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85EF6065-2B86-46E2-AF78-C18A08F15835}" xr6:coauthVersionLast="47" xr6:coauthVersionMax="47" xr10:uidLastSave="{00000000-0000-0000-0000-000000000000}"/>
  <bookViews>
    <workbookView xWindow="-108" yWindow="-108" windowWidth="23256" windowHeight="12576" activeTab="17" xr2:uid="{DB4DAF55-7F5D-4C1E-A75E-2B6FDB398A5C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9" r:id="rId9"/>
    <sheet name="4.1." sheetId="10" r:id="rId10"/>
    <sheet name="4.2." sheetId="11" r:id="rId11"/>
    <sheet name="4.3." sheetId="12" r:id="rId12"/>
    <sheet name="5.1." sheetId="13" r:id="rId13"/>
    <sheet name="5.2." sheetId="14" r:id="rId14"/>
    <sheet name="5.3." sheetId="15" r:id="rId15"/>
    <sheet name="6.1." sheetId="16" r:id="rId16"/>
    <sheet name="6.2." sheetId="17" r:id="rId17"/>
    <sheet name="6.3." sheetId="18" r:id="rId18"/>
  </sheets>
  <definedNames>
    <definedName name="_xlnm._FilterDatabase" localSheetId="5" hidden="1">'3.1.'!$B$6:$C$554</definedName>
    <definedName name="_xlnm._FilterDatabase" localSheetId="6" hidden="1">'3.2.'!$B$6:$C$554</definedName>
    <definedName name="_xlnm._FilterDatabase" localSheetId="7" hidden="1">'3.2. РРЭ'!$B$6:$C$181</definedName>
    <definedName name="_xlnm._FilterDatabase" localSheetId="8" hidden="1">'3.3.'!$B$6:$C$554</definedName>
    <definedName name="_xlnm._FilterDatabase" localSheetId="9" hidden="1">'4.1.'!$B$6:$C$565</definedName>
    <definedName name="_xlnm._FilterDatabase" localSheetId="10" hidden="1">'4.2.'!$B$7:$C$548</definedName>
    <definedName name="_xlnm._FilterDatabase" localSheetId="11" hidden="1">'4.3.'!$B$6:$C$548</definedName>
    <definedName name="_xlnm._FilterDatabase" localSheetId="12" hidden="1">'5.1.'!$B$6:$C$660</definedName>
    <definedName name="_xlnm._FilterDatabase" localSheetId="13" hidden="1">'5.2.'!$B$6:$C$658</definedName>
    <definedName name="_xlnm._FilterDatabase" localSheetId="14" hidden="1">'5.3.'!$B$6:$C$658</definedName>
    <definedName name="_xlnm._FilterDatabase" localSheetId="15" hidden="1">'6.1.'!$B$6:$C$658</definedName>
    <definedName name="_xlnm._FilterDatabase" localSheetId="16" hidden="1">'6.2.'!$B$6:$C$658</definedName>
    <definedName name="_xlnm._FilterDatabase" localSheetId="17" hidden="1">'6.3.'!$B$6:$C$658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'3.1.'!$A$1:$AA$609</definedName>
    <definedName name="_xlnm.Print_Area" localSheetId="6">'3.2.'!$A$1:$AA$608</definedName>
    <definedName name="_xlnm.Print_Area" localSheetId="7">'3.2. РРЭ'!$A$1:$AA$192</definedName>
    <definedName name="_xlnm.Print_Area" localSheetId="8">'3.3.'!$A$1:$AA$608</definedName>
    <definedName name="_xlnm.Print_Area" localSheetId="9">'4.1.'!$A$1:$AA$619</definedName>
    <definedName name="_xlnm.Print_Area" localSheetId="10">'4.2.'!$A$1:$AA$609</definedName>
    <definedName name="_xlnm.Print_Area" localSheetId="11">'4.3.'!$A$1:$AA$609</definedName>
    <definedName name="_xlnm.Print_Area" localSheetId="12">'5.1.'!$A$1:$AA$738</definedName>
    <definedName name="_xlnm.Print_Area" localSheetId="13">'5.2.'!$A$1:$AA$738</definedName>
    <definedName name="_xlnm.Print_Area" localSheetId="14">'5.3.'!$A$1:$AA$738</definedName>
    <definedName name="_xlnm.Print_Area" localSheetId="15">'6.1.'!$A$1:$AA$740</definedName>
    <definedName name="_xlnm.Print_Area" localSheetId="16">'6.2.'!$A$1:$AA$739</definedName>
    <definedName name="_xlnm.Print_Area" localSheetId="17">'6.3.'!$A$1:$AA$740</definedName>
    <definedName name="_xlnm.Print_Area" localSheetId="0">'C1'!$A$1:$N$36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21" i="18" l="1"/>
  <c r="E734" i="18"/>
  <c r="G734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7" i="18"/>
  <c r="Z707" i="18"/>
  <c r="Y707" i="18"/>
  <c r="X707" i="18"/>
  <c r="W707" i="18"/>
  <c r="V707" i="18"/>
  <c r="U707" i="18"/>
  <c r="T707" i="18"/>
  <c r="S707" i="18"/>
  <c r="R707" i="18"/>
  <c r="Q707" i="18"/>
  <c r="P707" i="18"/>
  <c r="O707" i="18"/>
  <c r="N707" i="18"/>
  <c r="M707" i="18"/>
  <c r="L707" i="18"/>
  <c r="K707" i="18"/>
  <c r="J707" i="18"/>
  <c r="I707" i="18"/>
  <c r="H707" i="18"/>
  <c r="G707" i="18"/>
  <c r="F707" i="18"/>
  <c r="E707" i="18"/>
  <c r="D707" i="18"/>
  <c r="B707" i="18"/>
  <c r="AA705" i="18"/>
  <c r="Z705" i="18"/>
  <c r="Y705" i="18"/>
  <c r="X705" i="18"/>
  <c r="W705" i="18"/>
  <c r="V705" i="18"/>
  <c r="U705" i="18"/>
  <c r="T705" i="18"/>
  <c r="S705" i="18"/>
  <c r="R705" i="18"/>
  <c r="Q705" i="18"/>
  <c r="P705" i="18"/>
  <c r="O705" i="18"/>
  <c r="N705" i="18"/>
  <c r="M705" i="18"/>
  <c r="L705" i="18"/>
  <c r="K705" i="18"/>
  <c r="J705" i="18"/>
  <c r="I705" i="18"/>
  <c r="H705" i="18"/>
  <c r="G705" i="18"/>
  <c r="F705" i="18"/>
  <c r="E705" i="18"/>
  <c r="D705" i="18"/>
  <c r="B705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B685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B683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AA641" i="18"/>
  <c r="Z641" i="18"/>
  <c r="Y641" i="18"/>
  <c r="X641" i="18"/>
  <c r="W641" i="18"/>
  <c r="V641" i="18"/>
  <c r="U641" i="18"/>
  <c r="T641" i="18"/>
  <c r="S641" i="18"/>
  <c r="R641" i="18"/>
  <c r="Q641" i="18"/>
  <c r="P641" i="18"/>
  <c r="O641" i="18"/>
  <c r="N641" i="18"/>
  <c r="M641" i="18"/>
  <c r="L641" i="18"/>
  <c r="K641" i="18"/>
  <c r="J641" i="18"/>
  <c r="I641" i="18"/>
  <c r="H641" i="18"/>
  <c r="G641" i="18"/>
  <c r="F641" i="18"/>
  <c r="E641" i="18"/>
  <c r="D641" i="18"/>
  <c r="B641" i="18"/>
  <c r="AA639" i="18"/>
  <c r="Z639" i="18"/>
  <c r="Y639" i="18"/>
  <c r="X639" i="18"/>
  <c r="W639" i="18"/>
  <c r="V639" i="18"/>
  <c r="U639" i="18"/>
  <c r="T639" i="18"/>
  <c r="S639" i="18"/>
  <c r="R639" i="18"/>
  <c r="Q639" i="18"/>
  <c r="P639" i="18"/>
  <c r="O639" i="18"/>
  <c r="N639" i="18"/>
  <c r="M639" i="18"/>
  <c r="L639" i="18"/>
  <c r="K639" i="18"/>
  <c r="J639" i="18"/>
  <c r="I639" i="18"/>
  <c r="H639" i="18"/>
  <c r="G639" i="18"/>
  <c r="F639" i="18"/>
  <c r="E639" i="18"/>
  <c r="D639" i="18"/>
  <c r="B639" i="18"/>
  <c r="AA637" i="18"/>
  <c r="Z637" i="18"/>
  <c r="Y637" i="18"/>
  <c r="X637" i="18"/>
  <c r="W637" i="18"/>
  <c r="V637" i="18"/>
  <c r="U637" i="18"/>
  <c r="T637" i="18"/>
  <c r="S637" i="18"/>
  <c r="R637" i="18"/>
  <c r="Q637" i="18"/>
  <c r="P637" i="18"/>
  <c r="O637" i="18"/>
  <c r="N637" i="18"/>
  <c r="M637" i="18"/>
  <c r="L637" i="18"/>
  <c r="K637" i="18"/>
  <c r="J637" i="18"/>
  <c r="I637" i="18"/>
  <c r="H637" i="18"/>
  <c r="G637" i="18"/>
  <c r="F637" i="18"/>
  <c r="E637" i="18"/>
  <c r="D637" i="18"/>
  <c r="B637" i="18"/>
  <c r="AA635" i="18"/>
  <c r="Z635" i="18"/>
  <c r="Y635" i="18"/>
  <c r="X635" i="18"/>
  <c r="W635" i="18"/>
  <c r="V635" i="18"/>
  <c r="U635" i="18"/>
  <c r="T635" i="18"/>
  <c r="S635" i="18"/>
  <c r="R635" i="18"/>
  <c r="Q635" i="18"/>
  <c r="P635" i="18"/>
  <c r="O635" i="18"/>
  <c r="N635" i="18"/>
  <c r="M635" i="18"/>
  <c r="L635" i="18"/>
  <c r="K635" i="18"/>
  <c r="J635" i="18"/>
  <c r="I635" i="18"/>
  <c r="H635" i="18"/>
  <c r="G635" i="18"/>
  <c r="F635" i="18"/>
  <c r="E635" i="18"/>
  <c r="D635" i="18"/>
  <c r="B635" i="18"/>
  <c r="AA633" i="18"/>
  <c r="Z633" i="18"/>
  <c r="Y633" i="18"/>
  <c r="X633" i="18"/>
  <c r="W633" i="18"/>
  <c r="V633" i="18"/>
  <c r="U633" i="18"/>
  <c r="T633" i="18"/>
  <c r="S633" i="18"/>
  <c r="R633" i="18"/>
  <c r="Q633" i="18"/>
  <c r="P633" i="18"/>
  <c r="O633" i="18"/>
  <c r="N633" i="18"/>
  <c r="M633" i="18"/>
  <c r="L633" i="18"/>
  <c r="K633" i="18"/>
  <c r="J633" i="18"/>
  <c r="I633" i="18"/>
  <c r="H633" i="18"/>
  <c r="G633" i="18"/>
  <c r="F633" i="18"/>
  <c r="E633" i="18"/>
  <c r="D633" i="18"/>
  <c r="B633" i="18"/>
  <c r="AA631" i="18"/>
  <c r="Z631" i="18"/>
  <c r="Y631" i="18"/>
  <c r="X631" i="18"/>
  <c r="W631" i="18"/>
  <c r="V631" i="18"/>
  <c r="U631" i="18"/>
  <c r="T631" i="18"/>
  <c r="S631" i="18"/>
  <c r="R631" i="18"/>
  <c r="Q631" i="18"/>
  <c r="P631" i="18"/>
  <c r="O631" i="18"/>
  <c r="N631" i="18"/>
  <c r="M631" i="18"/>
  <c r="L631" i="18"/>
  <c r="K631" i="18"/>
  <c r="J631" i="18"/>
  <c r="I631" i="18"/>
  <c r="H631" i="18"/>
  <c r="G631" i="18"/>
  <c r="F631" i="18"/>
  <c r="E631" i="18"/>
  <c r="D631" i="18"/>
  <c r="B631" i="18"/>
  <c r="AA629" i="18"/>
  <c r="Z629" i="18"/>
  <c r="Y629" i="18"/>
  <c r="X629" i="18"/>
  <c r="W629" i="18"/>
  <c r="V629" i="18"/>
  <c r="U629" i="18"/>
  <c r="T629" i="18"/>
  <c r="S629" i="18"/>
  <c r="R629" i="18"/>
  <c r="Q629" i="18"/>
  <c r="P629" i="18"/>
  <c r="O629" i="18"/>
  <c r="N629" i="18"/>
  <c r="M629" i="18"/>
  <c r="L629" i="18"/>
  <c r="K629" i="18"/>
  <c r="J629" i="18"/>
  <c r="I629" i="18"/>
  <c r="H629" i="18"/>
  <c r="G629" i="18"/>
  <c r="F629" i="18"/>
  <c r="E629" i="18"/>
  <c r="D629" i="18"/>
  <c r="B629" i="18"/>
  <c r="AA627" i="18"/>
  <c r="Z627" i="18"/>
  <c r="Y627" i="18"/>
  <c r="X627" i="18"/>
  <c r="W627" i="18"/>
  <c r="V627" i="18"/>
  <c r="U627" i="18"/>
  <c r="T627" i="18"/>
  <c r="S627" i="18"/>
  <c r="R627" i="18"/>
  <c r="Q627" i="18"/>
  <c r="P627" i="18"/>
  <c r="O627" i="18"/>
  <c r="N627" i="18"/>
  <c r="M627" i="18"/>
  <c r="L627" i="18"/>
  <c r="K627" i="18"/>
  <c r="J627" i="18"/>
  <c r="I627" i="18"/>
  <c r="H627" i="18"/>
  <c r="G627" i="18"/>
  <c r="F627" i="18"/>
  <c r="E627" i="18"/>
  <c r="D627" i="18"/>
  <c r="B627" i="18"/>
  <c r="AA625" i="18"/>
  <c r="Z625" i="18"/>
  <c r="Y625" i="18"/>
  <c r="X625" i="18"/>
  <c r="W625" i="18"/>
  <c r="V625" i="18"/>
  <c r="U625" i="18"/>
  <c r="T625" i="18"/>
  <c r="S625" i="18"/>
  <c r="R625" i="18"/>
  <c r="Q625" i="18"/>
  <c r="P625" i="18"/>
  <c r="O625" i="18"/>
  <c r="N625" i="18"/>
  <c r="M625" i="18"/>
  <c r="L625" i="18"/>
  <c r="K625" i="18"/>
  <c r="J625" i="18"/>
  <c r="I625" i="18"/>
  <c r="H625" i="18"/>
  <c r="G625" i="18"/>
  <c r="F625" i="18"/>
  <c r="E625" i="18"/>
  <c r="D625" i="18"/>
  <c r="B625" i="18"/>
  <c r="AA623" i="18"/>
  <c r="Z623" i="18"/>
  <c r="Y623" i="18"/>
  <c r="X623" i="18"/>
  <c r="W623" i="18"/>
  <c r="V623" i="18"/>
  <c r="U623" i="18"/>
  <c r="T623" i="18"/>
  <c r="S623" i="18"/>
  <c r="R623" i="18"/>
  <c r="Q623" i="18"/>
  <c r="P623" i="18"/>
  <c r="O623" i="18"/>
  <c r="N623" i="18"/>
  <c r="M623" i="18"/>
  <c r="L623" i="18"/>
  <c r="K623" i="18"/>
  <c r="J623" i="18"/>
  <c r="I623" i="18"/>
  <c r="H623" i="18"/>
  <c r="G623" i="18"/>
  <c r="F623" i="18"/>
  <c r="E623" i="18"/>
  <c r="D623" i="18"/>
  <c r="B623" i="18"/>
  <c r="AA621" i="18"/>
  <c r="Z621" i="18"/>
  <c r="Y621" i="18"/>
  <c r="X621" i="18"/>
  <c r="W621" i="18"/>
  <c r="V621" i="18"/>
  <c r="U621" i="18"/>
  <c r="T621" i="18"/>
  <c r="S621" i="18"/>
  <c r="R621" i="18"/>
  <c r="Q621" i="18"/>
  <c r="P621" i="18"/>
  <c r="O621" i="18"/>
  <c r="N621" i="18"/>
  <c r="M621" i="18"/>
  <c r="L621" i="18"/>
  <c r="K621" i="18"/>
  <c r="J621" i="18"/>
  <c r="I621" i="18"/>
  <c r="H621" i="18"/>
  <c r="G621" i="18"/>
  <c r="F621" i="18"/>
  <c r="E621" i="18"/>
  <c r="D621" i="18"/>
  <c r="B621" i="18"/>
  <c r="AA619" i="18"/>
  <c r="Z619" i="18"/>
  <c r="Y619" i="18"/>
  <c r="X619" i="18"/>
  <c r="W619" i="18"/>
  <c r="V619" i="18"/>
  <c r="U619" i="18"/>
  <c r="T619" i="18"/>
  <c r="S619" i="18"/>
  <c r="R619" i="18"/>
  <c r="Q619" i="18"/>
  <c r="P619" i="18"/>
  <c r="O619" i="18"/>
  <c r="N619" i="18"/>
  <c r="M619" i="18"/>
  <c r="L619" i="18"/>
  <c r="K619" i="18"/>
  <c r="J619" i="18"/>
  <c r="I619" i="18"/>
  <c r="H619" i="18"/>
  <c r="G619" i="18"/>
  <c r="F619" i="18"/>
  <c r="E619" i="18"/>
  <c r="D619" i="18"/>
  <c r="B619" i="18"/>
  <c r="AA617" i="18"/>
  <c r="Z617" i="18"/>
  <c r="Y617" i="18"/>
  <c r="X617" i="18"/>
  <c r="W617" i="18"/>
  <c r="V617" i="18"/>
  <c r="U617" i="18"/>
  <c r="T617" i="18"/>
  <c r="S617" i="18"/>
  <c r="R617" i="18"/>
  <c r="Q617" i="18"/>
  <c r="P617" i="18"/>
  <c r="O617" i="18"/>
  <c r="N617" i="18"/>
  <c r="M617" i="18"/>
  <c r="L617" i="18"/>
  <c r="K617" i="18"/>
  <c r="J617" i="18"/>
  <c r="I617" i="18"/>
  <c r="H617" i="18"/>
  <c r="G617" i="18"/>
  <c r="F617" i="18"/>
  <c r="E617" i="18"/>
  <c r="D617" i="18"/>
  <c r="B617" i="18"/>
  <c r="AA615" i="18"/>
  <c r="Z615" i="18"/>
  <c r="Y615" i="18"/>
  <c r="X615" i="18"/>
  <c r="W615" i="18"/>
  <c r="V615" i="18"/>
  <c r="U615" i="18"/>
  <c r="T615" i="18"/>
  <c r="S615" i="18"/>
  <c r="R615" i="18"/>
  <c r="Q615" i="18"/>
  <c r="P615" i="18"/>
  <c r="O615" i="18"/>
  <c r="N615" i="18"/>
  <c r="M615" i="18"/>
  <c r="L615" i="18"/>
  <c r="K615" i="18"/>
  <c r="J615" i="18"/>
  <c r="I615" i="18"/>
  <c r="H615" i="18"/>
  <c r="G615" i="18"/>
  <c r="F615" i="18"/>
  <c r="E615" i="18"/>
  <c r="D615" i="18"/>
  <c r="B615" i="18"/>
  <c r="AA613" i="18"/>
  <c r="Z613" i="18"/>
  <c r="Y613" i="18"/>
  <c r="X613" i="18"/>
  <c r="W613" i="18"/>
  <c r="V613" i="18"/>
  <c r="U613" i="18"/>
  <c r="T613" i="18"/>
  <c r="S613" i="18"/>
  <c r="R613" i="18"/>
  <c r="Q613" i="18"/>
  <c r="P613" i="18"/>
  <c r="O613" i="18"/>
  <c r="N613" i="18"/>
  <c r="M613" i="18"/>
  <c r="L613" i="18"/>
  <c r="K613" i="18"/>
  <c r="J613" i="18"/>
  <c r="I613" i="18"/>
  <c r="H613" i="18"/>
  <c r="G613" i="18"/>
  <c r="F613" i="18"/>
  <c r="E613" i="18"/>
  <c r="D613" i="18"/>
  <c r="B613" i="18"/>
  <c r="AA611" i="18"/>
  <c r="Z611" i="18"/>
  <c r="Y611" i="18"/>
  <c r="X611" i="18"/>
  <c r="W611" i="18"/>
  <c r="V611" i="18"/>
  <c r="U611" i="18"/>
  <c r="T611" i="18"/>
  <c r="S611" i="18"/>
  <c r="R611" i="18"/>
  <c r="Q611" i="18"/>
  <c r="P611" i="18"/>
  <c r="O611" i="18"/>
  <c r="N611" i="18"/>
  <c r="M611" i="18"/>
  <c r="L611" i="18"/>
  <c r="K611" i="18"/>
  <c r="J611" i="18"/>
  <c r="I611" i="18"/>
  <c r="H611" i="18"/>
  <c r="G611" i="18"/>
  <c r="F611" i="18"/>
  <c r="E611" i="18"/>
  <c r="D611" i="18"/>
  <c r="B611" i="18"/>
  <c r="AA609" i="18"/>
  <c r="Z609" i="18"/>
  <c r="Y609" i="18"/>
  <c r="X609" i="18"/>
  <c r="W609" i="18"/>
  <c r="V609" i="18"/>
  <c r="U609" i="18"/>
  <c r="T609" i="18"/>
  <c r="S609" i="18"/>
  <c r="R609" i="18"/>
  <c r="Q609" i="18"/>
  <c r="P609" i="18"/>
  <c r="O609" i="18"/>
  <c r="N609" i="18"/>
  <c r="M609" i="18"/>
  <c r="L609" i="18"/>
  <c r="K609" i="18"/>
  <c r="J609" i="18"/>
  <c r="I609" i="18"/>
  <c r="H609" i="18"/>
  <c r="G609" i="18"/>
  <c r="F609" i="18"/>
  <c r="E609" i="18"/>
  <c r="D609" i="18"/>
  <c r="B609" i="18"/>
  <c r="AA607" i="18"/>
  <c r="Z607" i="18"/>
  <c r="Y607" i="18"/>
  <c r="X607" i="18"/>
  <c r="W607" i="18"/>
  <c r="V607" i="18"/>
  <c r="U607" i="18"/>
  <c r="T607" i="18"/>
  <c r="S607" i="18"/>
  <c r="R607" i="18"/>
  <c r="Q607" i="18"/>
  <c r="P607" i="18"/>
  <c r="O607" i="18"/>
  <c r="N607" i="18"/>
  <c r="M607" i="18"/>
  <c r="L607" i="18"/>
  <c r="K607" i="18"/>
  <c r="J607" i="18"/>
  <c r="I607" i="18"/>
  <c r="H607" i="18"/>
  <c r="G607" i="18"/>
  <c r="F607" i="18"/>
  <c r="E607" i="18"/>
  <c r="D607" i="18"/>
  <c r="B607" i="18"/>
  <c r="AA605" i="18"/>
  <c r="Z605" i="18"/>
  <c r="Y605" i="18"/>
  <c r="X605" i="18"/>
  <c r="W605" i="18"/>
  <c r="V605" i="18"/>
  <c r="U605" i="18"/>
  <c r="T605" i="18"/>
  <c r="S605" i="18"/>
  <c r="R605" i="18"/>
  <c r="Q605" i="18"/>
  <c r="P605" i="18"/>
  <c r="O605" i="18"/>
  <c r="N605" i="18"/>
  <c r="M605" i="18"/>
  <c r="L605" i="18"/>
  <c r="K605" i="18"/>
  <c r="J605" i="18"/>
  <c r="I605" i="18"/>
  <c r="H605" i="18"/>
  <c r="G605" i="18"/>
  <c r="F605" i="18"/>
  <c r="E605" i="18"/>
  <c r="D605" i="18"/>
  <c r="B605" i="18"/>
  <c r="AA603" i="18"/>
  <c r="Z603" i="18"/>
  <c r="Y603" i="18"/>
  <c r="X603" i="18"/>
  <c r="W603" i="18"/>
  <c r="V603" i="18"/>
  <c r="U603" i="18"/>
  <c r="T603" i="18"/>
  <c r="S603" i="18"/>
  <c r="R603" i="18"/>
  <c r="Q603" i="18"/>
  <c r="P603" i="18"/>
  <c r="O603" i="18"/>
  <c r="N603" i="18"/>
  <c r="M603" i="18"/>
  <c r="L603" i="18"/>
  <c r="K603" i="18"/>
  <c r="J603" i="18"/>
  <c r="I603" i="18"/>
  <c r="H603" i="18"/>
  <c r="G603" i="18"/>
  <c r="F603" i="18"/>
  <c r="E603" i="18"/>
  <c r="D603" i="18"/>
  <c r="B603" i="18"/>
  <c r="B594" i="18"/>
  <c r="B589" i="18"/>
  <c r="B584" i="18"/>
  <c r="B579" i="18"/>
  <c r="B574" i="18"/>
  <c r="B569" i="18"/>
  <c r="B564" i="18"/>
  <c r="B559" i="18"/>
  <c r="B554" i="18"/>
  <c r="B549" i="18"/>
  <c r="B544" i="18"/>
  <c r="B539" i="18"/>
  <c r="B534" i="18"/>
  <c r="B529" i="18"/>
  <c r="B524" i="18"/>
  <c r="B519" i="18"/>
  <c r="B514" i="18"/>
  <c r="B509" i="18"/>
  <c r="B504" i="18"/>
  <c r="B499" i="18"/>
  <c r="B494" i="18"/>
  <c r="B489" i="18"/>
  <c r="B484" i="18"/>
  <c r="B479" i="18"/>
  <c r="B474" i="18"/>
  <c r="B469" i="18"/>
  <c r="B464" i="18"/>
  <c r="B459" i="18"/>
  <c r="U511" i="18"/>
  <c r="B454" i="18"/>
  <c r="B445" i="18"/>
  <c r="B440" i="18"/>
  <c r="B435" i="18"/>
  <c r="B430" i="18"/>
  <c r="B425" i="18"/>
  <c r="B420" i="18"/>
  <c r="B415" i="18"/>
  <c r="B410" i="18"/>
  <c r="B405" i="18"/>
  <c r="B400" i="18"/>
  <c r="B395" i="18"/>
  <c r="B390" i="18"/>
  <c r="B385" i="18"/>
  <c r="B380" i="18"/>
  <c r="B375" i="18"/>
  <c r="B370" i="18"/>
  <c r="B365" i="18"/>
  <c r="B360" i="18"/>
  <c r="B355" i="18"/>
  <c r="B350" i="18"/>
  <c r="B345" i="18"/>
  <c r="B340" i="18"/>
  <c r="B335" i="18"/>
  <c r="B330" i="18"/>
  <c r="B325" i="18"/>
  <c r="B320" i="18"/>
  <c r="B315" i="18"/>
  <c r="B310" i="18"/>
  <c r="N317" i="18"/>
  <c r="B305" i="18"/>
  <c r="B296" i="18"/>
  <c r="B291" i="18"/>
  <c r="B286" i="18"/>
  <c r="B281" i="18"/>
  <c r="B276" i="18"/>
  <c r="B271" i="18"/>
  <c r="B266" i="18"/>
  <c r="B261" i="18"/>
  <c r="B256" i="18"/>
  <c r="B251" i="18"/>
  <c r="B246" i="18"/>
  <c r="B241" i="18"/>
  <c r="B236" i="18"/>
  <c r="B231" i="18"/>
  <c r="B226" i="18"/>
  <c r="B221" i="18"/>
  <c r="B216" i="18"/>
  <c r="B211" i="18"/>
  <c r="B206" i="18"/>
  <c r="B201" i="18"/>
  <c r="B196" i="18"/>
  <c r="B191" i="18"/>
  <c r="B186" i="18"/>
  <c r="B181" i="18"/>
  <c r="B176" i="18"/>
  <c r="B171" i="18"/>
  <c r="B166" i="18"/>
  <c r="B161" i="18"/>
  <c r="H228" i="18"/>
  <c r="B156" i="18"/>
  <c r="B147" i="18"/>
  <c r="B142" i="18"/>
  <c r="B137" i="18"/>
  <c r="B132" i="18"/>
  <c r="B127" i="18"/>
  <c r="B122" i="18"/>
  <c r="B117" i="18"/>
  <c r="B112" i="18"/>
  <c r="B107" i="18"/>
  <c r="B102" i="18"/>
  <c r="B97" i="18"/>
  <c r="B92" i="18"/>
  <c r="B87" i="18"/>
  <c r="B82" i="18"/>
  <c r="B77" i="18"/>
  <c r="B72" i="18"/>
  <c r="B67" i="18"/>
  <c r="B62" i="18"/>
  <c r="B57" i="18"/>
  <c r="B52" i="18"/>
  <c r="B47" i="18"/>
  <c r="B42" i="18"/>
  <c r="B37" i="18"/>
  <c r="B32" i="18"/>
  <c r="B27" i="18"/>
  <c r="B22" i="18"/>
  <c r="B17" i="18"/>
  <c r="B12" i="18"/>
  <c r="AA225" i="18"/>
  <c r="D139" i="18"/>
  <c r="D7" i="18"/>
  <c r="B7" i="18"/>
  <c r="B717" i="17"/>
  <c r="G734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B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B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B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B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7" i="17"/>
  <c r="Z707" i="17"/>
  <c r="Y707" i="17"/>
  <c r="X707" i="17"/>
  <c r="W707" i="17"/>
  <c r="V707" i="17"/>
  <c r="U707" i="17"/>
  <c r="T707" i="17"/>
  <c r="S707" i="17"/>
  <c r="R707" i="17"/>
  <c r="Q707" i="17"/>
  <c r="P707" i="17"/>
  <c r="O707" i="17"/>
  <c r="N707" i="17"/>
  <c r="M707" i="17"/>
  <c r="L707" i="17"/>
  <c r="K707" i="17"/>
  <c r="J707" i="17"/>
  <c r="I707" i="17"/>
  <c r="H707" i="17"/>
  <c r="G707" i="17"/>
  <c r="F707" i="17"/>
  <c r="E707" i="17"/>
  <c r="D707" i="17"/>
  <c r="B707" i="17"/>
  <c r="AA705" i="17"/>
  <c r="Z705" i="17"/>
  <c r="Y705" i="17"/>
  <c r="X705" i="17"/>
  <c r="W705" i="17"/>
  <c r="V705" i="17"/>
  <c r="U705" i="17"/>
  <c r="T705" i="17"/>
  <c r="S705" i="17"/>
  <c r="R705" i="17"/>
  <c r="Q705" i="17"/>
  <c r="P705" i="17"/>
  <c r="O705" i="17"/>
  <c r="N705" i="17"/>
  <c r="M705" i="17"/>
  <c r="L705" i="17"/>
  <c r="K705" i="17"/>
  <c r="J705" i="17"/>
  <c r="I705" i="17"/>
  <c r="H705" i="17"/>
  <c r="G705" i="17"/>
  <c r="F705" i="17"/>
  <c r="E705" i="17"/>
  <c r="D705" i="17"/>
  <c r="B705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B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B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B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B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B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B687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E685" i="17"/>
  <c r="D685" i="17"/>
  <c r="B685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3" i="17"/>
  <c r="D683" i="17"/>
  <c r="B683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B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B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AA641" i="17"/>
  <c r="Z641" i="17"/>
  <c r="Y641" i="17"/>
  <c r="X641" i="17"/>
  <c r="W641" i="17"/>
  <c r="V641" i="17"/>
  <c r="U641" i="17"/>
  <c r="T641" i="17"/>
  <c r="S641" i="17"/>
  <c r="R641" i="17"/>
  <c r="Q641" i="17"/>
  <c r="P641" i="17"/>
  <c r="O641" i="17"/>
  <c r="N641" i="17"/>
  <c r="M641" i="17"/>
  <c r="L641" i="17"/>
  <c r="K641" i="17"/>
  <c r="J641" i="17"/>
  <c r="I641" i="17"/>
  <c r="H641" i="17"/>
  <c r="G641" i="17"/>
  <c r="F641" i="17"/>
  <c r="E641" i="17"/>
  <c r="D641" i="17"/>
  <c r="B641" i="17"/>
  <c r="AA639" i="17"/>
  <c r="Z639" i="17"/>
  <c r="Y639" i="17"/>
  <c r="X639" i="17"/>
  <c r="W639" i="17"/>
  <c r="V639" i="17"/>
  <c r="U639" i="17"/>
  <c r="T639" i="17"/>
  <c r="S639" i="17"/>
  <c r="R639" i="17"/>
  <c r="Q639" i="17"/>
  <c r="P639" i="17"/>
  <c r="O639" i="17"/>
  <c r="N639" i="17"/>
  <c r="M639" i="17"/>
  <c r="L639" i="17"/>
  <c r="K639" i="17"/>
  <c r="J639" i="17"/>
  <c r="I639" i="17"/>
  <c r="H639" i="17"/>
  <c r="G639" i="17"/>
  <c r="F639" i="17"/>
  <c r="E639" i="17"/>
  <c r="D639" i="17"/>
  <c r="B639" i="17"/>
  <c r="AA637" i="17"/>
  <c r="Z637" i="17"/>
  <c r="Y637" i="17"/>
  <c r="X637" i="17"/>
  <c r="W637" i="17"/>
  <c r="V637" i="17"/>
  <c r="U637" i="17"/>
  <c r="T637" i="17"/>
  <c r="S637" i="17"/>
  <c r="R637" i="17"/>
  <c r="Q637" i="17"/>
  <c r="P637" i="17"/>
  <c r="O637" i="17"/>
  <c r="N637" i="17"/>
  <c r="M637" i="17"/>
  <c r="L637" i="17"/>
  <c r="K637" i="17"/>
  <c r="J637" i="17"/>
  <c r="I637" i="17"/>
  <c r="H637" i="17"/>
  <c r="G637" i="17"/>
  <c r="F637" i="17"/>
  <c r="E637" i="17"/>
  <c r="D637" i="17"/>
  <c r="B637" i="17"/>
  <c r="AA635" i="17"/>
  <c r="Z635" i="17"/>
  <c r="Y635" i="17"/>
  <c r="X635" i="17"/>
  <c r="W635" i="17"/>
  <c r="V635" i="17"/>
  <c r="U635" i="17"/>
  <c r="T635" i="17"/>
  <c r="S635" i="17"/>
  <c r="R635" i="17"/>
  <c r="Q635" i="17"/>
  <c r="P635" i="17"/>
  <c r="O635" i="17"/>
  <c r="N635" i="17"/>
  <c r="M635" i="17"/>
  <c r="L635" i="17"/>
  <c r="K635" i="17"/>
  <c r="J635" i="17"/>
  <c r="I635" i="17"/>
  <c r="H635" i="17"/>
  <c r="G635" i="17"/>
  <c r="F635" i="17"/>
  <c r="E635" i="17"/>
  <c r="D635" i="17"/>
  <c r="B635" i="17"/>
  <c r="AA633" i="17"/>
  <c r="Z633" i="17"/>
  <c r="Y633" i="17"/>
  <c r="X633" i="17"/>
  <c r="W633" i="17"/>
  <c r="V633" i="17"/>
  <c r="U633" i="17"/>
  <c r="T633" i="17"/>
  <c r="S633" i="17"/>
  <c r="R633" i="17"/>
  <c r="Q633" i="17"/>
  <c r="P633" i="17"/>
  <c r="O633" i="17"/>
  <c r="N633" i="17"/>
  <c r="M633" i="17"/>
  <c r="L633" i="17"/>
  <c r="K633" i="17"/>
  <c r="J633" i="17"/>
  <c r="I633" i="17"/>
  <c r="H633" i="17"/>
  <c r="G633" i="17"/>
  <c r="F633" i="17"/>
  <c r="E633" i="17"/>
  <c r="D633" i="17"/>
  <c r="B633" i="17"/>
  <c r="AA631" i="17"/>
  <c r="Z631" i="17"/>
  <c r="Y631" i="17"/>
  <c r="X631" i="17"/>
  <c r="W631" i="17"/>
  <c r="V631" i="17"/>
  <c r="U631" i="17"/>
  <c r="T631" i="17"/>
  <c r="S631" i="17"/>
  <c r="R631" i="17"/>
  <c r="Q631" i="17"/>
  <c r="P631" i="17"/>
  <c r="O631" i="17"/>
  <c r="N631" i="17"/>
  <c r="M631" i="17"/>
  <c r="L631" i="17"/>
  <c r="K631" i="17"/>
  <c r="J631" i="17"/>
  <c r="I631" i="17"/>
  <c r="H631" i="17"/>
  <c r="G631" i="17"/>
  <c r="F631" i="17"/>
  <c r="E631" i="17"/>
  <c r="D631" i="17"/>
  <c r="B631" i="17"/>
  <c r="AA629" i="17"/>
  <c r="Z629" i="17"/>
  <c r="Y629" i="17"/>
  <c r="X629" i="17"/>
  <c r="W629" i="17"/>
  <c r="V629" i="17"/>
  <c r="U629" i="17"/>
  <c r="T629" i="17"/>
  <c r="S629" i="17"/>
  <c r="R629" i="17"/>
  <c r="Q629" i="17"/>
  <c r="P629" i="17"/>
  <c r="O629" i="17"/>
  <c r="N629" i="17"/>
  <c r="M629" i="17"/>
  <c r="L629" i="17"/>
  <c r="K629" i="17"/>
  <c r="J629" i="17"/>
  <c r="I629" i="17"/>
  <c r="H629" i="17"/>
  <c r="G629" i="17"/>
  <c r="F629" i="17"/>
  <c r="E629" i="17"/>
  <c r="D629" i="17"/>
  <c r="B629" i="17"/>
  <c r="AA627" i="17"/>
  <c r="Z627" i="17"/>
  <c r="Y627" i="17"/>
  <c r="X627" i="17"/>
  <c r="W627" i="17"/>
  <c r="V627" i="17"/>
  <c r="U627" i="17"/>
  <c r="T627" i="17"/>
  <c r="S627" i="17"/>
  <c r="R627" i="17"/>
  <c r="Q627" i="17"/>
  <c r="P627" i="17"/>
  <c r="O627" i="17"/>
  <c r="N627" i="17"/>
  <c r="M627" i="17"/>
  <c r="L627" i="17"/>
  <c r="K627" i="17"/>
  <c r="J627" i="17"/>
  <c r="I627" i="17"/>
  <c r="H627" i="17"/>
  <c r="G627" i="17"/>
  <c r="F627" i="17"/>
  <c r="E627" i="17"/>
  <c r="D627" i="17"/>
  <c r="B627" i="17"/>
  <c r="AA625" i="17"/>
  <c r="Z625" i="17"/>
  <c r="Y625" i="17"/>
  <c r="X625" i="17"/>
  <c r="W625" i="17"/>
  <c r="V625" i="17"/>
  <c r="U625" i="17"/>
  <c r="T625" i="17"/>
  <c r="S625" i="17"/>
  <c r="R625" i="17"/>
  <c r="Q625" i="17"/>
  <c r="P625" i="17"/>
  <c r="O625" i="17"/>
  <c r="N625" i="17"/>
  <c r="M625" i="17"/>
  <c r="L625" i="17"/>
  <c r="K625" i="17"/>
  <c r="J625" i="17"/>
  <c r="I625" i="17"/>
  <c r="H625" i="17"/>
  <c r="G625" i="17"/>
  <c r="F625" i="17"/>
  <c r="E625" i="17"/>
  <c r="D625" i="17"/>
  <c r="B625" i="17"/>
  <c r="AA623" i="17"/>
  <c r="Z623" i="17"/>
  <c r="Y623" i="17"/>
  <c r="X623" i="17"/>
  <c r="W623" i="17"/>
  <c r="V623" i="17"/>
  <c r="U623" i="17"/>
  <c r="T623" i="17"/>
  <c r="S623" i="17"/>
  <c r="R623" i="17"/>
  <c r="Q623" i="17"/>
  <c r="P623" i="17"/>
  <c r="O623" i="17"/>
  <c r="N623" i="17"/>
  <c r="M623" i="17"/>
  <c r="L623" i="17"/>
  <c r="K623" i="17"/>
  <c r="J623" i="17"/>
  <c r="I623" i="17"/>
  <c r="H623" i="17"/>
  <c r="G623" i="17"/>
  <c r="F623" i="17"/>
  <c r="E623" i="17"/>
  <c r="D623" i="17"/>
  <c r="B623" i="17"/>
  <c r="AA621" i="17"/>
  <c r="Z621" i="17"/>
  <c r="Y621" i="17"/>
  <c r="X621" i="17"/>
  <c r="W621" i="17"/>
  <c r="V621" i="17"/>
  <c r="U621" i="17"/>
  <c r="T621" i="17"/>
  <c r="S621" i="17"/>
  <c r="R621" i="17"/>
  <c r="Q621" i="17"/>
  <c r="P621" i="17"/>
  <c r="O621" i="17"/>
  <c r="N621" i="17"/>
  <c r="M621" i="17"/>
  <c r="L621" i="17"/>
  <c r="K621" i="17"/>
  <c r="J621" i="17"/>
  <c r="I621" i="17"/>
  <c r="H621" i="17"/>
  <c r="G621" i="17"/>
  <c r="F621" i="17"/>
  <c r="E621" i="17"/>
  <c r="D621" i="17"/>
  <c r="B621" i="17"/>
  <c r="AA619" i="17"/>
  <c r="Z619" i="17"/>
  <c r="Y619" i="17"/>
  <c r="X619" i="17"/>
  <c r="W619" i="17"/>
  <c r="V619" i="17"/>
  <c r="U619" i="17"/>
  <c r="T619" i="17"/>
  <c r="S619" i="17"/>
  <c r="R619" i="17"/>
  <c r="Q619" i="17"/>
  <c r="P619" i="17"/>
  <c r="O619" i="17"/>
  <c r="N619" i="17"/>
  <c r="M619" i="17"/>
  <c r="L619" i="17"/>
  <c r="K619" i="17"/>
  <c r="J619" i="17"/>
  <c r="I619" i="17"/>
  <c r="H619" i="17"/>
  <c r="G619" i="17"/>
  <c r="F619" i="17"/>
  <c r="E619" i="17"/>
  <c r="D619" i="17"/>
  <c r="B619" i="17"/>
  <c r="AA617" i="17"/>
  <c r="Z617" i="17"/>
  <c r="Y617" i="17"/>
  <c r="X617" i="17"/>
  <c r="W617" i="17"/>
  <c r="V617" i="17"/>
  <c r="U617" i="17"/>
  <c r="T617" i="17"/>
  <c r="S617" i="17"/>
  <c r="R617" i="17"/>
  <c r="Q617" i="17"/>
  <c r="P617" i="17"/>
  <c r="O617" i="17"/>
  <c r="N617" i="17"/>
  <c r="M617" i="17"/>
  <c r="L617" i="17"/>
  <c r="K617" i="17"/>
  <c r="J617" i="17"/>
  <c r="I617" i="17"/>
  <c r="H617" i="17"/>
  <c r="G617" i="17"/>
  <c r="F617" i="17"/>
  <c r="E617" i="17"/>
  <c r="D617" i="17"/>
  <c r="B617" i="17"/>
  <c r="AA615" i="17"/>
  <c r="Z615" i="17"/>
  <c r="Y615" i="17"/>
  <c r="X615" i="17"/>
  <c r="W615" i="17"/>
  <c r="V615" i="17"/>
  <c r="U615" i="17"/>
  <c r="T615" i="17"/>
  <c r="S615" i="17"/>
  <c r="R615" i="17"/>
  <c r="Q615" i="17"/>
  <c r="P615" i="17"/>
  <c r="O615" i="17"/>
  <c r="N615" i="17"/>
  <c r="M615" i="17"/>
  <c r="L615" i="17"/>
  <c r="K615" i="17"/>
  <c r="J615" i="17"/>
  <c r="I615" i="17"/>
  <c r="H615" i="17"/>
  <c r="G615" i="17"/>
  <c r="F615" i="17"/>
  <c r="E615" i="17"/>
  <c r="D615" i="17"/>
  <c r="B615" i="17"/>
  <c r="AA613" i="17"/>
  <c r="Z613" i="17"/>
  <c r="Y613" i="17"/>
  <c r="X613" i="17"/>
  <c r="W613" i="17"/>
  <c r="V613" i="17"/>
  <c r="U613" i="17"/>
  <c r="T613" i="17"/>
  <c r="S613" i="17"/>
  <c r="R613" i="17"/>
  <c r="Q613" i="17"/>
  <c r="P613" i="17"/>
  <c r="O613" i="17"/>
  <c r="N613" i="17"/>
  <c r="M613" i="17"/>
  <c r="L613" i="17"/>
  <c r="K613" i="17"/>
  <c r="J613" i="17"/>
  <c r="I613" i="17"/>
  <c r="H613" i="17"/>
  <c r="G613" i="17"/>
  <c r="F613" i="17"/>
  <c r="E613" i="17"/>
  <c r="D613" i="17"/>
  <c r="B613" i="17"/>
  <c r="AA611" i="17"/>
  <c r="Z611" i="17"/>
  <c r="Y611" i="17"/>
  <c r="X611" i="17"/>
  <c r="W611" i="17"/>
  <c r="V611" i="17"/>
  <c r="U611" i="17"/>
  <c r="T611" i="17"/>
  <c r="S611" i="17"/>
  <c r="R611" i="17"/>
  <c r="Q611" i="17"/>
  <c r="P611" i="17"/>
  <c r="O611" i="17"/>
  <c r="N611" i="17"/>
  <c r="M611" i="17"/>
  <c r="L611" i="17"/>
  <c r="K611" i="17"/>
  <c r="J611" i="17"/>
  <c r="I611" i="17"/>
  <c r="H611" i="17"/>
  <c r="G611" i="17"/>
  <c r="F611" i="17"/>
  <c r="E611" i="17"/>
  <c r="D611" i="17"/>
  <c r="B611" i="17"/>
  <c r="AA609" i="17"/>
  <c r="Z609" i="17"/>
  <c r="Y609" i="17"/>
  <c r="X609" i="17"/>
  <c r="W609" i="17"/>
  <c r="V609" i="17"/>
  <c r="U609" i="17"/>
  <c r="T609" i="17"/>
  <c r="S609" i="17"/>
  <c r="R609" i="17"/>
  <c r="Q609" i="17"/>
  <c r="P609" i="17"/>
  <c r="O609" i="17"/>
  <c r="N609" i="17"/>
  <c r="M609" i="17"/>
  <c r="L609" i="17"/>
  <c r="K609" i="17"/>
  <c r="J609" i="17"/>
  <c r="I609" i="17"/>
  <c r="H609" i="17"/>
  <c r="G609" i="17"/>
  <c r="F609" i="17"/>
  <c r="E609" i="17"/>
  <c r="D609" i="17"/>
  <c r="B609" i="17"/>
  <c r="AA607" i="17"/>
  <c r="Z607" i="17"/>
  <c r="Y607" i="17"/>
  <c r="X607" i="17"/>
  <c r="W607" i="17"/>
  <c r="V607" i="17"/>
  <c r="U607" i="17"/>
  <c r="T607" i="17"/>
  <c r="S607" i="17"/>
  <c r="R607" i="17"/>
  <c r="Q607" i="17"/>
  <c r="P607" i="17"/>
  <c r="O607" i="17"/>
  <c r="N607" i="17"/>
  <c r="M607" i="17"/>
  <c r="L607" i="17"/>
  <c r="K607" i="17"/>
  <c r="J607" i="17"/>
  <c r="I607" i="17"/>
  <c r="H607" i="17"/>
  <c r="G607" i="17"/>
  <c r="F607" i="17"/>
  <c r="E607" i="17"/>
  <c r="D607" i="17"/>
  <c r="B607" i="17"/>
  <c r="AA605" i="17"/>
  <c r="Z605" i="17"/>
  <c r="Y605" i="17"/>
  <c r="X605" i="17"/>
  <c r="W605" i="17"/>
  <c r="V605" i="17"/>
  <c r="U605" i="17"/>
  <c r="T605" i="17"/>
  <c r="S605" i="17"/>
  <c r="R605" i="17"/>
  <c r="Q605" i="17"/>
  <c r="P605" i="17"/>
  <c r="O605" i="17"/>
  <c r="N605" i="17"/>
  <c r="M605" i="17"/>
  <c r="L605" i="17"/>
  <c r="K605" i="17"/>
  <c r="J605" i="17"/>
  <c r="I605" i="17"/>
  <c r="H605" i="17"/>
  <c r="G605" i="17"/>
  <c r="F605" i="17"/>
  <c r="E605" i="17"/>
  <c r="D605" i="17"/>
  <c r="B605" i="17"/>
  <c r="AA603" i="17"/>
  <c r="Z603" i="17"/>
  <c r="Y603" i="17"/>
  <c r="X603" i="17"/>
  <c r="W603" i="17"/>
  <c r="V603" i="17"/>
  <c r="U603" i="17"/>
  <c r="T603" i="17"/>
  <c r="S603" i="17"/>
  <c r="R603" i="17"/>
  <c r="Q603" i="17"/>
  <c r="P603" i="17"/>
  <c r="O603" i="17"/>
  <c r="N603" i="17"/>
  <c r="M603" i="17"/>
  <c r="L603" i="17"/>
  <c r="K603" i="17"/>
  <c r="J603" i="17"/>
  <c r="I603" i="17"/>
  <c r="H603" i="17"/>
  <c r="G603" i="17"/>
  <c r="F603" i="17"/>
  <c r="E603" i="17"/>
  <c r="D603" i="17"/>
  <c r="B603" i="17"/>
  <c r="B594" i="17"/>
  <c r="B589" i="17"/>
  <c r="B584" i="17"/>
  <c r="B579" i="17"/>
  <c r="B574" i="17"/>
  <c r="B569" i="17"/>
  <c r="B564" i="17"/>
  <c r="B559" i="17"/>
  <c r="B554" i="17"/>
  <c r="B549" i="17"/>
  <c r="B544" i="17"/>
  <c r="B539" i="17"/>
  <c r="B534" i="17"/>
  <c r="B529" i="17"/>
  <c r="B524" i="17"/>
  <c r="B519" i="17"/>
  <c r="B514" i="17"/>
  <c r="B509" i="17"/>
  <c r="B504" i="17"/>
  <c r="B499" i="17"/>
  <c r="B494" i="17"/>
  <c r="B489" i="17"/>
  <c r="B484" i="17"/>
  <c r="B479" i="17"/>
  <c r="B474" i="17"/>
  <c r="B469" i="17"/>
  <c r="B464" i="17"/>
  <c r="B459" i="17"/>
  <c r="J456" i="17"/>
  <c r="B454" i="17"/>
  <c r="B445" i="17"/>
  <c r="B440" i="17"/>
  <c r="B435" i="17"/>
  <c r="B430" i="17"/>
  <c r="B425" i="17"/>
  <c r="B420" i="17"/>
  <c r="B415" i="17"/>
  <c r="B410" i="17"/>
  <c r="B405" i="17"/>
  <c r="B400" i="17"/>
  <c r="B395" i="17"/>
  <c r="B390" i="17"/>
  <c r="B385" i="17"/>
  <c r="B380" i="17"/>
  <c r="B375" i="17"/>
  <c r="B370" i="17"/>
  <c r="B365" i="17"/>
  <c r="B360" i="17"/>
  <c r="B355" i="17"/>
  <c r="B350" i="17"/>
  <c r="B345" i="17"/>
  <c r="B340" i="17"/>
  <c r="B335" i="17"/>
  <c r="B330" i="17"/>
  <c r="B325" i="17"/>
  <c r="B320" i="17"/>
  <c r="B315" i="17"/>
  <c r="B310" i="17"/>
  <c r="T402" i="17"/>
  <c r="B305" i="17"/>
  <c r="B296" i="17"/>
  <c r="B291" i="17"/>
  <c r="B286" i="17"/>
  <c r="B281" i="17"/>
  <c r="B276" i="17"/>
  <c r="B271" i="17"/>
  <c r="B266" i="17"/>
  <c r="B261" i="17"/>
  <c r="B256" i="17"/>
  <c r="B251" i="17"/>
  <c r="B246" i="17"/>
  <c r="B241" i="17"/>
  <c r="B236" i="17"/>
  <c r="B231" i="17"/>
  <c r="B226" i="17"/>
  <c r="B221" i="17"/>
  <c r="B216" i="17"/>
  <c r="B211" i="17"/>
  <c r="B206" i="17"/>
  <c r="B201" i="17"/>
  <c r="B196" i="17"/>
  <c r="B191" i="17"/>
  <c r="B186" i="17"/>
  <c r="B181" i="17"/>
  <c r="B176" i="17"/>
  <c r="B171" i="17"/>
  <c r="B166" i="17"/>
  <c r="B161" i="17"/>
  <c r="Y298" i="17"/>
  <c r="B156" i="17"/>
  <c r="B147" i="17"/>
  <c r="B142" i="17"/>
  <c r="B137" i="17"/>
  <c r="B132" i="17"/>
  <c r="B127" i="17"/>
  <c r="B122" i="17"/>
  <c r="B117" i="17"/>
  <c r="B112" i="17"/>
  <c r="B107" i="17"/>
  <c r="B102" i="17"/>
  <c r="B97" i="17"/>
  <c r="B92" i="17"/>
  <c r="B87" i="17"/>
  <c r="B82" i="17"/>
  <c r="B77" i="17"/>
  <c r="B72" i="17"/>
  <c r="B67" i="17"/>
  <c r="B62" i="17"/>
  <c r="B57" i="17"/>
  <c r="B52" i="17"/>
  <c r="B47" i="17"/>
  <c r="B42" i="17"/>
  <c r="B37" i="17"/>
  <c r="B32" i="17"/>
  <c r="B27" i="17"/>
  <c r="B22" i="17"/>
  <c r="B17" i="17"/>
  <c r="B12" i="17"/>
  <c r="F71" i="17"/>
  <c r="K9" i="17"/>
  <c r="P79" i="17"/>
  <c r="B7" i="17"/>
  <c r="B721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B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B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B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B709" i="16"/>
  <c r="AA707" i="16"/>
  <c r="Z707" i="16"/>
  <c r="Y707" i="16"/>
  <c r="X707" i="16"/>
  <c r="W707" i="16"/>
  <c r="V707" i="16"/>
  <c r="U707" i="16"/>
  <c r="T707" i="16"/>
  <c r="S707" i="16"/>
  <c r="R707" i="16"/>
  <c r="Q707" i="16"/>
  <c r="P707" i="16"/>
  <c r="O707" i="16"/>
  <c r="N707" i="16"/>
  <c r="M707" i="16"/>
  <c r="L707" i="16"/>
  <c r="K707" i="16"/>
  <c r="J707" i="16"/>
  <c r="I707" i="16"/>
  <c r="H707" i="16"/>
  <c r="G707" i="16"/>
  <c r="F707" i="16"/>
  <c r="E707" i="16"/>
  <c r="D707" i="16"/>
  <c r="B707" i="16"/>
  <c r="AA705" i="16"/>
  <c r="Z705" i="16"/>
  <c r="Y705" i="16"/>
  <c r="X705" i="16"/>
  <c r="W705" i="16"/>
  <c r="V705" i="16"/>
  <c r="U705" i="16"/>
  <c r="T705" i="16"/>
  <c r="S705" i="16"/>
  <c r="R705" i="16"/>
  <c r="Q705" i="16"/>
  <c r="P705" i="16"/>
  <c r="O705" i="16"/>
  <c r="N705" i="16"/>
  <c r="M705" i="16"/>
  <c r="L705" i="16"/>
  <c r="K705" i="16"/>
  <c r="J705" i="16"/>
  <c r="I705" i="16"/>
  <c r="H705" i="16"/>
  <c r="G705" i="16"/>
  <c r="F705" i="16"/>
  <c r="E705" i="16"/>
  <c r="D705" i="16"/>
  <c r="B705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B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B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B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B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B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B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B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B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B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B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B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AA641" i="16"/>
  <c r="Z641" i="16"/>
  <c r="Y641" i="16"/>
  <c r="X641" i="16"/>
  <c r="W641" i="16"/>
  <c r="V641" i="16"/>
  <c r="U641" i="16"/>
  <c r="T641" i="16"/>
  <c r="S641" i="16"/>
  <c r="R641" i="16"/>
  <c r="Q641" i="16"/>
  <c r="P641" i="16"/>
  <c r="O641" i="16"/>
  <c r="N641" i="16"/>
  <c r="M641" i="16"/>
  <c r="L641" i="16"/>
  <c r="K641" i="16"/>
  <c r="J641" i="16"/>
  <c r="I641" i="16"/>
  <c r="H641" i="16"/>
  <c r="G641" i="16"/>
  <c r="F641" i="16"/>
  <c r="E641" i="16"/>
  <c r="D641" i="16"/>
  <c r="B641" i="16"/>
  <c r="AA639" i="16"/>
  <c r="Z639" i="16"/>
  <c r="Y639" i="16"/>
  <c r="X639" i="16"/>
  <c r="W639" i="16"/>
  <c r="V639" i="16"/>
  <c r="U639" i="16"/>
  <c r="T639" i="16"/>
  <c r="S639" i="16"/>
  <c r="R639" i="16"/>
  <c r="Q639" i="16"/>
  <c r="P639" i="16"/>
  <c r="O639" i="16"/>
  <c r="N639" i="16"/>
  <c r="M639" i="16"/>
  <c r="L639" i="16"/>
  <c r="K639" i="16"/>
  <c r="J639" i="16"/>
  <c r="I639" i="16"/>
  <c r="H639" i="16"/>
  <c r="G639" i="16"/>
  <c r="F639" i="16"/>
  <c r="E639" i="16"/>
  <c r="D639" i="16"/>
  <c r="B639" i="16"/>
  <c r="AA637" i="16"/>
  <c r="Z637" i="16"/>
  <c r="Y637" i="16"/>
  <c r="X637" i="16"/>
  <c r="W637" i="16"/>
  <c r="V637" i="16"/>
  <c r="U637" i="16"/>
  <c r="T637" i="16"/>
  <c r="S637" i="16"/>
  <c r="R637" i="16"/>
  <c r="Q637" i="16"/>
  <c r="P637" i="16"/>
  <c r="O637" i="16"/>
  <c r="N637" i="16"/>
  <c r="M637" i="16"/>
  <c r="L637" i="16"/>
  <c r="K637" i="16"/>
  <c r="J637" i="16"/>
  <c r="I637" i="16"/>
  <c r="H637" i="16"/>
  <c r="G637" i="16"/>
  <c r="F637" i="16"/>
  <c r="E637" i="16"/>
  <c r="D637" i="16"/>
  <c r="B637" i="16"/>
  <c r="AA635" i="16"/>
  <c r="Z635" i="16"/>
  <c r="Y635" i="16"/>
  <c r="X635" i="16"/>
  <c r="W635" i="16"/>
  <c r="V635" i="16"/>
  <c r="U635" i="16"/>
  <c r="T635" i="16"/>
  <c r="S635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/>
  <c r="E635" i="16"/>
  <c r="D635" i="16"/>
  <c r="B635" i="16"/>
  <c r="AA633" i="16"/>
  <c r="Z633" i="16"/>
  <c r="Y633" i="16"/>
  <c r="X633" i="16"/>
  <c r="W633" i="16"/>
  <c r="V633" i="16"/>
  <c r="U633" i="16"/>
  <c r="T633" i="16"/>
  <c r="S633" i="16"/>
  <c r="R633" i="16"/>
  <c r="Q633" i="16"/>
  <c r="P633" i="16"/>
  <c r="O633" i="16"/>
  <c r="N633" i="16"/>
  <c r="M633" i="16"/>
  <c r="L633" i="16"/>
  <c r="K633" i="16"/>
  <c r="J633" i="16"/>
  <c r="I633" i="16"/>
  <c r="H633" i="16"/>
  <c r="G633" i="16"/>
  <c r="F633" i="16"/>
  <c r="E633" i="16"/>
  <c r="D633" i="16"/>
  <c r="B633" i="16"/>
  <c r="AA631" i="16"/>
  <c r="Z631" i="16"/>
  <c r="Y631" i="16"/>
  <c r="X631" i="16"/>
  <c r="W631" i="16"/>
  <c r="V631" i="16"/>
  <c r="U631" i="16"/>
  <c r="T631" i="16"/>
  <c r="S631" i="16"/>
  <c r="R631" i="16"/>
  <c r="Q631" i="16"/>
  <c r="P631" i="16"/>
  <c r="O631" i="16"/>
  <c r="N631" i="16"/>
  <c r="M631" i="16"/>
  <c r="L631" i="16"/>
  <c r="K631" i="16"/>
  <c r="J631" i="16"/>
  <c r="I631" i="16"/>
  <c r="H631" i="16"/>
  <c r="G631" i="16"/>
  <c r="F631" i="16"/>
  <c r="E631" i="16"/>
  <c r="D631" i="16"/>
  <c r="B631" i="16"/>
  <c r="AA629" i="16"/>
  <c r="Z629" i="16"/>
  <c r="Y629" i="16"/>
  <c r="X629" i="16"/>
  <c r="W629" i="16"/>
  <c r="V629" i="16"/>
  <c r="U629" i="16"/>
  <c r="T629" i="16"/>
  <c r="S629" i="16"/>
  <c r="R629" i="16"/>
  <c r="Q629" i="16"/>
  <c r="P629" i="16"/>
  <c r="O629" i="16"/>
  <c r="N629" i="16"/>
  <c r="M629" i="16"/>
  <c r="L629" i="16"/>
  <c r="K629" i="16"/>
  <c r="J629" i="16"/>
  <c r="I629" i="16"/>
  <c r="H629" i="16"/>
  <c r="G629" i="16"/>
  <c r="F629" i="16"/>
  <c r="E629" i="16"/>
  <c r="D629" i="16"/>
  <c r="B629" i="16"/>
  <c r="AA627" i="16"/>
  <c r="Z627" i="16"/>
  <c r="Y627" i="16"/>
  <c r="X627" i="16"/>
  <c r="W627" i="16"/>
  <c r="V627" i="16"/>
  <c r="U627" i="16"/>
  <c r="T627" i="16"/>
  <c r="S627" i="16"/>
  <c r="R627" i="16"/>
  <c r="Q627" i="16"/>
  <c r="P627" i="16"/>
  <c r="O627" i="16"/>
  <c r="N627" i="16"/>
  <c r="M627" i="16"/>
  <c r="L627" i="16"/>
  <c r="K627" i="16"/>
  <c r="J627" i="16"/>
  <c r="I627" i="16"/>
  <c r="H627" i="16"/>
  <c r="G627" i="16"/>
  <c r="F627" i="16"/>
  <c r="E627" i="16"/>
  <c r="D627" i="16"/>
  <c r="B627" i="16"/>
  <c r="AA625" i="16"/>
  <c r="Z625" i="16"/>
  <c r="Y625" i="16"/>
  <c r="X625" i="16"/>
  <c r="W625" i="16"/>
  <c r="V625" i="16"/>
  <c r="U625" i="16"/>
  <c r="T625" i="16"/>
  <c r="S625" i="16"/>
  <c r="R625" i="16"/>
  <c r="Q625" i="16"/>
  <c r="P625" i="16"/>
  <c r="O625" i="16"/>
  <c r="N625" i="16"/>
  <c r="M625" i="16"/>
  <c r="L625" i="16"/>
  <c r="K625" i="16"/>
  <c r="J625" i="16"/>
  <c r="I625" i="16"/>
  <c r="H625" i="16"/>
  <c r="G625" i="16"/>
  <c r="F625" i="16"/>
  <c r="E625" i="16"/>
  <c r="D625" i="16"/>
  <c r="B625" i="16"/>
  <c r="AA623" i="16"/>
  <c r="Z623" i="16"/>
  <c r="Y623" i="16"/>
  <c r="X623" i="16"/>
  <c r="W623" i="16"/>
  <c r="V623" i="16"/>
  <c r="U623" i="16"/>
  <c r="T623" i="16"/>
  <c r="S623" i="16"/>
  <c r="R623" i="16"/>
  <c r="Q623" i="16"/>
  <c r="P623" i="16"/>
  <c r="O623" i="16"/>
  <c r="N623" i="16"/>
  <c r="M623" i="16"/>
  <c r="L623" i="16"/>
  <c r="K623" i="16"/>
  <c r="J623" i="16"/>
  <c r="I623" i="16"/>
  <c r="H623" i="16"/>
  <c r="G623" i="16"/>
  <c r="F623" i="16"/>
  <c r="E623" i="16"/>
  <c r="D623" i="16"/>
  <c r="B623" i="16"/>
  <c r="AA621" i="16"/>
  <c r="Z621" i="16"/>
  <c r="Y621" i="16"/>
  <c r="X621" i="16"/>
  <c r="W621" i="16"/>
  <c r="V621" i="16"/>
  <c r="U621" i="16"/>
  <c r="T621" i="16"/>
  <c r="S621" i="16"/>
  <c r="R621" i="16"/>
  <c r="Q621" i="16"/>
  <c r="P621" i="16"/>
  <c r="O621" i="16"/>
  <c r="N621" i="16"/>
  <c r="M621" i="16"/>
  <c r="L621" i="16"/>
  <c r="K621" i="16"/>
  <c r="J621" i="16"/>
  <c r="I621" i="16"/>
  <c r="H621" i="16"/>
  <c r="G621" i="16"/>
  <c r="F621" i="16"/>
  <c r="E621" i="16"/>
  <c r="D621" i="16"/>
  <c r="B621" i="16"/>
  <c r="AA619" i="16"/>
  <c r="Z619" i="16"/>
  <c r="Y619" i="16"/>
  <c r="X619" i="16"/>
  <c r="W619" i="16"/>
  <c r="V619" i="16"/>
  <c r="U619" i="16"/>
  <c r="T619" i="16"/>
  <c r="S619" i="16"/>
  <c r="R619" i="16"/>
  <c r="Q619" i="16"/>
  <c r="P619" i="16"/>
  <c r="O619" i="16"/>
  <c r="N619" i="16"/>
  <c r="M619" i="16"/>
  <c r="L619" i="16"/>
  <c r="K619" i="16"/>
  <c r="J619" i="16"/>
  <c r="I619" i="16"/>
  <c r="H619" i="16"/>
  <c r="G619" i="16"/>
  <c r="F619" i="16"/>
  <c r="E619" i="16"/>
  <c r="D619" i="16"/>
  <c r="B619" i="16"/>
  <c r="AA617" i="16"/>
  <c r="Z617" i="16"/>
  <c r="Y617" i="16"/>
  <c r="X617" i="16"/>
  <c r="W617" i="16"/>
  <c r="V617" i="16"/>
  <c r="U617" i="16"/>
  <c r="T617" i="16"/>
  <c r="S617" i="16"/>
  <c r="R617" i="16"/>
  <c r="Q617" i="16"/>
  <c r="P617" i="16"/>
  <c r="O617" i="16"/>
  <c r="N617" i="16"/>
  <c r="M617" i="16"/>
  <c r="L617" i="16"/>
  <c r="K617" i="16"/>
  <c r="J617" i="16"/>
  <c r="I617" i="16"/>
  <c r="H617" i="16"/>
  <c r="G617" i="16"/>
  <c r="F617" i="16"/>
  <c r="E617" i="16"/>
  <c r="D617" i="16"/>
  <c r="B617" i="16"/>
  <c r="AA615" i="16"/>
  <c r="Z615" i="16"/>
  <c r="Y615" i="16"/>
  <c r="X615" i="16"/>
  <c r="W615" i="16"/>
  <c r="V615" i="16"/>
  <c r="U615" i="16"/>
  <c r="T615" i="16"/>
  <c r="S615" i="16"/>
  <c r="R615" i="16"/>
  <c r="Q615" i="16"/>
  <c r="P615" i="16"/>
  <c r="O615" i="16"/>
  <c r="N615" i="16"/>
  <c r="M615" i="16"/>
  <c r="L615" i="16"/>
  <c r="K615" i="16"/>
  <c r="J615" i="16"/>
  <c r="I615" i="16"/>
  <c r="H615" i="16"/>
  <c r="G615" i="16"/>
  <c r="F615" i="16"/>
  <c r="E615" i="16"/>
  <c r="D615" i="16"/>
  <c r="B615" i="16"/>
  <c r="AA613" i="16"/>
  <c r="Z613" i="16"/>
  <c r="Y613" i="16"/>
  <c r="X613" i="16"/>
  <c r="W613" i="16"/>
  <c r="V613" i="16"/>
  <c r="U613" i="16"/>
  <c r="T613" i="16"/>
  <c r="S613" i="16"/>
  <c r="R613" i="16"/>
  <c r="Q613" i="16"/>
  <c r="P613" i="16"/>
  <c r="O613" i="16"/>
  <c r="N613" i="16"/>
  <c r="M613" i="16"/>
  <c r="L613" i="16"/>
  <c r="K613" i="16"/>
  <c r="J613" i="16"/>
  <c r="I613" i="16"/>
  <c r="H613" i="16"/>
  <c r="G613" i="16"/>
  <c r="F613" i="16"/>
  <c r="E613" i="16"/>
  <c r="D613" i="16"/>
  <c r="B613" i="16"/>
  <c r="AA611" i="16"/>
  <c r="Z611" i="16"/>
  <c r="Y611" i="16"/>
  <c r="X611" i="16"/>
  <c r="W611" i="16"/>
  <c r="V611" i="16"/>
  <c r="U611" i="16"/>
  <c r="T611" i="16"/>
  <c r="S611" i="16"/>
  <c r="R611" i="16"/>
  <c r="Q611" i="16"/>
  <c r="P611" i="16"/>
  <c r="O611" i="16"/>
  <c r="N611" i="16"/>
  <c r="M611" i="16"/>
  <c r="L611" i="16"/>
  <c r="K611" i="16"/>
  <c r="J611" i="16"/>
  <c r="I611" i="16"/>
  <c r="H611" i="16"/>
  <c r="G611" i="16"/>
  <c r="F611" i="16"/>
  <c r="E611" i="16"/>
  <c r="D611" i="16"/>
  <c r="B611" i="16"/>
  <c r="AA609" i="16"/>
  <c r="Z609" i="16"/>
  <c r="Y609" i="16"/>
  <c r="X609" i="16"/>
  <c r="W609" i="16"/>
  <c r="V609" i="16"/>
  <c r="U609" i="16"/>
  <c r="T609" i="16"/>
  <c r="S609" i="16"/>
  <c r="R609" i="16"/>
  <c r="Q609" i="16"/>
  <c r="P609" i="16"/>
  <c r="O609" i="16"/>
  <c r="N609" i="16"/>
  <c r="M609" i="16"/>
  <c r="L609" i="16"/>
  <c r="K609" i="16"/>
  <c r="J609" i="16"/>
  <c r="I609" i="16"/>
  <c r="H609" i="16"/>
  <c r="G609" i="16"/>
  <c r="F609" i="16"/>
  <c r="E609" i="16"/>
  <c r="D609" i="16"/>
  <c r="B609" i="16"/>
  <c r="AA607" i="16"/>
  <c r="Z607" i="16"/>
  <c r="Y607" i="16"/>
  <c r="X607" i="16"/>
  <c r="W607" i="16"/>
  <c r="V607" i="16"/>
  <c r="U607" i="16"/>
  <c r="T607" i="16"/>
  <c r="S607" i="16"/>
  <c r="R607" i="16"/>
  <c r="Q607" i="16"/>
  <c r="P607" i="16"/>
  <c r="O607" i="16"/>
  <c r="N607" i="16"/>
  <c r="M607" i="16"/>
  <c r="L607" i="16"/>
  <c r="K607" i="16"/>
  <c r="J607" i="16"/>
  <c r="I607" i="16"/>
  <c r="H607" i="16"/>
  <c r="G607" i="16"/>
  <c r="F607" i="16"/>
  <c r="E607" i="16"/>
  <c r="D607" i="16"/>
  <c r="B607" i="16"/>
  <c r="AA605" i="16"/>
  <c r="Z605" i="16"/>
  <c r="Y605" i="16"/>
  <c r="X605" i="16"/>
  <c r="W605" i="16"/>
  <c r="V605" i="16"/>
  <c r="U605" i="16"/>
  <c r="T605" i="16"/>
  <c r="S605" i="16"/>
  <c r="R605" i="16"/>
  <c r="Q605" i="16"/>
  <c r="P605" i="16"/>
  <c r="O605" i="16"/>
  <c r="N605" i="16"/>
  <c r="M605" i="16"/>
  <c r="L605" i="16"/>
  <c r="K605" i="16"/>
  <c r="J605" i="16"/>
  <c r="I605" i="16"/>
  <c r="H605" i="16"/>
  <c r="G605" i="16"/>
  <c r="F605" i="16"/>
  <c r="E605" i="16"/>
  <c r="D605" i="16"/>
  <c r="B605" i="16"/>
  <c r="AA603" i="16"/>
  <c r="Z603" i="16"/>
  <c r="Y603" i="16"/>
  <c r="X603" i="16"/>
  <c r="W603" i="16"/>
  <c r="V603" i="16"/>
  <c r="U603" i="16"/>
  <c r="T603" i="16"/>
  <c r="S603" i="16"/>
  <c r="R603" i="16"/>
  <c r="Q603" i="16"/>
  <c r="P603" i="16"/>
  <c r="O603" i="16"/>
  <c r="N603" i="16"/>
  <c r="M603" i="16"/>
  <c r="L603" i="16"/>
  <c r="K603" i="16"/>
  <c r="J603" i="16"/>
  <c r="I603" i="16"/>
  <c r="H603" i="16"/>
  <c r="G603" i="16"/>
  <c r="F603" i="16"/>
  <c r="E603" i="16"/>
  <c r="D603" i="16"/>
  <c r="B603" i="16"/>
  <c r="B594" i="16"/>
  <c r="B589" i="16"/>
  <c r="B584" i="16"/>
  <c r="B579" i="16"/>
  <c r="B574" i="16"/>
  <c r="B569" i="16"/>
  <c r="B564" i="16"/>
  <c r="B559" i="16"/>
  <c r="B554" i="16"/>
  <c r="B549" i="16"/>
  <c r="B544" i="16"/>
  <c r="B539" i="16"/>
  <c r="B534" i="16"/>
  <c r="B529" i="16"/>
  <c r="B524" i="16"/>
  <c r="B519" i="16"/>
  <c r="B514" i="16"/>
  <c r="B509" i="16"/>
  <c r="B504" i="16"/>
  <c r="B499" i="16"/>
  <c r="B494" i="16"/>
  <c r="B489" i="16"/>
  <c r="B484" i="16"/>
  <c r="B479" i="16"/>
  <c r="B474" i="16"/>
  <c r="B469" i="16"/>
  <c r="B464" i="16"/>
  <c r="B459" i="16"/>
  <c r="Y596" i="16"/>
  <c r="B454" i="16"/>
  <c r="B445" i="16"/>
  <c r="B440" i="16"/>
  <c r="B435" i="16"/>
  <c r="B430" i="16"/>
  <c r="B425" i="16"/>
  <c r="B420" i="16"/>
  <c r="B415" i="16"/>
  <c r="B410" i="16"/>
  <c r="B405" i="16"/>
  <c r="B400" i="16"/>
  <c r="B395" i="16"/>
  <c r="B390" i="16"/>
  <c r="B385" i="16"/>
  <c r="B380" i="16"/>
  <c r="B375" i="16"/>
  <c r="B370" i="16"/>
  <c r="B365" i="16"/>
  <c r="B360" i="16"/>
  <c r="B355" i="16"/>
  <c r="B350" i="16"/>
  <c r="B345" i="16"/>
  <c r="B340" i="16"/>
  <c r="B335" i="16"/>
  <c r="B330" i="16"/>
  <c r="B325" i="16"/>
  <c r="B320" i="16"/>
  <c r="B315" i="16"/>
  <c r="B310" i="16"/>
  <c r="J402" i="16"/>
  <c r="B305" i="16"/>
  <c r="B296" i="16"/>
  <c r="B291" i="16"/>
  <c r="B286" i="16"/>
  <c r="B281" i="16"/>
  <c r="B276" i="16"/>
  <c r="B271" i="16"/>
  <c r="B266" i="16"/>
  <c r="B261" i="16"/>
  <c r="B256" i="16"/>
  <c r="B251" i="16"/>
  <c r="B246" i="16"/>
  <c r="B241" i="16"/>
  <c r="B236" i="16"/>
  <c r="B231" i="16"/>
  <c r="B226" i="16"/>
  <c r="B221" i="16"/>
  <c r="B216" i="16"/>
  <c r="B211" i="16"/>
  <c r="B206" i="16"/>
  <c r="B201" i="16"/>
  <c r="B196" i="16"/>
  <c r="B191" i="16"/>
  <c r="B186" i="16"/>
  <c r="B181" i="16"/>
  <c r="B176" i="16"/>
  <c r="B171" i="16"/>
  <c r="B166" i="16"/>
  <c r="B161" i="16"/>
  <c r="B156" i="16"/>
  <c r="B147" i="16"/>
  <c r="B142" i="16"/>
  <c r="B137" i="16"/>
  <c r="B132" i="16"/>
  <c r="B127" i="16"/>
  <c r="B122" i="16"/>
  <c r="B117" i="16"/>
  <c r="B112" i="16"/>
  <c r="B107" i="16"/>
  <c r="B102" i="16"/>
  <c r="B97" i="16"/>
  <c r="B92" i="16"/>
  <c r="B87" i="16"/>
  <c r="B82" i="16"/>
  <c r="B77" i="16"/>
  <c r="B72" i="16"/>
  <c r="B67" i="16"/>
  <c r="B62" i="16"/>
  <c r="B57" i="16"/>
  <c r="B52" i="16"/>
  <c r="B47" i="16"/>
  <c r="B42" i="16"/>
  <c r="B37" i="16"/>
  <c r="B32" i="16"/>
  <c r="B27" i="16"/>
  <c r="B22" i="16"/>
  <c r="B17" i="16"/>
  <c r="B12" i="16"/>
  <c r="J160" i="16"/>
  <c r="E149" i="16"/>
  <c r="D7" i="16"/>
  <c r="B7" i="16"/>
  <c r="B719" i="15"/>
  <c r="G734" i="15"/>
  <c r="G733" i="15" s="1"/>
  <c r="F734" i="15"/>
  <c r="F733" i="15" s="1"/>
  <c r="D73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B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B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B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B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B709" i="15"/>
  <c r="AA707" i="15"/>
  <c r="Z707" i="15"/>
  <c r="Y707" i="15"/>
  <c r="X707" i="15"/>
  <c r="W707" i="15"/>
  <c r="V707" i="15"/>
  <c r="U707" i="15"/>
  <c r="T707" i="15"/>
  <c r="S707" i="15"/>
  <c r="R707" i="15"/>
  <c r="Q707" i="15"/>
  <c r="P707" i="15"/>
  <c r="O707" i="15"/>
  <c r="N707" i="15"/>
  <c r="M707" i="15"/>
  <c r="L707" i="15"/>
  <c r="K707" i="15"/>
  <c r="J707" i="15"/>
  <c r="I707" i="15"/>
  <c r="H707" i="15"/>
  <c r="G707" i="15"/>
  <c r="F707" i="15"/>
  <c r="E707" i="15"/>
  <c r="D707" i="15"/>
  <c r="B707" i="15"/>
  <c r="AA705" i="15"/>
  <c r="Z705" i="15"/>
  <c r="Y705" i="15"/>
  <c r="X705" i="15"/>
  <c r="W705" i="15"/>
  <c r="V705" i="15"/>
  <c r="U705" i="15"/>
  <c r="T705" i="15"/>
  <c r="S705" i="15"/>
  <c r="R705" i="15"/>
  <c r="Q705" i="15"/>
  <c r="P705" i="15"/>
  <c r="O705" i="15"/>
  <c r="N705" i="15"/>
  <c r="M705" i="15"/>
  <c r="L705" i="15"/>
  <c r="K705" i="15"/>
  <c r="J705" i="15"/>
  <c r="I705" i="15"/>
  <c r="H705" i="15"/>
  <c r="G705" i="15"/>
  <c r="F705" i="15"/>
  <c r="E705" i="15"/>
  <c r="D705" i="15"/>
  <c r="B705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B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B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B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B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B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B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B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B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B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B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B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B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B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B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B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B665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B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B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AA641" i="15"/>
  <c r="Z641" i="15"/>
  <c r="Y641" i="15"/>
  <c r="X641" i="15"/>
  <c r="W641" i="15"/>
  <c r="V641" i="15"/>
  <c r="U641" i="15"/>
  <c r="T641" i="15"/>
  <c r="S641" i="15"/>
  <c r="R641" i="15"/>
  <c r="Q641" i="15"/>
  <c r="P641" i="15"/>
  <c r="O641" i="15"/>
  <c r="N641" i="15"/>
  <c r="M641" i="15"/>
  <c r="L641" i="15"/>
  <c r="K641" i="15"/>
  <c r="J641" i="15"/>
  <c r="I641" i="15"/>
  <c r="H641" i="15"/>
  <c r="G641" i="15"/>
  <c r="F641" i="15"/>
  <c r="E641" i="15"/>
  <c r="D641" i="15"/>
  <c r="B641" i="15"/>
  <c r="AA639" i="15"/>
  <c r="Z639" i="15"/>
  <c r="Y639" i="15"/>
  <c r="X639" i="15"/>
  <c r="W639" i="15"/>
  <c r="V639" i="15"/>
  <c r="U639" i="15"/>
  <c r="T639" i="15"/>
  <c r="S639" i="15"/>
  <c r="R639" i="15"/>
  <c r="Q639" i="15"/>
  <c r="P639" i="15"/>
  <c r="O639" i="15"/>
  <c r="N639" i="15"/>
  <c r="M639" i="15"/>
  <c r="L639" i="15"/>
  <c r="K639" i="15"/>
  <c r="J639" i="15"/>
  <c r="I639" i="15"/>
  <c r="H639" i="15"/>
  <c r="G639" i="15"/>
  <c r="F639" i="15"/>
  <c r="E639" i="15"/>
  <c r="D639" i="15"/>
  <c r="B639" i="15"/>
  <c r="AA637" i="15"/>
  <c r="Z637" i="15"/>
  <c r="Y637" i="15"/>
  <c r="X637" i="15"/>
  <c r="W637" i="15"/>
  <c r="V637" i="15"/>
  <c r="U637" i="15"/>
  <c r="T637" i="15"/>
  <c r="S637" i="15"/>
  <c r="R637" i="15"/>
  <c r="Q637" i="15"/>
  <c r="P637" i="15"/>
  <c r="O637" i="15"/>
  <c r="N637" i="15"/>
  <c r="M637" i="15"/>
  <c r="L637" i="15"/>
  <c r="K637" i="15"/>
  <c r="J637" i="15"/>
  <c r="I637" i="15"/>
  <c r="H637" i="15"/>
  <c r="G637" i="15"/>
  <c r="F637" i="15"/>
  <c r="E637" i="15"/>
  <c r="D637" i="15"/>
  <c r="B637" i="15"/>
  <c r="AA635" i="15"/>
  <c r="Z635" i="15"/>
  <c r="Y635" i="15"/>
  <c r="X635" i="15"/>
  <c r="W635" i="15"/>
  <c r="V635" i="15"/>
  <c r="U635" i="15"/>
  <c r="T635" i="15"/>
  <c r="S635" i="15"/>
  <c r="R635" i="15"/>
  <c r="Q635" i="15"/>
  <c r="P635" i="15"/>
  <c r="O635" i="15"/>
  <c r="N635" i="15"/>
  <c r="M635" i="15"/>
  <c r="L635" i="15"/>
  <c r="K635" i="15"/>
  <c r="J635" i="15"/>
  <c r="I635" i="15"/>
  <c r="H635" i="15"/>
  <c r="G635" i="15"/>
  <c r="F635" i="15"/>
  <c r="E635" i="15"/>
  <c r="D635" i="15"/>
  <c r="B635" i="15"/>
  <c r="AA633" i="15"/>
  <c r="Z633" i="15"/>
  <c r="Y633" i="15"/>
  <c r="X633" i="15"/>
  <c r="W633" i="15"/>
  <c r="V633" i="15"/>
  <c r="U633" i="15"/>
  <c r="T633" i="15"/>
  <c r="S633" i="15"/>
  <c r="R633" i="15"/>
  <c r="Q633" i="15"/>
  <c r="P633" i="15"/>
  <c r="O633" i="15"/>
  <c r="N633" i="15"/>
  <c r="M633" i="15"/>
  <c r="L633" i="15"/>
  <c r="K633" i="15"/>
  <c r="J633" i="15"/>
  <c r="I633" i="15"/>
  <c r="H633" i="15"/>
  <c r="G633" i="15"/>
  <c r="F633" i="15"/>
  <c r="E633" i="15"/>
  <c r="D633" i="15"/>
  <c r="B633" i="15"/>
  <c r="AA631" i="15"/>
  <c r="Z631" i="15"/>
  <c r="Y631" i="15"/>
  <c r="X631" i="15"/>
  <c r="W631" i="15"/>
  <c r="V631" i="15"/>
  <c r="U631" i="15"/>
  <c r="T631" i="15"/>
  <c r="S631" i="15"/>
  <c r="R631" i="15"/>
  <c r="Q631" i="15"/>
  <c r="P631" i="15"/>
  <c r="O631" i="15"/>
  <c r="N631" i="15"/>
  <c r="M631" i="15"/>
  <c r="L631" i="15"/>
  <c r="K631" i="15"/>
  <c r="J631" i="15"/>
  <c r="I631" i="15"/>
  <c r="H631" i="15"/>
  <c r="G631" i="15"/>
  <c r="F631" i="15"/>
  <c r="E631" i="15"/>
  <c r="D631" i="15"/>
  <c r="B631" i="15"/>
  <c r="AA629" i="15"/>
  <c r="Z629" i="15"/>
  <c r="Y629" i="15"/>
  <c r="X629" i="15"/>
  <c r="W629" i="15"/>
  <c r="V629" i="15"/>
  <c r="U629" i="15"/>
  <c r="T629" i="15"/>
  <c r="S629" i="15"/>
  <c r="R629" i="15"/>
  <c r="Q629" i="15"/>
  <c r="P629" i="15"/>
  <c r="O629" i="15"/>
  <c r="N629" i="15"/>
  <c r="M629" i="15"/>
  <c r="L629" i="15"/>
  <c r="K629" i="15"/>
  <c r="J629" i="15"/>
  <c r="I629" i="15"/>
  <c r="H629" i="15"/>
  <c r="G629" i="15"/>
  <c r="F629" i="15"/>
  <c r="E629" i="15"/>
  <c r="D629" i="15"/>
  <c r="B629" i="15"/>
  <c r="AA627" i="15"/>
  <c r="Z627" i="15"/>
  <c r="Y627" i="15"/>
  <c r="X627" i="15"/>
  <c r="W627" i="15"/>
  <c r="V627" i="15"/>
  <c r="U627" i="15"/>
  <c r="T627" i="15"/>
  <c r="S627" i="15"/>
  <c r="R627" i="15"/>
  <c r="Q627" i="15"/>
  <c r="P627" i="15"/>
  <c r="O627" i="15"/>
  <c r="N627" i="15"/>
  <c r="M627" i="15"/>
  <c r="L627" i="15"/>
  <c r="K627" i="15"/>
  <c r="J627" i="15"/>
  <c r="I627" i="15"/>
  <c r="H627" i="15"/>
  <c r="G627" i="15"/>
  <c r="F627" i="15"/>
  <c r="E627" i="15"/>
  <c r="D627" i="15"/>
  <c r="B627" i="15"/>
  <c r="AA625" i="15"/>
  <c r="Z625" i="15"/>
  <c r="Y625" i="15"/>
  <c r="X625" i="15"/>
  <c r="W625" i="15"/>
  <c r="V625" i="15"/>
  <c r="U625" i="15"/>
  <c r="T625" i="15"/>
  <c r="S625" i="15"/>
  <c r="R625" i="15"/>
  <c r="Q625" i="15"/>
  <c r="P625" i="15"/>
  <c r="O625" i="15"/>
  <c r="N625" i="15"/>
  <c r="M625" i="15"/>
  <c r="L625" i="15"/>
  <c r="K625" i="15"/>
  <c r="J625" i="15"/>
  <c r="I625" i="15"/>
  <c r="H625" i="15"/>
  <c r="G625" i="15"/>
  <c r="F625" i="15"/>
  <c r="E625" i="15"/>
  <c r="D625" i="15"/>
  <c r="B625" i="15"/>
  <c r="AA623" i="15"/>
  <c r="Z623" i="15"/>
  <c r="Y623" i="15"/>
  <c r="X623" i="15"/>
  <c r="W623" i="15"/>
  <c r="V623" i="15"/>
  <c r="U623" i="15"/>
  <c r="T623" i="15"/>
  <c r="S623" i="15"/>
  <c r="R623" i="15"/>
  <c r="Q623" i="15"/>
  <c r="P623" i="15"/>
  <c r="O623" i="15"/>
  <c r="N623" i="15"/>
  <c r="M623" i="15"/>
  <c r="L623" i="15"/>
  <c r="K623" i="15"/>
  <c r="J623" i="15"/>
  <c r="I623" i="15"/>
  <c r="H623" i="15"/>
  <c r="G623" i="15"/>
  <c r="F623" i="15"/>
  <c r="E623" i="15"/>
  <c r="D623" i="15"/>
  <c r="B623" i="15"/>
  <c r="AA621" i="15"/>
  <c r="Z621" i="15"/>
  <c r="Y621" i="15"/>
  <c r="X621" i="15"/>
  <c r="W621" i="15"/>
  <c r="V621" i="15"/>
  <c r="U621" i="15"/>
  <c r="T621" i="15"/>
  <c r="S621" i="15"/>
  <c r="R621" i="15"/>
  <c r="Q621" i="15"/>
  <c r="P621" i="15"/>
  <c r="O621" i="15"/>
  <c r="N621" i="15"/>
  <c r="M621" i="15"/>
  <c r="L621" i="15"/>
  <c r="K621" i="15"/>
  <c r="J621" i="15"/>
  <c r="I621" i="15"/>
  <c r="H621" i="15"/>
  <c r="G621" i="15"/>
  <c r="F621" i="15"/>
  <c r="E621" i="15"/>
  <c r="D621" i="15"/>
  <c r="B621" i="15"/>
  <c r="AA619" i="15"/>
  <c r="Z619" i="15"/>
  <c r="Y619" i="15"/>
  <c r="X619" i="15"/>
  <c r="W619" i="15"/>
  <c r="V619" i="15"/>
  <c r="U619" i="15"/>
  <c r="T619" i="15"/>
  <c r="S619" i="15"/>
  <c r="R619" i="15"/>
  <c r="Q619" i="15"/>
  <c r="P619" i="15"/>
  <c r="O619" i="15"/>
  <c r="N619" i="15"/>
  <c r="M619" i="15"/>
  <c r="L619" i="15"/>
  <c r="K619" i="15"/>
  <c r="J619" i="15"/>
  <c r="I619" i="15"/>
  <c r="H619" i="15"/>
  <c r="G619" i="15"/>
  <c r="F619" i="15"/>
  <c r="E619" i="15"/>
  <c r="D619" i="15"/>
  <c r="B619" i="15"/>
  <c r="AA617" i="15"/>
  <c r="Z617" i="15"/>
  <c r="Y617" i="15"/>
  <c r="X617" i="15"/>
  <c r="W617" i="15"/>
  <c r="V617" i="15"/>
  <c r="U617" i="15"/>
  <c r="T617" i="15"/>
  <c r="S617" i="15"/>
  <c r="R617" i="15"/>
  <c r="Q617" i="15"/>
  <c r="P617" i="15"/>
  <c r="O617" i="15"/>
  <c r="N617" i="15"/>
  <c r="M617" i="15"/>
  <c r="L617" i="15"/>
  <c r="K617" i="15"/>
  <c r="J617" i="15"/>
  <c r="I617" i="15"/>
  <c r="H617" i="15"/>
  <c r="G617" i="15"/>
  <c r="F617" i="15"/>
  <c r="E617" i="15"/>
  <c r="D617" i="15"/>
  <c r="B617" i="15"/>
  <c r="AA615" i="15"/>
  <c r="Z615" i="15"/>
  <c r="Y615" i="15"/>
  <c r="X615" i="15"/>
  <c r="W615" i="15"/>
  <c r="V615" i="15"/>
  <c r="U615" i="15"/>
  <c r="T615" i="15"/>
  <c r="S615" i="15"/>
  <c r="R615" i="15"/>
  <c r="Q615" i="15"/>
  <c r="P615" i="15"/>
  <c r="O615" i="15"/>
  <c r="N615" i="15"/>
  <c r="M615" i="15"/>
  <c r="L615" i="15"/>
  <c r="K615" i="15"/>
  <c r="J615" i="15"/>
  <c r="I615" i="15"/>
  <c r="H615" i="15"/>
  <c r="G615" i="15"/>
  <c r="F615" i="15"/>
  <c r="E615" i="15"/>
  <c r="D615" i="15"/>
  <c r="B615" i="15"/>
  <c r="AA613" i="15"/>
  <c r="Z613" i="15"/>
  <c r="Y613" i="15"/>
  <c r="X613" i="15"/>
  <c r="W613" i="15"/>
  <c r="V613" i="15"/>
  <c r="U613" i="15"/>
  <c r="T613" i="15"/>
  <c r="S613" i="15"/>
  <c r="R613" i="15"/>
  <c r="Q613" i="15"/>
  <c r="P613" i="15"/>
  <c r="O613" i="15"/>
  <c r="N613" i="15"/>
  <c r="M613" i="15"/>
  <c r="L613" i="15"/>
  <c r="K613" i="15"/>
  <c r="J613" i="15"/>
  <c r="I613" i="15"/>
  <c r="H613" i="15"/>
  <c r="G613" i="15"/>
  <c r="F613" i="15"/>
  <c r="E613" i="15"/>
  <c r="D613" i="15"/>
  <c r="B613" i="15"/>
  <c r="AA611" i="15"/>
  <c r="Z611" i="15"/>
  <c r="Y611" i="15"/>
  <c r="X611" i="15"/>
  <c r="W611" i="15"/>
  <c r="V611" i="15"/>
  <c r="U611" i="15"/>
  <c r="T611" i="15"/>
  <c r="S611" i="15"/>
  <c r="R611" i="15"/>
  <c r="Q611" i="15"/>
  <c r="P611" i="15"/>
  <c r="O611" i="15"/>
  <c r="N611" i="15"/>
  <c r="M611" i="15"/>
  <c r="L611" i="15"/>
  <c r="K611" i="15"/>
  <c r="J611" i="15"/>
  <c r="I611" i="15"/>
  <c r="H611" i="15"/>
  <c r="G611" i="15"/>
  <c r="F611" i="15"/>
  <c r="E611" i="15"/>
  <c r="D611" i="15"/>
  <c r="B611" i="15"/>
  <c r="AA609" i="15"/>
  <c r="Z609" i="15"/>
  <c r="Y609" i="15"/>
  <c r="X609" i="15"/>
  <c r="W609" i="15"/>
  <c r="V609" i="15"/>
  <c r="U609" i="15"/>
  <c r="T609" i="15"/>
  <c r="S609" i="15"/>
  <c r="R609" i="15"/>
  <c r="Q609" i="15"/>
  <c r="P609" i="15"/>
  <c r="O609" i="15"/>
  <c r="N609" i="15"/>
  <c r="M609" i="15"/>
  <c r="L609" i="15"/>
  <c r="K609" i="15"/>
  <c r="J609" i="15"/>
  <c r="I609" i="15"/>
  <c r="H609" i="15"/>
  <c r="G609" i="15"/>
  <c r="F609" i="15"/>
  <c r="E609" i="15"/>
  <c r="D609" i="15"/>
  <c r="B609" i="15"/>
  <c r="AA607" i="15"/>
  <c r="Z607" i="15"/>
  <c r="Y607" i="15"/>
  <c r="X607" i="15"/>
  <c r="W607" i="15"/>
  <c r="V607" i="15"/>
  <c r="U607" i="15"/>
  <c r="T607" i="15"/>
  <c r="S607" i="15"/>
  <c r="R607" i="15"/>
  <c r="Q607" i="15"/>
  <c r="P607" i="15"/>
  <c r="O607" i="15"/>
  <c r="N607" i="15"/>
  <c r="M607" i="15"/>
  <c r="L607" i="15"/>
  <c r="K607" i="15"/>
  <c r="J607" i="15"/>
  <c r="I607" i="15"/>
  <c r="H607" i="15"/>
  <c r="G607" i="15"/>
  <c r="F607" i="15"/>
  <c r="E607" i="15"/>
  <c r="D607" i="15"/>
  <c r="B607" i="15"/>
  <c r="AA605" i="15"/>
  <c r="Z605" i="15"/>
  <c r="Y605" i="15"/>
  <c r="X605" i="15"/>
  <c r="W605" i="15"/>
  <c r="V605" i="15"/>
  <c r="U605" i="15"/>
  <c r="T605" i="15"/>
  <c r="S605" i="15"/>
  <c r="R605" i="15"/>
  <c r="Q605" i="15"/>
  <c r="P605" i="15"/>
  <c r="O605" i="15"/>
  <c r="N605" i="15"/>
  <c r="M605" i="15"/>
  <c r="L605" i="15"/>
  <c r="K605" i="15"/>
  <c r="J605" i="15"/>
  <c r="I605" i="15"/>
  <c r="H605" i="15"/>
  <c r="G605" i="15"/>
  <c r="F605" i="15"/>
  <c r="E605" i="15"/>
  <c r="D605" i="15"/>
  <c r="B605" i="15"/>
  <c r="AA603" i="15"/>
  <c r="Z603" i="15"/>
  <c r="Y603" i="15"/>
  <c r="X603" i="15"/>
  <c r="W603" i="15"/>
  <c r="V603" i="15"/>
  <c r="U603" i="15"/>
  <c r="T603" i="15"/>
  <c r="S603" i="15"/>
  <c r="R603" i="15"/>
  <c r="Q603" i="15"/>
  <c r="P603" i="15"/>
  <c r="O603" i="15"/>
  <c r="N603" i="15"/>
  <c r="M603" i="15"/>
  <c r="L603" i="15"/>
  <c r="K603" i="15"/>
  <c r="J603" i="15"/>
  <c r="I603" i="15"/>
  <c r="H603" i="15"/>
  <c r="G603" i="15"/>
  <c r="F603" i="15"/>
  <c r="E603" i="15"/>
  <c r="D603" i="15"/>
  <c r="B603" i="15"/>
  <c r="B594" i="15"/>
  <c r="B589" i="15"/>
  <c r="B584" i="15"/>
  <c r="B579" i="15"/>
  <c r="B574" i="15"/>
  <c r="B569" i="15"/>
  <c r="B564" i="15"/>
  <c r="B559" i="15"/>
  <c r="B554" i="15"/>
  <c r="B549" i="15"/>
  <c r="B544" i="15"/>
  <c r="B539" i="15"/>
  <c r="B534" i="15"/>
  <c r="B529" i="15"/>
  <c r="B524" i="15"/>
  <c r="B519" i="15"/>
  <c r="B514" i="15"/>
  <c r="B509" i="15"/>
  <c r="B504" i="15"/>
  <c r="B499" i="15"/>
  <c r="B494" i="15"/>
  <c r="B489" i="15"/>
  <c r="B484" i="15"/>
  <c r="B479" i="15"/>
  <c r="B474" i="15"/>
  <c r="B469" i="15"/>
  <c r="B464" i="15"/>
  <c r="B459" i="15"/>
  <c r="Y596" i="15"/>
  <c r="B454" i="15"/>
  <c r="B445" i="15"/>
  <c r="B440" i="15"/>
  <c r="B435" i="15"/>
  <c r="B430" i="15"/>
  <c r="B425" i="15"/>
  <c r="B420" i="15"/>
  <c r="B415" i="15"/>
  <c r="B410" i="15"/>
  <c r="B405" i="15"/>
  <c r="B400" i="15"/>
  <c r="B395" i="15"/>
  <c r="B390" i="15"/>
  <c r="B385" i="15"/>
  <c r="B380" i="15"/>
  <c r="B375" i="15"/>
  <c r="B370" i="15"/>
  <c r="B365" i="15"/>
  <c r="B360" i="15"/>
  <c r="B355" i="15"/>
  <c r="B350" i="15"/>
  <c r="B345" i="15"/>
  <c r="B340" i="15"/>
  <c r="B335" i="15"/>
  <c r="B330" i="15"/>
  <c r="B325" i="15"/>
  <c r="B320" i="15"/>
  <c r="B315" i="15"/>
  <c r="B310" i="15"/>
  <c r="AA447" i="15"/>
  <c r="B305" i="15"/>
  <c r="B296" i="15"/>
  <c r="B291" i="15"/>
  <c r="B286" i="15"/>
  <c r="B281" i="15"/>
  <c r="B276" i="15"/>
  <c r="B271" i="15"/>
  <c r="B266" i="15"/>
  <c r="B261" i="15"/>
  <c r="B256" i="15"/>
  <c r="B251" i="15"/>
  <c r="B246" i="15"/>
  <c r="B241" i="15"/>
  <c r="B236" i="15"/>
  <c r="B231" i="15"/>
  <c r="B226" i="15"/>
  <c r="B221" i="15"/>
  <c r="B216" i="15"/>
  <c r="B211" i="15"/>
  <c r="B206" i="15"/>
  <c r="B201" i="15"/>
  <c r="B196" i="15"/>
  <c r="B191" i="15"/>
  <c r="B186" i="15"/>
  <c r="B181" i="15"/>
  <c r="B176" i="15"/>
  <c r="B171" i="15"/>
  <c r="B166" i="15"/>
  <c r="B161" i="15"/>
  <c r="B156" i="15"/>
  <c r="B147" i="15"/>
  <c r="B142" i="15"/>
  <c r="B137" i="15"/>
  <c r="B132" i="15"/>
  <c r="B127" i="15"/>
  <c r="B122" i="15"/>
  <c r="B117" i="15"/>
  <c r="B112" i="15"/>
  <c r="B107" i="15"/>
  <c r="B102" i="15"/>
  <c r="B97" i="15"/>
  <c r="B92" i="15"/>
  <c r="B87" i="15"/>
  <c r="B82" i="15"/>
  <c r="B77" i="15"/>
  <c r="B72" i="15"/>
  <c r="B67" i="15"/>
  <c r="B62" i="15"/>
  <c r="B57" i="15"/>
  <c r="B52" i="15"/>
  <c r="B47" i="15"/>
  <c r="B42" i="15"/>
  <c r="B37" i="15"/>
  <c r="B32" i="15"/>
  <c r="B27" i="15"/>
  <c r="B22" i="15"/>
  <c r="B17" i="15"/>
  <c r="B12" i="15"/>
  <c r="J290" i="15"/>
  <c r="Q149" i="15"/>
  <c r="D7" i="15"/>
  <c r="B7" i="15"/>
  <c r="B717" i="14"/>
  <c r="G734" i="14"/>
  <c r="G733" i="14" s="1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AA707" i="14"/>
  <c r="Z707" i="14"/>
  <c r="Y707" i="14"/>
  <c r="X707" i="14"/>
  <c r="W707" i="14"/>
  <c r="V707" i="14"/>
  <c r="U707" i="14"/>
  <c r="T707" i="14"/>
  <c r="S707" i="14"/>
  <c r="R707" i="14"/>
  <c r="Q707" i="14"/>
  <c r="P707" i="14"/>
  <c r="O707" i="14"/>
  <c r="N707" i="14"/>
  <c r="M707" i="14"/>
  <c r="L707" i="14"/>
  <c r="K707" i="14"/>
  <c r="J707" i="14"/>
  <c r="I707" i="14"/>
  <c r="H707" i="14"/>
  <c r="G707" i="14"/>
  <c r="F707" i="14"/>
  <c r="E707" i="14"/>
  <c r="D707" i="14"/>
  <c r="AA705" i="14"/>
  <c r="Z705" i="14"/>
  <c r="Y705" i="14"/>
  <c r="X705" i="14"/>
  <c r="W705" i="14"/>
  <c r="V705" i="14"/>
  <c r="U705" i="14"/>
  <c r="T705" i="14"/>
  <c r="S705" i="14"/>
  <c r="R705" i="14"/>
  <c r="Q705" i="14"/>
  <c r="P705" i="14"/>
  <c r="O705" i="14"/>
  <c r="N705" i="14"/>
  <c r="M705" i="14"/>
  <c r="L705" i="14"/>
  <c r="K705" i="14"/>
  <c r="J705" i="14"/>
  <c r="I705" i="14"/>
  <c r="H705" i="14"/>
  <c r="G705" i="14"/>
  <c r="F705" i="14"/>
  <c r="E705" i="14"/>
  <c r="D705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B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AA641" i="14"/>
  <c r="Z641" i="14"/>
  <c r="Y641" i="14"/>
  <c r="X641" i="14"/>
  <c r="W641" i="14"/>
  <c r="V641" i="14"/>
  <c r="U641" i="14"/>
  <c r="T641" i="14"/>
  <c r="S641" i="14"/>
  <c r="R641" i="14"/>
  <c r="Q641" i="14"/>
  <c r="P641" i="14"/>
  <c r="O641" i="14"/>
  <c r="N641" i="14"/>
  <c r="M641" i="14"/>
  <c r="L641" i="14"/>
  <c r="K641" i="14"/>
  <c r="J641" i="14"/>
  <c r="I641" i="14"/>
  <c r="H641" i="14"/>
  <c r="G641" i="14"/>
  <c r="F641" i="14"/>
  <c r="E641" i="14"/>
  <c r="D641" i="14"/>
  <c r="AA639" i="14"/>
  <c r="Z639" i="14"/>
  <c r="Y639" i="14"/>
  <c r="X639" i="14"/>
  <c r="W639" i="14"/>
  <c r="V639" i="14"/>
  <c r="U639" i="14"/>
  <c r="T639" i="14"/>
  <c r="S639" i="14"/>
  <c r="R639" i="14"/>
  <c r="Q639" i="14"/>
  <c r="P639" i="14"/>
  <c r="O639" i="14"/>
  <c r="N639" i="14"/>
  <c r="M639" i="14"/>
  <c r="L639" i="14"/>
  <c r="K639" i="14"/>
  <c r="J639" i="14"/>
  <c r="I639" i="14"/>
  <c r="H639" i="14"/>
  <c r="G639" i="14"/>
  <c r="F639" i="14"/>
  <c r="E639" i="14"/>
  <c r="D639" i="14"/>
  <c r="B639" i="14"/>
  <c r="AA637" i="14"/>
  <c r="Z637" i="14"/>
  <c r="Y637" i="14"/>
  <c r="X637" i="14"/>
  <c r="W637" i="14"/>
  <c r="V637" i="14"/>
  <c r="U637" i="14"/>
  <c r="T637" i="14"/>
  <c r="S637" i="14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/>
  <c r="D637" i="14"/>
  <c r="AA635" i="14"/>
  <c r="Z635" i="14"/>
  <c r="Y635" i="14"/>
  <c r="X635" i="14"/>
  <c r="W635" i="14"/>
  <c r="V635" i="14"/>
  <c r="U635" i="14"/>
  <c r="T635" i="14"/>
  <c r="S635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/>
  <c r="E635" i="14"/>
  <c r="D635" i="14"/>
  <c r="B635" i="14"/>
  <c r="AA633" i="14"/>
  <c r="Z633" i="14"/>
  <c r="Y633" i="14"/>
  <c r="X633" i="14"/>
  <c r="W633" i="14"/>
  <c r="V633" i="14"/>
  <c r="U633" i="14"/>
  <c r="T633" i="14"/>
  <c r="S633" i="14"/>
  <c r="R633" i="14"/>
  <c r="Q633" i="14"/>
  <c r="P633" i="14"/>
  <c r="O633" i="14"/>
  <c r="N633" i="14"/>
  <c r="M633" i="14"/>
  <c r="L633" i="14"/>
  <c r="K633" i="14"/>
  <c r="J633" i="14"/>
  <c r="I633" i="14"/>
  <c r="H633" i="14"/>
  <c r="G633" i="14"/>
  <c r="F633" i="14"/>
  <c r="E633" i="14"/>
  <c r="D633" i="14"/>
  <c r="B633" i="14"/>
  <c r="AA631" i="14"/>
  <c r="Z631" i="14"/>
  <c r="Y631" i="14"/>
  <c r="X631" i="14"/>
  <c r="W631" i="14"/>
  <c r="V631" i="14"/>
  <c r="U631" i="14"/>
  <c r="T631" i="14"/>
  <c r="S631" i="14"/>
  <c r="R631" i="14"/>
  <c r="Q631" i="14"/>
  <c r="P631" i="14"/>
  <c r="O631" i="14"/>
  <c r="N631" i="14"/>
  <c r="M631" i="14"/>
  <c r="L631" i="14"/>
  <c r="K631" i="14"/>
  <c r="J631" i="14"/>
  <c r="I631" i="14"/>
  <c r="H631" i="14"/>
  <c r="G631" i="14"/>
  <c r="F631" i="14"/>
  <c r="E631" i="14"/>
  <c r="D631" i="14"/>
  <c r="AA629" i="14"/>
  <c r="Z629" i="14"/>
  <c r="Y629" i="14"/>
  <c r="X629" i="14"/>
  <c r="W629" i="14"/>
  <c r="V629" i="14"/>
  <c r="U629" i="14"/>
  <c r="T629" i="14"/>
  <c r="S629" i="14"/>
  <c r="R629" i="14"/>
  <c r="Q629" i="14"/>
  <c r="P629" i="14"/>
  <c r="O629" i="14"/>
  <c r="N629" i="14"/>
  <c r="M629" i="14"/>
  <c r="L629" i="14"/>
  <c r="K629" i="14"/>
  <c r="J629" i="14"/>
  <c r="I629" i="14"/>
  <c r="H629" i="14"/>
  <c r="G629" i="14"/>
  <c r="F629" i="14"/>
  <c r="E629" i="14"/>
  <c r="D629" i="14"/>
  <c r="B629" i="14"/>
  <c r="AA627" i="14"/>
  <c r="Z627" i="14"/>
  <c r="Y627" i="14"/>
  <c r="X627" i="14"/>
  <c r="W627" i="14"/>
  <c r="V627" i="14"/>
  <c r="U627" i="14"/>
  <c r="T627" i="14"/>
  <c r="S627" i="14"/>
  <c r="R627" i="14"/>
  <c r="Q627" i="14"/>
  <c r="P627" i="14"/>
  <c r="O627" i="14"/>
  <c r="N627" i="14"/>
  <c r="M627" i="14"/>
  <c r="L627" i="14"/>
  <c r="K627" i="14"/>
  <c r="J627" i="14"/>
  <c r="I627" i="14"/>
  <c r="H627" i="14"/>
  <c r="G627" i="14"/>
  <c r="F627" i="14"/>
  <c r="E627" i="14"/>
  <c r="D627" i="14"/>
  <c r="B627" i="14"/>
  <c r="AA625" i="14"/>
  <c r="Z625" i="14"/>
  <c r="Y625" i="14"/>
  <c r="X625" i="14"/>
  <c r="W625" i="14"/>
  <c r="V625" i="14"/>
  <c r="U625" i="14"/>
  <c r="T625" i="14"/>
  <c r="S625" i="14"/>
  <c r="R625" i="14"/>
  <c r="Q625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/>
  <c r="D625" i="14"/>
  <c r="B625" i="14"/>
  <c r="AA623" i="14"/>
  <c r="Z623" i="14"/>
  <c r="Y623" i="14"/>
  <c r="X623" i="14"/>
  <c r="W623" i="14"/>
  <c r="V623" i="14"/>
  <c r="U623" i="14"/>
  <c r="T623" i="14"/>
  <c r="S623" i="14"/>
  <c r="R623" i="14"/>
  <c r="Q623" i="14"/>
  <c r="P623" i="14"/>
  <c r="O623" i="14"/>
  <c r="N623" i="14"/>
  <c r="M623" i="14"/>
  <c r="L623" i="14"/>
  <c r="K623" i="14"/>
  <c r="J623" i="14"/>
  <c r="I623" i="14"/>
  <c r="H623" i="14"/>
  <c r="G623" i="14"/>
  <c r="F623" i="14"/>
  <c r="E623" i="14"/>
  <c r="D623" i="14"/>
  <c r="B623" i="14"/>
  <c r="AA621" i="14"/>
  <c r="Z621" i="14"/>
  <c r="Y621" i="14"/>
  <c r="X621" i="14"/>
  <c r="W621" i="14"/>
  <c r="V621" i="14"/>
  <c r="U621" i="14"/>
  <c r="T621" i="14"/>
  <c r="S621" i="14"/>
  <c r="R621" i="14"/>
  <c r="Q621" i="14"/>
  <c r="P621" i="14"/>
  <c r="O621" i="14"/>
  <c r="N621" i="14"/>
  <c r="M621" i="14"/>
  <c r="L621" i="14"/>
  <c r="K621" i="14"/>
  <c r="J621" i="14"/>
  <c r="I621" i="14"/>
  <c r="H621" i="14"/>
  <c r="G621" i="14"/>
  <c r="F621" i="14"/>
  <c r="E621" i="14"/>
  <c r="D621" i="14"/>
  <c r="B621" i="14"/>
  <c r="AA619" i="14"/>
  <c r="Z619" i="14"/>
  <c r="Y619" i="14"/>
  <c r="X619" i="14"/>
  <c r="W619" i="14"/>
  <c r="V619" i="14"/>
  <c r="U619" i="14"/>
  <c r="T619" i="14"/>
  <c r="S619" i="14"/>
  <c r="R619" i="14"/>
  <c r="Q619" i="14"/>
  <c r="P619" i="14"/>
  <c r="O619" i="14"/>
  <c r="N619" i="14"/>
  <c r="M619" i="14"/>
  <c r="L619" i="14"/>
  <c r="K619" i="14"/>
  <c r="J619" i="14"/>
  <c r="I619" i="14"/>
  <c r="H619" i="14"/>
  <c r="G619" i="14"/>
  <c r="F619" i="14"/>
  <c r="E619" i="14"/>
  <c r="D619" i="14"/>
  <c r="B619" i="14"/>
  <c r="AA617" i="14"/>
  <c r="Z617" i="14"/>
  <c r="Y617" i="14"/>
  <c r="X617" i="14"/>
  <c r="W617" i="14"/>
  <c r="V617" i="14"/>
  <c r="U617" i="14"/>
  <c r="T617" i="14"/>
  <c r="S617" i="14"/>
  <c r="R617" i="14"/>
  <c r="Q617" i="14"/>
  <c r="P617" i="14"/>
  <c r="O617" i="14"/>
  <c r="N617" i="14"/>
  <c r="M617" i="14"/>
  <c r="L617" i="14"/>
  <c r="K617" i="14"/>
  <c r="J617" i="14"/>
  <c r="I617" i="14"/>
  <c r="H617" i="14"/>
  <c r="G617" i="14"/>
  <c r="F617" i="14"/>
  <c r="E617" i="14"/>
  <c r="D617" i="14"/>
  <c r="B617" i="14"/>
  <c r="AA615" i="14"/>
  <c r="Z615" i="14"/>
  <c r="Y615" i="14"/>
  <c r="X615" i="14"/>
  <c r="W615" i="14"/>
  <c r="V615" i="14"/>
  <c r="U615" i="14"/>
  <c r="T615" i="14"/>
  <c r="S615" i="14"/>
  <c r="R615" i="14"/>
  <c r="Q615" i="14"/>
  <c r="P615" i="14"/>
  <c r="O615" i="14"/>
  <c r="N615" i="14"/>
  <c r="M615" i="14"/>
  <c r="L615" i="14"/>
  <c r="K615" i="14"/>
  <c r="J615" i="14"/>
  <c r="I615" i="14"/>
  <c r="H615" i="14"/>
  <c r="G615" i="14"/>
  <c r="F615" i="14"/>
  <c r="E615" i="14"/>
  <c r="D615" i="14"/>
  <c r="B615" i="14"/>
  <c r="AA613" i="14"/>
  <c r="Z613" i="14"/>
  <c r="Y613" i="14"/>
  <c r="X613" i="14"/>
  <c r="W613" i="14"/>
  <c r="V613" i="14"/>
  <c r="U613" i="14"/>
  <c r="T613" i="14"/>
  <c r="S613" i="14"/>
  <c r="R613" i="14"/>
  <c r="Q613" i="14"/>
  <c r="P613" i="14"/>
  <c r="O613" i="14"/>
  <c r="N613" i="14"/>
  <c r="M613" i="14"/>
  <c r="L613" i="14"/>
  <c r="K613" i="14"/>
  <c r="J613" i="14"/>
  <c r="I613" i="14"/>
  <c r="H613" i="14"/>
  <c r="G613" i="14"/>
  <c r="F613" i="14"/>
  <c r="E613" i="14"/>
  <c r="D613" i="14"/>
  <c r="B613" i="14"/>
  <c r="AA611" i="14"/>
  <c r="Z611" i="14"/>
  <c r="Y611" i="14"/>
  <c r="X611" i="14"/>
  <c r="W611" i="14"/>
  <c r="V611" i="14"/>
  <c r="U611" i="14"/>
  <c r="T611" i="14"/>
  <c r="S611" i="14"/>
  <c r="R611" i="14"/>
  <c r="Q611" i="14"/>
  <c r="P611" i="14"/>
  <c r="O611" i="14"/>
  <c r="N611" i="14"/>
  <c r="M611" i="14"/>
  <c r="L611" i="14"/>
  <c r="K611" i="14"/>
  <c r="J611" i="14"/>
  <c r="I611" i="14"/>
  <c r="H611" i="14"/>
  <c r="G611" i="14"/>
  <c r="F611" i="14"/>
  <c r="E611" i="14"/>
  <c r="D611" i="14"/>
  <c r="B611" i="14"/>
  <c r="AA609" i="14"/>
  <c r="Z609" i="14"/>
  <c r="Y609" i="14"/>
  <c r="X609" i="14"/>
  <c r="W609" i="14"/>
  <c r="V609" i="14"/>
  <c r="U609" i="14"/>
  <c r="T609" i="14"/>
  <c r="S609" i="14"/>
  <c r="R609" i="14"/>
  <c r="Q609" i="14"/>
  <c r="P609" i="14"/>
  <c r="O609" i="14"/>
  <c r="N609" i="14"/>
  <c r="M609" i="14"/>
  <c r="L609" i="14"/>
  <c r="K609" i="14"/>
  <c r="J609" i="14"/>
  <c r="I609" i="14"/>
  <c r="H609" i="14"/>
  <c r="G609" i="14"/>
  <c r="F609" i="14"/>
  <c r="E609" i="14"/>
  <c r="D609" i="14"/>
  <c r="B609" i="14"/>
  <c r="AA607" i="14"/>
  <c r="Z607" i="14"/>
  <c r="Y607" i="14"/>
  <c r="X607" i="14"/>
  <c r="W607" i="14"/>
  <c r="V607" i="14"/>
  <c r="U607" i="14"/>
  <c r="T607" i="14"/>
  <c r="S607" i="14"/>
  <c r="R607" i="14"/>
  <c r="Q607" i="14"/>
  <c r="P607" i="14"/>
  <c r="O607" i="14"/>
  <c r="N607" i="14"/>
  <c r="M607" i="14"/>
  <c r="L607" i="14"/>
  <c r="K607" i="14"/>
  <c r="J607" i="14"/>
  <c r="I607" i="14"/>
  <c r="H607" i="14"/>
  <c r="G607" i="14"/>
  <c r="F607" i="14"/>
  <c r="E607" i="14"/>
  <c r="D607" i="14"/>
  <c r="B607" i="14"/>
  <c r="AA605" i="14"/>
  <c r="Z605" i="14"/>
  <c r="Y605" i="14"/>
  <c r="X605" i="14"/>
  <c r="W605" i="14"/>
  <c r="V605" i="14"/>
  <c r="U605" i="14"/>
  <c r="T605" i="14"/>
  <c r="S605" i="14"/>
  <c r="R605" i="14"/>
  <c r="Q605" i="14"/>
  <c r="P605" i="14"/>
  <c r="O605" i="14"/>
  <c r="N605" i="14"/>
  <c r="M605" i="14"/>
  <c r="L605" i="14"/>
  <c r="K605" i="14"/>
  <c r="J605" i="14"/>
  <c r="I605" i="14"/>
  <c r="H605" i="14"/>
  <c r="G605" i="14"/>
  <c r="F605" i="14"/>
  <c r="E605" i="14"/>
  <c r="D605" i="14"/>
  <c r="B605" i="14"/>
  <c r="AA603" i="14"/>
  <c r="Z603" i="14"/>
  <c r="Y603" i="14"/>
  <c r="X603" i="14"/>
  <c r="W603" i="14"/>
  <c r="V603" i="14"/>
  <c r="U603" i="14"/>
  <c r="T603" i="14"/>
  <c r="S603" i="14"/>
  <c r="R603" i="14"/>
  <c r="Q603" i="14"/>
  <c r="P603" i="14"/>
  <c r="O603" i="14"/>
  <c r="N603" i="14"/>
  <c r="M603" i="14"/>
  <c r="L603" i="14"/>
  <c r="K603" i="14"/>
  <c r="J603" i="14"/>
  <c r="I603" i="14"/>
  <c r="H603" i="14"/>
  <c r="G603" i="14"/>
  <c r="F603" i="14"/>
  <c r="E603" i="14"/>
  <c r="D603" i="14"/>
  <c r="B603" i="14"/>
  <c r="B594" i="14"/>
  <c r="B589" i="14"/>
  <c r="B584" i="14"/>
  <c r="B579" i="14"/>
  <c r="B574" i="14"/>
  <c r="B569" i="14"/>
  <c r="B564" i="14"/>
  <c r="B559" i="14"/>
  <c r="B554" i="14"/>
  <c r="B549" i="14"/>
  <c r="B544" i="14"/>
  <c r="B539" i="14"/>
  <c r="B534" i="14"/>
  <c r="B529" i="14"/>
  <c r="B524" i="14"/>
  <c r="B519" i="14"/>
  <c r="B514" i="14"/>
  <c r="B509" i="14"/>
  <c r="B504" i="14"/>
  <c r="B499" i="14"/>
  <c r="B494" i="14"/>
  <c r="B489" i="14"/>
  <c r="B484" i="14"/>
  <c r="B479" i="14"/>
  <c r="B474" i="14"/>
  <c r="B469" i="14"/>
  <c r="B464" i="14"/>
  <c r="B459" i="14"/>
  <c r="M476" i="14"/>
  <c r="B454" i="14"/>
  <c r="B445" i="14"/>
  <c r="B440" i="14"/>
  <c r="B435" i="14"/>
  <c r="B430" i="14"/>
  <c r="B425" i="14"/>
  <c r="B420" i="14"/>
  <c r="B415" i="14"/>
  <c r="B410" i="14"/>
  <c r="B405" i="14"/>
  <c r="B400" i="14"/>
  <c r="B395" i="14"/>
  <c r="B390" i="14"/>
  <c r="B385" i="14"/>
  <c r="B380" i="14"/>
  <c r="B375" i="14"/>
  <c r="B370" i="14"/>
  <c r="B365" i="14"/>
  <c r="B360" i="14"/>
  <c r="B355" i="14"/>
  <c r="B350" i="14"/>
  <c r="B345" i="14"/>
  <c r="B340" i="14"/>
  <c r="B335" i="14"/>
  <c r="B330" i="14"/>
  <c r="B325" i="14"/>
  <c r="B320" i="14"/>
  <c r="B315" i="14"/>
  <c r="B310" i="14"/>
  <c r="V447" i="14"/>
  <c r="B305" i="14"/>
  <c r="B296" i="14"/>
  <c r="B291" i="14"/>
  <c r="B286" i="14"/>
  <c r="B281" i="14"/>
  <c r="B276" i="14"/>
  <c r="B271" i="14"/>
  <c r="B266" i="14"/>
  <c r="B261" i="14"/>
  <c r="B256" i="14"/>
  <c r="B251" i="14"/>
  <c r="B246" i="14"/>
  <c r="B241" i="14"/>
  <c r="B236" i="14"/>
  <c r="B231" i="14"/>
  <c r="B226" i="14"/>
  <c r="B221" i="14"/>
  <c r="B216" i="14"/>
  <c r="B211" i="14"/>
  <c r="B206" i="14"/>
  <c r="B201" i="14"/>
  <c r="B196" i="14"/>
  <c r="B191" i="14"/>
  <c r="B186" i="14"/>
  <c r="B181" i="14"/>
  <c r="B176" i="14"/>
  <c r="B171" i="14"/>
  <c r="B166" i="14"/>
  <c r="B161" i="14"/>
  <c r="F298" i="14"/>
  <c r="B156" i="14"/>
  <c r="B147" i="14"/>
  <c r="B142" i="14"/>
  <c r="B137" i="14"/>
  <c r="B132" i="14"/>
  <c r="B127" i="14"/>
  <c r="B122" i="14"/>
  <c r="B117" i="14"/>
  <c r="B112" i="14"/>
  <c r="B107" i="14"/>
  <c r="B102" i="14"/>
  <c r="B97" i="14"/>
  <c r="B92" i="14"/>
  <c r="B87" i="14"/>
  <c r="B82" i="14"/>
  <c r="B77" i="14"/>
  <c r="B72" i="14"/>
  <c r="B67" i="14"/>
  <c r="B62" i="14"/>
  <c r="B57" i="14"/>
  <c r="B52" i="14"/>
  <c r="B47" i="14"/>
  <c r="B42" i="14"/>
  <c r="B37" i="14"/>
  <c r="B32" i="14"/>
  <c r="B27" i="14"/>
  <c r="B22" i="14"/>
  <c r="B17" i="14"/>
  <c r="B12" i="14"/>
  <c r="E101" i="14"/>
  <c r="W149" i="14"/>
  <c r="D7" i="14"/>
  <c r="B7" i="14"/>
  <c r="B721" i="13"/>
  <c r="E734" i="13"/>
  <c r="E733" i="13" s="1"/>
  <c r="D733" i="13"/>
  <c r="AA721" i="13"/>
  <c r="Z721" i="13"/>
  <c r="Y721" i="13"/>
  <c r="X721" i="13"/>
  <c r="W721" i="13"/>
  <c r="V721" i="13"/>
  <c r="U721" i="13"/>
  <c r="T721" i="13"/>
  <c r="S721" i="13"/>
  <c r="R721" i="13"/>
  <c r="Q721" i="13"/>
  <c r="P721" i="13"/>
  <c r="O721" i="13"/>
  <c r="N721" i="13"/>
  <c r="M721" i="13"/>
  <c r="L721" i="13"/>
  <c r="K721" i="13"/>
  <c r="J721" i="13"/>
  <c r="I721" i="13"/>
  <c r="H721" i="13"/>
  <c r="G721" i="13"/>
  <c r="F721" i="13"/>
  <c r="E721" i="13"/>
  <c r="D721" i="13"/>
  <c r="AA719" i="13"/>
  <c r="Z719" i="13"/>
  <c r="Y719" i="13"/>
  <c r="X719" i="13"/>
  <c r="W719" i="13"/>
  <c r="V719" i="13"/>
  <c r="U719" i="13"/>
  <c r="T719" i="13"/>
  <c r="S719" i="13"/>
  <c r="R719" i="13"/>
  <c r="Q719" i="13"/>
  <c r="P719" i="13"/>
  <c r="O719" i="13"/>
  <c r="N719" i="13"/>
  <c r="M719" i="13"/>
  <c r="L719" i="13"/>
  <c r="K719" i="13"/>
  <c r="J719" i="13"/>
  <c r="I719" i="13"/>
  <c r="H719" i="13"/>
  <c r="G719" i="13"/>
  <c r="F719" i="13"/>
  <c r="E719" i="13"/>
  <c r="D719" i="13"/>
  <c r="AA717" i="13"/>
  <c r="Z717" i="13"/>
  <c r="Y717" i="13"/>
  <c r="X717" i="13"/>
  <c r="W717" i="13"/>
  <c r="V717" i="13"/>
  <c r="U717" i="13"/>
  <c r="T717" i="13"/>
  <c r="S717" i="13"/>
  <c r="R717" i="13"/>
  <c r="Q717" i="13"/>
  <c r="P717" i="13"/>
  <c r="O717" i="13"/>
  <c r="N717" i="13"/>
  <c r="M717" i="13"/>
  <c r="L717" i="13"/>
  <c r="K717" i="13"/>
  <c r="J717" i="13"/>
  <c r="I717" i="13"/>
  <c r="H717" i="13"/>
  <c r="G717" i="13"/>
  <c r="F717" i="13"/>
  <c r="E717" i="13"/>
  <c r="D717" i="13"/>
  <c r="B717" i="13"/>
  <c r="AA715" i="13"/>
  <c r="Z715" i="13"/>
  <c r="Y715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I715" i="13"/>
  <c r="H715" i="13"/>
  <c r="G715" i="13"/>
  <c r="F715" i="13"/>
  <c r="E715" i="13"/>
  <c r="D715" i="13"/>
  <c r="B715" i="13"/>
  <c r="AA713" i="13"/>
  <c r="Z713" i="13"/>
  <c r="Y713" i="13"/>
  <c r="X713" i="13"/>
  <c r="W713" i="13"/>
  <c r="V713" i="13"/>
  <c r="U713" i="13"/>
  <c r="T713" i="13"/>
  <c r="S713" i="13"/>
  <c r="R713" i="13"/>
  <c r="Q713" i="13"/>
  <c r="P713" i="13"/>
  <c r="O713" i="13"/>
  <c r="N713" i="13"/>
  <c r="M713" i="13"/>
  <c r="L713" i="13"/>
  <c r="K713" i="13"/>
  <c r="J713" i="13"/>
  <c r="I713" i="13"/>
  <c r="H713" i="13"/>
  <c r="G713" i="13"/>
  <c r="F713" i="13"/>
  <c r="E713" i="13"/>
  <c r="D713" i="13"/>
  <c r="B713" i="13"/>
  <c r="AA711" i="13"/>
  <c r="Z711" i="13"/>
  <c r="Y711" i="13"/>
  <c r="X711" i="13"/>
  <c r="W711" i="13"/>
  <c r="V711" i="13"/>
  <c r="U711" i="13"/>
  <c r="T711" i="13"/>
  <c r="S711" i="13"/>
  <c r="R711" i="13"/>
  <c r="Q711" i="13"/>
  <c r="P711" i="13"/>
  <c r="O711" i="13"/>
  <c r="N711" i="13"/>
  <c r="M711" i="13"/>
  <c r="L711" i="13"/>
  <c r="K711" i="13"/>
  <c r="J711" i="13"/>
  <c r="I711" i="13"/>
  <c r="H711" i="13"/>
  <c r="G711" i="13"/>
  <c r="F711" i="13"/>
  <c r="E711" i="13"/>
  <c r="D711" i="13"/>
  <c r="B711" i="13"/>
  <c r="AA709" i="13"/>
  <c r="Z709" i="13"/>
  <c r="Y709" i="13"/>
  <c r="X709" i="13"/>
  <c r="W709" i="13"/>
  <c r="V709" i="13"/>
  <c r="U709" i="13"/>
  <c r="T709" i="13"/>
  <c r="S709" i="13"/>
  <c r="R709" i="13"/>
  <c r="Q709" i="13"/>
  <c r="P709" i="13"/>
  <c r="O709" i="13"/>
  <c r="N709" i="13"/>
  <c r="M709" i="13"/>
  <c r="L709" i="13"/>
  <c r="K709" i="13"/>
  <c r="J709" i="13"/>
  <c r="I709" i="13"/>
  <c r="H709" i="13"/>
  <c r="G709" i="13"/>
  <c r="F709" i="13"/>
  <c r="E709" i="13"/>
  <c r="D709" i="13"/>
  <c r="B709" i="13"/>
  <c r="AA707" i="13"/>
  <c r="Z707" i="13"/>
  <c r="Y707" i="13"/>
  <c r="X707" i="13"/>
  <c r="W707" i="13"/>
  <c r="V707" i="13"/>
  <c r="U707" i="13"/>
  <c r="T707" i="13"/>
  <c r="S707" i="13"/>
  <c r="R707" i="13"/>
  <c r="Q707" i="13"/>
  <c r="P707" i="13"/>
  <c r="O707" i="13"/>
  <c r="N707" i="13"/>
  <c r="M707" i="13"/>
  <c r="L707" i="13"/>
  <c r="K707" i="13"/>
  <c r="J707" i="13"/>
  <c r="I707" i="13"/>
  <c r="H707" i="13"/>
  <c r="G707" i="13"/>
  <c r="F707" i="13"/>
  <c r="E707" i="13"/>
  <c r="D707" i="13"/>
  <c r="B707" i="13"/>
  <c r="AA705" i="13"/>
  <c r="Z705" i="13"/>
  <c r="Y705" i="13"/>
  <c r="X705" i="13"/>
  <c r="W705" i="13"/>
  <c r="V705" i="13"/>
  <c r="U705" i="13"/>
  <c r="T705" i="13"/>
  <c r="S705" i="13"/>
  <c r="R705" i="13"/>
  <c r="Q705" i="13"/>
  <c r="P705" i="13"/>
  <c r="O705" i="13"/>
  <c r="N705" i="13"/>
  <c r="M705" i="13"/>
  <c r="L705" i="13"/>
  <c r="K705" i="13"/>
  <c r="J705" i="13"/>
  <c r="I705" i="13"/>
  <c r="H705" i="13"/>
  <c r="G705" i="13"/>
  <c r="F705" i="13"/>
  <c r="E705" i="13"/>
  <c r="D705" i="13"/>
  <c r="B705" i="13"/>
  <c r="AA703" i="13"/>
  <c r="Z703" i="13"/>
  <c r="Y703" i="13"/>
  <c r="X703" i="13"/>
  <c r="W703" i="13"/>
  <c r="V703" i="13"/>
  <c r="U703" i="13"/>
  <c r="T703" i="13"/>
  <c r="S703" i="13"/>
  <c r="R703" i="13"/>
  <c r="Q703" i="13"/>
  <c r="P703" i="13"/>
  <c r="O703" i="13"/>
  <c r="N703" i="13"/>
  <c r="M703" i="13"/>
  <c r="L703" i="13"/>
  <c r="K703" i="13"/>
  <c r="J703" i="13"/>
  <c r="I703" i="13"/>
  <c r="H703" i="13"/>
  <c r="G703" i="13"/>
  <c r="F703" i="13"/>
  <c r="E703" i="13"/>
  <c r="D703" i="13"/>
  <c r="B703" i="13"/>
  <c r="AA701" i="13"/>
  <c r="Z701" i="13"/>
  <c r="Y701" i="13"/>
  <c r="X701" i="13"/>
  <c r="W701" i="13"/>
  <c r="V701" i="13"/>
  <c r="U701" i="13"/>
  <c r="T701" i="13"/>
  <c r="S701" i="13"/>
  <c r="R701" i="13"/>
  <c r="Q701" i="13"/>
  <c r="P701" i="13"/>
  <c r="O701" i="13"/>
  <c r="N701" i="13"/>
  <c r="M701" i="13"/>
  <c r="L701" i="13"/>
  <c r="K701" i="13"/>
  <c r="J701" i="13"/>
  <c r="I701" i="13"/>
  <c r="H701" i="13"/>
  <c r="G701" i="13"/>
  <c r="F701" i="13"/>
  <c r="E701" i="13"/>
  <c r="D701" i="13"/>
  <c r="B701" i="13"/>
  <c r="AA699" i="13"/>
  <c r="Z699" i="13"/>
  <c r="Y699" i="13"/>
  <c r="X699" i="13"/>
  <c r="W699" i="13"/>
  <c r="V699" i="13"/>
  <c r="U699" i="13"/>
  <c r="T699" i="13"/>
  <c r="S699" i="13"/>
  <c r="R699" i="13"/>
  <c r="Q699" i="13"/>
  <c r="P699" i="13"/>
  <c r="O699" i="13"/>
  <c r="N699" i="13"/>
  <c r="M699" i="13"/>
  <c r="L699" i="13"/>
  <c r="K699" i="13"/>
  <c r="J699" i="13"/>
  <c r="I699" i="13"/>
  <c r="H699" i="13"/>
  <c r="G699" i="13"/>
  <c r="F699" i="13"/>
  <c r="E699" i="13"/>
  <c r="D699" i="13"/>
  <c r="B699" i="13"/>
  <c r="AA697" i="13"/>
  <c r="Z697" i="13"/>
  <c r="Y697" i="13"/>
  <c r="X697" i="13"/>
  <c r="W697" i="13"/>
  <c r="V697" i="13"/>
  <c r="U697" i="13"/>
  <c r="T697" i="13"/>
  <c r="S697" i="13"/>
  <c r="R697" i="13"/>
  <c r="Q697" i="13"/>
  <c r="P697" i="13"/>
  <c r="O697" i="13"/>
  <c r="N697" i="13"/>
  <c r="M697" i="13"/>
  <c r="L697" i="13"/>
  <c r="K697" i="13"/>
  <c r="J697" i="13"/>
  <c r="I697" i="13"/>
  <c r="H697" i="13"/>
  <c r="G697" i="13"/>
  <c r="F697" i="13"/>
  <c r="E697" i="13"/>
  <c r="D697" i="13"/>
  <c r="B697" i="13"/>
  <c r="AA695" i="13"/>
  <c r="Z695" i="13"/>
  <c r="Y695" i="13"/>
  <c r="X695" i="13"/>
  <c r="W695" i="13"/>
  <c r="V695" i="13"/>
  <c r="U695" i="13"/>
  <c r="T695" i="13"/>
  <c r="S695" i="13"/>
  <c r="R695" i="13"/>
  <c r="Q695" i="13"/>
  <c r="P695" i="13"/>
  <c r="O695" i="13"/>
  <c r="N695" i="13"/>
  <c r="M695" i="13"/>
  <c r="L695" i="13"/>
  <c r="K695" i="13"/>
  <c r="J695" i="13"/>
  <c r="I695" i="13"/>
  <c r="H695" i="13"/>
  <c r="G695" i="13"/>
  <c r="F695" i="13"/>
  <c r="E695" i="13"/>
  <c r="D695" i="13"/>
  <c r="B695" i="13"/>
  <c r="AA693" i="13"/>
  <c r="Z693" i="13"/>
  <c r="Y693" i="13"/>
  <c r="X693" i="13"/>
  <c r="W693" i="13"/>
  <c r="V693" i="13"/>
  <c r="U693" i="13"/>
  <c r="T693" i="13"/>
  <c r="S693" i="13"/>
  <c r="R693" i="13"/>
  <c r="Q693" i="13"/>
  <c r="P693" i="13"/>
  <c r="O693" i="13"/>
  <c r="N693" i="13"/>
  <c r="M693" i="13"/>
  <c r="L693" i="13"/>
  <c r="K693" i="13"/>
  <c r="J693" i="13"/>
  <c r="I693" i="13"/>
  <c r="H693" i="13"/>
  <c r="G693" i="13"/>
  <c r="F693" i="13"/>
  <c r="E693" i="13"/>
  <c r="D693" i="13"/>
  <c r="B693" i="13"/>
  <c r="AA691" i="13"/>
  <c r="Z691" i="13"/>
  <c r="Y691" i="13"/>
  <c r="X691" i="13"/>
  <c r="W691" i="13"/>
  <c r="V691" i="13"/>
  <c r="U691" i="13"/>
  <c r="T691" i="13"/>
  <c r="S691" i="13"/>
  <c r="R691" i="13"/>
  <c r="Q691" i="13"/>
  <c r="P691" i="13"/>
  <c r="O691" i="13"/>
  <c r="N691" i="13"/>
  <c r="M691" i="13"/>
  <c r="L691" i="13"/>
  <c r="K691" i="13"/>
  <c r="J691" i="13"/>
  <c r="I691" i="13"/>
  <c r="H691" i="13"/>
  <c r="G691" i="13"/>
  <c r="F691" i="13"/>
  <c r="E691" i="13"/>
  <c r="D691" i="13"/>
  <c r="B691" i="13"/>
  <c r="AA689" i="13"/>
  <c r="Z689" i="13"/>
  <c r="Y689" i="13"/>
  <c r="X689" i="13"/>
  <c r="W689" i="13"/>
  <c r="V689" i="13"/>
  <c r="U689" i="13"/>
  <c r="T689" i="13"/>
  <c r="S689" i="13"/>
  <c r="R689" i="13"/>
  <c r="Q689" i="13"/>
  <c r="P689" i="13"/>
  <c r="O689" i="13"/>
  <c r="N689" i="13"/>
  <c r="M689" i="13"/>
  <c r="L689" i="13"/>
  <c r="K689" i="13"/>
  <c r="J689" i="13"/>
  <c r="I689" i="13"/>
  <c r="H689" i="13"/>
  <c r="G689" i="13"/>
  <c r="F689" i="13"/>
  <c r="E689" i="13"/>
  <c r="D689" i="13"/>
  <c r="B689" i="13"/>
  <c r="AA687" i="13"/>
  <c r="Z687" i="13"/>
  <c r="Y687" i="13"/>
  <c r="X687" i="13"/>
  <c r="W687" i="13"/>
  <c r="V687" i="13"/>
  <c r="U687" i="13"/>
  <c r="T687" i="13"/>
  <c r="S687" i="13"/>
  <c r="R687" i="13"/>
  <c r="Q687" i="13"/>
  <c r="P687" i="13"/>
  <c r="O687" i="13"/>
  <c r="N687" i="13"/>
  <c r="M687" i="13"/>
  <c r="L687" i="13"/>
  <c r="K687" i="13"/>
  <c r="J687" i="13"/>
  <c r="I687" i="13"/>
  <c r="H687" i="13"/>
  <c r="G687" i="13"/>
  <c r="F687" i="13"/>
  <c r="E687" i="13"/>
  <c r="D687" i="13"/>
  <c r="B687" i="13"/>
  <c r="AA685" i="13"/>
  <c r="Z685" i="13"/>
  <c r="Y685" i="13"/>
  <c r="X685" i="13"/>
  <c r="W685" i="13"/>
  <c r="V685" i="13"/>
  <c r="U685" i="13"/>
  <c r="T685" i="13"/>
  <c r="S685" i="13"/>
  <c r="R685" i="13"/>
  <c r="Q685" i="13"/>
  <c r="P685" i="13"/>
  <c r="O685" i="13"/>
  <c r="N685" i="13"/>
  <c r="M685" i="13"/>
  <c r="L685" i="13"/>
  <c r="K685" i="13"/>
  <c r="J685" i="13"/>
  <c r="I685" i="13"/>
  <c r="H685" i="13"/>
  <c r="G685" i="13"/>
  <c r="F685" i="13"/>
  <c r="E685" i="13"/>
  <c r="D685" i="13"/>
  <c r="B685" i="13"/>
  <c r="AA683" i="13"/>
  <c r="Z683" i="13"/>
  <c r="Y683" i="13"/>
  <c r="X683" i="13"/>
  <c r="W683" i="13"/>
  <c r="V683" i="13"/>
  <c r="U683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B683" i="13"/>
  <c r="AA681" i="13"/>
  <c r="Z681" i="13"/>
  <c r="Y681" i="13"/>
  <c r="X681" i="13"/>
  <c r="W681" i="13"/>
  <c r="V681" i="13"/>
  <c r="U681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B681" i="13"/>
  <c r="AA679" i="13"/>
  <c r="Z679" i="13"/>
  <c r="Y679" i="13"/>
  <c r="X679" i="13"/>
  <c r="W679" i="13"/>
  <c r="V679" i="13"/>
  <c r="U679" i="13"/>
  <c r="T679" i="13"/>
  <c r="S679" i="13"/>
  <c r="R679" i="13"/>
  <c r="Q679" i="13"/>
  <c r="P679" i="13"/>
  <c r="O679" i="13"/>
  <c r="N679" i="13"/>
  <c r="M679" i="13"/>
  <c r="L679" i="13"/>
  <c r="K679" i="13"/>
  <c r="J679" i="13"/>
  <c r="I679" i="13"/>
  <c r="H679" i="13"/>
  <c r="G679" i="13"/>
  <c r="F679" i="13"/>
  <c r="E679" i="13"/>
  <c r="D679" i="13"/>
  <c r="B679" i="13"/>
  <c r="AA677" i="13"/>
  <c r="Z677" i="13"/>
  <c r="Y677" i="13"/>
  <c r="X677" i="13"/>
  <c r="W677" i="13"/>
  <c r="V677" i="13"/>
  <c r="U677" i="13"/>
  <c r="T677" i="13"/>
  <c r="S677" i="13"/>
  <c r="R677" i="13"/>
  <c r="Q677" i="13"/>
  <c r="P677" i="13"/>
  <c r="O677" i="13"/>
  <c r="N677" i="13"/>
  <c r="M677" i="13"/>
  <c r="L677" i="13"/>
  <c r="K677" i="13"/>
  <c r="J677" i="13"/>
  <c r="I677" i="13"/>
  <c r="H677" i="13"/>
  <c r="G677" i="13"/>
  <c r="F677" i="13"/>
  <c r="E677" i="13"/>
  <c r="D677" i="13"/>
  <c r="B677" i="13"/>
  <c r="AA675" i="13"/>
  <c r="Z675" i="13"/>
  <c r="Y675" i="13"/>
  <c r="X675" i="13"/>
  <c r="W675" i="13"/>
  <c r="V675" i="13"/>
  <c r="U675" i="13"/>
  <c r="T675" i="13"/>
  <c r="S675" i="13"/>
  <c r="R675" i="13"/>
  <c r="Q675" i="13"/>
  <c r="P675" i="13"/>
  <c r="O675" i="13"/>
  <c r="N675" i="13"/>
  <c r="M675" i="13"/>
  <c r="L675" i="13"/>
  <c r="K675" i="13"/>
  <c r="J675" i="13"/>
  <c r="I675" i="13"/>
  <c r="H675" i="13"/>
  <c r="G675" i="13"/>
  <c r="F675" i="13"/>
  <c r="E675" i="13"/>
  <c r="D675" i="13"/>
  <c r="B675" i="13"/>
  <c r="AA673" i="13"/>
  <c r="Z673" i="13"/>
  <c r="Y673" i="13"/>
  <c r="X673" i="13"/>
  <c r="W673" i="13"/>
  <c r="V673" i="13"/>
  <c r="U673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B673" i="13"/>
  <c r="AA671" i="13"/>
  <c r="Z671" i="13"/>
  <c r="Y671" i="13"/>
  <c r="X671" i="13"/>
  <c r="W671" i="13"/>
  <c r="V671" i="13"/>
  <c r="U671" i="13"/>
  <c r="T671" i="13"/>
  <c r="S671" i="13"/>
  <c r="R671" i="13"/>
  <c r="Q671" i="13"/>
  <c r="P671" i="13"/>
  <c r="O671" i="13"/>
  <c r="N671" i="13"/>
  <c r="M671" i="13"/>
  <c r="L671" i="13"/>
  <c r="K671" i="13"/>
  <c r="J671" i="13"/>
  <c r="I671" i="13"/>
  <c r="H671" i="13"/>
  <c r="G671" i="13"/>
  <c r="F671" i="13"/>
  <c r="E671" i="13"/>
  <c r="D671" i="13"/>
  <c r="B671" i="13"/>
  <c r="AA669" i="13"/>
  <c r="Z669" i="13"/>
  <c r="Y669" i="13"/>
  <c r="X669" i="13"/>
  <c r="W669" i="13"/>
  <c r="V669" i="13"/>
  <c r="U669" i="13"/>
  <c r="T669" i="13"/>
  <c r="S669" i="13"/>
  <c r="R669" i="13"/>
  <c r="Q669" i="13"/>
  <c r="P669" i="13"/>
  <c r="O669" i="13"/>
  <c r="N669" i="13"/>
  <c r="M669" i="13"/>
  <c r="L669" i="13"/>
  <c r="K669" i="13"/>
  <c r="J669" i="13"/>
  <c r="I669" i="13"/>
  <c r="H669" i="13"/>
  <c r="G669" i="13"/>
  <c r="F669" i="13"/>
  <c r="E669" i="13"/>
  <c r="D669" i="13"/>
  <c r="B669" i="13"/>
  <c r="AA667" i="13"/>
  <c r="Z667" i="13"/>
  <c r="Y667" i="13"/>
  <c r="X667" i="13"/>
  <c r="W667" i="13"/>
  <c r="V667" i="13"/>
  <c r="U667" i="13"/>
  <c r="T667" i="13"/>
  <c r="S667" i="13"/>
  <c r="R667" i="13"/>
  <c r="Q667" i="13"/>
  <c r="P667" i="13"/>
  <c r="O667" i="13"/>
  <c r="N667" i="13"/>
  <c r="M667" i="13"/>
  <c r="L667" i="13"/>
  <c r="K667" i="13"/>
  <c r="J667" i="13"/>
  <c r="I667" i="13"/>
  <c r="H667" i="13"/>
  <c r="G667" i="13"/>
  <c r="F667" i="13"/>
  <c r="E667" i="13"/>
  <c r="D667" i="13"/>
  <c r="B667" i="13"/>
  <c r="AA665" i="13"/>
  <c r="Z665" i="13"/>
  <c r="Y665" i="13"/>
  <c r="X665" i="13"/>
  <c r="W665" i="13"/>
  <c r="V665" i="13"/>
  <c r="U665" i="13"/>
  <c r="T665" i="13"/>
  <c r="S665" i="13"/>
  <c r="R665" i="13"/>
  <c r="Q665" i="13"/>
  <c r="P665" i="13"/>
  <c r="O665" i="13"/>
  <c r="N665" i="13"/>
  <c r="M665" i="13"/>
  <c r="L665" i="13"/>
  <c r="K665" i="13"/>
  <c r="J665" i="13"/>
  <c r="I665" i="13"/>
  <c r="H665" i="13"/>
  <c r="G665" i="13"/>
  <c r="F665" i="13"/>
  <c r="E665" i="13"/>
  <c r="D665" i="13"/>
  <c r="B665" i="13"/>
  <c r="AA659" i="13"/>
  <c r="Z659" i="13"/>
  <c r="Y659" i="13"/>
  <c r="X659" i="13"/>
  <c r="W659" i="13"/>
  <c r="V659" i="13"/>
  <c r="U659" i="13"/>
  <c r="T659" i="13"/>
  <c r="S659" i="13"/>
  <c r="R659" i="13"/>
  <c r="Q659" i="13"/>
  <c r="P659" i="13"/>
  <c r="O659" i="13"/>
  <c r="N659" i="13"/>
  <c r="M659" i="13"/>
  <c r="L659" i="13"/>
  <c r="K659" i="13"/>
  <c r="J659" i="13"/>
  <c r="I659" i="13"/>
  <c r="H659" i="13"/>
  <c r="G659" i="13"/>
  <c r="F659" i="13"/>
  <c r="E659" i="13"/>
  <c r="D659" i="13"/>
  <c r="B659" i="13"/>
  <c r="AA657" i="13"/>
  <c r="Z657" i="13"/>
  <c r="Y657" i="13"/>
  <c r="X657" i="13"/>
  <c r="W657" i="13"/>
  <c r="V657" i="13"/>
  <c r="U657" i="13"/>
  <c r="T657" i="13"/>
  <c r="S657" i="13"/>
  <c r="R657" i="13"/>
  <c r="Q657" i="13"/>
  <c r="P657" i="13"/>
  <c r="O657" i="13"/>
  <c r="N657" i="13"/>
  <c r="M657" i="13"/>
  <c r="L657" i="13"/>
  <c r="K657" i="13"/>
  <c r="J657" i="13"/>
  <c r="I657" i="13"/>
  <c r="H657" i="13"/>
  <c r="G657" i="13"/>
  <c r="F657" i="13"/>
  <c r="E657" i="13"/>
  <c r="D657" i="13"/>
  <c r="B657" i="13"/>
  <c r="AA655" i="13"/>
  <c r="Z655" i="13"/>
  <c r="Y655" i="13"/>
  <c r="X655" i="13"/>
  <c r="W655" i="13"/>
  <c r="V655" i="13"/>
  <c r="U655" i="13"/>
  <c r="T655" i="13"/>
  <c r="S655" i="13"/>
  <c r="R655" i="13"/>
  <c r="Q655" i="13"/>
  <c r="P655" i="13"/>
  <c r="O655" i="13"/>
  <c r="N655" i="13"/>
  <c r="M655" i="13"/>
  <c r="L655" i="13"/>
  <c r="K655" i="13"/>
  <c r="J655" i="13"/>
  <c r="I655" i="13"/>
  <c r="H655" i="13"/>
  <c r="G655" i="13"/>
  <c r="F655" i="13"/>
  <c r="E655" i="13"/>
  <c r="D655" i="13"/>
  <c r="B655" i="13"/>
  <c r="AA653" i="13"/>
  <c r="Z653" i="13"/>
  <c r="Y653" i="13"/>
  <c r="X653" i="13"/>
  <c r="W653" i="13"/>
  <c r="V653" i="13"/>
  <c r="U653" i="13"/>
  <c r="T653" i="13"/>
  <c r="S653" i="13"/>
  <c r="R653" i="13"/>
  <c r="Q653" i="13"/>
  <c r="P653" i="13"/>
  <c r="O653" i="13"/>
  <c r="N653" i="13"/>
  <c r="M653" i="13"/>
  <c r="L653" i="13"/>
  <c r="K653" i="13"/>
  <c r="J653" i="13"/>
  <c r="I653" i="13"/>
  <c r="H653" i="13"/>
  <c r="G653" i="13"/>
  <c r="F653" i="13"/>
  <c r="E653" i="13"/>
  <c r="D653" i="13"/>
  <c r="B653" i="13"/>
  <c r="AA651" i="13"/>
  <c r="Z651" i="13"/>
  <c r="Y651" i="13"/>
  <c r="X651" i="13"/>
  <c r="W651" i="13"/>
  <c r="V651" i="13"/>
  <c r="U651" i="13"/>
  <c r="T651" i="13"/>
  <c r="S651" i="13"/>
  <c r="R651" i="13"/>
  <c r="Q651" i="13"/>
  <c r="P651" i="13"/>
  <c r="O651" i="13"/>
  <c r="N651" i="13"/>
  <c r="M651" i="13"/>
  <c r="L651" i="13"/>
  <c r="K651" i="13"/>
  <c r="J651" i="13"/>
  <c r="I651" i="13"/>
  <c r="H651" i="13"/>
  <c r="G651" i="13"/>
  <c r="F651" i="13"/>
  <c r="E651" i="13"/>
  <c r="D651" i="13"/>
  <c r="B651" i="13"/>
  <c r="AA649" i="13"/>
  <c r="Z649" i="13"/>
  <c r="Y649" i="13"/>
  <c r="X649" i="13"/>
  <c r="W649" i="13"/>
  <c r="V649" i="13"/>
  <c r="U649" i="13"/>
  <c r="T649" i="13"/>
  <c r="S649" i="13"/>
  <c r="R649" i="13"/>
  <c r="Q649" i="13"/>
  <c r="P649" i="13"/>
  <c r="O649" i="13"/>
  <c r="N649" i="13"/>
  <c r="M649" i="13"/>
  <c r="L649" i="13"/>
  <c r="K649" i="13"/>
  <c r="J649" i="13"/>
  <c r="I649" i="13"/>
  <c r="H649" i="13"/>
  <c r="G649" i="13"/>
  <c r="F649" i="13"/>
  <c r="E649" i="13"/>
  <c r="D649" i="13"/>
  <c r="B649" i="13"/>
  <c r="AA647" i="13"/>
  <c r="Z647" i="13"/>
  <c r="Y647" i="13"/>
  <c r="X647" i="13"/>
  <c r="W647" i="13"/>
  <c r="V647" i="13"/>
  <c r="U647" i="13"/>
  <c r="T647" i="13"/>
  <c r="S647" i="13"/>
  <c r="R647" i="13"/>
  <c r="Q647" i="13"/>
  <c r="P647" i="13"/>
  <c r="O647" i="13"/>
  <c r="N647" i="13"/>
  <c r="M647" i="13"/>
  <c r="L647" i="13"/>
  <c r="K647" i="13"/>
  <c r="J647" i="13"/>
  <c r="I647" i="13"/>
  <c r="H647" i="13"/>
  <c r="G647" i="13"/>
  <c r="F647" i="13"/>
  <c r="E647" i="13"/>
  <c r="D647" i="13"/>
  <c r="B647" i="13"/>
  <c r="AA645" i="13"/>
  <c r="Z645" i="13"/>
  <c r="Y645" i="13"/>
  <c r="X645" i="13"/>
  <c r="W645" i="13"/>
  <c r="V645" i="13"/>
  <c r="U645" i="13"/>
  <c r="T645" i="13"/>
  <c r="S645" i="13"/>
  <c r="R645" i="13"/>
  <c r="Q645" i="13"/>
  <c r="P645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B645" i="13"/>
  <c r="AA643" i="13"/>
  <c r="Z643" i="13"/>
  <c r="Y643" i="13"/>
  <c r="X643" i="13"/>
  <c r="W643" i="13"/>
  <c r="V643" i="13"/>
  <c r="U643" i="13"/>
  <c r="T643" i="13"/>
  <c r="S643" i="13"/>
  <c r="R643" i="13"/>
  <c r="Q643" i="13"/>
  <c r="P643" i="13"/>
  <c r="O643" i="13"/>
  <c r="N643" i="13"/>
  <c r="M643" i="13"/>
  <c r="L643" i="13"/>
  <c r="K643" i="13"/>
  <c r="J643" i="13"/>
  <c r="I643" i="13"/>
  <c r="H643" i="13"/>
  <c r="G643" i="13"/>
  <c r="F643" i="13"/>
  <c r="E643" i="13"/>
  <c r="D643" i="13"/>
  <c r="B643" i="13"/>
  <c r="AA641" i="13"/>
  <c r="Z641" i="13"/>
  <c r="Y641" i="13"/>
  <c r="X641" i="13"/>
  <c r="W641" i="13"/>
  <c r="V641" i="13"/>
  <c r="U641" i="13"/>
  <c r="T641" i="13"/>
  <c r="S641" i="13"/>
  <c r="R641" i="13"/>
  <c r="Q641" i="13"/>
  <c r="P641" i="13"/>
  <c r="O641" i="13"/>
  <c r="N641" i="13"/>
  <c r="M641" i="13"/>
  <c r="L641" i="13"/>
  <c r="K641" i="13"/>
  <c r="J641" i="13"/>
  <c r="I641" i="13"/>
  <c r="H641" i="13"/>
  <c r="G641" i="13"/>
  <c r="F641" i="13"/>
  <c r="E641" i="13"/>
  <c r="D641" i="13"/>
  <c r="B641" i="13"/>
  <c r="AA639" i="13"/>
  <c r="Z639" i="13"/>
  <c r="Y639" i="13"/>
  <c r="X639" i="13"/>
  <c r="W639" i="13"/>
  <c r="V639" i="13"/>
  <c r="U639" i="13"/>
  <c r="T639" i="13"/>
  <c r="S639" i="13"/>
  <c r="R639" i="13"/>
  <c r="Q639" i="13"/>
  <c r="P639" i="13"/>
  <c r="O639" i="13"/>
  <c r="N639" i="13"/>
  <c r="M639" i="13"/>
  <c r="L639" i="13"/>
  <c r="K639" i="13"/>
  <c r="J639" i="13"/>
  <c r="I639" i="13"/>
  <c r="H639" i="13"/>
  <c r="G639" i="13"/>
  <c r="F639" i="13"/>
  <c r="E639" i="13"/>
  <c r="D639" i="13"/>
  <c r="B639" i="13"/>
  <c r="AA637" i="13"/>
  <c r="Z637" i="13"/>
  <c r="Y637" i="13"/>
  <c r="X637" i="13"/>
  <c r="W637" i="13"/>
  <c r="V637" i="13"/>
  <c r="U637" i="13"/>
  <c r="T637" i="13"/>
  <c r="S637" i="13"/>
  <c r="R637" i="13"/>
  <c r="Q637" i="13"/>
  <c r="P637" i="13"/>
  <c r="O637" i="13"/>
  <c r="N637" i="13"/>
  <c r="M637" i="13"/>
  <c r="L637" i="13"/>
  <c r="K637" i="13"/>
  <c r="J637" i="13"/>
  <c r="I637" i="13"/>
  <c r="H637" i="13"/>
  <c r="G637" i="13"/>
  <c r="F637" i="13"/>
  <c r="E637" i="13"/>
  <c r="D637" i="13"/>
  <c r="B637" i="13"/>
  <c r="AA635" i="13"/>
  <c r="Z635" i="13"/>
  <c r="Y635" i="13"/>
  <c r="X635" i="13"/>
  <c r="W635" i="13"/>
  <c r="V635" i="13"/>
  <c r="U635" i="13"/>
  <c r="T635" i="13"/>
  <c r="S635" i="13"/>
  <c r="R635" i="13"/>
  <c r="Q635" i="13"/>
  <c r="P635" i="13"/>
  <c r="O635" i="13"/>
  <c r="N635" i="13"/>
  <c r="M635" i="13"/>
  <c r="L635" i="13"/>
  <c r="K635" i="13"/>
  <c r="J635" i="13"/>
  <c r="I635" i="13"/>
  <c r="H635" i="13"/>
  <c r="G635" i="13"/>
  <c r="F635" i="13"/>
  <c r="E635" i="13"/>
  <c r="D635" i="13"/>
  <c r="B635" i="13"/>
  <c r="AA633" i="13"/>
  <c r="Z633" i="13"/>
  <c r="Y633" i="13"/>
  <c r="X633" i="13"/>
  <c r="W633" i="13"/>
  <c r="V633" i="13"/>
  <c r="U633" i="13"/>
  <c r="T633" i="13"/>
  <c r="S633" i="13"/>
  <c r="R633" i="13"/>
  <c r="Q633" i="13"/>
  <c r="P633" i="13"/>
  <c r="O633" i="13"/>
  <c r="N633" i="13"/>
  <c r="M633" i="13"/>
  <c r="L633" i="13"/>
  <c r="K633" i="13"/>
  <c r="J633" i="13"/>
  <c r="I633" i="13"/>
  <c r="H633" i="13"/>
  <c r="G633" i="13"/>
  <c r="F633" i="13"/>
  <c r="E633" i="13"/>
  <c r="D633" i="13"/>
  <c r="B633" i="13"/>
  <c r="AA631" i="13"/>
  <c r="Z631" i="13"/>
  <c r="Y631" i="13"/>
  <c r="X631" i="13"/>
  <c r="W631" i="13"/>
  <c r="V631" i="13"/>
  <c r="U631" i="13"/>
  <c r="T631" i="13"/>
  <c r="S631" i="13"/>
  <c r="R631" i="13"/>
  <c r="Q631" i="13"/>
  <c r="P631" i="13"/>
  <c r="O631" i="13"/>
  <c r="N631" i="13"/>
  <c r="M631" i="13"/>
  <c r="L631" i="13"/>
  <c r="K631" i="13"/>
  <c r="J631" i="13"/>
  <c r="I631" i="13"/>
  <c r="H631" i="13"/>
  <c r="G631" i="13"/>
  <c r="F631" i="13"/>
  <c r="E631" i="13"/>
  <c r="D631" i="13"/>
  <c r="B631" i="13"/>
  <c r="AA629" i="13"/>
  <c r="Z629" i="13"/>
  <c r="Y629" i="13"/>
  <c r="X629" i="13"/>
  <c r="W629" i="13"/>
  <c r="V629" i="13"/>
  <c r="U629" i="13"/>
  <c r="T629" i="13"/>
  <c r="S629" i="13"/>
  <c r="R629" i="13"/>
  <c r="Q629" i="13"/>
  <c r="P629" i="13"/>
  <c r="O629" i="13"/>
  <c r="N629" i="13"/>
  <c r="M629" i="13"/>
  <c r="L629" i="13"/>
  <c r="K629" i="13"/>
  <c r="J629" i="13"/>
  <c r="I629" i="13"/>
  <c r="H629" i="13"/>
  <c r="G629" i="13"/>
  <c r="F629" i="13"/>
  <c r="E629" i="13"/>
  <c r="D629" i="13"/>
  <c r="B629" i="13"/>
  <c r="AA627" i="13"/>
  <c r="Z627" i="13"/>
  <c r="Y627" i="13"/>
  <c r="X627" i="13"/>
  <c r="W627" i="13"/>
  <c r="V627" i="13"/>
  <c r="U627" i="13"/>
  <c r="T627" i="13"/>
  <c r="S627" i="13"/>
  <c r="R627" i="13"/>
  <c r="Q627" i="13"/>
  <c r="P627" i="13"/>
  <c r="O627" i="13"/>
  <c r="N627" i="13"/>
  <c r="M627" i="13"/>
  <c r="L627" i="13"/>
  <c r="K627" i="13"/>
  <c r="J627" i="13"/>
  <c r="I627" i="13"/>
  <c r="H627" i="13"/>
  <c r="G627" i="13"/>
  <c r="F627" i="13"/>
  <c r="E627" i="13"/>
  <c r="D627" i="13"/>
  <c r="B627" i="13"/>
  <c r="AA625" i="13"/>
  <c r="Z625" i="13"/>
  <c r="Y625" i="13"/>
  <c r="X625" i="13"/>
  <c r="W625" i="13"/>
  <c r="V625" i="13"/>
  <c r="U625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B625" i="13"/>
  <c r="AA623" i="13"/>
  <c r="Z623" i="13"/>
  <c r="Y623" i="13"/>
  <c r="X623" i="13"/>
  <c r="W623" i="13"/>
  <c r="V623" i="13"/>
  <c r="U623" i="13"/>
  <c r="T623" i="13"/>
  <c r="S623" i="13"/>
  <c r="R623" i="13"/>
  <c r="Q623" i="13"/>
  <c r="P623" i="13"/>
  <c r="O623" i="13"/>
  <c r="N623" i="13"/>
  <c r="M623" i="13"/>
  <c r="L623" i="13"/>
  <c r="K623" i="13"/>
  <c r="J623" i="13"/>
  <c r="I623" i="13"/>
  <c r="H623" i="13"/>
  <c r="G623" i="13"/>
  <c r="F623" i="13"/>
  <c r="E623" i="13"/>
  <c r="D623" i="13"/>
  <c r="B623" i="13"/>
  <c r="AA621" i="13"/>
  <c r="Z621" i="13"/>
  <c r="Y621" i="13"/>
  <c r="X621" i="13"/>
  <c r="W621" i="13"/>
  <c r="V621" i="13"/>
  <c r="U621" i="13"/>
  <c r="T621" i="13"/>
  <c r="S621" i="13"/>
  <c r="R621" i="13"/>
  <c r="Q621" i="13"/>
  <c r="P621" i="13"/>
  <c r="O621" i="13"/>
  <c r="N621" i="13"/>
  <c r="M621" i="13"/>
  <c r="L621" i="13"/>
  <c r="K621" i="13"/>
  <c r="J621" i="13"/>
  <c r="I621" i="13"/>
  <c r="H621" i="13"/>
  <c r="G621" i="13"/>
  <c r="F621" i="13"/>
  <c r="E621" i="13"/>
  <c r="D621" i="13"/>
  <c r="B621" i="13"/>
  <c r="AA619" i="13"/>
  <c r="Z619" i="13"/>
  <c r="Y619" i="13"/>
  <c r="X619" i="13"/>
  <c r="W619" i="13"/>
  <c r="V619" i="13"/>
  <c r="U619" i="13"/>
  <c r="T619" i="13"/>
  <c r="S619" i="13"/>
  <c r="R619" i="13"/>
  <c r="Q619" i="13"/>
  <c r="P619" i="13"/>
  <c r="O619" i="13"/>
  <c r="N619" i="13"/>
  <c r="M619" i="13"/>
  <c r="L619" i="13"/>
  <c r="K619" i="13"/>
  <c r="J619" i="13"/>
  <c r="I619" i="13"/>
  <c r="H619" i="13"/>
  <c r="G619" i="13"/>
  <c r="F619" i="13"/>
  <c r="E619" i="13"/>
  <c r="D619" i="13"/>
  <c r="B619" i="13"/>
  <c r="AA617" i="13"/>
  <c r="Z617" i="13"/>
  <c r="Y617" i="13"/>
  <c r="X617" i="13"/>
  <c r="W617" i="13"/>
  <c r="V617" i="13"/>
  <c r="U617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B617" i="13"/>
  <c r="AA615" i="13"/>
  <c r="Z615" i="13"/>
  <c r="Y615" i="13"/>
  <c r="X615" i="13"/>
  <c r="W615" i="13"/>
  <c r="V615" i="13"/>
  <c r="U615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B615" i="13"/>
  <c r="AA613" i="13"/>
  <c r="Z613" i="13"/>
  <c r="Y613" i="13"/>
  <c r="X613" i="13"/>
  <c r="W613" i="13"/>
  <c r="V613" i="13"/>
  <c r="U613" i="13"/>
  <c r="T613" i="13"/>
  <c r="S613" i="13"/>
  <c r="R613" i="13"/>
  <c r="Q613" i="13"/>
  <c r="P613" i="13"/>
  <c r="O613" i="13"/>
  <c r="N613" i="13"/>
  <c r="M613" i="13"/>
  <c r="L613" i="13"/>
  <c r="K613" i="13"/>
  <c r="J613" i="13"/>
  <c r="I613" i="13"/>
  <c r="H613" i="13"/>
  <c r="G613" i="13"/>
  <c r="F613" i="13"/>
  <c r="E613" i="13"/>
  <c r="D613" i="13"/>
  <c r="B613" i="13"/>
  <c r="AA611" i="13"/>
  <c r="Z611" i="13"/>
  <c r="Y611" i="13"/>
  <c r="X611" i="13"/>
  <c r="W611" i="13"/>
  <c r="V611" i="13"/>
  <c r="U611" i="13"/>
  <c r="T611" i="13"/>
  <c r="S611" i="13"/>
  <c r="R611" i="13"/>
  <c r="Q611" i="13"/>
  <c r="P611" i="13"/>
  <c r="O611" i="13"/>
  <c r="N611" i="13"/>
  <c r="M611" i="13"/>
  <c r="L611" i="13"/>
  <c r="K611" i="13"/>
  <c r="J611" i="13"/>
  <c r="I611" i="13"/>
  <c r="H611" i="13"/>
  <c r="G611" i="13"/>
  <c r="F611" i="13"/>
  <c r="E611" i="13"/>
  <c r="D611" i="13"/>
  <c r="B611" i="13"/>
  <c r="AA609" i="13"/>
  <c r="Z609" i="13"/>
  <c r="Y609" i="13"/>
  <c r="X609" i="13"/>
  <c r="W609" i="13"/>
  <c r="V609" i="13"/>
  <c r="U609" i="13"/>
  <c r="T609" i="13"/>
  <c r="S609" i="13"/>
  <c r="R609" i="13"/>
  <c r="Q609" i="13"/>
  <c r="P609" i="13"/>
  <c r="O609" i="13"/>
  <c r="N609" i="13"/>
  <c r="M609" i="13"/>
  <c r="L609" i="13"/>
  <c r="K609" i="13"/>
  <c r="J609" i="13"/>
  <c r="I609" i="13"/>
  <c r="H609" i="13"/>
  <c r="G609" i="13"/>
  <c r="F609" i="13"/>
  <c r="E609" i="13"/>
  <c r="D609" i="13"/>
  <c r="B609" i="13"/>
  <c r="AA607" i="13"/>
  <c r="Z607" i="13"/>
  <c r="Y607" i="13"/>
  <c r="X607" i="13"/>
  <c r="W607" i="13"/>
  <c r="V607" i="13"/>
  <c r="U607" i="13"/>
  <c r="T607" i="13"/>
  <c r="S607" i="13"/>
  <c r="R607" i="13"/>
  <c r="Q607" i="13"/>
  <c r="P607" i="13"/>
  <c r="O607" i="13"/>
  <c r="N607" i="13"/>
  <c r="M607" i="13"/>
  <c r="L607" i="13"/>
  <c r="K607" i="13"/>
  <c r="J607" i="13"/>
  <c r="I607" i="13"/>
  <c r="H607" i="13"/>
  <c r="G607" i="13"/>
  <c r="F607" i="13"/>
  <c r="E607" i="13"/>
  <c r="D607" i="13"/>
  <c r="B607" i="13"/>
  <c r="AA605" i="13"/>
  <c r="Z605" i="13"/>
  <c r="Y605" i="13"/>
  <c r="X605" i="13"/>
  <c r="W605" i="13"/>
  <c r="V605" i="13"/>
  <c r="U605" i="13"/>
  <c r="T605" i="13"/>
  <c r="S605" i="13"/>
  <c r="R605" i="13"/>
  <c r="Q605" i="13"/>
  <c r="P605" i="13"/>
  <c r="O605" i="13"/>
  <c r="N605" i="13"/>
  <c r="M605" i="13"/>
  <c r="L605" i="13"/>
  <c r="K605" i="13"/>
  <c r="J605" i="13"/>
  <c r="I605" i="13"/>
  <c r="H605" i="13"/>
  <c r="G605" i="13"/>
  <c r="F605" i="13"/>
  <c r="E605" i="13"/>
  <c r="D605" i="13"/>
  <c r="B605" i="13"/>
  <c r="AA603" i="13"/>
  <c r="Z603" i="13"/>
  <c r="Y603" i="13"/>
  <c r="X603" i="13"/>
  <c r="W603" i="13"/>
  <c r="V603" i="13"/>
  <c r="U603" i="13"/>
  <c r="T603" i="13"/>
  <c r="S603" i="13"/>
  <c r="R603" i="13"/>
  <c r="Q603" i="13"/>
  <c r="P603" i="13"/>
  <c r="O603" i="13"/>
  <c r="N603" i="13"/>
  <c r="M603" i="13"/>
  <c r="L603" i="13"/>
  <c r="K603" i="13"/>
  <c r="J603" i="13"/>
  <c r="I603" i="13"/>
  <c r="H603" i="13"/>
  <c r="G603" i="13"/>
  <c r="F603" i="13"/>
  <c r="E603" i="13"/>
  <c r="D603" i="13"/>
  <c r="B603" i="13"/>
  <c r="B594" i="13"/>
  <c r="B589" i="13"/>
  <c r="B584" i="13"/>
  <c r="B579" i="13"/>
  <c r="B574" i="13"/>
  <c r="B569" i="13"/>
  <c r="B564" i="13"/>
  <c r="B559" i="13"/>
  <c r="B554" i="13"/>
  <c r="B549" i="13"/>
  <c r="B544" i="13"/>
  <c r="B539" i="13"/>
  <c r="B534" i="13"/>
  <c r="B529" i="13"/>
  <c r="B524" i="13"/>
  <c r="B519" i="13"/>
  <c r="B514" i="13"/>
  <c r="B509" i="13"/>
  <c r="B504" i="13"/>
  <c r="B499" i="13"/>
  <c r="B494" i="13"/>
  <c r="B489" i="13"/>
  <c r="B484" i="13"/>
  <c r="B479" i="13"/>
  <c r="B474" i="13"/>
  <c r="B469" i="13"/>
  <c r="B464" i="13"/>
  <c r="B459" i="13"/>
  <c r="W531" i="13"/>
  <c r="B454" i="13"/>
  <c r="B445" i="13"/>
  <c r="B440" i="13"/>
  <c r="B435" i="13"/>
  <c r="B430" i="13"/>
  <c r="B425" i="13"/>
  <c r="B420" i="13"/>
  <c r="B415" i="13"/>
  <c r="B410" i="13"/>
  <c r="B405" i="13"/>
  <c r="B400" i="13"/>
  <c r="B395" i="13"/>
  <c r="B390" i="13"/>
  <c r="B385" i="13"/>
  <c r="B380" i="13"/>
  <c r="B375" i="13"/>
  <c r="B370" i="13"/>
  <c r="B365" i="13"/>
  <c r="B360" i="13"/>
  <c r="B355" i="13"/>
  <c r="B350" i="13"/>
  <c r="B345" i="13"/>
  <c r="B340" i="13"/>
  <c r="B335" i="13"/>
  <c r="B330" i="13"/>
  <c r="B325" i="13"/>
  <c r="B320" i="13"/>
  <c r="B315" i="13"/>
  <c r="B310" i="13"/>
  <c r="Y447" i="13"/>
  <c r="B305" i="13"/>
  <c r="B296" i="13"/>
  <c r="B291" i="13"/>
  <c r="B286" i="13"/>
  <c r="B281" i="13"/>
  <c r="B276" i="13"/>
  <c r="B271" i="13"/>
  <c r="B266" i="13"/>
  <c r="B261" i="13"/>
  <c r="B256" i="13"/>
  <c r="B251" i="13"/>
  <c r="B246" i="13"/>
  <c r="B241" i="13"/>
  <c r="B236" i="13"/>
  <c r="B231" i="13"/>
  <c r="B226" i="13"/>
  <c r="B221" i="13"/>
  <c r="B216" i="13"/>
  <c r="B211" i="13"/>
  <c r="B206" i="13"/>
  <c r="B201" i="13"/>
  <c r="B196" i="13"/>
  <c r="B191" i="13"/>
  <c r="B186" i="13"/>
  <c r="B181" i="13"/>
  <c r="B176" i="13"/>
  <c r="B171" i="13"/>
  <c r="B166" i="13"/>
  <c r="B161" i="13"/>
  <c r="X298" i="13"/>
  <c r="B156" i="13"/>
  <c r="B147" i="13"/>
  <c r="B142" i="13"/>
  <c r="B137" i="13"/>
  <c r="B132" i="13"/>
  <c r="B127" i="13"/>
  <c r="B122" i="13"/>
  <c r="B117" i="13"/>
  <c r="B112" i="13"/>
  <c r="B107" i="13"/>
  <c r="B102" i="13"/>
  <c r="B97" i="13"/>
  <c r="B92" i="13"/>
  <c r="B87" i="13"/>
  <c r="B82" i="13"/>
  <c r="B77" i="13"/>
  <c r="B72" i="13"/>
  <c r="B67" i="13"/>
  <c r="B62" i="13"/>
  <c r="B57" i="13"/>
  <c r="B52" i="13"/>
  <c r="B47" i="13"/>
  <c r="B42" i="13"/>
  <c r="B37" i="13"/>
  <c r="B32" i="13"/>
  <c r="B27" i="13"/>
  <c r="B22" i="13"/>
  <c r="B17" i="13"/>
  <c r="B12" i="13"/>
  <c r="K11" i="13"/>
  <c r="X66" i="13"/>
  <c r="D7" i="13"/>
  <c r="B7" i="13"/>
  <c r="G604" i="12"/>
  <c r="B594" i="12"/>
  <c r="B589" i="12"/>
  <c r="B584" i="12"/>
  <c r="B579" i="12"/>
  <c r="B574" i="12"/>
  <c r="B569" i="12"/>
  <c r="B564" i="12"/>
  <c r="B559" i="12"/>
  <c r="B554" i="12"/>
  <c r="B549" i="12"/>
  <c r="B544" i="12"/>
  <c r="B539" i="12"/>
  <c r="B534" i="12"/>
  <c r="B529" i="12"/>
  <c r="B524" i="12"/>
  <c r="B519" i="12"/>
  <c r="B514" i="12"/>
  <c r="B509" i="12"/>
  <c r="B504" i="12"/>
  <c r="B499" i="12"/>
  <c r="B494" i="12"/>
  <c r="B489" i="12"/>
  <c r="B484" i="12"/>
  <c r="B479" i="12"/>
  <c r="B474" i="12"/>
  <c r="B469" i="12"/>
  <c r="B464" i="12"/>
  <c r="B459" i="12"/>
  <c r="Q596" i="12"/>
  <c r="B454" i="12"/>
  <c r="B445" i="12"/>
  <c r="B440" i="12"/>
  <c r="B435" i="12"/>
  <c r="B430" i="12"/>
  <c r="B425" i="12"/>
  <c r="B420" i="12"/>
  <c r="B415" i="12"/>
  <c r="B410" i="12"/>
  <c r="B405" i="12"/>
  <c r="B400" i="12"/>
  <c r="B395" i="12"/>
  <c r="B390" i="12"/>
  <c r="B385" i="12"/>
  <c r="B380" i="12"/>
  <c r="B375" i="12"/>
  <c r="B370" i="12"/>
  <c r="B365" i="12"/>
  <c r="B360" i="12"/>
  <c r="B355" i="12"/>
  <c r="B350" i="12"/>
  <c r="B345" i="12"/>
  <c r="B340" i="12"/>
  <c r="B335" i="12"/>
  <c r="B330" i="12"/>
  <c r="B325" i="12"/>
  <c r="B320" i="12"/>
  <c r="B315" i="12"/>
  <c r="B310" i="12"/>
  <c r="W447" i="12"/>
  <c r="B305" i="12"/>
  <c r="B296" i="12"/>
  <c r="B291" i="12"/>
  <c r="B286" i="12"/>
  <c r="B281" i="12"/>
  <c r="B276" i="12"/>
  <c r="B271" i="12"/>
  <c r="B266" i="12"/>
  <c r="B261" i="12"/>
  <c r="B256" i="12"/>
  <c r="B251" i="12"/>
  <c r="B246" i="12"/>
  <c r="B241" i="12"/>
  <c r="B236" i="12"/>
  <c r="B231" i="12"/>
  <c r="B226" i="12"/>
  <c r="B221" i="12"/>
  <c r="B216" i="12"/>
  <c r="B211" i="12"/>
  <c r="B206" i="12"/>
  <c r="B201" i="12"/>
  <c r="B196" i="12"/>
  <c r="B191" i="12"/>
  <c r="B186" i="12"/>
  <c r="B181" i="12"/>
  <c r="B176" i="12"/>
  <c r="B171" i="12"/>
  <c r="B166" i="12"/>
  <c r="B161" i="12"/>
  <c r="V298" i="12"/>
  <c r="B156" i="12"/>
  <c r="B147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B77" i="12"/>
  <c r="B72" i="12"/>
  <c r="B67" i="12"/>
  <c r="B62" i="12"/>
  <c r="B57" i="12"/>
  <c r="B52" i="12"/>
  <c r="B47" i="12"/>
  <c r="B42" i="12"/>
  <c r="B37" i="12"/>
  <c r="B32" i="12"/>
  <c r="B27" i="12"/>
  <c r="B22" i="12"/>
  <c r="B17" i="12"/>
  <c r="B12" i="12"/>
  <c r="F51" i="12"/>
  <c r="Y24" i="12"/>
  <c r="D7" i="12"/>
  <c r="B7" i="12"/>
  <c r="G604" i="11"/>
  <c r="B594" i="11"/>
  <c r="B589" i="11"/>
  <c r="B584" i="11"/>
  <c r="B579" i="11"/>
  <c r="B574" i="11"/>
  <c r="B569" i="11"/>
  <c r="B564" i="11"/>
  <c r="B559" i="11"/>
  <c r="B554" i="11"/>
  <c r="B549" i="11"/>
  <c r="B544" i="11"/>
  <c r="B539" i="11"/>
  <c r="B534" i="11"/>
  <c r="B529" i="11"/>
  <c r="B524" i="11"/>
  <c r="B519" i="11"/>
  <c r="B514" i="11"/>
  <c r="B509" i="11"/>
  <c r="B504" i="11"/>
  <c r="B499" i="11"/>
  <c r="B494" i="11"/>
  <c r="B489" i="11"/>
  <c r="B484" i="11"/>
  <c r="B479" i="11"/>
  <c r="B474" i="11"/>
  <c r="B469" i="11"/>
  <c r="B464" i="11"/>
  <c r="B459" i="11"/>
  <c r="AA596" i="11"/>
  <c r="B454" i="11"/>
  <c r="B445" i="11"/>
  <c r="B440" i="11"/>
  <c r="B435" i="11"/>
  <c r="B430" i="11"/>
  <c r="B425" i="11"/>
  <c r="B420" i="11"/>
  <c r="B415" i="11"/>
  <c r="B410" i="11"/>
  <c r="B405" i="11"/>
  <c r="B400" i="11"/>
  <c r="B395" i="11"/>
  <c r="B390" i="11"/>
  <c r="B385" i="11"/>
  <c r="B380" i="11"/>
  <c r="B375" i="11"/>
  <c r="B370" i="11"/>
  <c r="B365" i="11"/>
  <c r="B360" i="11"/>
  <c r="B355" i="11"/>
  <c r="B350" i="11"/>
  <c r="B345" i="11"/>
  <c r="B340" i="11"/>
  <c r="B335" i="11"/>
  <c r="B330" i="11"/>
  <c r="B325" i="11"/>
  <c r="B320" i="11"/>
  <c r="B315" i="11"/>
  <c r="B310" i="11"/>
  <c r="Z447" i="11"/>
  <c r="B305" i="11"/>
  <c r="B296" i="11"/>
  <c r="B291" i="11"/>
  <c r="B286" i="11"/>
  <c r="B281" i="11"/>
  <c r="B276" i="11"/>
  <c r="B271" i="11"/>
  <c r="B266" i="11"/>
  <c r="B261" i="11"/>
  <c r="B256" i="11"/>
  <c r="B251" i="11"/>
  <c r="B246" i="11"/>
  <c r="B241" i="11"/>
  <c r="B236" i="11"/>
  <c r="B231" i="11"/>
  <c r="B226" i="11"/>
  <c r="B221" i="11"/>
  <c r="B216" i="11"/>
  <c r="B211" i="11"/>
  <c r="B206" i="11"/>
  <c r="B201" i="11"/>
  <c r="B196" i="11"/>
  <c r="B191" i="11"/>
  <c r="B186" i="11"/>
  <c r="B181" i="11"/>
  <c r="B176" i="11"/>
  <c r="B171" i="11"/>
  <c r="B166" i="11"/>
  <c r="B161" i="11"/>
  <c r="Y298" i="11"/>
  <c r="B156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B47" i="11"/>
  <c r="B42" i="11"/>
  <c r="B37" i="11"/>
  <c r="B32" i="11"/>
  <c r="B27" i="11"/>
  <c r="B22" i="11"/>
  <c r="B17" i="11"/>
  <c r="B12" i="11"/>
  <c r="F101" i="11"/>
  <c r="P109" i="11"/>
  <c r="D7" i="11"/>
  <c r="B7" i="11"/>
  <c r="G614" i="10"/>
  <c r="B604" i="10"/>
  <c r="B599" i="10"/>
  <c r="B594" i="10"/>
  <c r="B589" i="10"/>
  <c r="B584" i="10"/>
  <c r="B579" i="10"/>
  <c r="B574" i="10"/>
  <c r="B569" i="10"/>
  <c r="B564" i="10"/>
  <c r="B559" i="10"/>
  <c r="B554" i="10"/>
  <c r="B549" i="10"/>
  <c r="B544" i="10"/>
  <c r="B539" i="10"/>
  <c r="B534" i="10"/>
  <c r="B529" i="10"/>
  <c r="B524" i="10"/>
  <c r="B519" i="10"/>
  <c r="B514" i="10"/>
  <c r="B509" i="10"/>
  <c r="B504" i="10"/>
  <c r="B499" i="10"/>
  <c r="B494" i="10"/>
  <c r="B489" i="10"/>
  <c r="B484" i="10"/>
  <c r="B479" i="10"/>
  <c r="B474" i="10"/>
  <c r="B469" i="10"/>
  <c r="Y606" i="10"/>
  <c r="B464" i="10"/>
  <c r="B455" i="10"/>
  <c r="B450" i="10"/>
  <c r="B445" i="10"/>
  <c r="B440" i="10"/>
  <c r="B435" i="10"/>
  <c r="B430" i="10"/>
  <c r="B425" i="10"/>
  <c r="B420" i="10"/>
  <c r="B415" i="10"/>
  <c r="B410" i="10"/>
  <c r="B405" i="10"/>
  <c r="B400" i="10"/>
  <c r="B395" i="10"/>
  <c r="B390" i="10"/>
  <c r="B385" i="10"/>
  <c r="B380" i="10"/>
  <c r="B375" i="10"/>
  <c r="B370" i="10"/>
  <c r="B365" i="10"/>
  <c r="B360" i="10"/>
  <c r="B355" i="10"/>
  <c r="B350" i="10"/>
  <c r="B345" i="10"/>
  <c r="B340" i="10"/>
  <c r="B335" i="10"/>
  <c r="B330" i="10"/>
  <c r="B325" i="10"/>
  <c r="B320" i="10"/>
  <c r="X457" i="10"/>
  <c r="B315" i="10"/>
  <c r="B306" i="10"/>
  <c r="B301" i="10"/>
  <c r="B296" i="10"/>
  <c r="B291" i="10"/>
  <c r="B286" i="10"/>
  <c r="B281" i="10"/>
  <c r="B276" i="10"/>
  <c r="B271" i="10"/>
  <c r="B266" i="10"/>
  <c r="B261" i="10"/>
  <c r="B256" i="10"/>
  <c r="B251" i="10"/>
  <c r="B246" i="10"/>
  <c r="B241" i="10"/>
  <c r="B236" i="10"/>
  <c r="B231" i="10"/>
  <c r="B226" i="10"/>
  <c r="B221" i="10"/>
  <c r="B216" i="10"/>
  <c r="B211" i="10"/>
  <c r="B206" i="10"/>
  <c r="B201" i="10"/>
  <c r="B196" i="10"/>
  <c r="B191" i="10"/>
  <c r="B186" i="10"/>
  <c r="B181" i="10"/>
  <c r="B176" i="10"/>
  <c r="B171" i="10"/>
  <c r="W308" i="10"/>
  <c r="B166" i="10"/>
  <c r="B157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B22" i="10"/>
  <c r="B17" i="10"/>
  <c r="B12" i="10"/>
  <c r="V46" i="10"/>
  <c r="P44" i="10"/>
  <c r="D7" i="10"/>
  <c r="B7" i="10"/>
  <c r="B589" i="9"/>
  <c r="F604" i="9"/>
  <c r="F603" i="9" s="1"/>
  <c r="B584" i="9"/>
  <c r="B579" i="9"/>
  <c r="B574" i="9"/>
  <c r="B569" i="9"/>
  <c r="B564" i="9"/>
  <c r="B559" i="9"/>
  <c r="B554" i="9"/>
  <c r="B549" i="9"/>
  <c r="B544" i="9"/>
  <c r="B539" i="9"/>
  <c r="B534" i="9"/>
  <c r="B529" i="9"/>
  <c r="B524" i="9"/>
  <c r="B519" i="9"/>
  <c r="B514" i="9"/>
  <c r="B509" i="9"/>
  <c r="B504" i="9"/>
  <c r="B499" i="9"/>
  <c r="B494" i="9"/>
  <c r="B489" i="9"/>
  <c r="B484" i="9"/>
  <c r="B479" i="9"/>
  <c r="B474" i="9"/>
  <c r="B469" i="9"/>
  <c r="B464" i="9"/>
  <c r="B459" i="9"/>
  <c r="V596" i="9"/>
  <c r="B454" i="9"/>
  <c r="B445" i="9"/>
  <c r="B440" i="9"/>
  <c r="B435" i="9"/>
  <c r="B430" i="9"/>
  <c r="B425" i="9"/>
  <c r="B420" i="9"/>
  <c r="B415" i="9"/>
  <c r="B410" i="9"/>
  <c r="B405" i="9"/>
  <c r="B400" i="9"/>
  <c r="B395" i="9"/>
  <c r="B390" i="9"/>
  <c r="B385" i="9"/>
  <c r="B380" i="9"/>
  <c r="B375" i="9"/>
  <c r="B370" i="9"/>
  <c r="B365" i="9"/>
  <c r="B360" i="9"/>
  <c r="B355" i="9"/>
  <c r="B350" i="9"/>
  <c r="B345" i="9"/>
  <c r="B340" i="9"/>
  <c r="B335" i="9"/>
  <c r="B330" i="9"/>
  <c r="B325" i="9"/>
  <c r="B320" i="9"/>
  <c r="B315" i="9"/>
  <c r="B310" i="9"/>
  <c r="AA447" i="9"/>
  <c r="B305" i="9"/>
  <c r="B296" i="9"/>
  <c r="B291" i="9"/>
  <c r="B286" i="9"/>
  <c r="B281" i="9"/>
  <c r="B276" i="9"/>
  <c r="B271" i="9"/>
  <c r="B266" i="9"/>
  <c r="B261" i="9"/>
  <c r="B256" i="9"/>
  <c r="B251" i="9"/>
  <c r="B246" i="9"/>
  <c r="B241" i="9"/>
  <c r="B236" i="9"/>
  <c r="B231" i="9"/>
  <c r="B226" i="9"/>
  <c r="B221" i="9"/>
  <c r="B216" i="9"/>
  <c r="B211" i="9"/>
  <c r="B206" i="9"/>
  <c r="B201" i="9"/>
  <c r="B196" i="9"/>
  <c r="B191" i="9"/>
  <c r="B186" i="9"/>
  <c r="B181" i="9"/>
  <c r="B176" i="9"/>
  <c r="B171" i="9"/>
  <c r="B166" i="9"/>
  <c r="B161" i="9"/>
  <c r="Z298" i="9"/>
  <c r="B156" i="9"/>
  <c r="B147" i="9"/>
  <c r="B142" i="9"/>
  <c r="B137" i="9"/>
  <c r="B132" i="9"/>
  <c r="B127" i="9"/>
  <c r="B122" i="9"/>
  <c r="B117" i="9"/>
  <c r="B112" i="9"/>
  <c r="B107" i="9"/>
  <c r="B102" i="9"/>
  <c r="B97" i="9"/>
  <c r="B92" i="9"/>
  <c r="B87" i="9"/>
  <c r="B82" i="9"/>
  <c r="B77" i="9"/>
  <c r="B72" i="9"/>
  <c r="B67" i="9"/>
  <c r="B62" i="9"/>
  <c r="B57" i="9"/>
  <c r="B52" i="9"/>
  <c r="B47" i="9"/>
  <c r="B42" i="9"/>
  <c r="B37" i="9"/>
  <c r="B32" i="9"/>
  <c r="B27" i="9"/>
  <c r="B22" i="9"/>
  <c r="B17" i="9"/>
  <c r="B12" i="9"/>
  <c r="V598" i="9"/>
  <c r="Y149" i="9"/>
  <c r="D7" i="9"/>
  <c r="B7" i="9"/>
  <c r="D187" i="8"/>
  <c r="B176" i="8"/>
  <c r="B170" i="8"/>
  <c r="B164" i="8"/>
  <c r="B158" i="8"/>
  <c r="B152" i="8"/>
  <c r="B146" i="8"/>
  <c r="B140" i="8"/>
  <c r="B134" i="8"/>
  <c r="B128" i="8"/>
  <c r="B122" i="8"/>
  <c r="B116" i="8"/>
  <c r="B110" i="8"/>
  <c r="B104" i="8"/>
  <c r="B98" i="8"/>
  <c r="B92" i="8"/>
  <c r="B86" i="8"/>
  <c r="B80" i="8"/>
  <c r="B74" i="8"/>
  <c r="B68" i="8"/>
  <c r="B62" i="8"/>
  <c r="B56" i="8"/>
  <c r="B50" i="8"/>
  <c r="B44" i="8"/>
  <c r="B38" i="8"/>
  <c r="B32" i="8"/>
  <c r="B26" i="8"/>
  <c r="B20" i="8"/>
  <c r="B14" i="8"/>
  <c r="W181" i="8"/>
  <c r="W180" i="8"/>
  <c r="W178" i="8"/>
  <c r="D8" i="8"/>
  <c r="B8" i="8"/>
  <c r="F604" i="7"/>
  <c r="F603" i="7" s="1"/>
  <c r="E604" i="7"/>
  <c r="E603" i="7" s="1"/>
  <c r="D603" i="7"/>
  <c r="B589" i="7"/>
  <c r="B569" i="7"/>
  <c r="B564" i="7"/>
  <c r="B559" i="7"/>
  <c r="B554" i="7"/>
  <c r="B549" i="7"/>
  <c r="B544" i="7"/>
  <c r="B539" i="7"/>
  <c r="B534" i="7"/>
  <c r="B529" i="7"/>
  <c r="B524" i="7"/>
  <c r="B519" i="7"/>
  <c r="B514" i="7"/>
  <c r="B509" i="7"/>
  <c r="B504" i="7"/>
  <c r="B499" i="7"/>
  <c r="B494" i="7"/>
  <c r="B489" i="7"/>
  <c r="B484" i="7"/>
  <c r="B479" i="7"/>
  <c r="B474" i="7"/>
  <c r="B469" i="7"/>
  <c r="B464" i="7"/>
  <c r="B459" i="7"/>
  <c r="AA596" i="7"/>
  <c r="B454" i="7"/>
  <c r="B445" i="7"/>
  <c r="B440" i="7"/>
  <c r="B435" i="7"/>
  <c r="B430" i="7"/>
  <c r="B425" i="7"/>
  <c r="B420" i="7"/>
  <c r="B415" i="7"/>
  <c r="B410" i="7"/>
  <c r="B405" i="7"/>
  <c r="B400" i="7"/>
  <c r="B395" i="7"/>
  <c r="B390" i="7"/>
  <c r="B385" i="7"/>
  <c r="B380" i="7"/>
  <c r="B375" i="7"/>
  <c r="B370" i="7"/>
  <c r="B365" i="7"/>
  <c r="B360" i="7"/>
  <c r="B355" i="7"/>
  <c r="B350" i="7"/>
  <c r="B345" i="7"/>
  <c r="B340" i="7"/>
  <c r="B335" i="7"/>
  <c r="B330" i="7"/>
  <c r="B325" i="7"/>
  <c r="B320" i="7"/>
  <c r="B315" i="7"/>
  <c r="B310" i="7"/>
  <c r="Z447" i="7"/>
  <c r="B305" i="7"/>
  <c r="B296" i="7"/>
  <c r="B291" i="7"/>
  <c r="B286" i="7"/>
  <c r="B281" i="7"/>
  <c r="B276" i="7"/>
  <c r="B271" i="7"/>
  <c r="B266" i="7"/>
  <c r="B261" i="7"/>
  <c r="B256" i="7"/>
  <c r="B251" i="7"/>
  <c r="B246" i="7"/>
  <c r="B241" i="7"/>
  <c r="B236" i="7"/>
  <c r="B231" i="7"/>
  <c r="B226" i="7"/>
  <c r="B221" i="7"/>
  <c r="B216" i="7"/>
  <c r="B211" i="7"/>
  <c r="B206" i="7"/>
  <c r="B201" i="7"/>
  <c r="B196" i="7"/>
  <c r="B191" i="7"/>
  <c r="B186" i="7"/>
  <c r="B181" i="7"/>
  <c r="B176" i="7"/>
  <c r="B171" i="7"/>
  <c r="B166" i="7"/>
  <c r="B161" i="7"/>
  <c r="T298" i="7"/>
  <c r="B156" i="7"/>
  <c r="B147" i="7"/>
  <c r="B142" i="7"/>
  <c r="B137" i="7"/>
  <c r="B132" i="7"/>
  <c r="B127" i="7"/>
  <c r="B122" i="7"/>
  <c r="B117" i="7"/>
  <c r="B112" i="7"/>
  <c r="B107" i="7"/>
  <c r="B102" i="7"/>
  <c r="B97" i="7"/>
  <c r="B92" i="7"/>
  <c r="B87" i="7"/>
  <c r="B82" i="7"/>
  <c r="B77" i="7"/>
  <c r="B72" i="7"/>
  <c r="B67" i="7"/>
  <c r="B62" i="7"/>
  <c r="B57" i="7"/>
  <c r="B52" i="7"/>
  <c r="B47" i="7"/>
  <c r="B42" i="7"/>
  <c r="B37" i="7"/>
  <c r="B32" i="7"/>
  <c r="B27" i="7"/>
  <c r="B22" i="7"/>
  <c r="B17" i="7"/>
  <c r="B12" i="7"/>
  <c r="Y136" i="7"/>
  <c r="L139" i="7"/>
  <c r="D7" i="7"/>
  <c r="B7" i="7"/>
  <c r="B584" i="6"/>
  <c r="G604" i="6"/>
  <c r="G603" i="6" s="1"/>
  <c r="B589" i="6"/>
  <c r="B559" i="6"/>
  <c r="B529" i="6"/>
  <c r="B499" i="6"/>
  <c r="B469" i="6"/>
  <c r="Y596" i="6"/>
  <c r="B435" i="6"/>
  <c r="B405" i="6"/>
  <c r="B375" i="6"/>
  <c r="B345" i="6"/>
  <c r="B315" i="6"/>
  <c r="X447" i="6"/>
  <c r="B281" i="6"/>
  <c r="B251" i="6"/>
  <c r="B221" i="6"/>
  <c r="B206" i="6"/>
  <c r="B201" i="6"/>
  <c r="B196" i="6"/>
  <c r="B191" i="6"/>
  <c r="B186" i="6"/>
  <c r="B181" i="6"/>
  <c r="B176" i="6"/>
  <c r="B171" i="6"/>
  <c r="B166" i="6"/>
  <c r="B161" i="6"/>
  <c r="W298" i="6"/>
  <c r="B156" i="6"/>
  <c r="B147" i="6"/>
  <c r="B142" i="6"/>
  <c r="B137" i="6"/>
  <c r="B132" i="6"/>
  <c r="B127" i="6"/>
  <c r="B122" i="6"/>
  <c r="B117" i="6"/>
  <c r="B112" i="6"/>
  <c r="B107" i="6"/>
  <c r="B102" i="6"/>
  <c r="B97" i="6"/>
  <c r="B92" i="6"/>
  <c r="B87" i="6"/>
  <c r="B82" i="6"/>
  <c r="Y79" i="6"/>
  <c r="B77" i="6"/>
  <c r="H76" i="6"/>
  <c r="B72" i="6"/>
  <c r="O71" i="6"/>
  <c r="B67" i="6"/>
  <c r="P66" i="6"/>
  <c r="D64" i="6"/>
  <c r="B62" i="6"/>
  <c r="W61" i="6"/>
  <c r="K59" i="6"/>
  <c r="B57" i="6"/>
  <c r="X56" i="6"/>
  <c r="L54" i="6"/>
  <c r="B52" i="6"/>
  <c r="Y51" i="6"/>
  <c r="M49" i="6"/>
  <c r="B47" i="6"/>
  <c r="T44" i="6"/>
  <c r="B42" i="6"/>
  <c r="AA39" i="6"/>
  <c r="B37" i="6"/>
  <c r="D36" i="6"/>
  <c r="B32" i="6"/>
  <c r="K31" i="6"/>
  <c r="B27" i="6"/>
  <c r="R26" i="6"/>
  <c r="F24" i="6"/>
  <c r="B22" i="6"/>
  <c r="Y21" i="6"/>
  <c r="M19" i="6"/>
  <c r="B17" i="6"/>
  <c r="T16" i="6"/>
  <c r="H14" i="6"/>
  <c r="B12" i="6"/>
  <c r="U11" i="6"/>
  <c r="M81" i="6"/>
  <c r="O9" i="6"/>
  <c r="X84" i="6"/>
  <c r="D7" i="6"/>
  <c r="B7" i="6"/>
  <c r="G94" i="5"/>
  <c r="F89" i="5"/>
  <c r="G89" i="5"/>
  <c r="G83" i="5"/>
  <c r="F83" i="5"/>
  <c r="F78" i="5"/>
  <c r="G78" i="5"/>
  <c r="F73" i="5"/>
  <c r="G73" i="5"/>
  <c r="G71" i="5"/>
  <c r="F66" i="5"/>
  <c r="F61" i="5"/>
  <c r="G61" i="5"/>
  <c r="F55" i="5"/>
  <c r="G55" i="5"/>
  <c r="F50" i="5"/>
  <c r="F45" i="5"/>
  <c r="G45" i="5"/>
  <c r="G38" i="5"/>
  <c r="G36" i="5"/>
  <c r="E35" i="5"/>
  <c r="E63" i="5" s="1"/>
  <c r="D63" i="5"/>
  <c r="F33" i="5"/>
  <c r="G30" i="5"/>
  <c r="G58" i="5" s="1"/>
  <c r="D86" i="5"/>
  <c r="F27" i="5"/>
  <c r="G27" i="5"/>
  <c r="D52" i="5"/>
  <c r="E22" i="5"/>
  <c r="G22" i="5"/>
  <c r="F19" i="5"/>
  <c r="F47" i="5" s="1"/>
  <c r="E19" i="5"/>
  <c r="E47" i="5" s="1"/>
  <c r="D47" i="5"/>
  <c r="F17" i="5"/>
  <c r="G81" i="5"/>
  <c r="F87" i="5"/>
  <c r="E87" i="5"/>
  <c r="D92" i="5"/>
  <c r="D70" i="5"/>
  <c r="I43" i="4"/>
  <c r="I42" i="4"/>
  <c r="I41" i="4"/>
  <c r="I40" i="4"/>
  <c r="F28" i="4"/>
  <c r="G28" i="4"/>
  <c r="F27" i="4"/>
  <c r="G22" i="4"/>
  <c r="F21" i="4"/>
  <c r="G18" i="4"/>
  <c r="G16" i="4"/>
  <c r="G15" i="4"/>
  <c r="F15" i="4"/>
  <c r="F14" i="4"/>
  <c r="E14" i="4"/>
  <c r="D26" i="4"/>
  <c r="F24" i="4"/>
  <c r="G25" i="3"/>
  <c r="F20" i="3"/>
  <c r="F15" i="3"/>
  <c r="G15" i="3"/>
  <c r="D16" i="5"/>
  <c r="G10" i="2"/>
  <c r="F10" i="2"/>
  <c r="G9" i="2"/>
  <c r="N27" i="1"/>
  <c r="N10" i="1"/>
  <c r="A1" i="3"/>
  <c r="W176" i="8" l="1"/>
  <c r="F82" i="6"/>
  <c r="T42" i="6"/>
  <c r="O67" i="6"/>
  <c r="E57" i="6"/>
  <c r="E9" i="2"/>
  <c r="G14" i="3"/>
  <c r="E25" i="3"/>
  <c r="G27" i="4"/>
  <c r="F24" i="5"/>
  <c r="F80" i="5" s="1"/>
  <c r="E59" i="5"/>
  <c r="E92" i="5"/>
  <c r="U9" i="6"/>
  <c r="U7" i="6" s="1"/>
  <c r="AA11" i="6"/>
  <c r="N14" i="6"/>
  <c r="N12" i="6" s="1"/>
  <c r="Z16" i="6"/>
  <c r="S19" i="6"/>
  <c r="L24" i="6"/>
  <c r="X26" i="6"/>
  <c r="E29" i="6"/>
  <c r="Q31" i="6"/>
  <c r="J36" i="6"/>
  <c r="I41" i="6"/>
  <c r="Z44" i="6"/>
  <c r="S49" i="6"/>
  <c r="R54" i="6"/>
  <c r="R52" i="6" s="1"/>
  <c r="Q59" i="6"/>
  <c r="J64" i="6"/>
  <c r="J62" i="6" s="1"/>
  <c r="V66" i="6"/>
  <c r="I69" i="6"/>
  <c r="I67" i="6" s="1"/>
  <c r="U71" i="6"/>
  <c r="N76" i="6"/>
  <c r="G81" i="6"/>
  <c r="F9" i="2"/>
  <c r="F25" i="3"/>
  <c r="G21" i="4"/>
  <c r="G20" i="5"/>
  <c r="E25" i="5"/>
  <c r="G33" i="5"/>
  <c r="E38" i="5"/>
  <c r="G50" i="5"/>
  <c r="E73" i="5"/>
  <c r="AA9" i="6"/>
  <c r="AA7" i="6" s="1"/>
  <c r="T14" i="6"/>
  <c r="Y17" i="6"/>
  <c r="Y19" i="6"/>
  <c r="R24" i="6"/>
  <c r="R22" i="6" s="1"/>
  <c r="K29" i="6"/>
  <c r="K27" i="6" s="1"/>
  <c r="W31" i="6"/>
  <c r="D34" i="6"/>
  <c r="D32" i="6" s="1"/>
  <c r="P36" i="6"/>
  <c r="O41" i="6"/>
  <c r="H46" i="6"/>
  <c r="Y49" i="6"/>
  <c r="Y47" i="6" s="1"/>
  <c r="X54" i="6"/>
  <c r="X52" i="6" s="1"/>
  <c r="W59" i="6"/>
  <c r="W57" i="6" s="1"/>
  <c r="P64" i="6"/>
  <c r="P62" i="6" s="1"/>
  <c r="O69" i="6"/>
  <c r="AA71" i="6"/>
  <c r="H74" i="6"/>
  <c r="H72" i="6" s="1"/>
  <c r="T76" i="6"/>
  <c r="R84" i="6"/>
  <c r="R82" i="6" s="1"/>
  <c r="F38" i="5"/>
  <c r="G53" i="5"/>
  <c r="G87" i="5"/>
  <c r="Y598" i="6"/>
  <c r="I319" i="6"/>
  <c r="J314" i="6"/>
  <c r="K309" i="6"/>
  <c r="R300" i="6"/>
  <c r="G295" i="6"/>
  <c r="U285" i="6"/>
  <c r="J280" i="6"/>
  <c r="X270" i="6"/>
  <c r="M265" i="6"/>
  <c r="AA255" i="6"/>
  <c r="P250" i="6"/>
  <c r="E245" i="6"/>
  <c r="S235" i="6"/>
  <c r="H230" i="6"/>
  <c r="V220" i="6"/>
  <c r="K215" i="6"/>
  <c r="Z200" i="6"/>
  <c r="U195" i="6"/>
  <c r="J190" i="6"/>
  <c r="E185" i="6"/>
  <c r="Z170" i="6"/>
  <c r="U165" i="6"/>
  <c r="J160" i="6"/>
  <c r="Q151" i="6"/>
  <c r="X146" i="6"/>
  <c r="I131" i="6"/>
  <c r="J126" i="6"/>
  <c r="Q121" i="6"/>
  <c r="R116" i="6"/>
  <c r="Y111" i="6"/>
  <c r="T106" i="6"/>
  <c r="U101" i="6"/>
  <c r="J96" i="6"/>
  <c r="K91" i="6"/>
  <c r="R86" i="6"/>
  <c r="D314" i="6"/>
  <c r="E309" i="6"/>
  <c r="L300" i="6"/>
  <c r="Z290" i="6"/>
  <c r="O285" i="6"/>
  <c r="D280" i="6"/>
  <c r="R270" i="6"/>
  <c r="G265" i="6"/>
  <c r="U255" i="6"/>
  <c r="J250" i="6"/>
  <c r="X240" i="6"/>
  <c r="M235" i="6"/>
  <c r="AA225" i="6"/>
  <c r="P220" i="6"/>
  <c r="E215" i="6"/>
  <c r="Y205" i="6"/>
  <c r="T200" i="6"/>
  <c r="O195" i="6"/>
  <c r="D190" i="6"/>
  <c r="Y175" i="6"/>
  <c r="T170" i="6"/>
  <c r="O165" i="6"/>
  <c r="D160" i="6"/>
  <c r="D156" i="6" s="1"/>
  <c r="K151" i="6"/>
  <c r="R146" i="6"/>
  <c r="Y141" i="6"/>
  <c r="D126" i="6"/>
  <c r="K121" i="6"/>
  <c r="L116" i="6"/>
  <c r="S111" i="6"/>
  <c r="N106" i="6"/>
  <c r="O101" i="6"/>
  <c r="D96" i="6"/>
  <c r="E91" i="6"/>
  <c r="L86" i="6"/>
  <c r="S81" i="6"/>
  <c r="F300" i="6"/>
  <c r="T290" i="6"/>
  <c r="I285" i="6"/>
  <c r="W275" i="6"/>
  <c r="L270" i="6"/>
  <c r="Z260" i="6"/>
  <c r="O255" i="6"/>
  <c r="D250" i="6"/>
  <c r="R240" i="6"/>
  <c r="G235" i="6"/>
  <c r="U225" i="6"/>
  <c r="J220" i="6"/>
  <c r="X210" i="6"/>
  <c r="S205" i="6"/>
  <c r="N200" i="6"/>
  <c r="I195" i="6"/>
  <c r="X180" i="6"/>
  <c r="S175" i="6"/>
  <c r="N170" i="6"/>
  <c r="I165" i="6"/>
  <c r="E151" i="6"/>
  <c r="L146" i="6"/>
  <c r="S141" i="6"/>
  <c r="Z136" i="6"/>
  <c r="E121" i="6"/>
  <c r="F116" i="6"/>
  <c r="M111" i="6"/>
  <c r="H106" i="6"/>
  <c r="I101" i="6"/>
  <c r="AA319" i="6"/>
  <c r="Y295" i="6"/>
  <c r="N290" i="6"/>
  <c r="Q275" i="6"/>
  <c r="F270" i="6"/>
  <c r="T260" i="6"/>
  <c r="I255" i="6"/>
  <c r="W245" i="6"/>
  <c r="L240" i="6"/>
  <c r="Z230" i="6"/>
  <c r="O225" i="6"/>
  <c r="D220" i="6"/>
  <c r="R210" i="6"/>
  <c r="M205" i="6"/>
  <c r="H200" i="6"/>
  <c r="W185" i="6"/>
  <c r="R180" i="6"/>
  <c r="M175" i="6"/>
  <c r="H170" i="6"/>
  <c r="F146" i="6"/>
  <c r="M141" i="6"/>
  <c r="T136" i="6"/>
  <c r="AA131" i="6"/>
  <c r="G111" i="6"/>
  <c r="U319" i="6"/>
  <c r="V314" i="6"/>
  <c r="W309" i="6"/>
  <c r="S295" i="6"/>
  <c r="H290" i="6"/>
  <c r="V280" i="6"/>
  <c r="K275" i="6"/>
  <c r="Y265" i="6"/>
  <c r="N260" i="6"/>
  <c r="Q245" i="6"/>
  <c r="F240" i="6"/>
  <c r="T230" i="6"/>
  <c r="I225" i="6"/>
  <c r="W215" i="6"/>
  <c r="L210" i="6"/>
  <c r="G205" i="6"/>
  <c r="V190" i="6"/>
  <c r="Q185" i="6"/>
  <c r="L180" i="6"/>
  <c r="G175" i="6"/>
  <c r="V160" i="6"/>
  <c r="G141" i="6"/>
  <c r="N136" i="6"/>
  <c r="U131" i="6"/>
  <c r="V126" i="6"/>
  <c r="V96" i="6"/>
  <c r="W91" i="6"/>
  <c r="O319" i="6"/>
  <c r="P314" i="6"/>
  <c r="Q309" i="6"/>
  <c r="X300" i="6"/>
  <c r="M295" i="6"/>
  <c r="AA285" i="6"/>
  <c r="P280" i="6"/>
  <c r="E275" i="6"/>
  <c r="S265" i="6"/>
  <c r="H260" i="6"/>
  <c r="V250" i="6"/>
  <c r="K245" i="6"/>
  <c r="Y235" i="6"/>
  <c r="N230" i="6"/>
  <c r="Q215" i="6"/>
  <c r="F210" i="6"/>
  <c r="AA195" i="6"/>
  <c r="P190" i="6"/>
  <c r="K185" i="6"/>
  <c r="F180" i="6"/>
  <c r="AA165" i="6"/>
  <c r="P160" i="6"/>
  <c r="W151" i="6"/>
  <c r="H136" i="6"/>
  <c r="O131" i="6"/>
  <c r="P126" i="6"/>
  <c r="W121" i="6"/>
  <c r="X116" i="6"/>
  <c r="Z106" i="6"/>
  <c r="AA101" i="6"/>
  <c r="AA97" i="6" s="1"/>
  <c r="P96" i="6"/>
  <c r="Q91" i="6"/>
  <c r="X86" i="6"/>
  <c r="Z14" i="6"/>
  <c r="Z12" i="6" s="1"/>
  <c r="G21" i="6"/>
  <c r="X24" i="6"/>
  <c r="X22" i="6" s="1"/>
  <c r="Q29" i="6"/>
  <c r="J34" i="6"/>
  <c r="J32" i="6" s="1"/>
  <c r="V36" i="6"/>
  <c r="I39" i="6"/>
  <c r="I37" i="6" s="1"/>
  <c r="U41" i="6"/>
  <c r="N46" i="6"/>
  <c r="G51" i="6"/>
  <c r="F56" i="6"/>
  <c r="E61" i="6"/>
  <c r="V64" i="6"/>
  <c r="V62" i="6" s="1"/>
  <c r="U69" i="6"/>
  <c r="U67" i="6" s="1"/>
  <c r="N74" i="6"/>
  <c r="N72" i="6" s="1"/>
  <c r="Z76" i="6"/>
  <c r="G79" i="6"/>
  <c r="G77" i="6" s="1"/>
  <c r="Y81" i="6"/>
  <c r="Y77" i="6" s="1"/>
  <c r="F22" i="4"/>
  <c r="G14" i="5"/>
  <c r="G42" i="5" s="1"/>
  <c r="G17" i="5"/>
  <c r="E43" i="5"/>
  <c r="E76" i="5"/>
  <c r="V149" i="6"/>
  <c r="E149" i="6"/>
  <c r="E147" i="6" s="1"/>
  <c r="L144" i="6"/>
  <c r="L142" i="6" s="1"/>
  <c r="S139" i="6"/>
  <c r="S137" i="6" s="1"/>
  <c r="Z134" i="6"/>
  <c r="Z132" i="6" s="1"/>
  <c r="E119" i="6"/>
  <c r="F114" i="6"/>
  <c r="M109" i="6"/>
  <c r="M107" i="6" s="1"/>
  <c r="H104" i="6"/>
  <c r="H102" i="6" s="1"/>
  <c r="I99" i="6"/>
  <c r="I97" i="6" s="1"/>
  <c r="F84" i="6"/>
  <c r="F144" i="6"/>
  <c r="F142" i="6" s="1"/>
  <c r="M139" i="6"/>
  <c r="T134" i="6"/>
  <c r="T132" i="6" s="1"/>
  <c r="AA129" i="6"/>
  <c r="AA127" i="6" s="1"/>
  <c r="G109" i="6"/>
  <c r="G107" i="6" s="1"/>
  <c r="G139" i="6"/>
  <c r="G137" i="6" s="1"/>
  <c r="N134" i="6"/>
  <c r="N132" i="6" s="1"/>
  <c r="U129" i="6"/>
  <c r="U127" i="6" s="1"/>
  <c r="V124" i="6"/>
  <c r="V122" i="6" s="1"/>
  <c r="V94" i="6"/>
  <c r="V92" i="6" s="1"/>
  <c r="W89" i="6"/>
  <c r="W87" i="6" s="1"/>
  <c r="W149" i="6"/>
  <c r="W147" i="6" s="1"/>
  <c r="H134" i="6"/>
  <c r="O129" i="6"/>
  <c r="O127" i="6" s="1"/>
  <c r="P124" i="6"/>
  <c r="P122" i="6" s="1"/>
  <c r="W119" i="6"/>
  <c r="W117" i="6" s="1"/>
  <c r="X114" i="6"/>
  <c r="X112" i="6" s="1"/>
  <c r="Z104" i="6"/>
  <c r="Z102" i="6" s="1"/>
  <c r="AA99" i="6"/>
  <c r="P94" i="6"/>
  <c r="Q89" i="6"/>
  <c r="Q87" i="6" s="1"/>
  <c r="Q149" i="6"/>
  <c r="Q147" i="6" s="1"/>
  <c r="X144" i="6"/>
  <c r="X142" i="6" s="1"/>
  <c r="I129" i="6"/>
  <c r="I127" i="6" s="1"/>
  <c r="J124" i="6"/>
  <c r="J122" i="6" s="1"/>
  <c r="Q119" i="6"/>
  <c r="Q117" i="6" s="1"/>
  <c r="R114" i="6"/>
  <c r="R112" i="6" s="1"/>
  <c r="Y109" i="6"/>
  <c r="T104" i="6"/>
  <c r="T102" i="6" s="1"/>
  <c r="U99" i="6"/>
  <c r="U97" i="6" s="1"/>
  <c r="J94" i="6"/>
  <c r="J92" i="6" s="1"/>
  <c r="K89" i="6"/>
  <c r="K87" i="6" s="1"/>
  <c r="K149" i="6"/>
  <c r="K147" i="6" s="1"/>
  <c r="R144" i="6"/>
  <c r="R142" i="6" s="1"/>
  <c r="Y139" i="6"/>
  <c r="Y137" i="6" s="1"/>
  <c r="D124" i="6"/>
  <c r="D122" i="6" s="1"/>
  <c r="K119" i="6"/>
  <c r="K117" i="6" s="1"/>
  <c r="L114" i="6"/>
  <c r="L112" i="6" s="1"/>
  <c r="S109" i="6"/>
  <c r="S107" i="6" s="1"/>
  <c r="N104" i="6"/>
  <c r="O99" i="6"/>
  <c r="O97" i="6" s="1"/>
  <c r="D94" i="6"/>
  <c r="D92" i="6" s="1"/>
  <c r="E89" i="6"/>
  <c r="E87" i="6" s="1"/>
  <c r="L84" i="6"/>
  <c r="L82" i="6" s="1"/>
  <c r="I11" i="6"/>
  <c r="T12" i="6"/>
  <c r="H16" i="6"/>
  <c r="H12" i="6" s="1"/>
  <c r="M21" i="6"/>
  <c r="M17" i="6" s="1"/>
  <c r="F26" i="6"/>
  <c r="F22" i="6" s="1"/>
  <c r="W29" i="6"/>
  <c r="W27" i="6" s="1"/>
  <c r="P34" i="6"/>
  <c r="O39" i="6"/>
  <c r="O37" i="6" s="1"/>
  <c r="AA41" i="6"/>
  <c r="AA37" i="6" s="1"/>
  <c r="H44" i="6"/>
  <c r="H42" i="6" s="1"/>
  <c r="T46" i="6"/>
  <c r="M51" i="6"/>
  <c r="M47" i="6" s="1"/>
  <c r="L56" i="6"/>
  <c r="L52" i="6" s="1"/>
  <c r="K61" i="6"/>
  <c r="K57" i="6" s="1"/>
  <c r="D66" i="6"/>
  <c r="D62" i="6" s="1"/>
  <c r="AA69" i="6"/>
  <c r="AA67" i="6" s="1"/>
  <c r="T74" i="6"/>
  <c r="T72" i="6" s="1"/>
  <c r="M79" i="6"/>
  <c r="M77" i="6" s="1"/>
  <c r="X82" i="6"/>
  <c r="F86" i="6"/>
  <c r="Q305" i="6"/>
  <c r="O1" i="1"/>
  <c r="G20" i="3"/>
  <c r="F16" i="4"/>
  <c r="G24" i="4"/>
  <c r="F22" i="5"/>
  <c r="F35" i="5"/>
  <c r="F63" i="5" s="1"/>
  <c r="E55" i="5"/>
  <c r="G66" i="5"/>
  <c r="E89" i="5"/>
  <c r="I9" i="6"/>
  <c r="I7" i="6" s="1"/>
  <c r="O11" i="6"/>
  <c r="O7" i="6" s="1"/>
  <c r="N16" i="6"/>
  <c r="G19" i="6"/>
  <c r="G17" i="6" s="1"/>
  <c r="S21" i="6"/>
  <c r="L26" i="6"/>
  <c r="E31" i="6"/>
  <c r="V34" i="6"/>
  <c r="V32" i="6" s="1"/>
  <c r="U39" i="6"/>
  <c r="U37" i="6" s="1"/>
  <c r="N44" i="6"/>
  <c r="Z46" i="6"/>
  <c r="G49" i="6"/>
  <c r="G47" i="6" s="1"/>
  <c r="S51" i="6"/>
  <c r="F54" i="6"/>
  <c r="F52" i="6" s="1"/>
  <c r="R56" i="6"/>
  <c r="E59" i="6"/>
  <c r="Q61" i="6"/>
  <c r="Q57" i="6" s="1"/>
  <c r="J66" i="6"/>
  <c r="I71" i="6"/>
  <c r="Z74" i="6"/>
  <c r="Z72" i="6" s="1"/>
  <c r="S79" i="6"/>
  <c r="S77" i="6" s="1"/>
  <c r="P92" i="6"/>
  <c r="E117" i="6"/>
  <c r="E307" i="6"/>
  <c r="D312" i="6"/>
  <c r="D310" i="6" s="1"/>
  <c r="Z322" i="6"/>
  <c r="L332" i="6"/>
  <c r="W337" i="6"/>
  <c r="I347" i="6"/>
  <c r="T352" i="6"/>
  <c r="F362" i="6"/>
  <c r="Q367" i="6"/>
  <c r="N382" i="6"/>
  <c r="Y387" i="6"/>
  <c r="K397" i="6"/>
  <c r="V402" i="6"/>
  <c r="H412" i="6"/>
  <c r="S417" i="6"/>
  <c r="E427" i="6"/>
  <c r="P432" i="6"/>
  <c r="AA437" i="6"/>
  <c r="M447" i="6"/>
  <c r="R456" i="6"/>
  <c r="D466" i="6"/>
  <c r="O471" i="6"/>
  <c r="Z476" i="6"/>
  <c r="L486" i="6"/>
  <c r="W491" i="6"/>
  <c r="I501" i="6"/>
  <c r="T506" i="6"/>
  <c r="F516" i="6"/>
  <c r="Q521" i="6"/>
  <c r="N536" i="6"/>
  <c r="Y541" i="6"/>
  <c r="K551" i="6"/>
  <c r="V556" i="6"/>
  <c r="H566" i="6"/>
  <c r="S571" i="6"/>
  <c r="E581" i="6"/>
  <c r="P586" i="6"/>
  <c r="AA591" i="6"/>
  <c r="T9" i="7"/>
  <c r="Z11" i="7"/>
  <c r="G14" i="7"/>
  <c r="S16" i="7"/>
  <c r="L21" i="7"/>
  <c r="E26" i="7"/>
  <c r="V29" i="7"/>
  <c r="U34" i="7"/>
  <c r="N39" i="7"/>
  <c r="Z41" i="7"/>
  <c r="G44" i="7"/>
  <c r="S46" i="7"/>
  <c r="L51" i="7"/>
  <c r="E56" i="7"/>
  <c r="V59" i="7"/>
  <c r="U64" i="7"/>
  <c r="U62" i="7" s="1"/>
  <c r="N69" i="7"/>
  <c r="Z71" i="7"/>
  <c r="G74" i="7"/>
  <c r="S76" i="7"/>
  <c r="L81" i="7"/>
  <c r="E86" i="7"/>
  <c r="V89" i="7"/>
  <c r="U94" i="7"/>
  <c r="N99" i="7"/>
  <c r="Z101" i="7"/>
  <c r="G104" i="7"/>
  <c r="S106" i="7"/>
  <c r="L111" i="7"/>
  <c r="E116" i="7"/>
  <c r="V119" i="7"/>
  <c r="U124" i="7"/>
  <c r="N129" i="7"/>
  <c r="Z131" i="7"/>
  <c r="G134" i="7"/>
  <c r="S136" i="7"/>
  <c r="Y107" i="6"/>
  <c r="K307" i="6"/>
  <c r="K305" i="6" s="1"/>
  <c r="J312" i="6"/>
  <c r="J310" i="6" s="1"/>
  <c r="I317" i="6"/>
  <c r="I315" i="6" s="1"/>
  <c r="G327" i="6"/>
  <c r="R332" i="6"/>
  <c r="D342" i="6"/>
  <c r="O347" i="6"/>
  <c r="Z352" i="6"/>
  <c r="L362" i="6"/>
  <c r="W367" i="6"/>
  <c r="I377" i="6"/>
  <c r="T382" i="6"/>
  <c r="F392" i="6"/>
  <c r="Q397" i="6"/>
  <c r="N412" i="6"/>
  <c r="Y417" i="6"/>
  <c r="K427" i="6"/>
  <c r="V432" i="6"/>
  <c r="H442" i="6"/>
  <c r="S447" i="6"/>
  <c r="X456" i="6"/>
  <c r="J466" i="6"/>
  <c r="U471" i="6"/>
  <c r="G481" i="6"/>
  <c r="R486" i="6"/>
  <c r="D496" i="6"/>
  <c r="O501" i="6"/>
  <c r="Z506" i="6"/>
  <c r="L516" i="6"/>
  <c r="W521" i="6"/>
  <c r="I531" i="6"/>
  <c r="T536" i="6"/>
  <c r="F546" i="6"/>
  <c r="Q551" i="6"/>
  <c r="N566" i="6"/>
  <c r="Y571" i="6"/>
  <c r="K581" i="6"/>
  <c r="V586" i="6"/>
  <c r="H596" i="6"/>
  <c r="Z9" i="7"/>
  <c r="Z7" i="7" s="1"/>
  <c r="M14" i="7"/>
  <c r="Y16" i="7"/>
  <c r="F19" i="7"/>
  <c r="R21" i="7"/>
  <c r="K26" i="7"/>
  <c r="D31" i="7"/>
  <c r="AA34" i="7"/>
  <c r="T39" i="7"/>
  <c r="M44" i="7"/>
  <c r="Y46" i="7"/>
  <c r="F49" i="7"/>
  <c r="R51" i="7"/>
  <c r="K56" i="7"/>
  <c r="D61" i="7"/>
  <c r="AA64" i="7"/>
  <c r="T69" i="7"/>
  <c r="T67" i="7" s="1"/>
  <c r="M74" i="7"/>
  <c r="Y76" i="7"/>
  <c r="F79" i="7"/>
  <c r="R81" i="7"/>
  <c r="K86" i="7"/>
  <c r="D91" i="7"/>
  <c r="AA94" i="7"/>
  <c r="T99" i="7"/>
  <c r="M104" i="7"/>
  <c r="Y106" i="7"/>
  <c r="F109" i="7"/>
  <c r="R111" i="7"/>
  <c r="K116" i="7"/>
  <c r="D121" i="7"/>
  <c r="AA124" i="7"/>
  <c r="T129" i="7"/>
  <c r="M134" i="7"/>
  <c r="F139" i="7"/>
  <c r="F137" i="7" s="1"/>
  <c r="Q307" i="6"/>
  <c r="P312" i="6"/>
  <c r="P310" i="6" s="1"/>
  <c r="O317" i="6"/>
  <c r="O315" i="6" s="1"/>
  <c r="M327" i="6"/>
  <c r="X332" i="6"/>
  <c r="J342" i="6"/>
  <c r="U347" i="6"/>
  <c r="G357" i="6"/>
  <c r="R362" i="6"/>
  <c r="D372" i="6"/>
  <c r="O377" i="6"/>
  <c r="Z382" i="6"/>
  <c r="L392" i="6"/>
  <c r="W397" i="6"/>
  <c r="I407" i="6"/>
  <c r="T412" i="6"/>
  <c r="F422" i="6"/>
  <c r="Q427" i="6"/>
  <c r="N442" i="6"/>
  <c r="Y447" i="6"/>
  <c r="E461" i="6"/>
  <c r="P466" i="6"/>
  <c r="AA471" i="6"/>
  <c r="M481" i="6"/>
  <c r="X486" i="6"/>
  <c r="J496" i="6"/>
  <c r="U501" i="6"/>
  <c r="G511" i="6"/>
  <c r="R516" i="6"/>
  <c r="D526" i="6"/>
  <c r="O531" i="6"/>
  <c r="Z536" i="6"/>
  <c r="L546" i="6"/>
  <c r="W551" i="6"/>
  <c r="I561" i="6"/>
  <c r="T566" i="6"/>
  <c r="F576" i="6"/>
  <c r="Q581" i="6"/>
  <c r="N596" i="6"/>
  <c r="F374" i="7"/>
  <c r="N354" i="7"/>
  <c r="W339" i="7"/>
  <c r="W335" i="7" s="1"/>
  <c r="H334" i="7"/>
  <c r="Q319" i="7"/>
  <c r="L295" i="7"/>
  <c r="M290" i="7"/>
  <c r="T285" i="7"/>
  <c r="AA280" i="7"/>
  <c r="F265" i="7"/>
  <c r="M260" i="7"/>
  <c r="T255" i="7"/>
  <c r="AA250" i="7"/>
  <c r="F235" i="7"/>
  <c r="M230" i="7"/>
  <c r="T225" i="7"/>
  <c r="AA220" i="7"/>
  <c r="F205" i="7"/>
  <c r="M200" i="7"/>
  <c r="T195" i="7"/>
  <c r="AA190" i="7"/>
  <c r="F175" i="7"/>
  <c r="M170" i="7"/>
  <c r="T165" i="7"/>
  <c r="AA160" i="7"/>
  <c r="E146" i="7"/>
  <c r="L141" i="7"/>
  <c r="L137" i="7" s="1"/>
  <c r="E339" i="7"/>
  <c r="F295" i="7"/>
  <c r="G290" i="7"/>
  <c r="N285" i="7"/>
  <c r="U280" i="7"/>
  <c r="V275" i="7"/>
  <c r="G260" i="7"/>
  <c r="N255" i="7"/>
  <c r="U250" i="7"/>
  <c r="V245" i="7"/>
  <c r="G230" i="7"/>
  <c r="N225" i="7"/>
  <c r="U220" i="7"/>
  <c r="V215" i="7"/>
  <c r="G200" i="7"/>
  <c r="N195" i="7"/>
  <c r="U190" i="7"/>
  <c r="V185" i="7"/>
  <c r="G170" i="7"/>
  <c r="N165" i="7"/>
  <c r="U160" i="7"/>
  <c r="M359" i="7"/>
  <c r="R344" i="7"/>
  <c r="N324" i="7"/>
  <c r="N320" i="7" s="1"/>
  <c r="W309" i="7"/>
  <c r="X300" i="7"/>
  <c r="H285" i="7"/>
  <c r="O280" i="7"/>
  <c r="P275" i="7"/>
  <c r="W270" i="7"/>
  <c r="H255" i="7"/>
  <c r="O250" i="7"/>
  <c r="P245" i="7"/>
  <c r="W240" i="7"/>
  <c r="H225" i="7"/>
  <c r="O220" i="7"/>
  <c r="P215" i="7"/>
  <c r="W210" i="7"/>
  <c r="H195" i="7"/>
  <c r="O190" i="7"/>
  <c r="P185" i="7"/>
  <c r="W180" i="7"/>
  <c r="H165" i="7"/>
  <c r="O160" i="7"/>
  <c r="V151" i="7"/>
  <c r="Z364" i="7"/>
  <c r="E309" i="7"/>
  <c r="Q300" i="7"/>
  <c r="I280" i="7"/>
  <c r="J275" i="7"/>
  <c r="Q270" i="7"/>
  <c r="X265" i="7"/>
  <c r="I250" i="7"/>
  <c r="J245" i="7"/>
  <c r="Q240" i="7"/>
  <c r="X235" i="7"/>
  <c r="I220" i="7"/>
  <c r="J215" i="7"/>
  <c r="Q210" i="7"/>
  <c r="X205" i="7"/>
  <c r="I190" i="7"/>
  <c r="J185" i="7"/>
  <c r="Q180" i="7"/>
  <c r="X175" i="7"/>
  <c r="I160" i="7"/>
  <c r="P151" i="7"/>
  <c r="W146" i="7"/>
  <c r="W369" i="7"/>
  <c r="H364" i="7"/>
  <c r="Q349" i="7"/>
  <c r="M329" i="7"/>
  <c r="R314" i="7"/>
  <c r="J300" i="7"/>
  <c r="Y295" i="7"/>
  <c r="Y290" i="7"/>
  <c r="D275" i="7"/>
  <c r="K270" i="7"/>
  <c r="R265" i="7"/>
  <c r="Y260" i="7"/>
  <c r="D245" i="7"/>
  <c r="K240" i="7"/>
  <c r="R235" i="7"/>
  <c r="Y230" i="7"/>
  <c r="D215" i="7"/>
  <c r="K210" i="7"/>
  <c r="R205" i="7"/>
  <c r="Y200" i="7"/>
  <c r="D185" i="7"/>
  <c r="K180" i="7"/>
  <c r="R175" i="7"/>
  <c r="Y170" i="7"/>
  <c r="J151" i="7"/>
  <c r="Q146" i="7"/>
  <c r="X141" i="7"/>
  <c r="E369" i="7"/>
  <c r="Z334" i="7"/>
  <c r="R295" i="7"/>
  <c r="S290" i="7"/>
  <c r="Z285" i="7"/>
  <c r="E270" i="7"/>
  <c r="L265" i="7"/>
  <c r="S260" i="7"/>
  <c r="Z255" i="7"/>
  <c r="E240" i="7"/>
  <c r="L235" i="7"/>
  <c r="S230" i="7"/>
  <c r="Z225" i="7"/>
  <c r="E210" i="7"/>
  <c r="L205" i="7"/>
  <c r="S200" i="7"/>
  <c r="Z195" i="7"/>
  <c r="E180" i="7"/>
  <c r="L175" i="7"/>
  <c r="S170" i="7"/>
  <c r="Z165" i="7"/>
  <c r="D151" i="7"/>
  <c r="K146" i="7"/>
  <c r="R141" i="7"/>
  <c r="S14" i="7"/>
  <c r="L19" i="7"/>
  <c r="L17" i="7" s="1"/>
  <c r="X21" i="7"/>
  <c r="E24" i="7"/>
  <c r="E22" i="7" s="1"/>
  <c r="Q26" i="7"/>
  <c r="J31" i="7"/>
  <c r="I36" i="7"/>
  <c r="Z39" i="7"/>
  <c r="Z37" i="7" s="1"/>
  <c r="S44" i="7"/>
  <c r="S42" i="7" s="1"/>
  <c r="L49" i="7"/>
  <c r="L47" i="7" s="1"/>
  <c r="X51" i="7"/>
  <c r="E54" i="7"/>
  <c r="E52" i="7" s="1"/>
  <c r="Q56" i="7"/>
  <c r="J61" i="7"/>
  <c r="I66" i="7"/>
  <c r="Z69" i="7"/>
  <c r="Z67" i="7" s="1"/>
  <c r="S74" i="7"/>
  <c r="S72" i="7" s="1"/>
  <c r="L79" i="7"/>
  <c r="L77" i="7" s="1"/>
  <c r="X81" i="7"/>
  <c r="E84" i="7"/>
  <c r="E82" i="7" s="1"/>
  <c r="Q86" i="7"/>
  <c r="J91" i="7"/>
  <c r="I96" i="7"/>
  <c r="Z99" i="7"/>
  <c r="Z97" i="7" s="1"/>
  <c r="S104" i="7"/>
  <c r="L109" i="7"/>
  <c r="L107" i="7" s="1"/>
  <c r="X111" i="7"/>
  <c r="E114" i="7"/>
  <c r="E112" i="7" s="1"/>
  <c r="Q116" i="7"/>
  <c r="J121" i="7"/>
  <c r="I126" i="7"/>
  <c r="Z129" i="7"/>
  <c r="Z127" i="7" s="1"/>
  <c r="S134" i="7"/>
  <c r="S132" i="7" s="1"/>
  <c r="N102" i="6"/>
  <c r="W307" i="6"/>
  <c r="V312" i="6"/>
  <c r="V310" i="6" s="1"/>
  <c r="U317" i="6"/>
  <c r="U315" i="6" s="1"/>
  <c r="H322" i="6"/>
  <c r="S327" i="6"/>
  <c r="E337" i="6"/>
  <c r="P342" i="6"/>
  <c r="AA347" i="6"/>
  <c r="M357" i="6"/>
  <c r="X362" i="6"/>
  <c r="J372" i="6"/>
  <c r="U377" i="6"/>
  <c r="G387" i="6"/>
  <c r="R392" i="6"/>
  <c r="D402" i="6"/>
  <c r="O407" i="6"/>
  <c r="Z412" i="6"/>
  <c r="L422" i="6"/>
  <c r="W427" i="6"/>
  <c r="I437" i="6"/>
  <c r="T442" i="6"/>
  <c r="K461" i="6"/>
  <c r="V466" i="6"/>
  <c r="H476" i="6"/>
  <c r="S481" i="6"/>
  <c r="E491" i="6"/>
  <c r="P496" i="6"/>
  <c r="AA501" i="6"/>
  <c r="M511" i="6"/>
  <c r="X516" i="6"/>
  <c r="J526" i="6"/>
  <c r="U531" i="6"/>
  <c r="G541" i="6"/>
  <c r="R546" i="6"/>
  <c r="D556" i="6"/>
  <c r="O561" i="6"/>
  <c r="Z566" i="6"/>
  <c r="L576" i="6"/>
  <c r="W581" i="6"/>
  <c r="I591" i="6"/>
  <c r="T596" i="6"/>
  <c r="AA149" i="7"/>
  <c r="V149" i="7"/>
  <c r="V147" i="7" s="1"/>
  <c r="P149" i="7"/>
  <c r="P147" i="7" s="1"/>
  <c r="W144" i="7"/>
  <c r="W142" i="7" s="1"/>
  <c r="J149" i="7"/>
  <c r="J147" i="7" s="1"/>
  <c r="Q144" i="7"/>
  <c r="Q142" i="7" s="1"/>
  <c r="D149" i="7"/>
  <c r="D147" i="7" s="1"/>
  <c r="K144" i="7"/>
  <c r="K142" i="7" s="1"/>
  <c r="E144" i="7"/>
  <c r="E142" i="7" s="1"/>
  <c r="H11" i="7"/>
  <c r="Y14" i="7"/>
  <c r="Y12" i="7" s="1"/>
  <c r="R19" i="7"/>
  <c r="K24" i="7"/>
  <c r="K22" i="7" s="1"/>
  <c r="W26" i="7"/>
  <c r="D29" i="7"/>
  <c r="D27" i="7" s="1"/>
  <c r="P31" i="7"/>
  <c r="O36" i="7"/>
  <c r="H41" i="7"/>
  <c r="Y44" i="7"/>
  <c r="Y42" i="7" s="1"/>
  <c r="R49" i="7"/>
  <c r="R47" i="7" s="1"/>
  <c r="K54" i="7"/>
  <c r="K52" i="7" s="1"/>
  <c r="W56" i="7"/>
  <c r="D59" i="7"/>
  <c r="D57" i="7" s="1"/>
  <c r="P61" i="7"/>
  <c r="O66" i="7"/>
  <c r="H71" i="7"/>
  <c r="Y74" i="7"/>
  <c r="Y72" i="7" s="1"/>
  <c r="R79" i="7"/>
  <c r="R77" i="7" s="1"/>
  <c r="K84" i="7"/>
  <c r="K82" i="7" s="1"/>
  <c r="W86" i="7"/>
  <c r="D89" i="7"/>
  <c r="D87" i="7" s="1"/>
  <c r="P91" i="7"/>
  <c r="O96" i="7"/>
  <c r="H101" i="7"/>
  <c r="Y104" i="7"/>
  <c r="Y102" i="7" s="1"/>
  <c r="R109" i="7"/>
  <c r="K114" i="7"/>
  <c r="K112" i="7" s="1"/>
  <c r="W116" i="7"/>
  <c r="D119" i="7"/>
  <c r="D117" i="7" s="1"/>
  <c r="P121" i="7"/>
  <c r="O126" i="7"/>
  <c r="H131" i="7"/>
  <c r="Y134" i="7"/>
  <c r="Y132" i="7" s="1"/>
  <c r="R139" i="7"/>
  <c r="J211" i="7"/>
  <c r="Q236" i="7"/>
  <c r="L261" i="7"/>
  <c r="P271" i="7"/>
  <c r="AA317" i="6"/>
  <c r="AA315" i="6" s="1"/>
  <c r="N322" i="6"/>
  <c r="Y327" i="6"/>
  <c r="K337" i="6"/>
  <c r="V342" i="6"/>
  <c r="H352" i="6"/>
  <c r="S357" i="6"/>
  <c r="E367" i="6"/>
  <c r="P372" i="6"/>
  <c r="AA377" i="6"/>
  <c r="M387" i="6"/>
  <c r="X392" i="6"/>
  <c r="J402" i="6"/>
  <c r="U407" i="6"/>
  <c r="G417" i="6"/>
  <c r="R422" i="6"/>
  <c r="D432" i="6"/>
  <c r="O437" i="6"/>
  <c r="Z442" i="6"/>
  <c r="F456" i="6"/>
  <c r="Q461" i="6"/>
  <c r="N476" i="6"/>
  <c r="Y481" i="6"/>
  <c r="K491" i="6"/>
  <c r="V496" i="6"/>
  <c r="H506" i="6"/>
  <c r="S511" i="6"/>
  <c r="E521" i="6"/>
  <c r="P526" i="6"/>
  <c r="AA531" i="6"/>
  <c r="M541" i="6"/>
  <c r="X546" i="6"/>
  <c r="J556" i="6"/>
  <c r="U561" i="6"/>
  <c r="G571" i="6"/>
  <c r="R576" i="6"/>
  <c r="D586" i="6"/>
  <c r="O591" i="6"/>
  <c r="Z596" i="6"/>
  <c r="H9" i="7"/>
  <c r="H7" i="7" s="1"/>
  <c r="N11" i="7"/>
  <c r="G16" i="7"/>
  <c r="X19" i="7"/>
  <c r="X17" i="7" s="1"/>
  <c r="Q24" i="7"/>
  <c r="Q22" i="7" s="1"/>
  <c r="J29" i="7"/>
  <c r="J27" i="7" s="1"/>
  <c r="V31" i="7"/>
  <c r="I34" i="7"/>
  <c r="I32" i="7" s="1"/>
  <c r="U36" i="7"/>
  <c r="N41" i="7"/>
  <c r="G46" i="7"/>
  <c r="X49" i="7"/>
  <c r="X47" i="7" s="1"/>
  <c r="Q54" i="7"/>
  <c r="Q52" i="7" s="1"/>
  <c r="J59" i="7"/>
  <c r="V61" i="7"/>
  <c r="I64" i="7"/>
  <c r="I62" i="7" s="1"/>
  <c r="U66" i="7"/>
  <c r="N71" i="7"/>
  <c r="G76" i="7"/>
  <c r="X79" i="7"/>
  <c r="X77" i="7" s="1"/>
  <c r="Q84" i="7"/>
  <c r="Q82" i="7" s="1"/>
  <c r="J89" i="7"/>
  <c r="J87" i="7" s="1"/>
  <c r="V91" i="7"/>
  <c r="I94" i="7"/>
  <c r="I92" i="7" s="1"/>
  <c r="U96" i="7"/>
  <c r="N101" i="7"/>
  <c r="G106" i="7"/>
  <c r="X109" i="7"/>
  <c r="X107" i="7" s="1"/>
  <c r="Q114" i="7"/>
  <c r="Q112" i="7" s="1"/>
  <c r="J119" i="7"/>
  <c r="J117" i="7" s="1"/>
  <c r="V121" i="7"/>
  <c r="I124" i="7"/>
  <c r="I122" i="7" s="1"/>
  <c r="U126" i="7"/>
  <c r="N131" i="7"/>
  <c r="G136" i="7"/>
  <c r="X139" i="7"/>
  <c r="X137" i="7" s="1"/>
  <c r="T322" i="6"/>
  <c r="F332" i="6"/>
  <c r="Q337" i="6"/>
  <c r="N352" i="6"/>
  <c r="Y357" i="6"/>
  <c r="K367" i="6"/>
  <c r="V372" i="6"/>
  <c r="H382" i="6"/>
  <c r="S387" i="6"/>
  <c r="E397" i="6"/>
  <c r="P402" i="6"/>
  <c r="AA407" i="6"/>
  <c r="M417" i="6"/>
  <c r="X422" i="6"/>
  <c r="J432" i="6"/>
  <c r="U437" i="6"/>
  <c r="G447" i="6"/>
  <c r="L456" i="6"/>
  <c r="W461" i="6"/>
  <c r="I471" i="6"/>
  <c r="T476" i="6"/>
  <c r="F486" i="6"/>
  <c r="Q491" i="6"/>
  <c r="N506" i="6"/>
  <c r="Y511" i="6"/>
  <c r="K521" i="6"/>
  <c r="V526" i="6"/>
  <c r="H536" i="6"/>
  <c r="S541" i="6"/>
  <c r="E551" i="6"/>
  <c r="P556" i="6"/>
  <c r="AA561" i="6"/>
  <c r="M571" i="6"/>
  <c r="X576" i="6"/>
  <c r="J586" i="6"/>
  <c r="U591" i="6"/>
  <c r="N9" i="7"/>
  <c r="N7" i="7" s="1"/>
  <c r="T11" i="7"/>
  <c r="M16" i="7"/>
  <c r="F21" i="7"/>
  <c r="W24" i="7"/>
  <c r="W22" i="7" s="1"/>
  <c r="P29" i="7"/>
  <c r="P27" i="7" s="1"/>
  <c r="O34" i="7"/>
  <c r="O32" i="7" s="1"/>
  <c r="AA36" i="7"/>
  <c r="H39" i="7"/>
  <c r="H37" i="7" s="1"/>
  <c r="T41" i="7"/>
  <c r="M46" i="7"/>
  <c r="F51" i="7"/>
  <c r="W54" i="7"/>
  <c r="W52" i="7" s="1"/>
  <c r="P59" i="7"/>
  <c r="P57" i="7" s="1"/>
  <c r="O64" i="7"/>
  <c r="AA66" i="7"/>
  <c r="H69" i="7"/>
  <c r="H67" i="7" s="1"/>
  <c r="T71" i="7"/>
  <c r="M76" i="7"/>
  <c r="F81" i="7"/>
  <c r="W84" i="7"/>
  <c r="W82" i="7" s="1"/>
  <c r="P89" i="7"/>
  <c r="P87" i="7" s="1"/>
  <c r="O94" i="7"/>
  <c r="O92" i="7" s="1"/>
  <c r="AA96" i="7"/>
  <c r="H99" i="7"/>
  <c r="H97" i="7" s="1"/>
  <c r="T101" i="7"/>
  <c r="M106" i="7"/>
  <c r="F111" i="7"/>
  <c r="W114" i="7"/>
  <c r="W112" i="7" s="1"/>
  <c r="P119" i="7"/>
  <c r="P117" i="7" s="1"/>
  <c r="O124" i="7"/>
  <c r="O122" i="7" s="1"/>
  <c r="AA126" i="7"/>
  <c r="H129" i="7"/>
  <c r="H127" i="7" s="1"/>
  <c r="T131" i="7"/>
  <c r="M136" i="7"/>
  <c r="F141" i="7"/>
  <c r="U158" i="7"/>
  <c r="U156" i="7" s="1"/>
  <c r="N163" i="7"/>
  <c r="N161" i="7" s="1"/>
  <c r="G168" i="7"/>
  <c r="G166" i="7" s="1"/>
  <c r="V183" i="7"/>
  <c r="U188" i="7"/>
  <c r="U186" i="7" s="1"/>
  <c r="N193" i="7"/>
  <c r="N191" i="7" s="1"/>
  <c r="G198" i="7"/>
  <c r="G196" i="7" s="1"/>
  <c r="V213" i="7"/>
  <c r="V211" i="7" s="1"/>
  <c r="U218" i="7"/>
  <c r="U216" i="7" s="1"/>
  <c r="N223" i="7"/>
  <c r="G228" i="7"/>
  <c r="G226" i="7" s="1"/>
  <c r="V243" i="7"/>
  <c r="V241" i="7" s="1"/>
  <c r="U248" i="7"/>
  <c r="U246" i="7" s="1"/>
  <c r="N253" i="7"/>
  <c r="N251" i="7" s="1"/>
  <c r="G258" i="7"/>
  <c r="G256" i="7" s="1"/>
  <c r="V273" i="7"/>
  <c r="U278" i="7"/>
  <c r="U276" i="7" s="1"/>
  <c r="N283" i="7"/>
  <c r="N281" i="7" s="1"/>
  <c r="G288" i="7"/>
  <c r="G286" i="7" s="1"/>
  <c r="F293" i="7"/>
  <c r="F291" i="7" s="1"/>
  <c r="AA298" i="7"/>
  <c r="E307" i="7"/>
  <c r="W307" i="7"/>
  <c r="F312" i="7"/>
  <c r="X312" i="7"/>
  <c r="O317" i="7"/>
  <c r="T322" i="7"/>
  <c r="I327" i="7"/>
  <c r="AA327" i="7"/>
  <c r="N332" i="7"/>
  <c r="Q337" i="7"/>
  <c r="R342" i="7"/>
  <c r="I347" i="7"/>
  <c r="AA347" i="7"/>
  <c r="N352" i="7"/>
  <c r="U357" i="7"/>
  <c r="H362" i="7"/>
  <c r="Z362" i="7"/>
  <c r="Z360" i="7" s="1"/>
  <c r="K367" i="7"/>
  <c r="L372" i="7"/>
  <c r="E377" i="7"/>
  <c r="F466" i="7"/>
  <c r="K471" i="7"/>
  <c r="P476" i="7"/>
  <c r="AA481" i="7"/>
  <c r="F496" i="7"/>
  <c r="K501" i="7"/>
  <c r="P506" i="7"/>
  <c r="AA511" i="7"/>
  <c r="F526" i="7"/>
  <c r="K531" i="7"/>
  <c r="X9" i="9"/>
  <c r="W14" i="9"/>
  <c r="Q158" i="9"/>
  <c r="F163" i="9"/>
  <c r="X163" i="9"/>
  <c r="Q168" i="9"/>
  <c r="H173" i="9"/>
  <c r="Z173" i="9"/>
  <c r="S178" i="9"/>
  <c r="H183" i="9"/>
  <c r="Z183" i="9"/>
  <c r="Q188" i="9"/>
  <c r="F193" i="9"/>
  <c r="X193" i="9"/>
  <c r="Q198" i="9"/>
  <c r="H203" i="9"/>
  <c r="Z203" i="9"/>
  <c r="E218" i="9"/>
  <c r="J223" i="9"/>
  <c r="U228" i="9"/>
  <c r="Z233" i="9"/>
  <c r="L307" i="9"/>
  <c r="S312" i="9"/>
  <c r="J317" i="9"/>
  <c r="U322" i="9"/>
  <c r="J327" i="9"/>
  <c r="U332" i="9"/>
  <c r="L337" i="9"/>
  <c r="S342" i="9"/>
  <c r="J347" i="9"/>
  <c r="D357" i="9"/>
  <c r="O362" i="9"/>
  <c r="T367" i="9"/>
  <c r="G466" i="9"/>
  <c r="L471" i="9"/>
  <c r="Q476" i="9"/>
  <c r="V481" i="9"/>
  <c r="G496" i="9"/>
  <c r="L501" i="9"/>
  <c r="Q506" i="9"/>
  <c r="V511" i="9"/>
  <c r="G526" i="9"/>
  <c r="L531" i="9"/>
  <c r="Q536" i="9"/>
  <c r="B594" i="9"/>
  <c r="G604" i="9"/>
  <c r="G603" i="9" s="1"/>
  <c r="K9" i="10"/>
  <c r="Q11" i="10"/>
  <c r="J16" i="10"/>
  <c r="I21" i="10"/>
  <c r="Z24" i="10"/>
  <c r="S29" i="10"/>
  <c r="L34" i="10"/>
  <c r="X36" i="10"/>
  <c r="E39" i="10"/>
  <c r="Q41" i="10"/>
  <c r="J46" i="10"/>
  <c r="AA158" i="7"/>
  <c r="AA156" i="7" s="1"/>
  <c r="T163" i="7"/>
  <c r="T161" i="7" s="1"/>
  <c r="M168" i="7"/>
  <c r="M166" i="7" s="1"/>
  <c r="F173" i="7"/>
  <c r="F171" i="7" s="1"/>
  <c r="AA188" i="7"/>
  <c r="T193" i="7"/>
  <c r="T191" i="7" s="1"/>
  <c r="M198" i="7"/>
  <c r="M196" i="7" s="1"/>
  <c r="F203" i="7"/>
  <c r="F201" i="7" s="1"/>
  <c r="AA218" i="7"/>
  <c r="AA216" i="7" s="1"/>
  <c r="T223" i="7"/>
  <c r="T221" i="7" s="1"/>
  <c r="M228" i="7"/>
  <c r="F233" i="7"/>
  <c r="F231" i="7" s="1"/>
  <c r="AA248" i="7"/>
  <c r="AA246" i="7" s="1"/>
  <c r="T253" i="7"/>
  <c r="T251" i="7" s="1"/>
  <c r="M258" i="7"/>
  <c r="M256" i="7" s="1"/>
  <c r="F263" i="7"/>
  <c r="F261" i="7" s="1"/>
  <c r="AA278" i="7"/>
  <c r="T283" i="7"/>
  <c r="T281" i="7" s="1"/>
  <c r="M288" i="7"/>
  <c r="M286" i="7" s="1"/>
  <c r="L293" i="7"/>
  <c r="L291" i="7" s="1"/>
  <c r="G307" i="7"/>
  <c r="Y307" i="7"/>
  <c r="J312" i="7"/>
  <c r="Q317" i="7"/>
  <c r="D322" i="7"/>
  <c r="V322" i="7"/>
  <c r="M327" i="7"/>
  <c r="R332" i="7"/>
  <c r="S337" i="7"/>
  <c r="D342" i="7"/>
  <c r="V342" i="7"/>
  <c r="K347" i="7"/>
  <c r="N350" i="7"/>
  <c r="P352" i="7"/>
  <c r="G357" i="7"/>
  <c r="Y357" i="7"/>
  <c r="L362" i="7"/>
  <c r="M367" i="7"/>
  <c r="P372" i="7"/>
  <c r="K377" i="7"/>
  <c r="G461" i="7"/>
  <c r="L466" i="7"/>
  <c r="Q471" i="7"/>
  <c r="V476" i="7"/>
  <c r="G491" i="7"/>
  <c r="L496" i="7"/>
  <c r="Q501" i="7"/>
  <c r="V506" i="7"/>
  <c r="G521" i="7"/>
  <c r="L526" i="7"/>
  <c r="Q531" i="7"/>
  <c r="E16" i="9"/>
  <c r="S158" i="9"/>
  <c r="J163" i="9"/>
  <c r="U168" i="9"/>
  <c r="J173" i="9"/>
  <c r="U178" i="9"/>
  <c r="L183" i="9"/>
  <c r="S188" i="9"/>
  <c r="J193" i="9"/>
  <c r="U198" i="9"/>
  <c r="J203" i="9"/>
  <c r="F213" i="9"/>
  <c r="K218" i="9"/>
  <c r="P223" i="9"/>
  <c r="AA228" i="9"/>
  <c r="N307" i="9"/>
  <c r="E312" i="9"/>
  <c r="W312" i="9"/>
  <c r="L317" i="9"/>
  <c r="E322" i="9"/>
  <c r="W322" i="9"/>
  <c r="N327" i="9"/>
  <c r="G332" i="9"/>
  <c r="Y332" i="9"/>
  <c r="N337" i="9"/>
  <c r="E342" i="9"/>
  <c r="W342" i="9"/>
  <c r="L347" i="9"/>
  <c r="E352" i="9"/>
  <c r="J357" i="9"/>
  <c r="U362" i="9"/>
  <c r="Z367" i="9"/>
  <c r="H461" i="9"/>
  <c r="M466" i="9"/>
  <c r="R471" i="9"/>
  <c r="W476" i="9"/>
  <c r="H491" i="9"/>
  <c r="M496" i="9"/>
  <c r="R501" i="9"/>
  <c r="W506" i="9"/>
  <c r="H521" i="9"/>
  <c r="M526" i="9"/>
  <c r="R531" i="9"/>
  <c r="D603" i="9"/>
  <c r="Q9" i="10"/>
  <c r="Q7" i="10" s="1"/>
  <c r="W11" i="10"/>
  <c r="D14" i="10"/>
  <c r="P16" i="10"/>
  <c r="O21" i="10"/>
  <c r="H26" i="10"/>
  <c r="Y29" i="10"/>
  <c r="Y27" i="10" s="1"/>
  <c r="R34" i="10"/>
  <c r="K39" i="10"/>
  <c r="W41" i="10"/>
  <c r="D44" i="10"/>
  <c r="P46" i="10"/>
  <c r="P42" i="10" s="1"/>
  <c r="Z163" i="7"/>
  <c r="Z161" i="7" s="1"/>
  <c r="S168" i="7"/>
  <c r="L173" i="7"/>
  <c r="L171" i="7" s="1"/>
  <c r="E178" i="7"/>
  <c r="E176" i="7" s="1"/>
  <c r="Z193" i="7"/>
  <c r="Z191" i="7" s="1"/>
  <c r="S198" i="7"/>
  <c r="S196" i="7" s="1"/>
  <c r="L203" i="7"/>
  <c r="L201" i="7" s="1"/>
  <c r="E208" i="7"/>
  <c r="E206" i="7" s="1"/>
  <c r="Z223" i="7"/>
  <c r="Z221" i="7" s="1"/>
  <c r="S228" i="7"/>
  <c r="S226" i="7" s="1"/>
  <c r="L233" i="7"/>
  <c r="L231" i="7" s="1"/>
  <c r="E238" i="7"/>
  <c r="E236" i="7" s="1"/>
  <c r="Z253" i="7"/>
  <c r="Z251" i="7" s="1"/>
  <c r="S258" i="7"/>
  <c r="S256" i="7" s="1"/>
  <c r="L263" i="7"/>
  <c r="E268" i="7"/>
  <c r="E266" i="7" s="1"/>
  <c r="Z283" i="7"/>
  <c r="Z281" i="7" s="1"/>
  <c r="S288" i="7"/>
  <c r="S286" i="7" s="1"/>
  <c r="R293" i="7"/>
  <c r="R291" i="7" s="1"/>
  <c r="K307" i="7"/>
  <c r="L312" i="7"/>
  <c r="U317" i="7"/>
  <c r="H322" i="7"/>
  <c r="Z322" i="7"/>
  <c r="M325" i="7"/>
  <c r="O327" i="7"/>
  <c r="T332" i="7"/>
  <c r="E337" i="7"/>
  <c r="W337" i="7"/>
  <c r="F342" i="7"/>
  <c r="X342" i="7"/>
  <c r="O347" i="7"/>
  <c r="T352" i="7"/>
  <c r="I357" i="7"/>
  <c r="AA357" i="7"/>
  <c r="N362" i="7"/>
  <c r="Q367" i="7"/>
  <c r="R372" i="7"/>
  <c r="Q377" i="7"/>
  <c r="H456" i="7"/>
  <c r="M461" i="7"/>
  <c r="R466" i="7"/>
  <c r="W471" i="7"/>
  <c r="H486" i="7"/>
  <c r="M491" i="7"/>
  <c r="R496" i="7"/>
  <c r="W501" i="7"/>
  <c r="H516" i="7"/>
  <c r="M521" i="7"/>
  <c r="R526" i="7"/>
  <c r="W531" i="7"/>
  <c r="F11" i="9"/>
  <c r="K16" i="9"/>
  <c r="E158" i="9"/>
  <c r="W158" i="9"/>
  <c r="L163" i="9"/>
  <c r="E168" i="9"/>
  <c r="W168" i="9"/>
  <c r="N173" i="9"/>
  <c r="G178" i="9"/>
  <c r="Y178" i="9"/>
  <c r="N183" i="9"/>
  <c r="E188" i="9"/>
  <c r="W188" i="9"/>
  <c r="L193" i="9"/>
  <c r="E198" i="9"/>
  <c r="W198" i="9"/>
  <c r="N203" i="9"/>
  <c r="G208" i="9"/>
  <c r="L213" i="9"/>
  <c r="Q218" i="9"/>
  <c r="V223" i="9"/>
  <c r="R307" i="9"/>
  <c r="G312" i="9"/>
  <c r="Y312" i="9"/>
  <c r="P317" i="9"/>
  <c r="I322" i="9"/>
  <c r="AA322" i="9"/>
  <c r="P327" i="9"/>
  <c r="I332" i="9"/>
  <c r="AA332" i="9"/>
  <c r="R337" i="9"/>
  <c r="G342" i="9"/>
  <c r="Y342" i="9"/>
  <c r="P347" i="9"/>
  <c r="K352" i="9"/>
  <c r="P357" i="9"/>
  <c r="AA362" i="9"/>
  <c r="I456" i="9"/>
  <c r="N461" i="9"/>
  <c r="S466" i="9"/>
  <c r="X471" i="9"/>
  <c r="I486" i="9"/>
  <c r="N491" i="9"/>
  <c r="S496" i="9"/>
  <c r="X501" i="9"/>
  <c r="I516" i="9"/>
  <c r="N521" i="9"/>
  <c r="S526" i="9"/>
  <c r="X531" i="9"/>
  <c r="W9" i="10"/>
  <c r="W7" i="10" s="1"/>
  <c r="J14" i="10"/>
  <c r="J12" i="10" s="1"/>
  <c r="V16" i="10"/>
  <c r="I19" i="10"/>
  <c r="U21" i="10"/>
  <c r="N26" i="10"/>
  <c r="G31" i="10"/>
  <c r="X34" i="10"/>
  <c r="X32" i="10" s="1"/>
  <c r="Q39" i="10"/>
  <c r="J44" i="10"/>
  <c r="J42" i="10" s="1"/>
  <c r="Y168" i="7"/>
  <c r="Y166" i="7" s="1"/>
  <c r="R173" i="7"/>
  <c r="K178" i="7"/>
  <c r="K176" i="7" s="1"/>
  <c r="D183" i="7"/>
  <c r="D181" i="7" s="1"/>
  <c r="Y198" i="7"/>
  <c r="Y196" i="7" s="1"/>
  <c r="R203" i="7"/>
  <c r="R201" i="7" s="1"/>
  <c r="K208" i="7"/>
  <c r="K206" i="7" s="1"/>
  <c r="D213" i="7"/>
  <c r="D211" i="7" s="1"/>
  <c r="Y228" i="7"/>
  <c r="Y226" i="7" s="1"/>
  <c r="R233" i="7"/>
  <c r="R231" i="7" s="1"/>
  <c r="K238" i="7"/>
  <c r="K236" i="7" s="1"/>
  <c r="D243" i="7"/>
  <c r="D241" i="7" s="1"/>
  <c r="Y258" i="7"/>
  <c r="Y256" i="7" s="1"/>
  <c r="R263" i="7"/>
  <c r="K268" i="7"/>
  <c r="K266" i="7" s="1"/>
  <c r="D273" i="7"/>
  <c r="D271" i="7" s="1"/>
  <c r="Y288" i="7"/>
  <c r="Y286" i="7" s="1"/>
  <c r="X293" i="7"/>
  <c r="E298" i="7"/>
  <c r="M307" i="7"/>
  <c r="P312" i="7"/>
  <c r="E317" i="7"/>
  <c r="W317" i="7"/>
  <c r="J322" i="7"/>
  <c r="S327" i="7"/>
  <c r="F332" i="7"/>
  <c r="X332" i="7"/>
  <c r="E335" i="7"/>
  <c r="G337" i="7"/>
  <c r="Y337" i="7"/>
  <c r="R340" i="7"/>
  <c r="J342" i="7"/>
  <c r="Q347" i="7"/>
  <c r="Q345" i="7" s="1"/>
  <c r="D352" i="7"/>
  <c r="V352" i="7"/>
  <c r="M357" i="7"/>
  <c r="H360" i="7"/>
  <c r="R362" i="7"/>
  <c r="S367" i="7"/>
  <c r="D372" i="7"/>
  <c r="V372" i="7"/>
  <c r="W377" i="7"/>
  <c r="N456" i="7"/>
  <c r="S461" i="7"/>
  <c r="X466" i="7"/>
  <c r="I481" i="7"/>
  <c r="N486" i="7"/>
  <c r="S491" i="7"/>
  <c r="X496" i="7"/>
  <c r="I511" i="7"/>
  <c r="N516" i="7"/>
  <c r="S521" i="7"/>
  <c r="X526" i="7"/>
  <c r="F9" i="9"/>
  <c r="F7" i="9" s="1"/>
  <c r="L11" i="9"/>
  <c r="E14" i="9"/>
  <c r="E12" i="9" s="1"/>
  <c r="G158" i="9"/>
  <c r="Y158" i="9"/>
  <c r="P163" i="9"/>
  <c r="I168" i="9"/>
  <c r="AA168" i="9"/>
  <c r="P173" i="9"/>
  <c r="I178" i="9"/>
  <c r="AA178" i="9"/>
  <c r="R183" i="9"/>
  <c r="G188" i="9"/>
  <c r="Y188" i="9"/>
  <c r="P193" i="9"/>
  <c r="I198" i="9"/>
  <c r="AA198" i="9"/>
  <c r="P203" i="9"/>
  <c r="M208" i="9"/>
  <c r="R213" i="9"/>
  <c r="W218" i="9"/>
  <c r="H233" i="9"/>
  <c r="T307" i="9"/>
  <c r="K312" i="9"/>
  <c r="R317" i="9"/>
  <c r="K322" i="9"/>
  <c r="T327" i="9"/>
  <c r="M332" i="9"/>
  <c r="T337" i="9"/>
  <c r="K342" i="9"/>
  <c r="R347" i="9"/>
  <c r="Q352" i="9"/>
  <c r="V357" i="9"/>
  <c r="O456" i="9"/>
  <c r="T461" i="9"/>
  <c r="Y466" i="9"/>
  <c r="D481" i="9"/>
  <c r="O486" i="9"/>
  <c r="T491" i="9"/>
  <c r="Y496" i="9"/>
  <c r="D511" i="9"/>
  <c r="O516" i="9"/>
  <c r="T521" i="9"/>
  <c r="Y526" i="9"/>
  <c r="I116" i="10"/>
  <c r="V71" i="10"/>
  <c r="O86" i="10"/>
  <c r="D71" i="10"/>
  <c r="Y56" i="10"/>
  <c r="G96" i="10"/>
  <c r="U76" i="10"/>
  <c r="L61" i="10"/>
  <c r="M56" i="10"/>
  <c r="Z51" i="10"/>
  <c r="N51" i="10"/>
  <c r="L91" i="10"/>
  <c r="P81" i="10"/>
  <c r="Y66" i="10"/>
  <c r="G66" i="10"/>
  <c r="P14" i="10"/>
  <c r="P12" i="10" s="1"/>
  <c r="O19" i="10"/>
  <c r="AA21" i="10"/>
  <c r="H24" i="10"/>
  <c r="T26" i="10"/>
  <c r="M31" i="10"/>
  <c r="F36" i="10"/>
  <c r="W39" i="10"/>
  <c r="W37" i="10" s="1"/>
  <c r="I158" i="7"/>
  <c r="I156" i="7" s="1"/>
  <c r="X173" i="7"/>
  <c r="X171" i="7" s="1"/>
  <c r="Q178" i="7"/>
  <c r="Q176" i="7" s="1"/>
  <c r="J183" i="7"/>
  <c r="J181" i="7" s="1"/>
  <c r="I188" i="7"/>
  <c r="I186" i="7" s="1"/>
  <c r="X203" i="7"/>
  <c r="Q208" i="7"/>
  <c r="Q206" i="7" s="1"/>
  <c r="J213" i="7"/>
  <c r="I218" i="7"/>
  <c r="I216" i="7" s="1"/>
  <c r="X233" i="7"/>
  <c r="X231" i="7" s="1"/>
  <c r="Q238" i="7"/>
  <c r="J243" i="7"/>
  <c r="J241" i="7" s="1"/>
  <c r="I248" i="7"/>
  <c r="I246" i="7" s="1"/>
  <c r="X263" i="7"/>
  <c r="X261" i="7" s="1"/>
  <c r="Q268" i="7"/>
  <c r="Q266" i="7" s="1"/>
  <c r="J273" i="7"/>
  <c r="J271" i="7" s="1"/>
  <c r="I278" i="7"/>
  <c r="I276" i="7" s="1"/>
  <c r="L298" i="7"/>
  <c r="Q307" i="7"/>
  <c r="R312" i="7"/>
  <c r="R310" i="7" s="1"/>
  <c r="Q315" i="7"/>
  <c r="I317" i="7"/>
  <c r="AA317" i="7"/>
  <c r="N322" i="7"/>
  <c r="U327" i="7"/>
  <c r="H332" i="7"/>
  <c r="H330" i="7" s="1"/>
  <c r="Z332" i="7"/>
  <c r="Z330" i="7" s="1"/>
  <c r="K337" i="7"/>
  <c r="L342" i="7"/>
  <c r="U347" i="7"/>
  <c r="H352" i="7"/>
  <c r="Z352" i="7"/>
  <c r="M355" i="7"/>
  <c r="O357" i="7"/>
  <c r="T362" i="7"/>
  <c r="E367" i="7"/>
  <c r="W367" i="7"/>
  <c r="W365" i="7" s="1"/>
  <c r="F372" i="7"/>
  <c r="X372" i="7"/>
  <c r="T456" i="7"/>
  <c r="Y461" i="7"/>
  <c r="D476" i="7"/>
  <c r="O481" i="7"/>
  <c r="T486" i="7"/>
  <c r="Y491" i="7"/>
  <c r="D506" i="7"/>
  <c r="O511" i="7"/>
  <c r="T516" i="7"/>
  <c r="Y521" i="7"/>
  <c r="L9" i="9"/>
  <c r="L7" i="9" s="1"/>
  <c r="R11" i="9"/>
  <c r="K14" i="9"/>
  <c r="K12" i="9" s="1"/>
  <c r="K158" i="9"/>
  <c r="R163" i="9"/>
  <c r="K168" i="9"/>
  <c r="T173" i="9"/>
  <c r="M178" i="9"/>
  <c r="T183" i="9"/>
  <c r="K188" i="9"/>
  <c r="R193" i="9"/>
  <c r="K198" i="9"/>
  <c r="T203" i="9"/>
  <c r="S208" i="9"/>
  <c r="X213" i="9"/>
  <c r="I228" i="9"/>
  <c r="N233" i="9"/>
  <c r="F307" i="9"/>
  <c r="X307" i="9"/>
  <c r="M312" i="9"/>
  <c r="D317" i="9"/>
  <c r="V317" i="9"/>
  <c r="O322" i="9"/>
  <c r="D327" i="9"/>
  <c r="V327" i="9"/>
  <c r="O332" i="9"/>
  <c r="F337" i="9"/>
  <c r="X337" i="9"/>
  <c r="M342" i="9"/>
  <c r="D347" i="9"/>
  <c r="V347" i="9"/>
  <c r="W352" i="9"/>
  <c r="H367" i="9"/>
  <c r="U456" i="9"/>
  <c r="Z461" i="9"/>
  <c r="E476" i="9"/>
  <c r="J481" i="9"/>
  <c r="U486" i="9"/>
  <c r="Z491" i="9"/>
  <c r="E506" i="9"/>
  <c r="J511" i="9"/>
  <c r="U516" i="9"/>
  <c r="Z521" i="9"/>
  <c r="E536" i="9"/>
  <c r="E604" i="9"/>
  <c r="E603" i="9" s="1"/>
  <c r="Z119" i="10"/>
  <c r="D79" i="10"/>
  <c r="M64" i="10"/>
  <c r="U84" i="10"/>
  <c r="J69" i="10"/>
  <c r="AA74" i="10"/>
  <c r="X59" i="10"/>
  <c r="Y54" i="10"/>
  <c r="I74" i="10"/>
  <c r="L59" i="10"/>
  <c r="M54" i="10"/>
  <c r="R89" i="10"/>
  <c r="V79" i="10"/>
  <c r="E11" i="10"/>
  <c r="V14" i="10"/>
  <c r="V12" i="10" s="1"/>
  <c r="U19" i="10"/>
  <c r="U17" i="10" s="1"/>
  <c r="N24" i="10"/>
  <c r="N22" i="10" s="1"/>
  <c r="Z26" i="10"/>
  <c r="G29" i="10"/>
  <c r="S31" i="10"/>
  <c r="L36" i="10"/>
  <c r="E41" i="10"/>
  <c r="V44" i="10"/>
  <c r="V42" i="10" s="1"/>
  <c r="N49" i="10"/>
  <c r="N47" i="10" s="1"/>
  <c r="O158" i="7"/>
  <c r="O156" i="7" s="1"/>
  <c r="H163" i="7"/>
  <c r="H161" i="7" s="1"/>
  <c r="W178" i="7"/>
  <c r="W176" i="7" s="1"/>
  <c r="P183" i="7"/>
  <c r="P181" i="7" s="1"/>
  <c r="O188" i="7"/>
  <c r="O186" i="7" s="1"/>
  <c r="H193" i="7"/>
  <c r="H191" i="7" s="1"/>
  <c r="W208" i="7"/>
  <c r="W206" i="7" s="1"/>
  <c r="P213" i="7"/>
  <c r="P211" i="7" s="1"/>
  <c r="O218" i="7"/>
  <c r="O216" i="7" s="1"/>
  <c r="H223" i="7"/>
  <c r="H221" i="7" s="1"/>
  <c r="W238" i="7"/>
  <c r="W236" i="7" s="1"/>
  <c r="P243" i="7"/>
  <c r="P241" i="7" s="1"/>
  <c r="O248" i="7"/>
  <c r="O246" i="7" s="1"/>
  <c r="H253" i="7"/>
  <c r="H251" i="7" s="1"/>
  <c r="W268" i="7"/>
  <c r="W266" i="7" s="1"/>
  <c r="P273" i="7"/>
  <c r="O278" i="7"/>
  <c r="O276" i="7" s="1"/>
  <c r="H283" i="7"/>
  <c r="H281" i="7" s="1"/>
  <c r="S307" i="7"/>
  <c r="D312" i="7"/>
  <c r="V312" i="7"/>
  <c r="K317" i="7"/>
  <c r="P322" i="7"/>
  <c r="G327" i="7"/>
  <c r="Y327" i="7"/>
  <c r="L332" i="7"/>
  <c r="M337" i="7"/>
  <c r="P342" i="7"/>
  <c r="E347" i="7"/>
  <c r="W347" i="7"/>
  <c r="J352" i="7"/>
  <c r="S357" i="7"/>
  <c r="F362" i="7"/>
  <c r="X362" i="7"/>
  <c r="E365" i="7"/>
  <c r="G367" i="7"/>
  <c r="Y367" i="7"/>
  <c r="J372" i="7"/>
  <c r="Z456" i="7"/>
  <c r="E471" i="7"/>
  <c r="J476" i="7"/>
  <c r="U481" i="7"/>
  <c r="Z486" i="7"/>
  <c r="E501" i="7"/>
  <c r="J506" i="7"/>
  <c r="U511" i="7"/>
  <c r="Z516" i="7"/>
  <c r="E531" i="7"/>
  <c r="B594" i="7"/>
  <c r="R9" i="9"/>
  <c r="R7" i="9" s="1"/>
  <c r="X11" i="9"/>
  <c r="Q14" i="9"/>
  <c r="M158" i="9"/>
  <c r="D163" i="9"/>
  <c r="V163" i="9"/>
  <c r="O168" i="9"/>
  <c r="D173" i="9"/>
  <c r="V173" i="9"/>
  <c r="O178" i="9"/>
  <c r="F183" i="9"/>
  <c r="X183" i="9"/>
  <c r="M188" i="9"/>
  <c r="D193" i="9"/>
  <c r="V193" i="9"/>
  <c r="O198" i="9"/>
  <c r="D203" i="9"/>
  <c r="V203" i="9"/>
  <c r="Y208" i="9"/>
  <c r="D223" i="9"/>
  <c r="O228" i="9"/>
  <c r="T233" i="9"/>
  <c r="H307" i="9"/>
  <c r="Z307" i="9"/>
  <c r="Q312" i="9"/>
  <c r="F317" i="9"/>
  <c r="X317" i="9"/>
  <c r="Q322" i="9"/>
  <c r="H327" i="9"/>
  <c r="Z327" i="9"/>
  <c r="S332" i="9"/>
  <c r="H337" i="9"/>
  <c r="Z337" i="9"/>
  <c r="Q342" i="9"/>
  <c r="F347" i="9"/>
  <c r="X347" i="9"/>
  <c r="I362" i="9"/>
  <c r="N367" i="9"/>
  <c r="AA456" i="9"/>
  <c r="F471" i="9"/>
  <c r="K476" i="9"/>
  <c r="P481" i="9"/>
  <c r="AA486" i="9"/>
  <c r="F501" i="9"/>
  <c r="K506" i="9"/>
  <c r="P511" i="9"/>
  <c r="AA516" i="9"/>
  <c r="F531" i="9"/>
  <c r="K536" i="9"/>
  <c r="E9" i="10"/>
  <c r="E7" i="10" s="1"/>
  <c r="K11" i="10"/>
  <c r="D16" i="10"/>
  <c r="AA19" i="10"/>
  <c r="AA17" i="10" s="1"/>
  <c r="T24" i="10"/>
  <c r="M29" i="10"/>
  <c r="Y31" i="10"/>
  <c r="F34" i="10"/>
  <c r="F32" i="10" s="1"/>
  <c r="R36" i="10"/>
  <c r="K41" i="10"/>
  <c r="D46" i="10"/>
  <c r="Z49" i="10"/>
  <c r="Z47" i="10" s="1"/>
  <c r="R168" i="10"/>
  <c r="J173" i="10"/>
  <c r="U178" i="10"/>
  <c r="N183" i="10"/>
  <c r="F193" i="10"/>
  <c r="K198" i="10"/>
  <c r="P203" i="10"/>
  <c r="AA208" i="10"/>
  <c r="F223" i="10"/>
  <c r="K228" i="10"/>
  <c r="P233" i="10"/>
  <c r="AA238" i="10"/>
  <c r="F253" i="10"/>
  <c r="K258" i="10"/>
  <c r="M317" i="10"/>
  <c r="E322" i="10"/>
  <c r="W322" i="10"/>
  <c r="K327" i="10"/>
  <c r="D332" i="10"/>
  <c r="V332" i="10"/>
  <c r="O337" i="10"/>
  <c r="G342" i="10"/>
  <c r="L347" i="10"/>
  <c r="Q352" i="10"/>
  <c r="V357" i="10"/>
  <c r="G372" i="10"/>
  <c r="N466" i="10"/>
  <c r="S471" i="10"/>
  <c r="X476" i="10"/>
  <c r="I491" i="10"/>
  <c r="N496" i="10"/>
  <c r="S501" i="10"/>
  <c r="X506" i="10"/>
  <c r="G163" i="11"/>
  <c r="L168" i="11"/>
  <c r="Q173" i="11"/>
  <c r="V178" i="11"/>
  <c r="G193" i="11"/>
  <c r="AA307" i="11"/>
  <c r="F322" i="11"/>
  <c r="K327" i="11"/>
  <c r="P332" i="11"/>
  <c r="AA337" i="11"/>
  <c r="F352" i="11"/>
  <c r="K357" i="11"/>
  <c r="P362" i="11"/>
  <c r="AA367" i="11"/>
  <c r="E604" i="11"/>
  <c r="W9" i="12"/>
  <c r="M11" i="12"/>
  <c r="AA11" i="12"/>
  <c r="D14" i="12"/>
  <c r="P16" i="12"/>
  <c r="AA19" i="12"/>
  <c r="S26" i="12"/>
  <c r="U34" i="12"/>
  <c r="O44" i="12"/>
  <c r="X51" i="12"/>
  <c r="P61" i="12"/>
  <c r="W158" i="12"/>
  <c r="H173" i="12"/>
  <c r="M178" i="12"/>
  <c r="R183" i="12"/>
  <c r="W188" i="12"/>
  <c r="H203" i="12"/>
  <c r="M208" i="12"/>
  <c r="R213" i="12"/>
  <c r="X307" i="12"/>
  <c r="I322" i="12"/>
  <c r="N327" i="12"/>
  <c r="S332" i="12"/>
  <c r="X337" i="12"/>
  <c r="I352" i="12"/>
  <c r="N357" i="12"/>
  <c r="S362" i="12"/>
  <c r="X367" i="12"/>
  <c r="I382" i="12"/>
  <c r="F461" i="12"/>
  <c r="K466" i="12"/>
  <c r="P471" i="12"/>
  <c r="AA476" i="12"/>
  <c r="W149" i="13"/>
  <c r="L64" i="13"/>
  <c r="S59" i="13"/>
  <c r="H54" i="13"/>
  <c r="V44" i="13"/>
  <c r="K39" i="13"/>
  <c r="T24" i="13"/>
  <c r="P14" i="13"/>
  <c r="F64" i="13"/>
  <c r="M59" i="13"/>
  <c r="AA49" i="13"/>
  <c r="P44" i="13"/>
  <c r="E39" i="13"/>
  <c r="Y29" i="13"/>
  <c r="N24" i="13"/>
  <c r="AA19" i="13"/>
  <c r="K14" i="13"/>
  <c r="G59" i="13"/>
  <c r="U49" i="13"/>
  <c r="J44" i="13"/>
  <c r="X34" i="13"/>
  <c r="S29" i="13"/>
  <c r="H24" i="13"/>
  <c r="U19" i="13"/>
  <c r="J14" i="13"/>
  <c r="Z54" i="13"/>
  <c r="O49" i="13"/>
  <c r="D44" i="13"/>
  <c r="R34" i="13"/>
  <c r="M29" i="13"/>
  <c r="O19" i="13"/>
  <c r="W14" i="13"/>
  <c r="E14" i="13"/>
  <c r="X64" i="13"/>
  <c r="X62" i="13" s="1"/>
  <c r="T54" i="13"/>
  <c r="I49" i="13"/>
  <c r="W39" i="13"/>
  <c r="L34" i="13"/>
  <c r="G29" i="13"/>
  <c r="I19" i="13"/>
  <c r="V14" i="13"/>
  <c r="D14" i="13"/>
  <c r="R64" i="13"/>
  <c r="Y59" i="13"/>
  <c r="N54" i="13"/>
  <c r="Q39" i="13"/>
  <c r="F34" i="13"/>
  <c r="Z24" i="13"/>
  <c r="Q14" i="13"/>
  <c r="R9" i="13"/>
  <c r="E168" i="10"/>
  <c r="W168" i="10"/>
  <c r="K173" i="10"/>
  <c r="D178" i="10"/>
  <c r="V178" i="10"/>
  <c r="O183" i="10"/>
  <c r="G188" i="10"/>
  <c r="L193" i="10"/>
  <c r="Q198" i="10"/>
  <c r="V203" i="10"/>
  <c r="G218" i="10"/>
  <c r="L223" i="10"/>
  <c r="Q228" i="10"/>
  <c r="V233" i="10"/>
  <c r="G248" i="10"/>
  <c r="L253" i="10"/>
  <c r="Q258" i="10"/>
  <c r="R317" i="10"/>
  <c r="F322" i="10"/>
  <c r="X322" i="10"/>
  <c r="P327" i="10"/>
  <c r="I332" i="10"/>
  <c r="AA332" i="10"/>
  <c r="T337" i="10"/>
  <c r="M342" i="10"/>
  <c r="R347" i="10"/>
  <c r="W352" i="10"/>
  <c r="H367" i="10"/>
  <c r="M372" i="10"/>
  <c r="T466" i="10"/>
  <c r="Y471" i="10"/>
  <c r="D486" i="10"/>
  <c r="O491" i="10"/>
  <c r="T496" i="10"/>
  <c r="Y501" i="10"/>
  <c r="H158" i="11"/>
  <c r="M163" i="11"/>
  <c r="R168" i="11"/>
  <c r="W173" i="11"/>
  <c r="H188" i="11"/>
  <c r="M193" i="11"/>
  <c r="G317" i="11"/>
  <c r="L322" i="11"/>
  <c r="Q327" i="11"/>
  <c r="V332" i="11"/>
  <c r="G347" i="11"/>
  <c r="L352" i="11"/>
  <c r="Q357" i="11"/>
  <c r="V362" i="11"/>
  <c r="O11" i="12"/>
  <c r="J14" i="12"/>
  <c r="V16" i="12"/>
  <c r="K21" i="12"/>
  <c r="O36" i="12"/>
  <c r="I46" i="12"/>
  <c r="I168" i="12"/>
  <c r="N173" i="12"/>
  <c r="S178" i="12"/>
  <c r="X183" i="12"/>
  <c r="I198" i="12"/>
  <c r="N203" i="12"/>
  <c r="S208" i="12"/>
  <c r="X213" i="12"/>
  <c r="D317" i="12"/>
  <c r="O322" i="12"/>
  <c r="T327" i="12"/>
  <c r="Y332" i="12"/>
  <c r="D347" i="12"/>
  <c r="O352" i="12"/>
  <c r="T357" i="12"/>
  <c r="Y362" i="12"/>
  <c r="D377" i="12"/>
  <c r="O382" i="12"/>
  <c r="G456" i="12"/>
  <c r="L461" i="12"/>
  <c r="Q466" i="12"/>
  <c r="V471" i="12"/>
  <c r="E9" i="13"/>
  <c r="W9" i="13"/>
  <c r="F168" i="10"/>
  <c r="X168" i="10"/>
  <c r="P173" i="10"/>
  <c r="I178" i="10"/>
  <c r="AA178" i="10"/>
  <c r="T183" i="10"/>
  <c r="M188" i="10"/>
  <c r="R193" i="10"/>
  <c r="W198" i="10"/>
  <c r="H213" i="10"/>
  <c r="M218" i="10"/>
  <c r="R223" i="10"/>
  <c r="W228" i="10"/>
  <c r="H243" i="10"/>
  <c r="M248" i="10"/>
  <c r="R253" i="10"/>
  <c r="W258" i="10"/>
  <c r="S317" i="10"/>
  <c r="K322" i="10"/>
  <c r="Q327" i="10"/>
  <c r="J332" i="10"/>
  <c r="U337" i="10"/>
  <c r="S342" i="10"/>
  <c r="X347" i="10"/>
  <c r="I362" i="10"/>
  <c r="N367" i="10"/>
  <c r="S372" i="10"/>
  <c r="Z466" i="10"/>
  <c r="E481" i="10"/>
  <c r="J486" i="10"/>
  <c r="U491" i="10"/>
  <c r="Z496" i="10"/>
  <c r="E511" i="10"/>
  <c r="N158" i="11"/>
  <c r="S163" i="11"/>
  <c r="X168" i="11"/>
  <c r="I183" i="11"/>
  <c r="N188" i="11"/>
  <c r="S193" i="11"/>
  <c r="H312" i="11"/>
  <c r="M317" i="11"/>
  <c r="R322" i="11"/>
  <c r="W327" i="11"/>
  <c r="H342" i="11"/>
  <c r="M347" i="11"/>
  <c r="R352" i="11"/>
  <c r="W357" i="11"/>
  <c r="E11" i="12"/>
  <c r="Q11" i="12"/>
  <c r="P14" i="12"/>
  <c r="X21" i="12"/>
  <c r="D29" i="12"/>
  <c r="AA46" i="12"/>
  <c r="G54" i="12"/>
  <c r="D163" i="12"/>
  <c r="O168" i="12"/>
  <c r="T173" i="12"/>
  <c r="Y178" i="12"/>
  <c r="D193" i="12"/>
  <c r="O198" i="12"/>
  <c r="T203" i="12"/>
  <c r="Y208" i="12"/>
  <c r="E312" i="12"/>
  <c r="J317" i="12"/>
  <c r="U322" i="12"/>
  <c r="Z327" i="12"/>
  <c r="E342" i="12"/>
  <c r="J347" i="12"/>
  <c r="U352" i="12"/>
  <c r="Z357" i="12"/>
  <c r="E372" i="12"/>
  <c r="J377" i="12"/>
  <c r="U382" i="12"/>
  <c r="M456" i="12"/>
  <c r="R461" i="12"/>
  <c r="W466" i="12"/>
  <c r="E604" i="12"/>
  <c r="F9" i="13"/>
  <c r="X9" i="13"/>
  <c r="K168" i="10"/>
  <c r="Q173" i="10"/>
  <c r="J178" i="10"/>
  <c r="U183" i="10"/>
  <c r="S188" i="10"/>
  <c r="X193" i="10"/>
  <c r="I208" i="10"/>
  <c r="N213" i="10"/>
  <c r="S218" i="10"/>
  <c r="X223" i="10"/>
  <c r="I238" i="10"/>
  <c r="N243" i="10"/>
  <c r="S248" i="10"/>
  <c r="X253" i="10"/>
  <c r="F317" i="10"/>
  <c r="X317" i="10"/>
  <c r="L322" i="10"/>
  <c r="D327" i="10"/>
  <c r="V327" i="10"/>
  <c r="O332" i="10"/>
  <c r="H337" i="10"/>
  <c r="Z337" i="10"/>
  <c r="Y342" i="10"/>
  <c r="D357" i="10"/>
  <c r="O362" i="10"/>
  <c r="T367" i="10"/>
  <c r="Y372" i="10"/>
  <c r="F476" i="10"/>
  <c r="K481" i="10"/>
  <c r="P486" i="10"/>
  <c r="AA491" i="10"/>
  <c r="F506" i="10"/>
  <c r="K511" i="10"/>
  <c r="T158" i="11"/>
  <c r="Y163" i="11"/>
  <c r="D178" i="11"/>
  <c r="O183" i="11"/>
  <c r="T188" i="11"/>
  <c r="Y193" i="11"/>
  <c r="I307" i="11"/>
  <c r="N312" i="11"/>
  <c r="S317" i="11"/>
  <c r="X322" i="11"/>
  <c r="I337" i="11"/>
  <c r="N342" i="11"/>
  <c r="S347" i="11"/>
  <c r="X352" i="11"/>
  <c r="I367" i="11"/>
  <c r="E9" i="12"/>
  <c r="G11" i="12"/>
  <c r="S11" i="12"/>
  <c r="V14" i="12"/>
  <c r="V12" i="12" s="1"/>
  <c r="I19" i="12"/>
  <c r="V29" i="12"/>
  <c r="P39" i="12"/>
  <c r="Y54" i="12"/>
  <c r="E158" i="12"/>
  <c r="J163" i="12"/>
  <c r="U168" i="12"/>
  <c r="Z173" i="12"/>
  <c r="E188" i="12"/>
  <c r="J193" i="12"/>
  <c r="U198" i="12"/>
  <c r="Z203" i="12"/>
  <c r="F307" i="12"/>
  <c r="K312" i="12"/>
  <c r="P317" i="12"/>
  <c r="AA322" i="12"/>
  <c r="F337" i="12"/>
  <c r="K342" i="12"/>
  <c r="P347" i="12"/>
  <c r="AA352" i="12"/>
  <c r="F367" i="12"/>
  <c r="K372" i="12"/>
  <c r="P377" i="12"/>
  <c r="AA382" i="12"/>
  <c r="S456" i="12"/>
  <c r="X461" i="12"/>
  <c r="I476" i="12"/>
  <c r="F604" i="12"/>
  <c r="K9" i="13"/>
  <c r="K7" i="13" s="1"/>
  <c r="L168" i="10"/>
  <c r="D173" i="10"/>
  <c r="V173" i="10"/>
  <c r="O178" i="10"/>
  <c r="H183" i="10"/>
  <c r="Z183" i="10"/>
  <c r="Y188" i="10"/>
  <c r="D203" i="10"/>
  <c r="O208" i="10"/>
  <c r="T213" i="10"/>
  <c r="Y218" i="10"/>
  <c r="D233" i="10"/>
  <c r="O238" i="10"/>
  <c r="T243" i="10"/>
  <c r="Y248" i="10"/>
  <c r="G317" i="10"/>
  <c r="Y317" i="10"/>
  <c r="Q322" i="10"/>
  <c r="E327" i="10"/>
  <c r="W327" i="10"/>
  <c r="P332" i="10"/>
  <c r="I337" i="10"/>
  <c r="AA337" i="10"/>
  <c r="E352" i="10"/>
  <c r="J357" i="10"/>
  <c r="U362" i="10"/>
  <c r="Z367" i="10"/>
  <c r="G471" i="10"/>
  <c r="L476" i="10"/>
  <c r="Q481" i="10"/>
  <c r="V486" i="10"/>
  <c r="G501" i="10"/>
  <c r="L506" i="10"/>
  <c r="Q511" i="10"/>
  <c r="Z158" i="11"/>
  <c r="E173" i="11"/>
  <c r="J178" i="11"/>
  <c r="U183" i="11"/>
  <c r="Z188" i="11"/>
  <c r="O307" i="11"/>
  <c r="T312" i="11"/>
  <c r="Y317" i="11"/>
  <c r="D332" i="11"/>
  <c r="O337" i="11"/>
  <c r="T342" i="11"/>
  <c r="Y347" i="11"/>
  <c r="D362" i="11"/>
  <c r="O367" i="11"/>
  <c r="K9" i="12"/>
  <c r="I11" i="12"/>
  <c r="U11" i="12"/>
  <c r="D16" i="12"/>
  <c r="O19" i="12"/>
  <c r="G24" i="12"/>
  <c r="P31" i="12"/>
  <c r="J41" i="12"/>
  <c r="L49" i="12"/>
  <c r="S56" i="12"/>
  <c r="K158" i="12"/>
  <c r="P163" i="12"/>
  <c r="AA168" i="12"/>
  <c r="F183" i="12"/>
  <c r="K188" i="12"/>
  <c r="P193" i="12"/>
  <c r="AA198" i="12"/>
  <c r="F213" i="12"/>
  <c r="L307" i="12"/>
  <c r="Q312" i="12"/>
  <c r="V317" i="12"/>
  <c r="G332" i="12"/>
  <c r="L337" i="12"/>
  <c r="Q342" i="12"/>
  <c r="V347" i="12"/>
  <c r="G362" i="12"/>
  <c r="L367" i="12"/>
  <c r="Q372" i="12"/>
  <c r="V377" i="12"/>
  <c r="Y456" i="12"/>
  <c r="D471" i="12"/>
  <c r="O476" i="12"/>
  <c r="L9" i="13"/>
  <c r="Q168" i="10"/>
  <c r="E173" i="10"/>
  <c r="W173" i="10"/>
  <c r="P178" i="10"/>
  <c r="I183" i="10"/>
  <c r="AA183" i="10"/>
  <c r="E198" i="10"/>
  <c r="J203" i="10"/>
  <c r="U208" i="10"/>
  <c r="Z213" i="10"/>
  <c r="E228" i="10"/>
  <c r="J233" i="10"/>
  <c r="U238" i="10"/>
  <c r="Z243" i="10"/>
  <c r="E258" i="10"/>
  <c r="L317" i="10"/>
  <c r="R322" i="10"/>
  <c r="J327" i="10"/>
  <c r="U332" i="10"/>
  <c r="N337" i="10"/>
  <c r="F347" i="10"/>
  <c r="K352" i="10"/>
  <c r="P357" i="10"/>
  <c r="AA362" i="10"/>
  <c r="H466" i="10"/>
  <c r="M471" i="10"/>
  <c r="R476" i="10"/>
  <c r="W481" i="10"/>
  <c r="H496" i="10"/>
  <c r="M501" i="10"/>
  <c r="R506" i="10"/>
  <c r="W511" i="10"/>
  <c r="F168" i="11"/>
  <c r="K173" i="11"/>
  <c r="P178" i="11"/>
  <c r="AA183" i="11"/>
  <c r="U307" i="11"/>
  <c r="Z312" i="11"/>
  <c r="E327" i="11"/>
  <c r="J332" i="11"/>
  <c r="U337" i="11"/>
  <c r="Z342" i="11"/>
  <c r="E357" i="11"/>
  <c r="J362" i="11"/>
  <c r="U367" i="11"/>
  <c r="Q9" i="12"/>
  <c r="Q7" i="12" s="1"/>
  <c r="K11" i="12"/>
  <c r="W11" i="12"/>
  <c r="J16" i="12"/>
  <c r="U19" i="12"/>
  <c r="Q158" i="12"/>
  <c r="V163" i="12"/>
  <c r="G178" i="12"/>
  <c r="L183" i="12"/>
  <c r="Q188" i="12"/>
  <c r="V193" i="12"/>
  <c r="G208" i="12"/>
  <c r="L213" i="12"/>
  <c r="R307" i="12"/>
  <c r="W312" i="12"/>
  <c r="H327" i="12"/>
  <c r="M332" i="12"/>
  <c r="R337" i="12"/>
  <c r="W342" i="12"/>
  <c r="H357" i="12"/>
  <c r="M362" i="12"/>
  <c r="R367" i="12"/>
  <c r="W372" i="12"/>
  <c r="E466" i="12"/>
  <c r="J471" i="12"/>
  <c r="U476" i="12"/>
  <c r="Q9" i="13"/>
  <c r="F11" i="13"/>
  <c r="X11" i="13"/>
  <c r="K16" i="13"/>
  <c r="K12" i="13" s="1"/>
  <c r="I21" i="13"/>
  <c r="I17" i="13" s="1"/>
  <c r="AA21" i="13"/>
  <c r="M31" i="13"/>
  <c r="M27" i="13" s="1"/>
  <c r="R36" i="13"/>
  <c r="D46" i="13"/>
  <c r="O51" i="13"/>
  <c r="O47" i="13" s="1"/>
  <c r="Z56" i="13"/>
  <c r="G158" i="13"/>
  <c r="Y158" i="13"/>
  <c r="Q163" i="13"/>
  <c r="E168" i="13"/>
  <c r="W168" i="13"/>
  <c r="P173" i="13"/>
  <c r="I178" i="13"/>
  <c r="AA178" i="13"/>
  <c r="S183" i="13"/>
  <c r="G188" i="13"/>
  <c r="Y188" i="13"/>
  <c r="Q193" i="13"/>
  <c r="E198" i="13"/>
  <c r="W198" i="13"/>
  <c r="P203" i="13"/>
  <c r="N208" i="13"/>
  <c r="S213" i="13"/>
  <c r="X218" i="13"/>
  <c r="I233" i="13"/>
  <c r="N238" i="13"/>
  <c r="S243" i="13"/>
  <c r="X248" i="13"/>
  <c r="Y307" i="13"/>
  <c r="D322" i="13"/>
  <c r="O327" i="13"/>
  <c r="T332" i="13"/>
  <c r="Y337" i="13"/>
  <c r="D352" i="13"/>
  <c r="O357" i="13"/>
  <c r="T362" i="13"/>
  <c r="Y367" i="13"/>
  <c r="D382" i="13"/>
  <c r="O387" i="13"/>
  <c r="T392" i="13"/>
  <c r="Y397" i="13"/>
  <c r="D412" i="13"/>
  <c r="O417" i="13"/>
  <c r="T422" i="13"/>
  <c r="H456" i="13"/>
  <c r="Z456" i="13"/>
  <c r="N461" i="13"/>
  <c r="F466" i="13"/>
  <c r="X466" i="13"/>
  <c r="L471" i="13"/>
  <c r="D476" i="13"/>
  <c r="V476" i="13"/>
  <c r="O481" i="13"/>
  <c r="H486" i="13"/>
  <c r="Z486" i="13"/>
  <c r="Y491" i="13"/>
  <c r="D506" i="13"/>
  <c r="O511" i="13"/>
  <c r="T516" i="13"/>
  <c r="Y521" i="13"/>
  <c r="D536" i="13"/>
  <c r="O541" i="13"/>
  <c r="P16" i="13"/>
  <c r="J21" i="13"/>
  <c r="H26" i="13"/>
  <c r="H22" i="13" s="1"/>
  <c r="S31" i="13"/>
  <c r="S27" i="13" s="1"/>
  <c r="X36" i="13"/>
  <c r="J46" i="13"/>
  <c r="U51" i="13"/>
  <c r="U47" i="13" s="1"/>
  <c r="G61" i="13"/>
  <c r="G57" i="13" s="1"/>
  <c r="E71" i="13"/>
  <c r="L158" i="13"/>
  <c r="R163" i="13"/>
  <c r="J168" i="13"/>
  <c r="U173" i="13"/>
  <c r="N178" i="13"/>
  <c r="T183" i="13"/>
  <c r="L188" i="13"/>
  <c r="R193" i="13"/>
  <c r="J198" i="13"/>
  <c r="U203" i="13"/>
  <c r="T208" i="13"/>
  <c r="Y213" i="13"/>
  <c r="D228" i="13"/>
  <c r="O233" i="13"/>
  <c r="T238" i="13"/>
  <c r="Y243" i="13"/>
  <c r="D258" i="13"/>
  <c r="E317" i="13"/>
  <c r="J322" i="13"/>
  <c r="U327" i="13"/>
  <c r="Z332" i="13"/>
  <c r="E347" i="13"/>
  <c r="J352" i="13"/>
  <c r="U357" i="13"/>
  <c r="Z362" i="13"/>
  <c r="E377" i="13"/>
  <c r="J382" i="13"/>
  <c r="U387" i="13"/>
  <c r="Z392" i="13"/>
  <c r="E407" i="13"/>
  <c r="J412" i="13"/>
  <c r="U417" i="13"/>
  <c r="Z422" i="13"/>
  <c r="I456" i="13"/>
  <c r="AA456" i="13"/>
  <c r="S461" i="13"/>
  <c r="G466" i="13"/>
  <c r="Y466" i="13"/>
  <c r="Q471" i="13"/>
  <c r="E476" i="13"/>
  <c r="W476" i="13"/>
  <c r="P481" i="13"/>
  <c r="I486" i="13"/>
  <c r="AA486" i="13"/>
  <c r="E501" i="13"/>
  <c r="J506" i="13"/>
  <c r="U511" i="13"/>
  <c r="Z516" i="13"/>
  <c r="E531" i="13"/>
  <c r="J536" i="13"/>
  <c r="AA541" i="13"/>
  <c r="L11" i="13"/>
  <c r="Q16" i="13"/>
  <c r="O21" i="13"/>
  <c r="N26" i="13"/>
  <c r="N22" i="13" s="1"/>
  <c r="Y31" i="13"/>
  <c r="R32" i="13"/>
  <c r="E41" i="13"/>
  <c r="D42" i="13"/>
  <c r="P46" i="13"/>
  <c r="P42" i="13" s="1"/>
  <c r="AA51" i="13"/>
  <c r="M61" i="13"/>
  <c r="F66" i="13"/>
  <c r="K71" i="13"/>
  <c r="M158" i="13"/>
  <c r="E163" i="13"/>
  <c r="W163" i="13"/>
  <c r="K168" i="13"/>
  <c r="D173" i="13"/>
  <c r="V173" i="13"/>
  <c r="O178" i="13"/>
  <c r="G183" i="13"/>
  <c r="Y183" i="13"/>
  <c r="M188" i="13"/>
  <c r="E193" i="13"/>
  <c r="W193" i="13"/>
  <c r="K198" i="13"/>
  <c r="D203" i="13"/>
  <c r="V203" i="13"/>
  <c r="Z208" i="13"/>
  <c r="E223" i="13"/>
  <c r="J228" i="13"/>
  <c r="U233" i="13"/>
  <c r="Z238" i="13"/>
  <c r="E253" i="13"/>
  <c r="J258" i="13"/>
  <c r="F312" i="13"/>
  <c r="K317" i="13"/>
  <c r="P322" i="13"/>
  <c r="AA327" i="13"/>
  <c r="F342" i="13"/>
  <c r="K347" i="13"/>
  <c r="P352" i="13"/>
  <c r="AA357" i="13"/>
  <c r="F372" i="13"/>
  <c r="K377" i="13"/>
  <c r="P382" i="13"/>
  <c r="AA387" i="13"/>
  <c r="F402" i="13"/>
  <c r="K407" i="13"/>
  <c r="P412" i="13"/>
  <c r="AA417" i="13"/>
  <c r="N456" i="13"/>
  <c r="T461" i="13"/>
  <c r="L466" i="13"/>
  <c r="R471" i="13"/>
  <c r="J476" i="13"/>
  <c r="U481" i="13"/>
  <c r="N486" i="13"/>
  <c r="F496" i="13"/>
  <c r="K501" i="13"/>
  <c r="P506" i="13"/>
  <c r="AA511" i="13"/>
  <c r="F526" i="13"/>
  <c r="K531" i="13"/>
  <c r="P536" i="13"/>
  <c r="Q11" i="13"/>
  <c r="D16" i="13"/>
  <c r="D12" i="13" s="1"/>
  <c r="V16" i="13"/>
  <c r="V12" i="13" s="1"/>
  <c r="P21" i="13"/>
  <c r="T26" i="13"/>
  <c r="K41" i="13"/>
  <c r="V46" i="13"/>
  <c r="V42" i="13" s="1"/>
  <c r="H52" i="13"/>
  <c r="H56" i="13"/>
  <c r="S61" i="13"/>
  <c r="S57" i="13" s="1"/>
  <c r="L66" i="13"/>
  <c r="Q71" i="13"/>
  <c r="R158" i="13"/>
  <c r="F163" i="13"/>
  <c r="X163" i="13"/>
  <c r="P168" i="13"/>
  <c r="I173" i="13"/>
  <c r="AA173" i="13"/>
  <c r="T178" i="13"/>
  <c r="H183" i="13"/>
  <c r="Z183" i="13"/>
  <c r="R188" i="13"/>
  <c r="F193" i="13"/>
  <c r="X193" i="13"/>
  <c r="P198" i="13"/>
  <c r="I203" i="13"/>
  <c r="AA203" i="13"/>
  <c r="F218" i="13"/>
  <c r="K223" i="13"/>
  <c r="P228" i="13"/>
  <c r="AA233" i="13"/>
  <c r="F248" i="13"/>
  <c r="K253" i="13"/>
  <c r="P258" i="13"/>
  <c r="G307" i="13"/>
  <c r="L312" i="13"/>
  <c r="Q317" i="13"/>
  <c r="V322" i="13"/>
  <c r="G337" i="13"/>
  <c r="L342" i="13"/>
  <c r="Q347" i="13"/>
  <c r="V352" i="13"/>
  <c r="G367" i="13"/>
  <c r="L372" i="13"/>
  <c r="Q377" i="13"/>
  <c r="V382" i="13"/>
  <c r="G397" i="13"/>
  <c r="L402" i="13"/>
  <c r="Q407" i="13"/>
  <c r="V412" i="13"/>
  <c r="G427" i="13"/>
  <c r="O456" i="13"/>
  <c r="G461" i="13"/>
  <c r="Y461" i="13"/>
  <c r="M466" i="13"/>
  <c r="E471" i="13"/>
  <c r="W471" i="13"/>
  <c r="K476" i="13"/>
  <c r="D481" i="13"/>
  <c r="V481" i="13"/>
  <c r="O486" i="13"/>
  <c r="G491" i="13"/>
  <c r="L496" i="13"/>
  <c r="Q501" i="13"/>
  <c r="V506" i="13"/>
  <c r="G521" i="13"/>
  <c r="L526" i="13"/>
  <c r="Q531" i="13"/>
  <c r="V536" i="13"/>
  <c r="D546" i="13"/>
  <c r="R11" i="13"/>
  <c r="E16" i="13"/>
  <c r="W16" i="13"/>
  <c r="U21" i="13"/>
  <c r="U17" i="13" s="1"/>
  <c r="Z26" i="13"/>
  <c r="Z22" i="13" s="1"/>
  <c r="Y27" i="13"/>
  <c r="F36" i="13"/>
  <c r="F32" i="13" s="1"/>
  <c r="Q41" i="13"/>
  <c r="Q37" i="13" s="1"/>
  <c r="N56" i="13"/>
  <c r="N52" i="13" s="1"/>
  <c r="Y61" i="13"/>
  <c r="Y57" i="13" s="1"/>
  <c r="R66" i="13"/>
  <c r="W71" i="13"/>
  <c r="S158" i="13"/>
  <c r="K163" i="13"/>
  <c r="Q168" i="13"/>
  <c r="J173" i="13"/>
  <c r="U178" i="13"/>
  <c r="M183" i="13"/>
  <c r="S188" i="13"/>
  <c r="K193" i="13"/>
  <c r="Q198" i="13"/>
  <c r="J203" i="13"/>
  <c r="G213" i="13"/>
  <c r="L218" i="13"/>
  <c r="Q223" i="13"/>
  <c r="V228" i="13"/>
  <c r="G243" i="13"/>
  <c r="L248" i="13"/>
  <c r="Q253" i="13"/>
  <c r="V258" i="13"/>
  <c r="M307" i="13"/>
  <c r="R312" i="13"/>
  <c r="W317" i="13"/>
  <c r="H332" i="13"/>
  <c r="M337" i="13"/>
  <c r="R342" i="13"/>
  <c r="W347" i="13"/>
  <c r="H362" i="13"/>
  <c r="M367" i="13"/>
  <c r="R372" i="13"/>
  <c r="W377" i="13"/>
  <c r="H392" i="13"/>
  <c r="M397" i="13"/>
  <c r="R402" i="13"/>
  <c r="W407" i="13"/>
  <c r="H422" i="13"/>
  <c r="M427" i="13"/>
  <c r="T456" i="13"/>
  <c r="H461" i="13"/>
  <c r="Z461" i="13"/>
  <c r="R466" i="13"/>
  <c r="F471" i="13"/>
  <c r="X471" i="13"/>
  <c r="P476" i="13"/>
  <c r="I481" i="13"/>
  <c r="AA481" i="13"/>
  <c r="T486" i="13"/>
  <c r="M491" i="13"/>
  <c r="R496" i="13"/>
  <c r="W501" i="13"/>
  <c r="H516" i="13"/>
  <c r="M521" i="13"/>
  <c r="R526" i="13"/>
  <c r="E11" i="13"/>
  <c r="W11" i="13"/>
  <c r="W7" i="13" s="1"/>
  <c r="J16" i="13"/>
  <c r="J12" i="13" s="1"/>
  <c r="D21" i="13"/>
  <c r="V21" i="13"/>
  <c r="G31" i="13"/>
  <c r="G27" i="13" s="1"/>
  <c r="L36" i="13"/>
  <c r="E37" i="13"/>
  <c r="K37" i="13"/>
  <c r="W37" i="13"/>
  <c r="W41" i="13"/>
  <c r="I51" i="13"/>
  <c r="I47" i="13" s="1"/>
  <c r="T56" i="13"/>
  <c r="T52" i="13" s="1"/>
  <c r="F158" i="13"/>
  <c r="X158" i="13"/>
  <c r="L163" i="13"/>
  <c r="D168" i="13"/>
  <c r="V168" i="13"/>
  <c r="O173" i="13"/>
  <c r="H178" i="13"/>
  <c r="Z178" i="13"/>
  <c r="N183" i="13"/>
  <c r="F188" i="13"/>
  <c r="X188" i="13"/>
  <c r="L193" i="13"/>
  <c r="D198" i="13"/>
  <c r="V198" i="13"/>
  <c r="O203" i="13"/>
  <c r="H208" i="13"/>
  <c r="M213" i="13"/>
  <c r="R218" i="13"/>
  <c r="W223" i="13"/>
  <c r="H238" i="13"/>
  <c r="M243" i="13"/>
  <c r="R248" i="13"/>
  <c r="W253" i="13"/>
  <c r="S307" i="13"/>
  <c r="X312" i="13"/>
  <c r="I327" i="13"/>
  <c r="N332" i="13"/>
  <c r="S337" i="13"/>
  <c r="X342" i="13"/>
  <c r="I357" i="13"/>
  <c r="N362" i="13"/>
  <c r="S367" i="13"/>
  <c r="X372" i="13"/>
  <c r="I387" i="13"/>
  <c r="N392" i="13"/>
  <c r="S397" i="13"/>
  <c r="X402" i="13"/>
  <c r="I417" i="13"/>
  <c r="N422" i="13"/>
  <c r="S427" i="13"/>
  <c r="V596" i="13"/>
  <c r="O576" i="13"/>
  <c r="W561" i="13"/>
  <c r="Y586" i="13"/>
  <c r="E561" i="13"/>
  <c r="F551" i="13"/>
  <c r="Q596" i="13"/>
  <c r="G586" i="13"/>
  <c r="P571" i="13"/>
  <c r="Y556" i="13"/>
  <c r="Z546" i="13"/>
  <c r="U541" i="13"/>
  <c r="W591" i="13"/>
  <c r="M581" i="13"/>
  <c r="Q566" i="13"/>
  <c r="G556" i="13"/>
  <c r="S546" i="13"/>
  <c r="E591" i="13"/>
  <c r="K546" i="13"/>
  <c r="U456" i="13"/>
  <c r="M461" i="13"/>
  <c r="S466" i="13"/>
  <c r="K471" i="13"/>
  <c r="Q476" i="13"/>
  <c r="J481" i="13"/>
  <c r="U486" i="13"/>
  <c r="S491" i="13"/>
  <c r="X496" i="13"/>
  <c r="I511" i="13"/>
  <c r="N516" i="13"/>
  <c r="S521" i="13"/>
  <c r="X526" i="13"/>
  <c r="I541" i="13"/>
  <c r="R551" i="13"/>
  <c r="B719" i="13"/>
  <c r="F734" i="13"/>
  <c r="F733" i="13" s="1"/>
  <c r="E9" i="14"/>
  <c r="K11" i="14"/>
  <c r="D16" i="14"/>
  <c r="AA19" i="14"/>
  <c r="T24" i="14"/>
  <c r="M29" i="14"/>
  <c r="Y31" i="14"/>
  <c r="F34" i="14"/>
  <c r="R36" i="14"/>
  <c r="K41" i="14"/>
  <c r="D46" i="14"/>
  <c r="AA49" i="14"/>
  <c r="T54" i="14"/>
  <c r="M59" i="14"/>
  <c r="Y61" i="14"/>
  <c r="F64" i="14"/>
  <c r="R66" i="14"/>
  <c r="K71" i="14"/>
  <c r="D76" i="14"/>
  <c r="AA79" i="14"/>
  <c r="T84" i="14"/>
  <c r="M89" i="14"/>
  <c r="Y91" i="14"/>
  <c r="F94" i="14"/>
  <c r="R96" i="14"/>
  <c r="K101" i="14"/>
  <c r="D106" i="14"/>
  <c r="X158" i="14"/>
  <c r="I173" i="14"/>
  <c r="N178" i="14"/>
  <c r="S183" i="14"/>
  <c r="X188" i="14"/>
  <c r="L203" i="14"/>
  <c r="V213" i="14"/>
  <c r="N228" i="14"/>
  <c r="Q307" i="14"/>
  <c r="V312" i="14"/>
  <c r="G327" i="14"/>
  <c r="L332" i="14"/>
  <c r="Q337" i="14"/>
  <c r="V342" i="14"/>
  <c r="G357" i="14"/>
  <c r="L362" i="14"/>
  <c r="Q367" i="14"/>
  <c r="V372" i="14"/>
  <c r="G387" i="14"/>
  <c r="L392" i="14"/>
  <c r="Q397" i="14"/>
  <c r="V402" i="14"/>
  <c r="G417" i="14"/>
  <c r="L422" i="14"/>
  <c r="Q427" i="14"/>
  <c r="V432" i="14"/>
  <c r="L456" i="14"/>
  <c r="Q461" i="14"/>
  <c r="J466" i="14"/>
  <c r="U471" i="14"/>
  <c r="G734" i="13"/>
  <c r="G733" i="13" s="1"/>
  <c r="K9" i="14"/>
  <c r="K7" i="14" s="1"/>
  <c r="Q11" i="14"/>
  <c r="J16" i="14"/>
  <c r="I21" i="14"/>
  <c r="Z24" i="14"/>
  <c r="S29" i="14"/>
  <c r="L34" i="14"/>
  <c r="X36" i="14"/>
  <c r="E39" i="14"/>
  <c r="Q41" i="14"/>
  <c r="J46" i="14"/>
  <c r="I51" i="14"/>
  <c r="Z54" i="14"/>
  <c r="S59" i="14"/>
  <c r="L64" i="14"/>
  <c r="X66" i="14"/>
  <c r="E69" i="14"/>
  <c r="Q71" i="14"/>
  <c r="J76" i="14"/>
  <c r="I81" i="14"/>
  <c r="Z84" i="14"/>
  <c r="S89" i="14"/>
  <c r="L94" i="14"/>
  <c r="X96" i="14"/>
  <c r="E99" i="14"/>
  <c r="E97" i="14" s="1"/>
  <c r="Q101" i="14"/>
  <c r="J106" i="14"/>
  <c r="D168" i="14"/>
  <c r="O173" i="14"/>
  <c r="T178" i="14"/>
  <c r="Y183" i="14"/>
  <c r="D198" i="14"/>
  <c r="Q243" i="14"/>
  <c r="J278" i="14"/>
  <c r="X298" i="14"/>
  <c r="W307" i="14"/>
  <c r="H322" i="14"/>
  <c r="M327" i="14"/>
  <c r="R332" i="14"/>
  <c r="W337" i="14"/>
  <c r="H352" i="14"/>
  <c r="M357" i="14"/>
  <c r="R362" i="14"/>
  <c r="W367" i="14"/>
  <c r="H382" i="14"/>
  <c r="M387" i="14"/>
  <c r="R392" i="14"/>
  <c r="W397" i="14"/>
  <c r="H412" i="14"/>
  <c r="M417" i="14"/>
  <c r="R422" i="14"/>
  <c r="W427" i="14"/>
  <c r="H442" i="14"/>
  <c r="W596" i="14"/>
  <c r="T596" i="14"/>
  <c r="O591" i="14"/>
  <c r="D586" i="14"/>
  <c r="Y571" i="14"/>
  <c r="T566" i="14"/>
  <c r="O561" i="14"/>
  <c r="D556" i="14"/>
  <c r="Y541" i="14"/>
  <c r="T536" i="14"/>
  <c r="U531" i="14"/>
  <c r="J526" i="14"/>
  <c r="Q521" i="14"/>
  <c r="K516" i="14"/>
  <c r="S511" i="14"/>
  <c r="M506" i="14"/>
  <c r="U501" i="14"/>
  <c r="J496" i="14"/>
  <c r="Q491" i="14"/>
  <c r="K486" i="14"/>
  <c r="S481" i="14"/>
  <c r="N596" i="14"/>
  <c r="I591" i="14"/>
  <c r="X576" i="14"/>
  <c r="S571" i="14"/>
  <c r="N566" i="14"/>
  <c r="I561" i="14"/>
  <c r="X546" i="14"/>
  <c r="S541" i="14"/>
  <c r="N536" i="14"/>
  <c r="T531" i="14"/>
  <c r="AA526" i="14"/>
  <c r="I526" i="14"/>
  <c r="P521" i="14"/>
  <c r="X516" i="14"/>
  <c r="F516" i="14"/>
  <c r="R511" i="14"/>
  <c r="Z506" i="14"/>
  <c r="H506" i="14"/>
  <c r="T501" i="14"/>
  <c r="AA496" i="14"/>
  <c r="I496" i="14"/>
  <c r="P491" i="14"/>
  <c r="X486" i="14"/>
  <c r="F486" i="14"/>
  <c r="R481" i="14"/>
  <c r="H596" i="14"/>
  <c r="W581" i="14"/>
  <c r="R576" i="14"/>
  <c r="M571" i="14"/>
  <c r="H566" i="14"/>
  <c r="W551" i="14"/>
  <c r="R546" i="14"/>
  <c r="M541" i="14"/>
  <c r="H536" i="14"/>
  <c r="O531" i="14"/>
  <c r="V526" i="14"/>
  <c r="D526" i="14"/>
  <c r="K521" i="14"/>
  <c r="W516" i="14"/>
  <c r="E516" i="14"/>
  <c r="M511" i="14"/>
  <c r="Y506" i="14"/>
  <c r="G506" i="14"/>
  <c r="O501" i="14"/>
  <c r="V496" i="14"/>
  <c r="D496" i="14"/>
  <c r="K491" i="14"/>
  <c r="W486" i="14"/>
  <c r="E486" i="14"/>
  <c r="M481" i="14"/>
  <c r="V586" i="14"/>
  <c r="Q581" i="14"/>
  <c r="L576" i="14"/>
  <c r="G571" i="14"/>
  <c r="V556" i="14"/>
  <c r="Q551" i="14"/>
  <c r="L546" i="14"/>
  <c r="G541" i="14"/>
  <c r="N531" i="14"/>
  <c r="U526" i="14"/>
  <c r="J521" i="14"/>
  <c r="R516" i="14"/>
  <c r="L511" i="14"/>
  <c r="T506" i="14"/>
  <c r="N501" i="14"/>
  <c r="U496" i="14"/>
  <c r="J491" i="14"/>
  <c r="R486" i="14"/>
  <c r="AA591" i="14"/>
  <c r="P586" i="14"/>
  <c r="K581" i="14"/>
  <c r="F576" i="14"/>
  <c r="AA561" i="14"/>
  <c r="P556" i="14"/>
  <c r="K551" i="14"/>
  <c r="F546" i="14"/>
  <c r="AA531" i="14"/>
  <c r="I531" i="14"/>
  <c r="P526" i="14"/>
  <c r="W521" i="14"/>
  <c r="E521" i="14"/>
  <c r="Q516" i="14"/>
  <c r="Y511" i="14"/>
  <c r="G511" i="14"/>
  <c r="S506" i="14"/>
  <c r="AA501" i="14"/>
  <c r="I501" i="14"/>
  <c r="P496" i="14"/>
  <c r="W491" i="14"/>
  <c r="E491" i="14"/>
  <c r="Q486" i="14"/>
  <c r="Y481" i="14"/>
  <c r="G481" i="14"/>
  <c r="Z596" i="14"/>
  <c r="U591" i="14"/>
  <c r="J586" i="14"/>
  <c r="E581" i="14"/>
  <c r="Z566" i="14"/>
  <c r="U561" i="14"/>
  <c r="J556" i="14"/>
  <c r="E551" i="14"/>
  <c r="Z536" i="14"/>
  <c r="Z531" i="14"/>
  <c r="H531" i="14"/>
  <c r="O526" i="14"/>
  <c r="V521" i="14"/>
  <c r="D521" i="14"/>
  <c r="L516" i="14"/>
  <c r="X511" i="14"/>
  <c r="F511" i="14"/>
  <c r="N506" i="14"/>
  <c r="Z501" i="14"/>
  <c r="H501" i="14"/>
  <c r="O496" i="14"/>
  <c r="V491" i="14"/>
  <c r="D491" i="14"/>
  <c r="L486" i="14"/>
  <c r="X481" i="14"/>
  <c r="F481" i="14"/>
  <c r="O456" i="14"/>
  <c r="D461" i="14"/>
  <c r="V461" i="14"/>
  <c r="O466" i="14"/>
  <c r="H471" i="14"/>
  <c r="Z471" i="14"/>
  <c r="N476" i="14"/>
  <c r="L481" i="14"/>
  <c r="Q9" i="14"/>
  <c r="Q7" i="14" s="1"/>
  <c r="W11" i="14"/>
  <c r="D14" i="14"/>
  <c r="P16" i="14"/>
  <c r="O21" i="14"/>
  <c r="H26" i="14"/>
  <c r="Y29" i="14"/>
  <c r="Y27" i="14" s="1"/>
  <c r="R34" i="14"/>
  <c r="K39" i="14"/>
  <c r="K37" i="14" s="1"/>
  <c r="W41" i="14"/>
  <c r="D44" i="14"/>
  <c r="D42" i="14" s="1"/>
  <c r="P46" i="14"/>
  <c r="O51" i="14"/>
  <c r="H56" i="14"/>
  <c r="Y59" i="14"/>
  <c r="Y57" i="14" s="1"/>
  <c r="R64" i="14"/>
  <c r="R62" i="14" s="1"/>
  <c r="K69" i="14"/>
  <c r="K67" i="14" s="1"/>
  <c r="W71" i="14"/>
  <c r="D74" i="14"/>
  <c r="D72" i="14" s="1"/>
  <c r="P76" i="14"/>
  <c r="O81" i="14"/>
  <c r="H86" i="14"/>
  <c r="Y89" i="14"/>
  <c r="Y87" i="14" s="1"/>
  <c r="R94" i="14"/>
  <c r="R92" i="14" s="1"/>
  <c r="K99" i="14"/>
  <c r="K97" i="14" s="1"/>
  <c r="W101" i="14"/>
  <c r="D104" i="14"/>
  <c r="D102" i="14" s="1"/>
  <c r="P106" i="14"/>
  <c r="E163" i="14"/>
  <c r="J168" i="14"/>
  <c r="U173" i="14"/>
  <c r="Z178" i="14"/>
  <c r="E193" i="14"/>
  <c r="J198" i="14"/>
  <c r="F208" i="14"/>
  <c r="U218" i="14"/>
  <c r="L233" i="14"/>
  <c r="I317" i="14"/>
  <c r="N322" i="14"/>
  <c r="S327" i="14"/>
  <c r="X332" i="14"/>
  <c r="I347" i="14"/>
  <c r="N352" i="14"/>
  <c r="S357" i="14"/>
  <c r="X362" i="14"/>
  <c r="I377" i="14"/>
  <c r="N382" i="14"/>
  <c r="S387" i="14"/>
  <c r="X392" i="14"/>
  <c r="I407" i="14"/>
  <c r="N412" i="14"/>
  <c r="S417" i="14"/>
  <c r="X422" i="14"/>
  <c r="I437" i="14"/>
  <c r="N442" i="14"/>
  <c r="E456" i="14"/>
  <c r="Q456" i="14"/>
  <c r="E461" i="14"/>
  <c r="W461" i="14"/>
  <c r="P466" i="14"/>
  <c r="I471" i="14"/>
  <c r="AA471" i="14"/>
  <c r="S476" i="14"/>
  <c r="W9" i="14"/>
  <c r="W7" i="14" s="1"/>
  <c r="J14" i="14"/>
  <c r="J12" i="14" s="1"/>
  <c r="V16" i="14"/>
  <c r="I19" i="14"/>
  <c r="I17" i="14" s="1"/>
  <c r="U21" i="14"/>
  <c r="N26" i="14"/>
  <c r="G31" i="14"/>
  <c r="X34" i="14"/>
  <c r="X32" i="14" s="1"/>
  <c r="Q39" i="14"/>
  <c r="J44" i="14"/>
  <c r="J42" i="14" s="1"/>
  <c r="V46" i="14"/>
  <c r="I49" i="14"/>
  <c r="I47" i="14" s="1"/>
  <c r="U51" i="14"/>
  <c r="N56" i="14"/>
  <c r="G61" i="14"/>
  <c r="X64" i="14"/>
  <c r="X62" i="14" s="1"/>
  <c r="Q69" i="14"/>
  <c r="Q67" i="14" s="1"/>
  <c r="J74" i="14"/>
  <c r="J72" i="14" s="1"/>
  <c r="V76" i="14"/>
  <c r="I79" i="14"/>
  <c r="I77" i="14" s="1"/>
  <c r="U81" i="14"/>
  <c r="N86" i="14"/>
  <c r="G91" i="14"/>
  <c r="X94" i="14"/>
  <c r="X92" i="14" s="1"/>
  <c r="Q99" i="14"/>
  <c r="Q97" i="14" s="1"/>
  <c r="J104" i="14"/>
  <c r="J102" i="14" s="1"/>
  <c r="V106" i="14"/>
  <c r="F158" i="14"/>
  <c r="K163" i="14"/>
  <c r="P168" i="14"/>
  <c r="AA173" i="14"/>
  <c r="F188" i="14"/>
  <c r="K193" i="14"/>
  <c r="P198" i="14"/>
  <c r="X208" i="14"/>
  <c r="J248" i="14"/>
  <c r="X268" i="14"/>
  <c r="I283" i="14"/>
  <c r="D312" i="14"/>
  <c r="O317" i="14"/>
  <c r="T322" i="14"/>
  <c r="Y327" i="14"/>
  <c r="D342" i="14"/>
  <c r="O347" i="14"/>
  <c r="T352" i="14"/>
  <c r="Y357" i="14"/>
  <c r="D372" i="14"/>
  <c r="O377" i="14"/>
  <c r="T382" i="14"/>
  <c r="Y387" i="14"/>
  <c r="D402" i="14"/>
  <c r="O407" i="14"/>
  <c r="T412" i="14"/>
  <c r="Y417" i="14"/>
  <c r="D432" i="14"/>
  <c r="O437" i="14"/>
  <c r="T442" i="14"/>
  <c r="F456" i="14"/>
  <c r="R456" i="14"/>
  <c r="J461" i="14"/>
  <c r="U466" i="14"/>
  <c r="N471" i="14"/>
  <c r="T476" i="14"/>
  <c r="P14" i="14"/>
  <c r="P12" i="14" s="1"/>
  <c r="O19" i="14"/>
  <c r="O17" i="14" s="1"/>
  <c r="AA21" i="14"/>
  <c r="H24" i="14"/>
  <c r="H22" i="14" s="1"/>
  <c r="T26" i="14"/>
  <c r="M31" i="14"/>
  <c r="F36" i="14"/>
  <c r="W39" i="14"/>
  <c r="W37" i="14" s="1"/>
  <c r="P44" i="14"/>
  <c r="P42" i="14" s="1"/>
  <c r="O49" i="14"/>
  <c r="O47" i="14" s="1"/>
  <c r="AA51" i="14"/>
  <c r="H54" i="14"/>
  <c r="H52" i="14" s="1"/>
  <c r="T56" i="14"/>
  <c r="M61" i="14"/>
  <c r="F66" i="14"/>
  <c r="W69" i="14"/>
  <c r="W67" i="14" s="1"/>
  <c r="P74" i="14"/>
  <c r="P72" i="14" s="1"/>
  <c r="O79" i="14"/>
  <c r="O77" i="14" s="1"/>
  <c r="AA81" i="14"/>
  <c r="H84" i="14"/>
  <c r="H82" i="14" s="1"/>
  <c r="T86" i="14"/>
  <c r="M91" i="14"/>
  <c r="F96" i="14"/>
  <c r="W99" i="14"/>
  <c r="W97" i="14" s="1"/>
  <c r="P104" i="14"/>
  <c r="P102" i="14" s="1"/>
  <c r="L158" i="14"/>
  <c r="Q163" i="14"/>
  <c r="V168" i="14"/>
  <c r="G183" i="14"/>
  <c r="L188" i="14"/>
  <c r="Q193" i="14"/>
  <c r="V198" i="14"/>
  <c r="T223" i="14"/>
  <c r="F238" i="14"/>
  <c r="E307" i="14"/>
  <c r="J312" i="14"/>
  <c r="U317" i="14"/>
  <c r="Z322" i="14"/>
  <c r="E337" i="14"/>
  <c r="J342" i="14"/>
  <c r="U347" i="14"/>
  <c r="Z352" i="14"/>
  <c r="E367" i="14"/>
  <c r="J372" i="14"/>
  <c r="U377" i="14"/>
  <c r="Z382" i="14"/>
  <c r="E397" i="14"/>
  <c r="J402" i="14"/>
  <c r="U407" i="14"/>
  <c r="Z412" i="14"/>
  <c r="E427" i="14"/>
  <c r="J432" i="14"/>
  <c r="U437" i="14"/>
  <c r="Z442" i="14"/>
  <c r="I456" i="14"/>
  <c r="W456" i="14"/>
  <c r="K461" i="14"/>
  <c r="D466" i="14"/>
  <c r="V466" i="14"/>
  <c r="O471" i="14"/>
  <c r="G476" i="14"/>
  <c r="Y476" i="14"/>
  <c r="Z7" i="15"/>
  <c r="E11" i="14"/>
  <c r="V14" i="14"/>
  <c r="V12" i="14" s="1"/>
  <c r="U19" i="14"/>
  <c r="U17" i="14" s="1"/>
  <c r="N24" i="14"/>
  <c r="N22" i="14" s="1"/>
  <c r="Z26" i="14"/>
  <c r="G29" i="14"/>
  <c r="G27" i="14" s="1"/>
  <c r="S31" i="14"/>
  <c r="L36" i="14"/>
  <c r="E41" i="14"/>
  <c r="V44" i="14"/>
  <c r="V42" i="14" s="1"/>
  <c r="U49" i="14"/>
  <c r="U47" i="14" s="1"/>
  <c r="N54" i="14"/>
  <c r="N52" i="14" s="1"/>
  <c r="Z56" i="14"/>
  <c r="G59" i="14"/>
  <c r="G57" i="14" s="1"/>
  <c r="S61" i="14"/>
  <c r="L66" i="14"/>
  <c r="E71" i="14"/>
  <c r="V74" i="14"/>
  <c r="V72" i="14" s="1"/>
  <c r="U79" i="14"/>
  <c r="U77" i="14" s="1"/>
  <c r="N84" i="14"/>
  <c r="Z86" i="14"/>
  <c r="G89" i="14"/>
  <c r="G87" i="14" s="1"/>
  <c r="S91" i="14"/>
  <c r="L96" i="14"/>
  <c r="V104" i="14"/>
  <c r="V102" i="14" s="1"/>
  <c r="R158" i="14"/>
  <c r="W163" i="14"/>
  <c r="H178" i="14"/>
  <c r="M183" i="14"/>
  <c r="R188" i="14"/>
  <c r="W193" i="14"/>
  <c r="D213" i="14"/>
  <c r="X238" i="14"/>
  <c r="I253" i="14"/>
  <c r="Q273" i="14"/>
  <c r="K307" i="14"/>
  <c r="P312" i="14"/>
  <c r="AA317" i="14"/>
  <c r="F332" i="14"/>
  <c r="K337" i="14"/>
  <c r="P342" i="14"/>
  <c r="AA347" i="14"/>
  <c r="F362" i="14"/>
  <c r="K367" i="14"/>
  <c r="P372" i="14"/>
  <c r="AA377" i="14"/>
  <c r="F392" i="14"/>
  <c r="K397" i="14"/>
  <c r="P402" i="14"/>
  <c r="AA407" i="14"/>
  <c r="F422" i="14"/>
  <c r="K427" i="14"/>
  <c r="P432" i="14"/>
  <c r="AA437" i="14"/>
  <c r="K456" i="14"/>
  <c r="X456" i="14"/>
  <c r="P461" i="14"/>
  <c r="I466" i="14"/>
  <c r="AA466" i="14"/>
  <c r="T471" i="14"/>
  <c r="H476" i="14"/>
  <c r="Z476" i="14"/>
  <c r="O27" i="15"/>
  <c r="M9" i="15"/>
  <c r="T11" i="15"/>
  <c r="F14" i="15"/>
  <c r="X14" i="15"/>
  <c r="R16" i="15"/>
  <c r="R19" i="15"/>
  <c r="L21" i="15"/>
  <c r="P24" i="15"/>
  <c r="P22" i="15" s="1"/>
  <c r="J26" i="15"/>
  <c r="O29" i="15"/>
  <c r="I31" i="15"/>
  <c r="AA31" i="15"/>
  <c r="N34" i="15"/>
  <c r="N32" i="15" s="1"/>
  <c r="H36" i="15"/>
  <c r="Z36" i="15"/>
  <c r="N41" i="15"/>
  <c r="G46" i="15"/>
  <c r="X49" i="15"/>
  <c r="Q54" i="15"/>
  <c r="J59" i="15"/>
  <c r="J57" i="15" s="1"/>
  <c r="V61" i="15"/>
  <c r="I64" i="15"/>
  <c r="U66" i="15"/>
  <c r="N71" i="15"/>
  <c r="G76" i="15"/>
  <c r="X79" i="15"/>
  <c r="X77" i="15" s="1"/>
  <c r="Q84" i="15"/>
  <c r="X298" i="15"/>
  <c r="J288" i="15"/>
  <c r="J286" i="15" s="1"/>
  <c r="E283" i="15"/>
  <c r="Z268" i="15"/>
  <c r="U263" i="15"/>
  <c r="J258" i="15"/>
  <c r="E253" i="15"/>
  <c r="M243" i="15"/>
  <c r="U238" i="15"/>
  <c r="J233" i="15"/>
  <c r="Q228" i="15"/>
  <c r="K223" i="15"/>
  <c r="S218" i="15"/>
  <c r="M213" i="15"/>
  <c r="U208" i="15"/>
  <c r="J203" i="15"/>
  <c r="D288" i="15"/>
  <c r="Y273" i="15"/>
  <c r="T268" i="15"/>
  <c r="O263" i="15"/>
  <c r="D258" i="15"/>
  <c r="Z243" i="15"/>
  <c r="H243" i="15"/>
  <c r="T238" i="15"/>
  <c r="AA233" i="15"/>
  <c r="I233" i="15"/>
  <c r="P228" i="15"/>
  <c r="X223" i="15"/>
  <c r="F223" i="15"/>
  <c r="R218" i="15"/>
  <c r="Z213" i="15"/>
  <c r="H213" i="15"/>
  <c r="T208" i="15"/>
  <c r="AA203" i="15"/>
  <c r="X278" i="15"/>
  <c r="S273" i="15"/>
  <c r="N268" i="15"/>
  <c r="I263" i="15"/>
  <c r="X248" i="15"/>
  <c r="Y243" i="15"/>
  <c r="G243" i="15"/>
  <c r="O238" i="15"/>
  <c r="V233" i="15"/>
  <c r="D233" i="15"/>
  <c r="K228" i="15"/>
  <c r="W223" i="15"/>
  <c r="E223" i="15"/>
  <c r="M218" i="15"/>
  <c r="Y213" i="15"/>
  <c r="G213" i="15"/>
  <c r="O208" i="15"/>
  <c r="V203" i="15"/>
  <c r="D203" i="15"/>
  <c r="W283" i="15"/>
  <c r="R278" i="15"/>
  <c r="M273" i="15"/>
  <c r="H268" i="15"/>
  <c r="W253" i="15"/>
  <c r="R248" i="15"/>
  <c r="T243" i="15"/>
  <c r="N238" i="15"/>
  <c r="U233" i="15"/>
  <c r="J228" i="15"/>
  <c r="R223" i="15"/>
  <c r="L218" i="15"/>
  <c r="T213" i="15"/>
  <c r="N208" i="15"/>
  <c r="U203" i="15"/>
  <c r="V288" i="15"/>
  <c r="Q283" i="15"/>
  <c r="L278" i="15"/>
  <c r="G273" i="15"/>
  <c r="V258" i="15"/>
  <c r="Q253" i="15"/>
  <c r="L248" i="15"/>
  <c r="S243" i="15"/>
  <c r="AA238" i="15"/>
  <c r="I238" i="15"/>
  <c r="P233" i="15"/>
  <c r="W228" i="15"/>
  <c r="E228" i="15"/>
  <c r="Q223" i="15"/>
  <c r="Y218" i="15"/>
  <c r="G218" i="15"/>
  <c r="S213" i="15"/>
  <c r="AA208" i="15"/>
  <c r="I208" i="15"/>
  <c r="P203" i="15"/>
  <c r="P288" i="15"/>
  <c r="K283" i="15"/>
  <c r="F278" i="15"/>
  <c r="AA263" i="15"/>
  <c r="P258" i="15"/>
  <c r="K253" i="15"/>
  <c r="F248" i="15"/>
  <c r="N243" i="15"/>
  <c r="Z238" i="15"/>
  <c r="H238" i="15"/>
  <c r="O233" i="15"/>
  <c r="V228" i="15"/>
  <c r="D228" i="15"/>
  <c r="L223" i="15"/>
  <c r="X218" i="15"/>
  <c r="F218" i="15"/>
  <c r="N213" i="15"/>
  <c r="Z208" i="15"/>
  <c r="H208" i="15"/>
  <c r="O203" i="15"/>
  <c r="S158" i="15"/>
  <c r="K163" i="15"/>
  <c r="Q168" i="15"/>
  <c r="J173" i="15"/>
  <c r="U178" i="15"/>
  <c r="M183" i="15"/>
  <c r="S188" i="15"/>
  <c r="K193" i="15"/>
  <c r="Q198" i="15"/>
  <c r="N9" i="15"/>
  <c r="G11" i="15"/>
  <c r="G7" i="15" s="1"/>
  <c r="Y11" i="15"/>
  <c r="G14" i="15"/>
  <c r="Y14" i="15"/>
  <c r="S16" i="15"/>
  <c r="E19" i="15"/>
  <c r="W19" i="15"/>
  <c r="W17" i="15" s="1"/>
  <c r="Q21" i="15"/>
  <c r="Q24" i="15"/>
  <c r="K26" i="15"/>
  <c r="P29" i="15"/>
  <c r="J31" i="15"/>
  <c r="O34" i="15"/>
  <c r="O32" i="15" s="1"/>
  <c r="I36" i="15"/>
  <c r="AA36" i="15"/>
  <c r="H39" i="15"/>
  <c r="H37" i="15" s="1"/>
  <c r="T41" i="15"/>
  <c r="M46" i="15"/>
  <c r="F51" i="15"/>
  <c r="W54" i="15"/>
  <c r="W52" i="15" s="1"/>
  <c r="P59" i="15"/>
  <c r="P57" i="15" s="1"/>
  <c r="O64" i="15"/>
  <c r="AA66" i="15"/>
  <c r="H69" i="15"/>
  <c r="H67" i="15" s="1"/>
  <c r="T71" i="15"/>
  <c r="M76" i="15"/>
  <c r="F81" i="15"/>
  <c r="W84" i="15"/>
  <c r="D89" i="15"/>
  <c r="F158" i="15"/>
  <c r="X158" i="15"/>
  <c r="L163" i="15"/>
  <c r="D168" i="15"/>
  <c r="V168" i="15"/>
  <c r="O173" i="15"/>
  <c r="H178" i="15"/>
  <c r="Z178" i="15"/>
  <c r="N183" i="15"/>
  <c r="F188" i="15"/>
  <c r="X188" i="15"/>
  <c r="L193" i="15"/>
  <c r="D198" i="15"/>
  <c r="V198" i="15"/>
  <c r="S9" i="15"/>
  <c r="S7" i="15" s="1"/>
  <c r="H11" i="15"/>
  <c r="Z11" i="15"/>
  <c r="L14" i="15"/>
  <c r="F16" i="15"/>
  <c r="X16" i="15"/>
  <c r="F19" i="15"/>
  <c r="X19" i="15"/>
  <c r="R21" i="15"/>
  <c r="D24" i="15"/>
  <c r="D22" i="15" s="1"/>
  <c r="V24" i="15"/>
  <c r="V22" i="15" s="1"/>
  <c r="P26" i="15"/>
  <c r="U29" i="15"/>
  <c r="U27" i="15" s="1"/>
  <c r="O31" i="15"/>
  <c r="T34" i="15"/>
  <c r="T32" i="15" s="1"/>
  <c r="N36" i="15"/>
  <c r="N39" i="15"/>
  <c r="N37" i="15" s="1"/>
  <c r="Z41" i="15"/>
  <c r="G44" i="15"/>
  <c r="G42" i="15" s="1"/>
  <c r="S46" i="15"/>
  <c r="L51" i="15"/>
  <c r="E56" i="15"/>
  <c r="V59" i="15"/>
  <c r="V57" i="15" s="1"/>
  <c r="U64" i="15"/>
  <c r="U62" i="15" s="1"/>
  <c r="N69" i="15"/>
  <c r="N67" i="15" s="1"/>
  <c r="Z71" i="15"/>
  <c r="G74" i="15"/>
  <c r="G72" i="15" s="1"/>
  <c r="S76" i="15"/>
  <c r="L81" i="15"/>
  <c r="E86" i="15"/>
  <c r="J89" i="15"/>
  <c r="G158" i="15"/>
  <c r="Y158" i="15"/>
  <c r="Q163" i="15"/>
  <c r="E168" i="15"/>
  <c r="W168" i="15"/>
  <c r="P173" i="15"/>
  <c r="I178" i="15"/>
  <c r="AA178" i="15"/>
  <c r="S183" i="15"/>
  <c r="G188" i="15"/>
  <c r="Y188" i="15"/>
  <c r="Q193" i="15"/>
  <c r="E198" i="15"/>
  <c r="W198" i="15"/>
  <c r="T9" i="15"/>
  <c r="M11" i="15"/>
  <c r="M14" i="15"/>
  <c r="M12" i="15" s="1"/>
  <c r="G16" i="15"/>
  <c r="Y16" i="15"/>
  <c r="K19" i="15"/>
  <c r="E21" i="15"/>
  <c r="W21" i="15"/>
  <c r="E24" i="15"/>
  <c r="E22" i="15" s="1"/>
  <c r="W24" i="15"/>
  <c r="Q26" i="15"/>
  <c r="D29" i="15"/>
  <c r="V29" i="15"/>
  <c r="P31" i="15"/>
  <c r="U34" i="15"/>
  <c r="U32" i="15" s="1"/>
  <c r="O36" i="15"/>
  <c r="T39" i="15"/>
  <c r="T37" i="15" s="1"/>
  <c r="M44" i="15"/>
  <c r="M42" i="15" s="1"/>
  <c r="Y46" i="15"/>
  <c r="F49" i="15"/>
  <c r="R51" i="15"/>
  <c r="K56" i="15"/>
  <c r="D61" i="15"/>
  <c r="AA64" i="15"/>
  <c r="AA62" i="15" s="1"/>
  <c r="T69" i="15"/>
  <c r="M74" i="15"/>
  <c r="M72" i="15" s="1"/>
  <c r="Y76" i="15"/>
  <c r="F79" i="15"/>
  <c r="F77" i="15" s="1"/>
  <c r="R81" i="15"/>
  <c r="K86" i="15"/>
  <c r="P89" i="15"/>
  <c r="L158" i="15"/>
  <c r="R163" i="15"/>
  <c r="J168" i="15"/>
  <c r="U173" i="15"/>
  <c r="N178" i="15"/>
  <c r="T183" i="15"/>
  <c r="L188" i="15"/>
  <c r="R193" i="15"/>
  <c r="J198" i="15"/>
  <c r="B653" i="14"/>
  <c r="G9" i="15"/>
  <c r="Y9" i="15"/>
  <c r="Y7" i="15" s="1"/>
  <c r="N11" i="15"/>
  <c r="R14" i="15"/>
  <c r="R12" i="15" s="1"/>
  <c r="L16" i="15"/>
  <c r="L19" i="15"/>
  <c r="L17" i="15" s="1"/>
  <c r="F21" i="15"/>
  <c r="X21" i="15"/>
  <c r="J24" i="15"/>
  <c r="J22" i="15" s="1"/>
  <c r="D26" i="15"/>
  <c r="V26" i="15"/>
  <c r="I29" i="15"/>
  <c r="I27" i="15" s="1"/>
  <c r="AA29" i="15"/>
  <c r="AA27" i="15" s="1"/>
  <c r="U31" i="15"/>
  <c r="H34" i="15"/>
  <c r="Z34" i="15"/>
  <c r="Z32" i="15" s="1"/>
  <c r="T36" i="15"/>
  <c r="Z39" i="15"/>
  <c r="S44" i="15"/>
  <c r="S42" i="15" s="1"/>
  <c r="L49" i="15"/>
  <c r="L47" i="15" s="1"/>
  <c r="X51" i="15"/>
  <c r="E54" i="15"/>
  <c r="E52" i="15" s="1"/>
  <c r="Q56" i="15"/>
  <c r="J61" i="15"/>
  <c r="I66" i="15"/>
  <c r="Z69" i="15"/>
  <c r="Z67" i="15" s="1"/>
  <c r="S74" i="15"/>
  <c r="S72" i="15" s="1"/>
  <c r="L79" i="15"/>
  <c r="L77" i="15" s="1"/>
  <c r="X81" i="15"/>
  <c r="E84" i="15"/>
  <c r="Q86" i="15"/>
  <c r="V89" i="15"/>
  <c r="M158" i="15"/>
  <c r="E163" i="15"/>
  <c r="W163" i="15"/>
  <c r="K168" i="15"/>
  <c r="D173" i="15"/>
  <c r="V173" i="15"/>
  <c r="O178" i="15"/>
  <c r="G183" i="15"/>
  <c r="Y183" i="15"/>
  <c r="M188" i="15"/>
  <c r="E193" i="15"/>
  <c r="W193" i="15"/>
  <c r="K198" i="15"/>
  <c r="I203" i="15"/>
  <c r="H9" i="15"/>
  <c r="H7" i="15" s="1"/>
  <c r="Z9" i="15"/>
  <c r="S11" i="15"/>
  <c r="S14" i="15"/>
  <c r="S12" i="15" s="1"/>
  <c r="M16" i="15"/>
  <c r="Q19" i="15"/>
  <c r="Q17" i="15" s="1"/>
  <c r="K21" i="15"/>
  <c r="K24" i="15"/>
  <c r="K22" i="15" s="1"/>
  <c r="E26" i="15"/>
  <c r="W26" i="15"/>
  <c r="J29" i="15"/>
  <c r="J27" i="15" s="1"/>
  <c r="D31" i="15"/>
  <c r="V31" i="15"/>
  <c r="I34" i="15"/>
  <c r="I32" i="15" s="1"/>
  <c r="AA34" i="15"/>
  <c r="AA32" i="15" s="1"/>
  <c r="U36" i="15"/>
  <c r="H41" i="15"/>
  <c r="Y44" i="15"/>
  <c r="Y42" i="15" s="1"/>
  <c r="R49" i="15"/>
  <c r="K54" i="15"/>
  <c r="K52" i="15" s="1"/>
  <c r="W56" i="15"/>
  <c r="D59" i="15"/>
  <c r="D57" i="15" s="1"/>
  <c r="P61" i="15"/>
  <c r="O66" i="15"/>
  <c r="O62" i="15" s="1"/>
  <c r="H71" i="15"/>
  <c r="Y74" i="15"/>
  <c r="R79" i="15"/>
  <c r="R77" i="15" s="1"/>
  <c r="K84" i="15"/>
  <c r="K82" i="15" s="1"/>
  <c r="W86" i="15"/>
  <c r="R158" i="15"/>
  <c r="F163" i="15"/>
  <c r="X163" i="15"/>
  <c r="P168" i="15"/>
  <c r="I173" i="15"/>
  <c r="AA173" i="15"/>
  <c r="T178" i="15"/>
  <c r="H183" i="15"/>
  <c r="Z183" i="15"/>
  <c r="R188" i="15"/>
  <c r="F193" i="15"/>
  <c r="X193" i="15"/>
  <c r="P198" i="15"/>
  <c r="E307" i="15"/>
  <c r="Q307" i="15"/>
  <c r="M312" i="15"/>
  <c r="Y312" i="15"/>
  <c r="L317" i="15"/>
  <c r="X317" i="15"/>
  <c r="J322" i="15"/>
  <c r="V322" i="15"/>
  <c r="J327" i="15"/>
  <c r="U332" i="15"/>
  <c r="M337" i="15"/>
  <c r="S342" i="15"/>
  <c r="K347" i="15"/>
  <c r="Q352" i="15"/>
  <c r="J357" i="15"/>
  <c r="U362" i="15"/>
  <c r="M367" i="15"/>
  <c r="S372" i="15"/>
  <c r="R377" i="15"/>
  <c r="W382" i="15"/>
  <c r="N456" i="15"/>
  <c r="F461" i="15"/>
  <c r="X461" i="15"/>
  <c r="L466" i="15"/>
  <c r="D471" i="15"/>
  <c r="V471" i="15"/>
  <c r="O476" i="15"/>
  <c r="H481" i="15"/>
  <c r="Z481" i="15"/>
  <c r="N486" i="15"/>
  <c r="F491" i="15"/>
  <c r="F496" i="15"/>
  <c r="K501" i="15"/>
  <c r="P506" i="15"/>
  <c r="AA511" i="15"/>
  <c r="F526" i="15"/>
  <c r="K531" i="15"/>
  <c r="P536" i="15"/>
  <c r="AA541" i="15"/>
  <c r="F556" i="15"/>
  <c r="K561" i="15"/>
  <c r="P566" i="15"/>
  <c r="AA571" i="15"/>
  <c r="K307" i="16"/>
  <c r="P312" i="16"/>
  <c r="AA317" i="16"/>
  <c r="F332" i="16"/>
  <c r="K337" i="16"/>
  <c r="P342" i="16"/>
  <c r="AA347" i="16"/>
  <c r="G357" i="16"/>
  <c r="U377" i="16"/>
  <c r="E461" i="16"/>
  <c r="J466" i="16"/>
  <c r="U471" i="16"/>
  <c r="Z476" i="16"/>
  <c r="E491" i="16"/>
  <c r="J496" i="16"/>
  <c r="U501" i="16"/>
  <c r="Z506" i="16"/>
  <c r="G307" i="15"/>
  <c r="S307" i="15"/>
  <c r="D312" i="15"/>
  <c r="P312" i="15"/>
  <c r="O317" i="15"/>
  <c r="AA317" i="15"/>
  <c r="K322" i="15"/>
  <c r="W322" i="15"/>
  <c r="O327" i="15"/>
  <c r="H332" i="15"/>
  <c r="Z332" i="15"/>
  <c r="N337" i="15"/>
  <c r="F342" i="15"/>
  <c r="X342" i="15"/>
  <c r="L347" i="15"/>
  <c r="D352" i="15"/>
  <c r="V352" i="15"/>
  <c r="O357" i="15"/>
  <c r="H362" i="15"/>
  <c r="Z362" i="15"/>
  <c r="N367" i="15"/>
  <c r="F372" i="15"/>
  <c r="X372" i="15"/>
  <c r="X377" i="15"/>
  <c r="S456" i="15"/>
  <c r="G461" i="15"/>
  <c r="Y461" i="15"/>
  <c r="Q466" i="15"/>
  <c r="E471" i="15"/>
  <c r="W471" i="15"/>
  <c r="P476" i="15"/>
  <c r="I481" i="15"/>
  <c r="AA481" i="15"/>
  <c r="S486" i="15"/>
  <c r="G491" i="15"/>
  <c r="L496" i="15"/>
  <c r="Q501" i="15"/>
  <c r="V506" i="15"/>
  <c r="G521" i="15"/>
  <c r="L526" i="15"/>
  <c r="Q531" i="15"/>
  <c r="V536" i="15"/>
  <c r="G551" i="15"/>
  <c r="L556" i="15"/>
  <c r="Q561" i="15"/>
  <c r="V566" i="15"/>
  <c r="E734" i="15"/>
  <c r="E733" i="15" s="1"/>
  <c r="Q307" i="16"/>
  <c r="V312" i="16"/>
  <c r="G327" i="16"/>
  <c r="L332" i="16"/>
  <c r="Q337" i="16"/>
  <c r="V342" i="16"/>
  <c r="F456" i="16"/>
  <c r="K461" i="16"/>
  <c r="P466" i="16"/>
  <c r="AA471" i="16"/>
  <c r="F486" i="16"/>
  <c r="K491" i="16"/>
  <c r="P496" i="16"/>
  <c r="AA501" i="16"/>
  <c r="F516" i="16"/>
  <c r="H307" i="15"/>
  <c r="T307" i="15"/>
  <c r="F312" i="15"/>
  <c r="R312" i="15"/>
  <c r="E317" i="15"/>
  <c r="Q317" i="15"/>
  <c r="N322" i="15"/>
  <c r="Z322" i="15"/>
  <c r="P327" i="15"/>
  <c r="I332" i="15"/>
  <c r="AA332" i="15"/>
  <c r="S337" i="15"/>
  <c r="G342" i="15"/>
  <c r="Y342" i="15"/>
  <c r="Q347" i="15"/>
  <c r="E352" i="15"/>
  <c r="W352" i="15"/>
  <c r="P357" i="15"/>
  <c r="I362" i="15"/>
  <c r="AA362" i="15"/>
  <c r="S367" i="15"/>
  <c r="G372" i="15"/>
  <c r="Y372" i="15"/>
  <c r="D387" i="15"/>
  <c r="E456" i="15"/>
  <c r="T456" i="15"/>
  <c r="L461" i="15"/>
  <c r="R466" i="15"/>
  <c r="J471" i="15"/>
  <c r="U476" i="15"/>
  <c r="N481" i="15"/>
  <c r="T486" i="15"/>
  <c r="M491" i="15"/>
  <c r="R496" i="15"/>
  <c r="W501" i="15"/>
  <c r="H516" i="15"/>
  <c r="M521" i="15"/>
  <c r="R526" i="15"/>
  <c r="W531" i="15"/>
  <c r="H546" i="15"/>
  <c r="M551" i="15"/>
  <c r="R556" i="15"/>
  <c r="W561" i="15"/>
  <c r="W307" i="16"/>
  <c r="H322" i="16"/>
  <c r="M327" i="16"/>
  <c r="R332" i="16"/>
  <c r="W337" i="16"/>
  <c r="H352" i="16"/>
  <c r="N382" i="16"/>
  <c r="L456" i="16"/>
  <c r="Q461" i="16"/>
  <c r="V466" i="16"/>
  <c r="G481" i="16"/>
  <c r="L486" i="16"/>
  <c r="Q491" i="16"/>
  <c r="V496" i="16"/>
  <c r="G511" i="16"/>
  <c r="L516" i="16"/>
  <c r="G734" i="16"/>
  <c r="F734" i="16"/>
  <c r="K307" i="15"/>
  <c r="W307" i="15"/>
  <c r="G312" i="15"/>
  <c r="S312" i="15"/>
  <c r="F317" i="15"/>
  <c r="R317" i="15"/>
  <c r="D322" i="15"/>
  <c r="P322" i="15"/>
  <c r="U327" i="15"/>
  <c r="N332" i="15"/>
  <c r="T337" i="15"/>
  <c r="L342" i="15"/>
  <c r="R347" i="15"/>
  <c r="J352" i="15"/>
  <c r="U357" i="15"/>
  <c r="N362" i="15"/>
  <c r="T367" i="15"/>
  <c r="L372" i="15"/>
  <c r="E382" i="15"/>
  <c r="J387" i="15"/>
  <c r="G456" i="15"/>
  <c r="Y456" i="15"/>
  <c r="M461" i="15"/>
  <c r="E466" i="15"/>
  <c r="W466" i="15"/>
  <c r="K471" i="15"/>
  <c r="D476" i="15"/>
  <c r="V476" i="15"/>
  <c r="O481" i="15"/>
  <c r="G486" i="15"/>
  <c r="Y486" i="15"/>
  <c r="S491" i="15"/>
  <c r="X496" i="15"/>
  <c r="I511" i="15"/>
  <c r="N516" i="15"/>
  <c r="S521" i="15"/>
  <c r="X526" i="15"/>
  <c r="I541" i="15"/>
  <c r="N546" i="15"/>
  <c r="S551" i="15"/>
  <c r="X556" i="15"/>
  <c r="I571" i="15"/>
  <c r="I317" i="16"/>
  <c r="N322" i="16"/>
  <c r="S327" i="16"/>
  <c r="X332" i="16"/>
  <c r="I347" i="16"/>
  <c r="O352" i="16"/>
  <c r="R456" i="16"/>
  <c r="W461" i="16"/>
  <c r="H476" i="16"/>
  <c r="M481" i="16"/>
  <c r="R486" i="16"/>
  <c r="W491" i="16"/>
  <c r="H506" i="16"/>
  <c r="M511" i="16"/>
  <c r="R516" i="16"/>
  <c r="E734" i="16"/>
  <c r="M307" i="15"/>
  <c r="Y307" i="15"/>
  <c r="J312" i="15"/>
  <c r="V312" i="15"/>
  <c r="I317" i="15"/>
  <c r="U317" i="15"/>
  <c r="E322" i="15"/>
  <c r="Q322" i="15"/>
  <c r="D327" i="15"/>
  <c r="V327" i="15"/>
  <c r="O332" i="15"/>
  <c r="G337" i="15"/>
  <c r="Y337" i="15"/>
  <c r="M342" i="15"/>
  <c r="E347" i="15"/>
  <c r="W347" i="15"/>
  <c r="K352" i="15"/>
  <c r="D357" i="15"/>
  <c r="V357" i="15"/>
  <c r="O362" i="15"/>
  <c r="G367" i="15"/>
  <c r="Y367" i="15"/>
  <c r="M372" i="15"/>
  <c r="F377" i="15"/>
  <c r="K382" i="15"/>
  <c r="P387" i="15"/>
  <c r="H456" i="15"/>
  <c r="Z456" i="15"/>
  <c r="R461" i="15"/>
  <c r="F466" i="15"/>
  <c r="X466" i="15"/>
  <c r="P471" i="15"/>
  <c r="I476" i="15"/>
  <c r="AA476" i="15"/>
  <c r="T481" i="15"/>
  <c r="H486" i="15"/>
  <c r="Z486" i="15"/>
  <c r="Y491" i="15"/>
  <c r="D506" i="15"/>
  <c r="O511" i="15"/>
  <c r="T516" i="15"/>
  <c r="Y521" i="15"/>
  <c r="D536" i="15"/>
  <c r="O541" i="15"/>
  <c r="T546" i="15"/>
  <c r="Y551" i="15"/>
  <c r="D566" i="15"/>
  <c r="O571" i="15"/>
  <c r="D312" i="16"/>
  <c r="O317" i="16"/>
  <c r="T322" i="16"/>
  <c r="Y327" i="16"/>
  <c r="D342" i="16"/>
  <c r="O347" i="16"/>
  <c r="W352" i="16"/>
  <c r="V372" i="16"/>
  <c r="G387" i="16"/>
  <c r="X456" i="16"/>
  <c r="I471" i="16"/>
  <c r="N476" i="16"/>
  <c r="S481" i="16"/>
  <c r="X486" i="16"/>
  <c r="I501" i="16"/>
  <c r="N506" i="16"/>
  <c r="S511" i="16"/>
  <c r="X516" i="16"/>
  <c r="N307" i="15"/>
  <c r="Z307" i="15"/>
  <c r="L312" i="15"/>
  <c r="X312" i="15"/>
  <c r="K317" i="15"/>
  <c r="W317" i="15"/>
  <c r="H322" i="15"/>
  <c r="T322" i="15"/>
  <c r="I327" i="15"/>
  <c r="AA327" i="15"/>
  <c r="T332" i="15"/>
  <c r="H337" i="15"/>
  <c r="Z337" i="15"/>
  <c r="R342" i="15"/>
  <c r="F347" i="15"/>
  <c r="X347" i="15"/>
  <c r="P352" i="15"/>
  <c r="I357" i="15"/>
  <c r="AA357" i="15"/>
  <c r="T362" i="15"/>
  <c r="H367" i="15"/>
  <c r="Z367" i="15"/>
  <c r="R372" i="15"/>
  <c r="L377" i="15"/>
  <c r="Q382" i="15"/>
  <c r="V387" i="15"/>
  <c r="M456" i="15"/>
  <c r="S461" i="15"/>
  <c r="K466" i="15"/>
  <c r="Q471" i="15"/>
  <c r="J476" i="15"/>
  <c r="U481" i="15"/>
  <c r="M486" i="15"/>
  <c r="E501" i="15"/>
  <c r="J506" i="15"/>
  <c r="U511" i="15"/>
  <c r="Z516" i="15"/>
  <c r="E531" i="15"/>
  <c r="J536" i="15"/>
  <c r="U541" i="15"/>
  <c r="Z546" i="15"/>
  <c r="E561" i="15"/>
  <c r="J566" i="15"/>
  <c r="U571" i="15"/>
  <c r="E307" i="16"/>
  <c r="J312" i="16"/>
  <c r="U317" i="16"/>
  <c r="Z322" i="16"/>
  <c r="E337" i="16"/>
  <c r="J342" i="16"/>
  <c r="U347" i="16"/>
  <c r="D466" i="16"/>
  <c r="O471" i="16"/>
  <c r="T476" i="16"/>
  <c r="Y481" i="16"/>
  <c r="D496" i="16"/>
  <c r="O501" i="16"/>
  <c r="T506" i="16"/>
  <c r="Y511" i="16"/>
  <c r="L9" i="17"/>
  <c r="E11" i="17"/>
  <c r="R11" i="17"/>
  <c r="E14" i="17"/>
  <c r="D16" i="17"/>
  <c r="Y16" i="17"/>
  <c r="M158" i="17"/>
  <c r="Y158" i="17"/>
  <c r="M163" i="17"/>
  <c r="S168" i="17"/>
  <c r="K173" i="17"/>
  <c r="Q178" i="17"/>
  <c r="J183" i="17"/>
  <c r="G193" i="17"/>
  <c r="L198" i="17"/>
  <c r="Q203" i="17"/>
  <c r="V208" i="17"/>
  <c r="G223" i="17"/>
  <c r="L228" i="17"/>
  <c r="Q233" i="17"/>
  <c r="V238" i="17"/>
  <c r="G253" i="17"/>
  <c r="L258" i="17"/>
  <c r="Q263" i="17"/>
  <c r="V268" i="17"/>
  <c r="G283" i="17"/>
  <c r="L288" i="17"/>
  <c r="Q293" i="17"/>
  <c r="V298" i="17"/>
  <c r="I307" i="17"/>
  <c r="Q307" i="17"/>
  <c r="AA307" i="17"/>
  <c r="L312" i="17"/>
  <c r="X312" i="17"/>
  <c r="F317" i="17"/>
  <c r="W317" i="17"/>
  <c r="P322" i="17"/>
  <c r="E327" i="17"/>
  <c r="D332" i="17"/>
  <c r="L352" i="17"/>
  <c r="Z372" i="17"/>
  <c r="F382" i="17"/>
  <c r="Z402" i="17"/>
  <c r="M456" i="17"/>
  <c r="E158" i="18"/>
  <c r="L158" i="18"/>
  <c r="S158" i="18"/>
  <c r="Z158" i="18"/>
  <c r="G163" i="18"/>
  <c r="N163" i="18"/>
  <c r="V163" i="18"/>
  <c r="D168" i="18"/>
  <c r="K168" i="18"/>
  <c r="R168" i="18"/>
  <c r="Y168" i="18"/>
  <c r="H173" i="18"/>
  <c r="O173" i="18"/>
  <c r="V173" i="18"/>
  <c r="D178" i="18"/>
  <c r="K178" i="18"/>
  <c r="S178" i="18"/>
  <c r="Z178" i="18"/>
  <c r="H183" i="18"/>
  <c r="Q183" i="18"/>
  <c r="Y183" i="18"/>
  <c r="I188" i="18"/>
  <c r="Q188" i="18"/>
  <c r="Y188" i="18"/>
  <c r="I193" i="18"/>
  <c r="Q193" i="18"/>
  <c r="Z193" i="18"/>
  <c r="J198" i="18"/>
  <c r="T198" i="18"/>
  <c r="X203" i="18"/>
  <c r="Y208" i="18"/>
  <c r="E456" i="18"/>
  <c r="L461" i="18"/>
  <c r="U466" i="18"/>
  <c r="R496" i="18"/>
  <c r="P506" i="18"/>
  <c r="B713" i="18"/>
  <c r="Q9" i="17"/>
  <c r="F11" i="17"/>
  <c r="S11" i="17"/>
  <c r="F14" i="17"/>
  <c r="J16" i="17"/>
  <c r="N158" i="17"/>
  <c r="Z158" i="17"/>
  <c r="N163" i="17"/>
  <c r="F168" i="17"/>
  <c r="X168" i="17"/>
  <c r="L173" i="17"/>
  <c r="D178" i="17"/>
  <c r="V178" i="17"/>
  <c r="O183" i="17"/>
  <c r="H188" i="17"/>
  <c r="M193" i="17"/>
  <c r="R198" i="17"/>
  <c r="W203" i="17"/>
  <c r="H218" i="17"/>
  <c r="M223" i="17"/>
  <c r="R228" i="17"/>
  <c r="W233" i="17"/>
  <c r="H248" i="17"/>
  <c r="M253" i="17"/>
  <c r="R258" i="17"/>
  <c r="W263" i="17"/>
  <c r="H278" i="17"/>
  <c r="M283" i="17"/>
  <c r="R288" i="17"/>
  <c r="W293" i="17"/>
  <c r="J307" i="17"/>
  <c r="T307" i="17"/>
  <c r="N312" i="17"/>
  <c r="Y312" i="17"/>
  <c r="G317" i="17"/>
  <c r="Q322" i="17"/>
  <c r="J327" i="17"/>
  <c r="I332" i="17"/>
  <c r="I337" i="17"/>
  <c r="M347" i="17"/>
  <c r="R352" i="17"/>
  <c r="D362" i="17"/>
  <c r="L382" i="17"/>
  <c r="D392" i="17"/>
  <c r="P456" i="17"/>
  <c r="F158" i="18"/>
  <c r="M158" i="18"/>
  <c r="T158" i="18"/>
  <c r="AA158" i="18"/>
  <c r="H163" i="18"/>
  <c r="P163" i="18"/>
  <c r="W163" i="18"/>
  <c r="E168" i="18"/>
  <c r="L168" i="18"/>
  <c r="S168" i="18"/>
  <c r="AA168" i="18"/>
  <c r="I173" i="18"/>
  <c r="P173" i="18"/>
  <c r="W173" i="18"/>
  <c r="E178" i="18"/>
  <c r="M178" i="18"/>
  <c r="T178" i="18"/>
  <c r="AA178" i="18"/>
  <c r="J183" i="18"/>
  <c r="R183" i="18"/>
  <c r="Z183" i="18"/>
  <c r="J188" i="18"/>
  <c r="R188" i="18"/>
  <c r="AA188" i="18"/>
  <c r="J193" i="18"/>
  <c r="R193" i="18"/>
  <c r="M198" i="18"/>
  <c r="U198" i="18"/>
  <c r="G203" i="18"/>
  <c r="J218" i="18"/>
  <c r="J456" i="18"/>
  <c r="O461" i="18"/>
  <c r="Z466" i="18"/>
  <c r="S476" i="18"/>
  <c r="W486" i="18"/>
  <c r="X496" i="18"/>
  <c r="R9" i="17"/>
  <c r="H11" i="17"/>
  <c r="V11" i="17"/>
  <c r="L14" i="17"/>
  <c r="K16" i="17"/>
  <c r="I21" i="17"/>
  <c r="O158" i="17"/>
  <c r="AA158" i="17"/>
  <c r="S163" i="17"/>
  <c r="G168" i="17"/>
  <c r="Y168" i="17"/>
  <c r="Q173" i="17"/>
  <c r="E178" i="17"/>
  <c r="W178" i="17"/>
  <c r="P183" i="17"/>
  <c r="N188" i="17"/>
  <c r="S193" i="17"/>
  <c r="X198" i="17"/>
  <c r="I213" i="17"/>
  <c r="N218" i="17"/>
  <c r="S223" i="17"/>
  <c r="X228" i="17"/>
  <c r="I243" i="17"/>
  <c r="N248" i="17"/>
  <c r="S253" i="17"/>
  <c r="X258" i="17"/>
  <c r="I273" i="17"/>
  <c r="N278" i="17"/>
  <c r="S283" i="17"/>
  <c r="X288" i="17"/>
  <c r="M307" i="17"/>
  <c r="U307" i="17"/>
  <c r="F312" i="17"/>
  <c r="O312" i="17"/>
  <c r="Z312" i="17"/>
  <c r="K317" i="17"/>
  <c r="D322" i="17"/>
  <c r="R322" i="17"/>
  <c r="Q327" i="17"/>
  <c r="P332" i="17"/>
  <c r="AA337" i="17"/>
  <c r="S347" i="17"/>
  <c r="X352" i="17"/>
  <c r="M377" i="17"/>
  <c r="R382" i="17"/>
  <c r="S456" i="17"/>
  <c r="G158" i="18"/>
  <c r="N158" i="18"/>
  <c r="U158" i="18"/>
  <c r="J163" i="18"/>
  <c r="Q163" i="18"/>
  <c r="X163" i="18"/>
  <c r="F168" i="18"/>
  <c r="M168" i="18"/>
  <c r="U168" i="18"/>
  <c r="J173" i="18"/>
  <c r="Q173" i="18"/>
  <c r="X173" i="18"/>
  <c r="G178" i="18"/>
  <c r="N178" i="18"/>
  <c r="U178" i="18"/>
  <c r="K183" i="18"/>
  <c r="S183" i="18"/>
  <c r="K188" i="18"/>
  <c r="S188" i="18"/>
  <c r="K193" i="18"/>
  <c r="U193" i="18"/>
  <c r="E198" i="18"/>
  <c r="N198" i="18"/>
  <c r="V198" i="18"/>
  <c r="I203" i="18"/>
  <c r="F208" i="18"/>
  <c r="F213" i="18"/>
  <c r="N456" i="18"/>
  <c r="S461" i="18"/>
  <c r="X476" i="18"/>
  <c r="D7" i="17"/>
  <c r="E9" i="17"/>
  <c r="E7" i="17" s="1"/>
  <c r="W9" i="17"/>
  <c r="K11" i="17"/>
  <c r="K7" i="17" s="1"/>
  <c r="Y11" i="17"/>
  <c r="M14" i="17"/>
  <c r="Q16" i="17"/>
  <c r="P21" i="17"/>
  <c r="G158" i="17"/>
  <c r="S158" i="17"/>
  <c r="T163" i="17"/>
  <c r="L168" i="17"/>
  <c r="R173" i="17"/>
  <c r="J178" i="17"/>
  <c r="U183" i="17"/>
  <c r="T188" i="17"/>
  <c r="Y193" i="17"/>
  <c r="D208" i="17"/>
  <c r="O213" i="17"/>
  <c r="T218" i="17"/>
  <c r="Y223" i="17"/>
  <c r="D238" i="17"/>
  <c r="O243" i="17"/>
  <c r="T248" i="17"/>
  <c r="Y253" i="17"/>
  <c r="D268" i="17"/>
  <c r="O273" i="17"/>
  <c r="T278" i="17"/>
  <c r="Y283" i="17"/>
  <c r="D298" i="17"/>
  <c r="E307" i="17"/>
  <c r="N307" i="17"/>
  <c r="V307" i="17"/>
  <c r="G312" i="17"/>
  <c r="R312" i="17"/>
  <c r="AA312" i="17"/>
  <c r="Q317" i="17"/>
  <c r="E322" i="17"/>
  <c r="X322" i="17"/>
  <c r="V327" i="17"/>
  <c r="U332" i="17"/>
  <c r="Y347" i="17"/>
  <c r="AA367" i="17"/>
  <c r="S377" i="17"/>
  <c r="AA397" i="17"/>
  <c r="H158" i="18"/>
  <c r="O158" i="18"/>
  <c r="W158" i="18"/>
  <c r="D163" i="18"/>
  <c r="K163" i="18"/>
  <c r="R163" i="18"/>
  <c r="Y163" i="18"/>
  <c r="G168" i="18"/>
  <c r="O168" i="18"/>
  <c r="V168" i="18"/>
  <c r="D173" i="18"/>
  <c r="K173" i="18"/>
  <c r="R173" i="18"/>
  <c r="Z173" i="18"/>
  <c r="H178" i="18"/>
  <c r="O178" i="18"/>
  <c r="V178" i="18"/>
  <c r="D183" i="18"/>
  <c r="L183" i="18"/>
  <c r="T183" i="18"/>
  <c r="D188" i="18"/>
  <c r="L188" i="18"/>
  <c r="V188" i="18"/>
  <c r="D193" i="18"/>
  <c r="N193" i="18"/>
  <c r="V193" i="18"/>
  <c r="G198" i="18"/>
  <c r="O198" i="18"/>
  <c r="W198" i="18"/>
  <c r="N203" i="18"/>
  <c r="L208" i="18"/>
  <c r="K213" i="18"/>
  <c r="O223" i="18"/>
  <c r="P456" i="18"/>
  <c r="V461" i="18"/>
  <c r="J471" i="18"/>
  <c r="Z476" i="18"/>
  <c r="L491" i="18"/>
  <c r="L501" i="18"/>
  <c r="F9" i="17"/>
  <c r="F7" i="17" s="1"/>
  <c r="X9" i="17"/>
  <c r="L11" i="17"/>
  <c r="Z11" i="17"/>
  <c r="S14" i="17"/>
  <c r="R16" i="17"/>
  <c r="W21" i="17"/>
  <c r="H158" i="17"/>
  <c r="T158" i="17"/>
  <c r="G163" i="17"/>
  <c r="Y163" i="17"/>
  <c r="M168" i="17"/>
  <c r="E173" i="17"/>
  <c r="W173" i="17"/>
  <c r="K178" i="17"/>
  <c r="D183" i="17"/>
  <c r="V183" i="17"/>
  <c r="Z188" i="17"/>
  <c r="E203" i="17"/>
  <c r="J208" i="17"/>
  <c r="U213" i="17"/>
  <c r="Z218" i="17"/>
  <c r="E233" i="17"/>
  <c r="J238" i="17"/>
  <c r="U243" i="17"/>
  <c r="Z248" i="17"/>
  <c r="E263" i="17"/>
  <c r="J268" i="17"/>
  <c r="U273" i="17"/>
  <c r="Z278" i="17"/>
  <c r="E293" i="17"/>
  <c r="J298" i="17"/>
  <c r="G307" i="17"/>
  <c r="O307" i="17"/>
  <c r="W307" i="17"/>
  <c r="H312" i="17"/>
  <c r="S312" i="17"/>
  <c r="R317" i="17"/>
  <c r="F322" i="17"/>
  <c r="W327" i="17"/>
  <c r="V332" i="17"/>
  <c r="T342" i="17"/>
  <c r="E357" i="17"/>
  <c r="Y377" i="17"/>
  <c r="E387" i="17"/>
  <c r="I158" i="18"/>
  <c r="Q158" i="18"/>
  <c r="X158" i="18"/>
  <c r="E163" i="18"/>
  <c r="L163" i="18"/>
  <c r="S163" i="18"/>
  <c r="Z163" i="18"/>
  <c r="I168" i="18"/>
  <c r="P168" i="18"/>
  <c r="W168" i="18"/>
  <c r="E173" i="18"/>
  <c r="L173" i="18"/>
  <c r="T173" i="18"/>
  <c r="AA173" i="18"/>
  <c r="I178" i="18"/>
  <c r="P178" i="18"/>
  <c r="W178" i="18"/>
  <c r="E183" i="18"/>
  <c r="M183" i="18"/>
  <c r="W183" i="18"/>
  <c r="E188" i="18"/>
  <c r="O188" i="18"/>
  <c r="W188" i="18"/>
  <c r="F193" i="18"/>
  <c r="O193" i="18"/>
  <c r="W193" i="18"/>
  <c r="H198" i="18"/>
  <c r="P198" i="18"/>
  <c r="Y198" i="18"/>
  <c r="P203" i="18"/>
  <c r="N208" i="18"/>
  <c r="R213" i="18"/>
  <c r="O307" i="18"/>
  <c r="Z456" i="18"/>
  <c r="M471" i="18"/>
  <c r="O501" i="18"/>
  <c r="N11" i="17"/>
  <c r="AA14" i="17"/>
  <c r="X16" i="17"/>
  <c r="I158" i="17"/>
  <c r="U158" i="17"/>
  <c r="H163" i="17"/>
  <c r="Z163" i="17"/>
  <c r="R168" i="17"/>
  <c r="F173" i="17"/>
  <c r="X173" i="17"/>
  <c r="P178" i="17"/>
  <c r="I183" i="17"/>
  <c r="AA183" i="17"/>
  <c r="F198" i="17"/>
  <c r="K203" i="17"/>
  <c r="P208" i="17"/>
  <c r="AA213" i="17"/>
  <c r="F228" i="17"/>
  <c r="K233" i="17"/>
  <c r="P238" i="17"/>
  <c r="AA243" i="17"/>
  <c r="F258" i="17"/>
  <c r="K263" i="17"/>
  <c r="P268" i="17"/>
  <c r="AA273" i="17"/>
  <c r="F288" i="17"/>
  <c r="K293" i="17"/>
  <c r="P298" i="17"/>
  <c r="H307" i="17"/>
  <c r="P307" i="17"/>
  <c r="Y307" i="17"/>
  <c r="I312" i="17"/>
  <c r="T312" i="17"/>
  <c r="E317" i="17"/>
  <c r="S317" i="17"/>
  <c r="L322" i="17"/>
  <c r="D327" i="17"/>
  <c r="AA332" i="17"/>
  <c r="Z342" i="17"/>
  <c r="F352" i="17"/>
  <c r="K357" i="17"/>
  <c r="T372" i="17"/>
  <c r="K387" i="17"/>
  <c r="K158" i="18"/>
  <c r="R158" i="18"/>
  <c r="Y158" i="18"/>
  <c r="F163" i="18"/>
  <c r="M163" i="18"/>
  <c r="T163" i="18"/>
  <c r="J168" i="18"/>
  <c r="Q168" i="18"/>
  <c r="X168" i="18"/>
  <c r="F173" i="18"/>
  <c r="N173" i="18"/>
  <c r="U173" i="18"/>
  <c r="J178" i="18"/>
  <c r="Q178" i="18"/>
  <c r="Y178" i="18"/>
  <c r="F183" i="18"/>
  <c r="P183" i="18"/>
  <c r="X183" i="18"/>
  <c r="G188" i="18"/>
  <c r="P188" i="18"/>
  <c r="X188" i="18"/>
  <c r="H193" i="18"/>
  <c r="P193" i="18"/>
  <c r="X193" i="18"/>
  <c r="I198" i="18"/>
  <c r="Q198" i="18"/>
  <c r="AA198" i="18"/>
  <c r="U203" i="18"/>
  <c r="T208" i="18"/>
  <c r="W213" i="18"/>
  <c r="AA307" i="18"/>
  <c r="F466" i="18"/>
  <c r="Q471" i="18"/>
  <c r="R481" i="18"/>
  <c r="P496" i="18"/>
  <c r="D82" i="5"/>
  <c r="D65" i="5"/>
  <c r="D49" i="5"/>
  <c r="D32" i="5"/>
  <c r="D93" i="5"/>
  <c r="D77" i="5"/>
  <c r="D60" i="5"/>
  <c r="D44" i="5"/>
  <c r="D26" i="5"/>
  <c r="E16" i="5"/>
  <c r="G16" i="5"/>
  <c r="D88" i="5"/>
  <c r="D72" i="5"/>
  <c r="D54" i="5"/>
  <c r="D37" i="5"/>
  <c r="D21" i="5"/>
  <c r="F16" i="5"/>
  <c r="Y594" i="6"/>
  <c r="A1" i="5"/>
  <c r="A1" i="4"/>
  <c r="E26" i="4"/>
  <c r="G26" i="4"/>
  <c r="F26" i="4"/>
  <c r="F370" i="7"/>
  <c r="J158" i="6"/>
  <c r="J156" i="6" s="1"/>
  <c r="P158" i="6"/>
  <c r="P156" i="6" s="1"/>
  <c r="V158" i="6"/>
  <c r="V156" i="6" s="1"/>
  <c r="I163" i="6"/>
  <c r="I161" i="6" s="1"/>
  <c r="O163" i="6"/>
  <c r="O161" i="6" s="1"/>
  <c r="U163" i="6"/>
  <c r="U161" i="6" s="1"/>
  <c r="AA163" i="6"/>
  <c r="AA161" i="6" s="1"/>
  <c r="H168" i="6"/>
  <c r="H166" i="6" s="1"/>
  <c r="N168" i="6"/>
  <c r="N166" i="6" s="1"/>
  <c r="T168" i="6"/>
  <c r="T166" i="6" s="1"/>
  <c r="Z168" i="6"/>
  <c r="Z166" i="6" s="1"/>
  <c r="G173" i="6"/>
  <c r="G171" i="6" s="1"/>
  <c r="M173" i="6"/>
  <c r="M171" i="6" s="1"/>
  <c r="S173" i="6"/>
  <c r="S171" i="6" s="1"/>
  <c r="Y173" i="6"/>
  <c r="Y171" i="6" s="1"/>
  <c r="F178" i="6"/>
  <c r="F176" i="6" s="1"/>
  <c r="L178" i="6"/>
  <c r="L176" i="6" s="1"/>
  <c r="R178" i="6"/>
  <c r="R176" i="6" s="1"/>
  <c r="X178" i="6"/>
  <c r="X176" i="6" s="1"/>
  <c r="E183" i="6"/>
  <c r="E181" i="6" s="1"/>
  <c r="K183" i="6"/>
  <c r="K181" i="6" s="1"/>
  <c r="Q183" i="6"/>
  <c r="Q181" i="6" s="1"/>
  <c r="W183" i="6"/>
  <c r="W181" i="6" s="1"/>
  <c r="D188" i="6"/>
  <c r="D186" i="6" s="1"/>
  <c r="J188" i="6"/>
  <c r="J186" i="6" s="1"/>
  <c r="P188" i="6"/>
  <c r="P186" i="6" s="1"/>
  <c r="V188" i="6"/>
  <c r="V186" i="6" s="1"/>
  <c r="I193" i="6"/>
  <c r="I191" i="6" s="1"/>
  <c r="O193" i="6"/>
  <c r="O191" i="6" s="1"/>
  <c r="U193" i="6"/>
  <c r="U191" i="6" s="1"/>
  <c r="AA193" i="6"/>
  <c r="AA191" i="6" s="1"/>
  <c r="H198" i="6"/>
  <c r="H196" i="6" s="1"/>
  <c r="N198" i="6"/>
  <c r="N196" i="6" s="1"/>
  <c r="T198" i="6"/>
  <c r="T196" i="6" s="1"/>
  <c r="Z198" i="6"/>
  <c r="Z196" i="6" s="1"/>
  <c r="G203" i="6"/>
  <c r="G201" i="6" s="1"/>
  <c r="M203" i="6"/>
  <c r="M201" i="6" s="1"/>
  <c r="S203" i="6"/>
  <c r="S201" i="6" s="1"/>
  <c r="Y203" i="6"/>
  <c r="Y201" i="6" s="1"/>
  <c r="F208" i="6"/>
  <c r="F206" i="6" s="1"/>
  <c r="L208" i="6"/>
  <c r="L206" i="6" s="1"/>
  <c r="R208" i="6"/>
  <c r="R206" i="6" s="1"/>
  <c r="X208" i="6"/>
  <c r="X206" i="6" s="1"/>
  <c r="E213" i="6"/>
  <c r="E211" i="6" s="1"/>
  <c r="K213" i="6"/>
  <c r="K211" i="6" s="1"/>
  <c r="Q213" i="6"/>
  <c r="Q211" i="6" s="1"/>
  <c r="W213" i="6"/>
  <c r="W211" i="6" s="1"/>
  <c r="D218" i="6"/>
  <c r="D216" i="6" s="1"/>
  <c r="J218" i="6"/>
  <c r="J216" i="6" s="1"/>
  <c r="P218" i="6"/>
  <c r="P216" i="6" s="1"/>
  <c r="V218" i="6"/>
  <c r="V216" i="6" s="1"/>
  <c r="I223" i="6"/>
  <c r="I221" i="6" s="1"/>
  <c r="O223" i="6"/>
  <c r="O221" i="6" s="1"/>
  <c r="U223" i="6"/>
  <c r="U221" i="6" s="1"/>
  <c r="AA223" i="6"/>
  <c r="AA221" i="6" s="1"/>
  <c r="H228" i="6"/>
  <c r="H226" i="6" s="1"/>
  <c r="N228" i="6"/>
  <c r="N226" i="6" s="1"/>
  <c r="T228" i="6"/>
  <c r="T226" i="6" s="1"/>
  <c r="Z228" i="6"/>
  <c r="Z226" i="6" s="1"/>
  <c r="G233" i="6"/>
  <c r="G231" i="6" s="1"/>
  <c r="M233" i="6"/>
  <c r="M231" i="6" s="1"/>
  <c r="S233" i="6"/>
  <c r="S231" i="6" s="1"/>
  <c r="Y233" i="6"/>
  <c r="Y231" i="6" s="1"/>
  <c r="F238" i="6"/>
  <c r="F236" i="6" s="1"/>
  <c r="L238" i="6"/>
  <c r="L236" i="6" s="1"/>
  <c r="R238" i="6"/>
  <c r="R236" i="6" s="1"/>
  <c r="X238" i="6"/>
  <c r="X236" i="6" s="1"/>
  <c r="E243" i="6"/>
  <c r="E241" i="6" s="1"/>
  <c r="K243" i="6"/>
  <c r="K241" i="6" s="1"/>
  <c r="Q243" i="6"/>
  <c r="Q241" i="6" s="1"/>
  <c r="W243" i="6"/>
  <c r="W241" i="6" s="1"/>
  <c r="D248" i="6"/>
  <c r="D246" i="6" s="1"/>
  <c r="J248" i="6"/>
  <c r="J246" i="6" s="1"/>
  <c r="P248" i="6"/>
  <c r="P246" i="6" s="1"/>
  <c r="V248" i="6"/>
  <c r="V246" i="6" s="1"/>
  <c r="I253" i="6"/>
  <c r="I251" i="6" s="1"/>
  <c r="O253" i="6"/>
  <c r="O251" i="6" s="1"/>
  <c r="U253" i="6"/>
  <c r="U251" i="6" s="1"/>
  <c r="AA253" i="6"/>
  <c r="AA251" i="6" s="1"/>
  <c r="H258" i="6"/>
  <c r="H256" i="6" s="1"/>
  <c r="N258" i="6"/>
  <c r="N256" i="6" s="1"/>
  <c r="T258" i="6"/>
  <c r="T256" i="6" s="1"/>
  <c r="Z258" i="6"/>
  <c r="Z256" i="6" s="1"/>
  <c r="G263" i="6"/>
  <c r="G261" i="6" s="1"/>
  <c r="M263" i="6"/>
  <c r="M261" i="6" s="1"/>
  <c r="S263" i="6"/>
  <c r="S261" i="6" s="1"/>
  <c r="Y263" i="6"/>
  <c r="Y261" i="6" s="1"/>
  <c r="F268" i="6"/>
  <c r="F266" i="6" s="1"/>
  <c r="L268" i="6"/>
  <c r="L266" i="6" s="1"/>
  <c r="R268" i="6"/>
  <c r="R266" i="6" s="1"/>
  <c r="X268" i="6"/>
  <c r="X266" i="6" s="1"/>
  <c r="E273" i="6"/>
  <c r="E271" i="6" s="1"/>
  <c r="K273" i="6"/>
  <c r="K271" i="6" s="1"/>
  <c r="Q273" i="6"/>
  <c r="Q271" i="6" s="1"/>
  <c r="W273" i="6"/>
  <c r="W271" i="6" s="1"/>
  <c r="D278" i="6"/>
  <c r="D276" i="6" s="1"/>
  <c r="J278" i="6"/>
  <c r="J276" i="6" s="1"/>
  <c r="P278" i="6"/>
  <c r="P276" i="6" s="1"/>
  <c r="V278" i="6"/>
  <c r="V276" i="6" s="1"/>
  <c r="I283" i="6"/>
  <c r="I281" i="6" s="1"/>
  <c r="O283" i="6"/>
  <c r="O281" i="6" s="1"/>
  <c r="U283" i="6"/>
  <c r="U281" i="6" s="1"/>
  <c r="AA283" i="6"/>
  <c r="AA281" i="6" s="1"/>
  <c r="H288" i="6"/>
  <c r="H286" i="6" s="1"/>
  <c r="N288" i="6"/>
  <c r="N286" i="6" s="1"/>
  <c r="T288" i="6"/>
  <c r="T286" i="6" s="1"/>
  <c r="Z288" i="6"/>
  <c r="Z286" i="6" s="1"/>
  <c r="G293" i="6"/>
  <c r="G291" i="6" s="1"/>
  <c r="M293" i="6"/>
  <c r="M291" i="6" s="1"/>
  <c r="S293" i="6"/>
  <c r="S291" i="6" s="1"/>
  <c r="Y293" i="6"/>
  <c r="Y291" i="6" s="1"/>
  <c r="F298" i="6"/>
  <c r="F296" i="6" s="1"/>
  <c r="L298" i="6"/>
  <c r="L296" i="6" s="1"/>
  <c r="R298" i="6"/>
  <c r="R296" i="6" s="1"/>
  <c r="X298" i="6"/>
  <c r="X296" i="6" s="1"/>
  <c r="H324" i="6"/>
  <c r="H320" i="6" s="1"/>
  <c r="N324" i="6"/>
  <c r="N320" i="6" s="1"/>
  <c r="T324" i="6"/>
  <c r="T320" i="6" s="1"/>
  <c r="Z324" i="6"/>
  <c r="Z320" i="6" s="1"/>
  <c r="G329" i="6"/>
  <c r="G325" i="6" s="1"/>
  <c r="M329" i="6"/>
  <c r="M325" i="6" s="1"/>
  <c r="S329" i="6"/>
  <c r="S325" i="6" s="1"/>
  <c r="Y329" i="6"/>
  <c r="Y325" i="6" s="1"/>
  <c r="F334" i="6"/>
  <c r="F330" i="6" s="1"/>
  <c r="L334" i="6"/>
  <c r="L330" i="6" s="1"/>
  <c r="R334" i="6"/>
  <c r="R330" i="6" s="1"/>
  <c r="X334" i="6"/>
  <c r="X330" i="6" s="1"/>
  <c r="E339" i="6"/>
  <c r="E335" i="6" s="1"/>
  <c r="K339" i="6"/>
  <c r="K335" i="6" s="1"/>
  <c r="Q339" i="6"/>
  <c r="Q335" i="6" s="1"/>
  <c r="W339" i="6"/>
  <c r="W335" i="6" s="1"/>
  <c r="D344" i="6"/>
  <c r="D340" i="6" s="1"/>
  <c r="J344" i="6"/>
  <c r="J340" i="6" s="1"/>
  <c r="P344" i="6"/>
  <c r="P340" i="6" s="1"/>
  <c r="V344" i="6"/>
  <c r="V340" i="6" s="1"/>
  <c r="I349" i="6"/>
  <c r="I345" i="6" s="1"/>
  <c r="O349" i="6"/>
  <c r="O345" i="6" s="1"/>
  <c r="U349" i="6"/>
  <c r="U345" i="6" s="1"/>
  <c r="AA349" i="6"/>
  <c r="AA345" i="6" s="1"/>
  <c r="H354" i="6"/>
  <c r="H350" i="6" s="1"/>
  <c r="N354" i="6"/>
  <c r="N350" i="6" s="1"/>
  <c r="T354" i="6"/>
  <c r="T350" i="6" s="1"/>
  <c r="Z354" i="6"/>
  <c r="Z350" i="6" s="1"/>
  <c r="G359" i="6"/>
  <c r="G355" i="6" s="1"/>
  <c r="M359" i="6"/>
  <c r="M355" i="6" s="1"/>
  <c r="S359" i="6"/>
  <c r="S355" i="6" s="1"/>
  <c r="Y359" i="6"/>
  <c r="Y355" i="6" s="1"/>
  <c r="F364" i="6"/>
  <c r="F360" i="6" s="1"/>
  <c r="L364" i="6"/>
  <c r="L360" i="6" s="1"/>
  <c r="R364" i="6"/>
  <c r="R360" i="6" s="1"/>
  <c r="X364" i="6"/>
  <c r="X360" i="6" s="1"/>
  <c r="E369" i="6"/>
  <c r="E365" i="6" s="1"/>
  <c r="K369" i="6"/>
  <c r="K365" i="6" s="1"/>
  <c r="Q369" i="6"/>
  <c r="Q365" i="6" s="1"/>
  <c r="W369" i="6"/>
  <c r="W365" i="6" s="1"/>
  <c r="D374" i="6"/>
  <c r="D370" i="6" s="1"/>
  <c r="J374" i="6"/>
  <c r="J370" i="6" s="1"/>
  <c r="P374" i="6"/>
  <c r="P370" i="6" s="1"/>
  <c r="V374" i="6"/>
  <c r="V370" i="6" s="1"/>
  <c r="I379" i="6"/>
  <c r="I375" i="6" s="1"/>
  <c r="O379" i="6"/>
  <c r="O375" i="6" s="1"/>
  <c r="U379" i="6"/>
  <c r="U375" i="6" s="1"/>
  <c r="AA379" i="6"/>
  <c r="AA375" i="6" s="1"/>
  <c r="H384" i="6"/>
  <c r="H380" i="6" s="1"/>
  <c r="N384" i="6"/>
  <c r="N380" i="6" s="1"/>
  <c r="T384" i="6"/>
  <c r="T380" i="6" s="1"/>
  <c r="Z384" i="6"/>
  <c r="Z380" i="6" s="1"/>
  <c r="G389" i="6"/>
  <c r="G385" i="6" s="1"/>
  <c r="M389" i="6"/>
  <c r="M385" i="6" s="1"/>
  <c r="S389" i="6"/>
  <c r="S385" i="6" s="1"/>
  <c r="Y389" i="6"/>
  <c r="Y385" i="6" s="1"/>
  <c r="F394" i="6"/>
  <c r="F390" i="6" s="1"/>
  <c r="L394" i="6"/>
  <c r="L390" i="6" s="1"/>
  <c r="R394" i="6"/>
  <c r="R390" i="6" s="1"/>
  <c r="X394" i="6"/>
  <c r="X390" i="6" s="1"/>
  <c r="E399" i="6"/>
  <c r="E395" i="6" s="1"/>
  <c r="K399" i="6"/>
  <c r="K395" i="6" s="1"/>
  <c r="Q399" i="6"/>
  <c r="Q395" i="6" s="1"/>
  <c r="W399" i="6"/>
  <c r="W395" i="6" s="1"/>
  <c r="D404" i="6"/>
  <c r="D400" i="6" s="1"/>
  <c r="J404" i="6"/>
  <c r="J400" i="6" s="1"/>
  <c r="P404" i="6"/>
  <c r="P400" i="6" s="1"/>
  <c r="V404" i="6"/>
  <c r="V400" i="6" s="1"/>
  <c r="I409" i="6"/>
  <c r="I405" i="6" s="1"/>
  <c r="O409" i="6"/>
  <c r="O405" i="6" s="1"/>
  <c r="U409" i="6"/>
  <c r="U405" i="6" s="1"/>
  <c r="AA409" i="6"/>
  <c r="AA405" i="6" s="1"/>
  <c r="H414" i="6"/>
  <c r="H410" i="6" s="1"/>
  <c r="N414" i="6"/>
  <c r="N410" i="6" s="1"/>
  <c r="T414" i="6"/>
  <c r="T410" i="6" s="1"/>
  <c r="Z414" i="6"/>
  <c r="Z410" i="6" s="1"/>
  <c r="G419" i="6"/>
  <c r="G415" i="6" s="1"/>
  <c r="M419" i="6"/>
  <c r="M415" i="6" s="1"/>
  <c r="S419" i="6"/>
  <c r="S415" i="6" s="1"/>
  <c r="Y419" i="6"/>
  <c r="Y415" i="6" s="1"/>
  <c r="F424" i="6"/>
  <c r="F420" i="6" s="1"/>
  <c r="L424" i="6"/>
  <c r="L420" i="6" s="1"/>
  <c r="R424" i="6"/>
  <c r="R420" i="6" s="1"/>
  <c r="X424" i="6"/>
  <c r="X420" i="6" s="1"/>
  <c r="E429" i="6"/>
  <c r="E425" i="6" s="1"/>
  <c r="K429" i="6"/>
  <c r="K425" i="6" s="1"/>
  <c r="Q429" i="6"/>
  <c r="Q425" i="6" s="1"/>
  <c r="W429" i="6"/>
  <c r="W425" i="6" s="1"/>
  <c r="D434" i="6"/>
  <c r="D430" i="6" s="1"/>
  <c r="J434" i="6"/>
  <c r="J430" i="6" s="1"/>
  <c r="P434" i="6"/>
  <c r="P430" i="6" s="1"/>
  <c r="V434" i="6"/>
  <c r="V430" i="6" s="1"/>
  <c r="I439" i="6"/>
  <c r="I435" i="6" s="1"/>
  <c r="O439" i="6"/>
  <c r="O435" i="6" s="1"/>
  <c r="U439" i="6"/>
  <c r="U435" i="6" s="1"/>
  <c r="AA439" i="6"/>
  <c r="AA435" i="6" s="1"/>
  <c r="H444" i="6"/>
  <c r="H440" i="6" s="1"/>
  <c r="N444" i="6"/>
  <c r="N440" i="6" s="1"/>
  <c r="T444" i="6"/>
  <c r="T440" i="6" s="1"/>
  <c r="Z444" i="6"/>
  <c r="Z440" i="6" s="1"/>
  <c r="G449" i="6"/>
  <c r="G445" i="6" s="1"/>
  <c r="M449" i="6"/>
  <c r="M445" i="6" s="1"/>
  <c r="S449" i="6"/>
  <c r="S445" i="6" s="1"/>
  <c r="Y449" i="6"/>
  <c r="Y445" i="6" s="1"/>
  <c r="F458" i="6"/>
  <c r="F454" i="6" s="1"/>
  <c r="L458" i="6"/>
  <c r="L454" i="6" s="1"/>
  <c r="R458" i="6"/>
  <c r="R454" i="6" s="1"/>
  <c r="X458" i="6"/>
  <c r="X454" i="6" s="1"/>
  <c r="E463" i="6"/>
  <c r="E459" i="6" s="1"/>
  <c r="K463" i="6"/>
  <c r="K459" i="6" s="1"/>
  <c r="Q463" i="6"/>
  <c r="Q459" i="6" s="1"/>
  <c r="W463" i="6"/>
  <c r="W459" i="6" s="1"/>
  <c r="D468" i="6"/>
  <c r="D464" i="6" s="1"/>
  <c r="J468" i="6"/>
  <c r="J464" i="6" s="1"/>
  <c r="P468" i="6"/>
  <c r="P464" i="6" s="1"/>
  <c r="V468" i="6"/>
  <c r="V464" i="6" s="1"/>
  <c r="I473" i="6"/>
  <c r="I469" i="6" s="1"/>
  <c r="O473" i="6"/>
  <c r="O469" i="6" s="1"/>
  <c r="U473" i="6"/>
  <c r="U469" i="6" s="1"/>
  <c r="AA473" i="6"/>
  <c r="AA469" i="6" s="1"/>
  <c r="H478" i="6"/>
  <c r="H474" i="6" s="1"/>
  <c r="N478" i="6"/>
  <c r="N474" i="6" s="1"/>
  <c r="T478" i="6"/>
  <c r="T474" i="6" s="1"/>
  <c r="Z478" i="6"/>
  <c r="Z474" i="6" s="1"/>
  <c r="G483" i="6"/>
  <c r="G479" i="6" s="1"/>
  <c r="M483" i="6"/>
  <c r="M479" i="6" s="1"/>
  <c r="S483" i="6"/>
  <c r="S479" i="6" s="1"/>
  <c r="Y483" i="6"/>
  <c r="Y479" i="6" s="1"/>
  <c r="F488" i="6"/>
  <c r="F484" i="6" s="1"/>
  <c r="L488" i="6"/>
  <c r="L484" i="6" s="1"/>
  <c r="R488" i="6"/>
  <c r="R484" i="6" s="1"/>
  <c r="X488" i="6"/>
  <c r="X484" i="6" s="1"/>
  <c r="E493" i="6"/>
  <c r="E489" i="6" s="1"/>
  <c r="K493" i="6"/>
  <c r="K489" i="6" s="1"/>
  <c r="Q493" i="6"/>
  <c r="Q489" i="6" s="1"/>
  <c r="W493" i="6"/>
  <c r="W489" i="6" s="1"/>
  <c r="D498" i="6"/>
  <c r="D494" i="6" s="1"/>
  <c r="J498" i="6"/>
  <c r="J494" i="6" s="1"/>
  <c r="P498" i="6"/>
  <c r="P494" i="6" s="1"/>
  <c r="V498" i="6"/>
  <c r="V494" i="6" s="1"/>
  <c r="I503" i="6"/>
  <c r="I499" i="6" s="1"/>
  <c r="O503" i="6"/>
  <c r="O499" i="6" s="1"/>
  <c r="U503" i="6"/>
  <c r="U499" i="6" s="1"/>
  <c r="AA503" i="6"/>
  <c r="AA499" i="6" s="1"/>
  <c r="H508" i="6"/>
  <c r="H504" i="6" s="1"/>
  <c r="N508" i="6"/>
  <c r="N504" i="6" s="1"/>
  <c r="T508" i="6"/>
  <c r="T504" i="6" s="1"/>
  <c r="Z508" i="6"/>
  <c r="Z504" i="6" s="1"/>
  <c r="G513" i="6"/>
  <c r="G509" i="6" s="1"/>
  <c r="M513" i="6"/>
  <c r="M509" i="6" s="1"/>
  <c r="S513" i="6"/>
  <c r="S509" i="6" s="1"/>
  <c r="Y513" i="6"/>
  <c r="Y509" i="6" s="1"/>
  <c r="F518" i="6"/>
  <c r="F514" i="6" s="1"/>
  <c r="L518" i="6"/>
  <c r="L514" i="6" s="1"/>
  <c r="R518" i="6"/>
  <c r="R514" i="6" s="1"/>
  <c r="X518" i="6"/>
  <c r="X514" i="6" s="1"/>
  <c r="E523" i="6"/>
  <c r="E519" i="6" s="1"/>
  <c r="K523" i="6"/>
  <c r="K519" i="6" s="1"/>
  <c r="Q523" i="6"/>
  <c r="Q519" i="6" s="1"/>
  <c r="W523" i="6"/>
  <c r="W519" i="6" s="1"/>
  <c r="D528" i="6"/>
  <c r="D524" i="6" s="1"/>
  <c r="J528" i="6"/>
  <c r="J524" i="6" s="1"/>
  <c r="P528" i="6"/>
  <c r="P524" i="6" s="1"/>
  <c r="V528" i="6"/>
  <c r="V524" i="6" s="1"/>
  <c r="I533" i="6"/>
  <c r="I529" i="6" s="1"/>
  <c r="O533" i="6"/>
  <c r="O529" i="6" s="1"/>
  <c r="U533" i="6"/>
  <c r="U529" i="6" s="1"/>
  <c r="AA533" i="6"/>
  <c r="AA529" i="6" s="1"/>
  <c r="H538" i="6"/>
  <c r="H534" i="6" s="1"/>
  <c r="N538" i="6"/>
  <c r="N534" i="6" s="1"/>
  <c r="T538" i="6"/>
  <c r="T534" i="6" s="1"/>
  <c r="Z538" i="6"/>
  <c r="Z534" i="6" s="1"/>
  <c r="G543" i="6"/>
  <c r="G539" i="6" s="1"/>
  <c r="M543" i="6"/>
  <c r="M539" i="6" s="1"/>
  <c r="S543" i="6"/>
  <c r="S539" i="6" s="1"/>
  <c r="Y543" i="6"/>
  <c r="Y539" i="6" s="1"/>
  <c r="F548" i="6"/>
  <c r="F544" i="6" s="1"/>
  <c r="L548" i="6"/>
  <c r="L544" i="6" s="1"/>
  <c r="R548" i="6"/>
  <c r="R544" i="6" s="1"/>
  <c r="X548" i="6"/>
  <c r="X544" i="6" s="1"/>
  <c r="E553" i="6"/>
  <c r="E549" i="6" s="1"/>
  <c r="K553" i="6"/>
  <c r="K549" i="6" s="1"/>
  <c r="Q553" i="6"/>
  <c r="Q549" i="6" s="1"/>
  <c r="W553" i="6"/>
  <c r="W549" i="6" s="1"/>
  <c r="D558" i="6"/>
  <c r="D554" i="6" s="1"/>
  <c r="J558" i="6"/>
  <c r="J554" i="6" s="1"/>
  <c r="P558" i="6"/>
  <c r="P554" i="6" s="1"/>
  <c r="V558" i="6"/>
  <c r="V554" i="6" s="1"/>
  <c r="I563" i="6"/>
  <c r="I559" i="6" s="1"/>
  <c r="O563" i="6"/>
  <c r="O559" i="6" s="1"/>
  <c r="U563" i="6"/>
  <c r="U559" i="6" s="1"/>
  <c r="AA563" i="6"/>
  <c r="AA559" i="6" s="1"/>
  <c r="H568" i="6"/>
  <c r="H564" i="6" s="1"/>
  <c r="N568" i="6"/>
  <c r="N564" i="6" s="1"/>
  <c r="T568" i="6"/>
  <c r="T564" i="6" s="1"/>
  <c r="Z568" i="6"/>
  <c r="Z564" i="6" s="1"/>
  <c r="G573" i="6"/>
  <c r="G569" i="6" s="1"/>
  <c r="M573" i="6"/>
  <c r="M569" i="6" s="1"/>
  <c r="S573" i="6"/>
  <c r="S569" i="6" s="1"/>
  <c r="Y573" i="6"/>
  <c r="Y569" i="6" s="1"/>
  <c r="F578" i="6"/>
  <c r="F574" i="6" s="1"/>
  <c r="L578" i="6"/>
  <c r="L574" i="6" s="1"/>
  <c r="R578" i="6"/>
  <c r="R574" i="6" s="1"/>
  <c r="X578" i="6"/>
  <c r="X574" i="6" s="1"/>
  <c r="E583" i="6"/>
  <c r="E579" i="6" s="1"/>
  <c r="K583" i="6"/>
  <c r="K579" i="6" s="1"/>
  <c r="Q583" i="6"/>
  <c r="Q579" i="6" s="1"/>
  <c r="W583" i="6"/>
  <c r="W579" i="6" s="1"/>
  <c r="D588" i="6"/>
  <c r="D584" i="6" s="1"/>
  <c r="J588" i="6"/>
  <c r="J584" i="6" s="1"/>
  <c r="P588" i="6"/>
  <c r="P584" i="6" s="1"/>
  <c r="V588" i="6"/>
  <c r="V584" i="6" s="1"/>
  <c r="I593" i="6"/>
  <c r="I589" i="6" s="1"/>
  <c r="O593" i="6"/>
  <c r="O589" i="6" s="1"/>
  <c r="U593" i="6"/>
  <c r="U589" i="6" s="1"/>
  <c r="AA593" i="6"/>
  <c r="AA589" i="6" s="1"/>
  <c r="H598" i="6"/>
  <c r="H594" i="6" s="1"/>
  <c r="N598" i="6"/>
  <c r="N594" i="6" s="1"/>
  <c r="T598" i="6"/>
  <c r="T594" i="6" s="1"/>
  <c r="Z598" i="6"/>
  <c r="Z594" i="6" s="1"/>
  <c r="D24" i="3"/>
  <c r="F25" i="5"/>
  <c r="D31" i="5"/>
  <c r="D42" i="5"/>
  <c r="F43" i="5"/>
  <c r="D48" i="5"/>
  <c r="D46" i="5" s="1"/>
  <c r="F52" i="5"/>
  <c r="D58" i="5"/>
  <c r="F59" i="5"/>
  <c r="D64" i="5"/>
  <c r="D62" i="5" s="1"/>
  <c r="D75" i="5"/>
  <c r="F76" i="5"/>
  <c r="D81" i="5"/>
  <c r="D91" i="5"/>
  <c r="F92" i="5"/>
  <c r="J9" i="6"/>
  <c r="P9" i="6"/>
  <c r="V9" i="6"/>
  <c r="V7" i="6" s="1"/>
  <c r="J11" i="6"/>
  <c r="P11" i="6"/>
  <c r="V11" i="6"/>
  <c r="I14" i="6"/>
  <c r="O14" i="6"/>
  <c r="O12" i="6" s="1"/>
  <c r="U14" i="6"/>
  <c r="U12" i="6" s="1"/>
  <c r="AA14" i="6"/>
  <c r="I16" i="6"/>
  <c r="O16" i="6"/>
  <c r="U16" i="6"/>
  <c r="AA16" i="6"/>
  <c r="H19" i="6"/>
  <c r="H17" i="6" s="1"/>
  <c r="N19" i="6"/>
  <c r="T19" i="6"/>
  <c r="Z19" i="6"/>
  <c r="H21" i="6"/>
  <c r="N21" i="6"/>
  <c r="T21" i="6"/>
  <c r="Z21" i="6"/>
  <c r="G24" i="6"/>
  <c r="M24" i="6"/>
  <c r="S24" i="6"/>
  <c r="Y24" i="6"/>
  <c r="Y22" i="6" s="1"/>
  <c r="G26" i="6"/>
  <c r="M26" i="6"/>
  <c r="S26" i="6"/>
  <c r="Y26" i="6"/>
  <c r="F29" i="6"/>
  <c r="L29" i="6"/>
  <c r="L27" i="6" s="1"/>
  <c r="R29" i="6"/>
  <c r="R27" i="6" s="1"/>
  <c r="X29" i="6"/>
  <c r="F31" i="6"/>
  <c r="L31" i="6"/>
  <c r="R31" i="6"/>
  <c r="X31" i="6"/>
  <c r="E34" i="6"/>
  <c r="E32" i="6" s="1"/>
  <c r="K34" i="6"/>
  <c r="Q34" i="6"/>
  <c r="W34" i="6"/>
  <c r="E36" i="6"/>
  <c r="K36" i="6"/>
  <c r="Q36" i="6"/>
  <c r="W36" i="6"/>
  <c r="D39" i="6"/>
  <c r="J39" i="6"/>
  <c r="P39" i="6"/>
  <c r="V39" i="6"/>
  <c r="V37" i="6" s="1"/>
  <c r="D41" i="6"/>
  <c r="J41" i="6"/>
  <c r="P41" i="6"/>
  <c r="V41" i="6"/>
  <c r="I44" i="6"/>
  <c r="O44" i="6"/>
  <c r="O42" i="6" s="1"/>
  <c r="U44" i="6"/>
  <c r="U42" i="6" s="1"/>
  <c r="AA44" i="6"/>
  <c r="I46" i="6"/>
  <c r="O46" i="6"/>
  <c r="U46" i="6"/>
  <c r="AA46" i="6"/>
  <c r="H49" i="6"/>
  <c r="H47" i="6" s="1"/>
  <c r="N49" i="6"/>
  <c r="T49" i="6"/>
  <c r="Z49" i="6"/>
  <c r="H51" i="6"/>
  <c r="N51" i="6"/>
  <c r="T51" i="6"/>
  <c r="Z51" i="6"/>
  <c r="G54" i="6"/>
  <c r="M54" i="6"/>
  <c r="S54" i="6"/>
  <c r="Y54" i="6"/>
  <c r="Y52" i="6" s="1"/>
  <c r="G56" i="6"/>
  <c r="M56" i="6"/>
  <c r="S56" i="6"/>
  <c r="Y56" i="6"/>
  <c r="F59" i="6"/>
  <c r="L59" i="6"/>
  <c r="L57" i="6" s="1"/>
  <c r="R59" i="6"/>
  <c r="R57" i="6" s="1"/>
  <c r="X59" i="6"/>
  <c r="F61" i="6"/>
  <c r="L61" i="6"/>
  <c r="R61" i="6"/>
  <c r="X61" i="6"/>
  <c r="E64" i="6"/>
  <c r="E62" i="6" s="1"/>
  <c r="K64" i="6"/>
  <c r="Q64" i="6"/>
  <c r="W64" i="6"/>
  <c r="E66" i="6"/>
  <c r="K66" i="6"/>
  <c r="Q66" i="6"/>
  <c r="W66" i="6"/>
  <c r="D69" i="6"/>
  <c r="J69" i="6"/>
  <c r="P69" i="6"/>
  <c r="V69" i="6"/>
  <c r="V67" i="6" s="1"/>
  <c r="D71" i="6"/>
  <c r="J71" i="6"/>
  <c r="P71" i="6"/>
  <c r="V71" i="6"/>
  <c r="I74" i="6"/>
  <c r="O74" i="6"/>
  <c r="O72" i="6" s="1"/>
  <c r="U74" i="6"/>
  <c r="U72" i="6" s="1"/>
  <c r="AA74" i="6"/>
  <c r="I76" i="6"/>
  <c r="O76" i="6"/>
  <c r="U76" i="6"/>
  <c r="AA76" i="6"/>
  <c r="H79" i="6"/>
  <c r="H77" i="6" s="1"/>
  <c r="N79" i="6"/>
  <c r="T79" i="6"/>
  <c r="Z79" i="6"/>
  <c r="H81" i="6"/>
  <c r="N81" i="6"/>
  <c r="T81" i="6"/>
  <c r="Z81" i="6"/>
  <c r="G84" i="6"/>
  <c r="M84" i="6"/>
  <c r="S84" i="6"/>
  <c r="Y84" i="6"/>
  <c r="Y82" i="6" s="1"/>
  <c r="G86" i="6"/>
  <c r="M86" i="6"/>
  <c r="S86" i="6"/>
  <c r="Y86" i="6"/>
  <c r="F89" i="6"/>
  <c r="L89" i="6"/>
  <c r="L87" i="6" s="1"/>
  <c r="R89" i="6"/>
  <c r="R87" i="6" s="1"/>
  <c r="X89" i="6"/>
  <c r="F91" i="6"/>
  <c r="L91" i="6"/>
  <c r="R91" i="6"/>
  <c r="X91" i="6"/>
  <c r="E94" i="6"/>
  <c r="E92" i="6" s="1"/>
  <c r="K94" i="6"/>
  <c r="Q94" i="6"/>
  <c r="W94" i="6"/>
  <c r="E96" i="6"/>
  <c r="K96" i="6"/>
  <c r="Q96" i="6"/>
  <c r="W96" i="6"/>
  <c r="D99" i="6"/>
  <c r="J99" i="6"/>
  <c r="P99" i="6"/>
  <c r="V99" i="6"/>
  <c r="V97" i="6" s="1"/>
  <c r="D101" i="6"/>
  <c r="J101" i="6"/>
  <c r="P101" i="6"/>
  <c r="V101" i="6"/>
  <c r="I104" i="6"/>
  <c r="O104" i="6"/>
  <c r="O102" i="6" s="1"/>
  <c r="U104" i="6"/>
  <c r="U102" i="6" s="1"/>
  <c r="AA104" i="6"/>
  <c r="I106" i="6"/>
  <c r="O106" i="6"/>
  <c r="U106" i="6"/>
  <c r="AA106" i="6"/>
  <c r="H109" i="6"/>
  <c r="H107" i="6" s="1"/>
  <c r="N109" i="6"/>
  <c r="T109" i="6"/>
  <c r="Z109" i="6"/>
  <c r="H111" i="6"/>
  <c r="N111" i="6"/>
  <c r="T111" i="6"/>
  <c r="Z111" i="6"/>
  <c r="G114" i="6"/>
  <c r="M114" i="6"/>
  <c r="S114" i="6"/>
  <c r="Y114" i="6"/>
  <c r="Y112" i="6" s="1"/>
  <c r="G116" i="6"/>
  <c r="M116" i="6"/>
  <c r="S116" i="6"/>
  <c r="Y116" i="6"/>
  <c r="F119" i="6"/>
  <c r="L119" i="6"/>
  <c r="L117" i="6" s="1"/>
  <c r="R119" i="6"/>
  <c r="R117" i="6" s="1"/>
  <c r="X119" i="6"/>
  <c r="F121" i="6"/>
  <c r="L121" i="6"/>
  <c r="R121" i="6"/>
  <c r="X121" i="6"/>
  <c r="E124" i="6"/>
  <c r="E122" i="6" s="1"/>
  <c r="K124" i="6"/>
  <c r="Q124" i="6"/>
  <c r="W124" i="6"/>
  <c r="E126" i="6"/>
  <c r="K126" i="6"/>
  <c r="Q126" i="6"/>
  <c r="W126" i="6"/>
  <c r="D129" i="6"/>
  <c r="J129" i="6"/>
  <c r="P129" i="6"/>
  <c r="V129" i="6"/>
  <c r="V127" i="6" s="1"/>
  <c r="D131" i="6"/>
  <c r="J131" i="6"/>
  <c r="P131" i="6"/>
  <c r="V131" i="6"/>
  <c r="I134" i="6"/>
  <c r="O134" i="6"/>
  <c r="O132" i="6" s="1"/>
  <c r="U134" i="6"/>
  <c r="U132" i="6" s="1"/>
  <c r="AA134" i="6"/>
  <c r="I136" i="6"/>
  <c r="O136" i="6"/>
  <c r="U136" i="6"/>
  <c r="AA136" i="6"/>
  <c r="H139" i="6"/>
  <c r="H137" i="6" s="1"/>
  <c r="N139" i="6"/>
  <c r="T139" i="6"/>
  <c r="Z139" i="6"/>
  <c r="H141" i="6"/>
  <c r="N141" i="6"/>
  <c r="T141" i="6"/>
  <c r="Z141" i="6"/>
  <c r="G144" i="6"/>
  <c r="M144" i="6"/>
  <c r="S144" i="6"/>
  <c r="Y144" i="6"/>
  <c r="Y142" i="6" s="1"/>
  <c r="G146" i="6"/>
  <c r="M146" i="6"/>
  <c r="S146" i="6"/>
  <c r="Y146" i="6"/>
  <c r="F149" i="6"/>
  <c r="L149" i="6"/>
  <c r="L147" i="6" s="1"/>
  <c r="R149" i="6"/>
  <c r="R147" i="6" s="1"/>
  <c r="X149" i="6"/>
  <c r="F151" i="6"/>
  <c r="L151" i="6"/>
  <c r="R151" i="6"/>
  <c r="X151" i="6"/>
  <c r="E158" i="6"/>
  <c r="E156" i="6" s="1"/>
  <c r="K158" i="6"/>
  <c r="Q158" i="6"/>
  <c r="W158" i="6"/>
  <c r="E160" i="6"/>
  <c r="K160" i="6"/>
  <c r="Q160" i="6"/>
  <c r="W160" i="6"/>
  <c r="D163" i="6"/>
  <c r="J163" i="6"/>
  <c r="P163" i="6"/>
  <c r="V163" i="6"/>
  <c r="V161" i="6" s="1"/>
  <c r="D165" i="6"/>
  <c r="J165" i="6"/>
  <c r="P165" i="6"/>
  <c r="V165" i="6"/>
  <c r="I168" i="6"/>
  <c r="O168" i="6"/>
  <c r="O166" i="6" s="1"/>
  <c r="U168" i="6"/>
  <c r="U166" i="6" s="1"/>
  <c r="AA168" i="6"/>
  <c r="I170" i="6"/>
  <c r="O170" i="6"/>
  <c r="U170" i="6"/>
  <c r="AA170" i="6"/>
  <c r="H173" i="6"/>
  <c r="H171" i="6" s="1"/>
  <c r="N173" i="6"/>
  <c r="T173" i="6"/>
  <c r="Z173" i="6"/>
  <c r="H175" i="6"/>
  <c r="N175" i="6"/>
  <c r="T175" i="6"/>
  <c r="Z175" i="6"/>
  <c r="G178" i="6"/>
  <c r="M178" i="6"/>
  <c r="S178" i="6"/>
  <c r="Y178" i="6"/>
  <c r="Y176" i="6" s="1"/>
  <c r="G180" i="6"/>
  <c r="M180" i="6"/>
  <c r="S180" i="6"/>
  <c r="Y180" i="6"/>
  <c r="F183" i="6"/>
  <c r="L183" i="6"/>
  <c r="L181" i="6" s="1"/>
  <c r="R183" i="6"/>
  <c r="R181" i="6" s="1"/>
  <c r="X183" i="6"/>
  <c r="F185" i="6"/>
  <c r="L185" i="6"/>
  <c r="R185" i="6"/>
  <c r="X185" i="6"/>
  <c r="E188" i="6"/>
  <c r="E186" i="6" s="1"/>
  <c r="K188" i="6"/>
  <c r="Q188" i="6"/>
  <c r="W188" i="6"/>
  <c r="E190" i="6"/>
  <c r="K190" i="6"/>
  <c r="Q190" i="6"/>
  <c r="W190" i="6"/>
  <c r="D193" i="6"/>
  <c r="J193" i="6"/>
  <c r="P193" i="6"/>
  <c r="V193" i="6"/>
  <c r="V191" i="6" s="1"/>
  <c r="D195" i="6"/>
  <c r="J195" i="6"/>
  <c r="P195" i="6"/>
  <c r="V195" i="6"/>
  <c r="I198" i="6"/>
  <c r="O198" i="6"/>
  <c r="O196" i="6" s="1"/>
  <c r="U198" i="6"/>
  <c r="U196" i="6" s="1"/>
  <c r="AA198" i="6"/>
  <c r="I200" i="6"/>
  <c r="O200" i="6"/>
  <c r="U200" i="6"/>
  <c r="AA200" i="6"/>
  <c r="H203" i="6"/>
  <c r="H201" i="6" s="1"/>
  <c r="N203" i="6"/>
  <c r="T203" i="6"/>
  <c r="Z203" i="6"/>
  <c r="H205" i="6"/>
  <c r="N205" i="6"/>
  <c r="T205" i="6"/>
  <c r="Z205" i="6"/>
  <c r="G208" i="6"/>
  <c r="M208" i="6"/>
  <c r="S208" i="6"/>
  <c r="Y208" i="6"/>
  <c r="Y206" i="6" s="1"/>
  <c r="G210" i="6"/>
  <c r="M210" i="6"/>
  <c r="S210" i="6"/>
  <c r="Y210" i="6"/>
  <c r="F213" i="6"/>
  <c r="L213" i="6"/>
  <c r="L211" i="6" s="1"/>
  <c r="R213" i="6"/>
  <c r="R211" i="6" s="1"/>
  <c r="X213" i="6"/>
  <c r="F215" i="6"/>
  <c r="L215" i="6"/>
  <c r="R215" i="6"/>
  <c r="X215" i="6"/>
  <c r="E218" i="6"/>
  <c r="E216" i="6" s="1"/>
  <c r="K218" i="6"/>
  <c r="Q218" i="6"/>
  <c r="W218" i="6"/>
  <c r="E220" i="6"/>
  <c r="K220" i="6"/>
  <c r="Q220" i="6"/>
  <c r="W220" i="6"/>
  <c r="D223" i="6"/>
  <c r="J223" i="6"/>
  <c r="P223" i="6"/>
  <c r="V223" i="6"/>
  <c r="V221" i="6" s="1"/>
  <c r="D225" i="6"/>
  <c r="J225" i="6"/>
  <c r="P225" i="6"/>
  <c r="V225" i="6"/>
  <c r="B226" i="6"/>
  <c r="I228" i="6"/>
  <c r="I226" i="6" s="1"/>
  <c r="O228" i="6"/>
  <c r="O226" i="6" s="1"/>
  <c r="U228" i="6"/>
  <c r="AA228" i="6"/>
  <c r="I230" i="6"/>
  <c r="O230" i="6"/>
  <c r="U230" i="6"/>
  <c r="AA230" i="6"/>
  <c r="H233" i="6"/>
  <c r="N233" i="6"/>
  <c r="T233" i="6"/>
  <c r="Z233" i="6"/>
  <c r="H235" i="6"/>
  <c r="N235" i="6"/>
  <c r="T235" i="6"/>
  <c r="Z235" i="6"/>
  <c r="G238" i="6"/>
  <c r="M238" i="6"/>
  <c r="S238" i="6"/>
  <c r="S236" i="6" s="1"/>
  <c r="Y238" i="6"/>
  <c r="Y236" i="6" s="1"/>
  <c r="G240" i="6"/>
  <c r="M240" i="6"/>
  <c r="S240" i="6"/>
  <c r="Y240" i="6"/>
  <c r="F243" i="6"/>
  <c r="F241" i="6" s="1"/>
  <c r="L243" i="6"/>
  <c r="L241" i="6" s="1"/>
  <c r="R243" i="6"/>
  <c r="X243" i="6"/>
  <c r="F245" i="6"/>
  <c r="L245" i="6"/>
  <c r="R245" i="6"/>
  <c r="X245" i="6"/>
  <c r="E248" i="6"/>
  <c r="K248" i="6"/>
  <c r="Q248" i="6"/>
  <c r="W248" i="6"/>
  <c r="E250" i="6"/>
  <c r="K250" i="6"/>
  <c r="Q250" i="6"/>
  <c r="W250" i="6"/>
  <c r="D253" i="6"/>
  <c r="J253" i="6"/>
  <c r="P253" i="6"/>
  <c r="P251" i="6" s="1"/>
  <c r="V253" i="6"/>
  <c r="V251" i="6" s="1"/>
  <c r="D255" i="6"/>
  <c r="J255" i="6"/>
  <c r="P255" i="6"/>
  <c r="V255" i="6"/>
  <c r="B256" i="6"/>
  <c r="I258" i="6"/>
  <c r="I256" i="6" s="1"/>
  <c r="O258" i="6"/>
  <c r="U258" i="6"/>
  <c r="AA258" i="6"/>
  <c r="I260" i="6"/>
  <c r="O260" i="6"/>
  <c r="U260" i="6"/>
  <c r="AA260" i="6"/>
  <c r="H263" i="6"/>
  <c r="N263" i="6"/>
  <c r="T263" i="6"/>
  <c r="Z263" i="6"/>
  <c r="Z261" i="6" s="1"/>
  <c r="H265" i="6"/>
  <c r="N265" i="6"/>
  <c r="T265" i="6"/>
  <c r="Z265" i="6"/>
  <c r="G268" i="6"/>
  <c r="M268" i="6"/>
  <c r="M266" i="6" s="1"/>
  <c r="S268" i="6"/>
  <c r="S266" i="6" s="1"/>
  <c r="Y268" i="6"/>
  <c r="G270" i="6"/>
  <c r="M270" i="6"/>
  <c r="S270" i="6"/>
  <c r="Y270" i="6"/>
  <c r="F273" i="6"/>
  <c r="F271" i="6" s="1"/>
  <c r="L273" i="6"/>
  <c r="R273" i="6"/>
  <c r="X273" i="6"/>
  <c r="F275" i="6"/>
  <c r="L275" i="6"/>
  <c r="R275" i="6"/>
  <c r="X275" i="6"/>
  <c r="E278" i="6"/>
  <c r="K278" i="6"/>
  <c r="Q278" i="6"/>
  <c r="W278" i="6"/>
  <c r="W276" i="6" s="1"/>
  <c r="E280" i="6"/>
  <c r="K280" i="6"/>
  <c r="Q280" i="6"/>
  <c r="W280" i="6"/>
  <c r="D283" i="6"/>
  <c r="J283" i="6"/>
  <c r="J281" i="6" s="1"/>
  <c r="P283" i="6"/>
  <c r="P281" i="6" s="1"/>
  <c r="V283" i="6"/>
  <c r="D285" i="6"/>
  <c r="J285" i="6"/>
  <c r="P285" i="6"/>
  <c r="V285" i="6"/>
  <c r="B286" i="6"/>
  <c r="I288" i="6"/>
  <c r="O288" i="6"/>
  <c r="U288" i="6"/>
  <c r="AA288" i="6"/>
  <c r="I290" i="6"/>
  <c r="O290" i="6"/>
  <c r="U290" i="6"/>
  <c r="AA290" i="6"/>
  <c r="H293" i="6"/>
  <c r="N293" i="6"/>
  <c r="T293" i="6"/>
  <c r="T291" i="6" s="1"/>
  <c r="Z293" i="6"/>
  <c r="Z291" i="6" s="1"/>
  <c r="H295" i="6"/>
  <c r="N295" i="6"/>
  <c r="T295" i="6"/>
  <c r="Z295" i="6"/>
  <c r="G298" i="6"/>
  <c r="G296" i="6" s="1"/>
  <c r="M298" i="6"/>
  <c r="M296" i="6" s="1"/>
  <c r="S298" i="6"/>
  <c r="Y298" i="6"/>
  <c r="G300" i="6"/>
  <c r="M300" i="6"/>
  <c r="S300" i="6"/>
  <c r="Y300" i="6"/>
  <c r="F307" i="6"/>
  <c r="L307" i="6"/>
  <c r="R307" i="6"/>
  <c r="X307" i="6"/>
  <c r="F309" i="6"/>
  <c r="L309" i="6"/>
  <c r="R309" i="6"/>
  <c r="X309" i="6"/>
  <c r="E312" i="6"/>
  <c r="K312" i="6"/>
  <c r="Q312" i="6"/>
  <c r="Q310" i="6" s="1"/>
  <c r="W312" i="6"/>
  <c r="W310" i="6" s="1"/>
  <c r="E314" i="6"/>
  <c r="K314" i="6"/>
  <c r="Q314" i="6"/>
  <c r="W314" i="6"/>
  <c r="D317" i="6"/>
  <c r="D315" i="6" s="1"/>
  <c r="J317" i="6"/>
  <c r="J315" i="6" s="1"/>
  <c r="P317" i="6"/>
  <c r="V317" i="6"/>
  <c r="D319" i="6"/>
  <c r="J319" i="6"/>
  <c r="P319" i="6"/>
  <c r="V319" i="6"/>
  <c r="B320" i="6"/>
  <c r="I322" i="6"/>
  <c r="O322" i="6"/>
  <c r="U322" i="6"/>
  <c r="AA322" i="6"/>
  <c r="AA320" i="6" s="1"/>
  <c r="I324" i="6"/>
  <c r="O324" i="6"/>
  <c r="U324" i="6"/>
  <c r="AA324" i="6"/>
  <c r="H327" i="6"/>
  <c r="N327" i="6"/>
  <c r="N325" i="6" s="1"/>
  <c r="T327" i="6"/>
  <c r="T325" i="6" s="1"/>
  <c r="Z327" i="6"/>
  <c r="H329" i="6"/>
  <c r="N329" i="6"/>
  <c r="T329" i="6"/>
  <c r="Z329" i="6"/>
  <c r="G332" i="6"/>
  <c r="G330" i="6" s="1"/>
  <c r="M332" i="6"/>
  <c r="S332" i="6"/>
  <c r="Y332" i="6"/>
  <c r="G334" i="6"/>
  <c r="M334" i="6"/>
  <c r="S334" i="6"/>
  <c r="Y334" i="6"/>
  <c r="F337" i="6"/>
  <c r="L337" i="6"/>
  <c r="R337" i="6"/>
  <c r="X337" i="6"/>
  <c r="X335" i="6" s="1"/>
  <c r="F339" i="6"/>
  <c r="L339" i="6"/>
  <c r="R339" i="6"/>
  <c r="X339" i="6"/>
  <c r="E342" i="6"/>
  <c r="K342" i="6"/>
  <c r="K340" i="6" s="1"/>
  <c r="Q342" i="6"/>
  <c r="Q340" i="6" s="1"/>
  <c r="W342" i="6"/>
  <c r="E344" i="6"/>
  <c r="K344" i="6"/>
  <c r="Q344" i="6"/>
  <c r="W344" i="6"/>
  <c r="D347" i="6"/>
  <c r="D345" i="6" s="1"/>
  <c r="J347" i="6"/>
  <c r="P347" i="6"/>
  <c r="V347" i="6"/>
  <c r="D349" i="6"/>
  <c r="J349" i="6"/>
  <c r="P349" i="6"/>
  <c r="V349" i="6"/>
  <c r="B350" i="6"/>
  <c r="I352" i="6"/>
  <c r="O352" i="6"/>
  <c r="U352" i="6"/>
  <c r="U350" i="6" s="1"/>
  <c r="AA352" i="6"/>
  <c r="AA350" i="6" s="1"/>
  <c r="I354" i="6"/>
  <c r="O354" i="6"/>
  <c r="U354" i="6"/>
  <c r="AA354" i="6"/>
  <c r="H357" i="6"/>
  <c r="H355" i="6" s="1"/>
  <c r="N357" i="6"/>
  <c r="N355" i="6" s="1"/>
  <c r="T357" i="6"/>
  <c r="Z357" i="6"/>
  <c r="H359" i="6"/>
  <c r="N359" i="6"/>
  <c r="T359" i="6"/>
  <c r="Z359" i="6"/>
  <c r="G362" i="6"/>
  <c r="M362" i="6"/>
  <c r="S362" i="6"/>
  <c r="Y362" i="6"/>
  <c r="G364" i="6"/>
  <c r="M364" i="6"/>
  <c r="S364" i="6"/>
  <c r="Y364" i="6"/>
  <c r="F367" i="6"/>
  <c r="L367" i="6"/>
  <c r="R367" i="6"/>
  <c r="R365" i="6" s="1"/>
  <c r="X367" i="6"/>
  <c r="X365" i="6" s="1"/>
  <c r="F369" i="6"/>
  <c r="L369" i="6"/>
  <c r="R369" i="6"/>
  <c r="X369" i="6"/>
  <c r="E372" i="6"/>
  <c r="E370" i="6" s="1"/>
  <c r="K372" i="6"/>
  <c r="K370" i="6" s="1"/>
  <c r="Q372" i="6"/>
  <c r="W372" i="6"/>
  <c r="E374" i="6"/>
  <c r="K374" i="6"/>
  <c r="Q374" i="6"/>
  <c r="W374" i="6"/>
  <c r="D377" i="6"/>
  <c r="J377" i="6"/>
  <c r="P377" i="6"/>
  <c r="V377" i="6"/>
  <c r="D379" i="6"/>
  <c r="J379" i="6"/>
  <c r="P379" i="6"/>
  <c r="V379" i="6"/>
  <c r="B380" i="6"/>
  <c r="I382" i="6"/>
  <c r="O382" i="6"/>
  <c r="O380" i="6" s="1"/>
  <c r="U382" i="6"/>
  <c r="U380" i="6" s="1"/>
  <c r="AA382" i="6"/>
  <c r="I384" i="6"/>
  <c r="O384" i="6"/>
  <c r="U384" i="6"/>
  <c r="AA384" i="6"/>
  <c r="H387" i="6"/>
  <c r="H385" i="6" s="1"/>
  <c r="N387" i="6"/>
  <c r="T387" i="6"/>
  <c r="Z387" i="6"/>
  <c r="H389" i="6"/>
  <c r="N389" i="6"/>
  <c r="T389" i="6"/>
  <c r="Z389" i="6"/>
  <c r="G392" i="6"/>
  <c r="M392" i="6"/>
  <c r="S392" i="6"/>
  <c r="Y392" i="6"/>
  <c r="Y390" i="6" s="1"/>
  <c r="G394" i="6"/>
  <c r="M394" i="6"/>
  <c r="S394" i="6"/>
  <c r="Y394" i="6"/>
  <c r="F397" i="6"/>
  <c r="L397" i="6"/>
  <c r="L395" i="6" s="1"/>
  <c r="R397" i="6"/>
  <c r="R395" i="6" s="1"/>
  <c r="X397" i="6"/>
  <c r="F399" i="6"/>
  <c r="L399" i="6"/>
  <c r="R399" i="6"/>
  <c r="X399" i="6"/>
  <c r="E402" i="6"/>
  <c r="E400" i="6" s="1"/>
  <c r="K402" i="6"/>
  <c r="Q402" i="6"/>
  <c r="W402" i="6"/>
  <c r="E404" i="6"/>
  <c r="K404" i="6"/>
  <c r="Q404" i="6"/>
  <c r="W404" i="6"/>
  <c r="D407" i="6"/>
  <c r="J407" i="6"/>
  <c r="P407" i="6"/>
  <c r="V407" i="6"/>
  <c r="V405" i="6" s="1"/>
  <c r="D409" i="6"/>
  <c r="J409" i="6"/>
  <c r="P409" i="6"/>
  <c r="V409" i="6"/>
  <c r="B410" i="6"/>
  <c r="I412" i="6"/>
  <c r="I410" i="6" s="1"/>
  <c r="O412" i="6"/>
  <c r="O410" i="6" s="1"/>
  <c r="U412" i="6"/>
  <c r="AA412" i="6"/>
  <c r="I414" i="6"/>
  <c r="O414" i="6"/>
  <c r="U414" i="6"/>
  <c r="AA414" i="6"/>
  <c r="H417" i="6"/>
  <c r="N417" i="6"/>
  <c r="T417" i="6"/>
  <c r="Z417" i="6"/>
  <c r="H419" i="6"/>
  <c r="N419" i="6"/>
  <c r="T419" i="6"/>
  <c r="Z419" i="6"/>
  <c r="G422" i="6"/>
  <c r="M422" i="6"/>
  <c r="S422" i="6"/>
  <c r="S420" i="6" s="1"/>
  <c r="Y422" i="6"/>
  <c r="Y420" i="6" s="1"/>
  <c r="G424" i="6"/>
  <c r="M424" i="6"/>
  <c r="S424" i="6"/>
  <c r="Y424" i="6"/>
  <c r="F427" i="6"/>
  <c r="F425" i="6" s="1"/>
  <c r="L427" i="6"/>
  <c r="L425" i="6" s="1"/>
  <c r="R427" i="6"/>
  <c r="X427" i="6"/>
  <c r="F429" i="6"/>
  <c r="L429" i="6"/>
  <c r="R429" i="6"/>
  <c r="X429" i="6"/>
  <c r="E432" i="6"/>
  <c r="K432" i="6"/>
  <c r="Q432" i="6"/>
  <c r="W432" i="6"/>
  <c r="E434" i="6"/>
  <c r="K434" i="6"/>
  <c r="Q434" i="6"/>
  <c r="W434" i="6"/>
  <c r="D437" i="6"/>
  <c r="J437" i="6"/>
  <c r="P437" i="6"/>
  <c r="P435" i="6" s="1"/>
  <c r="V437" i="6"/>
  <c r="V435" i="6" s="1"/>
  <c r="D439" i="6"/>
  <c r="J439" i="6"/>
  <c r="P439" i="6"/>
  <c r="V439" i="6"/>
  <c r="B440" i="6"/>
  <c r="I442" i="6"/>
  <c r="I440" i="6" s="1"/>
  <c r="O442" i="6"/>
  <c r="U442" i="6"/>
  <c r="AA442" i="6"/>
  <c r="I444" i="6"/>
  <c r="O444" i="6"/>
  <c r="U444" i="6"/>
  <c r="AA444" i="6"/>
  <c r="H447" i="6"/>
  <c r="N447" i="6"/>
  <c r="T447" i="6"/>
  <c r="Z447" i="6"/>
  <c r="Z445" i="6" s="1"/>
  <c r="H449" i="6"/>
  <c r="N449" i="6"/>
  <c r="T449" i="6"/>
  <c r="Z449" i="6"/>
  <c r="G456" i="6"/>
  <c r="M456" i="6"/>
  <c r="M454" i="6" s="1"/>
  <c r="S456" i="6"/>
  <c r="S454" i="6" s="1"/>
  <c r="Y456" i="6"/>
  <c r="G458" i="6"/>
  <c r="M458" i="6"/>
  <c r="S458" i="6"/>
  <c r="Y458" i="6"/>
  <c r="F461" i="6"/>
  <c r="F459" i="6" s="1"/>
  <c r="L461" i="6"/>
  <c r="R461" i="6"/>
  <c r="X461" i="6"/>
  <c r="F463" i="6"/>
  <c r="L463" i="6"/>
  <c r="R463" i="6"/>
  <c r="X463" i="6"/>
  <c r="E466" i="6"/>
  <c r="K466" i="6"/>
  <c r="Q466" i="6"/>
  <c r="W466" i="6"/>
  <c r="W464" i="6" s="1"/>
  <c r="E468" i="6"/>
  <c r="K468" i="6"/>
  <c r="Q468" i="6"/>
  <c r="W468" i="6"/>
  <c r="D471" i="6"/>
  <c r="J471" i="6"/>
  <c r="J469" i="6" s="1"/>
  <c r="P471" i="6"/>
  <c r="P469" i="6" s="1"/>
  <c r="V471" i="6"/>
  <c r="D473" i="6"/>
  <c r="J473" i="6"/>
  <c r="P473" i="6"/>
  <c r="V473" i="6"/>
  <c r="B474" i="6"/>
  <c r="I476" i="6"/>
  <c r="O476" i="6"/>
  <c r="U476" i="6"/>
  <c r="AA476" i="6"/>
  <c r="I478" i="6"/>
  <c r="O478" i="6"/>
  <c r="U478" i="6"/>
  <c r="AA478" i="6"/>
  <c r="H481" i="6"/>
  <c r="N481" i="6"/>
  <c r="T481" i="6"/>
  <c r="T479" i="6" s="1"/>
  <c r="Z481" i="6"/>
  <c r="Z479" i="6" s="1"/>
  <c r="H483" i="6"/>
  <c r="N483" i="6"/>
  <c r="T483" i="6"/>
  <c r="Z483" i="6"/>
  <c r="G486" i="6"/>
  <c r="G484" i="6" s="1"/>
  <c r="M486" i="6"/>
  <c r="M484" i="6" s="1"/>
  <c r="S486" i="6"/>
  <c r="Y486" i="6"/>
  <c r="G488" i="6"/>
  <c r="M488" i="6"/>
  <c r="S488" i="6"/>
  <c r="Y488" i="6"/>
  <c r="F491" i="6"/>
  <c r="L491" i="6"/>
  <c r="R491" i="6"/>
  <c r="X491" i="6"/>
  <c r="F493" i="6"/>
  <c r="L493" i="6"/>
  <c r="R493" i="6"/>
  <c r="X493" i="6"/>
  <c r="E496" i="6"/>
  <c r="K496" i="6"/>
  <c r="Q496" i="6"/>
  <c r="Q494" i="6" s="1"/>
  <c r="W496" i="6"/>
  <c r="W494" i="6" s="1"/>
  <c r="E498" i="6"/>
  <c r="K498" i="6"/>
  <c r="Q498" i="6"/>
  <c r="W498" i="6"/>
  <c r="D501" i="6"/>
  <c r="D499" i="6" s="1"/>
  <c r="J501" i="6"/>
  <c r="J499" i="6" s="1"/>
  <c r="P501" i="6"/>
  <c r="V501" i="6"/>
  <c r="D503" i="6"/>
  <c r="J503" i="6"/>
  <c r="P503" i="6"/>
  <c r="V503" i="6"/>
  <c r="B504" i="6"/>
  <c r="I506" i="6"/>
  <c r="O506" i="6"/>
  <c r="U506" i="6"/>
  <c r="AA506" i="6"/>
  <c r="AA504" i="6" s="1"/>
  <c r="I508" i="6"/>
  <c r="O508" i="6"/>
  <c r="U508" i="6"/>
  <c r="AA508" i="6"/>
  <c r="H511" i="6"/>
  <c r="N511" i="6"/>
  <c r="N509" i="6" s="1"/>
  <c r="T511" i="6"/>
  <c r="T509" i="6" s="1"/>
  <c r="Z511" i="6"/>
  <c r="H513" i="6"/>
  <c r="N513" i="6"/>
  <c r="T513" i="6"/>
  <c r="Z513" i="6"/>
  <c r="G516" i="6"/>
  <c r="G514" i="6" s="1"/>
  <c r="M516" i="6"/>
  <c r="S516" i="6"/>
  <c r="Y516" i="6"/>
  <c r="G518" i="6"/>
  <c r="M518" i="6"/>
  <c r="S518" i="6"/>
  <c r="Y518" i="6"/>
  <c r="F521" i="6"/>
  <c r="L521" i="6"/>
  <c r="R521" i="6"/>
  <c r="X521" i="6"/>
  <c r="X519" i="6" s="1"/>
  <c r="F523" i="6"/>
  <c r="L523" i="6"/>
  <c r="R523" i="6"/>
  <c r="X523" i="6"/>
  <c r="E526" i="6"/>
  <c r="K526" i="6"/>
  <c r="K524" i="6" s="1"/>
  <c r="Q526" i="6"/>
  <c r="Q524" i="6" s="1"/>
  <c r="W526" i="6"/>
  <c r="E528" i="6"/>
  <c r="K528" i="6"/>
  <c r="Q528" i="6"/>
  <c r="W528" i="6"/>
  <c r="D531" i="6"/>
  <c r="D529" i="6" s="1"/>
  <c r="J531" i="6"/>
  <c r="P531" i="6"/>
  <c r="V531" i="6"/>
  <c r="D533" i="6"/>
  <c r="J533" i="6"/>
  <c r="P533" i="6"/>
  <c r="V533" i="6"/>
  <c r="B534" i="6"/>
  <c r="I536" i="6"/>
  <c r="O536" i="6"/>
  <c r="U536" i="6"/>
  <c r="U534" i="6" s="1"/>
  <c r="AA536" i="6"/>
  <c r="AA534" i="6" s="1"/>
  <c r="I538" i="6"/>
  <c r="O538" i="6"/>
  <c r="U538" i="6"/>
  <c r="AA538" i="6"/>
  <c r="H541" i="6"/>
  <c r="H539" i="6" s="1"/>
  <c r="N541" i="6"/>
  <c r="N539" i="6" s="1"/>
  <c r="T541" i="6"/>
  <c r="Z541" i="6"/>
  <c r="H543" i="6"/>
  <c r="N543" i="6"/>
  <c r="T543" i="6"/>
  <c r="Z543" i="6"/>
  <c r="G546" i="6"/>
  <c r="M546" i="6"/>
  <c r="S546" i="6"/>
  <c r="Y546" i="6"/>
  <c r="G548" i="6"/>
  <c r="M548" i="6"/>
  <c r="S548" i="6"/>
  <c r="Y548" i="6"/>
  <c r="F551" i="6"/>
  <c r="L551" i="6"/>
  <c r="R551" i="6"/>
  <c r="R549" i="6" s="1"/>
  <c r="X551" i="6"/>
  <c r="X549" i="6" s="1"/>
  <c r="F553" i="6"/>
  <c r="L553" i="6"/>
  <c r="R553" i="6"/>
  <c r="X553" i="6"/>
  <c r="E556" i="6"/>
  <c r="E554" i="6" s="1"/>
  <c r="K556" i="6"/>
  <c r="K554" i="6" s="1"/>
  <c r="Q556" i="6"/>
  <c r="W556" i="6"/>
  <c r="E558" i="6"/>
  <c r="K558" i="6"/>
  <c r="Q558" i="6"/>
  <c r="W558" i="6"/>
  <c r="D561" i="6"/>
  <c r="J561" i="6"/>
  <c r="P561" i="6"/>
  <c r="V561" i="6"/>
  <c r="D563" i="6"/>
  <c r="J563" i="6"/>
  <c r="P563" i="6"/>
  <c r="V563" i="6"/>
  <c r="B564" i="6"/>
  <c r="I566" i="6"/>
  <c r="O566" i="6"/>
  <c r="O564" i="6" s="1"/>
  <c r="U566" i="6"/>
  <c r="U564" i="6" s="1"/>
  <c r="AA566" i="6"/>
  <c r="I568" i="6"/>
  <c r="O568" i="6"/>
  <c r="U568" i="6"/>
  <c r="AA568" i="6"/>
  <c r="H571" i="6"/>
  <c r="H569" i="6" s="1"/>
  <c r="N571" i="6"/>
  <c r="T571" i="6"/>
  <c r="Z571" i="6"/>
  <c r="H573" i="6"/>
  <c r="N573" i="6"/>
  <c r="T573" i="6"/>
  <c r="Z573" i="6"/>
  <c r="G576" i="6"/>
  <c r="M576" i="6"/>
  <c r="S576" i="6"/>
  <c r="Y576" i="6"/>
  <c r="Y574" i="6" s="1"/>
  <c r="G578" i="6"/>
  <c r="M578" i="6"/>
  <c r="S578" i="6"/>
  <c r="Y578" i="6"/>
  <c r="F581" i="6"/>
  <c r="L581" i="6"/>
  <c r="L579" i="6" s="1"/>
  <c r="R581" i="6"/>
  <c r="R579" i="6" s="1"/>
  <c r="X581" i="6"/>
  <c r="F583" i="6"/>
  <c r="L583" i="6"/>
  <c r="R583" i="6"/>
  <c r="X583" i="6"/>
  <c r="E586" i="6"/>
  <c r="E584" i="6" s="1"/>
  <c r="K586" i="6"/>
  <c r="Q586" i="6"/>
  <c r="W586" i="6"/>
  <c r="E588" i="6"/>
  <c r="K588" i="6"/>
  <c r="Q588" i="6"/>
  <c r="W588" i="6"/>
  <c r="D591" i="6"/>
  <c r="J591" i="6"/>
  <c r="P591" i="6"/>
  <c r="V591" i="6"/>
  <c r="V589" i="6" s="1"/>
  <c r="D593" i="6"/>
  <c r="J593" i="6"/>
  <c r="P593" i="6"/>
  <c r="V593" i="6"/>
  <c r="B594" i="6"/>
  <c r="I596" i="6"/>
  <c r="I594" i="6" s="1"/>
  <c r="O596" i="6"/>
  <c r="O594" i="6" s="1"/>
  <c r="U596" i="6"/>
  <c r="AA596" i="6"/>
  <c r="I598" i="6"/>
  <c r="O598" i="6"/>
  <c r="U598" i="6"/>
  <c r="AA598" i="6"/>
  <c r="E604" i="6"/>
  <c r="E603" i="6" s="1"/>
  <c r="I9" i="7"/>
  <c r="O9" i="7"/>
  <c r="U9" i="7"/>
  <c r="AA9" i="7"/>
  <c r="AA7" i="7" s="1"/>
  <c r="I11" i="7"/>
  <c r="O11" i="7"/>
  <c r="U11" i="7"/>
  <c r="AA11" i="7"/>
  <c r="H14" i="7"/>
  <c r="N14" i="7"/>
  <c r="N12" i="7" s="1"/>
  <c r="T14" i="7"/>
  <c r="T12" i="7" s="1"/>
  <c r="Z14" i="7"/>
  <c r="H16" i="7"/>
  <c r="N16" i="7"/>
  <c r="T16" i="7"/>
  <c r="Z16" i="7"/>
  <c r="G19" i="7"/>
  <c r="G17" i="7" s="1"/>
  <c r="M19" i="7"/>
  <c r="S19" i="7"/>
  <c r="Y19" i="7"/>
  <c r="G21" i="7"/>
  <c r="M21" i="7"/>
  <c r="S21" i="7"/>
  <c r="Y21" i="7"/>
  <c r="F24" i="7"/>
  <c r="L24" i="7"/>
  <c r="R24" i="7"/>
  <c r="X24" i="7"/>
  <c r="X22" i="7" s="1"/>
  <c r="F26" i="7"/>
  <c r="L26" i="7"/>
  <c r="R26" i="7"/>
  <c r="X26" i="7"/>
  <c r="E29" i="7"/>
  <c r="K29" i="7"/>
  <c r="K27" i="7" s="1"/>
  <c r="Q29" i="7"/>
  <c r="Q27" i="7" s="1"/>
  <c r="W29" i="7"/>
  <c r="E31" i="7"/>
  <c r="K31" i="7"/>
  <c r="Q31" i="7"/>
  <c r="W31" i="7"/>
  <c r="D34" i="7"/>
  <c r="D32" i="7" s="1"/>
  <c r="J34" i="7"/>
  <c r="P34" i="7"/>
  <c r="V34" i="7"/>
  <c r="D36" i="7"/>
  <c r="J36" i="7"/>
  <c r="P36" i="7"/>
  <c r="V36" i="7"/>
  <c r="I39" i="7"/>
  <c r="O39" i="7"/>
  <c r="U39" i="7"/>
  <c r="AA39" i="7"/>
  <c r="AA37" i="7" s="1"/>
  <c r="I41" i="7"/>
  <c r="O41" i="7"/>
  <c r="U41" i="7"/>
  <c r="AA41" i="7"/>
  <c r="H44" i="7"/>
  <c r="N44" i="7"/>
  <c r="N42" i="7" s="1"/>
  <c r="T44" i="7"/>
  <c r="T42" i="7" s="1"/>
  <c r="Z44" i="7"/>
  <c r="H46" i="7"/>
  <c r="N46" i="7"/>
  <c r="T46" i="7"/>
  <c r="Z46" i="7"/>
  <c r="G49" i="7"/>
  <c r="G47" i="7" s="1"/>
  <c r="M49" i="7"/>
  <c r="S49" i="7"/>
  <c r="Y49" i="7"/>
  <c r="G51" i="7"/>
  <c r="M51" i="7"/>
  <c r="S51" i="7"/>
  <c r="Y51" i="7"/>
  <c r="F54" i="7"/>
  <c r="L54" i="7"/>
  <c r="R54" i="7"/>
  <c r="X54" i="7"/>
  <c r="X52" i="7" s="1"/>
  <c r="F56" i="7"/>
  <c r="L56" i="7"/>
  <c r="R56" i="7"/>
  <c r="X56" i="7"/>
  <c r="E59" i="7"/>
  <c r="K59" i="7"/>
  <c r="K57" i="7" s="1"/>
  <c r="Q59" i="7"/>
  <c r="Q57" i="7" s="1"/>
  <c r="W59" i="7"/>
  <c r="E61" i="7"/>
  <c r="K61" i="7"/>
  <c r="Q61" i="7"/>
  <c r="W61" i="7"/>
  <c r="D64" i="7"/>
  <c r="D62" i="7" s="1"/>
  <c r="J64" i="7"/>
  <c r="P64" i="7"/>
  <c r="V64" i="7"/>
  <c r="D66" i="7"/>
  <c r="J66" i="7"/>
  <c r="P66" i="7"/>
  <c r="V66" i="7"/>
  <c r="I69" i="7"/>
  <c r="O69" i="7"/>
  <c r="U69" i="7"/>
  <c r="AA69" i="7"/>
  <c r="AA67" i="7" s="1"/>
  <c r="I71" i="7"/>
  <c r="O71" i="7"/>
  <c r="U71" i="7"/>
  <c r="AA71" i="7"/>
  <c r="H74" i="7"/>
  <c r="N74" i="7"/>
  <c r="N72" i="7" s="1"/>
  <c r="T74" i="7"/>
  <c r="T72" i="7" s="1"/>
  <c r="Z74" i="7"/>
  <c r="H76" i="7"/>
  <c r="N76" i="7"/>
  <c r="T76" i="7"/>
  <c r="Z76" i="7"/>
  <c r="G79" i="7"/>
  <c r="G77" i="7" s="1"/>
  <c r="M79" i="7"/>
  <c r="S79" i="7"/>
  <c r="Y79" i="7"/>
  <c r="G81" i="7"/>
  <c r="M81" i="7"/>
  <c r="S81" i="7"/>
  <c r="Y81" i="7"/>
  <c r="F84" i="7"/>
  <c r="L84" i="7"/>
  <c r="R84" i="7"/>
  <c r="X84" i="7"/>
  <c r="X82" i="7" s="1"/>
  <c r="F86" i="7"/>
  <c r="L86" i="7"/>
  <c r="R86" i="7"/>
  <c r="X86" i="7"/>
  <c r="E89" i="7"/>
  <c r="K89" i="7"/>
  <c r="K87" i="7" s="1"/>
  <c r="Q89" i="7"/>
  <c r="Q87" i="7" s="1"/>
  <c r="W89" i="7"/>
  <c r="E91" i="7"/>
  <c r="K91" i="7"/>
  <c r="Q91" i="7"/>
  <c r="W91" i="7"/>
  <c r="D94" i="7"/>
  <c r="D92" i="7" s="1"/>
  <c r="J94" i="7"/>
  <c r="P94" i="7"/>
  <c r="V94" i="7"/>
  <c r="D96" i="7"/>
  <c r="J96" i="7"/>
  <c r="P96" i="7"/>
  <c r="V96" i="7"/>
  <c r="I99" i="7"/>
  <c r="O99" i="7"/>
  <c r="U99" i="7"/>
  <c r="AA99" i="7"/>
  <c r="AA97" i="7" s="1"/>
  <c r="I101" i="7"/>
  <c r="O101" i="7"/>
  <c r="U101" i="7"/>
  <c r="AA101" i="7"/>
  <c r="H104" i="7"/>
  <c r="N104" i="7"/>
  <c r="N102" i="7" s="1"/>
  <c r="T104" i="7"/>
  <c r="T102" i="7" s="1"/>
  <c r="Z104" i="7"/>
  <c r="H106" i="7"/>
  <c r="N106" i="7"/>
  <c r="T106" i="7"/>
  <c r="Z106" i="7"/>
  <c r="G109" i="7"/>
  <c r="G107" i="7" s="1"/>
  <c r="M109" i="7"/>
  <c r="S109" i="7"/>
  <c r="Y109" i="7"/>
  <c r="G111" i="7"/>
  <c r="M111" i="7"/>
  <c r="S111" i="7"/>
  <c r="Y111" i="7"/>
  <c r="F114" i="7"/>
  <c r="L114" i="7"/>
  <c r="R114" i="7"/>
  <c r="X114" i="7"/>
  <c r="X112" i="7" s="1"/>
  <c r="F116" i="7"/>
  <c r="L116" i="7"/>
  <c r="R116" i="7"/>
  <c r="X116" i="7"/>
  <c r="E119" i="7"/>
  <c r="K119" i="7"/>
  <c r="K117" i="7" s="1"/>
  <c r="Q119" i="7"/>
  <c r="Q117" i="7" s="1"/>
  <c r="W119" i="7"/>
  <c r="E121" i="7"/>
  <c r="K121" i="7"/>
  <c r="Q121" i="7"/>
  <c r="W121" i="7"/>
  <c r="D124" i="7"/>
  <c r="D122" i="7" s="1"/>
  <c r="J124" i="7"/>
  <c r="P124" i="7"/>
  <c r="V124" i="7"/>
  <c r="D126" i="7"/>
  <c r="J126" i="7"/>
  <c r="P126" i="7"/>
  <c r="V126" i="7"/>
  <c r="I129" i="7"/>
  <c r="O129" i="7"/>
  <c r="U129" i="7"/>
  <c r="AA129" i="7"/>
  <c r="AA127" i="7" s="1"/>
  <c r="I131" i="7"/>
  <c r="O131" i="7"/>
  <c r="U131" i="7"/>
  <c r="AA131" i="7"/>
  <c r="H134" i="7"/>
  <c r="N134" i="7"/>
  <c r="N132" i="7" s="1"/>
  <c r="T134" i="7"/>
  <c r="T132" i="7" s="1"/>
  <c r="Z134" i="7"/>
  <c r="H136" i="7"/>
  <c r="N136" i="7"/>
  <c r="T136" i="7"/>
  <c r="Z136" i="7"/>
  <c r="G139" i="7"/>
  <c r="G137" i="7" s="1"/>
  <c r="M139" i="7"/>
  <c r="S139" i="7"/>
  <c r="Y139" i="7"/>
  <c r="G141" i="7"/>
  <c r="M141" i="7"/>
  <c r="S141" i="7"/>
  <c r="Y141" i="7"/>
  <c r="F144" i="7"/>
  <c r="L144" i="7"/>
  <c r="R144" i="7"/>
  <c r="X144" i="7"/>
  <c r="X142" i="7" s="1"/>
  <c r="F146" i="7"/>
  <c r="L146" i="7"/>
  <c r="R146" i="7"/>
  <c r="X146" i="7"/>
  <c r="E149" i="7"/>
  <c r="K149" i="7"/>
  <c r="K147" i="7" s="1"/>
  <c r="Q149" i="7"/>
  <c r="Q147" i="7" s="1"/>
  <c r="W149" i="7"/>
  <c r="E151" i="7"/>
  <c r="K151" i="7"/>
  <c r="Q151" i="7"/>
  <c r="W151" i="7"/>
  <c r="Y298" i="7"/>
  <c r="S298" i="7"/>
  <c r="M298" i="7"/>
  <c r="G298" i="7"/>
  <c r="J158" i="7"/>
  <c r="P158" i="7"/>
  <c r="P156" i="7" s="1"/>
  <c r="V158" i="7"/>
  <c r="V156" i="7" s="1"/>
  <c r="D160" i="7"/>
  <c r="D156" i="7" s="1"/>
  <c r="J160" i="7"/>
  <c r="P160" i="7"/>
  <c r="V160" i="7"/>
  <c r="I163" i="7"/>
  <c r="I161" i="7" s="1"/>
  <c r="O163" i="7"/>
  <c r="O161" i="7" s="1"/>
  <c r="U163" i="7"/>
  <c r="AA163" i="7"/>
  <c r="I165" i="7"/>
  <c r="O165" i="7"/>
  <c r="U165" i="7"/>
  <c r="AA165" i="7"/>
  <c r="H168" i="7"/>
  <c r="N168" i="7"/>
  <c r="T168" i="7"/>
  <c r="Z168" i="7"/>
  <c r="H170" i="7"/>
  <c r="N170" i="7"/>
  <c r="T170" i="7"/>
  <c r="Z170" i="7"/>
  <c r="G173" i="7"/>
  <c r="M173" i="7"/>
  <c r="S173" i="7"/>
  <c r="S171" i="7" s="1"/>
  <c r="Y173" i="7"/>
  <c r="Y171" i="7" s="1"/>
  <c r="G175" i="7"/>
  <c r="M175" i="7"/>
  <c r="S175" i="7"/>
  <c r="Y175" i="7"/>
  <c r="F178" i="7"/>
  <c r="F176" i="7" s="1"/>
  <c r="L178" i="7"/>
  <c r="L176" i="7" s="1"/>
  <c r="R178" i="7"/>
  <c r="X178" i="7"/>
  <c r="F180" i="7"/>
  <c r="L180" i="7"/>
  <c r="R180" i="7"/>
  <c r="X180" i="7"/>
  <c r="E183" i="7"/>
  <c r="K183" i="7"/>
  <c r="Q183" i="7"/>
  <c r="W183" i="7"/>
  <c r="E185" i="7"/>
  <c r="K185" i="7"/>
  <c r="Q185" i="7"/>
  <c r="W185" i="7"/>
  <c r="D188" i="7"/>
  <c r="J188" i="7"/>
  <c r="P188" i="7"/>
  <c r="P186" i="7" s="1"/>
  <c r="V188" i="7"/>
  <c r="V186" i="7" s="1"/>
  <c r="D190" i="7"/>
  <c r="J190" i="7"/>
  <c r="P190" i="7"/>
  <c r="V190" i="7"/>
  <c r="I193" i="7"/>
  <c r="I191" i="7" s="1"/>
  <c r="O193" i="7"/>
  <c r="O191" i="7" s="1"/>
  <c r="U193" i="7"/>
  <c r="AA193" i="7"/>
  <c r="I195" i="7"/>
  <c r="O195" i="7"/>
  <c r="U195" i="7"/>
  <c r="AA195" i="7"/>
  <c r="H198" i="7"/>
  <c r="N198" i="7"/>
  <c r="T198" i="7"/>
  <c r="Z198" i="7"/>
  <c r="H200" i="7"/>
  <c r="N200" i="7"/>
  <c r="T200" i="7"/>
  <c r="Z200" i="7"/>
  <c r="G203" i="7"/>
  <c r="M203" i="7"/>
  <c r="S203" i="7"/>
  <c r="S201" i="7" s="1"/>
  <c r="Y203" i="7"/>
  <c r="Y201" i="7" s="1"/>
  <c r="G205" i="7"/>
  <c r="M205" i="7"/>
  <c r="S205" i="7"/>
  <c r="Y205" i="7"/>
  <c r="F208" i="7"/>
  <c r="F206" i="7" s="1"/>
  <c r="L208" i="7"/>
  <c r="L206" i="7" s="1"/>
  <c r="R208" i="7"/>
  <c r="X208" i="7"/>
  <c r="F210" i="7"/>
  <c r="L210" i="7"/>
  <c r="R210" i="7"/>
  <c r="X210" i="7"/>
  <c r="E213" i="7"/>
  <c r="K213" i="7"/>
  <c r="Q213" i="7"/>
  <c r="W213" i="7"/>
  <c r="E215" i="7"/>
  <c r="K215" i="7"/>
  <c r="Q215" i="7"/>
  <c r="W215" i="7"/>
  <c r="D218" i="7"/>
  <c r="J218" i="7"/>
  <c r="P218" i="7"/>
  <c r="P216" i="7" s="1"/>
  <c r="V218" i="7"/>
  <c r="V216" i="7" s="1"/>
  <c r="D220" i="7"/>
  <c r="J220" i="7"/>
  <c r="P220" i="7"/>
  <c r="V220" i="7"/>
  <c r="I223" i="7"/>
  <c r="I221" i="7" s="1"/>
  <c r="O223" i="7"/>
  <c r="O221" i="7" s="1"/>
  <c r="U223" i="7"/>
  <c r="AA223" i="7"/>
  <c r="I225" i="7"/>
  <c r="O225" i="7"/>
  <c r="U225" i="7"/>
  <c r="AA225" i="7"/>
  <c r="H228" i="7"/>
  <c r="N228" i="7"/>
  <c r="T228" i="7"/>
  <c r="Z228" i="7"/>
  <c r="H230" i="7"/>
  <c r="N230" i="7"/>
  <c r="T230" i="7"/>
  <c r="Z230" i="7"/>
  <c r="G233" i="7"/>
  <c r="M233" i="7"/>
  <c r="S233" i="7"/>
  <c r="S231" i="7" s="1"/>
  <c r="Y233" i="7"/>
  <c r="Y231" i="7" s="1"/>
  <c r="G235" i="7"/>
  <c r="M235" i="7"/>
  <c r="S235" i="7"/>
  <c r="Y235" i="7"/>
  <c r="F238" i="7"/>
  <c r="F236" i="7" s="1"/>
  <c r="L238" i="7"/>
  <c r="L236" i="7" s="1"/>
  <c r="R238" i="7"/>
  <c r="X238" i="7"/>
  <c r="F240" i="7"/>
  <c r="L240" i="7"/>
  <c r="R240" i="7"/>
  <c r="X240" i="7"/>
  <c r="E243" i="7"/>
  <c r="K243" i="7"/>
  <c r="Q243" i="7"/>
  <c r="W243" i="7"/>
  <c r="E245" i="7"/>
  <c r="K245" i="7"/>
  <c r="Q245" i="7"/>
  <c r="W245" i="7"/>
  <c r="D248" i="7"/>
  <c r="J248" i="7"/>
  <c r="P248" i="7"/>
  <c r="P246" i="7" s="1"/>
  <c r="V248" i="7"/>
  <c r="V246" i="7" s="1"/>
  <c r="D250" i="7"/>
  <c r="J250" i="7"/>
  <c r="P250" i="7"/>
  <c r="V250" i="7"/>
  <c r="I253" i="7"/>
  <c r="I251" i="7" s="1"/>
  <c r="O253" i="7"/>
  <c r="O251" i="7" s="1"/>
  <c r="U253" i="7"/>
  <c r="AA253" i="7"/>
  <c r="I255" i="7"/>
  <c r="O255" i="7"/>
  <c r="U255" i="7"/>
  <c r="AA255" i="7"/>
  <c r="H258" i="7"/>
  <c r="N258" i="7"/>
  <c r="T258" i="7"/>
  <c r="Z258" i="7"/>
  <c r="H260" i="7"/>
  <c r="N260" i="7"/>
  <c r="T260" i="7"/>
  <c r="Z260" i="7"/>
  <c r="G263" i="7"/>
  <c r="M263" i="7"/>
  <c r="S263" i="7"/>
  <c r="S261" i="7" s="1"/>
  <c r="Y263" i="7"/>
  <c r="Y261" i="7" s="1"/>
  <c r="G265" i="7"/>
  <c r="M265" i="7"/>
  <c r="S265" i="7"/>
  <c r="Y265" i="7"/>
  <c r="F268" i="7"/>
  <c r="F266" i="7" s="1"/>
  <c r="L268" i="7"/>
  <c r="L266" i="7" s="1"/>
  <c r="R268" i="7"/>
  <c r="X268" i="7"/>
  <c r="F270" i="7"/>
  <c r="L270" i="7"/>
  <c r="R270" i="7"/>
  <c r="X270" i="7"/>
  <c r="E273" i="7"/>
  <c r="K273" i="7"/>
  <c r="Q273" i="7"/>
  <c r="W273" i="7"/>
  <c r="E275" i="7"/>
  <c r="K275" i="7"/>
  <c r="Q275" i="7"/>
  <c r="W275" i="7"/>
  <c r="D278" i="7"/>
  <c r="J278" i="7"/>
  <c r="P278" i="7"/>
  <c r="P276" i="7" s="1"/>
  <c r="V278" i="7"/>
  <c r="V276" i="7" s="1"/>
  <c r="D280" i="7"/>
  <c r="J280" i="7"/>
  <c r="P280" i="7"/>
  <c r="V280" i="7"/>
  <c r="I283" i="7"/>
  <c r="I281" i="7" s="1"/>
  <c r="O283" i="7"/>
  <c r="O281" i="7" s="1"/>
  <c r="U283" i="7"/>
  <c r="AA283" i="7"/>
  <c r="I285" i="7"/>
  <c r="O285" i="7"/>
  <c r="U285" i="7"/>
  <c r="AA285" i="7"/>
  <c r="H288" i="7"/>
  <c r="N288" i="7"/>
  <c r="T288" i="7"/>
  <c r="Z288" i="7"/>
  <c r="H290" i="7"/>
  <c r="N290" i="7"/>
  <c r="T290" i="7"/>
  <c r="Z290" i="7"/>
  <c r="G293" i="7"/>
  <c r="M293" i="7"/>
  <c r="S293" i="7"/>
  <c r="S291" i="7" s="1"/>
  <c r="Y293" i="7"/>
  <c r="Y291" i="7" s="1"/>
  <c r="G295" i="7"/>
  <c r="M295" i="7"/>
  <c r="S295" i="7"/>
  <c r="AA295" i="7"/>
  <c r="F298" i="7"/>
  <c r="N298" i="7"/>
  <c r="U298" i="7"/>
  <c r="D300" i="7"/>
  <c r="K300" i="7"/>
  <c r="R300" i="7"/>
  <c r="Z300" i="7"/>
  <c r="G309" i="7"/>
  <c r="G305" i="7" s="1"/>
  <c r="Y309" i="7"/>
  <c r="Y305" i="7" s="1"/>
  <c r="D314" i="7"/>
  <c r="D310" i="7" s="1"/>
  <c r="V314" i="7"/>
  <c r="V310" i="7" s="1"/>
  <c r="U319" i="7"/>
  <c r="U315" i="7" s="1"/>
  <c r="P324" i="7"/>
  <c r="P320" i="7" s="1"/>
  <c r="O329" i="7"/>
  <c r="O325" i="7" s="1"/>
  <c r="L334" i="7"/>
  <c r="L330" i="7" s="1"/>
  <c r="G339" i="7"/>
  <c r="G335" i="7" s="1"/>
  <c r="Y339" i="7"/>
  <c r="Y335" i="7" s="1"/>
  <c r="D344" i="7"/>
  <c r="D340" i="7" s="1"/>
  <c r="V344" i="7"/>
  <c r="V340" i="7" s="1"/>
  <c r="U349" i="7"/>
  <c r="U345" i="7" s="1"/>
  <c r="P354" i="7"/>
  <c r="P350" i="7" s="1"/>
  <c r="O359" i="7"/>
  <c r="O355" i="7" s="1"/>
  <c r="L364" i="7"/>
  <c r="L360" i="7" s="1"/>
  <c r="G369" i="7"/>
  <c r="G365" i="7" s="1"/>
  <c r="Y369" i="7"/>
  <c r="Y365" i="7" s="1"/>
  <c r="V594" i="9"/>
  <c r="A1" i="2"/>
  <c r="E15" i="3"/>
  <c r="G14" i="4"/>
  <c r="E16" i="4"/>
  <c r="E22" i="4"/>
  <c r="E28" i="4"/>
  <c r="G19" i="5"/>
  <c r="E24" i="5"/>
  <c r="G25" i="5"/>
  <c r="E27" i="5"/>
  <c r="E31" i="5"/>
  <c r="G35" i="5"/>
  <c r="G43" i="5"/>
  <c r="E45" i="5"/>
  <c r="E48" i="5"/>
  <c r="G59" i="5"/>
  <c r="E61" i="5"/>
  <c r="E64" i="5"/>
  <c r="G70" i="5"/>
  <c r="E75" i="5"/>
  <c r="G76" i="5"/>
  <c r="E78" i="5"/>
  <c r="E81" i="5"/>
  <c r="G86" i="5"/>
  <c r="E91" i="5"/>
  <c r="G92" i="5"/>
  <c r="E94" i="5"/>
  <c r="E9" i="6"/>
  <c r="K9" i="6"/>
  <c r="Q9" i="6"/>
  <c r="Q7" i="6" s="1"/>
  <c r="W9" i="6"/>
  <c r="E11" i="6"/>
  <c r="K11" i="6"/>
  <c r="Q11" i="6"/>
  <c r="W11" i="6"/>
  <c r="D14" i="6"/>
  <c r="D12" i="6" s="1"/>
  <c r="J14" i="6"/>
  <c r="P14" i="6"/>
  <c r="V14" i="6"/>
  <c r="D16" i="6"/>
  <c r="J16" i="6"/>
  <c r="P16" i="6"/>
  <c r="V16" i="6"/>
  <c r="I19" i="6"/>
  <c r="O19" i="6"/>
  <c r="U19" i="6"/>
  <c r="AA19" i="6"/>
  <c r="I21" i="6"/>
  <c r="O21" i="6"/>
  <c r="U21" i="6"/>
  <c r="AA21" i="6"/>
  <c r="H24" i="6"/>
  <c r="N24" i="6"/>
  <c r="T24" i="6"/>
  <c r="T22" i="6" s="1"/>
  <c r="Z24" i="6"/>
  <c r="H26" i="6"/>
  <c r="N26" i="6"/>
  <c r="T26" i="6"/>
  <c r="Z26" i="6"/>
  <c r="G29" i="6"/>
  <c r="G27" i="6" s="1"/>
  <c r="M29" i="6"/>
  <c r="S29" i="6"/>
  <c r="Y29" i="6"/>
  <c r="G31" i="6"/>
  <c r="M31" i="6"/>
  <c r="S31" i="6"/>
  <c r="Y31" i="6"/>
  <c r="F34" i="6"/>
  <c r="L34" i="6"/>
  <c r="R34" i="6"/>
  <c r="X34" i="6"/>
  <c r="F36" i="6"/>
  <c r="L36" i="6"/>
  <c r="R36" i="6"/>
  <c r="X36" i="6"/>
  <c r="E39" i="6"/>
  <c r="K39" i="6"/>
  <c r="Q39" i="6"/>
  <c r="Q37" i="6" s="1"/>
  <c r="W39" i="6"/>
  <c r="E41" i="6"/>
  <c r="K41" i="6"/>
  <c r="Q41" i="6"/>
  <c r="W41" i="6"/>
  <c r="D44" i="6"/>
  <c r="D42" i="6" s="1"/>
  <c r="J44" i="6"/>
  <c r="P44" i="6"/>
  <c r="V44" i="6"/>
  <c r="D46" i="6"/>
  <c r="J46" i="6"/>
  <c r="P46" i="6"/>
  <c r="V46" i="6"/>
  <c r="I49" i="6"/>
  <c r="O49" i="6"/>
  <c r="U49" i="6"/>
  <c r="AA49" i="6"/>
  <c r="I51" i="6"/>
  <c r="O51" i="6"/>
  <c r="U51" i="6"/>
  <c r="AA51" i="6"/>
  <c r="H54" i="6"/>
  <c r="N54" i="6"/>
  <c r="T54" i="6"/>
  <c r="T52" i="6" s="1"/>
  <c r="Z54" i="6"/>
  <c r="H56" i="6"/>
  <c r="N56" i="6"/>
  <c r="T56" i="6"/>
  <c r="Z56" i="6"/>
  <c r="G59" i="6"/>
  <c r="G57" i="6" s="1"/>
  <c r="M59" i="6"/>
  <c r="S59" i="6"/>
  <c r="Y59" i="6"/>
  <c r="G61" i="6"/>
  <c r="M61" i="6"/>
  <c r="S61" i="6"/>
  <c r="Y61" i="6"/>
  <c r="F64" i="6"/>
  <c r="L64" i="6"/>
  <c r="R64" i="6"/>
  <c r="X64" i="6"/>
  <c r="F66" i="6"/>
  <c r="L66" i="6"/>
  <c r="R66" i="6"/>
  <c r="X66" i="6"/>
  <c r="E69" i="6"/>
  <c r="K69" i="6"/>
  <c r="Q69" i="6"/>
  <c r="Q67" i="6" s="1"/>
  <c r="W69" i="6"/>
  <c r="E71" i="6"/>
  <c r="K71" i="6"/>
  <c r="Q71" i="6"/>
  <c r="W71" i="6"/>
  <c r="D74" i="6"/>
  <c r="D72" i="6" s="1"/>
  <c r="J74" i="6"/>
  <c r="P74" i="6"/>
  <c r="V74" i="6"/>
  <c r="D76" i="6"/>
  <c r="J76" i="6"/>
  <c r="P76" i="6"/>
  <c r="V76" i="6"/>
  <c r="I79" i="6"/>
  <c r="O79" i="6"/>
  <c r="U79" i="6"/>
  <c r="AA79" i="6"/>
  <c r="I81" i="6"/>
  <c r="O81" i="6"/>
  <c r="U81" i="6"/>
  <c r="AA81" i="6"/>
  <c r="H84" i="6"/>
  <c r="N84" i="6"/>
  <c r="T84" i="6"/>
  <c r="T82" i="6" s="1"/>
  <c r="Z84" i="6"/>
  <c r="H86" i="6"/>
  <c r="N86" i="6"/>
  <c r="T86" i="6"/>
  <c r="Z86" i="6"/>
  <c r="G89" i="6"/>
  <c r="G87" i="6" s="1"/>
  <c r="M89" i="6"/>
  <c r="S89" i="6"/>
  <c r="Y89" i="6"/>
  <c r="G91" i="6"/>
  <c r="M91" i="6"/>
  <c r="S91" i="6"/>
  <c r="Y91" i="6"/>
  <c r="F94" i="6"/>
  <c r="L94" i="6"/>
  <c r="R94" i="6"/>
  <c r="X94" i="6"/>
  <c r="F96" i="6"/>
  <c r="L96" i="6"/>
  <c r="R96" i="6"/>
  <c r="X96" i="6"/>
  <c r="E99" i="6"/>
  <c r="K99" i="6"/>
  <c r="Q99" i="6"/>
  <c r="Q97" i="6" s="1"/>
  <c r="W99" i="6"/>
  <c r="E101" i="6"/>
  <c r="K101" i="6"/>
  <c r="Q101" i="6"/>
  <c r="W101" i="6"/>
  <c r="D104" i="6"/>
  <c r="D102" i="6" s="1"/>
  <c r="J104" i="6"/>
  <c r="P104" i="6"/>
  <c r="V104" i="6"/>
  <c r="D106" i="6"/>
  <c r="J106" i="6"/>
  <c r="P106" i="6"/>
  <c r="V106" i="6"/>
  <c r="I109" i="6"/>
  <c r="O109" i="6"/>
  <c r="U109" i="6"/>
  <c r="AA109" i="6"/>
  <c r="I111" i="6"/>
  <c r="O111" i="6"/>
  <c r="U111" i="6"/>
  <c r="AA111" i="6"/>
  <c r="H114" i="6"/>
  <c r="N114" i="6"/>
  <c r="T114" i="6"/>
  <c r="T112" i="6" s="1"/>
  <c r="Z114" i="6"/>
  <c r="H116" i="6"/>
  <c r="N116" i="6"/>
  <c r="T116" i="6"/>
  <c r="Z116" i="6"/>
  <c r="G119" i="6"/>
  <c r="G117" i="6" s="1"/>
  <c r="M119" i="6"/>
  <c r="S119" i="6"/>
  <c r="Y119" i="6"/>
  <c r="G121" i="6"/>
  <c r="M121" i="6"/>
  <c r="S121" i="6"/>
  <c r="Y121" i="6"/>
  <c r="F124" i="6"/>
  <c r="L124" i="6"/>
  <c r="R124" i="6"/>
  <c r="X124" i="6"/>
  <c r="F126" i="6"/>
  <c r="L126" i="6"/>
  <c r="R126" i="6"/>
  <c r="X126" i="6"/>
  <c r="E129" i="6"/>
  <c r="K129" i="6"/>
  <c r="Q129" i="6"/>
  <c r="Q127" i="6" s="1"/>
  <c r="W129" i="6"/>
  <c r="E131" i="6"/>
  <c r="K131" i="6"/>
  <c r="Q131" i="6"/>
  <c r="W131" i="6"/>
  <c r="D134" i="6"/>
  <c r="D132" i="6" s="1"/>
  <c r="J134" i="6"/>
  <c r="P134" i="6"/>
  <c r="V134" i="6"/>
  <c r="D136" i="6"/>
  <c r="J136" i="6"/>
  <c r="P136" i="6"/>
  <c r="V136" i="6"/>
  <c r="I139" i="6"/>
  <c r="O139" i="6"/>
  <c r="U139" i="6"/>
  <c r="AA139" i="6"/>
  <c r="I141" i="6"/>
  <c r="O141" i="6"/>
  <c r="U141" i="6"/>
  <c r="AA141" i="6"/>
  <c r="H144" i="6"/>
  <c r="N144" i="6"/>
  <c r="T144" i="6"/>
  <c r="T142" i="6" s="1"/>
  <c r="Z144" i="6"/>
  <c r="H146" i="6"/>
  <c r="N146" i="6"/>
  <c r="T146" i="6"/>
  <c r="Z146" i="6"/>
  <c r="G149" i="6"/>
  <c r="G147" i="6" s="1"/>
  <c r="M149" i="6"/>
  <c r="S149" i="6"/>
  <c r="Y149" i="6"/>
  <c r="G151" i="6"/>
  <c r="M151" i="6"/>
  <c r="S151" i="6"/>
  <c r="Y151" i="6"/>
  <c r="F158" i="6"/>
  <c r="L158" i="6"/>
  <c r="R158" i="6"/>
  <c r="X158" i="6"/>
  <c r="F160" i="6"/>
  <c r="L160" i="6"/>
  <c r="R160" i="6"/>
  <c r="X160" i="6"/>
  <c r="E163" i="6"/>
  <c r="K163" i="6"/>
  <c r="Q163" i="6"/>
  <c r="Q161" i="6" s="1"/>
  <c r="W163" i="6"/>
  <c r="E165" i="6"/>
  <c r="K165" i="6"/>
  <c r="Q165" i="6"/>
  <c r="W165" i="6"/>
  <c r="D168" i="6"/>
  <c r="D166" i="6" s="1"/>
  <c r="J168" i="6"/>
  <c r="P168" i="6"/>
  <c r="V168" i="6"/>
  <c r="D170" i="6"/>
  <c r="J170" i="6"/>
  <c r="P170" i="6"/>
  <c r="V170" i="6"/>
  <c r="I173" i="6"/>
  <c r="O173" i="6"/>
  <c r="U173" i="6"/>
  <c r="AA173" i="6"/>
  <c r="I175" i="6"/>
  <c r="O175" i="6"/>
  <c r="U175" i="6"/>
  <c r="AA175" i="6"/>
  <c r="H178" i="6"/>
  <c r="N178" i="6"/>
  <c r="T178" i="6"/>
  <c r="T176" i="6" s="1"/>
  <c r="Z178" i="6"/>
  <c r="H180" i="6"/>
  <c r="N180" i="6"/>
  <c r="T180" i="6"/>
  <c r="Z180" i="6"/>
  <c r="G183" i="6"/>
  <c r="G181" i="6" s="1"/>
  <c r="M183" i="6"/>
  <c r="S183" i="6"/>
  <c r="Y183" i="6"/>
  <c r="G185" i="6"/>
  <c r="M185" i="6"/>
  <c r="S185" i="6"/>
  <c r="Y185" i="6"/>
  <c r="F188" i="6"/>
  <c r="L188" i="6"/>
  <c r="R188" i="6"/>
  <c r="X188" i="6"/>
  <c r="F190" i="6"/>
  <c r="L190" i="6"/>
  <c r="R190" i="6"/>
  <c r="X190" i="6"/>
  <c r="E193" i="6"/>
  <c r="K193" i="6"/>
  <c r="Q193" i="6"/>
  <c r="Q191" i="6" s="1"/>
  <c r="W193" i="6"/>
  <c r="E195" i="6"/>
  <c r="K195" i="6"/>
  <c r="Q195" i="6"/>
  <c r="W195" i="6"/>
  <c r="D198" i="6"/>
  <c r="D196" i="6" s="1"/>
  <c r="J198" i="6"/>
  <c r="P198" i="6"/>
  <c r="V198" i="6"/>
  <c r="D200" i="6"/>
  <c r="J200" i="6"/>
  <c r="P200" i="6"/>
  <c r="V200" i="6"/>
  <c r="I203" i="6"/>
  <c r="O203" i="6"/>
  <c r="U203" i="6"/>
  <c r="AA203" i="6"/>
  <c r="I205" i="6"/>
  <c r="O205" i="6"/>
  <c r="U205" i="6"/>
  <c r="AA205" i="6"/>
  <c r="H208" i="6"/>
  <c r="N208" i="6"/>
  <c r="T208" i="6"/>
  <c r="T206" i="6" s="1"/>
  <c r="Z208" i="6"/>
  <c r="H210" i="6"/>
  <c r="N210" i="6"/>
  <c r="T210" i="6"/>
  <c r="Z210" i="6"/>
  <c r="G213" i="6"/>
  <c r="G211" i="6" s="1"/>
  <c r="M213" i="6"/>
  <c r="S213" i="6"/>
  <c r="Y213" i="6"/>
  <c r="G215" i="6"/>
  <c r="M215" i="6"/>
  <c r="S215" i="6"/>
  <c r="Y215" i="6"/>
  <c r="F218" i="6"/>
  <c r="L218" i="6"/>
  <c r="R218" i="6"/>
  <c r="X218" i="6"/>
  <c r="F220" i="6"/>
  <c r="L220" i="6"/>
  <c r="R220" i="6"/>
  <c r="X220" i="6"/>
  <c r="E223" i="6"/>
  <c r="K223" i="6"/>
  <c r="Q223" i="6"/>
  <c r="Q221" i="6" s="1"/>
  <c r="W223" i="6"/>
  <c r="E225" i="6"/>
  <c r="K225" i="6"/>
  <c r="Q225" i="6"/>
  <c r="W225" i="6"/>
  <c r="D228" i="6"/>
  <c r="D226" i="6" s="1"/>
  <c r="J228" i="6"/>
  <c r="P228" i="6"/>
  <c r="V228" i="6"/>
  <c r="D230" i="6"/>
  <c r="J230" i="6"/>
  <c r="P230" i="6"/>
  <c r="V230" i="6"/>
  <c r="B231" i="6"/>
  <c r="I233" i="6"/>
  <c r="O233" i="6"/>
  <c r="U233" i="6"/>
  <c r="AA233" i="6"/>
  <c r="AA231" i="6" s="1"/>
  <c r="I235" i="6"/>
  <c r="O235" i="6"/>
  <c r="U235" i="6"/>
  <c r="AA235" i="6"/>
  <c r="H238" i="6"/>
  <c r="N238" i="6"/>
  <c r="N236" i="6" s="1"/>
  <c r="T238" i="6"/>
  <c r="Z238" i="6"/>
  <c r="H240" i="6"/>
  <c r="N240" i="6"/>
  <c r="T240" i="6"/>
  <c r="Z240" i="6"/>
  <c r="G243" i="6"/>
  <c r="M243" i="6"/>
  <c r="S243" i="6"/>
  <c r="Y243" i="6"/>
  <c r="G245" i="6"/>
  <c r="M245" i="6"/>
  <c r="S245" i="6"/>
  <c r="Y245" i="6"/>
  <c r="F248" i="6"/>
  <c r="L248" i="6"/>
  <c r="R248" i="6"/>
  <c r="X248" i="6"/>
  <c r="X246" i="6" s="1"/>
  <c r="F250" i="6"/>
  <c r="L250" i="6"/>
  <c r="R250" i="6"/>
  <c r="X250" i="6"/>
  <c r="E253" i="6"/>
  <c r="K253" i="6"/>
  <c r="K251" i="6" s="1"/>
  <c r="Q253" i="6"/>
  <c r="W253" i="6"/>
  <c r="E255" i="6"/>
  <c r="K255" i="6"/>
  <c r="Q255" i="6"/>
  <c r="W255" i="6"/>
  <c r="D258" i="6"/>
  <c r="J258" i="6"/>
  <c r="P258" i="6"/>
  <c r="V258" i="6"/>
  <c r="D260" i="6"/>
  <c r="J260" i="6"/>
  <c r="P260" i="6"/>
  <c r="V260" i="6"/>
  <c r="B261" i="6"/>
  <c r="I263" i="6"/>
  <c r="O263" i="6"/>
  <c r="U263" i="6"/>
  <c r="U261" i="6" s="1"/>
  <c r="AA263" i="6"/>
  <c r="I265" i="6"/>
  <c r="O265" i="6"/>
  <c r="U265" i="6"/>
  <c r="AA265" i="6"/>
  <c r="H268" i="6"/>
  <c r="H266" i="6" s="1"/>
  <c r="N268" i="6"/>
  <c r="T268" i="6"/>
  <c r="Z268" i="6"/>
  <c r="H270" i="6"/>
  <c r="N270" i="6"/>
  <c r="T270" i="6"/>
  <c r="Z270" i="6"/>
  <c r="G273" i="6"/>
  <c r="M273" i="6"/>
  <c r="S273" i="6"/>
  <c r="Y273" i="6"/>
  <c r="G275" i="6"/>
  <c r="M275" i="6"/>
  <c r="S275" i="6"/>
  <c r="Y275" i="6"/>
  <c r="F278" i="6"/>
  <c r="L278" i="6"/>
  <c r="R278" i="6"/>
  <c r="R276" i="6" s="1"/>
  <c r="X278" i="6"/>
  <c r="F280" i="6"/>
  <c r="L280" i="6"/>
  <c r="R280" i="6"/>
  <c r="X280" i="6"/>
  <c r="E283" i="6"/>
  <c r="E281" i="6" s="1"/>
  <c r="K283" i="6"/>
  <c r="Q283" i="6"/>
  <c r="W283" i="6"/>
  <c r="E285" i="6"/>
  <c r="K285" i="6"/>
  <c r="Q285" i="6"/>
  <c r="W285" i="6"/>
  <c r="D288" i="6"/>
  <c r="J288" i="6"/>
  <c r="P288" i="6"/>
  <c r="V288" i="6"/>
  <c r="D290" i="6"/>
  <c r="J290" i="6"/>
  <c r="P290" i="6"/>
  <c r="V290" i="6"/>
  <c r="B291" i="6"/>
  <c r="I293" i="6"/>
  <c r="O293" i="6"/>
  <c r="O291" i="6" s="1"/>
  <c r="U293" i="6"/>
  <c r="AA293" i="6"/>
  <c r="I295" i="6"/>
  <c r="O295" i="6"/>
  <c r="U295" i="6"/>
  <c r="AA295" i="6"/>
  <c r="H298" i="6"/>
  <c r="N298" i="6"/>
  <c r="T298" i="6"/>
  <c r="Z298" i="6"/>
  <c r="H300" i="6"/>
  <c r="N300" i="6"/>
  <c r="T300" i="6"/>
  <c r="Z300" i="6"/>
  <c r="G307" i="6"/>
  <c r="M307" i="6"/>
  <c r="S307" i="6"/>
  <c r="Y307" i="6"/>
  <c r="Y305" i="6" s="1"/>
  <c r="G309" i="6"/>
  <c r="M309" i="6"/>
  <c r="S309" i="6"/>
  <c r="Y309" i="6"/>
  <c r="F312" i="6"/>
  <c r="L312" i="6"/>
  <c r="L310" i="6" s="1"/>
  <c r="R312" i="6"/>
  <c r="X312" i="6"/>
  <c r="F314" i="6"/>
  <c r="L314" i="6"/>
  <c r="R314" i="6"/>
  <c r="X314" i="6"/>
  <c r="E317" i="6"/>
  <c r="K317" i="6"/>
  <c r="Q317" i="6"/>
  <c r="W317" i="6"/>
  <c r="E319" i="6"/>
  <c r="K319" i="6"/>
  <c r="Q319" i="6"/>
  <c r="W319" i="6"/>
  <c r="D322" i="6"/>
  <c r="J322" i="6"/>
  <c r="P322" i="6"/>
  <c r="V322" i="6"/>
  <c r="V320" i="6" s="1"/>
  <c r="D324" i="6"/>
  <c r="J324" i="6"/>
  <c r="P324" i="6"/>
  <c r="V324" i="6"/>
  <c r="B325" i="6"/>
  <c r="I327" i="6"/>
  <c r="I325" i="6" s="1"/>
  <c r="O327" i="6"/>
  <c r="U327" i="6"/>
  <c r="AA327" i="6"/>
  <c r="I329" i="6"/>
  <c r="O329" i="6"/>
  <c r="U329" i="6"/>
  <c r="AA329" i="6"/>
  <c r="H332" i="6"/>
  <c r="N332" i="6"/>
  <c r="T332" i="6"/>
  <c r="Z332" i="6"/>
  <c r="H334" i="6"/>
  <c r="N334" i="6"/>
  <c r="T334" i="6"/>
  <c r="Z334" i="6"/>
  <c r="G337" i="6"/>
  <c r="M337" i="6"/>
  <c r="S337" i="6"/>
  <c r="S335" i="6" s="1"/>
  <c r="Y337" i="6"/>
  <c r="G339" i="6"/>
  <c r="M339" i="6"/>
  <c r="S339" i="6"/>
  <c r="Y339" i="6"/>
  <c r="F342" i="6"/>
  <c r="F340" i="6" s="1"/>
  <c r="L342" i="6"/>
  <c r="R342" i="6"/>
  <c r="X342" i="6"/>
  <c r="F344" i="6"/>
  <c r="L344" i="6"/>
  <c r="R344" i="6"/>
  <c r="X344" i="6"/>
  <c r="E347" i="6"/>
  <c r="K347" i="6"/>
  <c r="Q347" i="6"/>
  <c r="W347" i="6"/>
  <c r="E349" i="6"/>
  <c r="K349" i="6"/>
  <c r="Q349" i="6"/>
  <c r="W349" i="6"/>
  <c r="D352" i="6"/>
  <c r="J352" i="6"/>
  <c r="P352" i="6"/>
  <c r="P350" i="6" s="1"/>
  <c r="V352" i="6"/>
  <c r="D354" i="6"/>
  <c r="J354" i="6"/>
  <c r="P354" i="6"/>
  <c r="V354" i="6"/>
  <c r="B355" i="6"/>
  <c r="I357" i="6"/>
  <c r="O357" i="6"/>
  <c r="U357" i="6"/>
  <c r="AA357" i="6"/>
  <c r="I359" i="6"/>
  <c r="O359" i="6"/>
  <c r="U359" i="6"/>
  <c r="AA359" i="6"/>
  <c r="H362" i="6"/>
  <c r="N362" i="6"/>
  <c r="T362" i="6"/>
  <c r="Z362" i="6"/>
  <c r="Z360" i="6" s="1"/>
  <c r="H364" i="6"/>
  <c r="N364" i="6"/>
  <c r="T364" i="6"/>
  <c r="Z364" i="6"/>
  <c r="G367" i="6"/>
  <c r="M367" i="6"/>
  <c r="M365" i="6" s="1"/>
  <c r="S367" i="6"/>
  <c r="Y367" i="6"/>
  <c r="G369" i="6"/>
  <c r="M369" i="6"/>
  <c r="S369" i="6"/>
  <c r="Y369" i="6"/>
  <c r="F372" i="6"/>
  <c r="L372" i="6"/>
  <c r="R372" i="6"/>
  <c r="X372" i="6"/>
  <c r="F374" i="6"/>
  <c r="L374" i="6"/>
  <c r="R374" i="6"/>
  <c r="X374" i="6"/>
  <c r="E377" i="6"/>
  <c r="K377" i="6"/>
  <c r="Q377" i="6"/>
  <c r="W377" i="6"/>
  <c r="W375" i="6" s="1"/>
  <c r="E379" i="6"/>
  <c r="K379" i="6"/>
  <c r="Q379" i="6"/>
  <c r="W379" i="6"/>
  <c r="D382" i="6"/>
  <c r="J382" i="6"/>
  <c r="J380" i="6" s="1"/>
  <c r="P382" i="6"/>
  <c r="V382" i="6"/>
  <c r="D384" i="6"/>
  <c r="J384" i="6"/>
  <c r="P384" i="6"/>
  <c r="V384" i="6"/>
  <c r="B385" i="6"/>
  <c r="I387" i="6"/>
  <c r="O387" i="6"/>
  <c r="U387" i="6"/>
  <c r="AA387" i="6"/>
  <c r="I389" i="6"/>
  <c r="O389" i="6"/>
  <c r="U389" i="6"/>
  <c r="AA389" i="6"/>
  <c r="H392" i="6"/>
  <c r="N392" i="6"/>
  <c r="T392" i="6"/>
  <c r="T390" i="6" s="1"/>
  <c r="Z392" i="6"/>
  <c r="H394" i="6"/>
  <c r="N394" i="6"/>
  <c r="T394" i="6"/>
  <c r="Z394" i="6"/>
  <c r="G397" i="6"/>
  <c r="G395" i="6" s="1"/>
  <c r="M397" i="6"/>
  <c r="S397" i="6"/>
  <c r="Y397" i="6"/>
  <c r="G399" i="6"/>
  <c r="M399" i="6"/>
  <c r="S399" i="6"/>
  <c r="Y399" i="6"/>
  <c r="F402" i="6"/>
  <c r="L402" i="6"/>
  <c r="R402" i="6"/>
  <c r="X402" i="6"/>
  <c r="F404" i="6"/>
  <c r="L404" i="6"/>
  <c r="R404" i="6"/>
  <c r="X404" i="6"/>
  <c r="E407" i="6"/>
  <c r="K407" i="6"/>
  <c r="Q407" i="6"/>
  <c r="Q405" i="6" s="1"/>
  <c r="W407" i="6"/>
  <c r="E409" i="6"/>
  <c r="K409" i="6"/>
  <c r="Q409" i="6"/>
  <c r="W409" i="6"/>
  <c r="D412" i="6"/>
  <c r="D410" i="6" s="1"/>
  <c r="J412" i="6"/>
  <c r="P412" i="6"/>
  <c r="V412" i="6"/>
  <c r="D414" i="6"/>
  <c r="J414" i="6"/>
  <c r="P414" i="6"/>
  <c r="V414" i="6"/>
  <c r="B415" i="6"/>
  <c r="I417" i="6"/>
  <c r="O417" i="6"/>
  <c r="U417" i="6"/>
  <c r="AA417" i="6"/>
  <c r="AA415" i="6" s="1"/>
  <c r="I419" i="6"/>
  <c r="O419" i="6"/>
  <c r="U419" i="6"/>
  <c r="AA419" i="6"/>
  <c r="H422" i="6"/>
  <c r="N422" i="6"/>
  <c r="N420" i="6" s="1"/>
  <c r="T422" i="6"/>
  <c r="Z422" i="6"/>
  <c r="H424" i="6"/>
  <c r="N424" i="6"/>
  <c r="T424" i="6"/>
  <c r="Z424" i="6"/>
  <c r="G427" i="6"/>
  <c r="M427" i="6"/>
  <c r="S427" i="6"/>
  <c r="Y427" i="6"/>
  <c r="G429" i="6"/>
  <c r="M429" i="6"/>
  <c r="S429" i="6"/>
  <c r="Y429" i="6"/>
  <c r="F432" i="6"/>
  <c r="L432" i="6"/>
  <c r="R432" i="6"/>
  <c r="X432" i="6"/>
  <c r="X430" i="6" s="1"/>
  <c r="F434" i="6"/>
  <c r="L434" i="6"/>
  <c r="R434" i="6"/>
  <c r="X434" i="6"/>
  <c r="E437" i="6"/>
  <c r="K437" i="6"/>
  <c r="K435" i="6" s="1"/>
  <c r="Q437" i="6"/>
  <c r="W437" i="6"/>
  <c r="E439" i="6"/>
  <c r="K439" i="6"/>
  <c r="Q439" i="6"/>
  <c r="W439" i="6"/>
  <c r="D442" i="6"/>
  <c r="J442" i="6"/>
  <c r="P442" i="6"/>
  <c r="V442" i="6"/>
  <c r="D444" i="6"/>
  <c r="J444" i="6"/>
  <c r="P444" i="6"/>
  <c r="V444" i="6"/>
  <c r="B445" i="6"/>
  <c r="I447" i="6"/>
  <c r="O447" i="6"/>
  <c r="U447" i="6"/>
  <c r="U445" i="6" s="1"/>
  <c r="AA447" i="6"/>
  <c r="I449" i="6"/>
  <c r="O449" i="6"/>
  <c r="U449" i="6"/>
  <c r="AA449" i="6"/>
  <c r="H456" i="6"/>
  <c r="H454" i="6" s="1"/>
  <c r="N456" i="6"/>
  <c r="T456" i="6"/>
  <c r="Z456" i="6"/>
  <c r="H458" i="6"/>
  <c r="N458" i="6"/>
  <c r="T458" i="6"/>
  <c r="Z458" i="6"/>
  <c r="G461" i="6"/>
  <c r="M461" i="6"/>
  <c r="S461" i="6"/>
  <c r="Y461" i="6"/>
  <c r="G463" i="6"/>
  <c r="M463" i="6"/>
  <c r="S463" i="6"/>
  <c r="Y463" i="6"/>
  <c r="F466" i="6"/>
  <c r="L466" i="6"/>
  <c r="R466" i="6"/>
  <c r="R464" i="6" s="1"/>
  <c r="X466" i="6"/>
  <c r="F468" i="6"/>
  <c r="L468" i="6"/>
  <c r="R468" i="6"/>
  <c r="X468" i="6"/>
  <c r="E471" i="6"/>
  <c r="E469" i="6" s="1"/>
  <c r="K471" i="6"/>
  <c r="Q471" i="6"/>
  <c r="W471" i="6"/>
  <c r="E473" i="6"/>
  <c r="K473" i="6"/>
  <c r="Q473" i="6"/>
  <c r="W473" i="6"/>
  <c r="D476" i="6"/>
  <c r="J476" i="6"/>
  <c r="P476" i="6"/>
  <c r="V476" i="6"/>
  <c r="D478" i="6"/>
  <c r="J478" i="6"/>
  <c r="P478" i="6"/>
  <c r="V478" i="6"/>
  <c r="B479" i="6"/>
  <c r="I481" i="6"/>
  <c r="O481" i="6"/>
  <c r="O479" i="6" s="1"/>
  <c r="U481" i="6"/>
  <c r="AA481" i="6"/>
  <c r="I483" i="6"/>
  <c r="O483" i="6"/>
  <c r="U483" i="6"/>
  <c r="AA483" i="6"/>
  <c r="H486" i="6"/>
  <c r="N486" i="6"/>
  <c r="T486" i="6"/>
  <c r="Z486" i="6"/>
  <c r="H488" i="6"/>
  <c r="N488" i="6"/>
  <c r="T488" i="6"/>
  <c r="Z488" i="6"/>
  <c r="G491" i="6"/>
  <c r="M491" i="6"/>
  <c r="S491" i="6"/>
  <c r="Y491" i="6"/>
  <c r="Y489" i="6" s="1"/>
  <c r="G493" i="6"/>
  <c r="M493" i="6"/>
  <c r="S493" i="6"/>
  <c r="Y493" i="6"/>
  <c r="F496" i="6"/>
  <c r="L496" i="6"/>
  <c r="L494" i="6" s="1"/>
  <c r="R496" i="6"/>
  <c r="X496" i="6"/>
  <c r="F498" i="6"/>
  <c r="L498" i="6"/>
  <c r="R498" i="6"/>
  <c r="X498" i="6"/>
  <c r="E501" i="6"/>
  <c r="K501" i="6"/>
  <c r="Q501" i="6"/>
  <c r="W501" i="6"/>
  <c r="E503" i="6"/>
  <c r="K503" i="6"/>
  <c r="Q503" i="6"/>
  <c r="W503" i="6"/>
  <c r="D506" i="6"/>
  <c r="J506" i="6"/>
  <c r="P506" i="6"/>
  <c r="V506" i="6"/>
  <c r="V504" i="6" s="1"/>
  <c r="D508" i="6"/>
  <c r="J508" i="6"/>
  <c r="P508" i="6"/>
  <c r="V508" i="6"/>
  <c r="B509" i="6"/>
  <c r="I511" i="6"/>
  <c r="I509" i="6" s="1"/>
  <c r="O511" i="6"/>
  <c r="U511" i="6"/>
  <c r="AA511" i="6"/>
  <c r="I513" i="6"/>
  <c r="O513" i="6"/>
  <c r="U513" i="6"/>
  <c r="AA513" i="6"/>
  <c r="H516" i="6"/>
  <c r="N516" i="6"/>
  <c r="T516" i="6"/>
  <c r="Z516" i="6"/>
  <c r="H518" i="6"/>
  <c r="N518" i="6"/>
  <c r="T518" i="6"/>
  <c r="Z518" i="6"/>
  <c r="G521" i="6"/>
  <c r="M521" i="6"/>
  <c r="S521" i="6"/>
  <c r="S519" i="6" s="1"/>
  <c r="Y521" i="6"/>
  <c r="G523" i="6"/>
  <c r="M523" i="6"/>
  <c r="S523" i="6"/>
  <c r="Y523" i="6"/>
  <c r="F526" i="6"/>
  <c r="F524" i="6" s="1"/>
  <c r="L526" i="6"/>
  <c r="R526" i="6"/>
  <c r="X526" i="6"/>
  <c r="F528" i="6"/>
  <c r="L528" i="6"/>
  <c r="R528" i="6"/>
  <c r="X528" i="6"/>
  <c r="E531" i="6"/>
  <c r="K531" i="6"/>
  <c r="Q531" i="6"/>
  <c r="W531" i="6"/>
  <c r="E533" i="6"/>
  <c r="K533" i="6"/>
  <c r="Q533" i="6"/>
  <c r="W533" i="6"/>
  <c r="D536" i="6"/>
  <c r="J536" i="6"/>
  <c r="P536" i="6"/>
  <c r="P534" i="6" s="1"/>
  <c r="V536" i="6"/>
  <c r="D538" i="6"/>
  <c r="J538" i="6"/>
  <c r="P538" i="6"/>
  <c r="V538" i="6"/>
  <c r="B539" i="6"/>
  <c r="I541" i="6"/>
  <c r="O541" i="6"/>
  <c r="U541" i="6"/>
  <c r="AA541" i="6"/>
  <c r="I543" i="6"/>
  <c r="O543" i="6"/>
  <c r="U543" i="6"/>
  <c r="AA543" i="6"/>
  <c r="H546" i="6"/>
  <c r="N546" i="6"/>
  <c r="T546" i="6"/>
  <c r="Z546" i="6"/>
  <c r="Z544" i="6" s="1"/>
  <c r="H548" i="6"/>
  <c r="N548" i="6"/>
  <c r="T548" i="6"/>
  <c r="Z548" i="6"/>
  <c r="G551" i="6"/>
  <c r="M551" i="6"/>
  <c r="M549" i="6" s="1"/>
  <c r="S551" i="6"/>
  <c r="Y551" i="6"/>
  <c r="G553" i="6"/>
  <c r="M553" i="6"/>
  <c r="S553" i="6"/>
  <c r="Y553" i="6"/>
  <c r="F556" i="6"/>
  <c r="L556" i="6"/>
  <c r="R556" i="6"/>
  <c r="X556" i="6"/>
  <c r="F558" i="6"/>
  <c r="L558" i="6"/>
  <c r="R558" i="6"/>
  <c r="X558" i="6"/>
  <c r="E561" i="6"/>
  <c r="K561" i="6"/>
  <c r="Q561" i="6"/>
  <c r="W561" i="6"/>
  <c r="W559" i="6" s="1"/>
  <c r="E563" i="6"/>
  <c r="K563" i="6"/>
  <c r="Q563" i="6"/>
  <c r="W563" i="6"/>
  <c r="D566" i="6"/>
  <c r="J566" i="6"/>
  <c r="J564" i="6" s="1"/>
  <c r="P566" i="6"/>
  <c r="V566" i="6"/>
  <c r="D568" i="6"/>
  <c r="J568" i="6"/>
  <c r="P568" i="6"/>
  <c r="V568" i="6"/>
  <c r="B569" i="6"/>
  <c r="I571" i="6"/>
  <c r="O571" i="6"/>
  <c r="U571" i="6"/>
  <c r="AA571" i="6"/>
  <c r="I573" i="6"/>
  <c r="O573" i="6"/>
  <c r="U573" i="6"/>
  <c r="AA573" i="6"/>
  <c r="H576" i="6"/>
  <c r="N576" i="6"/>
  <c r="T576" i="6"/>
  <c r="T574" i="6" s="1"/>
  <c r="Z576" i="6"/>
  <c r="H578" i="6"/>
  <c r="N578" i="6"/>
  <c r="T578" i="6"/>
  <c r="Z578" i="6"/>
  <c r="G581" i="6"/>
  <c r="G579" i="6" s="1"/>
  <c r="M581" i="6"/>
  <c r="S581" i="6"/>
  <c r="Y581" i="6"/>
  <c r="G583" i="6"/>
  <c r="M583" i="6"/>
  <c r="S583" i="6"/>
  <c r="Y583" i="6"/>
  <c r="F586" i="6"/>
  <c r="L586" i="6"/>
  <c r="R586" i="6"/>
  <c r="X586" i="6"/>
  <c r="F588" i="6"/>
  <c r="L588" i="6"/>
  <c r="R588" i="6"/>
  <c r="X588" i="6"/>
  <c r="E591" i="6"/>
  <c r="K591" i="6"/>
  <c r="Q591" i="6"/>
  <c r="Q589" i="6" s="1"/>
  <c r="W591" i="6"/>
  <c r="E593" i="6"/>
  <c r="K593" i="6"/>
  <c r="Q593" i="6"/>
  <c r="W593" i="6"/>
  <c r="D596" i="6"/>
  <c r="D594" i="6" s="1"/>
  <c r="J596" i="6"/>
  <c r="P596" i="6"/>
  <c r="V596" i="6"/>
  <c r="D598" i="6"/>
  <c r="J598" i="6"/>
  <c r="P598" i="6"/>
  <c r="V598" i="6"/>
  <c r="D603" i="6"/>
  <c r="F604" i="6"/>
  <c r="F603" i="6" s="1"/>
  <c r="J9" i="7"/>
  <c r="P9" i="7"/>
  <c r="V9" i="7"/>
  <c r="AA598" i="7"/>
  <c r="AA594" i="7" s="1"/>
  <c r="U598" i="7"/>
  <c r="O598" i="7"/>
  <c r="I598" i="7"/>
  <c r="V593" i="7"/>
  <c r="P593" i="7"/>
  <c r="J593" i="7"/>
  <c r="D593" i="7"/>
  <c r="W588" i="7"/>
  <c r="Q588" i="7"/>
  <c r="K588" i="7"/>
  <c r="E588" i="7"/>
  <c r="X583" i="7"/>
  <c r="R583" i="7"/>
  <c r="L583" i="7"/>
  <c r="F583" i="7"/>
  <c r="Y578" i="7"/>
  <c r="S578" i="7"/>
  <c r="M578" i="7"/>
  <c r="G578" i="7"/>
  <c r="Z573" i="7"/>
  <c r="T573" i="7"/>
  <c r="N573" i="7"/>
  <c r="H573" i="7"/>
  <c r="AA568" i="7"/>
  <c r="U568" i="7"/>
  <c r="O568" i="7"/>
  <c r="I568" i="7"/>
  <c r="V563" i="7"/>
  <c r="P563" i="7"/>
  <c r="J563" i="7"/>
  <c r="D563" i="7"/>
  <c r="W558" i="7"/>
  <c r="Q558" i="7"/>
  <c r="K558" i="7"/>
  <c r="E558" i="7"/>
  <c r="X553" i="7"/>
  <c r="R553" i="7"/>
  <c r="L553" i="7"/>
  <c r="F553" i="7"/>
  <c r="Y548" i="7"/>
  <c r="S548" i="7"/>
  <c r="M548" i="7"/>
  <c r="G548" i="7"/>
  <c r="Z543" i="7"/>
  <c r="T543" i="7"/>
  <c r="N543" i="7"/>
  <c r="H543" i="7"/>
  <c r="AA538" i="7"/>
  <c r="U538" i="7"/>
  <c r="O538" i="7"/>
  <c r="I538" i="7"/>
  <c r="V533" i="7"/>
  <c r="P533" i="7"/>
  <c r="J533" i="7"/>
  <c r="D533" i="7"/>
  <c r="W528" i="7"/>
  <c r="Q528" i="7"/>
  <c r="K528" i="7"/>
  <c r="E528" i="7"/>
  <c r="X523" i="7"/>
  <c r="R523" i="7"/>
  <c r="L523" i="7"/>
  <c r="F523" i="7"/>
  <c r="Y518" i="7"/>
  <c r="S518" i="7"/>
  <c r="M518" i="7"/>
  <c r="G518" i="7"/>
  <c r="Z513" i="7"/>
  <c r="T513" i="7"/>
  <c r="N513" i="7"/>
  <c r="H513" i="7"/>
  <c r="AA508" i="7"/>
  <c r="U508" i="7"/>
  <c r="O508" i="7"/>
  <c r="I508" i="7"/>
  <c r="V503" i="7"/>
  <c r="P503" i="7"/>
  <c r="J503" i="7"/>
  <c r="D503" i="7"/>
  <c r="W498" i="7"/>
  <c r="Q498" i="7"/>
  <c r="K498" i="7"/>
  <c r="E498" i="7"/>
  <c r="X493" i="7"/>
  <c r="R493" i="7"/>
  <c r="L493" i="7"/>
  <c r="F493" i="7"/>
  <c r="Y488" i="7"/>
  <c r="S488" i="7"/>
  <c r="M488" i="7"/>
  <c r="G488" i="7"/>
  <c r="Z483" i="7"/>
  <c r="T483" i="7"/>
  <c r="N483" i="7"/>
  <c r="H483" i="7"/>
  <c r="AA478" i="7"/>
  <c r="U478" i="7"/>
  <c r="O478" i="7"/>
  <c r="I478" i="7"/>
  <c r="V473" i="7"/>
  <c r="P473" i="7"/>
  <c r="J473" i="7"/>
  <c r="D473" i="7"/>
  <c r="W468" i="7"/>
  <c r="Q468" i="7"/>
  <c r="K468" i="7"/>
  <c r="E468" i="7"/>
  <c r="X463" i="7"/>
  <c r="R463" i="7"/>
  <c r="L463" i="7"/>
  <c r="F463" i="7"/>
  <c r="Y458" i="7"/>
  <c r="S458" i="7"/>
  <c r="M458" i="7"/>
  <c r="G458" i="7"/>
  <c r="Z449" i="7"/>
  <c r="T449" i="7"/>
  <c r="N449" i="7"/>
  <c r="H449" i="7"/>
  <c r="AA444" i="7"/>
  <c r="U444" i="7"/>
  <c r="O444" i="7"/>
  <c r="I444" i="7"/>
  <c r="V439" i="7"/>
  <c r="P439" i="7"/>
  <c r="J439" i="7"/>
  <c r="D439" i="7"/>
  <c r="W434" i="7"/>
  <c r="Q434" i="7"/>
  <c r="K434" i="7"/>
  <c r="E434" i="7"/>
  <c r="X429" i="7"/>
  <c r="R429" i="7"/>
  <c r="L429" i="7"/>
  <c r="F429" i="7"/>
  <c r="Y424" i="7"/>
  <c r="S424" i="7"/>
  <c r="M424" i="7"/>
  <c r="G424" i="7"/>
  <c r="Z419" i="7"/>
  <c r="T419" i="7"/>
  <c r="N419" i="7"/>
  <c r="H419" i="7"/>
  <c r="AA414" i="7"/>
  <c r="U414" i="7"/>
  <c r="O414" i="7"/>
  <c r="I414" i="7"/>
  <c r="V409" i="7"/>
  <c r="P409" i="7"/>
  <c r="J409" i="7"/>
  <c r="D409" i="7"/>
  <c r="W404" i="7"/>
  <c r="Q404" i="7"/>
  <c r="K404" i="7"/>
  <c r="E404" i="7"/>
  <c r="X399" i="7"/>
  <c r="R399" i="7"/>
  <c r="L399" i="7"/>
  <c r="F399" i="7"/>
  <c r="Y394" i="7"/>
  <c r="S394" i="7"/>
  <c r="M394" i="7"/>
  <c r="G394" i="7"/>
  <c r="Z389" i="7"/>
  <c r="T389" i="7"/>
  <c r="N389" i="7"/>
  <c r="H389" i="7"/>
  <c r="AA384" i="7"/>
  <c r="U384" i="7"/>
  <c r="O384" i="7"/>
  <c r="I384" i="7"/>
  <c r="V379" i="7"/>
  <c r="P379" i="7"/>
  <c r="J379" i="7"/>
  <c r="D379" i="7"/>
  <c r="W374" i="7"/>
  <c r="Q374" i="7"/>
  <c r="K374" i="7"/>
  <c r="E374" i="7"/>
  <c r="X369" i="7"/>
  <c r="R369" i="7"/>
  <c r="L369" i="7"/>
  <c r="F369" i="7"/>
  <c r="Y364" i="7"/>
  <c r="S364" i="7"/>
  <c r="M364" i="7"/>
  <c r="G364" i="7"/>
  <c r="Z359" i="7"/>
  <c r="T359" i="7"/>
  <c r="N359" i="7"/>
  <c r="H359" i="7"/>
  <c r="AA354" i="7"/>
  <c r="U354" i="7"/>
  <c r="O354" i="7"/>
  <c r="I354" i="7"/>
  <c r="V349" i="7"/>
  <c r="P349" i="7"/>
  <c r="J349" i="7"/>
  <c r="D349" i="7"/>
  <c r="W344" i="7"/>
  <c r="Q344" i="7"/>
  <c r="K344" i="7"/>
  <c r="E344" i="7"/>
  <c r="X339" i="7"/>
  <c r="R339" i="7"/>
  <c r="L339" i="7"/>
  <c r="F339" i="7"/>
  <c r="Y334" i="7"/>
  <c r="S334" i="7"/>
  <c r="M334" i="7"/>
  <c r="G334" i="7"/>
  <c r="Z329" i="7"/>
  <c r="T329" i="7"/>
  <c r="N329" i="7"/>
  <c r="H329" i="7"/>
  <c r="AA324" i="7"/>
  <c r="U324" i="7"/>
  <c r="O324" i="7"/>
  <c r="I324" i="7"/>
  <c r="V319" i="7"/>
  <c r="P319" i="7"/>
  <c r="J319" i="7"/>
  <c r="D319" i="7"/>
  <c r="W314" i="7"/>
  <c r="Q314" i="7"/>
  <c r="K314" i="7"/>
  <c r="E314" i="7"/>
  <c r="X309" i="7"/>
  <c r="R309" i="7"/>
  <c r="L309" i="7"/>
  <c r="F309" i="7"/>
  <c r="Y300" i="7"/>
  <c r="S300" i="7"/>
  <c r="M300" i="7"/>
  <c r="G300" i="7"/>
  <c r="Z295" i="7"/>
  <c r="T295" i="7"/>
  <c r="Z598" i="7"/>
  <c r="T598" i="7"/>
  <c r="N598" i="7"/>
  <c r="H598" i="7"/>
  <c r="AA593" i="7"/>
  <c r="U593" i="7"/>
  <c r="O593" i="7"/>
  <c r="I593" i="7"/>
  <c r="V588" i="7"/>
  <c r="P588" i="7"/>
  <c r="J588" i="7"/>
  <c r="D588" i="7"/>
  <c r="W583" i="7"/>
  <c r="Q583" i="7"/>
  <c r="K583" i="7"/>
  <c r="E583" i="7"/>
  <c r="X578" i="7"/>
  <c r="R578" i="7"/>
  <c r="L578" i="7"/>
  <c r="F578" i="7"/>
  <c r="Y573" i="7"/>
  <c r="S573" i="7"/>
  <c r="M573" i="7"/>
  <c r="G573" i="7"/>
  <c r="Z568" i="7"/>
  <c r="T568" i="7"/>
  <c r="N568" i="7"/>
  <c r="H568" i="7"/>
  <c r="AA563" i="7"/>
  <c r="U563" i="7"/>
  <c r="O563" i="7"/>
  <c r="I563" i="7"/>
  <c r="V558" i="7"/>
  <c r="P558" i="7"/>
  <c r="J558" i="7"/>
  <c r="D558" i="7"/>
  <c r="W553" i="7"/>
  <c r="Q553" i="7"/>
  <c r="K553" i="7"/>
  <c r="E553" i="7"/>
  <c r="X548" i="7"/>
  <c r="R548" i="7"/>
  <c r="L548" i="7"/>
  <c r="F548" i="7"/>
  <c r="Y543" i="7"/>
  <c r="S543" i="7"/>
  <c r="M543" i="7"/>
  <c r="G543" i="7"/>
  <c r="Z538" i="7"/>
  <c r="T538" i="7"/>
  <c r="N538" i="7"/>
  <c r="H538" i="7"/>
  <c r="AA533" i="7"/>
  <c r="U533" i="7"/>
  <c r="O533" i="7"/>
  <c r="I533" i="7"/>
  <c r="V528" i="7"/>
  <c r="P528" i="7"/>
  <c r="J528" i="7"/>
  <c r="D528" i="7"/>
  <c r="W523" i="7"/>
  <c r="Q523" i="7"/>
  <c r="K523" i="7"/>
  <c r="E523" i="7"/>
  <c r="X518" i="7"/>
  <c r="R518" i="7"/>
  <c r="L518" i="7"/>
  <c r="F518" i="7"/>
  <c r="Y513" i="7"/>
  <c r="S513" i="7"/>
  <c r="M513" i="7"/>
  <c r="G513" i="7"/>
  <c r="Z508" i="7"/>
  <c r="T508" i="7"/>
  <c r="N508" i="7"/>
  <c r="H508" i="7"/>
  <c r="AA503" i="7"/>
  <c r="U503" i="7"/>
  <c r="O503" i="7"/>
  <c r="I503" i="7"/>
  <c r="V498" i="7"/>
  <c r="P498" i="7"/>
  <c r="J498" i="7"/>
  <c r="D498" i="7"/>
  <c r="W493" i="7"/>
  <c r="Q493" i="7"/>
  <c r="K493" i="7"/>
  <c r="E493" i="7"/>
  <c r="X488" i="7"/>
  <c r="R488" i="7"/>
  <c r="L488" i="7"/>
  <c r="F488" i="7"/>
  <c r="Y483" i="7"/>
  <c r="S483" i="7"/>
  <c r="M483" i="7"/>
  <c r="G483" i="7"/>
  <c r="Z478" i="7"/>
  <c r="T478" i="7"/>
  <c r="N478" i="7"/>
  <c r="H478" i="7"/>
  <c r="AA473" i="7"/>
  <c r="U473" i="7"/>
  <c r="O473" i="7"/>
  <c r="I473" i="7"/>
  <c r="V468" i="7"/>
  <c r="P468" i="7"/>
  <c r="J468" i="7"/>
  <c r="D468" i="7"/>
  <c r="W463" i="7"/>
  <c r="Q463" i="7"/>
  <c r="K463" i="7"/>
  <c r="E463" i="7"/>
  <c r="X458" i="7"/>
  <c r="R458" i="7"/>
  <c r="L458" i="7"/>
  <c r="F458" i="7"/>
  <c r="Y449" i="7"/>
  <c r="S449" i="7"/>
  <c r="M449" i="7"/>
  <c r="G449" i="7"/>
  <c r="Z444" i="7"/>
  <c r="T444" i="7"/>
  <c r="N444" i="7"/>
  <c r="H444" i="7"/>
  <c r="AA439" i="7"/>
  <c r="U439" i="7"/>
  <c r="O439" i="7"/>
  <c r="I439" i="7"/>
  <c r="V434" i="7"/>
  <c r="P434" i="7"/>
  <c r="J434" i="7"/>
  <c r="D434" i="7"/>
  <c r="W429" i="7"/>
  <c r="Q429" i="7"/>
  <c r="K429" i="7"/>
  <c r="E429" i="7"/>
  <c r="X424" i="7"/>
  <c r="R424" i="7"/>
  <c r="L424" i="7"/>
  <c r="F424" i="7"/>
  <c r="Y419" i="7"/>
  <c r="S419" i="7"/>
  <c r="M419" i="7"/>
  <c r="G419" i="7"/>
  <c r="Z414" i="7"/>
  <c r="T414" i="7"/>
  <c r="N414" i="7"/>
  <c r="H414" i="7"/>
  <c r="AA409" i="7"/>
  <c r="U409" i="7"/>
  <c r="O409" i="7"/>
  <c r="I409" i="7"/>
  <c r="V404" i="7"/>
  <c r="P404" i="7"/>
  <c r="J404" i="7"/>
  <c r="D404" i="7"/>
  <c r="W399" i="7"/>
  <c r="Q399" i="7"/>
  <c r="K399" i="7"/>
  <c r="E399" i="7"/>
  <c r="X394" i="7"/>
  <c r="R394" i="7"/>
  <c r="L394" i="7"/>
  <c r="F394" i="7"/>
  <c r="Y389" i="7"/>
  <c r="S389" i="7"/>
  <c r="M389" i="7"/>
  <c r="G389" i="7"/>
  <c r="Z384" i="7"/>
  <c r="T384" i="7"/>
  <c r="N384" i="7"/>
  <c r="H384" i="7"/>
  <c r="AA379" i="7"/>
  <c r="U379" i="7"/>
  <c r="O379" i="7"/>
  <c r="I379" i="7"/>
  <c r="V374" i="7"/>
  <c r="V370" i="7" s="1"/>
  <c r="P374" i="7"/>
  <c r="P370" i="7" s="1"/>
  <c r="J374" i="7"/>
  <c r="J370" i="7" s="1"/>
  <c r="D374" i="7"/>
  <c r="D370" i="7" s="1"/>
  <c r="Y598" i="7"/>
  <c r="S598" i="7"/>
  <c r="M598" i="7"/>
  <c r="G598" i="7"/>
  <c r="Z593" i="7"/>
  <c r="T593" i="7"/>
  <c r="N593" i="7"/>
  <c r="H593" i="7"/>
  <c r="AA588" i="7"/>
  <c r="U588" i="7"/>
  <c r="O588" i="7"/>
  <c r="I588" i="7"/>
  <c r="V583" i="7"/>
  <c r="P583" i="7"/>
  <c r="J583" i="7"/>
  <c r="D583" i="7"/>
  <c r="W578" i="7"/>
  <c r="Q578" i="7"/>
  <c r="K578" i="7"/>
  <c r="E578" i="7"/>
  <c r="X573" i="7"/>
  <c r="R573" i="7"/>
  <c r="L573" i="7"/>
  <c r="F573" i="7"/>
  <c r="Y568" i="7"/>
  <c r="S568" i="7"/>
  <c r="M568" i="7"/>
  <c r="G568" i="7"/>
  <c r="Z563" i="7"/>
  <c r="T563" i="7"/>
  <c r="N563" i="7"/>
  <c r="H563" i="7"/>
  <c r="AA558" i="7"/>
  <c r="U558" i="7"/>
  <c r="O558" i="7"/>
  <c r="I558" i="7"/>
  <c r="V553" i="7"/>
  <c r="P553" i="7"/>
  <c r="J553" i="7"/>
  <c r="D553" i="7"/>
  <c r="W548" i="7"/>
  <c r="Q548" i="7"/>
  <c r="K548" i="7"/>
  <c r="E548" i="7"/>
  <c r="X543" i="7"/>
  <c r="R543" i="7"/>
  <c r="L543" i="7"/>
  <c r="F543" i="7"/>
  <c r="Y538" i="7"/>
  <c r="S538" i="7"/>
  <c r="M538" i="7"/>
  <c r="G538" i="7"/>
  <c r="Z533" i="7"/>
  <c r="T533" i="7"/>
  <c r="N533" i="7"/>
  <c r="H533" i="7"/>
  <c r="AA528" i="7"/>
  <c r="U528" i="7"/>
  <c r="O528" i="7"/>
  <c r="I528" i="7"/>
  <c r="V523" i="7"/>
  <c r="P523" i="7"/>
  <c r="J523" i="7"/>
  <c r="D523" i="7"/>
  <c r="W518" i="7"/>
  <c r="Q518" i="7"/>
  <c r="K518" i="7"/>
  <c r="E518" i="7"/>
  <c r="X513" i="7"/>
  <c r="R513" i="7"/>
  <c r="L513" i="7"/>
  <c r="F513" i="7"/>
  <c r="Y508" i="7"/>
  <c r="S508" i="7"/>
  <c r="M508" i="7"/>
  <c r="G508" i="7"/>
  <c r="Z503" i="7"/>
  <c r="T503" i="7"/>
  <c r="N503" i="7"/>
  <c r="H503" i="7"/>
  <c r="AA498" i="7"/>
  <c r="U498" i="7"/>
  <c r="O498" i="7"/>
  <c r="I498" i="7"/>
  <c r="V493" i="7"/>
  <c r="P493" i="7"/>
  <c r="J493" i="7"/>
  <c r="D493" i="7"/>
  <c r="W488" i="7"/>
  <c r="Q488" i="7"/>
  <c r="K488" i="7"/>
  <c r="E488" i="7"/>
  <c r="X483" i="7"/>
  <c r="R483" i="7"/>
  <c r="L483" i="7"/>
  <c r="F483" i="7"/>
  <c r="Y478" i="7"/>
  <c r="S478" i="7"/>
  <c r="M478" i="7"/>
  <c r="G478" i="7"/>
  <c r="Z473" i="7"/>
  <c r="T473" i="7"/>
  <c r="N473" i="7"/>
  <c r="H473" i="7"/>
  <c r="AA468" i="7"/>
  <c r="U468" i="7"/>
  <c r="O468" i="7"/>
  <c r="I468" i="7"/>
  <c r="V463" i="7"/>
  <c r="P463" i="7"/>
  <c r="J463" i="7"/>
  <c r="D463" i="7"/>
  <c r="W458" i="7"/>
  <c r="Q458" i="7"/>
  <c r="K458" i="7"/>
  <c r="E458" i="7"/>
  <c r="X449" i="7"/>
  <c r="R449" i="7"/>
  <c r="L449" i="7"/>
  <c r="F449" i="7"/>
  <c r="Y444" i="7"/>
  <c r="S444" i="7"/>
  <c r="M444" i="7"/>
  <c r="G444" i="7"/>
  <c r="Z439" i="7"/>
  <c r="T439" i="7"/>
  <c r="N439" i="7"/>
  <c r="H439" i="7"/>
  <c r="AA434" i="7"/>
  <c r="U434" i="7"/>
  <c r="O434" i="7"/>
  <c r="I434" i="7"/>
  <c r="V429" i="7"/>
  <c r="P429" i="7"/>
  <c r="J429" i="7"/>
  <c r="D429" i="7"/>
  <c r="W424" i="7"/>
  <c r="Q424" i="7"/>
  <c r="K424" i="7"/>
  <c r="E424" i="7"/>
  <c r="X419" i="7"/>
  <c r="R419" i="7"/>
  <c r="L419" i="7"/>
  <c r="F419" i="7"/>
  <c r="Y414" i="7"/>
  <c r="S414" i="7"/>
  <c r="M414" i="7"/>
  <c r="G414" i="7"/>
  <c r="Z409" i="7"/>
  <c r="T409" i="7"/>
  <c r="N409" i="7"/>
  <c r="H409" i="7"/>
  <c r="AA404" i="7"/>
  <c r="U404" i="7"/>
  <c r="O404" i="7"/>
  <c r="I404" i="7"/>
  <c r="V399" i="7"/>
  <c r="P399" i="7"/>
  <c r="J399" i="7"/>
  <c r="D399" i="7"/>
  <c r="W394" i="7"/>
  <c r="Q394" i="7"/>
  <c r="K394" i="7"/>
  <c r="E394" i="7"/>
  <c r="X389" i="7"/>
  <c r="R389" i="7"/>
  <c r="L389" i="7"/>
  <c r="F389" i="7"/>
  <c r="Y384" i="7"/>
  <c r="S384" i="7"/>
  <c r="M384" i="7"/>
  <c r="G384" i="7"/>
  <c r="Z379" i="7"/>
  <c r="T379" i="7"/>
  <c r="N379" i="7"/>
  <c r="H379" i="7"/>
  <c r="AA374" i="7"/>
  <c r="U374" i="7"/>
  <c r="O374" i="7"/>
  <c r="I374" i="7"/>
  <c r="V369" i="7"/>
  <c r="P369" i="7"/>
  <c r="J369" i="7"/>
  <c r="D369" i="7"/>
  <c r="W364" i="7"/>
  <c r="Q364" i="7"/>
  <c r="K364" i="7"/>
  <c r="E364" i="7"/>
  <c r="X359" i="7"/>
  <c r="R359" i="7"/>
  <c r="L359" i="7"/>
  <c r="F359" i="7"/>
  <c r="Y354" i="7"/>
  <c r="S354" i="7"/>
  <c r="M354" i="7"/>
  <c r="G354" i="7"/>
  <c r="Z349" i="7"/>
  <c r="T349" i="7"/>
  <c r="N349" i="7"/>
  <c r="H349" i="7"/>
  <c r="AA344" i="7"/>
  <c r="U344" i="7"/>
  <c r="O344" i="7"/>
  <c r="I344" i="7"/>
  <c r="V339" i="7"/>
  <c r="P339" i="7"/>
  <c r="J339" i="7"/>
  <c r="D339" i="7"/>
  <c r="W334" i="7"/>
  <c r="Q334" i="7"/>
  <c r="K334" i="7"/>
  <c r="E334" i="7"/>
  <c r="X329" i="7"/>
  <c r="R329" i="7"/>
  <c r="L329" i="7"/>
  <c r="F329" i="7"/>
  <c r="Y324" i="7"/>
  <c r="S324" i="7"/>
  <c r="M324" i="7"/>
  <c r="G324" i="7"/>
  <c r="Z319" i="7"/>
  <c r="T319" i="7"/>
  <c r="N319" i="7"/>
  <c r="H319" i="7"/>
  <c r="AA314" i="7"/>
  <c r="U314" i="7"/>
  <c r="O314" i="7"/>
  <c r="I314" i="7"/>
  <c r="V309" i="7"/>
  <c r="P309" i="7"/>
  <c r="J309" i="7"/>
  <c r="D309" i="7"/>
  <c r="D305" i="7" s="1"/>
  <c r="X598" i="7"/>
  <c r="R598" i="7"/>
  <c r="L598" i="7"/>
  <c r="F598" i="7"/>
  <c r="Y593" i="7"/>
  <c r="S593" i="7"/>
  <c r="M593" i="7"/>
  <c r="G593" i="7"/>
  <c r="Z588" i="7"/>
  <c r="T588" i="7"/>
  <c r="N588" i="7"/>
  <c r="H588" i="7"/>
  <c r="AA583" i="7"/>
  <c r="U583" i="7"/>
  <c r="O583" i="7"/>
  <c r="I583" i="7"/>
  <c r="V578" i="7"/>
  <c r="P578" i="7"/>
  <c r="J578" i="7"/>
  <c r="D578" i="7"/>
  <c r="W573" i="7"/>
  <c r="Q573" i="7"/>
  <c r="K573" i="7"/>
  <c r="E573" i="7"/>
  <c r="X568" i="7"/>
  <c r="R568" i="7"/>
  <c r="L568" i="7"/>
  <c r="F568" i="7"/>
  <c r="Y563" i="7"/>
  <c r="S563" i="7"/>
  <c r="M563" i="7"/>
  <c r="G563" i="7"/>
  <c r="Z558" i="7"/>
  <c r="T558" i="7"/>
  <c r="N558" i="7"/>
  <c r="H558" i="7"/>
  <c r="AA553" i="7"/>
  <c r="U553" i="7"/>
  <c r="O553" i="7"/>
  <c r="I553" i="7"/>
  <c r="V548" i="7"/>
  <c r="P548" i="7"/>
  <c r="J548" i="7"/>
  <c r="D548" i="7"/>
  <c r="W543" i="7"/>
  <c r="Q543" i="7"/>
  <c r="K543" i="7"/>
  <c r="E543" i="7"/>
  <c r="X538" i="7"/>
  <c r="R538" i="7"/>
  <c r="L538" i="7"/>
  <c r="F538" i="7"/>
  <c r="Y533" i="7"/>
  <c r="S533" i="7"/>
  <c r="M533" i="7"/>
  <c r="G533" i="7"/>
  <c r="Z528" i="7"/>
  <c r="T528" i="7"/>
  <c r="N528" i="7"/>
  <c r="H528" i="7"/>
  <c r="AA523" i="7"/>
  <c r="U523" i="7"/>
  <c r="O523" i="7"/>
  <c r="I523" i="7"/>
  <c r="V518" i="7"/>
  <c r="P518" i="7"/>
  <c r="J518" i="7"/>
  <c r="D518" i="7"/>
  <c r="W513" i="7"/>
  <c r="Q513" i="7"/>
  <c r="K513" i="7"/>
  <c r="E513" i="7"/>
  <c r="X508" i="7"/>
  <c r="R508" i="7"/>
  <c r="L508" i="7"/>
  <c r="F508" i="7"/>
  <c r="Y503" i="7"/>
  <c r="S503" i="7"/>
  <c r="M503" i="7"/>
  <c r="G503" i="7"/>
  <c r="Z498" i="7"/>
  <c r="T498" i="7"/>
  <c r="N498" i="7"/>
  <c r="H498" i="7"/>
  <c r="AA493" i="7"/>
  <c r="U493" i="7"/>
  <c r="O493" i="7"/>
  <c r="I493" i="7"/>
  <c r="V488" i="7"/>
  <c r="P488" i="7"/>
  <c r="J488" i="7"/>
  <c r="D488" i="7"/>
  <c r="W483" i="7"/>
  <c r="Q483" i="7"/>
  <c r="K483" i="7"/>
  <c r="E483" i="7"/>
  <c r="X478" i="7"/>
  <c r="R478" i="7"/>
  <c r="L478" i="7"/>
  <c r="F478" i="7"/>
  <c r="Y473" i="7"/>
  <c r="S473" i="7"/>
  <c r="M473" i="7"/>
  <c r="G473" i="7"/>
  <c r="Z468" i="7"/>
  <c r="T468" i="7"/>
  <c r="N468" i="7"/>
  <c r="H468" i="7"/>
  <c r="AA463" i="7"/>
  <c r="U463" i="7"/>
  <c r="O463" i="7"/>
  <c r="I463" i="7"/>
  <c r="V458" i="7"/>
  <c r="P458" i="7"/>
  <c r="J458" i="7"/>
  <c r="D458" i="7"/>
  <c r="D454" i="7" s="1"/>
  <c r="W449" i="7"/>
  <c r="Q449" i="7"/>
  <c r="K449" i="7"/>
  <c r="E449" i="7"/>
  <c r="X444" i="7"/>
  <c r="R444" i="7"/>
  <c r="L444" i="7"/>
  <c r="F444" i="7"/>
  <c r="Y439" i="7"/>
  <c r="S439" i="7"/>
  <c r="M439" i="7"/>
  <c r="G439" i="7"/>
  <c r="Z434" i="7"/>
  <c r="T434" i="7"/>
  <c r="N434" i="7"/>
  <c r="H434" i="7"/>
  <c r="AA429" i="7"/>
  <c r="U429" i="7"/>
  <c r="O429" i="7"/>
  <c r="I429" i="7"/>
  <c r="V424" i="7"/>
  <c r="P424" i="7"/>
  <c r="J424" i="7"/>
  <c r="D424" i="7"/>
  <c r="W419" i="7"/>
  <c r="Q419" i="7"/>
  <c r="K419" i="7"/>
  <c r="E419" i="7"/>
  <c r="X414" i="7"/>
  <c r="R414" i="7"/>
  <c r="L414" i="7"/>
  <c r="F414" i="7"/>
  <c r="Y409" i="7"/>
  <c r="S409" i="7"/>
  <c r="M409" i="7"/>
  <c r="G409" i="7"/>
  <c r="Z404" i="7"/>
  <c r="T404" i="7"/>
  <c r="N404" i="7"/>
  <c r="H404" i="7"/>
  <c r="AA399" i="7"/>
  <c r="U399" i="7"/>
  <c r="O399" i="7"/>
  <c r="I399" i="7"/>
  <c r="V394" i="7"/>
  <c r="P394" i="7"/>
  <c r="J394" i="7"/>
  <c r="D394" i="7"/>
  <c r="W389" i="7"/>
  <c r="Q389" i="7"/>
  <c r="K389" i="7"/>
  <c r="E389" i="7"/>
  <c r="X384" i="7"/>
  <c r="R384" i="7"/>
  <c r="L384" i="7"/>
  <c r="F384" i="7"/>
  <c r="Y379" i="7"/>
  <c r="S379" i="7"/>
  <c r="M379" i="7"/>
  <c r="G379" i="7"/>
  <c r="Z374" i="7"/>
  <c r="T374" i="7"/>
  <c r="N374" i="7"/>
  <c r="H374" i="7"/>
  <c r="AA369" i="7"/>
  <c r="U369" i="7"/>
  <c r="O369" i="7"/>
  <c r="I369" i="7"/>
  <c r="V364" i="7"/>
  <c r="P364" i="7"/>
  <c r="J364" i="7"/>
  <c r="D364" i="7"/>
  <c r="W359" i="7"/>
  <c r="Q359" i="7"/>
  <c r="K359" i="7"/>
  <c r="E359" i="7"/>
  <c r="X354" i="7"/>
  <c r="R354" i="7"/>
  <c r="L354" i="7"/>
  <c r="F354" i="7"/>
  <c r="Y349" i="7"/>
  <c r="S349" i="7"/>
  <c r="M349" i="7"/>
  <c r="G349" i="7"/>
  <c r="Z344" i="7"/>
  <c r="T344" i="7"/>
  <c r="N344" i="7"/>
  <c r="H344" i="7"/>
  <c r="AA339" i="7"/>
  <c r="U339" i="7"/>
  <c r="O339" i="7"/>
  <c r="I339" i="7"/>
  <c r="V334" i="7"/>
  <c r="P334" i="7"/>
  <c r="J334" i="7"/>
  <c r="D334" i="7"/>
  <c r="W329" i="7"/>
  <c r="Q329" i="7"/>
  <c r="K329" i="7"/>
  <c r="E329" i="7"/>
  <c r="X324" i="7"/>
  <c r="R324" i="7"/>
  <c r="L324" i="7"/>
  <c r="F324" i="7"/>
  <c r="Y319" i="7"/>
  <c r="S319" i="7"/>
  <c r="M319" i="7"/>
  <c r="G319" i="7"/>
  <c r="Z314" i="7"/>
  <c r="T314" i="7"/>
  <c r="N314" i="7"/>
  <c r="H314" i="7"/>
  <c r="AA309" i="7"/>
  <c r="U309" i="7"/>
  <c r="O309" i="7"/>
  <c r="I309" i="7"/>
  <c r="W598" i="7"/>
  <c r="Q598" i="7"/>
  <c r="K598" i="7"/>
  <c r="E598" i="7"/>
  <c r="X593" i="7"/>
  <c r="R593" i="7"/>
  <c r="L593" i="7"/>
  <c r="F593" i="7"/>
  <c r="Y588" i="7"/>
  <c r="S588" i="7"/>
  <c r="M588" i="7"/>
  <c r="G588" i="7"/>
  <c r="Z583" i="7"/>
  <c r="T583" i="7"/>
  <c r="N583" i="7"/>
  <c r="H583" i="7"/>
  <c r="AA578" i="7"/>
  <c r="U578" i="7"/>
  <c r="O578" i="7"/>
  <c r="I578" i="7"/>
  <c r="V573" i="7"/>
  <c r="P573" i="7"/>
  <c r="J573" i="7"/>
  <c r="D573" i="7"/>
  <c r="W568" i="7"/>
  <c r="Q568" i="7"/>
  <c r="K568" i="7"/>
  <c r="E568" i="7"/>
  <c r="X563" i="7"/>
  <c r="R563" i="7"/>
  <c r="L563" i="7"/>
  <c r="F563" i="7"/>
  <c r="Y558" i="7"/>
  <c r="S558" i="7"/>
  <c r="M558" i="7"/>
  <c r="G558" i="7"/>
  <c r="Z553" i="7"/>
  <c r="T553" i="7"/>
  <c r="N553" i="7"/>
  <c r="H553" i="7"/>
  <c r="AA548" i="7"/>
  <c r="U548" i="7"/>
  <c r="O548" i="7"/>
  <c r="I548" i="7"/>
  <c r="V543" i="7"/>
  <c r="P543" i="7"/>
  <c r="J543" i="7"/>
  <c r="D543" i="7"/>
  <c r="W538" i="7"/>
  <c r="Q538" i="7"/>
  <c r="K538" i="7"/>
  <c r="E538" i="7"/>
  <c r="X533" i="7"/>
  <c r="R533" i="7"/>
  <c r="L533" i="7"/>
  <c r="F533" i="7"/>
  <c r="Y528" i="7"/>
  <c r="S528" i="7"/>
  <c r="M528" i="7"/>
  <c r="G528" i="7"/>
  <c r="Z523" i="7"/>
  <c r="T523" i="7"/>
  <c r="N523" i="7"/>
  <c r="H523" i="7"/>
  <c r="AA518" i="7"/>
  <c r="U518" i="7"/>
  <c r="O518" i="7"/>
  <c r="I518" i="7"/>
  <c r="V513" i="7"/>
  <c r="P513" i="7"/>
  <c r="J513" i="7"/>
  <c r="D513" i="7"/>
  <c r="W508" i="7"/>
  <c r="Q508" i="7"/>
  <c r="K508" i="7"/>
  <c r="E508" i="7"/>
  <c r="X503" i="7"/>
  <c r="R503" i="7"/>
  <c r="L503" i="7"/>
  <c r="F503" i="7"/>
  <c r="Y498" i="7"/>
  <c r="S498" i="7"/>
  <c r="M498" i="7"/>
  <c r="G498" i="7"/>
  <c r="Z493" i="7"/>
  <c r="T493" i="7"/>
  <c r="N493" i="7"/>
  <c r="H493" i="7"/>
  <c r="AA488" i="7"/>
  <c r="U488" i="7"/>
  <c r="O488" i="7"/>
  <c r="I488" i="7"/>
  <c r="V483" i="7"/>
  <c r="P483" i="7"/>
  <c r="J483" i="7"/>
  <c r="D483" i="7"/>
  <c r="W478" i="7"/>
  <c r="Q478" i="7"/>
  <c r="K478" i="7"/>
  <c r="E478" i="7"/>
  <c r="X473" i="7"/>
  <c r="R473" i="7"/>
  <c r="L473" i="7"/>
  <c r="F473" i="7"/>
  <c r="Y468" i="7"/>
  <c r="S468" i="7"/>
  <c r="M468" i="7"/>
  <c r="G468" i="7"/>
  <c r="Z463" i="7"/>
  <c r="T463" i="7"/>
  <c r="N463" i="7"/>
  <c r="H463" i="7"/>
  <c r="AA458" i="7"/>
  <c r="U458" i="7"/>
  <c r="O458" i="7"/>
  <c r="I458" i="7"/>
  <c r="V449" i="7"/>
  <c r="P449" i="7"/>
  <c r="J449" i="7"/>
  <c r="D449" i="7"/>
  <c r="W444" i="7"/>
  <c r="Q444" i="7"/>
  <c r="K444" i="7"/>
  <c r="E444" i="7"/>
  <c r="X439" i="7"/>
  <c r="R439" i="7"/>
  <c r="L439" i="7"/>
  <c r="F439" i="7"/>
  <c r="Y434" i="7"/>
  <c r="S434" i="7"/>
  <c r="M434" i="7"/>
  <c r="G434" i="7"/>
  <c r="Z429" i="7"/>
  <c r="T429" i="7"/>
  <c r="N429" i="7"/>
  <c r="H429" i="7"/>
  <c r="AA424" i="7"/>
  <c r="U424" i="7"/>
  <c r="O424" i="7"/>
  <c r="I424" i="7"/>
  <c r="V419" i="7"/>
  <c r="P419" i="7"/>
  <c r="J419" i="7"/>
  <c r="D419" i="7"/>
  <c r="W414" i="7"/>
  <c r="Q414" i="7"/>
  <c r="K414" i="7"/>
  <c r="E414" i="7"/>
  <c r="X409" i="7"/>
  <c r="R409" i="7"/>
  <c r="L409" i="7"/>
  <c r="F409" i="7"/>
  <c r="Y404" i="7"/>
  <c r="S404" i="7"/>
  <c r="M404" i="7"/>
  <c r="G404" i="7"/>
  <c r="Z399" i="7"/>
  <c r="T399" i="7"/>
  <c r="N399" i="7"/>
  <c r="H399" i="7"/>
  <c r="AA394" i="7"/>
  <c r="U394" i="7"/>
  <c r="O394" i="7"/>
  <c r="I394" i="7"/>
  <c r="V389" i="7"/>
  <c r="P389" i="7"/>
  <c r="J389" i="7"/>
  <c r="D389" i="7"/>
  <c r="W384" i="7"/>
  <c r="Q384" i="7"/>
  <c r="K384" i="7"/>
  <c r="E384" i="7"/>
  <c r="X379" i="7"/>
  <c r="R379" i="7"/>
  <c r="L379" i="7"/>
  <c r="F379" i="7"/>
  <c r="Y374" i="7"/>
  <c r="S374" i="7"/>
  <c r="M374" i="7"/>
  <c r="G374" i="7"/>
  <c r="Z369" i="7"/>
  <c r="T369" i="7"/>
  <c r="N369" i="7"/>
  <c r="H369" i="7"/>
  <c r="AA364" i="7"/>
  <c r="U364" i="7"/>
  <c r="O364" i="7"/>
  <c r="I364" i="7"/>
  <c r="V359" i="7"/>
  <c r="P359" i="7"/>
  <c r="J359" i="7"/>
  <c r="D359" i="7"/>
  <c r="W354" i="7"/>
  <c r="Q354" i="7"/>
  <c r="K354" i="7"/>
  <c r="E354" i="7"/>
  <c r="X349" i="7"/>
  <c r="R349" i="7"/>
  <c r="L349" i="7"/>
  <c r="F349" i="7"/>
  <c r="Y344" i="7"/>
  <c r="S344" i="7"/>
  <c r="M344" i="7"/>
  <c r="G344" i="7"/>
  <c r="Z339" i="7"/>
  <c r="T339" i="7"/>
  <c r="N339" i="7"/>
  <c r="H339" i="7"/>
  <c r="AA334" i="7"/>
  <c r="U334" i="7"/>
  <c r="O334" i="7"/>
  <c r="I334" i="7"/>
  <c r="V329" i="7"/>
  <c r="P329" i="7"/>
  <c r="J329" i="7"/>
  <c r="D329" i="7"/>
  <c r="W324" i="7"/>
  <c r="Q324" i="7"/>
  <c r="K324" i="7"/>
  <c r="E324" i="7"/>
  <c r="X319" i="7"/>
  <c r="R319" i="7"/>
  <c r="L319" i="7"/>
  <c r="F319" i="7"/>
  <c r="Y314" i="7"/>
  <c r="S314" i="7"/>
  <c r="M314" i="7"/>
  <c r="G314" i="7"/>
  <c r="Z309" i="7"/>
  <c r="T309" i="7"/>
  <c r="N309" i="7"/>
  <c r="H309" i="7"/>
  <c r="AA300" i="7"/>
  <c r="AA296" i="7" s="1"/>
  <c r="V598" i="7"/>
  <c r="P598" i="7"/>
  <c r="J598" i="7"/>
  <c r="D598" i="7"/>
  <c r="W593" i="7"/>
  <c r="Q593" i="7"/>
  <c r="K593" i="7"/>
  <c r="E593" i="7"/>
  <c r="X588" i="7"/>
  <c r="R588" i="7"/>
  <c r="L588" i="7"/>
  <c r="F588" i="7"/>
  <c r="Y583" i="7"/>
  <c r="S583" i="7"/>
  <c r="M583" i="7"/>
  <c r="G583" i="7"/>
  <c r="Z578" i="7"/>
  <c r="T578" i="7"/>
  <c r="N578" i="7"/>
  <c r="H578" i="7"/>
  <c r="AA573" i="7"/>
  <c r="U573" i="7"/>
  <c r="O573" i="7"/>
  <c r="I573" i="7"/>
  <c r="V568" i="7"/>
  <c r="P568" i="7"/>
  <c r="J568" i="7"/>
  <c r="D568" i="7"/>
  <c r="W563" i="7"/>
  <c r="Q563" i="7"/>
  <c r="K563" i="7"/>
  <c r="E563" i="7"/>
  <c r="X558" i="7"/>
  <c r="R558" i="7"/>
  <c r="L558" i="7"/>
  <c r="F558" i="7"/>
  <c r="Y553" i="7"/>
  <c r="S553" i="7"/>
  <c r="M553" i="7"/>
  <c r="G553" i="7"/>
  <c r="Z548" i="7"/>
  <c r="T548" i="7"/>
  <c r="N548" i="7"/>
  <c r="H548" i="7"/>
  <c r="AA543" i="7"/>
  <c r="U543" i="7"/>
  <c r="O543" i="7"/>
  <c r="I543" i="7"/>
  <c r="V538" i="7"/>
  <c r="P538" i="7"/>
  <c r="J538" i="7"/>
  <c r="D538" i="7"/>
  <c r="W533" i="7"/>
  <c r="W529" i="7" s="1"/>
  <c r="Q533" i="7"/>
  <c r="Q529" i="7" s="1"/>
  <c r="K533" i="7"/>
  <c r="K529" i="7" s="1"/>
  <c r="E533" i="7"/>
  <c r="E529" i="7" s="1"/>
  <c r="X528" i="7"/>
  <c r="X524" i="7" s="1"/>
  <c r="R528" i="7"/>
  <c r="R524" i="7" s="1"/>
  <c r="L528" i="7"/>
  <c r="L524" i="7" s="1"/>
  <c r="F528" i="7"/>
  <c r="F524" i="7" s="1"/>
  <c r="Y523" i="7"/>
  <c r="Y519" i="7" s="1"/>
  <c r="S523" i="7"/>
  <c r="S519" i="7" s="1"/>
  <c r="M523" i="7"/>
  <c r="M519" i="7" s="1"/>
  <c r="G523" i="7"/>
  <c r="G519" i="7" s="1"/>
  <c r="Z518" i="7"/>
  <c r="Z514" i="7" s="1"/>
  <c r="T518" i="7"/>
  <c r="T514" i="7" s="1"/>
  <c r="N518" i="7"/>
  <c r="N514" i="7" s="1"/>
  <c r="H518" i="7"/>
  <c r="H514" i="7" s="1"/>
  <c r="AA513" i="7"/>
  <c r="AA509" i="7" s="1"/>
  <c r="U513" i="7"/>
  <c r="U509" i="7" s="1"/>
  <c r="O513" i="7"/>
  <c r="O509" i="7" s="1"/>
  <c r="I513" i="7"/>
  <c r="I509" i="7" s="1"/>
  <c r="V508" i="7"/>
  <c r="V504" i="7" s="1"/>
  <c r="P508" i="7"/>
  <c r="P504" i="7" s="1"/>
  <c r="J508" i="7"/>
  <c r="J504" i="7" s="1"/>
  <c r="D508" i="7"/>
  <c r="D504" i="7" s="1"/>
  <c r="W503" i="7"/>
  <c r="W499" i="7" s="1"/>
  <c r="Q503" i="7"/>
  <c r="Q499" i="7" s="1"/>
  <c r="K503" i="7"/>
  <c r="K499" i="7" s="1"/>
  <c r="E503" i="7"/>
  <c r="E499" i="7" s="1"/>
  <c r="X498" i="7"/>
  <c r="X494" i="7" s="1"/>
  <c r="R498" i="7"/>
  <c r="R494" i="7" s="1"/>
  <c r="L498" i="7"/>
  <c r="L494" i="7" s="1"/>
  <c r="F498" i="7"/>
  <c r="F494" i="7" s="1"/>
  <c r="Y493" i="7"/>
  <c r="Y489" i="7" s="1"/>
  <c r="S493" i="7"/>
  <c r="S489" i="7" s="1"/>
  <c r="M493" i="7"/>
  <c r="M489" i="7" s="1"/>
  <c r="G493" i="7"/>
  <c r="G489" i="7" s="1"/>
  <c r="Z488" i="7"/>
  <c r="Z484" i="7" s="1"/>
  <c r="T488" i="7"/>
  <c r="T484" i="7" s="1"/>
  <c r="N488" i="7"/>
  <c r="N484" i="7" s="1"/>
  <c r="H488" i="7"/>
  <c r="H484" i="7" s="1"/>
  <c r="AA483" i="7"/>
  <c r="AA479" i="7" s="1"/>
  <c r="U483" i="7"/>
  <c r="U479" i="7" s="1"/>
  <c r="O483" i="7"/>
  <c r="O479" i="7" s="1"/>
  <c r="I483" i="7"/>
  <c r="I479" i="7" s="1"/>
  <c r="V478" i="7"/>
  <c r="V474" i="7" s="1"/>
  <c r="P478" i="7"/>
  <c r="P474" i="7" s="1"/>
  <c r="J478" i="7"/>
  <c r="J474" i="7" s="1"/>
  <c r="D478" i="7"/>
  <c r="D474" i="7" s="1"/>
  <c r="W473" i="7"/>
  <c r="W469" i="7" s="1"/>
  <c r="Q473" i="7"/>
  <c r="Q469" i="7" s="1"/>
  <c r="K473" i="7"/>
  <c r="K469" i="7" s="1"/>
  <c r="E473" i="7"/>
  <c r="E469" i="7" s="1"/>
  <c r="X468" i="7"/>
  <c r="X464" i="7" s="1"/>
  <c r="R468" i="7"/>
  <c r="R464" i="7" s="1"/>
  <c r="L468" i="7"/>
  <c r="L464" i="7" s="1"/>
  <c r="F468" i="7"/>
  <c r="F464" i="7" s="1"/>
  <c r="Y463" i="7"/>
  <c r="Y459" i="7" s="1"/>
  <c r="S463" i="7"/>
  <c r="S459" i="7" s="1"/>
  <c r="M463" i="7"/>
  <c r="M459" i="7" s="1"/>
  <c r="G463" i="7"/>
  <c r="G459" i="7" s="1"/>
  <c r="Z458" i="7"/>
  <c r="Z454" i="7" s="1"/>
  <c r="T458" i="7"/>
  <c r="T454" i="7" s="1"/>
  <c r="N458" i="7"/>
  <c r="N454" i="7" s="1"/>
  <c r="H458" i="7"/>
  <c r="H454" i="7" s="1"/>
  <c r="AA449" i="7"/>
  <c r="U449" i="7"/>
  <c r="O449" i="7"/>
  <c r="I449" i="7"/>
  <c r="V444" i="7"/>
  <c r="P444" i="7"/>
  <c r="J444" i="7"/>
  <c r="D444" i="7"/>
  <c r="W439" i="7"/>
  <c r="Q439" i="7"/>
  <c r="K439" i="7"/>
  <c r="E439" i="7"/>
  <c r="X434" i="7"/>
  <c r="R434" i="7"/>
  <c r="L434" i="7"/>
  <c r="F434" i="7"/>
  <c r="Y429" i="7"/>
  <c r="S429" i="7"/>
  <c r="M429" i="7"/>
  <c r="G429" i="7"/>
  <c r="Z424" i="7"/>
  <c r="T424" i="7"/>
  <c r="N424" i="7"/>
  <c r="H424" i="7"/>
  <c r="AA419" i="7"/>
  <c r="U419" i="7"/>
  <c r="O419" i="7"/>
  <c r="I419" i="7"/>
  <c r="V414" i="7"/>
  <c r="P414" i="7"/>
  <c r="J414" i="7"/>
  <c r="D414" i="7"/>
  <c r="W409" i="7"/>
  <c r="Q409" i="7"/>
  <c r="K409" i="7"/>
  <c r="E409" i="7"/>
  <c r="X404" i="7"/>
  <c r="R404" i="7"/>
  <c r="L404" i="7"/>
  <c r="F404" i="7"/>
  <c r="Y399" i="7"/>
  <c r="S399" i="7"/>
  <c r="M399" i="7"/>
  <c r="G399" i="7"/>
  <c r="Z394" i="7"/>
  <c r="T394" i="7"/>
  <c r="N394" i="7"/>
  <c r="H394" i="7"/>
  <c r="AA389" i="7"/>
  <c r="U389" i="7"/>
  <c r="O389" i="7"/>
  <c r="I389" i="7"/>
  <c r="V384" i="7"/>
  <c r="P384" i="7"/>
  <c r="J384" i="7"/>
  <c r="D384" i="7"/>
  <c r="J11" i="7"/>
  <c r="P11" i="7"/>
  <c r="V11" i="7"/>
  <c r="I14" i="7"/>
  <c r="O14" i="7"/>
  <c r="U14" i="7"/>
  <c r="AA14" i="7"/>
  <c r="I16" i="7"/>
  <c r="O16" i="7"/>
  <c r="U16" i="7"/>
  <c r="AA16" i="7"/>
  <c r="H19" i="7"/>
  <c r="N19" i="7"/>
  <c r="T19" i="7"/>
  <c r="Z19" i="7"/>
  <c r="Z17" i="7" s="1"/>
  <c r="H21" i="7"/>
  <c r="N21" i="7"/>
  <c r="T21" i="7"/>
  <c r="Z21" i="7"/>
  <c r="G24" i="7"/>
  <c r="M24" i="7"/>
  <c r="M22" i="7" s="1"/>
  <c r="S24" i="7"/>
  <c r="Y24" i="7"/>
  <c r="G26" i="7"/>
  <c r="M26" i="7"/>
  <c r="S26" i="7"/>
  <c r="Y26" i="7"/>
  <c r="F29" i="7"/>
  <c r="L29" i="7"/>
  <c r="R29" i="7"/>
  <c r="X29" i="7"/>
  <c r="F31" i="7"/>
  <c r="L31" i="7"/>
  <c r="R31" i="7"/>
  <c r="X31" i="7"/>
  <c r="E34" i="7"/>
  <c r="K34" i="7"/>
  <c r="Q34" i="7"/>
  <c r="W34" i="7"/>
  <c r="W32" i="7" s="1"/>
  <c r="E36" i="7"/>
  <c r="K36" i="7"/>
  <c r="Q36" i="7"/>
  <c r="W36" i="7"/>
  <c r="D39" i="7"/>
  <c r="J39" i="7"/>
  <c r="J37" i="7" s="1"/>
  <c r="P39" i="7"/>
  <c r="V39" i="7"/>
  <c r="D41" i="7"/>
  <c r="J41" i="7"/>
  <c r="P41" i="7"/>
  <c r="V41" i="7"/>
  <c r="I44" i="7"/>
  <c r="O44" i="7"/>
  <c r="U44" i="7"/>
  <c r="AA44" i="7"/>
  <c r="I46" i="7"/>
  <c r="O46" i="7"/>
  <c r="U46" i="7"/>
  <c r="AA46" i="7"/>
  <c r="H49" i="7"/>
  <c r="N49" i="7"/>
  <c r="T49" i="7"/>
  <c r="Z49" i="7"/>
  <c r="Z47" i="7" s="1"/>
  <c r="H51" i="7"/>
  <c r="N51" i="7"/>
  <c r="T51" i="7"/>
  <c r="Z51" i="7"/>
  <c r="G54" i="7"/>
  <c r="M54" i="7"/>
  <c r="M52" i="7" s="1"/>
  <c r="S54" i="7"/>
  <c r="Y54" i="7"/>
  <c r="G56" i="7"/>
  <c r="M56" i="7"/>
  <c r="S56" i="7"/>
  <c r="Y56" i="7"/>
  <c r="F59" i="7"/>
  <c r="L59" i="7"/>
  <c r="R59" i="7"/>
  <c r="X59" i="7"/>
  <c r="F61" i="7"/>
  <c r="L61" i="7"/>
  <c r="R61" i="7"/>
  <c r="X61" i="7"/>
  <c r="E64" i="7"/>
  <c r="K64" i="7"/>
  <c r="Q64" i="7"/>
  <c r="W64" i="7"/>
  <c r="W62" i="7" s="1"/>
  <c r="E66" i="7"/>
  <c r="K66" i="7"/>
  <c r="Q66" i="7"/>
  <c r="W66" i="7"/>
  <c r="D69" i="7"/>
  <c r="J69" i="7"/>
  <c r="J67" i="7" s="1"/>
  <c r="P69" i="7"/>
  <c r="V69" i="7"/>
  <c r="D71" i="7"/>
  <c r="J71" i="7"/>
  <c r="P71" i="7"/>
  <c r="V71" i="7"/>
  <c r="I74" i="7"/>
  <c r="O74" i="7"/>
  <c r="U74" i="7"/>
  <c r="AA74" i="7"/>
  <c r="I76" i="7"/>
  <c r="O76" i="7"/>
  <c r="U76" i="7"/>
  <c r="AA76" i="7"/>
  <c r="H79" i="7"/>
  <c r="N79" i="7"/>
  <c r="T79" i="7"/>
  <c r="Z79" i="7"/>
  <c r="Z77" i="7" s="1"/>
  <c r="H81" i="7"/>
  <c r="N81" i="7"/>
  <c r="T81" i="7"/>
  <c r="Z81" i="7"/>
  <c r="G84" i="7"/>
  <c r="M84" i="7"/>
  <c r="M82" i="7" s="1"/>
  <c r="S84" i="7"/>
  <c r="Y84" i="7"/>
  <c r="G86" i="7"/>
  <c r="M86" i="7"/>
  <c r="S86" i="7"/>
  <c r="Y86" i="7"/>
  <c r="F89" i="7"/>
  <c r="L89" i="7"/>
  <c r="R89" i="7"/>
  <c r="X89" i="7"/>
  <c r="F91" i="7"/>
  <c r="L91" i="7"/>
  <c r="R91" i="7"/>
  <c r="X91" i="7"/>
  <c r="E94" i="7"/>
  <c r="K94" i="7"/>
  <c r="Q94" i="7"/>
  <c r="W94" i="7"/>
  <c r="W92" i="7" s="1"/>
  <c r="E96" i="7"/>
  <c r="K96" i="7"/>
  <c r="Q96" i="7"/>
  <c r="W96" i="7"/>
  <c r="D99" i="7"/>
  <c r="J99" i="7"/>
  <c r="J97" i="7" s="1"/>
  <c r="P99" i="7"/>
  <c r="V99" i="7"/>
  <c r="D101" i="7"/>
  <c r="J101" i="7"/>
  <c r="P101" i="7"/>
  <c r="V101" i="7"/>
  <c r="I104" i="7"/>
  <c r="O104" i="7"/>
  <c r="U104" i="7"/>
  <c r="AA104" i="7"/>
  <c r="I106" i="7"/>
  <c r="O106" i="7"/>
  <c r="U106" i="7"/>
  <c r="AA106" i="7"/>
  <c r="H109" i="7"/>
  <c r="N109" i="7"/>
  <c r="T109" i="7"/>
  <c r="Z109" i="7"/>
  <c r="Z107" i="7" s="1"/>
  <c r="H111" i="7"/>
  <c r="N111" i="7"/>
  <c r="T111" i="7"/>
  <c r="Z111" i="7"/>
  <c r="G114" i="7"/>
  <c r="M114" i="7"/>
  <c r="M112" i="7" s="1"/>
  <c r="S114" i="7"/>
  <c r="Y114" i="7"/>
  <c r="G116" i="7"/>
  <c r="M116" i="7"/>
  <c r="S116" i="7"/>
  <c r="Y116" i="7"/>
  <c r="F119" i="7"/>
  <c r="L119" i="7"/>
  <c r="R119" i="7"/>
  <c r="X119" i="7"/>
  <c r="F121" i="7"/>
  <c r="L121" i="7"/>
  <c r="R121" i="7"/>
  <c r="X121" i="7"/>
  <c r="E124" i="7"/>
  <c r="K124" i="7"/>
  <c r="Q124" i="7"/>
  <c r="W124" i="7"/>
  <c r="W122" i="7" s="1"/>
  <c r="E126" i="7"/>
  <c r="K126" i="7"/>
  <c r="Q126" i="7"/>
  <c r="W126" i="7"/>
  <c r="D129" i="7"/>
  <c r="J129" i="7"/>
  <c r="J127" i="7" s="1"/>
  <c r="P129" i="7"/>
  <c r="V129" i="7"/>
  <c r="D131" i="7"/>
  <c r="J131" i="7"/>
  <c r="P131" i="7"/>
  <c r="V131" i="7"/>
  <c r="I134" i="7"/>
  <c r="O134" i="7"/>
  <c r="U134" i="7"/>
  <c r="AA134" i="7"/>
  <c r="I136" i="7"/>
  <c r="O136" i="7"/>
  <c r="U136" i="7"/>
  <c r="AA136" i="7"/>
  <c r="H139" i="7"/>
  <c r="N139" i="7"/>
  <c r="T139" i="7"/>
  <c r="Z139" i="7"/>
  <c r="Z137" i="7" s="1"/>
  <c r="H141" i="7"/>
  <c r="N141" i="7"/>
  <c r="T141" i="7"/>
  <c r="Z141" i="7"/>
  <c r="G144" i="7"/>
  <c r="M144" i="7"/>
  <c r="M142" i="7" s="1"/>
  <c r="S144" i="7"/>
  <c r="Y144" i="7"/>
  <c r="G146" i="7"/>
  <c r="M146" i="7"/>
  <c r="S146" i="7"/>
  <c r="Y146" i="7"/>
  <c r="F149" i="7"/>
  <c r="L149" i="7"/>
  <c r="R149" i="7"/>
  <c r="X149" i="7"/>
  <c r="F151" i="7"/>
  <c r="L151" i="7"/>
  <c r="R151" i="7"/>
  <c r="X151" i="7"/>
  <c r="E158" i="7"/>
  <c r="K158" i="7"/>
  <c r="Q158" i="7"/>
  <c r="W158" i="7"/>
  <c r="W156" i="7" s="1"/>
  <c r="E160" i="7"/>
  <c r="K160" i="7"/>
  <c r="Q160" i="7"/>
  <c r="W160" i="7"/>
  <c r="D163" i="7"/>
  <c r="J163" i="7"/>
  <c r="J161" i="7" s="1"/>
  <c r="P163" i="7"/>
  <c r="V163" i="7"/>
  <c r="D165" i="7"/>
  <c r="J165" i="7"/>
  <c r="P165" i="7"/>
  <c r="V165" i="7"/>
  <c r="I168" i="7"/>
  <c r="O168" i="7"/>
  <c r="U168" i="7"/>
  <c r="AA168" i="7"/>
  <c r="I170" i="7"/>
  <c r="O170" i="7"/>
  <c r="U170" i="7"/>
  <c r="AA170" i="7"/>
  <c r="H173" i="7"/>
  <c r="N173" i="7"/>
  <c r="T173" i="7"/>
  <c r="Z173" i="7"/>
  <c r="Z171" i="7" s="1"/>
  <c r="H175" i="7"/>
  <c r="N175" i="7"/>
  <c r="T175" i="7"/>
  <c r="Z175" i="7"/>
  <c r="G178" i="7"/>
  <c r="M178" i="7"/>
  <c r="M176" i="7" s="1"/>
  <c r="S178" i="7"/>
  <c r="Y178" i="7"/>
  <c r="G180" i="7"/>
  <c r="M180" i="7"/>
  <c r="S180" i="7"/>
  <c r="Y180" i="7"/>
  <c r="F183" i="7"/>
  <c r="L183" i="7"/>
  <c r="R183" i="7"/>
  <c r="X183" i="7"/>
  <c r="F185" i="7"/>
  <c r="L185" i="7"/>
  <c r="R185" i="7"/>
  <c r="X185" i="7"/>
  <c r="E188" i="7"/>
  <c r="K188" i="7"/>
  <c r="Q188" i="7"/>
  <c r="W188" i="7"/>
  <c r="W186" i="7" s="1"/>
  <c r="E190" i="7"/>
  <c r="K190" i="7"/>
  <c r="Q190" i="7"/>
  <c r="W190" i="7"/>
  <c r="D193" i="7"/>
  <c r="J193" i="7"/>
  <c r="J191" i="7" s="1"/>
  <c r="P193" i="7"/>
  <c r="V193" i="7"/>
  <c r="D195" i="7"/>
  <c r="J195" i="7"/>
  <c r="P195" i="7"/>
  <c r="V195" i="7"/>
  <c r="I198" i="7"/>
  <c r="O198" i="7"/>
  <c r="U198" i="7"/>
  <c r="AA198" i="7"/>
  <c r="I200" i="7"/>
  <c r="O200" i="7"/>
  <c r="U200" i="7"/>
  <c r="AA200" i="7"/>
  <c r="H203" i="7"/>
  <c r="N203" i="7"/>
  <c r="T203" i="7"/>
  <c r="Z203" i="7"/>
  <c r="Z201" i="7" s="1"/>
  <c r="H205" i="7"/>
  <c r="N205" i="7"/>
  <c r="T205" i="7"/>
  <c r="Z205" i="7"/>
  <c r="G208" i="7"/>
  <c r="M208" i="7"/>
  <c r="M206" i="7" s="1"/>
  <c r="S208" i="7"/>
  <c r="S206" i="7" s="1"/>
  <c r="Y208" i="7"/>
  <c r="G210" i="7"/>
  <c r="M210" i="7"/>
  <c r="S210" i="7"/>
  <c r="Y210" i="7"/>
  <c r="F213" i="7"/>
  <c r="F211" i="7" s="1"/>
  <c r="L213" i="7"/>
  <c r="R213" i="7"/>
  <c r="X213" i="7"/>
  <c r="F215" i="7"/>
  <c r="L215" i="7"/>
  <c r="R215" i="7"/>
  <c r="X215" i="7"/>
  <c r="E218" i="7"/>
  <c r="K218" i="7"/>
  <c r="Q218" i="7"/>
  <c r="W218" i="7"/>
  <c r="W216" i="7" s="1"/>
  <c r="E220" i="7"/>
  <c r="K220" i="7"/>
  <c r="Q220" i="7"/>
  <c r="W220" i="7"/>
  <c r="D223" i="7"/>
  <c r="J223" i="7"/>
  <c r="J221" i="7" s="1"/>
  <c r="P223" i="7"/>
  <c r="P221" i="7" s="1"/>
  <c r="V223" i="7"/>
  <c r="D225" i="7"/>
  <c r="J225" i="7"/>
  <c r="P225" i="7"/>
  <c r="V225" i="7"/>
  <c r="I228" i="7"/>
  <c r="I226" i="7" s="1"/>
  <c r="O228" i="7"/>
  <c r="U228" i="7"/>
  <c r="AA228" i="7"/>
  <c r="I230" i="7"/>
  <c r="O230" i="7"/>
  <c r="U230" i="7"/>
  <c r="AA230" i="7"/>
  <c r="H233" i="7"/>
  <c r="N233" i="7"/>
  <c r="T233" i="7"/>
  <c r="Z233" i="7"/>
  <c r="Z231" i="7" s="1"/>
  <c r="H235" i="7"/>
  <c r="N235" i="7"/>
  <c r="T235" i="7"/>
  <c r="Z235" i="7"/>
  <c r="G238" i="7"/>
  <c r="M238" i="7"/>
  <c r="M236" i="7" s="1"/>
  <c r="S238" i="7"/>
  <c r="S236" i="7" s="1"/>
  <c r="Y238" i="7"/>
  <c r="G240" i="7"/>
  <c r="M240" i="7"/>
  <c r="S240" i="7"/>
  <c r="Y240" i="7"/>
  <c r="F243" i="7"/>
  <c r="F241" i="7" s="1"/>
  <c r="L243" i="7"/>
  <c r="R243" i="7"/>
  <c r="X243" i="7"/>
  <c r="F245" i="7"/>
  <c r="L245" i="7"/>
  <c r="R245" i="7"/>
  <c r="X245" i="7"/>
  <c r="E248" i="7"/>
  <c r="K248" i="7"/>
  <c r="Q248" i="7"/>
  <c r="W248" i="7"/>
  <c r="W246" i="7" s="1"/>
  <c r="E250" i="7"/>
  <c r="K250" i="7"/>
  <c r="Q250" i="7"/>
  <c r="W250" i="7"/>
  <c r="D253" i="7"/>
  <c r="J253" i="7"/>
  <c r="J251" i="7" s="1"/>
  <c r="P253" i="7"/>
  <c r="P251" i="7" s="1"/>
  <c r="V253" i="7"/>
  <c r="D255" i="7"/>
  <c r="J255" i="7"/>
  <c r="P255" i="7"/>
  <c r="V255" i="7"/>
  <c r="I258" i="7"/>
  <c r="I256" i="7" s="1"/>
  <c r="O258" i="7"/>
  <c r="U258" i="7"/>
  <c r="AA258" i="7"/>
  <c r="I260" i="7"/>
  <c r="O260" i="7"/>
  <c r="U260" i="7"/>
  <c r="AA260" i="7"/>
  <c r="H263" i="7"/>
  <c r="N263" i="7"/>
  <c r="T263" i="7"/>
  <c r="Z263" i="7"/>
  <c r="Z261" i="7" s="1"/>
  <c r="H265" i="7"/>
  <c r="N265" i="7"/>
  <c r="T265" i="7"/>
  <c r="Z265" i="7"/>
  <c r="G268" i="7"/>
  <c r="M268" i="7"/>
  <c r="M266" i="7" s="1"/>
  <c r="S268" i="7"/>
  <c r="S266" i="7" s="1"/>
  <c r="Y268" i="7"/>
  <c r="G270" i="7"/>
  <c r="M270" i="7"/>
  <c r="S270" i="7"/>
  <c r="Y270" i="7"/>
  <c r="F273" i="7"/>
  <c r="F271" i="7" s="1"/>
  <c r="L273" i="7"/>
  <c r="R273" i="7"/>
  <c r="X273" i="7"/>
  <c r="F275" i="7"/>
  <c r="L275" i="7"/>
  <c r="R275" i="7"/>
  <c r="X275" i="7"/>
  <c r="E278" i="7"/>
  <c r="K278" i="7"/>
  <c r="Q278" i="7"/>
  <c r="W278" i="7"/>
  <c r="W276" i="7" s="1"/>
  <c r="E280" i="7"/>
  <c r="K280" i="7"/>
  <c r="Q280" i="7"/>
  <c r="W280" i="7"/>
  <c r="D283" i="7"/>
  <c r="J283" i="7"/>
  <c r="J281" i="7" s="1"/>
  <c r="P283" i="7"/>
  <c r="P281" i="7" s="1"/>
  <c r="V283" i="7"/>
  <c r="D285" i="7"/>
  <c r="J285" i="7"/>
  <c r="P285" i="7"/>
  <c r="V285" i="7"/>
  <c r="I288" i="7"/>
  <c r="I286" i="7" s="1"/>
  <c r="O288" i="7"/>
  <c r="U288" i="7"/>
  <c r="AA288" i="7"/>
  <c r="I290" i="7"/>
  <c r="O290" i="7"/>
  <c r="U290" i="7"/>
  <c r="AA290" i="7"/>
  <c r="H293" i="7"/>
  <c r="N293" i="7"/>
  <c r="T293" i="7"/>
  <c r="T291" i="7" s="1"/>
  <c r="Z293" i="7"/>
  <c r="Z291" i="7" s="1"/>
  <c r="H295" i="7"/>
  <c r="N295" i="7"/>
  <c r="U295" i="7"/>
  <c r="H298" i="7"/>
  <c r="O298" i="7"/>
  <c r="V298" i="7"/>
  <c r="E300" i="7"/>
  <c r="E296" i="7" s="1"/>
  <c r="L300" i="7"/>
  <c r="L296" i="7" s="1"/>
  <c r="T300" i="7"/>
  <c r="T296" i="7" s="1"/>
  <c r="K309" i="7"/>
  <c r="K305" i="7" s="1"/>
  <c r="F314" i="7"/>
  <c r="F310" i="7" s="1"/>
  <c r="X314" i="7"/>
  <c r="X310" i="7" s="1"/>
  <c r="E319" i="7"/>
  <c r="E315" i="7" s="1"/>
  <c r="W319" i="7"/>
  <c r="W315" i="7" s="1"/>
  <c r="T324" i="7"/>
  <c r="T320" i="7" s="1"/>
  <c r="S329" i="7"/>
  <c r="S325" i="7" s="1"/>
  <c r="N334" i="7"/>
  <c r="N330" i="7" s="1"/>
  <c r="K339" i="7"/>
  <c r="K335" i="7" s="1"/>
  <c r="F344" i="7"/>
  <c r="F340" i="7" s="1"/>
  <c r="X344" i="7"/>
  <c r="X340" i="7" s="1"/>
  <c r="E349" i="7"/>
  <c r="E345" i="7" s="1"/>
  <c r="W349" i="7"/>
  <c r="W345" i="7" s="1"/>
  <c r="T354" i="7"/>
  <c r="T350" i="7" s="1"/>
  <c r="S359" i="7"/>
  <c r="S355" i="7" s="1"/>
  <c r="N364" i="7"/>
  <c r="N360" i="7" s="1"/>
  <c r="K369" i="7"/>
  <c r="K365" i="7" s="1"/>
  <c r="L374" i="7"/>
  <c r="L370" i="7" s="1"/>
  <c r="E379" i="7"/>
  <c r="E375" i="7" s="1"/>
  <c r="D18" i="4"/>
  <c r="D24" i="4"/>
  <c r="D20" i="5"/>
  <c r="D18" i="5" s="1"/>
  <c r="F31" i="5"/>
  <c r="D36" i="5"/>
  <c r="D34" i="5" s="1"/>
  <c r="F48" i="5"/>
  <c r="D53" i="5"/>
  <c r="D51" i="5" s="1"/>
  <c r="F64" i="5"/>
  <c r="D71" i="5"/>
  <c r="D69" i="5" s="1"/>
  <c r="F75" i="5"/>
  <c r="D80" i="5"/>
  <c r="D79" i="5" s="1"/>
  <c r="F81" i="5"/>
  <c r="D87" i="5"/>
  <c r="D85" i="5" s="1"/>
  <c r="F91" i="5"/>
  <c r="F94" i="5"/>
  <c r="F9" i="6"/>
  <c r="L9" i="6"/>
  <c r="R9" i="6"/>
  <c r="X9" i="6"/>
  <c r="X7" i="6" s="1"/>
  <c r="F11" i="6"/>
  <c r="L11" i="6"/>
  <c r="R11" i="6"/>
  <c r="X11" i="6"/>
  <c r="E14" i="6"/>
  <c r="K14" i="6"/>
  <c r="K12" i="6" s="1"/>
  <c r="Q14" i="6"/>
  <c r="Q12" i="6" s="1"/>
  <c r="W14" i="6"/>
  <c r="W12" i="6" s="1"/>
  <c r="E16" i="6"/>
  <c r="K16" i="6"/>
  <c r="Q16" i="6"/>
  <c r="W16" i="6"/>
  <c r="D19" i="6"/>
  <c r="D17" i="6" s="1"/>
  <c r="J19" i="6"/>
  <c r="J17" i="6" s="1"/>
  <c r="P19" i="6"/>
  <c r="V19" i="6"/>
  <c r="D21" i="6"/>
  <c r="J21" i="6"/>
  <c r="P21" i="6"/>
  <c r="V21" i="6"/>
  <c r="I24" i="6"/>
  <c r="O24" i="6"/>
  <c r="U24" i="6"/>
  <c r="AA24" i="6"/>
  <c r="AA22" i="6" s="1"/>
  <c r="I26" i="6"/>
  <c r="O26" i="6"/>
  <c r="U26" i="6"/>
  <c r="AA26" i="6"/>
  <c r="H29" i="6"/>
  <c r="N29" i="6"/>
  <c r="N27" i="6" s="1"/>
  <c r="T29" i="6"/>
  <c r="T27" i="6" s="1"/>
  <c r="Z29" i="6"/>
  <c r="Z27" i="6" s="1"/>
  <c r="H31" i="6"/>
  <c r="N31" i="6"/>
  <c r="T31" i="6"/>
  <c r="Z31" i="6"/>
  <c r="G34" i="6"/>
  <c r="G32" i="6" s="1"/>
  <c r="M34" i="6"/>
  <c r="M32" i="6" s="1"/>
  <c r="S34" i="6"/>
  <c r="Y34" i="6"/>
  <c r="G36" i="6"/>
  <c r="M36" i="6"/>
  <c r="S36" i="6"/>
  <c r="Y36" i="6"/>
  <c r="F39" i="6"/>
  <c r="L39" i="6"/>
  <c r="R39" i="6"/>
  <c r="X39" i="6"/>
  <c r="X37" i="6" s="1"/>
  <c r="F41" i="6"/>
  <c r="L41" i="6"/>
  <c r="R41" i="6"/>
  <c r="X41" i="6"/>
  <c r="E44" i="6"/>
  <c r="K44" i="6"/>
  <c r="K42" i="6" s="1"/>
  <c r="Q44" i="6"/>
  <c r="Q42" i="6" s="1"/>
  <c r="W44" i="6"/>
  <c r="W42" i="6" s="1"/>
  <c r="E46" i="6"/>
  <c r="K46" i="6"/>
  <c r="Q46" i="6"/>
  <c r="W46" i="6"/>
  <c r="D49" i="6"/>
  <c r="D47" i="6" s="1"/>
  <c r="J49" i="6"/>
  <c r="J47" i="6" s="1"/>
  <c r="P49" i="6"/>
  <c r="V49" i="6"/>
  <c r="D51" i="6"/>
  <c r="J51" i="6"/>
  <c r="P51" i="6"/>
  <c r="V51" i="6"/>
  <c r="I54" i="6"/>
  <c r="O54" i="6"/>
  <c r="U54" i="6"/>
  <c r="AA54" i="6"/>
  <c r="AA52" i="6" s="1"/>
  <c r="I56" i="6"/>
  <c r="O56" i="6"/>
  <c r="U56" i="6"/>
  <c r="AA56" i="6"/>
  <c r="H59" i="6"/>
  <c r="N59" i="6"/>
  <c r="N57" i="6" s="1"/>
  <c r="T59" i="6"/>
  <c r="T57" i="6" s="1"/>
  <c r="Z59" i="6"/>
  <c r="Z57" i="6" s="1"/>
  <c r="H61" i="6"/>
  <c r="N61" i="6"/>
  <c r="T61" i="6"/>
  <c r="Z61" i="6"/>
  <c r="G64" i="6"/>
  <c r="G62" i="6" s="1"/>
  <c r="M64" i="6"/>
  <c r="M62" i="6" s="1"/>
  <c r="S64" i="6"/>
  <c r="Y64" i="6"/>
  <c r="G66" i="6"/>
  <c r="M66" i="6"/>
  <c r="S66" i="6"/>
  <c r="Y66" i="6"/>
  <c r="F69" i="6"/>
  <c r="L69" i="6"/>
  <c r="R69" i="6"/>
  <c r="X69" i="6"/>
  <c r="X67" i="6" s="1"/>
  <c r="F71" i="6"/>
  <c r="L71" i="6"/>
  <c r="R71" i="6"/>
  <c r="X71" i="6"/>
  <c r="E74" i="6"/>
  <c r="K74" i="6"/>
  <c r="K72" i="6" s="1"/>
  <c r="Q74" i="6"/>
  <c r="Q72" i="6" s="1"/>
  <c r="W74" i="6"/>
  <c r="W72" i="6" s="1"/>
  <c r="E76" i="6"/>
  <c r="K76" i="6"/>
  <c r="Q76" i="6"/>
  <c r="W76" i="6"/>
  <c r="D79" i="6"/>
  <c r="D77" i="6" s="1"/>
  <c r="J79" i="6"/>
  <c r="J77" i="6" s="1"/>
  <c r="P79" i="6"/>
  <c r="V79" i="6"/>
  <c r="D81" i="6"/>
  <c r="J81" i="6"/>
  <c r="P81" i="6"/>
  <c r="V81" i="6"/>
  <c r="I84" i="6"/>
  <c r="O84" i="6"/>
  <c r="U84" i="6"/>
  <c r="AA84" i="6"/>
  <c r="AA82" i="6" s="1"/>
  <c r="I86" i="6"/>
  <c r="O86" i="6"/>
  <c r="U86" i="6"/>
  <c r="AA86" i="6"/>
  <c r="H89" i="6"/>
  <c r="N89" i="6"/>
  <c r="N87" i="6" s="1"/>
  <c r="T89" i="6"/>
  <c r="T87" i="6" s="1"/>
  <c r="Z89" i="6"/>
  <c r="Z87" i="6" s="1"/>
  <c r="H91" i="6"/>
  <c r="N91" i="6"/>
  <c r="T91" i="6"/>
  <c r="Z91" i="6"/>
  <c r="G94" i="6"/>
  <c r="G92" i="6" s="1"/>
  <c r="M94" i="6"/>
  <c r="M92" i="6" s="1"/>
  <c r="S94" i="6"/>
  <c r="Y94" i="6"/>
  <c r="G96" i="6"/>
  <c r="M96" i="6"/>
  <c r="S96" i="6"/>
  <c r="Y96" i="6"/>
  <c r="F99" i="6"/>
  <c r="L99" i="6"/>
  <c r="R99" i="6"/>
  <c r="X99" i="6"/>
  <c r="X97" i="6" s="1"/>
  <c r="F101" i="6"/>
  <c r="L101" i="6"/>
  <c r="R101" i="6"/>
  <c r="X101" i="6"/>
  <c r="E104" i="6"/>
  <c r="K104" i="6"/>
  <c r="K102" i="6" s="1"/>
  <c r="Q104" i="6"/>
  <c r="Q102" i="6" s="1"/>
  <c r="W104" i="6"/>
  <c r="W102" i="6" s="1"/>
  <c r="E106" i="6"/>
  <c r="K106" i="6"/>
  <c r="Q106" i="6"/>
  <c r="W106" i="6"/>
  <c r="D109" i="6"/>
  <c r="D107" i="6" s="1"/>
  <c r="J109" i="6"/>
  <c r="J107" i="6" s="1"/>
  <c r="P109" i="6"/>
  <c r="V109" i="6"/>
  <c r="D111" i="6"/>
  <c r="J111" i="6"/>
  <c r="P111" i="6"/>
  <c r="V111" i="6"/>
  <c r="I114" i="6"/>
  <c r="O114" i="6"/>
  <c r="U114" i="6"/>
  <c r="AA114" i="6"/>
  <c r="AA112" i="6" s="1"/>
  <c r="I116" i="6"/>
  <c r="O116" i="6"/>
  <c r="U116" i="6"/>
  <c r="AA116" i="6"/>
  <c r="H119" i="6"/>
  <c r="N119" i="6"/>
  <c r="N117" i="6" s="1"/>
  <c r="T119" i="6"/>
  <c r="T117" i="6" s="1"/>
  <c r="Z119" i="6"/>
  <c r="Z117" i="6" s="1"/>
  <c r="H121" i="6"/>
  <c r="N121" i="6"/>
  <c r="T121" i="6"/>
  <c r="Z121" i="6"/>
  <c r="G124" i="6"/>
  <c r="G122" i="6" s="1"/>
  <c r="M124" i="6"/>
  <c r="M122" i="6" s="1"/>
  <c r="S124" i="6"/>
  <c r="Y124" i="6"/>
  <c r="G126" i="6"/>
  <c r="M126" i="6"/>
  <c r="S126" i="6"/>
  <c r="Y126" i="6"/>
  <c r="F129" i="6"/>
  <c r="L129" i="6"/>
  <c r="R129" i="6"/>
  <c r="X129" i="6"/>
  <c r="X127" i="6" s="1"/>
  <c r="F131" i="6"/>
  <c r="L131" i="6"/>
  <c r="R131" i="6"/>
  <c r="X131" i="6"/>
  <c r="E134" i="6"/>
  <c r="K134" i="6"/>
  <c r="K132" i="6" s="1"/>
  <c r="Q134" i="6"/>
  <c r="Q132" i="6" s="1"/>
  <c r="W134" i="6"/>
  <c r="W132" i="6" s="1"/>
  <c r="E136" i="6"/>
  <c r="K136" i="6"/>
  <c r="Q136" i="6"/>
  <c r="W136" i="6"/>
  <c r="D139" i="6"/>
  <c r="D137" i="6" s="1"/>
  <c r="J139" i="6"/>
  <c r="J137" i="6" s="1"/>
  <c r="P139" i="6"/>
  <c r="V139" i="6"/>
  <c r="D141" i="6"/>
  <c r="J141" i="6"/>
  <c r="P141" i="6"/>
  <c r="V141" i="6"/>
  <c r="I144" i="6"/>
  <c r="O144" i="6"/>
  <c r="U144" i="6"/>
  <c r="AA144" i="6"/>
  <c r="AA142" i="6" s="1"/>
  <c r="I146" i="6"/>
  <c r="O146" i="6"/>
  <c r="U146" i="6"/>
  <c r="AA146" i="6"/>
  <c r="H149" i="6"/>
  <c r="N149" i="6"/>
  <c r="N147" i="6" s="1"/>
  <c r="T149" i="6"/>
  <c r="T147" i="6" s="1"/>
  <c r="Z149" i="6"/>
  <c r="Z147" i="6" s="1"/>
  <c r="H151" i="6"/>
  <c r="N151" i="6"/>
  <c r="T151" i="6"/>
  <c r="Z151" i="6"/>
  <c r="G158" i="6"/>
  <c r="G156" i="6" s="1"/>
  <c r="M158" i="6"/>
  <c r="M156" i="6" s="1"/>
  <c r="S158" i="6"/>
  <c r="Y158" i="6"/>
  <c r="G160" i="6"/>
  <c r="M160" i="6"/>
  <c r="S160" i="6"/>
  <c r="Y160" i="6"/>
  <c r="F163" i="6"/>
  <c r="L163" i="6"/>
  <c r="R163" i="6"/>
  <c r="X163" i="6"/>
  <c r="X161" i="6" s="1"/>
  <c r="F165" i="6"/>
  <c r="L165" i="6"/>
  <c r="R165" i="6"/>
  <c r="X165" i="6"/>
  <c r="E168" i="6"/>
  <c r="K168" i="6"/>
  <c r="K166" i="6" s="1"/>
  <c r="Q168" i="6"/>
  <c r="Q166" i="6" s="1"/>
  <c r="W168" i="6"/>
  <c r="W166" i="6" s="1"/>
  <c r="E170" i="6"/>
  <c r="K170" i="6"/>
  <c r="Q170" i="6"/>
  <c r="W170" i="6"/>
  <c r="D173" i="6"/>
  <c r="D171" i="6" s="1"/>
  <c r="J173" i="6"/>
  <c r="J171" i="6" s="1"/>
  <c r="P173" i="6"/>
  <c r="V173" i="6"/>
  <c r="D175" i="6"/>
  <c r="J175" i="6"/>
  <c r="P175" i="6"/>
  <c r="V175" i="6"/>
  <c r="I178" i="6"/>
  <c r="O178" i="6"/>
  <c r="U178" i="6"/>
  <c r="AA178" i="6"/>
  <c r="AA176" i="6" s="1"/>
  <c r="I180" i="6"/>
  <c r="O180" i="6"/>
  <c r="U180" i="6"/>
  <c r="AA180" i="6"/>
  <c r="H183" i="6"/>
  <c r="N183" i="6"/>
  <c r="N181" i="6" s="1"/>
  <c r="T183" i="6"/>
  <c r="T181" i="6" s="1"/>
  <c r="Z183" i="6"/>
  <c r="Z181" i="6" s="1"/>
  <c r="H185" i="6"/>
  <c r="N185" i="6"/>
  <c r="T185" i="6"/>
  <c r="Z185" i="6"/>
  <c r="G188" i="6"/>
  <c r="G186" i="6" s="1"/>
  <c r="M188" i="6"/>
  <c r="M186" i="6" s="1"/>
  <c r="S188" i="6"/>
  <c r="Y188" i="6"/>
  <c r="G190" i="6"/>
  <c r="M190" i="6"/>
  <c r="S190" i="6"/>
  <c r="Y190" i="6"/>
  <c r="F193" i="6"/>
  <c r="L193" i="6"/>
  <c r="R193" i="6"/>
  <c r="X193" i="6"/>
  <c r="X191" i="6" s="1"/>
  <c r="F195" i="6"/>
  <c r="L195" i="6"/>
  <c r="R195" i="6"/>
  <c r="X195" i="6"/>
  <c r="E198" i="6"/>
  <c r="K198" i="6"/>
  <c r="K196" i="6" s="1"/>
  <c r="Q198" i="6"/>
  <c r="Q196" i="6" s="1"/>
  <c r="W198" i="6"/>
  <c r="W196" i="6" s="1"/>
  <c r="E200" i="6"/>
  <c r="K200" i="6"/>
  <c r="Q200" i="6"/>
  <c r="W200" i="6"/>
  <c r="D203" i="6"/>
  <c r="D201" i="6" s="1"/>
  <c r="J203" i="6"/>
  <c r="J201" i="6" s="1"/>
  <c r="P203" i="6"/>
  <c r="V203" i="6"/>
  <c r="D205" i="6"/>
  <c r="J205" i="6"/>
  <c r="P205" i="6"/>
  <c r="V205" i="6"/>
  <c r="I208" i="6"/>
  <c r="O208" i="6"/>
  <c r="U208" i="6"/>
  <c r="AA208" i="6"/>
  <c r="AA206" i="6" s="1"/>
  <c r="I210" i="6"/>
  <c r="O210" i="6"/>
  <c r="U210" i="6"/>
  <c r="AA210" i="6"/>
  <c r="H213" i="6"/>
  <c r="N213" i="6"/>
  <c r="N211" i="6" s="1"/>
  <c r="T213" i="6"/>
  <c r="T211" i="6" s="1"/>
  <c r="Z213" i="6"/>
  <c r="Z211" i="6" s="1"/>
  <c r="H215" i="6"/>
  <c r="N215" i="6"/>
  <c r="T215" i="6"/>
  <c r="Z215" i="6"/>
  <c r="G218" i="6"/>
  <c r="G216" i="6" s="1"/>
  <c r="M218" i="6"/>
  <c r="M216" i="6" s="1"/>
  <c r="S218" i="6"/>
  <c r="Y218" i="6"/>
  <c r="G220" i="6"/>
  <c r="M220" i="6"/>
  <c r="S220" i="6"/>
  <c r="Y220" i="6"/>
  <c r="F223" i="6"/>
  <c r="L223" i="6"/>
  <c r="R223" i="6"/>
  <c r="X223" i="6"/>
  <c r="X221" i="6" s="1"/>
  <c r="F225" i="6"/>
  <c r="L225" i="6"/>
  <c r="R225" i="6"/>
  <c r="X225" i="6"/>
  <c r="E228" i="6"/>
  <c r="K228" i="6"/>
  <c r="K226" i="6" s="1"/>
  <c r="Q228" i="6"/>
  <c r="Q226" i="6" s="1"/>
  <c r="W228" i="6"/>
  <c r="W226" i="6" s="1"/>
  <c r="E230" i="6"/>
  <c r="K230" i="6"/>
  <c r="Q230" i="6"/>
  <c r="W230" i="6"/>
  <c r="D233" i="6"/>
  <c r="D231" i="6" s="1"/>
  <c r="J233" i="6"/>
  <c r="J231" i="6" s="1"/>
  <c r="P233" i="6"/>
  <c r="V233" i="6"/>
  <c r="D235" i="6"/>
  <c r="J235" i="6"/>
  <c r="P235" i="6"/>
  <c r="V235" i="6"/>
  <c r="B236" i="6"/>
  <c r="I238" i="6"/>
  <c r="O238" i="6"/>
  <c r="U238" i="6"/>
  <c r="U236" i="6" s="1"/>
  <c r="AA238" i="6"/>
  <c r="AA236" i="6" s="1"/>
  <c r="I240" i="6"/>
  <c r="O240" i="6"/>
  <c r="U240" i="6"/>
  <c r="AA240" i="6"/>
  <c r="H243" i="6"/>
  <c r="H241" i="6" s="1"/>
  <c r="N243" i="6"/>
  <c r="N241" i="6" s="1"/>
  <c r="T243" i="6"/>
  <c r="T241" i="6" s="1"/>
  <c r="Z243" i="6"/>
  <c r="H245" i="6"/>
  <c r="N245" i="6"/>
  <c r="T245" i="6"/>
  <c r="Z245" i="6"/>
  <c r="G248" i="6"/>
  <c r="G246" i="6" s="1"/>
  <c r="M248" i="6"/>
  <c r="S248" i="6"/>
  <c r="Y248" i="6"/>
  <c r="G250" i="6"/>
  <c r="M250" i="6"/>
  <c r="S250" i="6"/>
  <c r="Y250" i="6"/>
  <c r="F253" i="6"/>
  <c r="L253" i="6"/>
  <c r="R253" i="6"/>
  <c r="R251" i="6" s="1"/>
  <c r="X253" i="6"/>
  <c r="X251" i="6" s="1"/>
  <c r="F255" i="6"/>
  <c r="L255" i="6"/>
  <c r="R255" i="6"/>
  <c r="X255" i="6"/>
  <c r="E258" i="6"/>
  <c r="E256" i="6" s="1"/>
  <c r="K258" i="6"/>
  <c r="K256" i="6" s="1"/>
  <c r="Q258" i="6"/>
  <c r="Q256" i="6" s="1"/>
  <c r="W258" i="6"/>
  <c r="E260" i="6"/>
  <c r="K260" i="6"/>
  <c r="Q260" i="6"/>
  <c r="W260" i="6"/>
  <c r="D263" i="6"/>
  <c r="D261" i="6" s="1"/>
  <c r="J263" i="6"/>
  <c r="P263" i="6"/>
  <c r="V263" i="6"/>
  <c r="D265" i="6"/>
  <c r="J265" i="6"/>
  <c r="P265" i="6"/>
  <c r="V265" i="6"/>
  <c r="B266" i="6"/>
  <c r="I268" i="6"/>
  <c r="O268" i="6"/>
  <c r="O266" i="6" s="1"/>
  <c r="U268" i="6"/>
  <c r="U266" i="6" s="1"/>
  <c r="AA268" i="6"/>
  <c r="AA266" i="6" s="1"/>
  <c r="I270" i="6"/>
  <c r="O270" i="6"/>
  <c r="U270" i="6"/>
  <c r="AA270" i="6"/>
  <c r="H273" i="6"/>
  <c r="H271" i="6" s="1"/>
  <c r="N273" i="6"/>
  <c r="N271" i="6" s="1"/>
  <c r="T273" i="6"/>
  <c r="Z273" i="6"/>
  <c r="H275" i="6"/>
  <c r="N275" i="6"/>
  <c r="T275" i="6"/>
  <c r="Z275" i="6"/>
  <c r="G278" i="6"/>
  <c r="M278" i="6"/>
  <c r="S278" i="6"/>
  <c r="Y278" i="6"/>
  <c r="Y276" i="6" s="1"/>
  <c r="G280" i="6"/>
  <c r="M280" i="6"/>
  <c r="S280" i="6"/>
  <c r="Y280" i="6"/>
  <c r="F283" i="6"/>
  <c r="L283" i="6"/>
  <c r="L281" i="6" s="1"/>
  <c r="R283" i="6"/>
  <c r="R281" i="6" s="1"/>
  <c r="X283" i="6"/>
  <c r="X281" i="6" s="1"/>
  <c r="F285" i="6"/>
  <c r="L285" i="6"/>
  <c r="R285" i="6"/>
  <c r="X285" i="6"/>
  <c r="E288" i="6"/>
  <c r="E286" i="6" s="1"/>
  <c r="K288" i="6"/>
  <c r="K286" i="6" s="1"/>
  <c r="Q288" i="6"/>
  <c r="W288" i="6"/>
  <c r="E290" i="6"/>
  <c r="K290" i="6"/>
  <c r="Q290" i="6"/>
  <c r="W290" i="6"/>
  <c r="D293" i="6"/>
  <c r="J293" i="6"/>
  <c r="P293" i="6"/>
  <c r="V293" i="6"/>
  <c r="V291" i="6" s="1"/>
  <c r="D295" i="6"/>
  <c r="J295" i="6"/>
  <c r="P295" i="6"/>
  <c r="V295" i="6"/>
  <c r="B296" i="6"/>
  <c r="I298" i="6"/>
  <c r="I296" i="6" s="1"/>
  <c r="O298" i="6"/>
  <c r="O296" i="6" s="1"/>
  <c r="U298" i="6"/>
  <c r="U296" i="6" s="1"/>
  <c r="AA298" i="6"/>
  <c r="I300" i="6"/>
  <c r="O300" i="6"/>
  <c r="U300" i="6"/>
  <c r="AA300" i="6"/>
  <c r="H307" i="6"/>
  <c r="H305" i="6" s="1"/>
  <c r="N307" i="6"/>
  <c r="T307" i="6"/>
  <c r="Z307" i="6"/>
  <c r="H309" i="6"/>
  <c r="N309" i="6"/>
  <c r="T309" i="6"/>
  <c r="Z309" i="6"/>
  <c r="G312" i="6"/>
  <c r="M312" i="6"/>
  <c r="S312" i="6"/>
  <c r="S310" i="6" s="1"/>
  <c r="Y312" i="6"/>
  <c r="Y310" i="6" s="1"/>
  <c r="G314" i="6"/>
  <c r="M314" i="6"/>
  <c r="S314" i="6"/>
  <c r="Y314" i="6"/>
  <c r="F317" i="6"/>
  <c r="F315" i="6" s="1"/>
  <c r="L317" i="6"/>
  <c r="L315" i="6" s="1"/>
  <c r="R317" i="6"/>
  <c r="R315" i="6" s="1"/>
  <c r="X317" i="6"/>
  <c r="F319" i="6"/>
  <c r="L319" i="6"/>
  <c r="R319" i="6"/>
  <c r="X319" i="6"/>
  <c r="E322" i="6"/>
  <c r="E320" i="6" s="1"/>
  <c r="K322" i="6"/>
  <c r="Q322" i="6"/>
  <c r="W322" i="6"/>
  <c r="E324" i="6"/>
  <c r="K324" i="6"/>
  <c r="Q324" i="6"/>
  <c r="W324" i="6"/>
  <c r="D327" i="6"/>
  <c r="J327" i="6"/>
  <c r="P327" i="6"/>
  <c r="P325" i="6" s="1"/>
  <c r="V327" i="6"/>
  <c r="V325" i="6" s="1"/>
  <c r="D329" i="6"/>
  <c r="J329" i="6"/>
  <c r="P329" i="6"/>
  <c r="V329" i="6"/>
  <c r="B330" i="6"/>
  <c r="I332" i="6"/>
  <c r="I330" i="6" s="1"/>
  <c r="O332" i="6"/>
  <c r="O330" i="6" s="1"/>
  <c r="U332" i="6"/>
  <c r="AA332" i="6"/>
  <c r="I334" i="6"/>
  <c r="O334" i="6"/>
  <c r="U334" i="6"/>
  <c r="AA334" i="6"/>
  <c r="H337" i="6"/>
  <c r="N337" i="6"/>
  <c r="T337" i="6"/>
  <c r="Z337" i="6"/>
  <c r="Z335" i="6" s="1"/>
  <c r="H339" i="6"/>
  <c r="N339" i="6"/>
  <c r="T339" i="6"/>
  <c r="Z339" i="6"/>
  <c r="G342" i="6"/>
  <c r="M342" i="6"/>
  <c r="M340" i="6" s="1"/>
  <c r="S342" i="6"/>
  <c r="S340" i="6" s="1"/>
  <c r="Y342" i="6"/>
  <c r="Y340" i="6" s="1"/>
  <c r="G344" i="6"/>
  <c r="M344" i="6"/>
  <c r="S344" i="6"/>
  <c r="Y344" i="6"/>
  <c r="F347" i="6"/>
  <c r="F345" i="6" s="1"/>
  <c r="L347" i="6"/>
  <c r="L345" i="6" s="1"/>
  <c r="R347" i="6"/>
  <c r="X347" i="6"/>
  <c r="F349" i="6"/>
  <c r="L349" i="6"/>
  <c r="R349" i="6"/>
  <c r="X349" i="6"/>
  <c r="E352" i="6"/>
  <c r="K352" i="6"/>
  <c r="Q352" i="6"/>
  <c r="W352" i="6"/>
  <c r="W350" i="6" s="1"/>
  <c r="E354" i="6"/>
  <c r="K354" i="6"/>
  <c r="Q354" i="6"/>
  <c r="W354" i="6"/>
  <c r="D357" i="6"/>
  <c r="J357" i="6"/>
  <c r="J355" i="6" s="1"/>
  <c r="P357" i="6"/>
  <c r="P355" i="6" s="1"/>
  <c r="V357" i="6"/>
  <c r="V355" i="6" s="1"/>
  <c r="D359" i="6"/>
  <c r="J359" i="6"/>
  <c r="P359" i="6"/>
  <c r="V359" i="6"/>
  <c r="B360" i="6"/>
  <c r="I362" i="6"/>
  <c r="I360" i="6" s="1"/>
  <c r="O362" i="6"/>
  <c r="U362" i="6"/>
  <c r="AA362" i="6"/>
  <c r="I364" i="6"/>
  <c r="O364" i="6"/>
  <c r="U364" i="6"/>
  <c r="AA364" i="6"/>
  <c r="H367" i="6"/>
  <c r="N367" i="6"/>
  <c r="T367" i="6"/>
  <c r="T365" i="6" s="1"/>
  <c r="Z367" i="6"/>
  <c r="Z365" i="6" s="1"/>
  <c r="H369" i="6"/>
  <c r="N369" i="6"/>
  <c r="T369" i="6"/>
  <c r="Z369" i="6"/>
  <c r="G372" i="6"/>
  <c r="G370" i="6" s="1"/>
  <c r="M372" i="6"/>
  <c r="M370" i="6" s="1"/>
  <c r="S372" i="6"/>
  <c r="S370" i="6" s="1"/>
  <c r="Y372" i="6"/>
  <c r="G374" i="6"/>
  <c r="M374" i="6"/>
  <c r="S374" i="6"/>
  <c r="Y374" i="6"/>
  <c r="F377" i="6"/>
  <c r="F375" i="6" s="1"/>
  <c r="L377" i="6"/>
  <c r="R377" i="6"/>
  <c r="X377" i="6"/>
  <c r="F379" i="6"/>
  <c r="L379" i="6"/>
  <c r="R379" i="6"/>
  <c r="X379" i="6"/>
  <c r="E382" i="6"/>
  <c r="K382" i="6"/>
  <c r="Q382" i="6"/>
  <c r="Q380" i="6" s="1"/>
  <c r="W382" i="6"/>
  <c r="W380" i="6" s="1"/>
  <c r="E384" i="6"/>
  <c r="K384" i="6"/>
  <c r="Q384" i="6"/>
  <c r="W384" i="6"/>
  <c r="D387" i="6"/>
  <c r="D385" i="6" s="1"/>
  <c r="J387" i="6"/>
  <c r="J385" i="6" s="1"/>
  <c r="P387" i="6"/>
  <c r="P385" i="6" s="1"/>
  <c r="V387" i="6"/>
  <c r="D389" i="6"/>
  <c r="J389" i="6"/>
  <c r="P389" i="6"/>
  <c r="V389" i="6"/>
  <c r="B390" i="6"/>
  <c r="I392" i="6"/>
  <c r="O392" i="6"/>
  <c r="U392" i="6"/>
  <c r="AA392" i="6"/>
  <c r="AA390" i="6" s="1"/>
  <c r="I394" i="6"/>
  <c r="O394" i="6"/>
  <c r="U394" i="6"/>
  <c r="AA394" i="6"/>
  <c r="H397" i="6"/>
  <c r="N397" i="6"/>
  <c r="N395" i="6" s="1"/>
  <c r="T397" i="6"/>
  <c r="T395" i="6" s="1"/>
  <c r="Z397" i="6"/>
  <c r="Z395" i="6" s="1"/>
  <c r="H399" i="6"/>
  <c r="N399" i="6"/>
  <c r="T399" i="6"/>
  <c r="Z399" i="6"/>
  <c r="G402" i="6"/>
  <c r="G400" i="6" s="1"/>
  <c r="M402" i="6"/>
  <c r="M400" i="6" s="1"/>
  <c r="S402" i="6"/>
  <c r="Y402" i="6"/>
  <c r="G404" i="6"/>
  <c r="M404" i="6"/>
  <c r="S404" i="6"/>
  <c r="Y404" i="6"/>
  <c r="F407" i="6"/>
  <c r="L407" i="6"/>
  <c r="R407" i="6"/>
  <c r="X407" i="6"/>
  <c r="X405" i="6" s="1"/>
  <c r="F409" i="6"/>
  <c r="L409" i="6"/>
  <c r="R409" i="6"/>
  <c r="X409" i="6"/>
  <c r="E412" i="6"/>
  <c r="K412" i="6"/>
  <c r="K410" i="6" s="1"/>
  <c r="Q412" i="6"/>
  <c r="Q410" i="6" s="1"/>
  <c r="W412" i="6"/>
  <c r="W410" i="6" s="1"/>
  <c r="E414" i="6"/>
  <c r="K414" i="6"/>
  <c r="Q414" i="6"/>
  <c r="W414" i="6"/>
  <c r="D417" i="6"/>
  <c r="D415" i="6" s="1"/>
  <c r="J417" i="6"/>
  <c r="J415" i="6" s="1"/>
  <c r="P417" i="6"/>
  <c r="V417" i="6"/>
  <c r="D419" i="6"/>
  <c r="J419" i="6"/>
  <c r="P419" i="6"/>
  <c r="V419" i="6"/>
  <c r="B420" i="6"/>
  <c r="I422" i="6"/>
  <c r="O422" i="6"/>
  <c r="U422" i="6"/>
  <c r="U420" i="6" s="1"/>
  <c r="AA422" i="6"/>
  <c r="AA420" i="6" s="1"/>
  <c r="I424" i="6"/>
  <c r="O424" i="6"/>
  <c r="U424" i="6"/>
  <c r="AA424" i="6"/>
  <c r="H427" i="6"/>
  <c r="H425" i="6" s="1"/>
  <c r="N427" i="6"/>
  <c r="N425" i="6" s="1"/>
  <c r="T427" i="6"/>
  <c r="T425" i="6" s="1"/>
  <c r="Z427" i="6"/>
  <c r="H429" i="6"/>
  <c r="N429" i="6"/>
  <c r="T429" i="6"/>
  <c r="Z429" i="6"/>
  <c r="G432" i="6"/>
  <c r="G430" i="6" s="1"/>
  <c r="M432" i="6"/>
  <c r="S432" i="6"/>
  <c r="Y432" i="6"/>
  <c r="G434" i="6"/>
  <c r="M434" i="6"/>
  <c r="S434" i="6"/>
  <c r="Y434" i="6"/>
  <c r="F437" i="6"/>
  <c r="L437" i="6"/>
  <c r="R437" i="6"/>
  <c r="R435" i="6" s="1"/>
  <c r="X437" i="6"/>
  <c r="X435" i="6" s="1"/>
  <c r="F439" i="6"/>
  <c r="L439" i="6"/>
  <c r="R439" i="6"/>
  <c r="X439" i="6"/>
  <c r="E442" i="6"/>
  <c r="E440" i="6" s="1"/>
  <c r="K442" i="6"/>
  <c r="K440" i="6" s="1"/>
  <c r="Q442" i="6"/>
  <c r="Q440" i="6" s="1"/>
  <c r="W442" i="6"/>
  <c r="E444" i="6"/>
  <c r="K444" i="6"/>
  <c r="Q444" i="6"/>
  <c r="W444" i="6"/>
  <c r="D447" i="6"/>
  <c r="D445" i="6" s="1"/>
  <c r="J447" i="6"/>
  <c r="P447" i="6"/>
  <c r="V447" i="6"/>
  <c r="D449" i="6"/>
  <c r="J449" i="6"/>
  <c r="P449" i="6"/>
  <c r="V449" i="6"/>
  <c r="B454" i="6"/>
  <c r="I456" i="6"/>
  <c r="O456" i="6"/>
  <c r="O454" i="6" s="1"/>
  <c r="U456" i="6"/>
  <c r="U454" i="6" s="1"/>
  <c r="AA456" i="6"/>
  <c r="AA454" i="6" s="1"/>
  <c r="I458" i="6"/>
  <c r="O458" i="6"/>
  <c r="U458" i="6"/>
  <c r="AA458" i="6"/>
  <c r="H461" i="6"/>
  <c r="H459" i="6" s="1"/>
  <c r="N461" i="6"/>
  <c r="N459" i="6" s="1"/>
  <c r="T461" i="6"/>
  <c r="Z461" i="6"/>
  <c r="H463" i="6"/>
  <c r="N463" i="6"/>
  <c r="T463" i="6"/>
  <c r="Z463" i="6"/>
  <c r="G466" i="6"/>
  <c r="M466" i="6"/>
  <c r="S466" i="6"/>
  <c r="Y466" i="6"/>
  <c r="Y464" i="6" s="1"/>
  <c r="G468" i="6"/>
  <c r="M468" i="6"/>
  <c r="S468" i="6"/>
  <c r="Y468" i="6"/>
  <c r="F471" i="6"/>
  <c r="L471" i="6"/>
  <c r="L469" i="6" s="1"/>
  <c r="R471" i="6"/>
  <c r="R469" i="6" s="1"/>
  <c r="X471" i="6"/>
  <c r="X469" i="6" s="1"/>
  <c r="F473" i="6"/>
  <c r="L473" i="6"/>
  <c r="R473" i="6"/>
  <c r="X473" i="6"/>
  <c r="E476" i="6"/>
  <c r="E474" i="6" s="1"/>
  <c r="K476" i="6"/>
  <c r="K474" i="6" s="1"/>
  <c r="Q476" i="6"/>
  <c r="W476" i="6"/>
  <c r="E478" i="6"/>
  <c r="K478" i="6"/>
  <c r="Q478" i="6"/>
  <c r="W478" i="6"/>
  <c r="D481" i="6"/>
  <c r="J481" i="6"/>
  <c r="P481" i="6"/>
  <c r="V481" i="6"/>
  <c r="V479" i="6" s="1"/>
  <c r="D483" i="6"/>
  <c r="J483" i="6"/>
  <c r="P483" i="6"/>
  <c r="V483" i="6"/>
  <c r="B484" i="6"/>
  <c r="I486" i="6"/>
  <c r="I484" i="6" s="1"/>
  <c r="O486" i="6"/>
  <c r="O484" i="6" s="1"/>
  <c r="U486" i="6"/>
  <c r="U484" i="6" s="1"/>
  <c r="AA486" i="6"/>
  <c r="I488" i="6"/>
  <c r="O488" i="6"/>
  <c r="U488" i="6"/>
  <c r="AA488" i="6"/>
  <c r="H491" i="6"/>
  <c r="H489" i="6" s="1"/>
  <c r="N491" i="6"/>
  <c r="T491" i="6"/>
  <c r="Z491" i="6"/>
  <c r="H493" i="6"/>
  <c r="N493" i="6"/>
  <c r="T493" i="6"/>
  <c r="Z493" i="6"/>
  <c r="G496" i="6"/>
  <c r="M496" i="6"/>
  <c r="S496" i="6"/>
  <c r="S494" i="6" s="1"/>
  <c r="Y496" i="6"/>
  <c r="Y494" i="6" s="1"/>
  <c r="G498" i="6"/>
  <c r="M498" i="6"/>
  <c r="S498" i="6"/>
  <c r="Y498" i="6"/>
  <c r="F501" i="6"/>
  <c r="F499" i="6" s="1"/>
  <c r="L501" i="6"/>
  <c r="L499" i="6" s="1"/>
  <c r="R501" i="6"/>
  <c r="R499" i="6" s="1"/>
  <c r="X501" i="6"/>
  <c r="F503" i="6"/>
  <c r="L503" i="6"/>
  <c r="R503" i="6"/>
  <c r="X503" i="6"/>
  <c r="E506" i="6"/>
  <c r="E504" i="6" s="1"/>
  <c r="K506" i="6"/>
  <c r="Q506" i="6"/>
  <c r="W506" i="6"/>
  <c r="E508" i="6"/>
  <c r="K508" i="6"/>
  <c r="Q508" i="6"/>
  <c r="W508" i="6"/>
  <c r="D511" i="6"/>
  <c r="J511" i="6"/>
  <c r="P511" i="6"/>
  <c r="P509" i="6" s="1"/>
  <c r="V511" i="6"/>
  <c r="V509" i="6" s="1"/>
  <c r="D513" i="6"/>
  <c r="J513" i="6"/>
  <c r="P513" i="6"/>
  <c r="V513" i="6"/>
  <c r="B514" i="6"/>
  <c r="I516" i="6"/>
  <c r="I514" i="6" s="1"/>
  <c r="O516" i="6"/>
  <c r="O514" i="6" s="1"/>
  <c r="U516" i="6"/>
  <c r="AA516" i="6"/>
  <c r="I518" i="6"/>
  <c r="O518" i="6"/>
  <c r="U518" i="6"/>
  <c r="AA518" i="6"/>
  <c r="H521" i="6"/>
  <c r="N521" i="6"/>
  <c r="T521" i="6"/>
  <c r="Z521" i="6"/>
  <c r="Z519" i="6" s="1"/>
  <c r="H523" i="6"/>
  <c r="N523" i="6"/>
  <c r="T523" i="6"/>
  <c r="Z523" i="6"/>
  <c r="G526" i="6"/>
  <c r="M526" i="6"/>
  <c r="M524" i="6" s="1"/>
  <c r="S526" i="6"/>
  <c r="S524" i="6" s="1"/>
  <c r="Y526" i="6"/>
  <c r="Y524" i="6" s="1"/>
  <c r="G528" i="6"/>
  <c r="M528" i="6"/>
  <c r="S528" i="6"/>
  <c r="Y528" i="6"/>
  <c r="F531" i="6"/>
  <c r="F529" i="6" s="1"/>
  <c r="L531" i="6"/>
  <c r="L529" i="6" s="1"/>
  <c r="R531" i="6"/>
  <c r="X531" i="6"/>
  <c r="F533" i="6"/>
  <c r="L533" i="6"/>
  <c r="R533" i="6"/>
  <c r="X533" i="6"/>
  <c r="E536" i="6"/>
  <c r="K536" i="6"/>
  <c r="Q536" i="6"/>
  <c r="W536" i="6"/>
  <c r="W534" i="6" s="1"/>
  <c r="E538" i="6"/>
  <c r="K538" i="6"/>
  <c r="Q538" i="6"/>
  <c r="W538" i="6"/>
  <c r="D541" i="6"/>
  <c r="J541" i="6"/>
  <c r="J539" i="6" s="1"/>
  <c r="P541" i="6"/>
  <c r="P539" i="6" s="1"/>
  <c r="V541" i="6"/>
  <c r="V539" i="6" s="1"/>
  <c r="D543" i="6"/>
  <c r="J543" i="6"/>
  <c r="P543" i="6"/>
  <c r="V543" i="6"/>
  <c r="B544" i="6"/>
  <c r="I546" i="6"/>
  <c r="I544" i="6" s="1"/>
  <c r="O546" i="6"/>
  <c r="U546" i="6"/>
  <c r="AA546" i="6"/>
  <c r="I548" i="6"/>
  <c r="O548" i="6"/>
  <c r="U548" i="6"/>
  <c r="AA548" i="6"/>
  <c r="H551" i="6"/>
  <c r="N551" i="6"/>
  <c r="T551" i="6"/>
  <c r="T549" i="6" s="1"/>
  <c r="Z551" i="6"/>
  <c r="Z549" i="6" s="1"/>
  <c r="H553" i="6"/>
  <c r="N553" i="6"/>
  <c r="T553" i="6"/>
  <c r="Z553" i="6"/>
  <c r="G556" i="6"/>
  <c r="G554" i="6" s="1"/>
  <c r="M556" i="6"/>
  <c r="M554" i="6" s="1"/>
  <c r="S556" i="6"/>
  <c r="S554" i="6" s="1"/>
  <c r="Y556" i="6"/>
  <c r="G558" i="6"/>
  <c r="M558" i="6"/>
  <c r="S558" i="6"/>
  <c r="Y558" i="6"/>
  <c r="F561" i="6"/>
  <c r="F559" i="6" s="1"/>
  <c r="L561" i="6"/>
  <c r="R561" i="6"/>
  <c r="X561" i="6"/>
  <c r="F563" i="6"/>
  <c r="L563" i="6"/>
  <c r="R563" i="6"/>
  <c r="X563" i="6"/>
  <c r="E566" i="6"/>
  <c r="K566" i="6"/>
  <c r="Q566" i="6"/>
  <c r="Q564" i="6" s="1"/>
  <c r="W566" i="6"/>
  <c r="W564" i="6" s="1"/>
  <c r="E568" i="6"/>
  <c r="K568" i="6"/>
  <c r="Q568" i="6"/>
  <c r="W568" i="6"/>
  <c r="D571" i="6"/>
  <c r="D569" i="6" s="1"/>
  <c r="J571" i="6"/>
  <c r="J569" i="6" s="1"/>
  <c r="P571" i="6"/>
  <c r="P569" i="6" s="1"/>
  <c r="V571" i="6"/>
  <c r="D573" i="6"/>
  <c r="J573" i="6"/>
  <c r="P573" i="6"/>
  <c r="V573" i="6"/>
  <c r="B574" i="6"/>
  <c r="I576" i="6"/>
  <c r="O576" i="6"/>
  <c r="U576" i="6"/>
  <c r="AA576" i="6"/>
  <c r="AA574" i="6" s="1"/>
  <c r="I578" i="6"/>
  <c r="O578" i="6"/>
  <c r="U578" i="6"/>
  <c r="AA578" i="6"/>
  <c r="H581" i="6"/>
  <c r="N581" i="6"/>
  <c r="N579" i="6" s="1"/>
  <c r="T581" i="6"/>
  <c r="T579" i="6" s="1"/>
  <c r="Z581" i="6"/>
  <c r="Z579" i="6" s="1"/>
  <c r="H583" i="6"/>
  <c r="N583" i="6"/>
  <c r="T583" i="6"/>
  <c r="Z583" i="6"/>
  <c r="G586" i="6"/>
  <c r="G584" i="6" s="1"/>
  <c r="M586" i="6"/>
  <c r="M584" i="6" s="1"/>
  <c r="S586" i="6"/>
  <c r="Y586" i="6"/>
  <c r="G588" i="6"/>
  <c r="M588" i="6"/>
  <c r="S588" i="6"/>
  <c r="Y588" i="6"/>
  <c r="F591" i="6"/>
  <c r="L591" i="6"/>
  <c r="R591" i="6"/>
  <c r="X591" i="6"/>
  <c r="X589" i="6" s="1"/>
  <c r="F593" i="6"/>
  <c r="L593" i="6"/>
  <c r="R593" i="6"/>
  <c r="X593" i="6"/>
  <c r="E596" i="6"/>
  <c r="K596" i="6"/>
  <c r="K594" i="6" s="1"/>
  <c r="Q596" i="6"/>
  <c r="Q594" i="6" s="1"/>
  <c r="W596" i="6"/>
  <c r="W594" i="6" s="1"/>
  <c r="E598" i="6"/>
  <c r="K598" i="6"/>
  <c r="Q598" i="6"/>
  <c r="W598" i="6"/>
  <c r="E9" i="7"/>
  <c r="E7" i="7" s="1"/>
  <c r="K9" i="7"/>
  <c r="K7" i="7" s="1"/>
  <c r="Q9" i="7"/>
  <c r="W9" i="7"/>
  <c r="E11" i="7"/>
  <c r="K11" i="7"/>
  <c r="Q11" i="7"/>
  <c r="W11" i="7"/>
  <c r="D14" i="7"/>
  <c r="J14" i="7"/>
  <c r="P14" i="7"/>
  <c r="V14" i="7"/>
  <c r="V12" i="7" s="1"/>
  <c r="D16" i="7"/>
  <c r="J16" i="7"/>
  <c r="P16" i="7"/>
  <c r="V16" i="7"/>
  <c r="I19" i="7"/>
  <c r="O19" i="7"/>
  <c r="O17" i="7" s="1"/>
  <c r="U19" i="7"/>
  <c r="U17" i="7" s="1"/>
  <c r="AA19" i="7"/>
  <c r="AA17" i="7" s="1"/>
  <c r="I21" i="7"/>
  <c r="O21" i="7"/>
  <c r="U21" i="7"/>
  <c r="AA21" i="7"/>
  <c r="H24" i="7"/>
  <c r="H22" i="7" s="1"/>
  <c r="N24" i="7"/>
  <c r="N22" i="7" s="1"/>
  <c r="T24" i="7"/>
  <c r="Z24" i="7"/>
  <c r="H26" i="7"/>
  <c r="N26" i="7"/>
  <c r="T26" i="7"/>
  <c r="Z26" i="7"/>
  <c r="G29" i="7"/>
  <c r="M29" i="7"/>
  <c r="S29" i="7"/>
  <c r="Y29" i="7"/>
  <c r="Y27" i="7" s="1"/>
  <c r="G31" i="7"/>
  <c r="M31" i="7"/>
  <c r="S31" i="7"/>
  <c r="Y31" i="7"/>
  <c r="F34" i="7"/>
  <c r="L34" i="7"/>
  <c r="L32" i="7" s="1"/>
  <c r="R34" i="7"/>
  <c r="R32" i="7" s="1"/>
  <c r="X34" i="7"/>
  <c r="X32" i="7" s="1"/>
  <c r="F36" i="7"/>
  <c r="L36" i="7"/>
  <c r="R36" i="7"/>
  <c r="X36" i="7"/>
  <c r="E39" i="7"/>
  <c r="E37" i="7" s="1"/>
  <c r="K39" i="7"/>
  <c r="K37" i="7" s="1"/>
  <c r="Q39" i="7"/>
  <c r="W39" i="7"/>
  <c r="E41" i="7"/>
  <c r="K41" i="7"/>
  <c r="Q41" i="7"/>
  <c r="W41" i="7"/>
  <c r="D44" i="7"/>
  <c r="J44" i="7"/>
  <c r="P44" i="7"/>
  <c r="V44" i="7"/>
  <c r="V42" i="7" s="1"/>
  <c r="D46" i="7"/>
  <c r="J46" i="7"/>
  <c r="P46" i="7"/>
  <c r="V46" i="7"/>
  <c r="I49" i="7"/>
  <c r="O49" i="7"/>
  <c r="O47" i="7" s="1"/>
  <c r="U49" i="7"/>
  <c r="U47" i="7" s="1"/>
  <c r="AA49" i="7"/>
  <c r="AA47" i="7" s="1"/>
  <c r="I51" i="7"/>
  <c r="O51" i="7"/>
  <c r="U51" i="7"/>
  <c r="AA51" i="7"/>
  <c r="H54" i="7"/>
  <c r="H52" i="7" s="1"/>
  <c r="N54" i="7"/>
  <c r="N52" i="7" s="1"/>
  <c r="T54" i="7"/>
  <c r="Z54" i="7"/>
  <c r="H56" i="7"/>
  <c r="N56" i="7"/>
  <c r="T56" i="7"/>
  <c r="Z56" i="7"/>
  <c r="G59" i="7"/>
  <c r="M59" i="7"/>
  <c r="S59" i="7"/>
  <c r="Y59" i="7"/>
  <c r="Y57" i="7" s="1"/>
  <c r="G61" i="7"/>
  <c r="M61" i="7"/>
  <c r="S61" i="7"/>
  <c r="Y61" i="7"/>
  <c r="F64" i="7"/>
  <c r="L64" i="7"/>
  <c r="L62" i="7" s="1"/>
  <c r="R64" i="7"/>
  <c r="R62" i="7" s="1"/>
  <c r="X64" i="7"/>
  <c r="X62" i="7" s="1"/>
  <c r="F66" i="7"/>
  <c r="L66" i="7"/>
  <c r="R66" i="7"/>
  <c r="X66" i="7"/>
  <c r="E69" i="7"/>
  <c r="E67" i="7" s="1"/>
  <c r="K69" i="7"/>
  <c r="K67" i="7" s="1"/>
  <c r="Q69" i="7"/>
  <c r="W69" i="7"/>
  <c r="E71" i="7"/>
  <c r="K71" i="7"/>
  <c r="Q71" i="7"/>
  <c r="W71" i="7"/>
  <c r="D74" i="7"/>
  <c r="J74" i="7"/>
  <c r="P74" i="7"/>
  <c r="V74" i="7"/>
  <c r="V72" i="7" s="1"/>
  <c r="D76" i="7"/>
  <c r="J76" i="7"/>
  <c r="P76" i="7"/>
  <c r="V76" i="7"/>
  <c r="I79" i="7"/>
  <c r="O79" i="7"/>
  <c r="O77" i="7" s="1"/>
  <c r="U79" i="7"/>
  <c r="U77" i="7" s="1"/>
  <c r="AA79" i="7"/>
  <c r="AA77" i="7" s="1"/>
  <c r="I81" i="7"/>
  <c r="O81" i="7"/>
  <c r="U81" i="7"/>
  <c r="AA81" i="7"/>
  <c r="H84" i="7"/>
  <c r="H82" i="7" s="1"/>
  <c r="N84" i="7"/>
  <c r="N82" i="7" s="1"/>
  <c r="T84" i="7"/>
  <c r="Z84" i="7"/>
  <c r="H86" i="7"/>
  <c r="N86" i="7"/>
  <c r="T86" i="7"/>
  <c r="Z86" i="7"/>
  <c r="G89" i="7"/>
  <c r="M89" i="7"/>
  <c r="S89" i="7"/>
  <c r="Y89" i="7"/>
  <c r="Y87" i="7" s="1"/>
  <c r="G91" i="7"/>
  <c r="M91" i="7"/>
  <c r="S91" i="7"/>
  <c r="Y91" i="7"/>
  <c r="F94" i="7"/>
  <c r="L94" i="7"/>
  <c r="L92" i="7" s="1"/>
  <c r="R94" i="7"/>
  <c r="R92" i="7" s="1"/>
  <c r="X94" i="7"/>
  <c r="X92" i="7" s="1"/>
  <c r="F96" i="7"/>
  <c r="L96" i="7"/>
  <c r="R96" i="7"/>
  <c r="X96" i="7"/>
  <c r="E99" i="7"/>
  <c r="E97" i="7" s="1"/>
  <c r="K99" i="7"/>
  <c r="K97" i="7" s="1"/>
  <c r="Q99" i="7"/>
  <c r="W99" i="7"/>
  <c r="E101" i="7"/>
  <c r="K101" i="7"/>
  <c r="Q101" i="7"/>
  <c r="W101" i="7"/>
  <c r="D104" i="7"/>
  <c r="J104" i="7"/>
  <c r="P104" i="7"/>
  <c r="V104" i="7"/>
  <c r="V102" i="7" s="1"/>
  <c r="D106" i="7"/>
  <c r="J106" i="7"/>
  <c r="P106" i="7"/>
  <c r="V106" i="7"/>
  <c r="I109" i="7"/>
  <c r="O109" i="7"/>
  <c r="O107" i="7" s="1"/>
  <c r="U109" i="7"/>
  <c r="U107" i="7" s="1"/>
  <c r="AA109" i="7"/>
  <c r="AA107" i="7" s="1"/>
  <c r="I111" i="7"/>
  <c r="O111" i="7"/>
  <c r="U111" i="7"/>
  <c r="AA111" i="7"/>
  <c r="H114" i="7"/>
  <c r="H112" i="7" s="1"/>
  <c r="N114" i="7"/>
  <c r="N112" i="7" s="1"/>
  <c r="T114" i="7"/>
  <c r="Z114" i="7"/>
  <c r="H116" i="7"/>
  <c r="N116" i="7"/>
  <c r="T116" i="7"/>
  <c r="Z116" i="7"/>
  <c r="G119" i="7"/>
  <c r="M119" i="7"/>
  <c r="S119" i="7"/>
  <c r="Y119" i="7"/>
  <c r="Y117" i="7" s="1"/>
  <c r="G121" i="7"/>
  <c r="M121" i="7"/>
  <c r="S121" i="7"/>
  <c r="Y121" i="7"/>
  <c r="F124" i="7"/>
  <c r="L124" i="7"/>
  <c r="L122" i="7" s="1"/>
  <c r="R124" i="7"/>
  <c r="R122" i="7" s="1"/>
  <c r="X124" i="7"/>
  <c r="X122" i="7" s="1"/>
  <c r="F126" i="7"/>
  <c r="L126" i="7"/>
  <c r="R126" i="7"/>
  <c r="X126" i="7"/>
  <c r="E129" i="7"/>
  <c r="E127" i="7" s="1"/>
  <c r="K129" i="7"/>
  <c r="K127" i="7" s="1"/>
  <c r="Q129" i="7"/>
  <c r="W129" i="7"/>
  <c r="E131" i="7"/>
  <c r="K131" i="7"/>
  <c r="Q131" i="7"/>
  <c r="W131" i="7"/>
  <c r="D134" i="7"/>
  <c r="J134" i="7"/>
  <c r="P134" i="7"/>
  <c r="V134" i="7"/>
  <c r="V132" i="7" s="1"/>
  <c r="D136" i="7"/>
  <c r="J136" i="7"/>
  <c r="P136" i="7"/>
  <c r="V136" i="7"/>
  <c r="I139" i="7"/>
  <c r="O139" i="7"/>
  <c r="O137" i="7" s="1"/>
  <c r="U139" i="7"/>
  <c r="U137" i="7" s="1"/>
  <c r="AA139" i="7"/>
  <c r="AA137" i="7" s="1"/>
  <c r="I141" i="7"/>
  <c r="O141" i="7"/>
  <c r="U141" i="7"/>
  <c r="AA141" i="7"/>
  <c r="H144" i="7"/>
  <c r="H142" i="7" s="1"/>
  <c r="N144" i="7"/>
  <c r="N142" i="7" s="1"/>
  <c r="T144" i="7"/>
  <c r="Z144" i="7"/>
  <c r="H146" i="7"/>
  <c r="N146" i="7"/>
  <c r="T146" i="7"/>
  <c r="Z146" i="7"/>
  <c r="G149" i="7"/>
  <c r="M149" i="7"/>
  <c r="S149" i="7"/>
  <c r="Y149" i="7"/>
  <c r="Y147" i="7" s="1"/>
  <c r="G151" i="7"/>
  <c r="M151" i="7"/>
  <c r="S151" i="7"/>
  <c r="Y151" i="7"/>
  <c r="F158" i="7"/>
  <c r="L158" i="7"/>
  <c r="L156" i="7" s="1"/>
  <c r="R158" i="7"/>
  <c r="R156" i="7" s="1"/>
  <c r="X158" i="7"/>
  <c r="X156" i="7" s="1"/>
  <c r="F160" i="7"/>
  <c r="L160" i="7"/>
  <c r="R160" i="7"/>
  <c r="X160" i="7"/>
  <c r="E163" i="7"/>
  <c r="E161" i="7" s="1"/>
  <c r="K163" i="7"/>
  <c r="K161" i="7" s="1"/>
  <c r="Q163" i="7"/>
  <c r="W163" i="7"/>
  <c r="E165" i="7"/>
  <c r="K165" i="7"/>
  <c r="Q165" i="7"/>
  <c r="W165" i="7"/>
  <c r="D168" i="7"/>
  <c r="J168" i="7"/>
  <c r="P168" i="7"/>
  <c r="V168" i="7"/>
  <c r="V166" i="7" s="1"/>
  <c r="D170" i="7"/>
  <c r="J170" i="7"/>
  <c r="P170" i="7"/>
  <c r="V170" i="7"/>
  <c r="I173" i="7"/>
  <c r="O173" i="7"/>
  <c r="O171" i="7" s="1"/>
  <c r="U173" i="7"/>
  <c r="U171" i="7" s="1"/>
  <c r="AA173" i="7"/>
  <c r="AA171" i="7" s="1"/>
  <c r="I175" i="7"/>
  <c r="O175" i="7"/>
  <c r="U175" i="7"/>
  <c r="AA175" i="7"/>
  <c r="H178" i="7"/>
  <c r="H176" i="7" s="1"/>
  <c r="N178" i="7"/>
  <c r="N176" i="7" s="1"/>
  <c r="T178" i="7"/>
  <c r="Z178" i="7"/>
  <c r="H180" i="7"/>
  <c r="N180" i="7"/>
  <c r="T180" i="7"/>
  <c r="Z180" i="7"/>
  <c r="G183" i="7"/>
  <c r="M183" i="7"/>
  <c r="S183" i="7"/>
  <c r="Y183" i="7"/>
  <c r="Y181" i="7" s="1"/>
  <c r="G185" i="7"/>
  <c r="M185" i="7"/>
  <c r="S185" i="7"/>
  <c r="Y185" i="7"/>
  <c r="F188" i="7"/>
  <c r="L188" i="7"/>
  <c r="L186" i="7" s="1"/>
  <c r="R188" i="7"/>
  <c r="R186" i="7" s="1"/>
  <c r="X188" i="7"/>
  <c r="X186" i="7" s="1"/>
  <c r="F190" i="7"/>
  <c r="L190" i="7"/>
  <c r="R190" i="7"/>
  <c r="X190" i="7"/>
  <c r="E193" i="7"/>
  <c r="E191" i="7" s="1"/>
  <c r="K193" i="7"/>
  <c r="K191" i="7" s="1"/>
  <c r="Q193" i="7"/>
  <c r="W193" i="7"/>
  <c r="E195" i="7"/>
  <c r="K195" i="7"/>
  <c r="Q195" i="7"/>
  <c r="W195" i="7"/>
  <c r="D198" i="7"/>
  <c r="J198" i="7"/>
  <c r="P198" i="7"/>
  <c r="V198" i="7"/>
  <c r="V196" i="7" s="1"/>
  <c r="D200" i="7"/>
  <c r="J200" i="7"/>
  <c r="P200" i="7"/>
  <c r="V200" i="7"/>
  <c r="I203" i="7"/>
  <c r="O203" i="7"/>
  <c r="O201" i="7" s="1"/>
  <c r="U203" i="7"/>
  <c r="U201" i="7" s="1"/>
  <c r="AA203" i="7"/>
  <c r="AA201" i="7" s="1"/>
  <c r="I205" i="7"/>
  <c r="O205" i="7"/>
  <c r="U205" i="7"/>
  <c r="AA205" i="7"/>
  <c r="H208" i="7"/>
  <c r="H206" i="7" s="1"/>
  <c r="N208" i="7"/>
  <c r="N206" i="7" s="1"/>
  <c r="T208" i="7"/>
  <c r="Z208" i="7"/>
  <c r="H210" i="7"/>
  <c r="N210" i="7"/>
  <c r="T210" i="7"/>
  <c r="Z210" i="7"/>
  <c r="G213" i="7"/>
  <c r="M213" i="7"/>
  <c r="S213" i="7"/>
  <c r="Y213" i="7"/>
  <c r="Y211" i="7" s="1"/>
  <c r="G215" i="7"/>
  <c r="M215" i="7"/>
  <c r="S215" i="7"/>
  <c r="Y215" i="7"/>
  <c r="F218" i="7"/>
  <c r="L218" i="7"/>
  <c r="L216" i="7" s="1"/>
  <c r="R218" i="7"/>
  <c r="R216" i="7" s="1"/>
  <c r="X218" i="7"/>
  <c r="X216" i="7" s="1"/>
  <c r="F220" i="7"/>
  <c r="L220" i="7"/>
  <c r="R220" i="7"/>
  <c r="X220" i="7"/>
  <c r="E223" i="7"/>
  <c r="E221" i="7" s="1"/>
  <c r="K223" i="7"/>
  <c r="K221" i="7" s="1"/>
  <c r="Q223" i="7"/>
  <c r="W223" i="7"/>
  <c r="E225" i="7"/>
  <c r="K225" i="7"/>
  <c r="Q225" i="7"/>
  <c r="W225" i="7"/>
  <c r="D228" i="7"/>
  <c r="J228" i="7"/>
  <c r="P228" i="7"/>
  <c r="V228" i="7"/>
  <c r="V226" i="7" s="1"/>
  <c r="D230" i="7"/>
  <c r="J230" i="7"/>
  <c r="P230" i="7"/>
  <c r="V230" i="7"/>
  <c r="I233" i="7"/>
  <c r="O233" i="7"/>
  <c r="O231" i="7" s="1"/>
  <c r="U233" i="7"/>
  <c r="U231" i="7" s="1"/>
  <c r="AA233" i="7"/>
  <c r="AA231" i="7" s="1"/>
  <c r="I235" i="7"/>
  <c r="O235" i="7"/>
  <c r="U235" i="7"/>
  <c r="AA235" i="7"/>
  <c r="H238" i="7"/>
  <c r="H236" i="7" s="1"/>
  <c r="N238" i="7"/>
  <c r="N236" i="7" s="1"/>
  <c r="T238" i="7"/>
  <c r="Z238" i="7"/>
  <c r="H240" i="7"/>
  <c r="N240" i="7"/>
  <c r="T240" i="7"/>
  <c r="Z240" i="7"/>
  <c r="G243" i="7"/>
  <c r="M243" i="7"/>
  <c r="S243" i="7"/>
  <c r="Y243" i="7"/>
  <c r="Y241" i="7" s="1"/>
  <c r="G245" i="7"/>
  <c r="M245" i="7"/>
  <c r="S245" i="7"/>
  <c r="Y245" i="7"/>
  <c r="F248" i="7"/>
  <c r="L248" i="7"/>
  <c r="L246" i="7" s="1"/>
  <c r="R248" i="7"/>
  <c r="R246" i="7" s="1"/>
  <c r="X248" i="7"/>
  <c r="X246" i="7" s="1"/>
  <c r="F250" i="7"/>
  <c r="L250" i="7"/>
  <c r="R250" i="7"/>
  <c r="X250" i="7"/>
  <c r="E253" i="7"/>
  <c r="E251" i="7" s="1"/>
  <c r="K253" i="7"/>
  <c r="K251" i="7" s="1"/>
  <c r="Q253" i="7"/>
  <c r="W253" i="7"/>
  <c r="E255" i="7"/>
  <c r="K255" i="7"/>
  <c r="Q255" i="7"/>
  <c r="W255" i="7"/>
  <c r="D258" i="7"/>
  <c r="J258" i="7"/>
  <c r="P258" i="7"/>
  <c r="V258" i="7"/>
  <c r="V256" i="7" s="1"/>
  <c r="D260" i="7"/>
  <c r="J260" i="7"/>
  <c r="P260" i="7"/>
  <c r="V260" i="7"/>
  <c r="I263" i="7"/>
  <c r="O263" i="7"/>
  <c r="O261" i="7" s="1"/>
  <c r="U263" i="7"/>
  <c r="U261" i="7" s="1"/>
  <c r="AA263" i="7"/>
  <c r="AA261" i="7" s="1"/>
  <c r="I265" i="7"/>
  <c r="O265" i="7"/>
  <c r="U265" i="7"/>
  <c r="AA265" i="7"/>
  <c r="H268" i="7"/>
  <c r="H266" i="7" s="1"/>
  <c r="N268" i="7"/>
  <c r="N266" i="7" s="1"/>
  <c r="T268" i="7"/>
  <c r="Z268" i="7"/>
  <c r="H270" i="7"/>
  <c r="N270" i="7"/>
  <c r="T270" i="7"/>
  <c r="Z270" i="7"/>
  <c r="G273" i="7"/>
  <c r="M273" i="7"/>
  <c r="S273" i="7"/>
  <c r="Y273" i="7"/>
  <c r="Y271" i="7" s="1"/>
  <c r="G275" i="7"/>
  <c r="M275" i="7"/>
  <c r="S275" i="7"/>
  <c r="Y275" i="7"/>
  <c r="F278" i="7"/>
  <c r="L278" i="7"/>
  <c r="L276" i="7" s="1"/>
  <c r="R278" i="7"/>
  <c r="R276" i="7" s="1"/>
  <c r="X278" i="7"/>
  <c r="X276" i="7" s="1"/>
  <c r="F280" i="7"/>
  <c r="L280" i="7"/>
  <c r="R280" i="7"/>
  <c r="X280" i="7"/>
  <c r="E283" i="7"/>
  <c r="E281" i="7" s="1"/>
  <c r="K283" i="7"/>
  <c r="K281" i="7" s="1"/>
  <c r="Q283" i="7"/>
  <c r="W283" i="7"/>
  <c r="E285" i="7"/>
  <c r="K285" i="7"/>
  <c r="Q285" i="7"/>
  <c r="W285" i="7"/>
  <c r="D288" i="7"/>
  <c r="J288" i="7"/>
  <c r="P288" i="7"/>
  <c r="V288" i="7"/>
  <c r="V286" i="7" s="1"/>
  <c r="D290" i="7"/>
  <c r="J290" i="7"/>
  <c r="P290" i="7"/>
  <c r="V290" i="7"/>
  <c r="I293" i="7"/>
  <c r="O293" i="7"/>
  <c r="O291" i="7" s="1"/>
  <c r="U293" i="7"/>
  <c r="U291" i="7" s="1"/>
  <c r="AA293" i="7"/>
  <c r="AA291" i="7" s="1"/>
  <c r="I295" i="7"/>
  <c r="O295" i="7"/>
  <c r="V295" i="7"/>
  <c r="I298" i="7"/>
  <c r="P298" i="7"/>
  <c r="W298" i="7"/>
  <c r="F300" i="7"/>
  <c r="N300" i="7"/>
  <c r="U300" i="7"/>
  <c r="Z445" i="7"/>
  <c r="M309" i="7"/>
  <c r="M305" i="7" s="1"/>
  <c r="J314" i="7"/>
  <c r="J310" i="7" s="1"/>
  <c r="I319" i="7"/>
  <c r="I315" i="7" s="1"/>
  <c r="AA319" i="7"/>
  <c r="AA315" i="7" s="1"/>
  <c r="D324" i="7"/>
  <c r="D320" i="7" s="1"/>
  <c r="V324" i="7"/>
  <c r="V320" i="7" s="1"/>
  <c r="U329" i="7"/>
  <c r="U325" i="7" s="1"/>
  <c r="R334" i="7"/>
  <c r="R330" i="7" s="1"/>
  <c r="M339" i="7"/>
  <c r="M335" i="7" s="1"/>
  <c r="J344" i="7"/>
  <c r="J340" i="7" s="1"/>
  <c r="I349" i="7"/>
  <c r="I345" i="7" s="1"/>
  <c r="AA349" i="7"/>
  <c r="AA345" i="7" s="1"/>
  <c r="D354" i="7"/>
  <c r="D350" i="7" s="1"/>
  <c r="V354" i="7"/>
  <c r="V350" i="7" s="1"/>
  <c r="U359" i="7"/>
  <c r="U355" i="7" s="1"/>
  <c r="R364" i="7"/>
  <c r="R360" i="7" s="1"/>
  <c r="M369" i="7"/>
  <c r="M365" i="7" s="1"/>
  <c r="R374" i="7"/>
  <c r="R370" i="7" s="1"/>
  <c r="K379" i="7"/>
  <c r="K375" i="7" s="1"/>
  <c r="E10" i="2"/>
  <c r="E14" i="3"/>
  <c r="E20" i="3"/>
  <c r="E12" i="4"/>
  <c r="E15" i="4"/>
  <c r="E18" i="4"/>
  <c r="E21" i="4"/>
  <c r="E24" i="4"/>
  <c r="E27" i="4"/>
  <c r="E14" i="5"/>
  <c r="E17" i="5"/>
  <c r="E20" i="5"/>
  <c r="G24" i="5"/>
  <c r="E30" i="5"/>
  <c r="G31" i="5"/>
  <c r="E33" i="5"/>
  <c r="E36" i="5"/>
  <c r="G48" i="5"/>
  <c r="E50" i="5"/>
  <c r="E53" i="5"/>
  <c r="G64" i="5"/>
  <c r="E66" i="5"/>
  <c r="E71" i="5"/>
  <c r="E83" i="5"/>
  <c r="G9" i="6"/>
  <c r="M9" i="6"/>
  <c r="S9" i="6"/>
  <c r="Y9" i="6"/>
  <c r="G11" i="6"/>
  <c r="M11" i="6"/>
  <c r="S11" i="6"/>
  <c r="Y11" i="6"/>
  <c r="F14" i="6"/>
  <c r="L14" i="6"/>
  <c r="R14" i="6"/>
  <c r="R12" i="6" s="1"/>
  <c r="X14" i="6"/>
  <c r="X12" i="6" s="1"/>
  <c r="F16" i="6"/>
  <c r="L16" i="6"/>
  <c r="R16" i="6"/>
  <c r="X16" i="6"/>
  <c r="E19" i="6"/>
  <c r="E17" i="6" s="1"/>
  <c r="K19" i="6"/>
  <c r="K17" i="6" s="1"/>
  <c r="Q19" i="6"/>
  <c r="W19" i="6"/>
  <c r="E21" i="6"/>
  <c r="K21" i="6"/>
  <c r="Q21" i="6"/>
  <c r="W21" i="6"/>
  <c r="D24" i="6"/>
  <c r="J24" i="6"/>
  <c r="P24" i="6"/>
  <c r="V24" i="6"/>
  <c r="D26" i="6"/>
  <c r="J26" i="6"/>
  <c r="P26" i="6"/>
  <c r="V26" i="6"/>
  <c r="I29" i="6"/>
  <c r="O29" i="6"/>
  <c r="U29" i="6"/>
  <c r="U27" i="6" s="1"/>
  <c r="AA29" i="6"/>
  <c r="AA27" i="6" s="1"/>
  <c r="I31" i="6"/>
  <c r="O31" i="6"/>
  <c r="U31" i="6"/>
  <c r="AA31" i="6"/>
  <c r="H34" i="6"/>
  <c r="H32" i="6" s="1"/>
  <c r="N34" i="6"/>
  <c r="N32" i="6" s="1"/>
  <c r="T34" i="6"/>
  <c r="Z34" i="6"/>
  <c r="H36" i="6"/>
  <c r="N36" i="6"/>
  <c r="T36" i="6"/>
  <c r="Z36" i="6"/>
  <c r="G39" i="6"/>
  <c r="M39" i="6"/>
  <c r="S39" i="6"/>
  <c r="Y39" i="6"/>
  <c r="G41" i="6"/>
  <c r="M41" i="6"/>
  <c r="S41" i="6"/>
  <c r="Y41" i="6"/>
  <c r="F44" i="6"/>
  <c r="L44" i="6"/>
  <c r="R44" i="6"/>
  <c r="R42" i="6" s="1"/>
  <c r="X44" i="6"/>
  <c r="X42" i="6" s="1"/>
  <c r="F46" i="6"/>
  <c r="L46" i="6"/>
  <c r="R46" i="6"/>
  <c r="X46" i="6"/>
  <c r="E49" i="6"/>
  <c r="E47" i="6" s="1"/>
  <c r="K49" i="6"/>
  <c r="K47" i="6" s="1"/>
  <c r="Q49" i="6"/>
  <c r="W49" i="6"/>
  <c r="E51" i="6"/>
  <c r="K51" i="6"/>
  <c r="Q51" i="6"/>
  <c r="W51" i="6"/>
  <c r="D54" i="6"/>
  <c r="J54" i="6"/>
  <c r="P54" i="6"/>
  <c r="V54" i="6"/>
  <c r="D56" i="6"/>
  <c r="J56" i="6"/>
  <c r="P56" i="6"/>
  <c r="V56" i="6"/>
  <c r="I59" i="6"/>
  <c r="O59" i="6"/>
  <c r="U59" i="6"/>
  <c r="U57" i="6" s="1"/>
  <c r="AA59" i="6"/>
  <c r="AA57" i="6" s="1"/>
  <c r="I61" i="6"/>
  <c r="O61" i="6"/>
  <c r="U61" i="6"/>
  <c r="AA61" i="6"/>
  <c r="H64" i="6"/>
  <c r="H62" i="6" s="1"/>
  <c r="N64" i="6"/>
  <c r="N62" i="6" s="1"/>
  <c r="T64" i="6"/>
  <c r="Z64" i="6"/>
  <c r="H66" i="6"/>
  <c r="N66" i="6"/>
  <c r="T66" i="6"/>
  <c r="Z66" i="6"/>
  <c r="G69" i="6"/>
  <c r="M69" i="6"/>
  <c r="S69" i="6"/>
  <c r="Y69" i="6"/>
  <c r="G71" i="6"/>
  <c r="M71" i="6"/>
  <c r="S71" i="6"/>
  <c r="Y71" i="6"/>
  <c r="F74" i="6"/>
  <c r="L74" i="6"/>
  <c r="R74" i="6"/>
  <c r="R72" i="6" s="1"/>
  <c r="X74" i="6"/>
  <c r="X72" i="6" s="1"/>
  <c r="F76" i="6"/>
  <c r="L76" i="6"/>
  <c r="R76" i="6"/>
  <c r="X76" i="6"/>
  <c r="E79" i="6"/>
  <c r="E77" i="6" s="1"/>
  <c r="K79" i="6"/>
  <c r="K77" i="6" s="1"/>
  <c r="Q79" i="6"/>
  <c r="W79" i="6"/>
  <c r="E81" i="6"/>
  <c r="K81" i="6"/>
  <c r="Q81" i="6"/>
  <c r="W81" i="6"/>
  <c r="D84" i="6"/>
  <c r="J84" i="6"/>
  <c r="P84" i="6"/>
  <c r="V84" i="6"/>
  <c r="D86" i="6"/>
  <c r="J86" i="6"/>
  <c r="P86" i="6"/>
  <c r="V86" i="6"/>
  <c r="I89" i="6"/>
  <c r="O89" i="6"/>
  <c r="U89" i="6"/>
  <c r="U87" i="6" s="1"/>
  <c r="AA89" i="6"/>
  <c r="AA87" i="6" s="1"/>
  <c r="I91" i="6"/>
  <c r="O91" i="6"/>
  <c r="U91" i="6"/>
  <c r="AA91" i="6"/>
  <c r="H94" i="6"/>
  <c r="H92" i="6" s="1"/>
  <c r="N94" i="6"/>
  <c r="N92" i="6" s="1"/>
  <c r="T94" i="6"/>
  <c r="Z94" i="6"/>
  <c r="H96" i="6"/>
  <c r="N96" i="6"/>
  <c r="T96" i="6"/>
  <c r="Z96" i="6"/>
  <c r="G99" i="6"/>
  <c r="M99" i="6"/>
  <c r="S99" i="6"/>
  <c r="Y99" i="6"/>
  <c r="G101" i="6"/>
  <c r="M101" i="6"/>
  <c r="S101" i="6"/>
  <c r="Y101" i="6"/>
  <c r="F104" i="6"/>
  <c r="L104" i="6"/>
  <c r="R104" i="6"/>
  <c r="R102" i="6" s="1"/>
  <c r="X104" i="6"/>
  <c r="X102" i="6" s="1"/>
  <c r="F106" i="6"/>
  <c r="L106" i="6"/>
  <c r="R106" i="6"/>
  <c r="X106" i="6"/>
  <c r="E109" i="6"/>
  <c r="E107" i="6" s="1"/>
  <c r="K109" i="6"/>
  <c r="K107" i="6" s="1"/>
  <c r="Q109" i="6"/>
  <c r="W109" i="6"/>
  <c r="E111" i="6"/>
  <c r="K111" i="6"/>
  <c r="Q111" i="6"/>
  <c r="W111" i="6"/>
  <c r="D114" i="6"/>
  <c r="J114" i="6"/>
  <c r="P114" i="6"/>
  <c r="V114" i="6"/>
  <c r="D116" i="6"/>
  <c r="J116" i="6"/>
  <c r="P116" i="6"/>
  <c r="V116" i="6"/>
  <c r="I119" i="6"/>
  <c r="O119" i="6"/>
  <c r="U119" i="6"/>
  <c r="U117" i="6" s="1"/>
  <c r="AA119" i="6"/>
  <c r="AA117" i="6" s="1"/>
  <c r="I121" i="6"/>
  <c r="O121" i="6"/>
  <c r="U121" i="6"/>
  <c r="AA121" i="6"/>
  <c r="H124" i="6"/>
  <c r="H122" i="6" s="1"/>
  <c r="N124" i="6"/>
  <c r="N122" i="6" s="1"/>
  <c r="T124" i="6"/>
  <c r="Z124" i="6"/>
  <c r="H126" i="6"/>
  <c r="N126" i="6"/>
  <c r="T126" i="6"/>
  <c r="Z126" i="6"/>
  <c r="G129" i="6"/>
  <c r="M129" i="6"/>
  <c r="S129" i="6"/>
  <c r="Y129" i="6"/>
  <c r="G131" i="6"/>
  <c r="M131" i="6"/>
  <c r="S131" i="6"/>
  <c r="Y131" i="6"/>
  <c r="F134" i="6"/>
  <c r="L134" i="6"/>
  <c r="R134" i="6"/>
  <c r="R132" i="6" s="1"/>
  <c r="X134" i="6"/>
  <c r="X132" i="6" s="1"/>
  <c r="F136" i="6"/>
  <c r="L136" i="6"/>
  <c r="R136" i="6"/>
  <c r="X136" i="6"/>
  <c r="E139" i="6"/>
  <c r="E137" i="6" s="1"/>
  <c r="K139" i="6"/>
  <c r="K137" i="6" s="1"/>
  <c r="Q139" i="6"/>
  <c r="W139" i="6"/>
  <c r="E141" i="6"/>
  <c r="K141" i="6"/>
  <c r="Q141" i="6"/>
  <c r="W141" i="6"/>
  <c r="D144" i="6"/>
  <c r="J144" i="6"/>
  <c r="P144" i="6"/>
  <c r="V144" i="6"/>
  <c r="D146" i="6"/>
  <c r="J146" i="6"/>
  <c r="P146" i="6"/>
  <c r="V146" i="6"/>
  <c r="I149" i="6"/>
  <c r="O149" i="6"/>
  <c r="U149" i="6"/>
  <c r="U147" i="6" s="1"/>
  <c r="AA149" i="6"/>
  <c r="AA147" i="6" s="1"/>
  <c r="I151" i="6"/>
  <c r="O151" i="6"/>
  <c r="U151" i="6"/>
  <c r="AA151" i="6"/>
  <c r="H158" i="6"/>
  <c r="H156" i="6" s="1"/>
  <c r="N158" i="6"/>
  <c r="N156" i="6" s="1"/>
  <c r="T158" i="6"/>
  <c r="Z158" i="6"/>
  <c r="H160" i="6"/>
  <c r="N160" i="6"/>
  <c r="T160" i="6"/>
  <c r="Z160" i="6"/>
  <c r="G163" i="6"/>
  <c r="M163" i="6"/>
  <c r="S163" i="6"/>
  <c r="Y163" i="6"/>
  <c r="G165" i="6"/>
  <c r="M165" i="6"/>
  <c r="S165" i="6"/>
  <c r="Y165" i="6"/>
  <c r="F168" i="6"/>
  <c r="L168" i="6"/>
  <c r="R168" i="6"/>
  <c r="R166" i="6" s="1"/>
  <c r="X168" i="6"/>
  <c r="X166" i="6" s="1"/>
  <c r="F170" i="6"/>
  <c r="L170" i="6"/>
  <c r="R170" i="6"/>
  <c r="X170" i="6"/>
  <c r="E173" i="6"/>
  <c r="E171" i="6" s="1"/>
  <c r="K173" i="6"/>
  <c r="K171" i="6" s="1"/>
  <c r="Q173" i="6"/>
  <c r="W173" i="6"/>
  <c r="E175" i="6"/>
  <c r="K175" i="6"/>
  <c r="Q175" i="6"/>
  <c r="W175" i="6"/>
  <c r="D178" i="6"/>
  <c r="J178" i="6"/>
  <c r="P178" i="6"/>
  <c r="V178" i="6"/>
  <c r="D180" i="6"/>
  <c r="J180" i="6"/>
  <c r="P180" i="6"/>
  <c r="V180" i="6"/>
  <c r="I183" i="6"/>
  <c r="O183" i="6"/>
  <c r="U183" i="6"/>
  <c r="U181" i="6" s="1"/>
  <c r="AA183" i="6"/>
  <c r="AA181" i="6" s="1"/>
  <c r="I185" i="6"/>
  <c r="O185" i="6"/>
  <c r="U185" i="6"/>
  <c r="AA185" i="6"/>
  <c r="H188" i="6"/>
  <c r="H186" i="6" s="1"/>
  <c r="N188" i="6"/>
  <c r="N186" i="6" s="1"/>
  <c r="T188" i="6"/>
  <c r="Z188" i="6"/>
  <c r="H190" i="6"/>
  <c r="N190" i="6"/>
  <c r="T190" i="6"/>
  <c r="Z190" i="6"/>
  <c r="G193" i="6"/>
  <c r="M193" i="6"/>
  <c r="S193" i="6"/>
  <c r="Y193" i="6"/>
  <c r="G195" i="6"/>
  <c r="M195" i="6"/>
  <c r="S195" i="6"/>
  <c r="Y195" i="6"/>
  <c r="F198" i="6"/>
  <c r="L198" i="6"/>
  <c r="R198" i="6"/>
  <c r="R196" i="6" s="1"/>
  <c r="X198" i="6"/>
  <c r="X196" i="6" s="1"/>
  <c r="F200" i="6"/>
  <c r="L200" i="6"/>
  <c r="R200" i="6"/>
  <c r="X200" i="6"/>
  <c r="E203" i="6"/>
  <c r="E201" i="6" s="1"/>
  <c r="K203" i="6"/>
  <c r="K201" i="6" s="1"/>
  <c r="Q203" i="6"/>
  <c r="W203" i="6"/>
  <c r="E205" i="6"/>
  <c r="K205" i="6"/>
  <c r="Q205" i="6"/>
  <c r="W205" i="6"/>
  <c r="D208" i="6"/>
  <c r="J208" i="6"/>
  <c r="P208" i="6"/>
  <c r="V208" i="6"/>
  <c r="D210" i="6"/>
  <c r="J210" i="6"/>
  <c r="P210" i="6"/>
  <c r="V210" i="6"/>
  <c r="B211" i="6"/>
  <c r="I213" i="6"/>
  <c r="O213" i="6"/>
  <c r="O211" i="6" s="1"/>
  <c r="U213" i="6"/>
  <c r="U211" i="6" s="1"/>
  <c r="AA213" i="6"/>
  <c r="I215" i="6"/>
  <c r="O215" i="6"/>
  <c r="U215" i="6"/>
  <c r="AA215" i="6"/>
  <c r="H218" i="6"/>
  <c r="H216" i="6" s="1"/>
  <c r="N218" i="6"/>
  <c r="T218" i="6"/>
  <c r="Z218" i="6"/>
  <c r="H220" i="6"/>
  <c r="N220" i="6"/>
  <c r="T220" i="6"/>
  <c r="Z220" i="6"/>
  <c r="G223" i="6"/>
  <c r="M223" i="6"/>
  <c r="S223" i="6"/>
  <c r="Y223" i="6"/>
  <c r="Y221" i="6" s="1"/>
  <c r="G225" i="6"/>
  <c r="M225" i="6"/>
  <c r="S225" i="6"/>
  <c r="Y225" i="6"/>
  <c r="F228" i="6"/>
  <c r="L228" i="6"/>
  <c r="L226" i="6" s="1"/>
  <c r="R228" i="6"/>
  <c r="R226" i="6" s="1"/>
  <c r="X228" i="6"/>
  <c r="F230" i="6"/>
  <c r="L230" i="6"/>
  <c r="R230" i="6"/>
  <c r="X230" i="6"/>
  <c r="E233" i="6"/>
  <c r="E231" i="6" s="1"/>
  <c r="K233" i="6"/>
  <c r="Q233" i="6"/>
  <c r="W233" i="6"/>
  <c r="E235" i="6"/>
  <c r="K235" i="6"/>
  <c r="Q235" i="6"/>
  <c r="W235" i="6"/>
  <c r="D238" i="6"/>
  <c r="J238" i="6"/>
  <c r="P238" i="6"/>
  <c r="V238" i="6"/>
  <c r="V236" i="6" s="1"/>
  <c r="D240" i="6"/>
  <c r="J240" i="6"/>
  <c r="P240" i="6"/>
  <c r="V240" i="6"/>
  <c r="B241" i="6"/>
  <c r="I243" i="6"/>
  <c r="I241" i="6" s="1"/>
  <c r="O243" i="6"/>
  <c r="O241" i="6" s="1"/>
  <c r="U243" i="6"/>
  <c r="AA243" i="6"/>
  <c r="I245" i="6"/>
  <c r="O245" i="6"/>
  <c r="U245" i="6"/>
  <c r="AA245" i="6"/>
  <c r="H248" i="6"/>
  <c r="N248" i="6"/>
  <c r="T248" i="6"/>
  <c r="Z248" i="6"/>
  <c r="H250" i="6"/>
  <c r="N250" i="6"/>
  <c r="T250" i="6"/>
  <c r="Z250" i="6"/>
  <c r="G253" i="6"/>
  <c r="M253" i="6"/>
  <c r="S253" i="6"/>
  <c r="S251" i="6" s="1"/>
  <c r="Y253" i="6"/>
  <c r="Y251" i="6" s="1"/>
  <c r="G255" i="6"/>
  <c r="M255" i="6"/>
  <c r="S255" i="6"/>
  <c r="Y255" i="6"/>
  <c r="F258" i="6"/>
  <c r="F256" i="6" s="1"/>
  <c r="L258" i="6"/>
  <c r="L256" i="6" s="1"/>
  <c r="R258" i="6"/>
  <c r="X258" i="6"/>
  <c r="F260" i="6"/>
  <c r="L260" i="6"/>
  <c r="R260" i="6"/>
  <c r="X260" i="6"/>
  <c r="E263" i="6"/>
  <c r="K263" i="6"/>
  <c r="Q263" i="6"/>
  <c r="W263" i="6"/>
  <c r="E265" i="6"/>
  <c r="K265" i="6"/>
  <c r="Q265" i="6"/>
  <c r="W265" i="6"/>
  <c r="D268" i="6"/>
  <c r="J268" i="6"/>
  <c r="P268" i="6"/>
  <c r="P266" i="6" s="1"/>
  <c r="V268" i="6"/>
  <c r="V266" i="6" s="1"/>
  <c r="D270" i="6"/>
  <c r="J270" i="6"/>
  <c r="P270" i="6"/>
  <c r="V270" i="6"/>
  <c r="B271" i="6"/>
  <c r="I273" i="6"/>
  <c r="I271" i="6" s="1"/>
  <c r="O273" i="6"/>
  <c r="U273" i="6"/>
  <c r="AA273" i="6"/>
  <c r="I275" i="6"/>
  <c r="O275" i="6"/>
  <c r="U275" i="6"/>
  <c r="AA275" i="6"/>
  <c r="H278" i="6"/>
  <c r="N278" i="6"/>
  <c r="T278" i="6"/>
  <c r="Z278" i="6"/>
  <c r="Z276" i="6" s="1"/>
  <c r="H280" i="6"/>
  <c r="N280" i="6"/>
  <c r="T280" i="6"/>
  <c r="Z280" i="6"/>
  <c r="G283" i="6"/>
  <c r="M283" i="6"/>
  <c r="M281" i="6" s="1"/>
  <c r="S283" i="6"/>
  <c r="S281" i="6" s="1"/>
  <c r="Y283" i="6"/>
  <c r="G285" i="6"/>
  <c r="M285" i="6"/>
  <c r="S285" i="6"/>
  <c r="Y285" i="6"/>
  <c r="F288" i="6"/>
  <c r="F286" i="6" s="1"/>
  <c r="L288" i="6"/>
  <c r="R288" i="6"/>
  <c r="X288" i="6"/>
  <c r="F290" i="6"/>
  <c r="L290" i="6"/>
  <c r="R290" i="6"/>
  <c r="X290" i="6"/>
  <c r="E293" i="6"/>
  <c r="K293" i="6"/>
  <c r="Q293" i="6"/>
  <c r="W293" i="6"/>
  <c r="W291" i="6" s="1"/>
  <c r="E295" i="6"/>
  <c r="K295" i="6"/>
  <c r="Q295" i="6"/>
  <c r="W295" i="6"/>
  <c r="D298" i="6"/>
  <c r="J298" i="6"/>
  <c r="J296" i="6" s="1"/>
  <c r="P298" i="6"/>
  <c r="P296" i="6" s="1"/>
  <c r="V298" i="6"/>
  <c r="D300" i="6"/>
  <c r="J300" i="6"/>
  <c r="P300" i="6"/>
  <c r="V300" i="6"/>
  <c r="B305" i="6"/>
  <c r="I307" i="6"/>
  <c r="O307" i="6"/>
  <c r="U307" i="6"/>
  <c r="AA307" i="6"/>
  <c r="I309" i="6"/>
  <c r="O309" i="6"/>
  <c r="U309" i="6"/>
  <c r="AA309" i="6"/>
  <c r="H312" i="6"/>
  <c r="N312" i="6"/>
  <c r="T312" i="6"/>
  <c r="T310" i="6" s="1"/>
  <c r="Z312" i="6"/>
  <c r="Z310" i="6" s="1"/>
  <c r="H314" i="6"/>
  <c r="N314" i="6"/>
  <c r="T314" i="6"/>
  <c r="Z314" i="6"/>
  <c r="G317" i="6"/>
  <c r="G315" i="6" s="1"/>
  <c r="M317" i="6"/>
  <c r="M315" i="6" s="1"/>
  <c r="S317" i="6"/>
  <c r="Y317" i="6"/>
  <c r="G319" i="6"/>
  <c r="M319" i="6"/>
  <c r="S319" i="6"/>
  <c r="Y319" i="6"/>
  <c r="F322" i="6"/>
  <c r="L322" i="6"/>
  <c r="R322" i="6"/>
  <c r="X322" i="6"/>
  <c r="F324" i="6"/>
  <c r="L324" i="6"/>
  <c r="R324" i="6"/>
  <c r="X324" i="6"/>
  <c r="E327" i="6"/>
  <c r="K327" i="6"/>
  <c r="Q327" i="6"/>
  <c r="Q325" i="6" s="1"/>
  <c r="W327" i="6"/>
  <c r="W325" i="6" s="1"/>
  <c r="E329" i="6"/>
  <c r="K329" i="6"/>
  <c r="Q329" i="6"/>
  <c r="W329" i="6"/>
  <c r="D332" i="6"/>
  <c r="D330" i="6" s="1"/>
  <c r="J332" i="6"/>
  <c r="J330" i="6" s="1"/>
  <c r="P332" i="6"/>
  <c r="V332" i="6"/>
  <c r="D334" i="6"/>
  <c r="J334" i="6"/>
  <c r="P334" i="6"/>
  <c r="V334" i="6"/>
  <c r="B335" i="6"/>
  <c r="I337" i="6"/>
  <c r="O337" i="6"/>
  <c r="U337" i="6"/>
  <c r="AA337" i="6"/>
  <c r="AA335" i="6" s="1"/>
  <c r="I339" i="6"/>
  <c r="O339" i="6"/>
  <c r="U339" i="6"/>
  <c r="AA339" i="6"/>
  <c r="H342" i="6"/>
  <c r="N342" i="6"/>
  <c r="N340" i="6" s="1"/>
  <c r="T342" i="6"/>
  <c r="T340" i="6" s="1"/>
  <c r="Z342" i="6"/>
  <c r="H344" i="6"/>
  <c r="N344" i="6"/>
  <c r="T344" i="6"/>
  <c r="Z344" i="6"/>
  <c r="G347" i="6"/>
  <c r="G345" i="6" s="1"/>
  <c r="M347" i="6"/>
  <c r="S347" i="6"/>
  <c r="Y347" i="6"/>
  <c r="G349" i="6"/>
  <c r="M349" i="6"/>
  <c r="S349" i="6"/>
  <c r="Y349" i="6"/>
  <c r="F352" i="6"/>
  <c r="L352" i="6"/>
  <c r="R352" i="6"/>
  <c r="X352" i="6"/>
  <c r="X350" i="6" s="1"/>
  <c r="F354" i="6"/>
  <c r="L354" i="6"/>
  <c r="R354" i="6"/>
  <c r="X354" i="6"/>
  <c r="E357" i="6"/>
  <c r="K357" i="6"/>
  <c r="K355" i="6" s="1"/>
  <c r="Q357" i="6"/>
  <c r="Q355" i="6" s="1"/>
  <c r="W357" i="6"/>
  <c r="E359" i="6"/>
  <c r="K359" i="6"/>
  <c r="Q359" i="6"/>
  <c r="W359" i="6"/>
  <c r="D362" i="6"/>
  <c r="D360" i="6" s="1"/>
  <c r="J362" i="6"/>
  <c r="P362" i="6"/>
  <c r="V362" i="6"/>
  <c r="D364" i="6"/>
  <c r="J364" i="6"/>
  <c r="P364" i="6"/>
  <c r="V364" i="6"/>
  <c r="B365" i="6"/>
  <c r="I367" i="6"/>
  <c r="O367" i="6"/>
  <c r="U367" i="6"/>
  <c r="U365" i="6" s="1"/>
  <c r="AA367" i="6"/>
  <c r="AA365" i="6" s="1"/>
  <c r="I369" i="6"/>
  <c r="O369" i="6"/>
  <c r="U369" i="6"/>
  <c r="AA369" i="6"/>
  <c r="H372" i="6"/>
  <c r="H370" i="6" s="1"/>
  <c r="N372" i="6"/>
  <c r="N370" i="6" s="1"/>
  <c r="T372" i="6"/>
  <c r="Z372" i="6"/>
  <c r="H374" i="6"/>
  <c r="N374" i="6"/>
  <c r="T374" i="6"/>
  <c r="Z374" i="6"/>
  <c r="G377" i="6"/>
  <c r="M377" i="6"/>
  <c r="S377" i="6"/>
  <c r="Y377" i="6"/>
  <c r="G379" i="6"/>
  <c r="M379" i="6"/>
  <c r="S379" i="6"/>
  <c r="Y379" i="6"/>
  <c r="F382" i="6"/>
  <c r="L382" i="6"/>
  <c r="R382" i="6"/>
  <c r="R380" i="6" s="1"/>
  <c r="X382" i="6"/>
  <c r="X380" i="6" s="1"/>
  <c r="F384" i="6"/>
  <c r="L384" i="6"/>
  <c r="R384" i="6"/>
  <c r="X384" i="6"/>
  <c r="E387" i="6"/>
  <c r="E385" i="6" s="1"/>
  <c r="K387" i="6"/>
  <c r="K385" i="6" s="1"/>
  <c r="Q387" i="6"/>
  <c r="W387" i="6"/>
  <c r="E389" i="6"/>
  <c r="K389" i="6"/>
  <c r="Q389" i="6"/>
  <c r="W389" i="6"/>
  <c r="D392" i="6"/>
  <c r="J392" i="6"/>
  <c r="P392" i="6"/>
  <c r="V392" i="6"/>
  <c r="D394" i="6"/>
  <c r="J394" i="6"/>
  <c r="P394" i="6"/>
  <c r="V394" i="6"/>
  <c r="B395" i="6"/>
  <c r="I397" i="6"/>
  <c r="O397" i="6"/>
  <c r="O395" i="6" s="1"/>
  <c r="U397" i="6"/>
  <c r="U395" i="6" s="1"/>
  <c r="AA397" i="6"/>
  <c r="I399" i="6"/>
  <c r="O399" i="6"/>
  <c r="U399" i="6"/>
  <c r="AA399" i="6"/>
  <c r="H402" i="6"/>
  <c r="H400" i="6" s="1"/>
  <c r="N402" i="6"/>
  <c r="T402" i="6"/>
  <c r="Z402" i="6"/>
  <c r="H404" i="6"/>
  <c r="N404" i="6"/>
  <c r="T404" i="6"/>
  <c r="Z404" i="6"/>
  <c r="G407" i="6"/>
  <c r="M407" i="6"/>
  <c r="S407" i="6"/>
  <c r="Y407" i="6"/>
  <c r="Y405" i="6" s="1"/>
  <c r="G409" i="6"/>
  <c r="M409" i="6"/>
  <c r="S409" i="6"/>
  <c r="Y409" i="6"/>
  <c r="F412" i="6"/>
  <c r="L412" i="6"/>
  <c r="L410" i="6" s="1"/>
  <c r="R412" i="6"/>
  <c r="R410" i="6" s="1"/>
  <c r="X412" i="6"/>
  <c r="F414" i="6"/>
  <c r="L414" i="6"/>
  <c r="R414" i="6"/>
  <c r="X414" i="6"/>
  <c r="E417" i="6"/>
  <c r="E415" i="6" s="1"/>
  <c r="K417" i="6"/>
  <c r="Q417" i="6"/>
  <c r="W417" i="6"/>
  <c r="E419" i="6"/>
  <c r="K419" i="6"/>
  <c r="Q419" i="6"/>
  <c r="W419" i="6"/>
  <c r="D422" i="6"/>
  <c r="J422" i="6"/>
  <c r="P422" i="6"/>
  <c r="V422" i="6"/>
  <c r="V420" i="6" s="1"/>
  <c r="D424" i="6"/>
  <c r="J424" i="6"/>
  <c r="P424" i="6"/>
  <c r="V424" i="6"/>
  <c r="B425" i="6"/>
  <c r="I427" i="6"/>
  <c r="I425" i="6" s="1"/>
  <c r="O427" i="6"/>
  <c r="O425" i="6" s="1"/>
  <c r="U427" i="6"/>
  <c r="AA427" i="6"/>
  <c r="I429" i="6"/>
  <c r="O429" i="6"/>
  <c r="U429" i="6"/>
  <c r="AA429" i="6"/>
  <c r="H432" i="6"/>
  <c r="N432" i="6"/>
  <c r="T432" i="6"/>
  <c r="Z432" i="6"/>
  <c r="H434" i="6"/>
  <c r="N434" i="6"/>
  <c r="T434" i="6"/>
  <c r="Z434" i="6"/>
  <c r="G437" i="6"/>
  <c r="M437" i="6"/>
  <c r="S437" i="6"/>
  <c r="S435" i="6" s="1"/>
  <c r="Y437" i="6"/>
  <c r="Y435" i="6" s="1"/>
  <c r="G439" i="6"/>
  <c r="M439" i="6"/>
  <c r="S439" i="6"/>
  <c r="Y439" i="6"/>
  <c r="F442" i="6"/>
  <c r="F440" i="6" s="1"/>
  <c r="L442" i="6"/>
  <c r="L440" i="6" s="1"/>
  <c r="R442" i="6"/>
  <c r="X442" i="6"/>
  <c r="F444" i="6"/>
  <c r="L444" i="6"/>
  <c r="R444" i="6"/>
  <c r="X444" i="6"/>
  <c r="E447" i="6"/>
  <c r="K447" i="6"/>
  <c r="Q447" i="6"/>
  <c r="W447" i="6"/>
  <c r="E449" i="6"/>
  <c r="K449" i="6"/>
  <c r="Q449" i="6"/>
  <c r="W449" i="6"/>
  <c r="J456" i="6"/>
  <c r="P456" i="6"/>
  <c r="V456" i="6"/>
  <c r="V454" i="6" s="1"/>
  <c r="D458" i="6"/>
  <c r="D454" i="6" s="1"/>
  <c r="J458" i="6"/>
  <c r="P458" i="6"/>
  <c r="V458" i="6"/>
  <c r="B459" i="6"/>
  <c r="I461" i="6"/>
  <c r="I459" i="6" s="1"/>
  <c r="O461" i="6"/>
  <c r="O459" i="6" s="1"/>
  <c r="U461" i="6"/>
  <c r="AA461" i="6"/>
  <c r="I463" i="6"/>
  <c r="O463" i="6"/>
  <c r="U463" i="6"/>
  <c r="AA463" i="6"/>
  <c r="H466" i="6"/>
  <c r="N466" i="6"/>
  <c r="T466" i="6"/>
  <c r="Z466" i="6"/>
  <c r="H468" i="6"/>
  <c r="N468" i="6"/>
  <c r="T468" i="6"/>
  <c r="Z468" i="6"/>
  <c r="G471" i="6"/>
  <c r="M471" i="6"/>
  <c r="S471" i="6"/>
  <c r="S469" i="6" s="1"/>
  <c r="Y471" i="6"/>
  <c r="Y469" i="6" s="1"/>
  <c r="G473" i="6"/>
  <c r="M473" i="6"/>
  <c r="S473" i="6"/>
  <c r="Y473" i="6"/>
  <c r="F476" i="6"/>
  <c r="F474" i="6" s="1"/>
  <c r="L476" i="6"/>
  <c r="L474" i="6" s="1"/>
  <c r="R476" i="6"/>
  <c r="X476" i="6"/>
  <c r="F478" i="6"/>
  <c r="L478" i="6"/>
  <c r="R478" i="6"/>
  <c r="X478" i="6"/>
  <c r="E481" i="6"/>
  <c r="K481" i="6"/>
  <c r="Q481" i="6"/>
  <c r="W481" i="6"/>
  <c r="E483" i="6"/>
  <c r="K483" i="6"/>
  <c r="Q483" i="6"/>
  <c r="W483" i="6"/>
  <c r="D486" i="6"/>
  <c r="J486" i="6"/>
  <c r="P486" i="6"/>
  <c r="P484" i="6" s="1"/>
  <c r="V486" i="6"/>
  <c r="V484" i="6" s="1"/>
  <c r="D488" i="6"/>
  <c r="J488" i="6"/>
  <c r="P488" i="6"/>
  <c r="V488" i="6"/>
  <c r="B489" i="6"/>
  <c r="I491" i="6"/>
  <c r="I489" i="6" s="1"/>
  <c r="O491" i="6"/>
  <c r="U491" i="6"/>
  <c r="AA491" i="6"/>
  <c r="I493" i="6"/>
  <c r="O493" i="6"/>
  <c r="U493" i="6"/>
  <c r="AA493" i="6"/>
  <c r="H496" i="6"/>
  <c r="N496" i="6"/>
  <c r="T496" i="6"/>
  <c r="Z496" i="6"/>
  <c r="Z494" i="6" s="1"/>
  <c r="H498" i="6"/>
  <c r="N498" i="6"/>
  <c r="T498" i="6"/>
  <c r="Z498" i="6"/>
  <c r="G501" i="6"/>
  <c r="M501" i="6"/>
  <c r="M499" i="6" s="1"/>
  <c r="S501" i="6"/>
  <c r="S499" i="6" s="1"/>
  <c r="Y501" i="6"/>
  <c r="G503" i="6"/>
  <c r="M503" i="6"/>
  <c r="S503" i="6"/>
  <c r="Y503" i="6"/>
  <c r="F506" i="6"/>
  <c r="F504" i="6" s="1"/>
  <c r="L506" i="6"/>
  <c r="R506" i="6"/>
  <c r="X506" i="6"/>
  <c r="F508" i="6"/>
  <c r="L508" i="6"/>
  <c r="R508" i="6"/>
  <c r="X508" i="6"/>
  <c r="E511" i="6"/>
  <c r="K511" i="6"/>
  <c r="Q511" i="6"/>
  <c r="W511" i="6"/>
  <c r="W509" i="6" s="1"/>
  <c r="E513" i="6"/>
  <c r="K513" i="6"/>
  <c r="Q513" i="6"/>
  <c r="W513" i="6"/>
  <c r="D516" i="6"/>
  <c r="J516" i="6"/>
  <c r="J514" i="6" s="1"/>
  <c r="P516" i="6"/>
  <c r="P514" i="6" s="1"/>
  <c r="V516" i="6"/>
  <c r="D518" i="6"/>
  <c r="J518" i="6"/>
  <c r="P518" i="6"/>
  <c r="V518" i="6"/>
  <c r="B519" i="6"/>
  <c r="I521" i="6"/>
  <c r="O521" i="6"/>
  <c r="U521" i="6"/>
  <c r="AA521" i="6"/>
  <c r="I523" i="6"/>
  <c r="O523" i="6"/>
  <c r="U523" i="6"/>
  <c r="AA523" i="6"/>
  <c r="H526" i="6"/>
  <c r="N526" i="6"/>
  <c r="T526" i="6"/>
  <c r="T524" i="6" s="1"/>
  <c r="Z526" i="6"/>
  <c r="Z524" i="6" s="1"/>
  <c r="H528" i="6"/>
  <c r="N528" i="6"/>
  <c r="T528" i="6"/>
  <c r="Z528" i="6"/>
  <c r="G531" i="6"/>
  <c r="G529" i="6" s="1"/>
  <c r="M531" i="6"/>
  <c r="M529" i="6" s="1"/>
  <c r="S531" i="6"/>
  <c r="Y531" i="6"/>
  <c r="G533" i="6"/>
  <c r="M533" i="6"/>
  <c r="S533" i="6"/>
  <c r="Y533" i="6"/>
  <c r="F536" i="6"/>
  <c r="L536" i="6"/>
  <c r="R536" i="6"/>
  <c r="X536" i="6"/>
  <c r="F538" i="6"/>
  <c r="L538" i="6"/>
  <c r="R538" i="6"/>
  <c r="X538" i="6"/>
  <c r="E541" i="6"/>
  <c r="K541" i="6"/>
  <c r="Q541" i="6"/>
  <c r="Q539" i="6" s="1"/>
  <c r="W541" i="6"/>
  <c r="W539" i="6" s="1"/>
  <c r="E543" i="6"/>
  <c r="K543" i="6"/>
  <c r="Q543" i="6"/>
  <c r="W543" i="6"/>
  <c r="D546" i="6"/>
  <c r="D544" i="6" s="1"/>
  <c r="J546" i="6"/>
  <c r="J544" i="6" s="1"/>
  <c r="P546" i="6"/>
  <c r="V546" i="6"/>
  <c r="D548" i="6"/>
  <c r="J548" i="6"/>
  <c r="P548" i="6"/>
  <c r="V548" i="6"/>
  <c r="B549" i="6"/>
  <c r="I551" i="6"/>
  <c r="O551" i="6"/>
  <c r="U551" i="6"/>
  <c r="AA551" i="6"/>
  <c r="AA549" i="6" s="1"/>
  <c r="I553" i="6"/>
  <c r="O553" i="6"/>
  <c r="U553" i="6"/>
  <c r="AA553" i="6"/>
  <c r="H556" i="6"/>
  <c r="N556" i="6"/>
  <c r="N554" i="6" s="1"/>
  <c r="T556" i="6"/>
  <c r="T554" i="6" s="1"/>
  <c r="Z556" i="6"/>
  <c r="H558" i="6"/>
  <c r="N558" i="6"/>
  <c r="T558" i="6"/>
  <c r="Z558" i="6"/>
  <c r="G561" i="6"/>
  <c r="G559" i="6" s="1"/>
  <c r="M561" i="6"/>
  <c r="S561" i="6"/>
  <c r="Y561" i="6"/>
  <c r="G563" i="6"/>
  <c r="M563" i="6"/>
  <c r="S563" i="6"/>
  <c r="Y563" i="6"/>
  <c r="F566" i="6"/>
  <c r="L566" i="6"/>
  <c r="R566" i="6"/>
  <c r="X566" i="6"/>
  <c r="X564" i="6" s="1"/>
  <c r="F568" i="6"/>
  <c r="L568" i="6"/>
  <c r="R568" i="6"/>
  <c r="X568" i="6"/>
  <c r="E571" i="6"/>
  <c r="K571" i="6"/>
  <c r="K569" i="6" s="1"/>
  <c r="Q571" i="6"/>
  <c r="Q569" i="6" s="1"/>
  <c r="W571" i="6"/>
  <c r="E573" i="6"/>
  <c r="K573" i="6"/>
  <c r="Q573" i="6"/>
  <c r="W573" i="6"/>
  <c r="D576" i="6"/>
  <c r="D574" i="6" s="1"/>
  <c r="J576" i="6"/>
  <c r="P576" i="6"/>
  <c r="V576" i="6"/>
  <c r="D578" i="6"/>
  <c r="J578" i="6"/>
  <c r="P578" i="6"/>
  <c r="V578" i="6"/>
  <c r="B579" i="6"/>
  <c r="I581" i="6"/>
  <c r="O581" i="6"/>
  <c r="U581" i="6"/>
  <c r="U579" i="6" s="1"/>
  <c r="AA581" i="6"/>
  <c r="AA579" i="6" s="1"/>
  <c r="I583" i="6"/>
  <c r="O583" i="6"/>
  <c r="U583" i="6"/>
  <c r="AA583" i="6"/>
  <c r="H586" i="6"/>
  <c r="H584" i="6" s="1"/>
  <c r="N586" i="6"/>
  <c r="N584" i="6" s="1"/>
  <c r="T586" i="6"/>
  <c r="Z586" i="6"/>
  <c r="H588" i="6"/>
  <c r="N588" i="6"/>
  <c r="T588" i="6"/>
  <c r="Z588" i="6"/>
  <c r="G591" i="6"/>
  <c r="M591" i="6"/>
  <c r="S591" i="6"/>
  <c r="Y591" i="6"/>
  <c r="G593" i="6"/>
  <c r="M593" i="6"/>
  <c r="S593" i="6"/>
  <c r="Y593" i="6"/>
  <c r="F596" i="6"/>
  <c r="L596" i="6"/>
  <c r="R596" i="6"/>
  <c r="R594" i="6" s="1"/>
  <c r="X596" i="6"/>
  <c r="X594" i="6" s="1"/>
  <c r="F598" i="6"/>
  <c r="L598" i="6"/>
  <c r="R598" i="6"/>
  <c r="X598" i="6"/>
  <c r="F9" i="7"/>
  <c r="F7" i="7" s="1"/>
  <c r="L9" i="7"/>
  <c r="L7" i="7" s="1"/>
  <c r="R9" i="7"/>
  <c r="X9" i="7"/>
  <c r="F11" i="7"/>
  <c r="L11" i="7"/>
  <c r="R11" i="7"/>
  <c r="X11" i="7"/>
  <c r="E14" i="7"/>
  <c r="K14" i="7"/>
  <c r="Q14" i="7"/>
  <c r="W14" i="7"/>
  <c r="E16" i="7"/>
  <c r="K16" i="7"/>
  <c r="Q16" i="7"/>
  <c r="W16" i="7"/>
  <c r="D19" i="7"/>
  <c r="J19" i="7"/>
  <c r="P19" i="7"/>
  <c r="P17" i="7" s="1"/>
  <c r="V19" i="7"/>
  <c r="V17" i="7" s="1"/>
  <c r="D21" i="7"/>
  <c r="J21" i="7"/>
  <c r="P21" i="7"/>
  <c r="V21" i="7"/>
  <c r="I24" i="7"/>
  <c r="I22" i="7" s="1"/>
  <c r="O24" i="7"/>
  <c r="O22" i="7" s="1"/>
  <c r="U24" i="7"/>
  <c r="AA24" i="7"/>
  <c r="I26" i="7"/>
  <c r="O26" i="7"/>
  <c r="U26" i="7"/>
  <c r="AA26" i="7"/>
  <c r="H29" i="7"/>
  <c r="N29" i="7"/>
  <c r="T29" i="7"/>
  <c r="Z29" i="7"/>
  <c r="H31" i="7"/>
  <c r="N31" i="7"/>
  <c r="T31" i="7"/>
  <c r="Z31" i="7"/>
  <c r="G34" i="7"/>
  <c r="M34" i="7"/>
  <c r="S34" i="7"/>
  <c r="S32" i="7" s="1"/>
  <c r="Y34" i="7"/>
  <c r="Y32" i="7" s="1"/>
  <c r="G36" i="7"/>
  <c r="M36" i="7"/>
  <c r="S36" i="7"/>
  <c r="Y36" i="7"/>
  <c r="F39" i="7"/>
  <c r="F37" i="7" s="1"/>
  <c r="L39" i="7"/>
  <c r="L37" i="7" s="1"/>
  <c r="R39" i="7"/>
  <c r="X39" i="7"/>
  <c r="F41" i="7"/>
  <c r="L41" i="7"/>
  <c r="R41" i="7"/>
  <c r="X41" i="7"/>
  <c r="E44" i="7"/>
  <c r="K44" i="7"/>
  <c r="Q44" i="7"/>
  <c r="W44" i="7"/>
  <c r="E46" i="7"/>
  <c r="K46" i="7"/>
  <c r="Q46" i="7"/>
  <c r="W46" i="7"/>
  <c r="D49" i="7"/>
  <c r="J49" i="7"/>
  <c r="P49" i="7"/>
  <c r="P47" i="7" s="1"/>
  <c r="V49" i="7"/>
  <c r="V47" i="7" s="1"/>
  <c r="D51" i="7"/>
  <c r="J51" i="7"/>
  <c r="P51" i="7"/>
  <c r="V51" i="7"/>
  <c r="I54" i="7"/>
  <c r="I52" i="7" s="1"/>
  <c r="O54" i="7"/>
  <c r="O52" i="7" s="1"/>
  <c r="U54" i="7"/>
  <c r="AA54" i="7"/>
  <c r="I56" i="7"/>
  <c r="O56" i="7"/>
  <c r="U56" i="7"/>
  <c r="AA56" i="7"/>
  <c r="H59" i="7"/>
  <c r="N59" i="7"/>
  <c r="T59" i="7"/>
  <c r="Z59" i="7"/>
  <c r="H61" i="7"/>
  <c r="N61" i="7"/>
  <c r="T61" i="7"/>
  <c r="Z61" i="7"/>
  <c r="G64" i="7"/>
  <c r="M64" i="7"/>
  <c r="S64" i="7"/>
  <c r="S62" i="7" s="1"/>
  <c r="Y64" i="7"/>
  <c r="Y62" i="7" s="1"/>
  <c r="G66" i="7"/>
  <c r="M66" i="7"/>
  <c r="S66" i="7"/>
  <c r="Y66" i="7"/>
  <c r="F69" i="7"/>
  <c r="F67" i="7" s="1"/>
  <c r="L69" i="7"/>
  <c r="L67" i="7" s="1"/>
  <c r="R69" i="7"/>
  <c r="X69" i="7"/>
  <c r="F71" i="7"/>
  <c r="L71" i="7"/>
  <c r="R71" i="7"/>
  <c r="X71" i="7"/>
  <c r="E74" i="7"/>
  <c r="K74" i="7"/>
  <c r="Q74" i="7"/>
  <c r="W74" i="7"/>
  <c r="E76" i="7"/>
  <c r="K76" i="7"/>
  <c r="Q76" i="7"/>
  <c r="W76" i="7"/>
  <c r="D79" i="7"/>
  <c r="J79" i="7"/>
  <c r="P79" i="7"/>
  <c r="P77" i="7" s="1"/>
  <c r="V79" i="7"/>
  <c r="V77" i="7" s="1"/>
  <c r="D81" i="7"/>
  <c r="J81" i="7"/>
  <c r="P81" i="7"/>
  <c r="V81" i="7"/>
  <c r="I84" i="7"/>
  <c r="I82" i="7" s="1"/>
  <c r="O84" i="7"/>
  <c r="O82" i="7" s="1"/>
  <c r="U84" i="7"/>
  <c r="AA84" i="7"/>
  <c r="I86" i="7"/>
  <c r="O86" i="7"/>
  <c r="U86" i="7"/>
  <c r="AA86" i="7"/>
  <c r="H89" i="7"/>
  <c r="N89" i="7"/>
  <c r="T89" i="7"/>
  <c r="Z89" i="7"/>
  <c r="H91" i="7"/>
  <c r="N91" i="7"/>
  <c r="T91" i="7"/>
  <c r="Z91" i="7"/>
  <c r="G94" i="7"/>
  <c r="M94" i="7"/>
  <c r="S94" i="7"/>
  <c r="S92" i="7" s="1"/>
  <c r="Y94" i="7"/>
  <c r="Y92" i="7" s="1"/>
  <c r="G96" i="7"/>
  <c r="M96" i="7"/>
  <c r="S96" i="7"/>
  <c r="Y96" i="7"/>
  <c r="F99" i="7"/>
  <c r="F97" i="7" s="1"/>
  <c r="L99" i="7"/>
  <c r="L97" i="7" s="1"/>
  <c r="R99" i="7"/>
  <c r="X99" i="7"/>
  <c r="F101" i="7"/>
  <c r="L101" i="7"/>
  <c r="R101" i="7"/>
  <c r="X101" i="7"/>
  <c r="E104" i="7"/>
  <c r="K104" i="7"/>
  <c r="Q104" i="7"/>
  <c r="W104" i="7"/>
  <c r="E106" i="7"/>
  <c r="K106" i="7"/>
  <c r="Q106" i="7"/>
  <c r="W106" i="7"/>
  <c r="D109" i="7"/>
  <c r="J109" i="7"/>
  <c r="P109" i="7"/>
  <c r="P107" i="7" s="1"/>
  <c r="V109" i="7"/>
  <c r="V107" i="7" s="1"/>
  <c r="D111" i="7"/>
  <c r="J111" i="7"/>
  <c r="P111" i="7"/>
  <c r="V111" i="7"/>
  <c r="I114" i="7"/>
  <c r="I112" i="7" s="1"/>
  <c r="O114" i="7"/>
  <c r="O112" i="7" s="1"/>
  <c r="U114" i="7"/>
  <c r="AA114" i="7"/>
  <c r="I116" i="7"/>
  <c r="O116" i="7"/>
  <c r="U116" i="7"/>
  <c r="AA116" i="7"/>
  <c r="H119" i="7"/>
  <c r="N119" i="7"/>
  <c r="T119" i="7"/>
  <c r="Z119" i="7"/>
  <c r="H121" i="7"/>
  <c r="N121" i="7"/>
  <c r="T121" i="7"/>
  <c r="Z121" i="7"/>
  <c r="G124" i="7"/>
  <c r="M124" i="7"/>
  <c r="S124" i="7"/>
  <c r="S122" i="7" s="1"/>
  <c r="Y124" i="7"/>
  <c r="Y122" i="7" s="1"/>
  <c r="G126" i="7"/>
  <c r="M126" i="7"/>
  <c r="S126" i="7"/>
  <c r="Y126" i="7"/>
  <c r="F129" i="7"/>
  <c r="F127" i="7" s="1"/>
  <c r="L129" i="7"/>
  <c r="L127" i="7" s="1"/>
  <c r="R129" i="7"/>
  <c r="X129" i="7"/>
  <c r="F131" i="7"/>
  <c r="L131" i="7"/>
  <c r="R131" i="7"/>
  <c r="X131" i="7"/>
  <c r="E134" i="7"/>
  <c r="K134" i="7"/>
  <c r="Q134" i="7"/>
  <c r="W134" i="7"/>
  <c r="E136" i="7"/>
  <c r="K136" i="7"/>
  <c r="Q136" i="7"/>
  <c r="W136" i="7"/>
  <c r="D139" i="7"/>
  <c r="J139" i="7"/>
  <c r="P139" i="7"/>
  <c r="P137" i="7" s="1"/>
  <c r="V139" i="7"/>
  <c r="V137" i="7" s="1"/>
  <c r="D141" i="7"/>
  <c r="J141" i="7"/>
  <c r="P141" i="7"/>
  <c r="V141" i="7"/>
  <c r="I144" i="7"/>
  <c r="I142" i="7" s="1"/>
  <c r="O144" i="7"/>
  <c r="O142" i="7" s="1"/>
  <c r="U144" i="7"/>
  <c r="AA144" i="7"/>
  <c r="I146" i="7"/>
  <c r="O146" i="7"/>
  <c r="U146" i="7"/>
  <c r="AA146" i="7"/>
  <c r="H149" i="7"/>
  <c r="N149" i="7"/>
  <c r="T149" i="7"/>
  <c r="Z149" i="7"/>
  <c r="H151" i="7"/>
  <c r="N151" i="7"/>
  <c r="T151" i="7"/>
  <c r="Z151" i="7"/>
  <c r="G158" i="7"/>
  <c r="M158" i="7"/>
  <c r="S158" i="7"/>
  <c r="S156" i="7" s="1"/>
  <c r="Y158" i="7"/>
  <c r="Y156" i="7" s="1"/>
  <c r="G160" i="7"/>
  <c r="M160" i="7"/>
  <c r="S160" i="7"/>
  <c r="Y160" i="7"/>
  <c r="F163" i="7"/>
  <c r="F161" i="7" s="1"/>
  <c r="L163" i="7"/>
  <c r="L161" i="7" s="1"/>
  <c r="R163" i="7"/>
  <c r="X163" i="7"/>
  <c r="F165" i="7"/>
  <c r="L165" i="7"/>
  <c r="R165" i="7"/>
  <c r="X165" i="7"/>
  <c r="E168" i="7"/>
  <c r="K168" i="7"/>
  <c r="Q168" i="7"/>
  <c r="W168" i="7"/>
  <c r="E170" i="7"/>
  <c r="K170" i="7"/>
  <c r="Q170" i="7"/>
  <c r="W170" i="7"/>
  <c r="D173" i="7"/>
  <c r="J173" i="7"/>
  <c r="P173" i="7"/>
  <c r="P171" i="7" s="1"/>
  <c r="V173" i="7"/>
  <c r="V171" i="7" s="1"/>
  <c r="D175" i="7"/>
  <c r="J175" i="7"/>
  <c r="P175" i="7"/>
  <c r="V175" i="7"/>
  <c r="I178" i="7"/>
  <c r="I176" i="7" s="1"/>
  <c r="O178" i="7"/>
  <c r="O176" i="7" s="1"/>
  <c r="U178" i="7"/>
  <c r="AA178" i="7"/>
  <c r="I180" i="7"/>
  <c r="O180" i="7"/>
  <c r="U180" i="7"/>
  <c r="AA180" i="7"/>
  <c r="H183" i="7"/>
  <c r="N183" i="7"/>
  <c r="T183" i="7"/>
  <c r="Z183" i="7"/>
  <c r="H185" i="7"/>
  <c r="N185" i="7"/>
  <c r="T185" i="7"/>
  <c r="Z185" i="7"/>
  <c r="G188" i="7"/>
  <c r="M188" i="7"/>
  <c r="S188" i="7"/>
  <c r="S186" i="7" s="1"/>
  <c r="Y188" i="7"/>
  <c r="Y186" i="7" s="1"/>
  <c r="G190" i="7"/>
  <c r="M190" i="7"/>
  <c r="S190" i="7"/>
  <c r="Y190" i="7"/>
  <c r="F193" i="7"/>
  <c r="F191" i="7" s="1"/>
  <c r="L193" i="7"/>
  <c r="L191" i="7" s="1"/>
  <c r="R193" i="7"/>
  <c r="X193" i="7"/>
  <c r="F195" i="7"/>
  <c r="L195" i="7"/>
  <c r="R195" i="7"/>
  <c r="X195" i="7"/>
  <c r="E198" i="7"/>
  <c r="K198" i="7"/>
  <c r="Q198" i="7"/>
  <c r="W198" i="7"/>
  <c r="E200" i="7"/>
  <c r="K200" i="7"/>
  <c r="Q200" i="7"/>
  <c r="W200" i="7"/>
  <c r="D203" i="7"/>
  <c r="J203" i="7"/>
  <c r="P203" i="7"/>
  <c r="P201" i="7" s="1"/>
  <c r="V203" i="7"/>
  <c r="V201" i="7" s="1"/>
  <c r="D205" i="7"/>
  <c r="J205" i="7"/>
  <c r="P205" i="7"/>
  <c r="V205" i="7"/>
  <c r="I208" i="7"/>
  <c r="I206" i="7" s="1"/>
  <c r="O208" i="7"/>
  <c r="O206" i="7" s="1"/>
  <c r="U208" i="7"/>
  <c r="AA208" i="7"/>
  <c r="I210" i="7"/>
  <c r="O210" i="7"/>
  <c r="U210" i="7"/>
  <c r="AA210" i="7"/>
  <c r="H213" i="7"/>
  <c r="N213" i="7"/>
  <c r="T213" i="7"/>
  <c r="Z213" i="7"/>
  <c r="H215" i="7"/>
  <c r="N215" i="7"/>
  <c r="T215" i="7"/>
  <c r="Z215" i="7"/>
  <c r="G218" i="7"/>
  <c r="M218" i="7"/>
  <c r="S218" i="7"/>
  <c r="S216" i="7" s="1"/>
  <c r="Y218" i="7"/>
  <c r="Y216" i="7" s="1"/>
  <c r="G220" i="7"/>
  <c r="M220" i="7"/>
  <c r="S220" i="7"/>
  <c r="Y220" i="7"/>
  <c r="F223" i="7"/>
  <c r="F221" i="7" s="1"/>
  <c r="L223" i="7"/>
  <c r="L221" i="7" s="1"/>
  <c r="R223" i="7"/>
  <c r="X223" i="7"/>
  <c r="F225" i="7"/>
  <c r="L225" i="7"/>
  <c r="R225" i="7"/>
  <c r="X225" i="7"/>
  <c r="E228" i="7"/>
  <c r="K228" i="7"/>
  <c r="Q228" i="7"/>
  <c r="W228" i="7"/>
  <c r="E230" i="7"/>
  <c r="K230" i="7"/>
  <c r="Q230" i="7"/>
  <c r="W230" i="7"/>
  <c r="D233" i="7"/>
  <c r="J233" i="7"/>
  <c r="P233" i="7"/>
  <c r="P231" i="7" s="1"/>
  <c r="V233" i="7"/>
  <c r="V231" i="7" s="1"/>
  <c r="D235" i="7"/>
  <c r="J235" i="7"/>
  <c r="P235" i="7"/>
  <c r="V235" i="7"/>
  <c r="I238" i="7"/>
  <c r="I236" i="7" s="1"/>
  <c r="O238" i="7"/>
  <c r="O236" i="7" s="1"/>
  <c r="U238" i="7"/>
  <c r="AA238" i="7"/>
  <c r="I240" i="7"/>
  <c r="O240" i="7"/>
  <c r="U240" i="7"/>
  <c r="AA240" i="7"/>
  <c r="H243" i="7"/>
  <c r="N243" i="7"/>
  <c r="T243" i="7"/>
  <c r="Z243" i="7"/>
  <c r="H245" i="7"/>
  <c r="N245" i="7"/>
  <c r="T245" i="7"/>
  <c r="Z245" i="7"/>
  <c r="G248" i="7"/>
  <c r="M248" i="7"/>
  <c r="S248" i="7"/>
  <c r="S246" i="7" s="1"/>
  <c r="Y248" i="7"/>
  <c r="Y246" i="7" s="1"/>
  <c r="G250" i="7"/>
  <c r="M250" i="7"/>
  <c r="S250" i="7"/>
  <c r="Y250" i="7"/>
  <c r="F253" i="7"/>
  <c r="F251" i="7" s="1"/>
  <c r="L253" i="7"/>
  <c r="L251" i="7" s="1"/>
  <c r="R253" i="7"/>
  <c r="X253" i="7"/>
  <c r="F255" i="7"/>
  <c r="L255" i="7"/>
  <c r="R255" i="7"/>
  <c r="X255" i="7"/>
  <c r="E258" i="7"/>
  <c r="K258" i="7"/>
  <c r="Q258" i="7"/>
  <c r="W258" i="7"/>
  <c r="E260" i="7"/>
  <c r="K260" i="7"/>
  <c r="Q260" i="7"/>
  <c r="W260" i="7"/>
  <c r="D263" i="7"/>
  <c r="J263" i="7"/>
  <c r="P263" i="7"/>
  <c r="P261" i="7" s="1"/>
  <c r="V263" i="7"/>
  <c r="V261" i="7" s="1"/>
  <c r="D265" i="7"/>
  <c r="J265" i="7"/>
  <c r="P265" i="7"/>
  <c r="V265" i="7"/>
  <c r="I268" i="7"/>
  <c r="I266" i="7" s="1"/>
  <c r="O268" i="7"/>
  <c r="O266" i="7" s="1"/>
  <c r="U268" i="7"/>
  <c r="AA268" i="7"/>
  <c r="I270" i="7"/>
  <c r="O270" i="7"/>
  <c r="U270" i="7"/>
  <c r="AA270" i="7"/>
  <c r="H273" i="7"/>
  <c r="N273" i="7"/>
  <c r="T273" i="7"/>
  <c r="Z273" i="7"/>
  <c r="H275" i="7"/>
  <c r="N275" i="7"/>
  <c r="T275" i="7"/>
  <c r="Z275" i="7"/>
  <c r="G278" i="7"/>
  <c r="M278" i="7"/>
  <c r="S278" i="7"/>
  <c r="S276" i="7" s="1"/>
  <c r="Y278" i="7"/>
  <c r="Y276" i="7" s="1"/>
  <c r="G280" i="7"/>
  <c r="M280" i="7"/>
  <c r="S280" i="7"/>
  <c r="Y280" i="7"/>
  <c r="F283" i="7"/>
  <c r="F281" i="7" s="1"/>
  <c r="L283" i="7"/>
  <c r="L281" i="7" s="1"/>
  <c r="R283" i="7"/>
  <c r="X283" i="7"/>
  <c r="F285" i="7"/>
  <c r="L285" i="7"/>
  <c r="R285" i="7"/>
  <c r="X285" i="7"/>
  <c r="E288" i="7"/>
  <c r="K288" i="7"/>
  <c r="Q288" i="7"/>
  <c r="W288" i="7"/>
  <c r="E290" i="7"/>
  <c r="K290" i="7"/>
  <c r="Q290" i="7"/>
  <c r="W290" i="7"/>
  <c r="D293" i="7"/>
  <c r="J293" i="7"/>
  <c r="P293" i="7"/>
  <c r="P291" i="7" s="1"/>
  <c r="V293" i="7"/>
  <c r="V291" i="7" s="1"/>
  <c r="D295" i="7"/>
  <c r="J295" i="7"/>
  <c r="P295" i="7"/>
  <c r="W295" i="7"/>
  <c r="J298" i="7"/>
  <c r="J296" i="7" s="1"/>
  <c r="Q298" i="7"/>
  <c r="Q296" i="7" s="1"/>
  <c r="X298" i="7"/>
  <c r="X296" i="7" s="1"/>
  <c r="H300" i="7"/>
  <c r="O300" i="7"/>
  <c r="V300" i="7"/>
  <c r="Q309" i="7"/>
  <c r="Q305" i="7" s="1"/>
  <c r="L314" i="7"/>
  <c r="L310" i="7" s="1"/>
  <c r="K319" i="7"/>
  <c r="K315" i="7" s="1"/>
  <c r="H324" i="7"/>
  <c r="H320" i="7" s="1"/>
  <c r="Z324" i="7"/>
  <c r="Z320" i="7" s="1"/>
  <c r="G329" i="7"/>
  <c r="G325" i="7" s="1"/>
  <c r="Y329" i="7"/>
  <c r="Y325" i="7" s="1"/>
  <c r="T334" i="7"/>
  <c r="T330" i="7" s="1"/>
  <c r="Q339" i="7"/>
  <c r="Q335" i="7" s="1"/>
  <c r="L344" i="7"/>
  <c r="L340" i="7" s="1"/>
  <c r="K349" i="7"/>
  <c r="K345" i="7" s="1"/>
  <c r="H354" i="7"/>
  <c r="H350" i="7" s="1"/>
  <c r="Z354" i="7"/>
  <c r="Z350" i="7" s="1"/>
  <c r="G359" i="7"/>
  <c r="G355" i="7" s="1"/>
  <c r="Y359" i="7"/>
  <c r="Y355" i="7" s="1"/>
  <c r="T364" i="7"/>
  <c r="T360" i="7" s="1"/>
  <c r="Q369" i="7"/>
  <c r="Q365" i="7" s="1"/>
  <c r="X374" i="7"/>
  <c r="X370" i="7" s="1"/>
  <c r="Q379" i="7"/>
  <c r="Q375" i="7" s="1"/>
  <c r="F14" i="3"/>
  <c r="D19" i="3"/>
  <c r="F18" i="4"/>
  <c r="D20" i="4"/>
  <c r="D13" i="5"/>
  <c r="F14" i="5"/>
  <c r="F20" i="5"/>
  <c r="D25" i="5"/>
  <c r="D23" i="5" s="1"/>
  <c r="D29" i="5"/>
  <c r="F30" i="5"/>
  <c r="F36" i="5"/>
  <c r="D43" i="5"/>
  <c r="F53" i="5"/>
  <c r="D59" i="5"/>
  <c r="F71" i="5"/>
  <c r="D76" i="5"/>
  <c r="H9" i="6"/>
  <c r="H7" i="6" s="1"/>
  <c r="N9" i="6"/>
  <c r="N7" i="6" s="1"/>
  <c r="T9" i="6"/>
  <c r="Z9" i="6"/>
  <c r="H11" i="6"/>
  <c r="N11" i="6"/>
  <c r="T11" i="6"/>
  <c r="Z11" i="6"/>
  <c r="G14" i="6"/>
  <c r="M14" i="6"/>
  <c r="S14" i="6"/>
  <c r="Y14" i="6"/>
  <c r="G16" i="6"/>
  <c r="M16" i="6"/>
  <c r="S16" i="6"/>
  <c r="Y16" i="6"/>
  <c r="F19" i="6"/>
  <c r="L19" i="6"/>
  <c r="R19" i="6"/>
  <c r="R17" i="6" s="1"/>
  <c r="X19" i="6"/>
  <c r="X17" i="6" s="1"/>
  <c r="F21" i="6"/>
  <c r="L21" i="6"/>
  <c r="R21" i="6"/>
  <c r="X21" i="6"/>
  <c r="E24" i="6"/>
  <c r="E22" i="6" s="1"/>
  <c r="K24" i="6"/>
  <c r="K22" i="6" s="1"/>
  <c r="Q24" i="6"/>
  <c r="W24" i="6"/>
  <c r="E26" i="6"/>
  <c r="K26" i="6"/>
  <c r="Q26" i="6"/>
  <c r="W26" i="6"/>
  <c r="D29" i="6"/>
  <c r="J29" i="6"/>
  <c r="P29" i="6"/>
  <c r="V29" i="6"/>
  <c r="D31" i="6"/>
  <c r="J31" i="6"/>
  <c r="P31" i="6"/>
  <c r="V31" i="6"/>
  <c r="I34" i="6"/>
  <c r="O34" i="6"/>
  <c r="U34" i="6"/>
  <c r="U32" i="6" s="1"/>
  <c r="AA34" i="6"/>
  <c r="AA32" i="6" s="1"/>
  <c r="I36" i="6"/>
  <c r="O36" i="6"/>
  <c r="U36" i="6"/>
  <c r="AA36" i="6"/>
  <c r="H39" i="6"/>
  <c r="H37" i="6" s="1"/>
  <c r="N39" i="6"/>
  <c r="N37" i="6" s="1"/>
  <c r="T39" i="6"/>
  <c r="Z39" i="6"/>
  <c r="H41" i="6"/>
  <c r="N41" i="6"/>
  <c r="T41" i="6"/>
  <c r="Z41" i="6"/>
  <c r="G44" i="6"/>
  <c r="M44" i="6"/>
  <c r="S44" i="6"/>
  <c r="Y44" i="6"/>
  <c r="G46" i="6"/>
  <c r="M46" i="6"/>
  <c r="S46" i="6"/>
  <c r="Y46" i="6"/>
  <c r="F49" i="6"/>
  <c r="L49" i="6"/>
  <c r="R49" i="6"/>
  <c r="R47" i="6" s="1"/>
  <c r="X49" i="6"/>
  <c r="X47" i="6" s="1"/>
  <c r="F51" i="6"/>
  <c r="L51" i="6"/>
  <c r="R51" i="6"/>
  <c r="X51" i="6"/>
  <c r="E54" i="6"/>
  <c r="E52" i="6" s="1"/>
  <c r="K54" i="6"/>
  <c r="K52" i="6" s="1"/>
  <c r="Q54" i="6"/>
  <c r="W54" i="6"/>
  <c r="E56" i="6"/>
  <c r="K56" i="6"/>
  <c r="Q56" i="6"/>
  <c r="W56" i="6"/>
  <c r="D59" i="6"/>
  <c r="J59" i="6"/>
  <c r="P59" i="6"/>
  <c r="V59" i="6"/>
  <c r="D61" i="6"/>
  <c r="J61" i="6"/>
  <c r="P61" i="6"/>
  <c r="V61" i="6"/>
  <c r="I64" i="6"/>
  <c r="O64" i="6"/>
  <c r="U64" i="6"/>
  <c r="U62" i="6" s="1"/>
  <c r="AA64" i="6"/>
  <c r="AA62" i="6" s="1"/>
  <c r="I66" i="6"/>
  <c r="O66" i="6"/>
  <c r="U66" i="6"/>
  <c r="AA66" i="6"/>
  <c r="H69" i="6"/>
  <c r="H67" i="6" s="1"/>
  <c r="N69" i="6"/>
  <c r="N67" i="6" s="1"/>
  <c r="T69" i="6"/>
  <c r="Z69" i="6"/>
  <c r="H71" i="6"/>
  <c r="N71" i="6"/>
  <c r="T71" i="6"/>
  <c r="Z71" i="6"/>
  <c r="G74" i="6"/>
  <c r="M74" i="6"/>
  <c r="S74" i="6"/>
  <c r="Y74" i="6"/>
  <c r="G76" i="6"/>
  <c r="M76" i="6"/>
  <c r="S76" i="6"/>
  <c r="Y76" i="6"/>
  <c r="F79" i="6"/>
  <c r="L79" i="6"/>
  <c r="R79" i="6"/>
  <c r="R77" i="6" s="1"/>
  <c r="X79" i="6"/>
  <c r="X77" i="6" s="1"/>
  <c r="F81" i="6"/>
  <c r="L81" i="6"/>
  <c r="R81" i="6"/>
  <c r="X81" i="6"/>
  <c r="E84" i="6"/>
  <c r="E82" i="6" s="1"/>
  <c r="K84" i="6"/>
  <c r="K82" i="6" s="1"/>
  <c r="Q84" i="6"/>
  <c r="W84" i="6"/>
  <c r="E86" i="6"/>
  <c r="K86" i="6"/>
  <c r="Q86" i="6"/>
  <c r="W86" i="6"/>
  <c r="D89" i="6"/>
  <c r="J89" i="6"/>
  <c r="P89" i="6"/>
  <c r="V89" i="6"/>
  <c r="D91" i="6"/>
  <c r="J91" i="6"/>
  <c r="P91" i="6"/>
  <c r="V91" i="6"/>
  <c r="I94" i="6"/>
  <c r="O94" i="6"/>
  <c r="U94" i="6"/>
  <c r="U92" i="6" s="1"/>
  <c r="AA94" i="6"/>
  <c r="AA92" i="6" s="1"/>
  <c r="I96" i="6"/>
  <c r="O96" i="6"/>
  <c r="U96" i="6"/>
  <c r="AA96" i="6"/>
  <c r="H99" i="6"/>
  <c r="H97" i="6" s="1"/>
  <c r="N99" i="6"/>
  <c r="N97" i="6" s="1"/>
  <c r="T99" i="6"/>
  <c r="Z99" i="6"/>
  <c r="H101" i="6"/>
  <c r="N101" i="6"/>
  <c r="T101" i="6"/>
  <c r="Z101" i="6"/>
  <c r="G104" i="6"/>
  <c r="M104" i="6"/>
  <c r="S104" i="6"/>
  <c r="Y104" i="6"/>
  <c r="G106" i="6"/>
  <c r="M106" i="6"/>
  <c r="S106" i="6"/>
  <c r="Y106" i="6"/>
  <c r="F109" i="6"/>
  <c r="L109" i="6"/>
  <c r="R109" i="6"/>
  <c r="R107" i="6" s="1"/>
  <c r="X109" i="6"/>
  <c r="X107" i="6" s="1"/>
  <c r="F111" i="6"/>
  <c r="L111" i="6"/>
  <c r="R111" i="6"/>
  <c r="X111" i="6"/>
  <c r="E114" i="6"/>
  <c r="E112" i="6" s="1"/>
  <c r="K114" i="6"/>
  <c r="K112" i="6" s="1"/>
  <c r="Q114" i="6"/>
  <c r="W114" i="6"/>
  <c r="E116" i="6"/>
  <c r="K116" i="6"/>
  <c r="Q116" i="6"/>
  <c r="W116" i="6"/>
  <c r="D119" i="6"/>
  <c r="J119" i="6"/>
  <c r="P119" i="6"/>
  <c r="V119" i="6"/>
  <c r="D121" i="6"/>
  <c r="J121" i="6"/>
  <c r="P121" i="6"/>
  <c r="V121" i="6"/>
  <c r="I124" i="6"/>
  <c r="O124" i="6"/>
  <c r="U124" i="6"/>
  <c r="U122" i="6" s="1"/>
  <c r="AA124" i="6"/>
  <c r="AA122" i="6" s="1"/>
  <c r="I126" i="6"/>
  <c r="O126" i="6"/>
  <c r="U126" i="6"/>
  <c r="AA126" i="6"/>
  <c r="H129" i="6"/>
  <c r="H127" i="6" s="1"/>
  <c r="N129" i="6"/>
  <c r="N127" i="6" s="1"/>
  <c r="T129" i="6"/>
  <c r="Z129" i="6"/>
  <c r="H131" i="6"/>
  <c r="N131" i="6"/>
  <c r="T131" i="6"/>
  <c r="Z131" i="6"/>
  <c r="G134" i="6"/>
  <c r="M134" i="6"/>
  <c r="S134" i="6"/>
  <c r="Y134" i="6"/>
  <c r="G136" i="6"/>
  <c r="M136" i="6"/>
  <c r="S136" i="6"/>
  <c r="Y136" i="6"/>
  <c r="F139" i="6"/>
  <c r="L139" i="6"/>
  <c r="R139" i="6"/>
  <c r="R137" i="6" s="1"/>
  <c r="X139" i="6"/>
  <c r="X137" i="6" s="1"/>
  <c r="F141" i="6"/>
  <c r="L141" i="6"/>
  <c r="R141" i="6"/>
  <c r="X141" i="6"/>
  <c r="E144" i="6"/>
  <c r="E142" i="6" s="1"/>
  <c r="K144" i="6"/>
  <c r="K142" i="6" s="1"/>
  <c r="Q144" i="6"/>
  <c r="W144" i="6"/>
  <c r="E146" i="6"/>
  <c r="K146" i="6"/>
  <c r="Q146" i="6"/>
  <c r="W146" i="6"/>
  <c r="D149" i="6"/>
  <c r="D147" i="6" s="1"/>
  <c r="J149" i="6"/>
  <c r="P149" i="6"/>
  <c r="D151" i="6"/>
  <c r="J151" i="6"/>
  <c r="P151" i="6"/>
  <c r="V151" i="6"/>
  <c r="V147" i="6" s="1"/>
  <c r="I158" i="6"/>
  <c r="O158" i="6"/>
  <c r="U158" i="6"/>
  <c r="AA158" i="6"/>
  <c r="AA156" i="6" s="1"/>
  <c r="I160" i="6"/>
  <c r="O160" i="6"/>
  <c r="U160" i="6"/>
  <c r="AA160" i="6"/>
  <c r="H163" i="6"/>
  <c r="N163" i="6"/>
  <c r="N161" i="6" s="1"/>
  <c r="T163" i="6"/>
  <c r="T161" i="6" s="1"/>
  <c r="Z163" i="6"/>
  <c r="H165" i="6"/>
  <c r="N165" i="6"/>
  <c r="T165" i="6"/>
  <c r="Z165" i="6"/>
  <c r="G168" i="6"/>
  <c r="G166" i="6" s="1"/>
  <c r="M168" i="6"/>
  <c r="S168" i="6"/>
  <c r="Y168" i="6"/>
  <c r="G170" i="6"/>
  <c r="M170" i="6"/>
  <c r="S170" i="6"/>
  <c r="Y170" i="6"/>
  <c r="F173" i="6"/>
  <c r="L173" i="6"/>
  <c r="R173" i="6"/>
  <c r="X173" i="6"/>
  <c r="X171" i="6" s="1"/>
  <c r="F175" i="6"/>
  <c r="L175" i="6"/>
  <c r="R175" i="6"/>
  <c r="X175" i="6"/>
  <c r="E178" i="6"/>
  <c r="K178" i="6"/>
  <c r="K176" i="6" s="1"/>
  <c r="Q178" i="6"/>
  <c r="Q176" i="6" s="1"/>
  <c r="W178" i="6"/>
  <c r="E180" i="6"/>
  <c r="K180" i="6"/>
  <c r="Q180" i="6"/>
  <c r="W180" i="6"/>
  <c r="D183" i="6"/>
  <c r="D181" i="6" s="1"/>
  <c r="J183" i="6"/>
  <c r="P183" i="6"/>
  <c r="V183" i="6"/>
  <c r="D185" i="6"/>
  <c r="J185" i="6"/>
  <c r="P185" i="6"/>
  <c r="V185" i="6"/>
  <c r="I188" i="6"/>
  <c r="O188" i="6"/>
  <c r="U188" i="6"/>
  <c r="AA188" i="6"/>
  <c r="AA186" i="6" s="1"/>
  <c r="I190" i="6"/>
  <c r="O190" i="6"/>
  <c r="U190" i="6"/>
  <c r="AA190" i="6"/>
  <c r="H193" i="6"/>
  <c r="N193" i="6"/>
  <c r="N191" i="6" s="1"/>
  <c r="T193" i="6"/>
  <c r="T191" i="6" s="1"/>
  <c r="Z193" i="6"/>
  <c r="H195" i="6"/>
  <c r="N195" i="6"/>
  <c r="T195" i="6"/>
  <c r="Z195" i="6"/>
  <c r="G198" i="6"/>
  <c r="G196" i="6" s="1"/>
  <c r="M198" i="6"/>
  <c r="S198" i="6"/>
  <c r="Y198" i="6"/>
  <c r="G200" i="6"/>
  <c r="M200" i="6"/>
  <c r="S200" i="6"/>
  <c r="Y200" i="6"/>
  <c r="F203" i="6"/>
  <c r="L203" i="6"/>
  <c r="R203" i="6"/>
  <c r="X203" i="6"/>
  <c r="X201" i="6" s="1"/>
  <c r="F205" i="6"/>
  <c r="L205" i="6"/>
  <c r="R205" i="6"/>
  <c r="X205" i="6"/>
  <c r="E208" i="6"/>
  <c r="K208" i="6"/>
  <c r="K206" i="6" s="1"/>
  <c r="Q208" i="6"/>
  <c r="Q206" i="6" s="1"/>
  <c r="W208" i="6"/>
  <c r="E210" i="6"/>
  <c r="K210" i="6"/>
  <c r="Q210" i="6"/>
  <c r="W210" i="6"/>
  <c r="D213" i="6"/>
  <c r="D211" i="6" s="1"/>
  <c r="J213" i="6"/>
  <c r="P213" i="6"/>
  <c r="V213" i="6"/>
  <c r="D215" i="6"/>
  <c r="J215" i="6"/>
  <c r="P215" i="6"/>
  <c r="V215" i="6"/>
  <c r="B216" i="6"/>
  <c r="I218" i="6"/>
  <c r="O218" i="6"/>
  <c r="U218" i="6"/>
  <c r="U216" i="6" s="1"/>
  <c r="AA218" i="6"/>
  <c r="AA216" i="6" s="1"/>
  <c r="I220" i="6"/>
  <c r="O220" i="6"/>
  <c r="U220" i="6"/>
  <c r="AA220" i="6"/>
  <c r="H223" i="6"/>
  <c r="H221" i="6" s="1"/>
  <c r="N223" i="6"/>
  <c r="N221" i="6" s="1"/>
  <c r="T223" i="6"/>
  <c r="Z223" i="6"/>
  <c r="H225" i="6"/>
  <c r="N225" i="6"/>
  <c r="T225" i="6"/>
  <c r="Z225" i="6"/>
  <c r="G228" i="6"/>
  <c r="M228" i="6"/>
  <c r="S228" i="6"/>
  <c r="Y228" i="6"/>
  <c r="G230" i="6"/>
  <c r="M230" i="6"/>
  <c r="S230" i="6"/>
  <c r="Y230" i="6"/>
  <c r="F233" i="6"/>
  <c r="L233" i="6"/>
  <c r="R233" i="6"/>
  <c r="R231" i="6" s="1"/>
  <c r="X233" i="6"/>
  <c r="X231" i="6" s="1"/>
  <c r="F235" i="6"/>
  <c r="L235" i="6"/>
  <c r="R235" i="6"/>
  <c r="X235" i="6"/>
  <c r="E238" i="6"/>
  <c r="E236" i="6" s="1"/>
  <c r="K238" i="6"/>
  <c r="K236" i="6" s="1"/>
  <c r="Q238" i="6"/>
  <c r="W238" i="6"/>
  <c r="E240" i="6"/>
  <c r="K240" i="6"/>
  <c r="Q240" i="6"/>
  <c r="W240" i="6"/>
  <c r="D243" i="6"/>
  <c r="J243" i="6"/>
  <c r="P243" i="6"/>
  <c r="V243" i="6"/>
  <c r="D245" i="6"/>
  <c r="J245" i="6"/>
  <c r="P245" i="6"/>
  <c r="V245" i="6"/>
  <c r="B246" i="6"/>
  <c r="I248" i="6"/>
  <c r="O248" i="6"/>
  <c r="O246" i="6" s="1"/>
  <c r="U248" i="6"/>
  <c r="U246" i="6" s="1"/>
  <c r="AA248" i="6"/>
  <c r="I250" i="6"/>
  <c r="O250" i="6"/>
  <c r="U250" i="6"/>
  <c r="AA250" i="6"/>
  <c r="H253" i="6"/>
  <c r="H251" i="6" s="1"/>
  <c r="N253" i="6"/>
  <c r="T253" i="6"/>
  <c r="Z253" i="6"/>
  <c r="H255" i="6"/>
  <c r="N255" i="6"/>
  <c r="T255" i="6"/>
  <c r="Z255" i="6"/>
  <c r="G258" i="6"/>
  <c r="M258" i="6"/>
  <c r="S258" i="6"/>
  <c r="Y258" i="6"/>
  <c r="Y256" i="6" s="1"/>
  <c r="G260" i="6"/>
  <c r="M260" i="6"/>
  <c r="S260" i="6"/>
  <c r="Y260" i="6"/>
  <c r="F263" i="6"/>
  <c r="L263" i="6"/>
  <c r="L261" i="6" s="1"/>
  <c r="R263" i="6"/>
  <c r="R261" i="6" s="1"/>
  <c r="X263" i="6"/>
  <c r="F265" i="6"/>
  <c r="L265" i="6"/>
  <c r="R265" i="6"/>
  <c r="X265" i="6"/>
  <c r="E268" i="6"/>
  <c r="E266" i="6" s="1"/>
  <c r="K268" i="6"/>
  <c r="Q268" i="6"/>
  <c r="W268" i="6"/>
  <c r="E270" i="6"/>
  <c r="K270" i="6"/>
  <c r="Q270" i="6"/>
  <c r="W270" i="6"/>
  <c r="D273" i="6"/>
  <c r="J273" i="6"/>
  <c r="P273" i="6"/>
  <c r="V273" i="6"/>
  <c r="V271" i="6" s="1"/>
  <c r="D275" i="6"/>
  <c r="J275" i="6"/>
  <c r="P275" i="6"/>
  <c r="V275" i="6"/>
  <c r="B276" i="6"/>
  <c r="I278" i="6"/>
  <c r="I276" i="6" s="1"/>
  <c r="O278" i="6"/>
  <c r="O276" i="6" s="1"/>
  <c r="U278" i="6"/>
  <c r="AA278" i="6"/>
  <c r="I280" i="6"/>
  <c r="O280" i="6"/>
  <c r="U280" i="6"/>
  <c r="AA280" i="6"/>
  <c r="H283" i="6"/>
  <c r="N283" i="6"/>
  <c r="T283" i="6"/>
  <c r="Z283" i="6"/>
  <c r="H285" i="6"/>
  <c r="N285" i="6"/>
  <c r="T285" i="6"/>
  <c r="Z285" i="6"/>
  <c r="G288" i="6"/>
  <c r="M288" i="6"/>
  <c r="S288" i="6"/>
  <c r="S286" i="6" s="1"/>
  <c r="Y288" i="6"/>
  <c r="Y286" i="6" s="1"/>
  <c r="G290" i="6"/>
  <c r="M290" i="6"/>
  <c r="S290" i="6"/>
  <c r="Y290" i="6"/>
  <c r="F293" i="6"/>
  <c r="F291" i="6" s="1"/>
  <c r="L293" i="6"/>
  <c r="L291" i="6" s="1"/>
  <c r="R293" i="6"/>
  <c r="X293" i="6"/>
  <c r="F295" i="6"/>
  <c r="L295" i="6"/>
  <c r="R295" i="6"/>
  <c r="X295" i="6"/>
  <c r="E298" i="6"/>
  <c r="E296" i="6" s="1"/>
  <c r="K298" i="6"/>
  <c r="Q298" i="6"/>
  <c r="E300" i="6"/>
  <c r="K300" i="6"/>
  <c r="Q300" i="6"/>
  <c r="W300" i="6"/>
  <c r="W296" i="6" s="1"/>
  <c r="J307" i="6"/>
  <c r="P307" i="6"/>
  <c r="V307" i="6"/>
  <c r="D309" i="6"/>
  <c r="D305" i="6" s="1"/>
  <c r="J309" i="6"/>
  <c r="P309" i="6"/>
  <c r="V309" i="6"/>
  <c r="B310" i="6"/>
  <c r="I312" i="6"/>
  <c r="O312" i="6"/>
  <c r="O310" i="6" s="1"/>
  <c r="U312" i="6"/>
  <c r="U310" i="6" s="1"/>
  <c r="AA312" i="6"/>
  <c r="I314" i="6"/>
  <c r="O314" i="6"/>
  <c r="U314" i="6"/>
  <c r="AA314" i="6"/>
  <c r="H317" i="6"/>
  <c r="H315" i="6" s="1"/>
  <c r="N317" i="6"/>
  <c r="T317" i="6"/>
  <c r="Z317" i="6"/>
  <c r="H319" i="6"/>
  <c r="N319" i="6"/>
  <c r="T319" i="6"/>
  <c r="Z319" i="6"/>
  <c r="G322" i="6"/>
  <c r="M322" i="6"/>
  <c r="S322" i="6"/>
  <c r="Y322" i="6"/>
  <c r="Y320" i="6" s="1"/>
  <c r="G324" i="6"/>
  <c r="M324" i="6"/>
  <c r="S324" i="6"/>
  <c r="Y324" i="6"/>
  <c r="F327" i="6"/>
  <c r="L327" i="6"/>
  <c r="L325" i="6" s="1"/>
  <c r="R327" i="6"/>
  <c r="R325" i="6" s="1"/>
  <c r="X327" i="6"/>
  <c r="F329" i="6"/>
  <c r="L329" i="6"/>
  <c r="R329" i="6"/>
  <c r="X329" i="6"/>
  <c r="E332" i="6"/>
  <c r="E330" i="6" s="1"/>
  <c r="K332" i="6"/>
  <c r="Q332" i="6"/>
  <c r="W332" i="6"/>
  <c r="E334" i="6"/>
  <c r="K334" i="6"/>
  <c r="Q334" i="6"/>
  <c r="W334" i="6"/>
  <c r="D337" i="6"/>
  <c r="J337" i="6"/>
  <c r="P337" i="6"/>
  <c r="V337" i="6"/>
  <c r="V335" i="6" s="1"/>
  <c r="D339" i="6"/>
  <c r="J339" i="6"/>
  <c r="P339" i="6"/>
  <c r="V339" i="6"/>
  <c r="B340" i="6"/>
  <c r="I342" i="6"/>
  <c r="I340" i="6" s="1"/>
  <c r="O342" i="6"/>
  <c r="O340" i="6" s="1"/>
  <c r="U342" i="6"/>
  <c r="AA342" i="6"/>
  <c r="I344" i="6"/>
  <c r="O344" i="6"/>
  <c r="U344" i="6"/>
  <c r="AA344" i="6"/>
  <c r="H347" i="6"/>
  <c r="N347" i="6"/>
  <c r="T347" i="6"/>
  <c r="Z347" i="6"/>
  <c r="H349" i="6"/>
  <c r="N349" i="6"/>
  <c r="T349" i="6"/>
  <c r="Z349" i="6"/>
  <c r="G352" i="6"/>
  <c r="M352" i="6"/>
  <c r="S352" i="6"/>
  <c r="S350" i="6" s="1"/>
  <c r="Y352" i="6"/>
  <c r="Y350" i="6" s="1"/>
  <c r="G354" i="6"/>
  <c r="M354" i="6"/>
  <c r="S354" i="6"/>
  <c r="Y354" i="6"/>
  <c r="F357" i="6"/>
  <c r="F355" i="6" s="1"/>
  <c r="L357" i="6"/>
  <c r="L355" i="6" s="1"/>
  <c r="R357" i="6"/>
  <c r="X357" i="6"/>
  <c r="F359" i="6"/>
  <c r="L359" i="6"/>
  <c r="R359" i="6"/>
  <c r="X359" i="6"/>
  <c r="E362" i="6"/>
  <c r="K362" i="6"/>
  <c r="Q362" i="6"/>
  <c r="W362" i="6"/>
  <c r="E364" i="6"/>
  <c r="K364" i="6"/>
  <c r="Q364" i="6"/>
  <c r="W364" i="6"/>
  <c r="D367" i="6"/>
  <c r="J367" i="6"/>
  <c r="P367" i="6"/>
  <c r="P365" i="6" s="1"/>
  <c r="V367" i="6"/>
  <c r="V365" i="6" s="1"/>
  <c r="D369" i="6"/>
  <c r="J369" i="6"/>
  <c r="P369" i="6"/>
  <c r="V369" i="6"/>
  <c r="B370" i="6"/>
  <c r="I372" i="6"/>
  <c r="I370" i="6" s="1"/>
  <c r="O372" i="6"/>
  <c r="U372" i="6"/>
  <c r="AA372" i="6"/>
  <c r="I374" i="6"/>
  <c r="O374" i="6"/>
  <c r="U374" i="6"/>
  <c r="AA374" i="6"/>
  <c r="H377" i="6"/>
  <c r="N377" i="6"/>
  <c r="T377" i="6"/>
  <c r="Z377" i="6"/>
  <c r="Z375" i="6" s="1"/>
  <c r="H379" i="6"/>
  <c r="N379" i="6"/>
  <c r="T379" i="6"/>
  <c r="Z379" i="6"/>
  <c r="G382" i="6"/>
  <c r="M382" i="6"/>
  <c r="M380" i="6" s="1"/>
  <c r="S382" i="6"/>
  <c r="S380" i="6" s="1"/>
  <c r="Y382" i="6"/>
  <c r="G384" i="6"/>
  <c r="M384" i="6"/>
  <c r="S384" i="6"/>
  <c r="Y384" i="6"/>
  <c r="F387" i="6"/>
  <c r="F385" i="6" s="1"/>
  <c r="L387" i="6"/>
  <c r="R387" i="6"/>
  <c r="X387" i="6"/>
  <c r="F389" i="6"/>
  <c r="L389" i="6"/>
  <c r="R389" i="6"/>
  <c r="X389" i="6"/>
  <c r="E392" i="6"/>
  <c r="K392" i="6"/>
  <c r="Q392" i="6"/>
  <c r="W392" i="6"/>
  <c r="W390" i="6" s="1"/>
  <c r="E394" i="6"/>
  <c r="K394" i="6"/>
  <c r="Q394" i="6"/>
  <c r="W394" i="6"/>
  <c r="D397" i="6"/>
  <c r="J397" i="6"/>
  <c r="J395" i="6" s="1"/>
  <c r="P397" i="6"/>
  <c r="P395" i="6" s="1"/>
  <c r="V397" i="6"/>
  <c r="D399" i="6"/>
  <c r="J399" i="6"/>
  <c r="P399" i="6"/>
  <c r="V399" i="6"/>
  <c r="B400" i="6"/>
  <c r="I402" i="6"/>
  <c r="O402" i="6"/>
  <c r="U402" i="6"/>
  <c r="AA402" i="6"/>
  <c r="I404" i="6"/>
  <c r="O404" i="6"/>
  <c r="U404" i="6"/>
  <c r="AA404" i="6"/>
  <c r="H407" i="6"/>
  <c r="N407" i="6"/>
  <c r="T407" i="6"/>
  <c r="T405" i="6" s="1"/>
  <c r="Z407" i="6"/>
  <c r="Z405" i="6" s="1"/>
  <c r="H409" i="6"/>
  <c r="N409" i="6"/>
  <c r="T409" i="6"/>
  <c r="Z409" i="6"/>
  <c r="G412" i="6"/>
  <c r="G410" i="6" s="1"/>
  <c r="M412" i="6"/>
  <c r="M410" i="6" s="1"/>
  <c r="S412" i="6"/>
  <c r="Y412" i="6"/>
  <c r="G414" i="6"/>
  <c r="M414" i="6"/>
  <c r="S414" i="6"/>
  <c r="Y414" i="6"/>
  <c r="F417" i="6"/>
  <c r="L417" i="6"/>
  <c r="R417" i="6"/>
  <c r="X417" i="6"/>
  <c r="F419" i="6"/>
  <c r="L419" i="6"/>
  <c r="R419" i="6"/>
  <c r="X419" i="6"/>
  <c r="E422" i="6"/>
  <c r="K422" i="6"/>
  <c r="Q422" i="6"/>
  <c r="Q420" i="6" s="1"/>
  <c r="W422" i="6"/>
  <c r="W420" i="6" s="1"/>
  <c r="E424" i="6"/>
  <c r="K424" i="6"/>
  <c r="Q424" i="6"/>
  <c r="W424" i="6"/>
  <c r="D427" i="6"/>
  <c r="D425" i="6" s="1"/>
  <c r="J427" i="6"/>
  <c r="J425" i="6" s="1"/>
  <c r="P427" i="6"/>
  <c r="V427" i="6"/>
  <c r="D429" i="6"/>
  <c r="J429" i="6"/>
  <c r="P429" i="6"/>
  <c r="V429" i="6"/>
  <c r="B430" i="6"/>
  <c r="I432" i="6"/>
  <c r="O432" i="6"/>
  <c r="U432" i="6"/>
  <c r="AA432" i="6"/>
  <c r="AA430" i="6" s="1"/>
  <c r="I434" i="6"/>
  <c r="O434" i="6"/>
  <c r="U434" i="6"/>
  <c r="AA434" i="6"/>
  <c r="H437" i="6"/>
  <c r="N437" i="6"/>
  <c r="N435" i="6" s="1"/>
  <c r="T437" i="6"/>
  <c r="T435" i="6" s="1"/>
  <c r="Z437" i="6"/>
  <c r="H439" i="6"/>
  <c r="N439" i="6"/>
  <c r="T439" i="6"/>
  <c r="Z439" i="6"/>
  <c r="G442" i="6"/>
  <c r="G440" i="6" s="1"/>
  <c r="M442" i="6"/>
  <c r="S442" i="6"/>
  <c r="Y442" i="6"/>
  <c r="G444" i="6"/>
  <c r="M444" i="6"/>
  <c r="S444" i="6"/>
  <c r="Y444" i="6"/>
  <c r="F447" i="6"/>
  <c r="L447" i="6"/>
  <c r="R447" i="6"/>
  <c r="F449" i="6"/>
  <c r="L449" i="6"/>
  <c r="R449" i="6"/>
  <c r="X449" i="6"/>
  <c r="X445" i="6" s="1"/>
  <c r="E456" i="6"/>
  <c r="K456" i="6"/>
  <c r="Q456" i="6"/>
  <c r="Q454" i="6" s="1"/>
  <c r="W456" i="6"/>
  <c r="W454" i="6" s="1"/>
  <c r="E458" i="6"/>
  <c r="K458" i="6"/>
  <c r="Q458" i="6"/>
  <c r="W458" i="6"/>
  <c r="D461" i="6"/>
  <c r="D459" i="6" s="1"/>
  <c r="J461" i="6"/>
  <c r="J459" i="6" s="1"/>
  <c r="P461" i="6"/>
  <c r="V461" i="6"/>
  <c r="D463" i="6"/>
  <c r="J463" i="6"/>
  <c r="P463" i="6"/>
  <c r="V463" i="6"/>
  <c r="B464" i="6"/>
  <c r="I466" i="6"/>
  <c r="O466" i="6"/>
  <c r="U466" i="6"/>
  <c r="AA466" i="6"/>
  <c r="AA464" i="6" s="1"/>
  <c r="I468" i="6"/>
  <c r="O468" i="6"/>
  <c r="U468" i="6"/>
  <c r="AA468" i="6"/>
  <c r="H471" i="6"/>
  <c r="N471" i="6"/>
  <c r="N469" i="6" s="1"/>
  <c r="T471" i="6"/>
  <c r="T469" i="6" s="1"/>
  <c r="Z471" i="6"/>
  <c r="H473" i="6"/>
  <c r="N473" i="6"/>
  <c r="T473" i="6"/>
  <c r="Z473" i="6"/>
  <c r="G476" i="6"/>
  <c r="G474" i="6" s="1"/>
  <c r="M476" i="6"/>
  <c r="S476" i="6"/>
  <c r="Y476" i="6"/>
  <c r="G478" i="6"/>
  <c r="M478" i="6"/>
  <c r="S478" i="6"/>
  <c r="Y478" i="6"/>
  <c r="F481" i="6"/>
  <c r="L481" i="6"/>
  <c r="R481" i="6"/>
  <c r="X481" i="6"/>
  <c r="X479" i="6" s="1"/>
  <c r="F483" i="6"/>
  <c r="L483" i="6"/>
  <c r="R483" i="6"/>
  <c r="X483" i="6"/>
  <c r="E486" i="6"/>
  <c r="K486" i="6"/>
  <c r="K484" i="6" s="1"/>
  <c r="Q486" i="6"/>
  <c r="Q484" i="6" s="1"/>
  <c r="W486" i="6"/>
  <c r="E488" i="6"/>
  <c r="K488" i="6"/>
  <c r="Q488" i="6"/>
  <c r="W488" i="6"/>
  <c r="D491" i="6"/>
  <c r="D489" i="6" s="1"/>
  <c r="J491" i="6"/>
  <c r="P491" i="6"/>
  <c r="V491" i="6"/>
  <c r="D493" i="6"/>
  <c r="J493" i="6"/>
  <c r="P493" i="6"/>
  <c r="V493" i="6"/>
  <c r="B494" i="6"/>
  <c r="I496" i="6"/>
  <c r="O496" i="6"/>
  <c r="U496" i="6"/>
  <c r="U494" i="6" s="1"/>
  <c r="AA496" i="6"/>
  <c r="AA494" i="6" s="1"/>
  <c r="I498" i="6"/>
  <c r="O498" i="6"/>
  <c r="U498" i="6"/>
  <c r="AA498" i="6"/>
  <c r="H501" i="6"/>
  <c r="H499" i="6" s="1"/>
  <c r="N501" i="6"/>
  <c r="N499" i="6" s="1"/>
  <c r="T501" i="6"/>
  <c r="Z501" i="6"/>
  <c r="H503" i="6"/>
  <c r="N503" i="6"/>
  <c r="T503" i="6"/>
  <c r="Z503" i="6"/>
  <c r="G506" i="6"/>
  <c r="M506" i="6"/>
  <c r="S506" i="6"/>
  <c r="Y506" i="6"/>
  <c r="G508" i="6"/>
  <c r="M508" i="6"/>
  <c r="S508" i="6"/>
  <c r="Y508" i="6"/>
  <c r="F511" i="6"/>
  <c r="L511" i="6"/>
  <c r="R511" i="6"/>
  <c r="R509" i="6" s="1"/>
  <c r="X511" i="6"/>
  <c r="X509" i="6" s="1"/>
  <c r="F513" i="6"/>
  <c r="L513" i="6"/>
  <c r="R513" i="6"/>
  <c r="X513" i="6"/>
  <c r="E516" i="6"/>
  <c r="E514" i="6" s="1"/>
  <c r="K516" i="6"/>
  <c r="K514" i="6" s="1"/>
  <c r="Q516" i="6"/>
  <c r="W516" i="6"/>
  <c r="E518" i="6"/>
  <c r="K518" i="6"/>
  <c r="Q518" i="6"/>
  <c r="W518" i="6"/>
  <c r="D521" i="6"/>
  <c r="J521" i="6"/>
  <c r="P521" i="6"/>
  <c r="V521" i="6"/>
  <c r="D523" i="6"/>
  <c r="J523" i="6"/>
  <c r="P523" i="6"/>
  <c r="V523" i="6"/>
  <c r="B524" i="6"/>
  <c r="I526" i="6"/>
  <c r="O526" i="6"/>
  <c r="O524" i="6" s="1"/>
  <c r="U526" i="6"/>
  <c r="U524" i="6" s="1"/>
  <c r="AA526" i="6"/>
  <c r="I528" i="6"/>
  <c r="O528" i="6"/>
  <c r="U528" i="6"/>
  <c r="AA528" i="6"/>
  <c r="H531" i="6"/>
  <c r="H529" i="6" s="1"/>
  <c r="N531" i="6"/>
  <c r="T531" i="6"/>
  <c r="Z531" i="6"/>
  <c r="H533" i="6"/>
  <c r="N533" i="6"/>
  <c r="T533" i="6"/>
  <c r="Z533" i="6"/>
  <c r="G536" i="6"/>
  <c r="M536" i="6"/>
  <c r="S536" i="6"/>
  <c r="Y536" i="6"/>
  <c r="Y534" i="6" s="1"/>
  <c r="G538" i="6"/>
  <c r="M538" i="6"/>
  <c r="S538" i="6"/>
  <c r="Y538" i="6"/>
  <c r="F541" i="6"/>
  <c r="L541" i="6"/>
  <c r="L539" i="6" s="1"/>
  <c r="R541" i="6"/>
  <c r="R539" i="6" s="1"/>
  <c r="X541" i="6"/>
  <c r="F543" i="6"/>
  <c r="L543" i="6"/>
  <c r="R543" i="6"/>
  <c r="X543" i="6"/>
  <c r="E546" i="6"/>
  <c r="E544" i="6" s="1"/>
  <c r="K546" i="6"/>
  <c r="Q546" i="6"/>
  <c r="W546" i="6"/>
  <c r="E548" i="6"/>
  <c r="K548" i="6"/>
  <c r="Q548" i="6"/>
  <c r="W548" i="6"/>
  <c r="D551" i="6"/>
  <c r="J551" i="6"/>
  <c r="P551" i="6"/>
  <c r="V551" i="6"/>
  <c r="V549" i="6" s="1"/>
  <c r="D553" i="6"/>
  <c r="J553" i="6"/>
  <c r="P553" i="6"/>
  <c r="V553" i="6"/>
  <c r="B554" i="6"/>
  <c r="I556" i="6"/>
  <c r="I554" i="6" s="1"/>
  <c r="O556" i="6"/>
  <c r="O554" i="6" s="1"/>
  <c r="U556" i="6"/>
  <c r="AA556" i="6"/>
  <c r="I558" i="6"/>
  <c r="O558" i="6"/>
  <c r="U558" i="6"/>
  <c r="AA558" i="6"/>
  <c r="H561" i="6"/>
  <c r="N561" i="6"/>
  <c r="T561" i="6"/>
  <c r="Z561" i="6"/>
  <c r="H563" i="6"/>
  <c r="N563" i="6"/>
  <c r="T563" i="6"/>
  <c r="Z563" i="6"/>
  <c r="G566" i="6"/>
  <c r="M566" i="6"/>
  <c r="S566" i="6"/>
  <c r="S564" i="6" s="1"/>
  <c r="Y566" i="6"/>
  <c r="Y564" i="6" s="1"/>
  <c r="G568" i="6"/>
  <c r="M568" i="6"/>
  <c r="S568" i="6"/>
  <c r="Y568" i="6"/>
  <c r="F571" i="6"/>
  <c r="F569" i="6" s="1"/>
  <c r="L571" i="6"/>
  <c r="L569" i="6" s="1"/>
  <c r="R571" i="6"/>
  <c r="X571" i="6"/>
  <c r="F573" i="6"/>
  <c r="L573" i="6"/>
  <c r="R573" i="6"/>
  <c r="X573" i="6"/>
  <c r="E576" i="6"/>
  <c r="K576" i="6"/>
  <c r="Q576" i="6"/>
  <c r="W576" i="6"/>
  <c r="E578" i="6"/>
  <c r="K578" i="6"/>
  <c r="Q578" i="6"/>
  <c r="W578" i="6"/>
  <c r="D581" i="6"/>
  <c r="J581" i="6"/>
  <c r="P581" i="6"/>
  <c r="P579" i="6" s="1"/>
  <c r="V581" i="6"/>
  <c r="V579" i="6" s="1"/>
  <c r="D583" i="6"/>
  <c r="J583" i="6"/>
  <c r="P583" i="6"/>
  <c r="V583" i="6"/>
  <c r="I586" i="6"/>
  <c r="I584" i="6" s="1"/>
  <c r="O586" i="6"/>
  <c r="O584" i="6" s="1"/>
  <c r="U586" i="6"/>
  <c r="AA586" i="6"/>
  <c r="I588" i="6"/>
  <c r="O588" i="6"/>
  <c r="U588" i="6"/>
  <c r="AA588" i="6"/>
  <c r="H591" i="6"/>
  <c r="N591" i="6"/>
  <c r="T591" i="6"/>
  <c r="Z591" i="6"/>
  <c r="H593" i="6"/>
  <c r="N593" i="6"/>
  <c r="T593" i="6"/>
  <c r="Z593" i="6"/>
  <c r="G596" i="6"/>
  <c r="M596" i="6"/>
  <c r="S596" i="6"/>
  <c r="G598" i="6"/>
  <c r="M598" i="6"/>
  <c r="S598" i="6"/>
  <c r="G9" i="7"/>
  <c r="M9" i="7"/>
  <c r="S9" i="7"/>
  <c r="S7" i="7" s="1"/>
  <c r="Y9" i="7"/>
  <c r="Y7" i="7" s="1"/>
  <c r="G11" i="7"/>
  <c r="M11" i="7"/>
  <c r="S11" i="7"/>
  <c r="Y11" i="7"/>
  <c r="F14" i="7"/>
  <c r="F12" i="7" s="1"/>
  <c r="L14" i="7"/>
  <c r="L12" i="7" s="1"/>
  <c r="R14" i="7"/>
  <c r="X14" i="7"/>
  <c r="F16" i="7"/>
  <c r="L16" i="7"/>
  <c r="R16" i="7"/>
  <c r="X16" i="7"/>
  <c r="E19" i="7"/>
  <c r="K19" i="7"/>
  <c r="Q19" i="7"/>
  <c r="W19" i="7"/>
  <c r="E21" i="7"/>
  <c r="K21" i="7"/>
  <c r="Q21" i="7"/>
  <c r="W21" i="7"/>
  <c r="D24" i="7"/>
  <c r="J24" i="7"/>
  <c r="P24" i="7"/>
  <c r="P22" i="7" s="1"/>
  <c r="V24" i="7"/>
  <c r="V22" i="7" s="1"/>
  <c r="D26" i="7"/>
  <c r="J26" i="7"/>
  <c r="P26" i="7"/>
  <c r="V26" i="7"/>
  <c r="I29" i="7"/>
  <c r="I27" i="7" s="1"/>
  <c r="O29" i="7"/>
  <c r="O27" i="7" s="1"/>
  <c r="U29" i="7"/>
  <c r="AA29" i="7"/>
  <c r="I31" i="7"/>
  <c r="O31" i="7"/>
  <c r="U31" i="7"/>
  <c r="AA31" i="7"/>
  <c r="H34" i="7"/>
  <c r="N34" i="7"/>
  <c r="T34" i="7"/>
  <c r="Z34" i="7"/>
  <c r="H36" i="7"/>
  <c r="N36" i="7"/>
  <c r="T36" i="7"/>
  <c r="Z36" i="7"/>
  <c r="G39" i="7"/>
  <c r="M39" i="7"/>
  <c r="S39" i="7"/>
  <c r="S37" i="7" s="1"/>
  <c r="Y39" i="7"/>
  <c r="Y37" i="7" s="1"/>
  <c r="G41" i="7"/>
  <c r="M41" i="7"/>
  <c r="S41" i="7"/>
  <c r="Y41" i="7"/>
  <c r="F44" i="7"/>
  <c r="F42" i="7" s="1"/>
  <c r="L44" i="7"/>
  <c r="L42" i="7" s="1"/>
  <c r="R44" i="7"/>
  <c r="X44" i="7"/>
  <c r="F46" i="7"/>
  <c r="L46" i="7"/>
  <c r="R46" i="7"/>
  <c r="X46" i="7"/>
  <c r="E49" i="7"/>
  <c r="K49" i="7"/>
  <c r="Q49" i="7"/>
  <c r="W49" i="7"/>
  <c r="E51" i="7"/>
  <c r="K51" i="7"/>
  <c r="Q51" i="7"/>
  <c r="W51" i="7"/>
  <c r="D54" i="7"/>
  <c r="J54" i="7"/>
  <c r="P54" i="7"/>
  <c r="P52" i="7" s="1"/>
  <c r="V54" i="7"/>
  <c r="V52" i="7" s="1"/>
  <c r="D56" i="7"/>
  <c r="J56" i="7"/>
  <c r="P56" i="7"/>
  <c r="V56" i="7"/>
  <c r="I59" i="7"/>
  <c r="I57" i="7" s="1"/>
  <c r="O59" i="7"/>
  <c r="O57" i="7" s="1"/>
  <c r="U59" i="7"/>
  <c r="AA59" i="7"/>
  <c r="I61" i="7"/>
  <c r="O61" i="7"/>
  <c r="U61" i="7"/>
  <c r="AA61" i="7"/>
  <c r="H64" i="7"/>
  <c r="N64" i="7"/>
  <c r="T64" i="7"/>
  <c r="Z64" i="7"/>
  <c r="H66" i="7"/>
  <c r="N66" i="7"/>
  <c r="T66" i="7"/>
  <c r="Z66" i="7"/>
  <c r="G69" i="7"/>
  <c r="M69" i="7"/>
  <c r="S69" i="7"/>
  <c r="S67" i="7" s="1"/>
  <c r="Y69" i="7"/>
  <c r="Y67" i="7" s="1"/>
  <c r="G71" i="7"/>
  <c r="M71" i="7"/>
  <c r="S71" i="7"/>
  <c r="Y71" i="7"/>
  <c r="F74" i="7"/>
  <c r="F72" i="7" s="1"/>
  <c r="L74" i="7"/>
  <c r="L72" i="7" s="1"/>
  <c r="R74" i="7"/>
  <c r="X74" i="7"/>
  <c r="F76" i="7"/>
  <c r="L76" i="7"/>
  <c r="R76" i="7"/>
  <c r="X76" i="7"/>
  <c r="E79" i="7"/>
  <c r="K79" i="7"/>
  <c r="Q79" i="7"/>
  <c r="W79" i="7"/>
  <c r="E81" i="7"/>
  <c r="K81" i="7"/>
  <c r="Q81" i="7"/>
  <c r="W81" i="7"/>
  <c r="D84" i="7"/>
  <c r="J84" i="7"/>
  <c r="P84" i="7"/>
  <c r="P82" i="7" s="1"/>
  <c r="V84" i="7"/>
  <c r="V82" i="7" s="1"/>
  <c r="D86" i="7"/>
  <c r="J86" i="7"/>
  <c r="P86" i="7"/>
  <c r="V86" i="7"/>
  <c r="I89" i="7"/>
  <c r="I87" i="7" s="1"/>
  <c r="O89" i="7"/>
  <c r="O87" i="7" s="1"/>
  <c r="U89" i="7"/>
  <c r="AA89" i="7"/>
  <c r="I91" i="7"/>
  <c r="O91" i="7"/>
  <c r="U91" i="7"/>
  <c r="AA91" i="7"/>
  <c r="H94" i="7"/>
  <c r="N94" i="7"/>
  <c r="T94" i="7"/>
  <c r="Z94" i="7"/>
  <c r="H96" i="7"/>
  <c r="N96" i="7"/>
  <c r="T96" i="7"/>
  <c r="Z96" i="7"/>
  <c r="G99" i="7"/>
  <c r="M99" i="7"/>
  <c r="S99" i="7"/>
  <c r="S97" i="7" s="1"/>
  <c r="Y99" i="7"/>
  <c r="Y97" i="7" s="1"/>
  <c r="G101" i="7"/>
  <c r="M101" i="7"/>
  <c r="S101" i="7"/>
  <c r="Y101" i="7"/>
  <c r="F104" i="7"/>
  <c r="F102" i="7" s="1"/>
  <c r="L104" i="7"/>
  <c r="L102" i="7" s="1"/>
  <c r="R104" i="7"/>
  <c r="X104" i="7"/>
  <c r="F106" i="7"/>
  <c r="L106" i="7"/>
  <c r="R106" i="7"/>
  <c r="X106" i="7"/>
  <c r="E109" i="7"/>
  <c r="K109" i="7"/>
  <c r="Q109" i="7"/>
  <c r="W109" i="7"/>
  <c r="E111" i="7"/>
  <c r="K111" i="7"/>
  <c r="Q111" i="7"/>
  <c r="W111" i="7"/>
  <c r="D114" i="7"/>
  <c r="J114" i="7"/>
  <c r="P114" i="7"/>
  <c r="P112" i="7" s="1"/>
  <c r="V114" i="7"/>
  <c r="V112" i="7" s="1"/>
  <c r="D116" i="7"/>
  <c r="J116" i="7"/>
  <c r="P116" i="7"/>
  <c r="V116" i="7"/>
  <c r="I119" i="7"/>
  <c r="I117" i="7" s="1"/>
  <c r="O119" i="7"/>
  <c r="O117" i="7" s="1"/>
  <c r="U119" i="7"/>
  <c r="AA119" i="7"/>
  <c r="I121" i="7"/>
  <c r="O121" i="7"/>
  <c r="U121" i="7"/>
  <c r="AA121" i="7"/>
  <c r="H124" i="7"/>
  <c r="N124" i="7"/>
  <c r="T124" i="7"/>
  <c r="Z124" i="7"/>
  <c r="H126" i="7"/>
  <c r="N126" i="7"/>
  <c r="T126" i="7"/>
  <c r="Z126" i="7"/>
  <c r="G129" i="7"/>
  <c r="M129" i="7"/>
  <c r="S129" i="7"/>
  <c r="S127" i="7" s="1"/>
  <c r="Y129" i="7"/>
  <c r="Y127" i="7" s="1"/>
  <c r="G131" i="7"/>
  <c r="M131" i="7"/>
  <c r="S131" i="7"/>
  <c r="Y131" i="7"/>
  <c r="F134" i="7"/>
  <c r="F132" i="7" s="1"/>
  <c r="L134" i="7"/>
  <c r="L132" i="7" s="1"/>
  <c r="R134" i="7"/>
  <c r="X134" i="7"/>
  <c r="F136" i="7"/>
  <c r="L136" i="7"/>
  <c r="R136" i="7"/>
  <c r="X136" i="7"/>
  <c r="E139" i="7"/>
  <c r="K139" i="7"/>
  <c r="Q139" i="7"/>
  <c r="W139" i="7"/>
  <c r="E141" i="7"/>
  <c r="K141" i="7"/>
  <c r="Q141" i="7"/>
  <c r="W141" i="7"/>
  <c r="D144" i="7"/>
  <c r="J144" i="7"/>
  <c r="P144" i="7"/>
  <c r="P142" i="7" s="1"/>
  <c r="V144" i="7"/>
  <c r="V142" i="7" s="1"/>
  <c r="D146" i="7"/>
  <c r="J146" i="7"/>
  <c r="P146" i="7"/>
  <c r="V146" i="7"/>
  <c r="I149" i="7"/>
  <c r="O149" i="7"/>
  <c r="O147" i="7" s="1"/>
  <c r="U149" i="7"/>
  <c r="U147" i="7" s="1"/>
  <c r="I151" i="7"/>
  <c r="O151" i="7"/>
  <c r="U151" i="7"/>
  <c r="AA151" i="7"/>
  <c r="AA147" i="7" s="1"/>
  <c r="H158" i="7"/>
  <c r="H156" i="7" s="1"/>
  <c r="N158" i="7"/>
  <c r="T158" i="7"/>
  <c r="Z158" i="7"/>
  <c r="H160" i="7"/>
  <c r="N160" i="7"/>
  <c r="T160" i="7"/>
  <c r="Z160" i="7"/>
  <c r="G163" i="7"/>
  <c r="M163" i="7"/>
  <c r="S163" i="7"/>
  <c r="Y163" i="7"/>
  <c r="Y161" i="7" s="1"/>
  <c r="G165" i="7"/>
  <c r="M165" i="7"/>
  <c r="S165" i="7"/>
  <c r="Y165" i="7"/>
  <c r="F168" i="7"/>
  <c r="L168" i="7"/>
  <c r="L166" i="7" s="1"/>
  <c r="R168" i="7"/>
  <c r="R166" i="7" s="1"/>
  <c r="X168" i="7"/>
  <c r="F170" i="7"/>
  <c r="L170" i="7"/>
  <c r="R170" i="7"/>
  <c r="X170" i="7"/>
  <c r="E173" i="7"/>
  <c r="E171" i="7" s="1"/>
  <c r="K173" i="7"/>
  <c r="Q173" i="7"/>
  <c r="W173" i="7"/>
  <c r="E175" i="7"/>
  <c r="K175" i="7"/>
  <c r="Q175" i="7"/>
  <c r="W175" i="7"/>
  <c r="D178" i="7"/>
  <c r="J178" i="7"/>
  <c r="P178" i="7"/>
  <c r="V178" i="7"/>
  <c r="V176" i="7" s="1"/>
  <c r="D180" i="7"/>
  <c r="J180" i="7"/>
  <c r="P180" i="7"/>
  <c r="V180" i="7"/>
  <c r="I183" i="7"/>
  <c r="O183" i="7"/>
  <c r="O181" i="7" s="1"/>
  <c r="U183" i="7"/>
  <c r="U181" i="7" s="1"/>
  <c r="AA183" i="7"/>
  <c r="I185" i="7"/>
  <c r="O185" i="7"/>
  <c r="U185" i="7"/>
  <c r="AA185" i="7"/>
  <c r="H188" i="7"/>
  <c r="H186" i="7" s="1"/>
  <c r="N188" i="7"/>
  <c r="T188" i="7"/>
  <c r="Z188" i="7"/>
  <c r="H190" i="7"/>
  <c r="N190" i="7"/>
  <c r="T190" i="7"/>
  <c r="Z190" i="7"/>
  <c r="G193" i="7"/>
  <c r="M193" i="7"/>
  <c r="S193" i="7"/>
  <c r="Y193" i="7"/>
  <c r="Y191" i="7" s="1"/>
  <c r="G195" i="7"/>
  <c r="M195" i="7"/>
  <c r="S195" i="7"/>
  <c r="Y195" i="7"/>
  <c r="F198" i="7"/>
  <c r="L198" i="7"/>
  <c r="L196" i="7" s="1"/>
  <c r="R198" i="7"/>
  <c r="R196" i="7" s="1"/>
  <c r="X198" i="7"/>
  <c r="F200" i="7"/>
  <c r="L200" i="7"/>
  <c r="R200" i="7"/>
  <c r="X200" i="7"/>
  <c r="E203" i="7"/>
  <c r="E201" i="7" s="1"/>
  <c r="K203" i="7"/>
  <c r="Q203" i="7"/>
  <c r="W203" i="7"/>
  <c r="E205" i="7"/>
  <c r="K205" i="7"/>
  <c r="Q205" i="7"/>
  <c r="W205" i="7"/>
  <c r="D208" i="7"/>
  <c r="J208" i="7"/>
  <c r="P208" i="7"/>
  <c r="V208" i="7"/>
  <c r="V206" i="7" s="1"/>
  <c r="D210" i="7"/>
  <c r="J210" i="7"/>
  <c r="P210" i="7"/>
  <c r="V210" i="7"/>
  <c r="I213" i="7"/>
  <c r="O213" i="7"/>
  <c r="O211" i="7" s="1"/>
  <c r="U213" i="7"/>
  <c r="U211" i="7" s="1"/>
  <c r="AA213" i="7"/>
  <c r="I215" i="7"/>
  <c r="O215" i="7"/>
  <c r="U215" i="7"/>
  <c r="AA215" i="7"/>
  <c r="H218" i="7"/>
  <c r="H216" i="7" s="1"/>
  <c r="N218" i="7"/>
  <c r="T218" i="7"/>
  <c r="Z218" i="7"/>
  <c r="H220" i="7"/>
  <c r="N220" i="7"/>
  <c r="T220" i="7"/>
  <c r="Z220" i="7"/>
  <c r="G223" i="7"/>
  <c r="M223" i="7"/>
  <c r="S223" i="7"/>
  <c r="Y223" i="7"/>
  <c r="Y221" i="7" s="1"/>
  <c r="G225" i="7"/>
  <c r="M225" i="7"/>
  <c r="S225" i="7"/>
  <c r="Y225" i="7"/>
  <c r="F228" i="7"/>
  <c r="L228" i="7"/>
  <c r="L226" i="7" s="1"/>
  <c r="R228" i="7"/>
  <c r="R226" i="7" s="1"/>
  <c r="X228" i="7"/>
  <c r="F230" i="7"/>
  <c r="L230" i="7"/>
  <c r="R230" i="7"/>
  <c r="X230" i="7"/>
  <c r="E233" i="7"/>
  <c r="E231" i="7" s="1"/>
  <c r="K233" i="7"/>
  <c r="Q233" i="7"/>
  <c r="W233" i="7"/>
  <c r="E235" i="7"/>
  <c r="K235" i="7"/>
  <c r="Q235" i="7"/>
  <c r="W235" i="7"/>
  <c r="D238" i="7"/>
  <c r="J238" i="7"/>
  <c r="P238" i="7"/>
  <c r="V238" i="7"/>
  <c r="V236" i="7" s="1"/>
  <c r="D240" i="7"/>
  <c r="J240" i="7"/>
  <c r="P240" i="7"/>
  <c r="V240" i="7"/>
  <c r="I243" i="7"/>
  <c r="O243" i="7"/>
  <c r="O241" i="7" s="1"/>
  <c r="U243" i="7"/>
  <c r="U241" i="7" s="1"/>
  <c r="AA243" i="7"/>
  <c r="I245" i="7"/>
  <c r="O245" i="7"/>
  <c r="U245" i="7"/>
  <c r="AA245" i="7"/>
  <c r="H248" i="7"/>
  <c r="H246" i="7" s="1"/>
  <c r="N248" i="7"/>
  <c r="T248" i="7"/>
  <c r="Z248" i="7"/>
  <c r="H250" i="7"/>
  <c r="N250" i="7"/>
  <c r="T250" i="7"/>
  <c r="Z250" i="7"/>
  <c r="G253" i="7"/>
  <c r="M253" i="7"/>
  <c r="S253" i="7"/>
  <c r="Y253" i="7"/>
  <c r="Y251" i="7" s="1"/>
  <c r="G255" i="7"/>
  <c r="M255" i="7"/>
  <c r="S255" i="7"/>
  <c r="Y255" i="7"/>
  <c r="F258" i="7"/>
  <c r="L258" i="7"/>
  <c r="L256" i="7" s="1"/>
  <c r="R258" i="7"/>
  <c r="R256" i="7" s="1"/>
  <c r="X258" i="7"/>
  <c r="F260" i="7"/>
  <c r="L260" i="7"/>
  <c r="R260" i="7"/>
  <c r="X260" i="7"/>
  <c r="E263" i="7"/>
  <c r="E261" i="7" s="1"/>
  <c r="K263" i="7"/>
  <c r="Q263" i="7"/>
  <c r="W263" i="7"/>
  <c r="E265" i="7"/>
  <c r="K265" i="7"/>
  <c r="Q265" i="7"/>
  <c r="W265" i="7"/>
  <c r="D268" i="7"/>
  <c r="J268" i="7"/>
  <c r="P268" i="7"/>
  <c r="V268" i="7"/>
  <c r="V266" i="7" s="1"/>
  <c r="D270" i="7"/>
  <c r="J270" i="7"/>
  <c r="P270" i="7"/>
  <c r="V270" i="7"/>
  <c r="I273" i="7"/>
  <c r="O273" i="7"/>
  <c r="O271" i="7" s="1"/>
  <c r="U273" i="7"/>
  <c r="U271" i="7" s="1"/>
  <c r="AA273" i="7"/>
  <c r="I275" i="7"/>
  <c r="O275" i="7"/>
  <c r="U275" i="7"/>
  <c r="AA275" i="7"/>
  <c r="H278" i="7"/>
  <c r="H276" i="7" s="1"/>
  <c r="N278" i="7"/>
  <c r="T278" i="7"/>
  <c r="Z278" i="7"/>
  <c r="H280" i="7"/>
  <c r="N280" i="7"/>
  <c r="T280" i="7"/>
  <c r="Z280" i="7"/>
  <c r="G283" i="7"/>
  <c r="M283" i="7"/>
  <c r="S283" i="7"/>
  <c r="Y283" i="7"/>
  <c r="Y281" i="7" s="1"/>
  <c r="G285" i="7"/>
  <c r="M285" i="7"/>
  <c r="S285" i="7"/>
  <c r="Y285" i="7"/>
  <c r="F288" i="7"/>
  <c r="L288" i="7"/>
  <c r="L286" i="7" s="1"/>
  <c r="R288" i="7"/>
  <c r="R286" i="7" s="1"/>
  <c r="X288" i="7"/>
  <c r="F290" i="7"/>
  <c r="L290" i="7"/>
  <c r="R290" i="7"/>
  <c r="X290" i="7"/>
  <c r="E293" i="7"/>
  <c r="E291" i="7" s="1"/>
  <c r="K293" i="7"/>
  <c r="Q293" i="7"/>
  <c r="W293" i="7"/>
  <c r="E295" i="7"/>
  <c r="K295" i="7"/>
  <c r="Q295" i="7"/>
  <c r="X295" i="7"/>
  <c r="X291" i="7" s="1"/>
  <c r="D298" i="7"/>
  <c r="D296" i="7" s="1"/>
  <c r="K298" i="7"/>
  <c r="K296" i="7" s="1"/>
  <c r="R298" i="7"/>
  <c r="R296" i="7" s="1"/>
  <c r="Z298" i="7"/>
  <c r="Z296" i="7" s="1"/>
  <c r="I300" i="7"/>
  <c r="P300" i="7"/>
  <c r="W300" i="7"/>
  <c r="S309" i="7"/>
  <c r="S305" i="7" s="1"/>
  <c r="P314" i="7"/>
  <c r="P310" i="7" s="1"/>
  <c r="O319" i="7"/>
  <c r="O315" i="7" s="1"/>
  <c r="J324" i="7"/>
  <c r="J320" i="7" s="1"/>
  <c r="I329" i="7"/>
  <c r="I325" i="7" s="1"/>
  <c r="AA329" i="7"/>
  <c r="AA325" i="7" s="1"/>
  <c r="F334" i="7"/>
  <c r="F330" i="7" s="1"/>
  <c r="X334" i="7"/>
  <c r="X330" i="7" s="1"/>
  <c r="S339" i="7"/>
  <c r="S335" i="7" s="1"/>
  <c r="P344" i="7"/>
  <c r="P340" i="7" s="1"/>
  <c r="O349" i="7"/>
  <c r="O345" i="7" s="1"/>
  <c r="J354" i="7"/>
  <c r="J350" i="7" s="1"/>
  <c r="I359" i="7"/>
  <c r="I355" i="7" s="1"/>
  <c r="AA359" i="7"/>
  <c r="AA355" i="7" s="1"/>
  <c r="F364" i="7"/>
  <c r="F360" i="7" s="1"/>
  <c r="X364" i="7"/>
  <c r="X360" i="7" s="1"/>
  <c r="S369" i="7"/>
  <c r="S365" i="7" s="1"/>
  <c r="W379" i="7"/>
  <c r="W375" i="7" s="1"/>
  <c r="D382" i="7"/>
  <c r="D380" i="7" s="1"/>
  <c r="J382" i="7"/>
  <c r="P382" i="7"/>
  <c r="P380" i="7" s="1"/>
  <c r="V382" i="7"/>
  <c r="V380" i="7" s="1"/>
  <c r="I387" i="7"/>
  <c r="I385" i="7" s="1"/>
  <c r="O387" i="7"/>
  <c r="O385" i="7" s="1"/>
  <c r="U387" i="7"/>
  <c r="U385" i="7" s="1"/>
  <c r="AA387" i="7"/>
  <c r="H392" i="7"/>
  <c r="H390" i="7" s="1"/>
  <c r="N392" i="7"/>
  <c r="N390" i="7" s="1"/>
  <c r="T392" i="7"/>
  <c r="T390" i="7" s="1"/>
  <c r="Z392" i="7"/>
  <c r="Z390" i="7" s="1"/>
  <c r="G397" i="7"/>
  <c r="G395" i="7" s="1"/>
  <c r="M397" i="7"/>
  <c r="S397" i="7"/>
  <c r="S395" i="7" s="1"/>
  <c r="Y397" i="7"/>
  <c r="Y395" i="7" s="1"/>
  <c r="F402" i="7"/>
  <c r="F400" i="7" s="1"/>
  <c r="L402" i="7"/>
  <c r="L400" i="7" s="1"/>
  <c r="R402" i="7"/>
  <c r="R400" i="7" s="1"/>
  <c r="X402" i="7"/>
  <c r="E407" i="7"/>
  <c r="E405" i="7" s="1"/>
  <c r="K407" i="7"/>
  <c r="K405" i="7" s="1"/>
  <c r="Q407" i="7"/>
  <c r="Q405" i="7" s="1"/>
  <c r="W407" i="7"/>
  <c r="W405" i="7" s="1"/>
  <c r="D412" i="7"/>
  <c r="D410" i="7" s="1"/>
  <c r="J412" i="7"/>
  <c r="P412" i="7"/>
  <c r="P410" i="7" s="1"/>
  <c r="V412" i="7"/>
  <c r="V410" i="7" s="1"/>
  <c r="I417" i="7"/>
  <c r="I415" i="7" s="1"/>
  <c r="O417" i="7"/>
  <c r="O415" i="7" s="1"/>
  <c r="U417" i="7"/>
  <c r="U415" i="7" s="1"/>
  <c r="AA417" i="7"/>
  <c r="H422" i="7"/>
  <c r="H420" i="7" s="1"/>
  <c r="N422" i="7"/>
  <c r="N420" i="7" s="1"/>
  <c r="T422" i="7"/>
  <c r="T420" i="7" s="1"/>
  <c r="Z422" i="7"/>
  <c r="Z420" i="7" s="1"/>
  <c r="G427" i="7"/>
  <c r="G425" i="7" s="1"/>
  <c r="M427" i="7"/>
  <c r="S427" i="7"/>
  <c r="S425" i="7" s="1"/>
  <c r="Y427" i="7"/>
  <c r="Y425" i="7" s="1"/>
  <c r="F432" i="7"/>
  <c r="F430" i="7" s="1"/>
  <c r="L432" i="7"/>
  <c r="L430" i="7" s="1"/>
  <c r="R432" i="7"/>
  <c r="R430" i="7" s="1"/>
  <c r="X432" i="7"/>
  <c r="E437" i="7"/>
  <c r="E435" i="7" s="1"/>
  <c r="K437" i="7"/>
  <c r="K435" i="7" s="1"/>
  <c r="Q437" i="7"/>
  <c r="Q435" i="7" s="1"/>
  <c r="W437" i="7"/>
  <c r="W435" i="7" s="1"/>
  <c r="D442" i="7"/>
  <c r="D440" i="7" s="1"/>
  <c r="J442" i="7"/>
  <c r="P442" i="7"/>
  <c r="P440" i="7" s="1"/>
  <c r="V442" i="7"/>
  <c r="V440" i="7" s="1"/>
  <c r="I447" i="7"/>
  <c r="I445" i="7" s="1"/>
  <c r="O447" i="7"/>
  <c r="O445" i="7" s="1"/>
  <c r="U447" i="7"/>
  <c r="U445" i="7" s="1"/>
  <c r="AA447" i="7"/>
  <c r="D536" i="7"/>
  <c r="D534" i="7" s="1"/>
  <c r="J536" i="7"/>
  <c r="P536" i="7"/>
  <c r="P534" i="7" s="1"/>
  <c r="V536" i="7"/>
  <c r="V534" i="7" s="1"/>
  <c r="I541" i="7"/>
  <c r="I539" i="7" s="1"/>
  <c r="O541" i="7"/>
  <c r="O539" i="7" s="1"/>
  <c r="U541" i="7"/>
  <c r="U539" i="7" s="1"/>
  <c r="AA541" i="7"/>
  <c r="H546" i="7"/>
  <c r="H544" i="7" s="1"/>
  <c r="N546" i="7"/>
  <c r="N544" i="7" s="1"/>
  <c r="T546" i="7"/>
  <c r="T544" i="7" s="1"/>
  <c r="Z546" i="7"/>
  <c r="Z544" i="7" s="1"/>
  <c r="G551" i="7"/>
  <c r="G549" i="7" s="1"/>
  <c r="M551" i="7"/>
  <c r="S551" i="7"/>
  <c r="S549" i="7" s="1"/>
  <c r="Y551" i="7"/>
  <c r="Y549" i="7" s="1"/>
  <c r="F556" i="7"/>
  <c r="F554" i="7" s="1"/>
  <c r="L556" i="7"/>
  <c r="L554" i="7" s="1"/>
  <c r="R556" i="7"/>
  <c r="R554" i="7" s="1"/>
  <c r="X556" i="7"/>
  <c r="E561" i="7"/>
  <c r="E559" i="7" s="1"/>
  <c r="K561" i="7"/>
  <c r="K559" i="7" s="1"/>
  <c r="Q561" i="7"/>
  <c r="Q559" i="7" s="1"/>
  <c r="W561" i="7"/>
  <c r="W559" i="7" s="1"/>
  <c r="D566" i="7"/>
  <c r="D564" i="7" s="1"/>
  <c r="J566" i="7"/>
  <c r="P566" i="7"/>
  <c r="P564" i="7" s="1"/>
  <c r="V566" i="7"/>
  <c r="V564" i="7" s="1"/>
  <c r="I571" i="7"/>
  <c r="I569" i="7" s="1"/>
  <c r="O571" i="7"/>
  <c r="O569" i="7" s="1"/>
  <c r="U571" i="7"/>
  <c r="U569" i="7" s="1"/>
  <c r="AA571" i="7"/>
  <c r="H576" i="7"/>
  <c r="H574" i="7" s="1"/>
  <c r="N576" i="7"/>
  <c r="N574" i="7" s="1"/>
  <c r="T576" i="7"/>
  <c r="T574" i="7" s="1"/>
  <c r="Z576" i="7"/>
  <c r="Z574" i="7" s="1"/>
  <c r="G581" i="7"/>
  <c r="G579" i="7" s="1"/>
  <c r="M581" i="7"/>
  <c r="S581" i="7"/>
  <c r="S579" i="7" s="1"/>
  <c r="Y581" i="7"/>
  <c r="Y579" i="7" s="1"/>
  <c r="F586" i="7"/>
  <c r="F584" i="7" s="1"/>
  <c r="L586" i="7"/>
  <c r="L584" i="7" s="1"/>
  <c r="R586" i="7"/>
  <c r="R584" i="7" s="1"/>
  <c r="X586" i="7"/>
  <c r="E591" i="7"/>
  <c r="E589" i="7" s="1"/>
  <c r="K591" i="7"/>
  <c r="K589" i="7" s="1"/>
  <c r="Q591" i="7"/>
  <c r="Q589" i="7" s="1"/>
  <c r="W591" i="7"/>
  <c r="W589" i="7" s="1"/>
  <c r="D596" i="7"/>
  <c r="D594" i="7" s="1"/>
  <c r="J596" i="7"/>
  <c r="P596" i="7"/>
  <c r="P594" i="7" s="1"/>
  <c r="V596" i="7"/>
  <c r="V594" i="7" s="1"/>
  <c r="J10" i="8"/>
  <c r="P10" i="8"/>
  <c r="V10" i="8"/>
  <c r="J12" i="8"/>
  <c r="P12" i="8"/>
  <c r="V12" i="8"/>
  <c r="J13" i="8"/>
  <c r="P13" i="8"/>
  <c r="V13" i="8"/>
  <c r="I16" i="8"/>
  <c r="O16" i="8"/>
  <c r="U16" i="8"/>
  <c r="AA16" i="8"/>
  <c r="I18" i="8"/>
  <c r="O18" i="8"/>
  <c r="U18" i="8"/>
  <c r="AA18" i="8"/>
  <c r="I19" i="8"/>
  <c r="O19" i="8"/>
  <c r="U19" i="8"/>
  <c r="AA19" i="8"/>
  <c r="H22" i="8"/>
  <c r="N22" i="8"/>
  <c r="T22" i="8"/>
  <c r="Z22" i="8"/>
  <c r="H24" i="8"/>
  <c r="N24" i="8"/>
  <c r="T24" i="8"/>
  <c r="Z24" i="8"/>
  <c r="H25" i="8"/>
  <c r="N25" i="8"/>
  <c r="T25" i="8"/>
  <c r="Z25" i="8"/>
  <c r="G28" i="8"/>
  <c r="M28" i="8"/>
  <c r="S28" i="8"/>
  <c r="Y28" i="8"/>
  <c r="G30" i="8"/>
  <c r="M30" i="8"/>
  <c r="S30" i="8"/>
  <c r="Y30" i="8"/>
  <c r="G31" i="8"/>
  <c r="M31" i="8"/>
  <c r="S31" i="8"/>
  <c r="Y31" i="8"/>
  <c r="F34" i="8"/>
  <c r="L34" i="8"/>
  <c r="R34" i="8"/>
  <c r="X34" i="8"/>
  <c r="F36" i="8"/>
  <c r="L36" i="8"/>
  <c r="R36" i="8"/>
  <c r="X36" i="8"/>
  <c r="F37" i="8"/>
  <c r="L37" i="8"/>
  <c r="R37" i="8"/>
  <c r="X37" i="8"/>
  <c r="E40" i="8"/>
  <c r="K40" i="8"/>
  <c r="Q40" i="8"/>
  <c r="W40" i="8"/>
  <c r="E42" i="8"/>
  <c r="K42" i="8"/>
  <c r="Q42" i="8"/>
  <c r="W42" i="8"/>
  <c r="E43" i="8"/>
  <c r="K43" i="8"/>
  <c r="Q43" i="8"/>
  <c r="W43" i="8"/>
  <c r="D46" i="8"/>
  <c r="J46" i="8"/>
  <c r="P46" i="8"/>
  <c r="V46" i="8"/>
  <c r="D48" i="8"/>
  <c r="J48" i="8"/>
  <c r="P48" i="8"/>
  <c r="V48" i="8"/>
  <c r="D49" i="8"/>
  <c r="J49" i="8"/>
  <c r="P49" i="8"/>
  <c r="V49" i="8"/>
  <c r="I52" i="8"/>
  <c r="O52" i="8"/>
  <c r="U52" i="8"/>
  <c r="AA52" i="8"/>
  <c r="I54" i="8"/>
  <c r="O54" i="8"/>
  <c r="U54" i="8"/>
  <c r="AA54" i="8"/>
  <c r="I55" i="8"/>
  <c r="O55" i="8"/>
  <c r="U55" i="8"/>
  <c r="AA55" i="8"/>
  <c r="H58" i="8"/>
  <c r="N58" i="8"/>
  <c r="T58" i="8"/>
  <c r="Z58" i="8"/>
  <c r="H60" i="8"/>
  <c r="N60" i="8"/>
  <c r="T60" i="8"/>
  <c r="Z60" i="8"/>
  <c r="H61" i="8"/>
  <c r="N61" i="8"/>
  <c r="T61" i="8"/>
  <c r="Z61" i="8"/>
  <c r="G64" i="8"/>
  <c r="M64" i="8"/>
  <c r="S64" i="8"/>
  <c r="Y64" i="8"/>
  <c r="G66" i="8"/>
  <c r="M66" i="8"/>
  <c r="S66" i="8"/>
  <c r="Y66" i="8"/>
  <c r="G67" i="8"/>
  <c r="M67" i="8"/>
  <c r="S67" i="8"/>
  <c r="Y67" i="8"/>
  <c r="F70" i="8"/>
  <c r="L70" i="8"/>
  <c r="R70" i="8"/>
  <c r="X70" i="8"/>
  <c r="F72" i="8"/>
  <c r="L72" i="8"/>
  <c r="R72" i="8"/>
  <c r="X72" i="8"/>
  <c r="F73" i="8"/>
  <c r="L73" i="8"/>
  <c r="R73" i="8"/>
  <c r="X73" i="8"/>
  <c r="E76" i="8"/>
  <c r="K76" i="8"/>
  <c r="Q76" i="8"/>
  <c r="W76" i="8"/>
  <c r="E78" i="8"/>
  <c r="K78" i="8"/>
  <c r="Q78" i="8"/>
  <c r="W78" i="8"/>
  <c r="E79" i="8"/>
  <c r="K79" i="8"/>
  <c r="Q79" i="8"/>
  <c r="W79" i="8"/>
  <c r="D82" i="8"/>
  <c r="J82" i="8"/>
  <c r="P82" i="8"/>
  <c r="V82" i="8"/>
  <c r="D84" i="8"/>
  <c r="J84" i="8"/>
  <c r="P84" i="8"/>
  <c r="V84" i="8"/>
  <c r="D85" i="8"/>
  <c r="J85" i="8"/>
  <c r="P85" i="8"/>
  <c r="V85" i="8"/>
  <c r="I88" i="8"/>
  <c r="O88" i="8"/>
  <c r="U88" i="8"/>
  <c r="AA88" i="8"/>
  <c r="I90" i="8"/>
  <c r="O90" i="8"/>
  <c r="U90" i="8"/>
  <c r="AA90" i="8"/>
  <c r="I91" i="8"/>
  <c r="O91" i="8"/>
  <c r="U91" i="8"/>
  <c r="AA91" i="8"/>
  <c r="H94" i="8"/>
  <c r="N94" i="8"/>
  <c r="T94" i="8"/>
  <c r="Z94" i="8"/>
  <c r="H96" i="8"/>
  <c r="N96" i="8"/>
  <c r="T96" i="8"/>
  <c r="Z96" i="8"/>
  <c r="H97" i="8"/>
  <c r="N97" i="8"/>
  <c r="T97" i="8"/>
  <c r="Z97" i="8"/>
  <c r="G100" i="8"/>
  <c r="M100" i="8"/>
  <c r="S100" i="8"/>
  <c r="Y100" i="8"/>
  <c r="G102" i="8"/>
  <c r="M102" i="8"/>
  <c r="S102" i="8"/>
  <c r="Y102" i="8"/>
  <c r="G103" i="8"/>
  <c r="M103" i="8"/>
  <c r="S103" i="8"/>
  <c r="Y103" i="8"/>
  <c r="F106" i="8"/>
  <c r="L106" i="8"/>
  <c r="R106" i="8"/>
  <c r="X106" i="8"/>
  <c r="F108" i="8"/>
  <c r="L108" i="8"/>
  <c r="R108" i="8"/>
  <c r="X108" i="8"/>
  <c r="F109" i="8"/>
  <c r="L109" i="8"/>
  <c r="R109" i="8"/>
  <c r="X109" i="8"/>
  <c r="E112" i="8"/>
  <c r="K112" i="8"/>
  <c r="Q112" i="8"/>
  <c r="W112" i="8"/>
  <c r="E114" i="8"/>
  <c r="K114" i="8"/>
  <c r="Q114" i="8"/>
  <c r="W114" i="8"/>
  <c r="E115" i="8"/>
  <c r="K115" i="8"/>
  <c r="Q115" i="8"/>
  <c r="W115" i="8"/>
  <c r="D118" i="8"/>
  <c r="J118" i="8"/>
  <c r="P118" i="8"/>
  <c r="V118" i="8"/>
  <c r="D120" i="8"/>
  <c r="J120" i="8"/>
  <c r="P120" i="8"/>
  <c r="V120" i="8"/>
  <c r="D121" i="8"/>
  <c r="J121" i="8"/>
  <c r="P121" i="8"/>
  <c r="V121" i="8"/>
  <c r="I124" i="8"/>
  <c r="O124" i="8"/>
  <c r="U124" i="8"/>
  <c r="AA124" i="8"/>
  <c r="I126" i="8"/>
  <c r="O126" i="8"/>
  <c r="U126" i="8"/>
  <c r="AA126" i="8"/>
  <c r="I127" i="8"/>
  <c r="O127" i="8"/>
  <c r="U127" i="8"/>
  <c r="AA127" i="8"/>
  <c r="H130" i="8"/>
  <c r="N130" i="8"/>
  <c r="T130" i="8"/>
  <c r="Z130" i="8"/>
  <c r="H132" i="8"/>
  <c r="N132" i="8"/>
  <c r="T132" i="8"/>
  <c r="Z132" i="8"/>
  <c r="H133" i="8"/>
  <c r="N133" i="8"/>
  <c r="T133" i="8"/>
  <c r="Z133" i="8"/>
  <c r="G136" i="8"/>
  <c r="M136" i="8"/>
  <c r="S136" i="8"/>
  <c r="Y136" i="8"/>
  <c r="G138" i="8"/>
  <c r="M138" i="8"/>
  <c r="S138" i="8"/>
  <c r="Y138" i="8"/>
  <c r="G139" i="8"/>
  <c r="M139" i="8"/>
  <c r="S139" i="8"/>
  <c r="Y139" i="8"/>
  <c r="F142" i="8"/>
  <c r="L142" i="8"/>
  <c r="R142" i="8"/>
  <c r="X142" i="8"/>
  <c r="F144" i="8"/>
  <c r="L144" i="8"/>
  <c r="R144" i="8"/>
  <c r="X144" i="8"/>
  <c r="F145" i="8"/>
  <c r="L145" i="8"/>
  <c r="R145" i="8"/>
  <c r="X145" i="8"/>
  <c r="E148" i="8"/>
  <c r="K148" i="8"/>
  <c r="Q148" i="8"/>
  <c r="W148" i="8"/>
  <c r="E150" i="8"/>
  <c r="K150" i="8"/>
  <c r="Q150" i="8"/>
  <c r="W150" i="8"/>
  <c r="E151" i="8"/>
  <c r="K151" i="8"/>
  <c r="Q151" i="8"/>
  <c r="W151" i="8"/>
  <c r="D154" i="8"/>
  <c r="J154" i="8"/>
  <c r="P154" i="8"/>
  <c r="V154" i="8"/>
  <c r="D156" i="8"/>
  <c r="J156" i="8"/>
  <c r="P156" i="8"/>
  <c r="V156" i="8"/>
  <c r="D157" i="8"/>
  <c r="J157" i="8"/>
  <c r="P157" i="8"/>
  <c r="V157" i="8"/>
  <c r="I160" i="8"/>
  <c r="O160" i="8"/>
  <c r="U160" i="8"/>
  <c r="AA160" i="8"/>
  <c r="I162" i="8"/>
  <c r="O162" i="8"/>
  <c r="U162" i="8"/>
  <c r="AA162" i="8"/>
  <c r="I163" i="8"/>
  <c r="O163" i="8"/>
  <c r="U163" i="8"/>
  <c r="AA163" i="8"/>
  <c r="H166" i="8"/>
  <c r="N166" i="8"/>
  <c r="T166" i="8"/>
  <c r="Z166" i="8"/>
  <c r="H168" i="8"/>
  <c r="N168" i="8"/>
  <c r="T168" i="8"/>
  <c r="Z168" i="8"/>
  <c r="H169" i="8"/>
  <c r="N169" i="8"/>
  <c r="T169" i="8"/>
  <c r="Z169" i="8"/>
  <c r="G172" i="8"/>
  <c r="M172" i="8"/>
  <c r="S172" i="8"/>
  <c r="Y172" i="8"/>
  <c r="G174" i="8"/>
  <c r="M174" i="8"/>
  <c r="S174" i="8"/>
  <c r="Y174" i="8"/>
  <c r="G175" i="8"/>
  <c r="M175" i="8"/>
  <c r="S175" i="8"/>
  <c r="Y175" i="8"/>
  <c r="F178" i="8"/>
  <c r="L178" i="8"/>
  <c r="R178" i="8"/>
  <c r="X178" i="8"/>
  <c r="F180" i="8"/>
  <c r="L180" i="8"/>
  <c r="R180" i="8"/>
  <c r="X180" i="8"/>
  <c r="F181" i="8"/>
  <c r="L181" i="8"/>
  <c r="R181" i="8"/>
  <c r="X181" i="8"/>
  <c r="Q16" i="9"/>
  <c r="Q12" i="9" s="1"/>
  <c r="W16" i="9"/>
  <c r="W12" i="9" s="1"/>
  <c r="D19" i="9"/>
  <c r="J19" i="9"/>
  <c r="P19" i="9"/>
  <c r="V19" i="9"/>
  <c r="V17" i="9" s="1"/>
  <c r="D21" i="9"/>
  <c r="J21" i="9"/>
  <c r="P21" i="9"/>
  <c r="V21" i="9"/>
  <c r="I24" i="9"/>
  <c r="O24" i="9"/>
  <c r="O22" i="9" s="1"/>
  <c r="U24" i="9"/>
  <c r="AA24" i="9"/>
  <c r="I26" i="9"/>
  <c r="O26" i="9"/>
  <c r="U26" i="9"/>
  <c r="AA26" i="9"/>
  <c r="H29" i="9"/>
  <c r="N29" i="9"/>
  <c r="T29" i="9"/>
  <c r="Z29" i="9"/>
  <c r="H31" i="9"/>
  <c r="N31" i="9"/>
  <c r="T31" i="9"/>
  <c r="Z31" i="9"/>
  <c r="G34" i="9"/>
  <c r="M34" i="9"/>
  <c r="S34" i="9"/>
  <c r="Y34" i="9"/>
  <c r="Y32" i="9" s="1"/>
  <c r="G36" i="9"/>
  <c r="M36" i="9"/>
  <c r="S36" i="9"/>
  <c r="Y36" i="9"/>
  <c r="F39" i="9"/>
  <c r="L39" i="9"/>
  <c r="L37" i="9" s="1"/>
  <c r="R39" i="9"/>
  <c r="X39" i="9"/>
  <c r="F41" i="9"/>
  <c r="L41" i="9"/>
  <c r="R41" i="9"/>
  <c r="X41" i="9"/>
  <c r="E44" i="9"/>
  <c r="K44" i="9"/>
  <c r="Q44" i="9"/>
  <c r="W44" i="9"/>
  <c r="E46" i="9"/>
  <c r="K46" i="9"/>
  <c r="Q46" i="9"/>
  <c r="W46" i="9"/>
  <c r="D49" i="9"/>
  <c r="J49" i="9"/>
  <c r="P49" i="9"/>
  <c r="V49" i="9"/>
  <c r="V47" i="9" s="1"/>
  <c r="D51" i="9"/>
  <c r="J51" i="9"/>
  <c r="P51" i="9"/>
  <c r="V51" i="9"/>
  <c r="I54" i="9"/>
  <c r="O54" i="9"/>
  <c r="O52" i="9" s="1"/>
  <c r="U54" i="9"/>
  <c r="AA54" i="9"/>
  <c r="I56" i="9"/>
  <c r="O56" i="9"/>
  <c r="U56" i="9"/>
  <c r="AA56" i="9"/>
  <c r="H59" i="9"/>
  <c r="N59" i="9"/>
  <c r="T59" i="9"/>
  <c r="Z59" i="9"/>
  <c r="H61" i="9"/>
  <c r="N61" i="9"/>
  <c r="T61" i="9"/>
  <c r="Z61" i="9"/>
  <c r="G64" i="9"/>
  <c r="M64" i="9"/>
  <c r="S64" i="9"/>
  <c r="Y64" i="9"/>
  <c r="Y62" i="9" s="1"/>
  <c r="G66" i="9"/>
  <c r="M66" i="9"/>
  <c r="S66" i="9"/>
  <c r="Y66" i="9"/>
  <c r="F69" i="9"/>
  <c r="L69" i="9"/>
  <c r="L67" i="9" s="1"/>
  <c r="R69" i="9"/>
  <c r="R67" i="9" s="1"/>
  <c r="X69" i="9"/>
  <c r="F71" i="9"/>
  <c r="L71" i="9"/>
  <c r="R71" i="9"/>
  <c r="X71" i="9"/>
  <c r="E74" i="9"/>
  <c r="E72" i="9" s="1"/>
  <c r="K74" i="9"/>
  <c r="Q74" i="9"/>
  <c r="W74" i="9"/>
  <c r="E76" i="9"/>
  <c r="K76" i="9"/>
  <c r="Q76" i="9"/>
  <c r="W76" i="9"/>
  <c r="D79" i="9"/>
  <c r="J79" i="9"/>
  <c r="P79" i="9"/>
  <c r="V79" i="9"/>
  <c r="V77" i="9" s="1"/>
  <c r="D81" i="9"/>
  <c r="J81" i="9"/>
  <c r="P81" i="9"/>
  <c r="V81" i="9"/>
  <c r="I84" i="9"/>
  <c r="O84" i="9"/>
  <c r="O82" i="9" s="1"/>
  <c r="U84" i="9"/>
  <c r="U82" i="9" s="1"/>
  <c r="AA84" i="9"/>
  <c r="I86" i="9"/>
  <c r="O86" i="9"/>
  <c r="U86" i="9"/>
  <c r="AA86" i="9"/>
  <c r="H89" i="9"/>
  <c r="H87" i="9" s="1"/>
  <c r="N89" i="9"/>
  <c r="T89" i="9"/>
  <c r="Z89" i="9"/>
  <c r="H91" i="9"/>
  <c r="N91" i="9"/>
  <c r="T91" i="9"/>
  <c r="Z91" i="9"/>
  <c r="G94" i="9"/>
  <c r="M94" i="9"/>
  <c r="S94" i="9"/>
  <c r="Y94" i="9"/>
  <c r="Y92" i="9" s="1"/>
  <c r="G96" i="9"/>
  <c r="M96" i="9"/>
  <c r="S96" i="9"/>
  <c r="Y96" i="9"/>
  <c r="F99" i="9"/>
  <c r="L99" i="9"/>
  <c r="L97" i="9" s="1"/>
  <c r="R99" i="9"/>
  <c r="R97" i="9" s="1"/>
  <c r="X99" i="9"/>
  <c r="F101" i="9"/>
  <c r="L101" i="9"/>
  <c r="R101" i="9"/>
  <c r="X101" i="9"/>
  <c r="E104" i="9"/>
  <c r="E102" i="9" s="1"/>
  <c r="K104" i="9"/>
  <c r="Q104" i="9"/>
  <c r="W104" i="9"/>
  <c r="E106" i="9"/>
  <c r="K106" i="9"/>
  <c r="Q106" i="9"/>
  <c r="W106" i="9"/>
  <c r="D109" i="9"/>
  <c r="J109" i="9"/>
  <c r="P109" i="9"/>
  <c r="V109" i="9"/>
  <c r="V107" i="9" s="1"/>
  <c r="D111" i="9"/>
  <c r="J111" i="9"/>
  <c r="P111" i="9"/>
  <c r="V111" i="9"/>
  <c r="I114" i="9"/>
  <c r="O114" i="9"/>
  <c r="O112" i="9" s="1"/>
  <c r="U114" i="9"/>
  <c r="U112" i="9" s="1"/>
  <c r="AA114" i="9"/>
  <c r="I116" i="9"/>
  <c r="O116" i="9"/>
  <c r="U116" i="9"/>
  <c r="AA116" i="9"/>
  <c r="H119" i="9"/>
  <c r="H117" i="9" s="1"/>
  <c r="N119" i="9"/>
  <c r="T119" i="9"/>
  <c r="Z119" i="9"/>
  <c r="H121" i="9"/>
  <c r="N121" i="9"/>
  <c r="T121" i="9"/>
  <c r="Z121" i="9"/>
  <c r="G124" i="9"/>
  <c r="M124" i="9"/>
  <c r="S124" i="9"/>
  <c r="Y124" i="9"/>
  <c r="Y122" i="9" s="1"/>
  <c r="G126" i="9"/>
  <c r="M126" i="9"/>
  <c r="S126" i="9"/>
  <c r="Y126" i="9"/>
  <c r="F129" i="9"/>
  <c r="L129" i="9"/>
  <c r="L127" i="9" s="1"/>
  <c r="R129" i="9"/>
  <c r="R127" i="9" s="1"/>
  <c r="X129" i="9"/>
  <c r="F131" i="9"/>
  <c r="L131" i="9"/>
  <c r="R131" i="9"/>
  <c r="X131" i="9"/>
  <c r="E134" i="9"/>
  <c r="E132" i="9" s="1"/>
  <c r="K134" i="9"/>
  <c r="Q134" i="9"/>
  <c r="W134" i="9"/>
  <c r="E136" i="9"/>
  <c r="K136" i="9"/>
  <c r="Q136" i="9"/>
  <c r="W136" i="9"/>
  <c r="D139" i="9"/>
  <c r="J139" i="9"/>
  <c r="P139" i="9"/>
  <c r="V139" i="9"/>
  <c r="V137" i="9" s="1"/>
  <c r="D141" i="9"/>
  <c r="J141" i="9"/>
  <c r="P141" i="9"/>
  <c r="V141" i="9"/>
  <c r="I144" i="9"/>
  <c r="O144" i="9"/>
  <c r="O142" i="9" s="1"/>
  <c r="U144" i="9"/>
  <c r="U142" i="9" s="1"/>
  <c r="AA144" i="9"/>
  <c r="I146" i="9"/>
  <c r="O146" i="9"/>
  <c r="U146" i="9"/>
  <c r="AA146" i="9"/>
  <c r="H149" i="9"/>
  <c r="H147" i="9" s="1"/>
  <c r="N149" i="9"/>
  <c r="T149" i="9"/>
  <c r="Z149" i="9"/>
  <c r="H151" i="9"/>
  <c r="N151" i="9"/>
  <c r="T151" i="9"/>
  <c r="Z151" i="9"/>
  <c r="G160" i="9"/>
  <c r="G156" i="9" s="1"/>
  <c r="M160" i="9"/>
  <c r="M156" i="9" s="1"/>
  <c r="S160" i="9"/>
  <c r="S156" i="9" s="1"/>
  <c r="Y160" i="9"/>
  <c r="Y156" i="9" s="1"/>
  <c r="F165" i="9"/>
  <c r="F161" i="9" s="1"/>
  <c r="L165" i="9"/>
  <c r="L161" i="9" s="1"/>
  <c r="R165" i="9"/>
  <c r="R161" i="9" s="1"/>
  <c r="X165" i="9"/>
  <c r="X161" i="9" s="1"/>
  <c r="E170" i="9"/>
  <c r="E166" i="9" s="1"/>
  <c r="K170" i="9"/>
  <c r="K166" i="9" s="1"/>
  <c r="Q170" i="9"/>
  <c r="Q166" i="9" s="1"/>
  <c r="W170" i="9"/>
  <c r="W166" i="9" s="1"/>
  <c r="D175" i="9"/>
  <c r="D171" i="9" s="1"/>
  <c r="J175" i="9"/>
  <c r="J171" i="9" s="1"/>
  <c r="P175" i="9"/>
  <c r="P171" i="9" s="1"/>
  <c r="V175" i="9"/>
  <c r="V171" i="9" s="1"/>
  <c r="I180" i="9"/>
  <c r="I176" i="9" s="1"/>
  <c r="O180" i="9"/>
  <c r="O176" i="9" s="1"/>
  <c r="U180" i="9"/>
  <c r="U176" i="9" s="1"/>
  <c r="AA180" i="9"/>
  <c r="AA176" i="9" s="1"/>
  <c r="H185" i="9"/>
  <c r="H181" i="9" s="1"/>
  <c r="N185" i="9"/>
  <c r="N181" i="9" s="1"/>
  <c r="T185" i="9"/>
  <c r="T181" i="9" s="1"/>
  <c r="Z185" i="9"/>
  <c r="Z181" i="9" s="1"/>
  <c r="G190" i="9"/>
  <c r="G186" i="9" s="1"/>
  <c r="M190" i="9"/>
  <c r="M186" i="9" s="1"/>
  <c r="S190" i="9"/>
  <c r="S186" i="9" s="1"/>
  <c r="Y190" i="9"/>
  <c r="Y186" i="9" s="1"/>
  <c r="F195" i="9"/>
  <c r="F191" i="9" s="1"/>
  <c r="L195" i="9"/>
  <c r="L191" i="9" s="1"/>
  <c r="R195" i="9"/>
  <c r="R191" i="9" s="1"/>
  <c r="X195" i="9"/>
  <c r="X191" i="9" s="1"/>
  <c r="E200" i="9"/>
  <c r="E196" i="9" s="1"/>
  <c r="K200" i="9"/>
  <c r="K196" i="9" s="1"/>
  <c r="Q200" i="9"/>
  <c r="Q196" i="9" s="1"/>
  <c r="W200" i="9"/>
  <c r="W196" i="9" s="1"/>
  <c r="D205" i="9"/>
  <c r="D201" i="9" s="1"/>
  <c r="J205" i="9"/>
  <c r="J201" i="9" s="1"/>
  <c r="P205" i="9"/>
  <c r="P201" i="9" s="1"/>
  <c r="V205" i="9"/>
  <c r="V201" i="9" s="1"/>
  <c r="I208" i="9"/>
  <c r="I206" i="9" s="1"/>
  <c r="O208" i="9"/>
  <c r="U208" i="9"/>
  <c r="AA208" i="9"/>
  <c r="I210" i="9"/>
  <c r="O210" i="9"/>
  <c r="U210" i="9"/>
  <c r="AA210" i="9"/>
  <c r="H213" i="9"/>
  <c r="N213" i="9"/>
  <c r="T213" i="9"/>
  <c r="Z213" i="9"/>
  <c r="Z211" i="9" s="1"/>
  <c r="H215" i="9"/>
  <c r="N215" i="9"/>
  <c r="T215" i="9"/>
  <c r="Z215" i="9"/>
  <c r="G218" i="9"/>
  <c r="M218" i="9"/>
  <c r="M216" i="9" s="1"/>
  <c r="S218" i="9"/>
  <c r="S216" i="9" s="1"/>
  <c r="Y218" i="9"/>
  <c r="G220" i="9"/>
  <c r="M220" i="9"/>
  <c r="S220" i="9"/>
  <c r="Y220" i="9"/>
  <c r="F223" i="9"/>
  <c r="F221" i="9" s="1"/>
  <c r="L223" i="9"/>
  <c r="R223" i="9"/>
  <c r="X223" i="9"/>
  <c r="F225" i="9"/>
  <c r="L225" i="9"/>
  <c r="R225" i="9"/>
  <c r="X225" i="9"/>
  <c r="E228" i="9"/>
  <c r="K228" i="9"/>
  <c r="Q228" i="9"/>
  <c r="W228" i="9"/>
  <c r="W226" i="9" s="1"/>
  <c r="E230" i="9"/>
  <c r="K230" i="9"/>
  <c r="Q230" i="9"/>
  <c r="W230" i="9"/>
  <c r="D233" i="9"/>
  <c r="J233" i="9"/>
  <c r="J231" i="9" s="1"/>
  <c r="P233" i="9"/>
  <c r="P231" i="9" s="1"/>
  <c r="V233" i="9"/>
  <c r="D235" i="9"/>
  <c r="J235" i="9"/>
  <c r="P235" i="9"/>
  <c r="V235" i="9"/>
  <c r="I238" i="9"/>
  <c r="I236" i="9" s="1"/>
  <c r="O238" i="9"/>
  <c r="U238" i="9"/>
  <c r="AA238" i="9"/>
  <c r="I240" i="9"/>
  <c r="O240" i="9"/>
  <c r="U240" i="9"/>
  <c r="AA240" i="9"/>
  <c r="H243" i="9"/>
  <c r="N243" i="9"/>
  <c r="T243" i="9"/>
  <c r="Z243" i="9"/>
  <c r="Z241" i="9" s="1"/>
  <c r="H245" i="9"/>
  <c r="N245" i="9"/>
  <c r="T245" i="9"/>
  <c r="Z245" i="9"/>
  <c r="G248" i="9"/>
  <c r="M248" i="9"/>
  <c r="M246" i="9" s="1"/>
  <c r="S248" i="9"/>
  <c r="S246" i="9" s="1"/>
  <c r="Y248" i="9"/>
  <c r="G250" i="9"/>
  <c r="M250" i="9"/>
  <c r="S250" i="9"/>
  <c r="Y250" i="9"/>
  <c r="F253" i="9"/>
  <c r="F251" i="9" s="1"/>
  <c r="L253" i="9"/>
  <c r="R253" i="9"/>
  <c r="X253" i="9"/>
  <c r="F255" i="9"/>
  <c r="L255" i="9"/>
  <c r="R255" i="9"/>
  <c r="X255" i="9"/>
  <c r="E258" i="9"/>
  <c r="K258" i="9"/>
  <c r="Q258" i="9"/>
  <c r="W258" i="9"/>
  <c r="W256" i="9" s="1"/>
  <c r="E260" i="9"/>
  <c r="K260" i="9"/>
  <c r="Q260" i="9"/>
  <c r="W260" i="9"/>
  <c r="D263" i="9"/>
  <c r="J263" i="9"/>
  <c r="J261" i="9" s="1"/>
  <c r="P263" i="9"/>
  <c r="P261" i="9" s="1"/>
  <c r="V263" i="9"/>
  <c r="D265" i="9"/>
  <c r="J265" i="9"/>
  <c r="P265" i="9"/>
  <c r="V265" i="9"/>
  <c r="I268" i="9"/>
  <c r="I266" i="9" s="1"/>
  <c r="O268" i="9"/>
  <c r="U268" i="9"/>
  <c r="AA268" i="9"/>
  <c r="I270" i="9"/>
  <c r="O270" i="9"/>
  <c r="U270" i="9"/>
  <c r="AA270" i="9"/>
  <c r="H273" i="9"/>
  <c r="N273" i="9"/>
  <c r="T273" i="9"/>
  <c r="Z273" i="9"/>
  <c r="Z271" i="9" s="1"/>
  <c r="H275" i="9"/>
  <c r="N275" i="9"/>
  <c r="T275" i="9"/>
  <c r="Z275" i="9"/>
  <c r="G278" i="9"/>
  <c r="M278" i="9"/>
  <c r="M276" i="9" s="1"/>
  <c r="S278" i="9"/>
  <c r="S276" i="9" s="1"/>
  <c r="Y278" i="9"/>
  <c r="G280" i="9"/>
  <c r="M280" i="9"/>
  <c r="S280" i="9"/>
  <c r="Y280" i="9"/>
  <c r="F283" i="9"/>
  <c r="F281" i="9" s="1"/>
  <c r="L283" i="9"/>
  <c r="R283" i="9"/>
  <c r="X283" i="9"/>
  <c r="F285" i="9"/>
  <c r="L285" i="9"/>
  <c r="R285" i="9"/>
  <c r="X285" i="9"/>
  <c r="E288" i="9"/>
  <c r="K288" i="9"/>
  <c r="Q288" i="9"/>
  <c r="W288" i="9"/>
  <c r="W286" i="9" s="1"/>
  <c r="E290" i="9"/>
  <c r="K290" i="9"/>
  <c r="Q290" i="9"/>
  <c r="W290" i="9"/>
  <c r="D293" i="9"/>
  <c r="J293" i="9"/>
  <c r="J291" i="9" s="1"/>
  <c r="P293" i="9"/>
  <c r="P291" i="9" s="1"/>
  <c r="V293" i="9"/>
  <c r="D295" i="9"/>
  <c r="J295" i="9"/>
  <c r="P295" i="9"/>
  <c r="V295" i="9"/>
  <c r="I298" i="9"/>
  <c r="I296" i="9" s="1"/>
  <c r="O298" i="9"/>
  <c r="U298" i="9"/>
  <c r="AA298" i="9"/>
  <c r="I300" i="9"/>
  <c r="O300" i="9"/>
  <c r="U300" i="9"/>
  <c r="AA300" i="9"/>
  <c r="H309" i="9"/>
  <c r="H305" i="9" s="1"/>
  <c r="N309" i="9"/>
  <c r="N305" i="9" s="1"/>
  <c r="T309" i="9"/>
  <c r="T305" i="9" s="1"/>
  <c r="Z309" i="9"/>
  <c r="Z305" i="9" s="1"/>
  <c r="G314" i="9"/>
  <c r="G310" i="9" s="1"/>
  <c r="M314" i="9"/>
  <c r="M310" i="9" s="1"/>
  <c r="S314" i="9"/>
  <c r="S310" i="9" s="1"/>
  <c r="Y314" i="9"/>
  <c r="Y310" i="9" s="1"/>
  <c r="F319" i="9"/>
  <c r="F315" i="9" s="1"/>
  <c r="L319" i="9"/>
  <c r="L315" i="9" s="1"/>
  <c r="R319" i="9"/>
  <c r="R315" i="9" s="1"/>
  <c r="X319" i="9"/>
  <c r="X315" i="9" s="1"/>
  <c r="E324" i="9"/>
  <c r="E320" i="9" s="1"/>
  <c r="K324" i="9"/>
  <c r="K320" i="9" s="1"/>
  <c r="Q324" i="9"/>
  <c r="Q320" i="9" s="1"/>
  <c r="W324" i="9"/>
  <c r="W320" i="9" s="1"/>
  <c r="D329" i="9"/>
  <c r="D325" i="9" s="1"/>
  <c r="J329" i="9"/>
  <c r="J325" i="9" s="1"/>
  <c r="P329" i="9"/>
  <c r="P325" i="9" s="1"/>
  <c r="V329" i="9"/>
  <c r="V325" i="9" s="1"/>
  <c r="I334" i="9"/>
  <c r="I330" i="9" s="1"/>
  <c r="O334" i="9"/>
  <c r="O330" i="9" s="1"/>
  <c r="U334" i="9"/>
  <c r="U330" i="9" s="1"/>
  <c r="AA334" i="9"/>
  <c r="AA330" i="9" s="1"/>
  <c r="H339" i="9"/>
  <c r="H335" i="9" s="1"/>
  <c r="N339" i="9"/>
  <c r="N335" i="9" s="1"/>
  <c r="T339" i="9"/>
  <c r="T335" i="9" s="1"/>
  <c r="Z339" i="9"/>
  <c r="Z335" i="9" s="1"/>
  <c r="G344" i="9"/>
  <c r="G340" i="9" s="1"/>
  <c r="M344" i="9"/>
  <c r="M340" i="9" s="1"/>
  <c r="S344" i="9"/>
  <c r="S340" i="9" s="1"/>
  <c r="Y344" i="9"/>
  <c r="Y340" i="9" s="1"/>
  <c r="F349" i="9"/>
  <c r="F345" i="9" s="1"/>
  <c r="L349" i="9"/>
  <c r="L345" i="9" s="1"/>
  <c r="R349" i="9"/>
  <c r="R345" i="9" s="1"/>
  <c r="X349" i="9"/>
  <c r="X345" i="9" s="1"/>
  <c r="E354" i="9"/>
  <c r="E350" i="9" s="1"/>
  <c r="K354" i="9"/>
  <c r="K350" i="9" s="1"/>
  <c r="Q354" i="9"/>
  <c r="Q350" i="9" s="1"/>
  <c r="W354" i="9"/>
  <c r="W350" i="9" s="1"/>
  <c r="D359" i="9"/>
  <c r="D355" i="9" s="1"/>
  <c r="J359" i="9"/>
  <c r="J355" i="9" s="1"/>
  <c r="P359" i="9"/>
  <c r="P355" i="9" s="1"/>
  <c r="V359" i="9"/>
  <c r="V355" i="9" s="1"/>
  <c r="I364" i="9"/>
  <c r="I360" i="9" s="1"/>
  <c r="O364" i="9"/>
  <c r="O360" i="9" s="1"/>
  <c r="U364" i="9"/>
  <c r="U360" i="9" s="1"/>
  <c r="AA364" i="9"/>
  <c r="AA360" i="9" s="1"/>
  <c r="H369" i="9"/>
  <c r="H365" i="9" s="1"/>
  <c r="N369" i="9"/>
  <c r="N365" i="9" s="1"/>
  <c r="T369" i="9"/>
  <c r="T365" i="9" s="1"/>
  <c r="Z369" i="9"/>
  <c r="Z365" i="9" s="1"/>
  <c r="G372" i="9"/>
  <c r="G370" i="9" s="1"/>
  <c r="M372" i="9"/>
  <c r="S372" i="9"/>
  <c r="Y372" i="9"/>
  <c r="G374" i="9"/>
  <c r="M374" i="9"/>
  <c r="S374" i="9"/>
  <c r="Y374" i="9"/>
  <c r="F377" i="9"/>
  <c r="L377" i="9"/>
  <c r="R377" i="9"/>
  <c r="X377" i="9"/>
  <c r="X375" i="9" s="1"/>
  <c r="F379" i="9"/>
  <c r="L379" i="9"/>
  <c r="R379" i="9"/>
  <c r="X379" i="9"/>
  <c r="E382" i="9"/>
  <c r="K382" i="9"/>
  <c r="K380" i="9" s="1"/>
  <c r="Q382" i="9"/>
  <c r="Q380" i="9" s="1"/>
  <c r="W382" i="9"/>
  <c r="E384" i="9"/>
  <c r="K384" i="9"/>
  <c r="Q384" i="9"/>
  <c r="W384" i="9"/>
  <c r="D387" i="9"/>
  <c r="D385" i="9" s="1"/>
  <c r="J387" i="9"/>
  <c r="P387" i="9"/>
  <c r="V387" i="9"/>
  <c r="D389" i="9"/>
  <c r="J389" i="9"/>
  <c r="P389" i="9"/>
  <c r="V389" i="9"/>
  <c r="I392" i="9"/>
  <c r="O392" i="9"/>
  <c r="U392" i="9"/>
  <c r="AA392" i="9"/>
  <c r="AA390" i="9" s="1"/>
  <c r="I394" i="9"/>
  <c r="O394" i="9"/>
  <c r="U394" i="9"/>
  <c r="AA394" i="9"/>
  <c r="H397" i="9"/>
  <c r="N397" i="9"/>
  <c r="N395" i="9" s="1"/>
  <c r="T397" i="9"/>
  <c r="T395" i="9" s="1"/>
  <c r="Z397" i="9"/>
  <c r="H399" i="9"/>
  <c r="N399" i="9"/>
  <c r="T399" i="9"/>
  <c r="Z399" i="9"/>
  <c r="G402" i="9"/>
  <c r="G400" i="9" s="1"/>
  <c r="M402" i="9"/>
  <c r="S402" i="9"/>
  <c r="Y402" i="9"/>
  <c r="G404" i="9"/>
  <c r="M404" i="9"/>
  <c r="S404" i="9"/>
  <c r="Y404" i="9"/>
  <c r="F407" i="9"/>
  <c r="L407" i="9"/>
  <c r="R407" i="9"/>
  <c r="X407" i="9"/>
  <c r="X405" i="9" s="1"/>
  <c r="F409" i="9"/>
  <c r="L409" i="9"/>
  <c r="R409" i="9"/>
  <c r="X409" i="9"/>
  <c r="E412" i="9"/>
  <c r="K412" i="9"/>
  <c r="K410" i="9" s="1"/>
  <c r="Q412" i="9"/>
  <c r="Q410" i="9" s="1"/>
  <c r="W412" i="9"/>
  <c r="E414" i="9"/>
  <c r="K414" i="9"/>
  <c r="Q414" i="9"/>
  <c r="W414" i="9"/>
  <c r="D417" i="9"/>
  <c r="D415" i="9" s="1"/>
  <c r="J417" i="9"/>
  <c r="P417" i="9"/>
  <c r="V417" i="9"/>
  <c r="D419" i="9"/>
  <c r="J419" i="9"/>
  <c r="P419" i="9"/>
  <c r="V419" i="9"/>
  <c r="I422" i="9"/>
  <c r="O422" i="9"/>
  <c r="U422" i="9"/>
  <c r="AA422" i="9"/>
  <c r="AA420" i="9" s="1"/>
  <c r="I424" i="9"/>
  <c r="O424" i="9"/>
  <c r="U424" i="9"/>
  <c r="AA424" i="9"/>
  <c r="H427" i="9"/>
  <c r="N427" i="9"/>
  <c r="N425" i="9" s="1"/>
  <c r="T427" i="9"/>
  <c r="T425" i="9" s="1"/>
  <c r="Z427" i="9"/>
  <c r="H429" i="9"/>
  <c r="N429" i="9"/>
  <c r="T429" i="9"/>
  <c r="Z429" i="9"/>
  <c r="G432" i="9"/>
  <c r="G430" i="9" s="1"/>
  <c r="M432" i="9"/>
  <c r="S432" i="9"/>
  <c r="Y432" i="9"/>
  <c r="G434" i="9"/>
  <c r="M434" i="9"/>
  <c r="S434" i="9"/>
  <c r="Y434" i="9"/>
  <c r="F437" i="9"/>
  <c r="L437" i="9"/>
  <c r="R437" i="9"/>
  <c r="X437" i="9"/>
  <c r="X435" i="9" s="1"/>
  <c r="F439" i="9"/>
  <c r="L439" i="9"/>
  <c r="R439" i="9"/>
  <c r="X439" i="9"/>
  <c r="E442" i="9"/>
  <c r="K442" i="9"/>
  <c r="K440" i="9" s="1"/>
  <c r="Q442" i="9"/>
  <c r="Q440" i="9" s="1"/>
  <c r="W442" i="9"/>
  <c r="E444" i="9"/>
  <c r="K444" i="9"/>
  <c r="Q444" i="9"/>
  <c r="W444" i="9"/>
  <c r="D447" i="9"/>
  <c r="D445" i="9" s="1"/>
  <c r="J447" i="9"/>
  <c r="P447" i="9"/>
  <c r="V447" i="9"/>
  <c r="D449" i="9"/>
  <c r="J449" i="9"/>
  <c r="P449" i="9"/>
  <c r="V449" i="9"/>
  <c r="I458" i="9"/>
  <c r="I454" i="9" s="1"/>
  <c r="O458" i="9"/>
  <c r="O454" i="9" s="1"/>
  <c r="U458" i="9"/>
  <c r="U454" i="9" s="1"/>
  <c r="AA458" i="9"/>
  <c r="AA454" i="9" s="1"/>
  <c r="H463" i="9"/>
  <c r="H459" i="9" s="1"/>
  <c r="N463" i="9"/>
  <c r="N459" i="9" s="1"/>
  <c r="T463" i="9"/>
  <c r="T459" i="9" s="1"/>
  <c r="Z463" i="9"/>
  <c r="Z459" i="9" s="1"/>
  <c r="G468" i="9"/>
  <c r="G464" i="9" s="1"/>
  <c r="M468" i="9"/>
  <c r="M464" i="9" s="1"/>
  <c r="S468" i="9"/>
  <c r="S464" i="9" s="1"/>
  <c r="Y468" i="9"/>
  <c r="Y464" i="9" s="1"/>
  <c r="F473" i="9"/>
  <c r="F469" i="9" s="1"/>
  <c r="L473" i="9"/>
  <c r="L469" i="9" s="1"/>
  <c r="R473" i="9"/>
  <c r="R469" i="9" s="1"/>
  <c r="X473" i="9"/>
  <c r="X469" i="9" s="1"/>
  <c r="E478" i="9"/>
  <c r="E474" i="9" s="1"/>
  <c r="K478" i="9"/>
  <c r="K474" i="9" s="1"/>
  <c r="Q478" i="9"/>
  <c r="Q474" i="9" s="1"/>
  <c r="W478" i="9"/>
  <c r="W474" i="9" s="1"/>
  <c r="D483" i="9"/>
  <c r="D479" i="9" s="1"/>
  <c r="J483" i="9"/>
  <c r="J479" i="9" s="1"/>
  <c r="P483" i="9"/>
  <c r="P479" i="9" s="1"/>
  <c r="V483" i="9"/>
  <c r="V479" i="9" s="1"/>
  <c r="I488" i="9"/>
  <c r="I484" i="9" s="1"/>
  <c r="O488" i="9"/>
  <c r="O484" i="9" s="1"/>
  <c r="U488" i="9"/>
  <c r="U484" i="9" s="1"/>
  <c r="AA488" i="9"/>
  <c r="AA484" i="9" s="1"/>
  <c r="H493" i="9"/>
  <c r="H489" i="9" s="1"/>
  <c r="N493" i="9"/>
  <c r="N489" i="9" s="1"/>
  <c r="T493" i="9"/>
  <c r="T489" i="9" s="1"/>
  <c r="Z493" i="9"/>
  <c r="Z489" i="9" s="1"/>
  <c r="G498" i="9"/>
  <c r="G494" i="9" s="1"/>
  <c r="M498" i="9"/>
  <c r="M494" i="9" s="1"/>
  <c r="S498" i="9"/>
  <c r="S494" i="9" s="1"/>
  <c r="Y498" i="9"/>
  <c r="Y494" i="9" s="1"/>
  <c r="F503" i="9"/>
  <c r="F499" i="9" s="1"/>
  <c r="L503" i="9"/>
  <c r="L499" i="9" s="1"/>
  <c r="R503" i="9"/>
  <c r="R499" i="9" s="1"/>
  <c r="X503" i="9"/>
  <c r="X499" i="9" s="1"/>
  <c r="E508" i="9"/>
  <c r="E504" i="9" s="1"/>
  <c r="K508" i="9"/>
  <c r="K504" i="9" s="1"/>
  <c r="Q508" i="9"/>
  <c r="Q504" i="9" s="1"/>
  <c r="W508" i="9"/>
  <c r="W504" i="9" s="1"/>
  <c r="D513" i="9"/>
  <c r="D509" i="9" s="1"/>
  <c r="J513" i="9"/>
  <c r="J509" i="9" s="1"/>
  <c r="P513" i="9"/>
  <c r="P509" i="9" s="1"/>
  <c r="V513" i="9"/>
  <c r="V509" i="9" s="1"/>
  <c r="I518" i="9"/>
  <c r="I514" i="9" s="1"/>
  <c r="O518" i="9"/>
  <c r="O514" i="9" s="1"/>
  <c r="U518" i="9"/>
  <c r="U514" i="9" s="1"/>
  <c r="AA518" i="9"/>
  <c r="AA514" i="9" s="1"/>
  <c r="H523" i="9"/>
  <c r="H519" i="9" s="1"/>
  <c r="N523" i="9"/>
  <c r="N519" i="9" s="1"/>
  <c r="T523" i="9"/>
  <c r="T519" i="9" s="1"/>
  <c r="Z523" i="9"/>
  <c r="Z519" i="9" s="1"/>
  <c r="G528" i="9"/>
  <c r="G524" i="9" s="1"/>
  <c r="M528" i="9"/>
  <c r="M524" i="9" s="1"/>
  <c r="S528" i="9"/>
  <c r="S524" i="9" s="1"/>
  <c r="Y528" i="9"/>
  <c r="Y524" i="9" s="1"/>
  <c r="F533" i="9"/>
  <c r="F529" i="9" s="1"/>
  <c r="L533" i="9"/>
  <c r="L529" i="9" s="1"/>
  <c r="R533" i="9"/>
  <c r="R529" i="9" s="1"/>
  <c r="X533" i="9"/>
  <c r="X529" i="9" s="1"/>
  <c r="W536" i="9"/>
  <c r="W534" i="9" s="1"/>
  <c r="E538" i="9"/>
  <c r="E534" i="9" s="1"/>
  <c r="K538" i="9"/>
  <c r="K534" i="9" s="1"/>
  <c r="Q538" i="9"/>
  <c r="Q534" i="9" s="1"/>
  <c r="W538" i="9"/>
  <c r="D541" i="9"/>
  <c r="D539" i="9" s="1"/>
  <c r="J541" i="9"/>
  <c r="J539" i="9" s="1"/>
  <c r="P541" i="9"/>
  <c r="V541" i="9"/>
  <c r="D543" i="9"/>
  <c r="J543" i="9"/>
  <c r="P543" i="9"/>
  <c r="V543" i="9"/>
  <c r="I546" i="9"/>
  <c r="O546" i="9"/>
  <c r="U546" i="9"/>
  <c r="AA546" i="9"/>
  <c r="I548" i="9"/>
  <c r="O548" i="9"/>
  <c r="U548" i="9"/>
  <c r="AA548" i="9"/>
  <c r="H551" i="9"/>
  <c r="N551" i="9"/>
  <c r="T551" i="9"/>
  <c r="T549" i="9" s="1"/>
  <c r="Z551" i="9"/>
  <c r="Z549" i="9" s="1"/>
  <c r="H553" i="9"/>
  <c r="N553" i="9"/>
  <c r="T553" i="9"/>
  <c r="Z553" i="9"/>
  <c r="G556" i="9"/>
  <c r="G554" i="9" s="1"/>
  <c r="M556" i="9"/>
  <c r="M554" i="9" s="1"/>
  <c r="S556" i="9"/>
  <c r="Y556" i="9"/>
  <c r="G558" i="9"/>
  <c r="M558" i="9"/>
  <c r="S558" i="9"/>
  <c r="Y558" i="9"/>
  <c r="F561" i="9"/>
  <c r="L561" i="9"/>
  <c r="R561" i="9"/>
  <c r="X561" i="9"/>
  <c r="F563" i="9"/>
  <c r="L563" i="9"/>
  <c r="R563" i="9"/>
  <c r="X563" i="9"/>
  <c r="E566" i="9"/>
  <c r="K566" i="9"/>
  <c r="Q566" i="9"/>
  <c r="Q564" i="9" s="1"/>
  <c r="W566" i="9"/>
  <c r="W564" i="9" s="1"/>
  <c r="E568" i="9"/>
  <c r="K568" i="9"/>
  <c r="Q568" i="9"/>
  <c r="W568" i="9"/>
  <c r="D571" i="9"/>
  <c r="D569" i="9" s="1"/>
  <c r="J571" i="9"/>
  <c r="J569" i="9" s="1"/>
  <c r="P571" i="9"/>
  <c r="V571" i="9"/>
  <c r="D573" i="9"/>
  <c r="J573" i="9"/>
  <c r="P573" i="9"/>
  <c r="V573" i="9"/>
  <c r="I576" i="9"/>
  <c r="O576" i="9"/>
  <c r="U576" i="9"/>
  <c r="AA576" i="9"/>
  <c r="I578" i="9"/>
  <c r="O578" i="9"/>
  <c r="U578" i="9"/>
  <c r="AA578" i="9"/>
  <c r="H581" i="9"/>
  <c r="N581" i="9"/>
  <c r="T581" i="9"/>
  <c r="T579" i="9" s="1"/>
  <c r="Z581" i="9"/>
  <c r="Z579" i="9" s="1"/>
  <c r="H583" i="9"/>
  <c r="N583" i="9"/>
  <c r="T583" i="9"/>
  <c r="Z583" i="9"/>
  <c r="G586" i="9"/>
  <c r="G584" i="9" s="1"/>
  <c r="M586" i="9"/>
  <c r="M584" i="9" s="1"/>
  <c r="S586" i="9"/>
  <c r="Y586" i="9"/>
  <c r="G588" i="9"/>
  <c r="M588" i="9"/>
  <c r="S588" i="9"/>
  <c r="Y588" i="9"/>
  <c r="F591" i="9"/>
  <c r="L591" i="9"/>
  <c r="R591" i="9"/>
  <c r="X591" i="9"/>
  <c r="F593" i="9"/>
  <c r="L593" i="9"/>
  <c r="R593" i="9"/>
  <c r="X593" i="9"/>
  <c r="E596" i="9"/>
  <c r="K596" i="9"/>
  <c r="Q596" i="9"/>
  <c r="Q594" i="9" s="1"/>
  <c r="W596" i="9"/>
  <c r="W594" i="9" s="1"/>
  <c r="E598" i="9"/>
  <c r="K598" i="9"/>
  <c r="Q598" i="9"/>
  <c r="W598" i="9"/>
  <c r="M94" i="10"/>
  <c r="X99" i="10"/>
  <c r="Q104" i="10"/>
  <c r="J109" i="10"/>
  <c r="V111" i="10"/>
  <c r="I114" i="10"/>
  <c r="I112" i="10" s="1"/>
  <c r="U116" i="10"/>
  <c r="N121" i="10"/>
  <c r="H307" i="7"/>
  <c r="H305" i="7" s="1"/>
  <c r="N307" i="7"/>
  <c r="N305" i="7" s="1"/>
  <c r="T307" i="7"/>
  <c r="Z307" i="7"/>
  <c r="Z305" i="7" s="1"/>
  <c r="G312" i="7"/>
  <c r="G310" i="7" s="1"/>
  <c r="M312" i="7"/>
  <c r="M310" i="7" s="1"/>
  <c r="S312" i="7"/>
  <c r="S310" i="7" s="1"/>
  <c r="Y312" i="7"/>
  <c r="Y310" i="7" s="1"/>
  <c r="F317" i="7"/>
  <c r="L317" i="7"/>
  <c r="L315" i="7" s="1"/>
  <c r="R317" i="7"/>
  <c r="R315" i="7" s="1"/>
  <c r="X317" i="7"/>
  <c r="X315" i="7" s="1"/>
  <c r="E322" i="7"/>
  <c r="E320" i="7" s="1"/>
  <c r="K322" i="7"/>
  <c r="K320" i="7" s="1"/>
  <c r="Q322" i="7"/>
  <c r="W322" i="7"/>
  <c r="W320" i="7" s="1"/>
  <c r="D327" i="7"/>
  <c r="D325" i="7" s="1"/>
  <c r="J327" i="7"/>
  <c r="J325" i="7" s="1"/>
  <c r="P327" i="7"/>
  <c r="P325" i="7" s="1"/>
  <c r="V327" i="7"/>
  <c r="V325" i="7" s="1"/>
  <c r="I332" i="7"/>
  <c r="O332" i="7"/>
  <c r="O330" i="7" s="1"/>
  <c r="U332" i="7"/>
  <c r="U330" i="7" s="1"/>
  <c r="AA332" i="7"/>
  <c r="AA330" i="7" s="1"/>
  <c r="H337" i="7"/>
  <c r="H335" i="7" s="1"/>
  <c r="N337" i="7"/>
  <c r="N335" i="7" s="1"/>
  <c r="T337" i="7"/>
  <c r="Z337" i="7"/>
  <c r="Z335" i="7" s="1"/>
  <c r="G342" i="7"/>
  <c r="G340" i="7" s="1"/>
  <c r="M342" i="7"/>
  <c r="M340" i="7" s="1"/>
  <c r="S342" i="7"/>
  <c r="S340" i="7" s="1"/>
  <c r="Y342" i="7"/>
  <c r="Y340" i="7" s="1"/>
  <c r="F347" i="7"/>
  <c r="L347" i="7"/>
  <c r="L345" i="7" s="1"/>
  <c r="R347" i="7"/>
  <c r="R345" i="7" s="1"/>
  <c r="X347" i="7"/>
  <c r="X345" i="7" s="1"/>
  <c r="E352" i="7"/>
  <c r="E350" i="7" s="1"/>
  <c r="K352" i="7"/>
  <c r="K350" i="7" s="1"/>
  <c r="Q352" i="7"/>
  <c r="W352" i="7"/>
  <c r="W350" i="7" s="1"/>
  <c r="D357" i="7"/>
  <c r="D355" i="7" s="1"/>
  <c r="J357" i="7"/>
  <c r="J355" i="7" s="1"/>
  <c r="P357" i="7"/>
  <c r="P355" i="7" s="1"/>
  <c r="V357" i="7"/>
  <c r="V355" i="7" s="1"/>
  <c r="I362" i="7"/>
  <c r="O362" i="7"/>
  <c r="O360" i="7" s="1"/>
  <c r="U362" i="7"/>
  <c r="U360" i="7" s="1"/>
  <c r="AA362" i="7"/>
  <c r="AA360" i="7" s="1"/>
  <c r="H367" i="7"/>
  <c r="H365" i="7" s="1"/>
  <c r="N367" i="7"/>
  <c r="N365" i="7" s="1"/>
  <c r="T367" i="7"/>
  <c r="Z367" i="7"/>
  <c r="Z365" i="7" s="1"/>
  <c r="G372" i="7"/>
  <c r="G370" i="7" s="1"/>
  <c r="M372" i="7"/>
  <c r="M370" i="7" s="1"/>
  <c r="S372" i="7"/>
  <c r="S370" i="7" s="1"/>
  <c r="Y372" i="7"/>
  <c r="Y370" i="7" s="1"/>
  <c r="F377" i="7"/>
  <c r="L377" i="7"/>
  <c r="L375" i="7" s="1"/>
  <c r="R377" i="7"/>
  <c r="R375" i="7" s="1"/>
  <c r="X377" i="7"/>
  <c r="X375" i="7" s="1"/>
  <c r="E382" i="7"/>
  <c r="E380" i="7" s="1"/>
  <c r="K382" i="7"/>
  <c r="K380" i="7" s="1"/>
  <c r="Q382" i="7"/>
  <c r="W382" i="7"/>
  <c r="W380" i="7" s="1"/>
  <c r="D387" i="7"/>
  <c r="D385" i="7" s="1"/>
  <c r="J387" i="7"/>
  <c r="J385" i="7" s="1"/>
  <c r="P387" i="7"/>
  <c r="P385" i="7" s="1"/>
  <c r="V387" i="7"/>
  <c r="V385" i="7" s="1"/>
  <c r="I392" i="7"/>
  <c r="O392" i="7"/>
  <c r="O390" i="7" s="1"/>
  <c r="U392" i="7"/>
  <c r="U390" i="7" s="1"/>
  <c r="AA392" i="7"/>
  <c r="AA390" i="7" s="1"/>
  <c r="H397" i="7"/>
  <c r="H395" i="7" s="1"/>
  <c r="N397" i="7"/>
  <c r="N395" i="7" s="1"/>
  <c r="T397" i="7"/>
  <c r="Z397" i="7"/>
  <c r="Z395" i="7" s="1"/>
  <c r="G402" i="7"/>
  <c r="G400" i="7" s="1"/>
  <c r="M402" i="7"/>
  <c r="M400" i="7" s="1"/>
  <c r="S402" i="7"/>
  <c r="S400" i="7" s="1"/>
  <c r="Y402" i="7"/>
  <c r="Y400" i="7" s="1"/>
  <c r="F407" i="7"/>
  <c r="L407" i="7"/>
  <c r="L405" i="7" s="1"/>
  <c r="R407" i="7"/>
  <c r="R405" i="7" s="1"/>
  <c r="X407" i="7"/>
  <c r="X405" i="7" s="1"/>
  <c r="E412" i="7"/>
  <c r="E410" i="7" s="1"/>
  <c r="K412" i="7"/>
  <c r="K410" i="7" s="1"/>
  <c r="Q412" i="7"/>
  <c r="W412" i="7"/>
  <c r="W410" i="7" s="1"/>
  <c r="D417" i="7"/>
  <c r="D415" i="7" s="1"/>
  <c r="J417" i="7"/>
  <c r="J415" i="7" s="1"/>
  <c r="P417" i="7"/>
  <c r="P415" i="7" s="1"/>
  <c r="V417" i="7"/>
  <c r="V415" i="7" s="1"/>
  <c r="I422" i="7"/>
  <c r="O422" i="7"/>
  <c r="O420" i="7" s="1"/>
  <c r="U422" i="7"/>
  <c r="U420" i="7" s="1"/>
  <c r="AA422" i="7"/>
  <c r="AA420" i="7" s="1"/>
  <c r="H427" i="7"/>
  <c r="H425" i="7" s="1"/>
  <c r="N427" i="7"/>
  <c r="N425" i="7" s="1"/>
  <c r="T427" i="7"/>
  <c r="Z427" i="7"/>
  <c r="Z425" i="7" s="1"/>
  <c r="G432" i="7"/>
  <c r="G430" i="7" s="1"/>
  <c r="M432" i="7"/>
  <c r="M430" i="7" s="1"/>
  <c r="S432" i="7"/>
  <c r="S430" i="7" s="1"/>
  <c r="Y432" i="7"/>
  <c r="Y430" i="7" s="1"/>
  <c r="F437" i="7"/>
  <c r="L437" i="7"/>
  <c r="L435" i="7" s="1"/>
  <c r="R437" i="7"/>
  <c r="R435" i="7" s="1"/>
  <c r="X437" i="7"/>
  <c r="X435" i="7" s="1"/>
  <c r="E442" i="7"/>
  <c r="E440" i="7" s="1"/>
  <c r="K442" i="7"/>
  <c r="K440" i="7" s="1"/>
  <c r="Q442" i="7"/>
  <c r="W442" i="7"/>
  <c r="W440" i="7" s="1"/>
  <c r="D447" i="7"/>
  <c r="D445" i="7" s="1"/>
  <c r="J447" i="7"/>
  <c r="J445" i="7" s="1"/>
  <c r="P447" i="7"/>
  <c r="P445" i="7" s="1"/>
  <c r="V447" i="7"/>
  <c r="V445" i="7" s="1"/>
  <c r="I456" i="7"/>
  <c r="O456" i="7"/>
  <c r="O454" i="7" s="1"/>
  <c r="U456" i="7"/>
  <c r="U454" i="7" s="1"/>
  <c r="AA456" i="7"/>
  <c r="AA454" i="7" s="1"/>
  <c r="H461" i="7"/>
  <c r="H459" i="7" s="1"/>
  <c r="N461" i="7"/>
  <c r="N459" i="7" s="1"/>
  <c r="T461" i="7"/>
  <c r="Z461" i="7"/>
  <c r="Z459" i="7" s="1"/>
  <c r="G466" i="7"/>
  <c r="G464" i="7" s="1"/>
  <c r="M466" i="7"/>
  <c r="M464" i="7" s="1"/>
  <c r="S466" i="7"/>
  <c r="S464" i="7" s="1"/>
  <c r="Y466" i="7"/>
  <c r="Y464" i="7" s="1"/>
  <c r="F471" i="7"/>
  <c r="L471" i="7"/>
  <c r="L469" i="7" s="1"/>
  <c r="R471" i="7"/>
  <c r="R469" i="7" s="1"/>
  <c r="X471" i="7"/>
  <c r="X469" i="7" s="1"/>
  <c r="E476" i="7"/>
  <c r="E474" i="7" s="1"/>
  <c r="K476" i="7"/>
  <c r="K474" i="7" s="1"/>
  <c r="Q476" i="7"/>
  <c r="W476" i="7"/>
  <c r="W474" i="7" s="1"/>
  <c r="D481" i="7"/>
  <c r="D479" i="7" s="1"/>
  <c r="J481" i="7"/>
  <c r="J479" i="7" s="1"/>
  <c r="P481" i="7"/>
  <c r="P479" i="7" s="1"/>
  <c r="V481" i="7"/>
  <c r="V479" i="7" s="1"/>
  <c r="I486" i="7"/>
  <c r="O486" i="7"/>
  <c r="O484" i="7" s="1"/>
  <c r="U486" i="7"/>
  <c r="U484" i="7" s="1"/>
  <c r="AA486" i="7"/>
  <c r="AA484" i="7" s="1"/>
  <c r="H491" i="7"/>
  <c r="H489" i="7" s="1"/>
  <c r="N491" i="7"/>
  <c r="N489" i="7" s="1"/>
  <c r="T491" i="7"/>
  <c r="Z491" i="7"/>
  <c r="Z489" i="7" s="1"/>
  <c r="G496" i="7"/>
  <c r="G494" i="7" s="1"/>
  <c r="M496" i="7"/>
  <c r="M494" i="7" s="1"/>
  <c r="S496" i="7"/>
  <c r="S494" i="7" s="1"/>
  <c r="Y496" i="7"/>
  <c r="Y494" i="7" s="1"/>
  <c r="F501" i="7"/>
  <c r="L501" i="7"/>
  <c r="L499" i="7" s="1"/>
  <c r="R501" i="7"/>
  <c r="R499" i="7" s="1"/>
  <c r="X501" i="7"/>
  <c r="X499" i="7" s="1"/>
  <c r="E506" i="7"/>
  <c r="E504" i="7" s="1"/>
  <c r="K506" i="7"/>
  <c r="K504" i="7" s="1"/>
  <c r="Q506" i="7"/>
  <c r="W506" i="7"/>
  <c r="W504" i="7" s="1"/>
  <c r="D511" i="7"/>
  <c r="D509" i="7" s="1"/>
  <c r="J511" i="7"/>
  <c r="J509" i="7" s="1"/>
  <c r="P511" i="7"/>
  <c r="P509" i="7" s="1"/>
  <c r="V511" i="7"/>
  <c r="V509" i="7" s="1"/>
  <c r="I516" i="7"/>
  <c r="O516" i="7"/>
  <c r="O514" i="7" s="1"/>
  <c r="U516" i="7"/>
  <c r="U514" i="7" s="1"/>
  <c r="AA516" i="7"/>
  <c r="AA514" i="7" s="1"/>
  <c r="H521" i="7"/>
  <c r="H519" i="7" s="1"/>
  <c r="N521" i="7"/>
  <c r="N519" i="7" s="1"/>
  <c r="T521" i="7"/>
  <c r="Z521" i="7"/>
  <c r="Z519" i="7" s="1"/>
  <c r="G526" i="7"/>
  <c r="G524" i="7" s="1"/>
  <c r="M526" i="7"/>
  <c r="M524" i="7" s="1"/>
  <c r="S526" i="7"/>
  <c r="S524" i="7" s="1"/>
  <c r="Y526" i="7"/>
  <c r="Y524" i="7" s="1"/>
  <c r="F531" i="7"/>
  <c r="L531" i="7"/>
  <c r="L529" i="7" s="1"/>
  <c r="R531" i="7"/>
  <c r="R529" i="7" s="1"/>
  <c r="X531" i="7"/>
  <c r="X529" i="7" s="1"/>
  <c r="E536" i="7"/>
  <c r="E534" i="7" s="1"/>
  <c r="K536" i="7"/>
  <c r="K534" i="7" s="1"/>
  <c r="Q536" i="7"/>
  <c r="W536" i="7"/>
  <c r="W534" i="7" s="1"/>
  <c r="D541" i="7"/>
  <c r="D539" i="7" s="1"/>
  <c r="J541" i="7"/>
  <c r="J539" i="7" s="1"/>
  <c r="P541" i="7"/>
  <c r="P539" i="7" s="1"/>
  <c r="V541" i="7"/>
  <c r="V539" i="7" s="1"/>
  <c r="I546" i="7"/>
  <c r="O546" i="7"/>
  <c r="O544" i="7" s="1"/>
  <c r="U546" i="7"/>
  <c r="U544" i="7" s="1"/>
  <c r="AA546" i="7"/>
  <c r="AA544" i="7" s="1"/>
  <c r="H551" i="7"/>
  <c r="H549" i="7" s="1"/>
  <c r="N551" i="7"/>
  <c r="N549" i="7" s="1"/>
  <c r="T551" i="7"/>
  <c r="Z551" i="7"/>
  <c r="Z549" i="7" s="1"/>
  <c r="G556" i="7"/>
  <c r="G554" i="7" s="1"/>
  <c r="M556" i="7"/>
  <c r="M554" i="7" s="1"/>
  <c r="S556" i="7"/>
  <c r="S554" i="7" s="1"/>
  <c r="Y556" i="7"/>
  <c r="Y554" i="7" s="1"/>
  <c r="F561" i="7"/>
  <c r="L561" i="7"/>
  <c r="L559" i="7" s="1"/>
  <c r="R561" i="7"/>
  <c r="R559" i="7" s="1"/>
  <c r="X561" i="7"/>
  <c r="X559" i="7" s="1"/>
  <c r="E566" i="7"/>
  <c r="E564" i="7" s="1"/>
  <c r="K566" i="7"/>
  <c r="K564" i="7" s="1"/>
  <c r="Q566" i="7"/>
  <c r="W566" i="7"/>
  <c r="W564" i="7" s="1"/>
  <c r="D571" i="7"/>
  <c r="D569" i="7" s="1"/>
  <c r="J571" i="7"/>
  <c r="J569" i="7" s="1"/>
  <c r="P571" i="7"/>
  <c r="P569" i="7" s="1"/>
  <c r="V571" i="7"/>
  <c r="V569" i="7" s="1"/>
  <c r="B574" i="7"/>
  <c r="I576" i="7"/>
  <c r="I574" i="7" s="1"/>
  <c r="O576" i="7"/>
  <c r="O574" i="7" s="1"/>
  <c r="U576" i="7"/>
  <c r="U574" i="7" s="1"/>
  <c r="AA576" i="7"/>
  <c r="AA574" i="7" s="1"/>
  <c r="H581" i="7"/>
  <c r="H579" i="7" s="1"/>
  <c r="N581" i="7"/>
  <c r="N579" i="7" s="1"/>
  <c r="T581" i="7"/>
  <c r="T579" i="7" s="1"/>
  <c r="Z581" i="7"/>
  <c r="Z579" i="7" s="1"/>
  <c r="G586" i="7"/>
  <c r="G584" i="7" s="1"/>
  <c r="M586" i="7"/>
  <c r="M584" i="7" s="1"/>
  <c r="S586" i="7"/>
  <c r="S584" i="7" s="1"/>
  <c r="Y586" i="7"/>
  <c r="Y584" i="7" s="1"/>
  <c r="F591" i="7"/>
  <c r="F589" i="7" s="1"/>
  <c r="L591" i="7"/>
  <c r="L589" i="7" s="1"/>
  <c r="R591" i="7"/>
  <c r="R589" i="7" s="1"/>
  <c r="X591" i="7"/>
  <c r="X589" i="7" s="1"/>
  <c r="E596" i="7"/>
  <c r="E594" i="7" s="1"/>
  <c r="K596" i="7"/>
  <c r="K594" i="7" s="1"/>
  <c r="Q596" i="7"/>
  <c r="Q594" i="7" s="1"/>
  <c r="W596" i="7"/>
  <c r="W594" i="7" s="1"/>
  <c r="G604" i="7"/>
  <c r="G603" i="7" s="1"/>
  <c r="E10" i="8"/>
  <c r="K10" i="8"/>
  <c r="Q10" i="8"/>
  <c r="W10" i="8"/>
  <c r="E12" i="8"/>
  <c r="K12" i="8"/>
  <c r="Q12" i="8"/>
  <c r="W12" i="8"/>
  <c r="E13" i="8"/>
  <c r="K13" i="8"/>
  <c r="Q13" i="8"/>
  <c r="W13" i="8"/>
  <c r="D16" i="8"/>
  <c r="J16" i="8"/>
  <c r="P16" i="8"/>
  <c r="V16" i="8"/>
  <c r="D18" i="8"/>
  <c r="J18" i="8"/>
  <c r="P18" i="8"/>
  <c r="V18" i="8"/>
  <c r="D19" i="8"/>
  <c r="J19" i="8"/>
  <c r="P19" i="8"/>
  <c r="V19" i="8"/>
  <c r="I22" i="8"/>
  <c r="O22" i="8"/>
  <c r="U22" i="8"/>
  <c r="AA22" i="8"/>
  <c r="I24" i="8"/>
  <c r="O24" i="8"/>
  <c r="U24" i="8"/>
  <c r="AA24" i="8"/>
  <c r="I25" i="8"/>
  <c r="O25" i="8"/>
  <c r="U25" i="8"/>
  <c r="AA25" i="8"/>
  <c r="H28" i="8"/>
  <c r="N28" i="8"/>
  <c r="T28" i="8"/>
  <c r="Z28" i="8"/>
  <c r="H30" i="8"/>
  <c r="N30" i="8"/>
  <c r="T30" i="8"/>
  <c r="Z30" i="8"/>
  <c r="H31" i="8"/>
  <c r="N31" i="8"/>
  <c r="T31" i="8"/>
  <c r="Z31" i="8"/>
  <c r="G34" i="8"/>
  <c r="M34" i="8"/>
  <c r="S34" i="8"/>
  <c r="Y34" i="8"/>
  <c r="G36" i="8"/>
  <c r="M36" i="8"/>
  <c r="S36" i="8"/>
  <c r="Y36" i="8"/>
  <c r="G37" i="8"/>
  <c r="M37" i="8"/>
  <c r="S37" i="8"/>
  <c r="Y37" i="8"/>
  <c r="F40" i="8"/>
  <c r="L40" i="8"/>
  <c r="R40" i="8"/>
  <c r="X40" i="8"/>
  <c r="F42" i="8"/>
  <c r="L42" i="8"/>
  <c r="R42" i="8"/>
  <c r="X42" i="8"/>
  <c r="F43" i="8"/>
  <c r="L43" i="8"/>
  <c r="R43" i="8"/>
  <c r="X43" i="8"/>
  <c r="E46" i="8"/>
  <c r="K46" i="8"/>
  <c r="Q46" i="8"/>
  <c r="W46" i="8"/>
  <c r="E48" i="8"/>
  <c r="K48" i="8"/>
  <c r="Q48" i="8"/>
  <c r="W48" i="8"/>
  <c r="E49" i="8"/>
  <c r="K49" i="8"/>
  <c r="Q49" i="8"/>
  <c r="W49" i="8"/>
  <c r="D52" i="8"/>
  <c r="J52" i="8"/>
  <c r="P52" i="8"/>
  <c r="V52" i="8"/>
  <c r="D54" i="8"/>
  <c r="J54" i="8"/>
  <c r="P54" i="8"/>
  <c r="V54" i="8"/>
  <c r="D55" i="8"/>
  <c r="J55" i="8"/>
  <c r="P55" i="8"/>
  <c r="V55" i="8"/>
  <c r="I58" i="8"/>
  <c r="O58" i="8"/>
  <c r="U58" i="8"/>
  <c r="AA58" i="8"/>
  <c r="I60" i="8"/>
  <c r="O60" i="8"/>
  <c r="U60" i="8"/>
  <c r="AA60" i="8"/>
  <c r="I61" i="8"/>
  <c r="O61" i="8"/>
  <c r="U61" i="8"/>
  <c r="AA61" i="8"/>
  <c r="H64" i="8"/>
  <c r="N64" i="8"/>
  <c r="T64" i="8"/>
  <c r="Z64" i="8"/>
  <c r="H66" i="8"/>
  <c r="N66" i="8"/>
  <c r="T66" i="8"/>
  <c r="Z66" i="8"/>
  <c r="H67" i="8"/>
  <c r="N67" i="8"/>
  <c r="T67" i="8"/>
  <c r="Z67" i="8"/>
  <c r="G70" i="8"/>
  <c r="M70" i="8"/>
  <c r="S70" i="8"/>
  <c r="Y70" i="8"/>
  <c r="G72" i="8"/>
  <c r="M72" i="8"/>
  <c r="S72" i="8"/>
  <c r="Y72" i="8"/>
  <c r="G73" i="8"/>
  <c r="M73" i="8"/>
  <c r="S73" i="8"/>
  <c r="Y73" i="8"/>
  <c r="F76" i="8"/>
  <c r="L76" i="8"/>
  <c r="R76" i="8"/>
  <c r="X76" i="8"/>
  <c r="F78" i="8"/>
  <c r="L78" i="8"/>
  <c r="R78" i="8"/>
  <c r="X78" i="8"/>
  <c r="F79" i="8"/>
  <c r="L79" i="8"/>
  <c r="R79" i="8"/>
  <c r="X79" i="8"/>
  <c r="E82" i="8"/>
  <c r="K82" i="8"/>
  <c r="Q82" i="8"/>
  <c r="W82" i="8"/>
  <c r="E84" i="8"/>
  <c r="K84" i="8"/>
  <c r="Q84" i="8"/>
  <c r="W84" i="8"/>
  <c r="E85" i="8"/>
  <c r="K85" i="8"/>
  <c r="Q85" i="8"/>
  <c r="W85" i="8"/>
  <c r="D88" i="8"/>
  <c r="J88" i="8"/>
  <c r="P88" i="8"/>
  <c r="V88" i="8"/>
  <c r="D90" i="8"/>
  <c r="J90" i="8"/>
  <c r="P90" i="8"/>
  <c r="V90" i="8"/>
  <c r="D91" i="8"/>
  <c r="J91" i="8"/>
  <c r="P91" i="8"/>
  <c r="V91" i="8"/>
  <c r="I94" i="8"/>
  <c r="O94" i="8"/>
  <c r="U94" i="8"/>
  <c r="AA94" i="8"/>
  <c r="I96" i="8"/>
  <c r="O96" i="8"/>
  <c r="U96" i="8"/>
  <c r="AA96" i="8"/>
  <c r="I97" i="8"/>
  <c r="O97" i="8"/>
  <c r="U97" i="8"/>
  <c r="AA97" i="8"/>
  <c r="H100" i="8"/>
  <c r="N100" i="8"/>
  <c r="T100" i="8"/>
  <c r="Z100" i="8"/>
  <c r="H102" i="8"/>
  <c r="N102" i="8"/>
  <c r="T102" i="8"/>
  <c r="Z102" i="8"/>
  <c r="H103" i="8"/>
  <c r="N103" i="8"/>
  <c r="T103" i="8"/>
  <c r="Z103" i="8"/>
  <c r="G106" i="8"/>
  <c r="M106" i="8"/>
  <c r="S106" i="8"/>
  <c r="Y106" i="8"/>
  <c r="G108" i="8"/>
  <c r="M108" i="8"/>
  <c r="S108" i="8"/>
  <c r="Y108" i="8"/>
  <c r="G109" i="8"/>
  <c r="M109" i="8"/>
  <c r="S109" i="8"/>
  <c r="Y109" i="8"/>
  <c r="F112" i="8"/>
  <c r="L112" i="8"/>
  <c r="R112" i="8"/>
  <c r="X112" i="8"/>
  <c r="F114" i="8"/>
  <c r="L114" i="8"/>
  <c r="R114" i="8"/>
  <c r="X114" i="8"/>
  <c r="F115" i="8"/>
  <c r="L115" i="8"/>
  <c r="R115" i="8"/>
  <c r="X115" i="8"/>
  <c r="E118" i="8"/>
  <c r="K118" i="8"/>
  <c r="Q118" i="8"/>
  <c r="W118" i="8"/>
  <c r="E120" i="8"/>
  <c r="K120" i="8"/>
  <c r="Q120" i="8"/>
  <c r="W120" i="8"/>
  <c r="E121" i="8"/>
  <c r="K121" i="8"/>
  <c r="Q121" i="8"/>
  <c r="W121" i="8"/>
  <c r="D124" i="8"/>
  <c r="J124" i="8"/>
  <c r="P124" i="8"/>
  <c r="V124" i="8"/>
  <c r="D126" i="8"/>
  <c r="J126" i="8"/>
  <c r="P126" i="8"/>
  <c r="V126" i="8"/>
  <c r="D127" i="8"/>
  <c r="J127" i="8"/>
  <c r="P127" i="8"/>
  <c r="V127" i="8"/>
  <c r="I130" i="8"/>
  <c r="O130" i="8"/>
  <c r="U130" i="8"/>
  <c r="AA130" i="8"/>
  <c r="I132" i="8"/>
  <c r="O132" i="8"/>
  <c r="U132" i="8"/>
  <c r="AA132" i="8"/>
  <c r="I133" i="8"/>
  <c r="O133" i="8"/>
  <c r="U133" i="8"/>
  <c r="AA133" i="8"/>
  <c r="H136" i="8"/>
  <c r="N136" i="8"/>
  <c r="T136" i="8"/>
  <c r="Z136" i="8"/>
  <c r="H138" i="8"/>
  <c r="N138" i="8"/>
  <c r="T138" i="8"/>
  <c r="Z138" i="8"/>
  <c r="H139" i="8"/>
  <c r="N139" i="8"/>
  <c r="T139" i="8"/>
  <c r="Z139" i="8"/>
  <c r="G142" i="8"/>
  <c r="M142" i="8"/>
  <c r="S142" i="8"/>
  <c r="Y142" i="8"/>
  <c r="G144" i="8"/>
  <c r="M144" i="8"/>
  <c r="S144" i="8"/>
  <c r="Y144" i="8"/>
  <c r="G145" i="8"/>
  <c r="M145" i="8"/>
  <c r="S145" i="8"/>
  <c r="Y145" i="8"/>
  <c r="F148" i="8"/>
  <c r="L148" i="8"/>
  <c r="R148" i="8"/>
  <c r="X148" i="8"/>
  <c r="F150" i="8"/>
  <c r="L150" i="8"/>
  <c r="R150" i="8"/>
  <c r="X150" i="8"/>
  <c r="F151" i="8"/>
  <c r="L151" i="8"/>
  <c r="R151" i="8"/>
  <c r="X151" i="8"/>
  <c r="E154" i="8"/>
  <c r="K154" i="8"/>
  <c r="Q154" i="8"/>
  <c r="W154" i="8"/>
  <c r="E156" i="8"/>
  <c r="K156" i="8"/>
  <c r="Q156" i="8"/>
  <c r="W156" i="8"/>
  <c r="E157" i="8"/>
  <c r="K157" i="8"/>
  <c r="Q157" i="8"/>
  <c r="W157" i="8"/>
  <c r="D160" i="8"/>
  <c r="J160" i="8"/>
  <c r="P160" i="8"/>
  <c r="V160" i="8"/>
  <c r="D162" i="8"/>
  <c r="J162" i="8"/>
  <c r="P162" i="8"/>
  <c r="V162" i="8"/>
  <c r="D163" i="8"/>
  <c r="J163" i="8"/>
  <c r="P163" i="8"/>
  <c r="V163" i="8"/>
  <c r="I166" i="8"/>
  <c r="O166" i="8"/>
  <c r="U166" i="8"/>
  <c r="AA166" i="8"/>
  <c r="I168" i="8"/>
  <c r="O168" i="8"/>
  <c r="U168" i="8"/>
  <c r="AA168" i="8"/>
  <c r="I169" i="8"/>
  <c r="O169" i="8"/>
  <c r="U169" i="8"/>
  <c r="AA169" i="8"/>
  <c r="H172" i="8"/>
  <c r="N172" i="8"/>
  <c r="T172" i="8"/>
  <c r="Z172" i="8"/>
  <c r="H174" i="8"/>
  <c r="N174" i="8"/>
  <c r="T174" i="8"/>
  <c r="Z174" i="8"/>
  <c r="H175" i="8"/>
  <c r="N175" i="8"/>
  <c r="T175" i="8"/>
  <c r="Z175" i="8"/>
  <c r="G178" i="8"/>
  <c r="M178" i="8"/>
  <c r="S178" i="8"/>
  <c r="Y178" i="8"/>
  <c r="G180" i="8"/>
  <c r="M180" i="8"/>
  <c r="S180" i="8"/>
  <c r="Y180" i="8"/>
  <c r="G181" i="8"/>
  <c r="M181" i="8"/>
  <c r="S181" i="8"/>
  <c r="Y181" i="8"/>
  <c r="G9" i="9"/>
  <c r="M9" i="9"/>
  <c r="S9" i="9"/>
  <c r="Y9" i="9"/>
  <c r="G11" i="9"/>
  <c r="M11" i="9"/>
  <c r="S11" i="9"/>
  <c r="Y11" i="9"/>
  <c r="F14" i="9"/>
  <c r="L14" i="9"/>
  <c r="R14" i="9"/>
  <c r="R12" i="9" s="1"/>
  <c r="X14" i="9"/>
  <c r="X12" i="9" s="1"/>
  <c r="F16" i="9"/>
  <c r="L16" i="9"/>
  <c r="R16" i="9"/>
  <c r="X16" i="9"/>
  <c r="E19" i="9"/>
  <c r="E17" i="9" s="1"/>
  <c r="K19" i="9"/>
  <c r="K17" i="9" s="1"/>
  <c r="Q19" i="9"/>
  <c r="W19" i="9"/>
  <c r="E21" i="9"/>
  <c r="K21" i="9"/>
  <c r="Q21" i="9"/>
  <c r="W21" i="9"/>
  <c r="D24" i="9"/>
  <c r="J24" i="9"/>
  <c r="P24" i="9"/>
  <c r="V24" i="9"/>
  <c r="D26" i="9"/>
  <c r="J26" i="9"/>
  <c r="P26" i="9"/>
  <c r="V26" i="9"/>
  <c r="I29" i="9"/>
  <c r="O29" i="9"/>
  <c r="U29" i="9"/>
  <c r="U27" i="9" s="1"/>
  <c r="AA29" i="9"/>
  <c r="AA27" i="9" s="1"/>
  <c r="I31" i="9"/>
  <c r="O31" i="9"/>
  <c r="U31" i="9"/>
  <c r="AA31" i="9"/>
  <c r="H34" i="9"/>
  <c r="H32" i="9" s="1"/>
  <c r="N34" i="9"/>
  <c r="N32" i="9" s="1"/>
  <c r="T34" i="9"/>
  <c r="Z34" i="9"/>
  <c r="H36" i="9"/>
  <c r="N36" i="9"/>
  <c r="T36" i="9"/>
  <c r="Z36" i="9"/>
  <c r="G39" i="9"/>
  <c r="M39" i="9"/>
  <c r="S39" i="9"/>
  <c r="Y39" i="9"/>
  <c r="G41" i="9"/>
  <c r="M41" i="9"/>
  <c r="S41" i="9"/>
  <c r="Y41" i="9"/>
  <c r="F44" i="9"/>
  <c r="L44" i="9"/>
  <c r="R44" i="9"/>
  <c r="R42" i="9" s="1"/>
  <c r="X44" i="9"/>
  <c r="X42" i="9" s="1"/>
  <c r="F46" i="9"/>
  <c r="L46" i="9"/>
  <c r="R46" i="9"/>
  <c r="X46" i="9"/>
  <c r="E49" i="9"/>
  <c r="E47" i="9" s="1"/>
  <c r="K49" i="9"/>
  <c r="K47" i="9" s="1"/>
  <c r="Q49" i="9"/>
  <c r="W49" i="9"/>
  <c r="E51" i="9"/>
  <c r="K51" i="9"/>
  <c r="Q51" i="9"/>
  <c r="W51" i="9"/>
  <c r="D54" i="9"/>
  <c r="J54" i="9"/>
  <c r="P54" i="9"/>
  <c r="V54" i="9"/>
  <c r="D56" i="9"/>
  <c r="J56" i="9"/>
  <c r="P56" i="9"/>
  <c r="V56" i="9"/>
  <c r="I59" i="9"/>
  <c r="O59" i="9"/>
  <c r="U59" i="9"/>
  <c r="U57" i="9" s="1"/>
  <c r="AA59" i="9"/>
  <c r="AA57" i="9" s="1"/>
  <c r="I61" i="9"/>
  <c r="O61" i="9"/>
  <c r="U61" i="9"/>
  <c r="AA61" i="9"/>
  <c r="H64" i="9"/>
  <c r="H62" i="9" s="1"/>
  <c r="N64" i="9"/>
  <c r="N62" i="9" s="1"/>
  <c r="T64" i="9"/>
  <c r="Z64" i="9"/>
  <c r="H66" i="9"/>
  <c r="N66" i="9"/>
  <c r="T66" i="9"/>
  <c r="Z66" i="9"/>
  <c r="G69" i="9"/>
  <c r="M69" i="9"/>
  <c r="S69" i="9"/>
  <c r="Y69" i="9"/>
  <c r="G71" i="9"/>
  <c r="M71" i="9"/>
  <c r="S71" i="9"/>
  <c r="Y71" i="9"/>
  <c r="F74" i="9"/>
  <c r="L74" i="9"/>
  <c r="R74" i="9"/>
  <c r="R72" i="9" s="1"/>
  <c r="X74" i="9"/>
  <c r="X72" i="9" s="1"/>
  <c r="F76" i="9"/>
  <c r="L76" i="9"/>
  <c r="R76" i="9"/>
  <c r="X76" i="9"/>
  <c r="E79" i="9"/>
  <c r="E77" i="9" s="1"/>
  <c r="K79" i="9"/>
  <c r="K77" i="9" s="1"/>
  <c r="Q79" i="9"/>
  <c r="W79" i="9"/>
  <c r="E81" i="9"/>
  <c r="K81" i="9"/>
  <c r="Q81" i="9"/>
  <c r="W81" i="9"/>
  <c r="D84" i="9"/>
  <c r="J84" i="9"/>
  <c r="P84" i="9"/>
  <c r="V84" i="9"/>
  <c r="D86" i="9"/>
  <c r="J86" i="9"/>
  <c r="P86" i="9"/>
  <c r="V86" i="9"/>
  <c r="I89" i="9"/>
  <c r="O89" i="9"/>
  <c r="U89" i="9"/>
  <c r="U87" i="9" s="1"/>
  <c r="AA89" i="9"/>
  <c r="AA87" i="9" s="1"/>
  <c r="I91" i="9"/>
  <c r="O91" i="9"/>
  <c r="U91" i="9"/>
  <c r="AA91" i="9"/>
  <c r="H94" i="9"/>
  <c r="H92" i="9" s="1"/>
  <c r="N94" i="9"/>
  <c r="N92" i="9" s="1"/>
  <c r="T94" i="9"/>
  <c r="Z94" i="9"/>
  <c r="H96" i="9"/>
  <c r="N96" i="9"/>
  <c r="T96" i="9"/>
  <c r="Z96" i="9"/>
  <c r="G99" i="9"/>
  <c r="M99" i="9"/>
  <c r="S99" i="9"/>
  <c r="Y99" i="9"/>
  <c r="G101" i="9"/>
  <c r="M101" i="9"/>
  <c r="S101" i="9"/>
  <c r="Y101" i="9"/>
  <c r="F104" i="9"/>
  <c r="L104" i="9"/>
  <c r="L102" i="9" s="1"/>
  <c r="R104" i="9"/>
  <c r="R102" i="9" s="1"/>
  <c r="X104" i="9"/>
  <c r="X102" i="9" s="1"/>
  <c r="F106" i="9"/>
  <c r="L106" i="9"/>
  <c r="R106" i="9"/>
  <c r="X106" i="9"/>
  <c r="E109" i="9"/>
  <c r="E107" i="9" s="1"/>
  <c r="K109" i="9"/>
  <c r="K107" i="9" s="1"/>
  <c r="Q109" i="9"/>
  <c r="W109" i="9"/>
  <c r="E111" i="9"/>
  <c r="K111" i="9"/>
  <c r="Q111" i="9"/>
  <c r="W111" i="9"/>
  <c r="D114" i="9"/>
  <c r="J114" i="9"/>
  <c r="P114" i="9"/>
  <c r="V114" i="9"/>
  <c r="V112" i="9" s="1"/>
  <c r="D116" i="9"/>
  <c r="J116" i="9"/>
  <c r="P116" i="9"/>
  <c r="V116" i="9"/>
  <c r="I119" i="9"/>
  <c r="O119" i="9"/>
  <c r="O117" i="9" s="1"/>
  <c r="U119" i="9"/>
  <c r="U117" i="9" s="1"/>
  <c r="AA119" i="9"/>
  <c r="AA117" i="9" s="1"/>
  <c r="I121" i="9"/>
  <c r="O121" i="9"/>
  <c r="U121" i="9"/>
  <c r="AA121" i="9"/>
  <c r="H124" i="9"/>
  <c r="H122" i="9" s="1"/>
  <c r="N124" i="9"/>
  <c r="N122" i="9" s="1"/>
  <c r="T124" i="9"/>
  <c r="Z124" i="9"/>
  <c r="H126" i="9"/>
  <c r="N126" i="9"/>
  <c r="T126" i="9"/>
  <c r="Z126" i="9"/>
  <c r="G129" i="9"/>
  <c r="M129" i="9"/>
  <c r="S129" i="9"/>
  <c r="Y129" i="9"/>
  <c r="Y127" i="9" s="1"/>
  <c r="G131" i="9"/>
  <c r="M131" i="9"/>
  <c r="S131" i="9"/>
  <c r="Y131" i="9"/>
  <c r="F134" i="9"/>
  <c r="L134" i="9"/>
  <c r="L132" i="9" s="1"/>
  <c r="R134" i="9"/>
  <c r="R132" i="9" s="1"/>
  <c r="X134" i="9"/>
  <c r="X132" i="9" s="1"/>
  <c r="F136" i="9"/>
  <c r="L136" i="9"/>
  <c r="R136" i="9"/>
  <c r="X136" i="9"/>
  <c r="E139" i="9"/>
  <c r="E137" i="9" s="1"/>
  <c r="K139" i="9"/>
  <c r="K137" i="9" s="1"/>
  <c r="Q139" i="9"/>
  <c r="W139" i="9"/>
  <c r="E141" i="9"/>
  <c r="K141" i="9"/>
  <c r="Q141" i="9"/>
  <c r="W141" i="9"/>
  <c r="D144" i="9"/>
  <c r="J144" i="9"/>
  <c r="P144" i="9"/>
  <c r="V144" i="9"/>
  <c r="V142" i="9" s="1"/>
  <c r="D146" i="9"/>
  <c r="J146" i="9"/>
  <c r="P146" i="9"/>
  <c r="V146" i="9"/>
  <c r="I149" i="9"/>
  <c r="O149" i="9"/>
  <c r="O147" i="9" s="1"/>
  <c r="U149" i="9"/>
  <c r="U147" i="9" s="1"/>
  <c r="AA149" i="9"/>
  <c r="AA147" i="9" s="1"/>
  <c r="I151" i="9"/>
  <c r="O151" i="9"/>
  <c r="U151" i="9"/>
  <c r="AA151" i="9"/>
  <c r="H158" i="9"/>
  <c r="H156" i="9" s="1"/>
  <c r="N158" i="9"/>
  <c r="N156" i="9" s="1"/>
  <c r="T158" i="9"/>
  <c r="Z158" i="9"/>
  <c r="H160" i="9"/>
  <c r="N160" i="9"/>
  <c r="T160" i="9"/>
  <c r="Z160" i="9"/>
  <c r="G163" i="9"/>
  <c r="M163" i="9"/>
  <c r="S163" i="9"/>
  <c r="Y163" i="9"/>
  <c r="Y161" i="9" s="1"/>
  <c r="G165" i="9"/>
  <c r="M165" i="9"/>
  <c r="S165" i="9"/>
  <c r="Y165" i="9"/>
  <c r="F168" i="9"/>
  <c r="L168" i="9"/>
  <c r="L166" i="9" s="1"/>
  <c r="R168" i="9"/>
  <c r="R166" i="9" s="1"/>
  <c r="X168" i="9"/>
  <c r="X166" i="9" s="1"/>
  <c r="F170" i="9"/>
  <c r="L170" i="9"/>
  <c r="R170" i="9"/>
  <c r="X170" i="9"/>
  <c r="E173" i="9"/>
  <c r="E171" i="9" s="1"/>
  <c r="K173" i="9"/>
  <c r="K171" i="9" s="1"/>
  <c r="Q173" i="9"/>
  <c r="W173" i="9"/>
  <c r="E175" i="9"/>
  <c r="K175" i="9"/>
  <c r="Q175" i="9"/>
  <c r="W175" i="9"/>
  <c r="D178" i="9"/>
  <c r="J178" i="9"/>
  <c r="P178" i="9"/>
  <c r="V178" i="9"/>
  <c r="V176" i="9" s="1"/>
  <c r="D180" i="9"/>
  <c r="J180" i="9"/>
  <c r="P180" i="9"/>
  <c r="V180" i="9"/>
  <c r="I183" i="9"/>
  <c r="O183" i="9"/>
  <c r="O181" i="9" s="1"/>
  <c r="U183" i="9"/>
  <c r="U181" i="9" s="1"/>
  <c r="AA183" i="9"/>
  <c r="AA181" i="9" s="1"/>
  <c r="I185" i="9"/>
  <c r="O185" i="9"/>
  <c r="U185" i="9"/>
  <c r="AA185" i="9"/>
  <c r="H188" i="9"/>
  <c r="H186" i="9" s="1"/>
  <c r="N188" i="9"/>
  <c r="N186" i="9" s="1"/>
  <c r="T188" i="9"/>
  <c r="Z188" i="9"/>
  <c r="H190" i="9"/>
  <c r="N190" i="9"/>
  <c r="T190" i="9"/>
  <c r="Z190" i="9"/>
  <c r="G193" i="9"/>
  <c r="M193" i="9"/>
  <c r="S193" i="9"/>
  <c r="Y193" i="9"/>
  <c r="Y191" i="9" s="1"/>
  <c r="G195" i="9"/>
  <c r="M195" i="9"/>
  <c r="S195" i="9"/>
  <c r="Y195" i="9"/>
  <c r="F198" i="9"/>
  <c r="L198" i="9"/>
  <c r="L196" i="9" s="1"/>
  <c r="R198" i="9"/>
  <c r="R196" i="9" s="1"/>
  <c r="X198" i="9"/>
  <c r="X196" i="9" s="1"/>
  <c r="F200" i="9"/>
  <c r="L200" i="9"/>
  <c r="R200" i="9"/>
  <c r="X200" i="9"/>
  <c r="E203" i="9"/>
  <c r="E201" i="9" s="1"/>
  <c r="K203" i="9"/>
  <c r="K201" i="9" s="1"/>
  <c r="Q203" i="9"/>
  <c r="W203" i="9"/>
  <c r="E205" i="9"/>
  <c r="K205" i="9"/>
  <c r="Q205" i="9"/>
  <c r="W205" i="9"/>
  <c r="D208" i="9"/>
  <c r="J208" i="9"/>
  <c r="P208" i="9"/>
  <c r="V208" i="9"/>
  <c r="V206" i="9" s="1"/>
  <c r="D210" i="9"/>
  <c r="J210" i="9"/>
  <c r="P210" i="9"/>
  <c r="V210" i="9"/>
  <c r="I213" i="9"/>
  <c r="O213" i="9"/>
  <c r="O211" i="9" s="1"/>
  <c r="U213" i="9"/>
  <c r="U211" i="9" s="1"/>
  <c r="AA213" i="9"/>
  <c r="AA211" i="9" s="1"/>
  <c r="I215" i="9"/>
  <c r="O215" i="9"/>
  <c r="U215" i="9"/>
  <c r="AA215" i="9"/>
  <c r="H218" i="9"/>
  <c r="H216" i="9" s="1"/>
  <c r="N218" i="9"/>
  <c r="N216" i="9" s="1"/>
  <c r="T218" i="9"/>
  <c r="Z218" i="9"/>
  <c r="H220" i="9"/>
  <c r="N220" i="9"/>
  <c r="T220" i="9"/>
  <c r="Z220" i="9"/>
  <c r="G223" i="9"/>
  <c r="M223" i="9"/>
  <c r="S223" i="9"/>
  <c r="Y223" i="9"/>
  <c r="Y221" i="9" s="1"/>
  <c r="G225" i="9"/>
  <c r="M225" i="9"/>
  <c r="S225" i="9"/>
  <c r="Y225" i="9"/>
  <c r="F228" i="9"/>
  <c r="L228" i="9"/>
  <c r="L226" i="9" s="1"/>
  <c r="R228" i="9"/>
  <c r="R226" i="9" s="1"/>
  <c r="X228" i="9"/>
  <c r="X226" i="9" s="1"/>
  <c r="F230" i="9"/>
  <c r="L230" i="9"/>
  <c r="R230" i="9"/>
  <c r="X230" i="9"/>
  <c r="E233" i="9"/>
  <c r="E231" i="9" s="1"/>
  <c r="K233" i="9"/>
  <c r="K231" i="9" s="1"/>
  <c r="Q233" i="9"/>
  <c r="W233" i="9"/>
  <c r="E235" i="9"/>
  <c r="K235" i="9"/>
  <c r="Q235" i="9"/>
  <c r="W235" i="9"/>
  <c r="D238" i="9"/>
  <c r="J238" i="9"/>
  <c r="P238" i="9"/>
  <c r="V238" i="9"/>
  <c r="V236" i="9" s="1"/>
  <c r="D240" i="9"/>
  <c r="J240" i="9"/>
  <c r="P240" i="9"/>
  <c r="V240" i="9"/>
  <c r="I243" i="9"/>
  <c r="O243" i="9"/>
  <c r="O241" i="9" s="1"/>
  <c r="U243" i="9"/>
  <c r="U241" i="9" s="1"/>
  <c r="AA243" i="9"/>
  <c r="AA241" i="9" s="1"/>
  <c r="I245" i="9"/>
  <c r="O245" i="9"/>
  <c r="U245" i="9"/>
  <c r="AA245" i="9"/>
  <c r="H248" i="9"/>
  <c r="H246" i="9" s="1"/>
  <c r="N248" i="9"/>
  <c r="N246" i="9" s="1"/>
  <c r="T248" i="9"/>
  <c r="Z248" i="9"/>
  <c r="H250" i="9"/>
  <c r="N250" i="9"/>
  <c r="T250" i="9"/>
  <c r="Z250" i="9"/>
  <c r="G253" i="9"/>
  <c r="M253" i="9"/>
  <c r="S253" i="9"/>
  <c r="Y253" i="9"/>
  <c r="Y251" i="9" s="1"/>
  <c r="G255" i="9"/>
  <c r="M255" i="9"/>
  <c r="S255" i="9"/>
  <c r="Y255" i="9"/>
  <c r="F258" i="9"/>
  <c r="L258" i="9"/>
  <c r="L256" i="9" s="1"/>
  <c r="R258" i="9"/>
  <c r="R256" i="9" s="1"/>
  <c r="X258" i="9"/>
  <c r="X256" i="9" s="1"/>
  <c r="F260" i="9"/>
  <c r="L260" i="9"/>
  <c r="R260" i="9"/>
  <c r="X260" i="9"/>
  <c r="E263" i="9"/>
  <c r="E261" i="9" s="1"/>
  <c r="K263" i="9"/>
  <c r="K261" i="9" s="1"/>
  <c r="Q263" i="9"/>
  <c r="W263" i="9"/>
  <c r="E265" i="9"/>
  <c r="K265" i="9"/>
  <c r="Q265" i="9"/>
  <c r="W265" i="9"/>
  <c r="D268" i="9"/>
  <c r="J268" i="9"/>
  <c r="P268" i="9"/>
  <c r="V268" i="9"/>
  <c r="V266" i="9" s="1"/>
  <c r="D270" i="9"/>
  <c r="J270" i="9"/>
  <c r="P270" i="9"/>
  <c r="V270" i="9"/>
  <c r="I273" i="9"/>
  <c r="O273" i="9"/>
  <c r="O271" i="9" s="1"/>
  <c r="U273" i="9"/>
  <c r="U271" i="9" s="1"/>
  <c r="AA273" i="9"/>
  <c r="AA271" i="9" s="1"/>
  <c r="I275" i="9"/>
  <c r="O275" i="9"/>
  <c r="U275" i="9"/>
  <c r="AA275" i="9"/>
  <c r="H278" i="9"/>
  <c r="H276" i="9" s="1"/>
  <c r="N278" i="9"/>
  <c r="N276" i="9" s="1"/>
  <c r="T278" i="9"/>
  <c r="Z278" i="9"/>
  <c r="H280" i="9"/>
  <c r="N280" i="9"/>
  <c r="T280" i="9"/>
  <c r="Z280" i="9"/>
  <c r="G283" i="9"/>
  <c r="M283" i="9"/>
  <c r="S283" i="9"/>
  <c r="Y283" i="9"/>
  <c r="Y281" i="9" s="1"/>
  <c r="G285" i="9"/>
  <c r="M285" i="9"/>
  <c r="S285" i="9"/>
  <c r="Y285" i="9"/>
  <c r="F288" i="9"/>
  <c r="L288" i="9"/>
  <c r="L286" i="9" s="1"/>
  <c r="R288" i="9"/>
  <c r="R286" i="9" s="1"/>
  <c r="X288" i="9"/>
  <c r="X286" i="9" s="1"/>
  <c r="F290" i="9"/>
  <c r="L290" i="9"/>
  <c r="R290" i="9"/>
  <c r="X290" i="9"/>
  <c r="E293" i="9"/>
  <c r="E291" i="9" s="1"/>
  <c r="K293" i="9"/>
  <c r="K291" i="9" s="1"/>
  <c r="Q293" i="9"/>
  <c r="W293" i="9"/>
  <c r="E295" i="9"/>
  <c r="K295" i="9"/>
  <c r="Q295" i="9"/>
  <c r="W295" i="9"/>
  <c r="D298" i="9"/>
  <c r="J298" i="9"/>
  <c r="P298" i="9"/>
  <c r="V298" i="9"/>
  <c r="V296" i="9" s="1"/>
  <c r="D300" i="9"/>
  <c r="J300" i="9"/>
  <c r="P300" i="9"/>
  <c r="V300" i="9"/>
  <c r="I307" i="9"/>
  <c r="O307" i="9"/>
  <c r="O305" i="9" s="1"/>
  <c r="U307" i="9"/>
  <c r="U305" i="9" s="1"/>
  <c r="AA307" i="9"/>
  <c r="AA305" i="9" s="1"/>
  <c r="I309" i="9"/>
  <c r="O309" i="9"/>
  <c r="U309" i="9"/>
  <c r="AA309" i="9"/>
  <c r="H312" i="9"/>
  <c r="H310" i="9" s="1"/>
  <c r="N312" i="9"/>
  <c r="N310" i="9" s="1"/>
  <c r="T312" i="9"/>
  <c r="Z312" i="9"/>
  <c r="H314" i="9"/>
  <c r="N314" i="9"/>
  <c r="T314" i="9"/>
  <c r="Z314" i="9"/>
  <c r="G317" i="9"/>
  <c r="M317" i="9"/>
  <c r="S317" i="9"/>
  <c r="Y317" i="9"/>
  <c r="Y315" i="9" s="1"/>
  <c r="G319" i="9"/>
  <c r="M319" i="9"/>
  <c r="S319" i="9"/>
  <c r="Y319" i="9"/>
  <c r="F322" i="9"/>
  <c r="L322" i="9"/>
  <c r="L320" i="9" s="1"/>
  <c r="R322" i="9"/>
  <c r="R320" i="9" s="1"/>
  <c r="X322" i="9"/>
  <c r="X320" i="9" s="1"/>
  <c r="F324" i="9"/>
  <c r="L324" i="9"/>
  <c r="R324" i="9"/>
  <c r="X324" i="9"/>
  <c r="E327" i="9"/>
  <c r="E325" i="9" s="1"/>
  <c r="K327" i="9"/>
  <c r="K325" i="9" s="1"/>
  <c r="Q327" i="9"/>
  <c r="W327" i="9"/>
  <c r="E329" i="9"/>
  <c r="K329" i="9"/>
  <c r="Q329" i="9"/>
  <c r="W329" i="9"/>
  <c r="D332" i="9"/>
  <c r="J332" i="9"/>
  <c r="P332" i="9"/>
  <c r="V332" i="9"/>
  <c r="V330" i="9" s="1"/>
  <c r="D334" i="9"/>
  <c r="J334" i="9"/>
  <c r="P334" i="9"/>
  <c r="V334" i="9"/>
  <c r="I337" i="9"/>
  <c r="O337" i="9"/>
  <c r="O335" i="9" s="1"/>
  <c r="U337" i="9"/>
  <c r="U335" i="9" s="1"/>
  <c r="AA337" i="9"/>
  <c r="AA335" i="9" s="1"/>
  <c r="I339" i="9"/>
  <c r="O339" i="9"/>
  <c r="U339" i="9"/>
  <c r="AA339" i="9"/>
  <c r="H342" i="9"/>
  <c r="H340" i="9" s="1"/>
  <c r="N342" i="9"/>
  <c r="N340" i="9" s="1"/>
  <c r="T342" i="9"/>
  <c r="Z342" i="9"/>
  <c r="H344" i="9"/>
  <c r="N344" i="9"/>
  <c r="T344" i="9"/>
  <c r="Z344" i="9"/>
  <c r="G347" i="9"/>
  <c r="M347" i="9"/>
  <c r="S347" i="9"/>
  <c r="Y347" i="9"/>
  <c r="Y345" i="9" s="1"/>
  <c r="G349" i="9"/>
  <c r="M349" i="9"/>
  <c r="S349" i="9"/>
  <c r="Y349" i="9"/>
  <c r="F352" i="9"/>
  <c r="L352" i="9"/>
  <c r="L350" i="9" s="1"/>
  <c r="R352" i="9"/>
  <c r="R350" i="9" s="1"/>
  <c r="X352" i="9"/>
  <c r="X350" i="9" s="1"/>
  <c r="F354" i="9"/>
  <c r="L354" i="9"/>
  <c r="R354" i="9"/>
  <c r="X354" i="9"/>
  <c r="E357" i="9"/>
  <c r="E355" i="9" s="1"/>
  <c r="K357" i="9"/>
  <c r="K355" i="9" s="1"/>
  <c r="Q357" i="9"/>
  <c r="W357" i="9"/>
  <c r="E359" i="9"/>
  <c r="K359" i="9"/>
  <c r="Q359" i="9"/>
  <c r="W359" i="9"/>
  <c r="D362" i="9"/>
  <c r="J362" i="9"/>
  <c r="P362" i="9"/>
  <c r="V362" i="9"/>
  <c r="V360" i="9" s="1"/>
  <c r="D364" i="9"/>
  <c r="J364" i="9"/>
  <c r="P364" i="9"/>
  <c r="V364" i="9"/>
  <c r="I367" i="9"/>
  <c r="O367" i="9"/>
  <c r="O365" i="9" s="1"/>
  <c r="U367" i="9"/>
  <c r="U365" i="9" s="1"/>
  <c r="AA367" i="9"/>
  <c r="AA365" i="9" s="1"/>
  <c r="I369" i="9"/>
  <c r="O369" i="9"/>
  <c r="U369" i="9"/>
  <c r="AA369" i="9"/>
  <c r="H372" i="9"/>
  <c r="H370" i="9" s="1"/>
  <c r="N372" i="9"/>
  <c r="N370" i="9" s="1"/>
  <c r="T372" i="9"/>
  <c r="Z372" i="9"/>
  <c r="H374" i="9"/>
  <c r="N374" i="9"/>
  <c r="T374" i="9"/>
  <c r="Z374" i="9"/>
  <c r="G377" i="9"/>
  <c r="M377" i="9"/>
  <c r="S377" i="9"/>
  <c r="Y377" i="9"/>
  <c r="Y375" i="9" s="1"/>
  <c r="G379" i="9"/>
  <c r="M379" i="9"/>
  <c r="S379" i="9"/>
  <c r="Y379" i="9"/>
  <c r="F382" i="9"/>
  <c r="L382" i="9"/>
  <c r="L380" i="9" s="1"/>
  <c r="R382" i="9"/>
  <c r="R380" i="9" s="1"/>
  <c r="X382" i="9"/>
  <c r="X380" i="9" s="1"/>
  <c r="F384" i="9"/>
  <c r="L384" i="9"/>
  <c r="R384" i="9"/>
  <c r="X384" i="9"/>
  <c r="E387" i="9"/>
  <c r="E385" i="9" s="1"/>
  <c r="K387" i="9"/>
  <c r="K385" i="9" s="1"/>
  <c r="Q387" i="9"/>
  <c r="W387" i="9"/>
  <c r="E389" i="9"/>
  <c r="K389" i="9"/>
  <c r="Q389" i="9"/>
  <c r="W389" i="9"/>
  <c r="D392" i="9"/>
  <c r="J392" i="9"/>
  <c r="P392" i="9"/>
  <c r="V392" i="9"/>
  <c r="V390" i="9" s="1"/>
  <c r="D394" i="9"/>
  <c r="J394" i="9"/>
  <c r="P394" i="9"/>
  <c r="V394" i="9"/>
  <c r="I397" i="9"/>
  <c r="O397" i="9"/>
  <c r="O395" i="9" s="1"/>
  <c r="U397" i="9"/>
  <c r="U395" i="9" s="1"/>
  <c r="AA397" i="9"/>
  <c r="AA395" i="9" s="1"/>
  <c r="I399" i="9"/>
  <c r="O399" i="9"/>
  <c r="U399" i="9"/>
  <c r="AA399" i="9"/>
  <c r="H402" i="9"/>
  <c r="H400" i="9" s="1"/>
  <c r="N402" i="9"/>
  <c r="N400" i="9" s="1"/>
  <c r="T402" i="9"/>
  <c r="Z402" i="9"/>
  <c r="H404" i="9"/>
  <c r="N404" i="9"/>
  <c r="T404" i="9"/>
  <c r="Z404" i="9"/>
  <c r="G407" i="9"/>
  <c r="M407" i="9"/>
  <c r="S407" i="9"/>
  <c r="Y407" i="9"/>
  <c r="Y405" i="9" s="1"/>
  <c r="G409" i="9"/>
  <c r="M409" i="9"/>
  <c r="S409" i="9"/>
  <c r="Y409" i="9"/>
  <c r="F412" i="9"/>
  <c r="L412" i="9"/>
  <c r="L410" i="9" s="1"/>
  <c r="R412" i="9"/>
  <c r="R410" i="9" s="1"/>
  <c r="X412" i="9"/>
  <c r="X410" i="9" s="1"/>
  <c r="F414" i="9"/>
  <c r="L414" i="9"/>
  <c r="R414" i="9"/>
  <c r="X414" i="9"/>
  <c r="E417" i="9"/>
  <c r="E415" i="9" s="1"/>
  <c r="K417" i="9"/>
  <c r="K415" i="9" s="1"/>
  <c r="Q417" i="9"/>
  <c r="W417" i="9"/>
  <c r="E419" i="9"/>
  <c r="K419" i="9"/>
  <c r="Q419" i="9"/>
  <c r="W419" i="9"/>
  <c r="D422" i="9"/>
  <c r="J422" i="9"/>
  <c r="P422" i="9"/>
  <c r="V422" i="9"/>
  <c r="V420" i="9" s="1"/>
  <c r="D424" i="9"/>
  <c r="J424" i="9"/>
  <c r="P424" i="9"/>
  <c r="V424" i="9"/>
  <c r="I427" i="9"/>
  <c r="O427" i="9"/>
  <c r="O425" i="9" s="1"/>
  <c r="U427" i="9"/>
  <c r="U425" i="9" s="1"/>
  <c r="AA427" i="9"/>
  <c r="AA425" i="9" s="1"/>
  <c r="I429" i="9"/>
  <c r="O429" i="9"/>
  <c r="U429" i="9"/>
  <c r="AA429" i="9"/>
  <c r="H432" i="9"/>
  <c r="H430" i="9" s="1"/>
  <c r="N432" i="9"/>
  <c r="N430" i="9" s="1"/>
  <c r="T432" i="9"/>
  <c r="Z432" i="9"/>
  <c r="H434" i="9"/>
  <c r="N434" i="9"/>
  <c r="T434" i="9"/>
  <c r="Z434" i="9"/>
  <c r="G437" i="9"/>
  <c r="M437" i="9"/>
  <c r="S437" i="9"/>
  <c r="Y437" i="9"/>
  <c r="Y435" i="9" s="1"/>
  <c r="G439" i="9"/>
  <c r="M439" i="9"/>
  <c r="S439" i="9"/>
  <c r="Y439" i="9"/>
  <c r="F442" i="9"/>
  <c r="L442" i="9"/>
  <c r="L440" i="9" s="1"/>
  <c r="R442" i="9"/>
  <c r="R440" i="9" s="1"/>
  <c r="X442" i="9"/>
  <c r="X440" i="9" s="1"/>
  <c r="F444" i="9"/>
  <c r="L444" i="9"/>
  <c r="R444" i="9"/>
  <c r="X444" i="9"/>
  <c r="E447" i="9"/>
  <c r="E445" i="9" s="1"/>
  <c r="K447" i="9"/>
  <c r="K445" i="9" s="1"/>
  <c r="Q447" i="9"/>
  <c r="W447" i="9"/>
  <c r="E449" i="9"/>
  <c r="K449" i="9"/>
  <c r="Q449" i="9"/>
  <c r="W449" i="9"/>
  <c r="J456" i="9"/>
  <c r="P456" i="9"/>
  <c r="V456" i="9"/>
  <c r="D458" i="9"/>
  <c r="D454" i="9" s="1"/>
  <c r="J458" i="9"/>
  <c r="P458" i="9"/>
  <c r="V458" i="9"/>
  <c r="I461" i="9"/>
  <c r="O461" i="9"/>
  <c r="U461" i="9"/>
  <c r="U459" i="9" s="1"/>
  <c r="AA461" i="9"/>
  <c r="AA459" i="9" s="1"/>
  <c r="I463" i="9"/>
  <c r="O463" i="9"/>
  <c r="U463" i="9"/>
  <c r="AA463" i="9"/>
  <c r="H466" i="9"/>
  <c r="H464" i="9" s="1"/>
  <c r="N466" i="9"/>
  <c r="N464" i="9" s="1"/>
  <c r="T466" i="9"/>
  <c r="T464" i="9" s="1"/>
  <c r="Z466" i="9"/>
  <c r="H468" i="9"/>
  <c r="N468" i="9"/>
  <c r="T468" i="9"/>
  <c r="Z468" i="9"/>
  <c r="G471" i="9"/>
  <c r="G469" i="9" s="1"/>
  <c r="M471" i="9"/>
  <c r="S471" i="9"/>
  <c r="Y471" i="9"/>
  <c r="G473" i="9"/>
  <c r="M473" i="9"/>
  <c r="S473" i="9"/>
  <c r="Y473" i="9"/>
  <c r="F476" i="9"/>
  <c r="L476" i="9"/>
  <c r="R476" i="9"/>
  <c r="R474" i="9" s="1"/>
  <c r="X476" i="9"/>
  <c r="X474" i="9" s="1"/>
  <c r="F478" i="9"/>
  <c r="L478" i="9"/>
  <c r="R478" i="9"/>
  <c r="X478" i="9"/>
  <c r="E481" i="9"/>
  <c r="E479" i="9" s="1"/>
  <c r="K481" i="9"/>
  <c r="K479" i="9" s="1"/>
  <c r="Q481" i="9"/>
  <c r="Q479" i="9" s="1"/>
  <c r="W481" i="9"/>
  <c r="E483" i="9"/>
  <c r="K483" i="9"/>
  <c r="Q483" i="9"/>
  <c r="W483" i="9"/>
  <c r="D486" i="9"/>
  <c r="D484" i="9" s="1"/>
  <c r="J486" i="9"/>
  <c r="P486" i="9"/>
  <c r="V486" i="9"/>
  <c r="D488" i="9"/>
  <c r="J488" i="9"/>
  <c r="P488" i="9"/>
  <c r="V488" i="9"/>
  <c r="I491" i="9"/>
  <c r="O491" i="9"/>
  <c r="U491" i="9"/>
  <c r="U489" i="9" s="1"/>
  <c r="AA491" i="9"/>
  <c r="AA489" i="9" s="1"/>
  <c r="I493" i="9"/>
  <c r="O493" i="9"/>
  <c r="U493" i="9"/>
  <c r="AA493" i="9"/>
  <c r="H496" i="9"/>
  <c r="H494" i="9" s="1"/>
  <c r="N496" i="9"/>
  <c r="N494" i="9" s="1"/>
  <c r="T496" i="9"/>
  <c r="T494" i="9" s="1"/>
  <c r="Z496" i="9"/>
  <c r="H498" i="9"/>
  <c r="N498" i="9"/>
  <c r="T498" i="9"/>
  <c r="Z498" i="9"/>
  <c r="G501" i="9"/>
  <c r="G499" i="9" s="1"/>
  <c r="M501" i="9"/>
  <c r="S501" i="9"/>
  <c r="Y501" i="9"/>
  <c r="G503" i="9"/>
  <c r="M503" i="9"/>
  <c r="S503" i="9"/>
  <c r="Y503" i="9"/>
  <c r="F506" i="9"/>
  <c r="L506" i="9"/>
  <c r="R506" i="9"/>
  <c r="R504" i="9" s="1"/>
  <c r="X506" i="9"/>
  <c r="X504" i="9" s="1"/>
  <c r="F508" i="9"/>
  <c r="L508" i="9"/>
  <c r="R508" i="9"/>
  <c r="X508" i="9"/>
  <c r="E511" i="9"/>
  <c r="E509" i="9" s="1"/>
  <c r="K511" i="9"/>
  <c r="K509" i="9" s="1"/>
  <c r="Q511" i="9"/>
  <c r="Q509" i="9" s="1"/>
  <c r="W511" i="9"/>
  <c r="E513" i="9"/>
  <c r="K513" i="9"/>
  <c r="Q513" i="9"/>
  <c r="W513" i="9"/>
  <c r="D516" i="9"/>
  <c r="D514" i="9" s="1"/>
  <c r="J516" i="9"/>
  <c r="P516" i="9"/>
  <c r="V516" i="9"/>
  <c r="D518" i="9"/>
  <c r="J518" i="9"/>
  <c r="P518" i="9"/>
  <c r="V518" i="9"/>
  <c r="I521" i="9"/>
  <c r="O521" i="9"/>
  <c r="U521" i="9"/>
  <c r="U519" i="9" s="1"/>
  <c r="AA521" i="9"/>
  <c r="AA519" i="9" s="1"/>
  <c r="I523" i="9"/>
  <c r="O523" i="9"/>
  <c r="U523" i="9"/>
  <c r="AA523" i="9"/>
  <c r="H526" i="9"/>
  <c r="H524" i="9" s="1"/>
  <c r="N526" i="9"/>
  <c r="N524" i="9" s="1"/>
  <c r="T526" i="9"/>
  <c r="T524" i="9" s="1"/>
  <c r="Z526" i="9"/>
  <c r="H528" i="9"/>
  <c r="N528" i="9"/>
  <c r="T528" i="9"/>
  <c r="Z528" i="9"/>
  <c r="G531" i="9"/>
  <c r="G529" i="9" s="1"/>
  <c r="M531" i="9"/>
  <c r="S531" i="9"/>
  <c r="Y531" i="9"/>
  <c r="G533" i="9"/>
  <c r="M533" i="9"/>
  <c r="S533" i="9"/>
  <c r="Y533" i="9"/>
  <c r="F536" i="9"/>
  <c r="L536" i="9"/>
  <c r="R536" i="9"/>
  <c r="R534" i="9" s="1"/>
  <c r="X536" i="9"/>
  <c r="X534" i="9" s="1"/>
  <c r="F538" i="9"/>
  <c r="L538" i="9"/>
  <c r="R538" i="9"/>
  <c r="X538" i="9"/>
  <c r="E541" i="9"/>
  <c r="E539" i="9" s="1"/>
  <c r="K541" i="9"/>
  <c r="K539" i="9" s="1"/>
  <c r="Q541" i="9"/>
  <c r="Q539" i="9" s="1"/>
  <c r="W541" i="9"/>
  <c r="E543" i="9"/>
  <c r="K543" i="9"/>
  <c r="Q543" i="9"/>
  <c r="W543" i="9"/>
  <c r="D546" i="9"/>
  <c r="D544" i="9" s="1"/>
  <c r="J546" i="9"/>
  <c r="P546" i="9"/>
  <c r="V546" i="9"/>
  <c r="D548" i="9"/>
  <c r="J548" i="9"/>
  <c r="P548" i="9"/>
  <c r="V548" i="9"/>
  <c r="I551" i="9"/>
  <c r="O551" i="9"/>
  <c r="U551" i="9"/>
  <c r="U549" i="9" s="1"/>
  <c r="AA551" i="9"/>
  <c r="AA549" i="9" s="1"/>
  <c r="I553" i="9"/>
  <c r="O553" i="9"/>
  <c r="U553" i="9"/>
  <c r="AA553" i="9"/>
  <c r="H556" i="9"/>
  <c r="H554" i="9" s="1"/>
  <c r="N556" i="9"/>
  <c r="N554" i="9" s="1"/>
  <c r="T556" i="9"/>
  <c r="T554" i="9" s="1"/>
  <c r="Z556" i="9"/>
  <c r="H558" i="9"/>
  <c r="N558" i="9"/>
  <c r="T558" i="9"/>
  <c r="Z558" i="9"/>
  <c r="G561" i="9"/>
  <c r="G559" i="9" s="1"/>
  <c r="M561" i="9"/>
  <c r="S561" i="9"/>
  <c r="Y561" i="9"/>
  <c r="G563" i="9"/>
  <c r="M563" i="9"/>
  <c r="S563" i="9"/>
  <c r="Y563" i="9"/>
  <c r="F566" i="9"/>
  <c r="L566" i="9"/>
  <c r="R566" i="9"/>
  <c r="R564" i="9" s="1"/>
  <c r="X566" i="9"/>
  <c r="X564" i="9" s="1"/>
  <c r="F568" i="9"/>
  <c r="L568" i="9"/>
  <c r="R568" i="9"/>
  <c r="X568" i="9"/>
  <c r="E571" i="9"/>
  <c r="E569" i="9" s="1"/>
  <c r="K571" i="9"/>
  <c r="K569" i="9" s="1"/>
  <c r="Q571" i="9"/>
  <c r="Q569" i="9" s="1"/>
  <c r="W571" i="9"/>
  <c r="E573" i="9"/>
  <c r="K573" i="9"/>
  <c r="Q573" i="9"/>
  <c r="W573" i="9"/>
  <c r="D576" i="9"/>
  <c r="D574" i="9" s="1"/>
  <c r="J576" i="9"/>
  <c r="P576" i="9"/>
  <c r="V576" i="9"/>
  <c r="D578" i="9"/>
  <c r="J578" i="9"/>
  <c r="P578" i="9"/>
  <c r="V578" i="9"/>
  <c r="I581" i="9"/>
  <c r="O581" i="9"/>
  <c r="U581" i="9"/>
  <c r="U579" i="9" s="1"/>
  <c r="AA581" i="9"/>
  <c r="AA579" i="9" s="1"/>
  <c r="I583" i="9"/>
  <c r="O583" i="9"/>
  <c r="U583" i="9"/>
  <c r="AA583" i="9"/>
  <c r="H586" i="9"/>
  <c r="H584" i="9" s="1"/>
  <c r="N586" i="9"/>
  <c r="N584" i="9" s="1"/>
  <c r="T586" i="9"/>
  <c r="T584" i="9" s="1"/>
  <c r="Z586" i="9"/>
  <c r="H588" i="9"/>
  <c r="N588" i="9"/>
  <c r="T588" i="9"/>
  <c r="Z588" i="9"/>
  <c r="G591" i="9"/>
  <c r="G589" i="9" s="1"/>
  <c r="M591" i="9"/>
  <c r="S591" i="9"/>
  <c r="Y591" i="9"/>
  <c r="G593" i="9"/>
  <c r="M593" i="9"/>
  <c r="S593" i="9"/>
  <c r="Y593" i="9"/>
  <c r="F596" i="9"/>
  <c r="L596" i="9"/>
  <c r="R596" i="9"/>
  <c r="R594" i="9" s="1"/>
  <c r="X596" i="9"/>
  <c r="X594" i="9" s="1"/>
  <c r="F598" i="9"/>
  <c r="L598" i="9"/>
  <c r="R598" i="9"/>
  <c r="X598" i="9"/>
  <c r="F9" i="10"/>
  <c r="F7" i="10" s="1"/>
  <c r="L9" i="10"/>
  <c r="L7" i="10" s="1"/>
  <c r="R9" i="10"/>
  <c r="X9" i="10"/>
  <c r="F11" i="10"/>
  <c r="L11" i="10"/>
  <c r="R11" i="10"/>
  <c r="X11" i="10"/>
  <c r="E14" i="10"/>
  <c r="K14" i="10"/>
  <c r="Q14" i="10"/>
  <c r="W14" i="10"/>
  <c r="E16" i="10"/>
  <c r="K16" i="10"/>
  <c r="Q16" i="10"/>
  <c r="W16" i="10"/>
  <c r="D19" i="10"/>
  <c r="J19" i="10"/>
  <c r="P19" i="10"/>
  <c r="P17" i="10" s="1"/>
  <c r="V19" i="10"/>
  <c r="V17" i="10" s="1"/>
  <c r="D21" i="10"/>
  <c r="J21" i="10"/>
  <c r="P21" i="10"/>
  <c r="V21" i="10"/>
  <c r="I24" i="10"/>
  <c r="I22" i="10" s="1"/>
  <c r="O24" i="10"/>
  <c r="O22" i="10" s="1"/>
  <c r="U24" i="10"/>
  <c r="AA24" i="10"/>
  <c r="I26" i="10"/>
  <c r="O26" i="10"/>
  <c r="U26" i="10"/>
  <c r="AA26" i="10"/>
  <c r="H29" i="10"/>
  <c r="N29" i="10"/>
  <c r="T29" i="10"/>
  <c r="Z29" i="10"/>
  <c r="H31" i="10"/>
  <c r="N31" i="10"/>
  <c r="T31" i="10"/>
  <c r="Z31" i="10"/>
  <c r="G34" i="10"/>
  <c r="M34" i="10"/>
  <c r="S34" i="10"/>
  <c r="S32" i="10" s="1"/>
  <c r="Y34" i="10"/>
  <c r="Y32" i="10" s="1"/>
  <c r="G36" i="10"/>
  <c r="M36" i="10"/>
  <c r="S36" i="10"/>
  <c r="Y36" i="10"/>
  <c r="F39" i="10"/>
  <c r="F37" i="10" s="1"/>
  <c r="L39" i="10"/>
  <c r="L37" i="10" s="1"/>
  <c r="R39" i="10"/>
  <c r="X39" i="10"/>
  <c r="F41" i="10"/>
  <c r="L41" i="10"/>
  <c r="R41" i="10"/>
  <c r="X41" i="10"/>
  <c r="E44" i="10"/>
  <c r="K44" i="10"/>
  <c r="Q44" i="10"/>
  <c r="W44" i="10"/>
  <c r="E46" i="10"/>
  <c r="K46" i="10"/>
  <c r="Q46" i="10"/>
  <c r="W46" i="10"/>
  <c r="D49" i="10"/>
  <c r="P49" i="10"/>
  <c r="D51" i="10"/>
  <c r="P51" i="10"/>
  <c r="O54" i="10"/>
  <c r="O52" i="10" s="1"/>
  <c r="AA54" i="10"/>
  <c r="AA52" i="10" s="1"/>
  <c r="O56" i="10"/>
  <c r="AA56" i="10"/>
  <c r="N59" i="10"/>
  <c r="Z59" i="10"/>
  <c r="N61" i="10"/>
  <c r="Q64" i="10"/>
  <c r="K66" i="10"/>
  <c r="L69" i="10"/>
  <c r="F71" i="10"/>
  <c r="X71" i="10"/>
  <c r="K74" i="10"/>
  <c r="E76" i="10"/>
  <c r="W76" i="10"/>
  <c r="H79" i="10"/>
  <c r="Z79" i="10"/>
  <c r="T81" i="10"/>
  <c r="G84" i="10"/>
  <c r="Y84" i="10"/>
  <c r="S86" i="10"/>
  <c r="T89" i="10"/>
  <c r="N91" i="10"/>
  <c r="Q94" i="10"/>
  <c r="M96" i="10"/>
  <c r="F101" i="10"/>
  <c r="W104" i="10"/>
  <c r="P109" i="10"/>
  <c r="O114" i="10"/>
  <c r="AA116" i="10"/>
  <c r="H119" i="10"/>
  <c r="T121" i="10"/>
  <c r="I307" i="7"/>
  <c r="I305" i="7" s="1"/>
  <c r="O307" i="7"/>
  <c r="O305" i="7" s="1"/>
  <c r="U307" i="7"/>
  <c r="U305" i="7" s="1"/>
  <c r="AA307" i="7"/>
  <c r="AA305" i="7" s="1"/>
  <c r="H312" i="7"/>
  <c r="H310" i="7" s="1"/>
  <c r="N312" i="7"/>
  <c r="N310" i="7" s="1"/>
  <c r="T312" i="7"/>
  <c r="T310" i="7" s="1"/>
  <c r="Z312" i="7"/>
  <c r="Z310" i="7" s="1"/>
  <c r="G317" i="7"/>
  <c r="G315" i="7" s="1"/>
  <c r="M317" i="7"/>
  <c r="M315" i="7" s="1"/>
  <c r="S317" i="7"/>
  <c r="S315" i="7" s="1"/>
  <c r="Y317" i="7"/>
  <c r="Y315" i="7" s="1"/>
  <c r="F322" i="7"/>
  <c r="F320" i="7" s="1"/>
  <c r="L322" i="7"/>
  <c r="L320" i="7" s="1"/>
  <c r="R322" i="7"/>
  <c r="R320" i="7" s="1"/>
  <c r="X322" i="7"/>
  <c r="X320" i="7" s="1"/>
  <c r="E327" i="7"/>
  <c r="E325" i="7" s="1"/>
  <c r="K327" i="7"/>
  <c r="K325" i="7" s="1"/>
  <c r="Q327" i="7"/>
  <c r="Q325" i="7" s="1"/>
  <c r="W327" i="7"/>
  <c r="W325" i="7" s="1"/>
  <c r="D332" i="7"/>
  <c r="D330" i="7" s="1"/>
  <c r="J332" i="7"/>
  <c r="J330" i="7" s="1"/>
  <c r="P332" i="7"/>
  <c r="P330" i="7" s="1"/>
  <c r="V332" i="7"/>
  <c r="V330" i="7" s="1"/>
  <c r="I337" i="7"/>
  <c r="I335" i="7" s="1"/>
  <c r="O337" i="7"/>
  <c r="O335" i="7" s="1"/>
  <c r="U337" i="7"/>
  <c r="U335" i="7" s="1"/>
  <c r="AA337" i="7"/>
  <c r="AA335" i="7" s="1"/>
  <c r="H342" i="7"/>
  <c r="H340" i="7" s="1"/>
  <c r="N342" i="7"/>
  <c r="N340" i="7" s="1"/>
  <c r="T342" i="7"/>
  <c r="T340" i="7" s="1"/>
  <c r="Z342" i="7"/>
  <c r="Z340" i="7" s="1"/>
  <c r="G347" i="7"/>
  <c r="G345" i="7" s="1"/>
  <c r="M347" i="7"/>
  <c r="M345" i="7" s="1"/>
  <c r="S347" i="7"/>
  <c r="S345" i="7" s="1"/>
  <c r="Y347" i="7"/>
  <c r="Y345" i="7" s="1"/>
  <c r="F352" i="7"/>
  <c r="F350" i="7" s="1"/>
  <c r="L352" i="7"/>
  <c r="L350" i="7" s="1"/>
  <c r="R352" i="7"/>
  <c r="R350" i="7" s="1"/>
  <c r="X352" i="7"/>
  <c r="X350" i="7" s="1"/>
  <c r="E357" i="7"/>
  <c r="E355" i="7" s="1"/>
  <c r="K357" i="7"/>
  <c r="K355" i="7" s="1"/>
  <c r="Q357" i="7"/>
  <c r="Q355" i="7" s="1"/>
  <c r="W357" i="7"/>
  <c r="W355" i="7" s="1"/>
  <c r="D362" i="7"/>
  <c r="D360" i="7" s="1"/>
  <c r="J362" i="7"/>
  <c r="J360" i="7" s="1"/>
  <c r="P362" i="7"/>
  <c r="P360" i="7" s="1"/>
  <c r="V362" i="7"/>
  <c r="V360" i="7" s="1"/>
  <c r="I367" i="7"/>
  <c r="I365" i="7" s="1"/>
  <c r="O367" i="7"/>
  <c r="O365" i="7" s="1"/>
  <c r="U367" i="7"/>
  <c r="U365" i="7" s="1"/>
  <c r="AA367" i="7"/>
  <c r="AA365" i="7" s="1"/>
  <c r="H372" i="7"/>
  <c r="H370" i="7" s="1"/>
  <c r="N372" i="7"/>
  <c r="N370" i="7" s="1"/>
  <c r="T372" i="7"/>
  <c r="T370" i="7" s="1"/>
  <c r="Z372" i="7"/>
  <c r="Z370" i="7" s="1"/>
  <c r="G377" i="7"/>
  <c r="G375" i="7" s="1"/>
  <c r="M377" i="7"/>
  <c r="M375" i="7" s="1"/>
  <c r="S377" i="7"/>
  <c r="S375" i="7" s="1"/>
  <c r="Y377" i="7"/>
  <c r="Y375" i="7" s="1"/>
  <c r="F382" i="7"/>
  <c r="F380" i="7" s="1"/>
  <c r="L382" i="7"/>
  <c r="L380" i="7" s="1"/>
  <c r="R382" i="7"/>
  <c r="R380" i="7" s="1"/>
  <c r="X382" i="7"/>
  <c r="X380" i="7" s="1"/>
  <c r="E387" i="7"/>
  <c r="E385" i="7" s="1"/>
  <c r="K387" i="7"/>
  <c r="K385" i="7" s="1"/>
  <c r="Q387" i="7"/>
  <c r="Q385" i="7" s="1"/>
  <c r="W387" i="7"/>
  <c r="W385" i="7" s="1"/>
  <c r="D392" i="7"/>
  <c r="D390" i="7" s="1"/>
  <c r="J392" i="7"/>
  <c r="J390" i="7" s="1"/>
  <c r="P392" i="7"/>
  <c r="P390" i="7" s="1"/>
  <c r="V392" i="7"/>
  <c r="V390" i="7" s="1"/>
  <c r="I397" i="7"/>
  <c r="I395" i="7" s="1"/>
  <c r="O397" i="7"/>
  <c r="O395" i="7" s="1"/>
  <c r="U397" i="7"/>
  <c r="U395" i="7" s="1"/>
  <c r="AA397" i="7"/>
  <c r="AA395" i="7" s="1"/>
  <c r="H402" i="7"/>
  <c r="H400" i="7" s="1"/>
  <c r="N402" i="7"/>
  <c r="N400" i="7" s="1"/>
  <c r="T402" i="7"/>
  <c r="T400" i="7" s="1"/>
  <c r="Z402" i="7"/>
  <c r="Z400" i="7" s="1"/>
  <c r="G407" i="7"/>
  <c r="G405" i="7" s="1"/>
  <c r="M407" i="7"/>
  <c r="M405" i="7" s="1"/>
  <c r="S407" i="7"/>
  <c r="S405" i="7" s="1"/>
  <c r="Y407" i="7"/>
  <c r="Y405" i="7" s="1"/>
  <c r="F412" i="7"/>
  <c r="F410" i="7" s="1"/>
  <c r="L412" i="7"/>
  <c r="L410" i="7" s="1"/>
  <c r="R412" i="7"/>
  <c r="R410" i="7" s="1"/>
  <c r="X412" i="7"/>
  <c r="X410" i="7" s="1"/>
  <c r="E417" i="7"/>
  <c r="E415" i="7" s="1"/>
  <c r="K417" i="7"/>
  <c r="K415" i="7" s="1"/>
  <c r="Q417" i="7"/>
  <c r="Q415" i="7" s="1"/>
  <c r="W417" i="7"/>
  <c r="W415" i="7" s="1"/>
  <c r="D422" i="7"/>
  <c r="D420" i="7" s="1"/>
  <c r="J422" i="7"/>
  <c r="J420" i="7" s="1"/>
  <c r="P422" i="7"/>
  <c r="P420" i="7" s="1"/>
  <c r="V422" i="7"/>
  <c r="V420" i="7" s="1"/>
  <c r="I427" i="7"/>
  <c r="I425" i="7" s="1"/>
  <c r="O427" i="7"/>
  <c r="O425" i="7" s="1"/>
  <c r="U427" i="7"/>
  <c r="U425" i="7" s="1"/>
  <c r="AA427" i="7"/>
  <c r="AA425" i="7" s="1"/>
  <c r="H432" i="7"/>
  <c r="H430" i="7" s="1"/>
  <c r="N432" i="7"/>
  <c r="N430" i="7" s="1"/>
  <c r="T432" i="7"/>
  <c r="T430" i="7" s="1"/>
  <c r="Z432" i="7"/>
  <c r="Z430" i="7" s="1"/>
  <c r="G437" i="7"/>
  <c r="G435" i="7" s="1"/>
  <c r="M437" i="7"/>
  <c r="M435" i="7" s="1"/>
  <c r="S437" i="7"/>
  <c r="S435" i="7" s="1"/>
  <c r="Y437" i="7"/>
  <c r="Y435" i="7" s="1"/>
  <c r="F442" i="7"/>
  <c r="F440" i="7" s="1"/>
  <c r="L442" i="7"/>
  <c r="L440" i="7" s="1"/>
  <c r="R442" i="7"/>
  <c r="R440" i="7" s="1"/>
  <c r="X442" i="7"/>
  <c r="X440" i="7" s="1"/>
  <c r="E447" i="7"/>
  <c r="E445" i="7" s="1"/>
  <c r="K447" i="7"/>
  <c r="K445" i="7" s="1"/>
  <c r="Q447" i="7"/>
  <c r="Q445" i="7" s="1"/>
  <c r="W447" i="7"/>
  <c r="W445" i="7" s="1"/>
  <c r="J456" i="7"/>
  <c r="J454" i="7" s="1"/>
  <c r="P456" i="7"/>
  <c r="P454" i="7" s="1"/>
  <c r="V456" i="7"/>
  <c r="V454" i="7" s="1"/>
  <c r="I461" i="7"/>
  <c r="I459" i="7" s="1"/>
  <c r="O461" i="7"/>
  <c r="O459" i="7" s="1"/>
  <c r="U461" i="7"/>
  <c r="U459" i="7" s="1"/>
  <c r="AA461" i="7"/>
  <c r="AA459" i="7" s="1"/>
  <c r="H466" i="7"/>
  <c r="H464" i="7" s="1"/>
  <c r="N466" i="7"/>
  <c r="N464" i="7" s="1"/>
  <c r="T466" i="7"/>
  <c r="T464" i="7" s="1"/>
  <c r="Z466" i="7"/>
  <c r="Z464" i="7" s="1"/>
  <c r="G471" i="7"/>
  <c r="G469" i="7" s="1"/>
  <c r="M471" i="7"/>
  <c r="M469" i="7" s="1"/>
  <c r="S471" i="7"/>
  <c r="S469" i="7" s="1"/>
  <c r="Y471" i="7"/>
  <c r="Y469" i="7" s="1"/>
  <c r="F476" i="7"/>
  <c r="F474" i="7" s="1"/>
  <c r="L476" i="7"/>
  <c r="L474" i="7" s="1"/>
  <c r="R476" i="7"/>
  <c r="R474" i="7" s="1"/>
  <c r="X476" i="7"/>
  <c r="X474" i="7" s="1"/>
  <c r="E481" i="7"/>
  <c r="E479" i="7" s="1"/>
  <c r="K481" i="7"/>
  <c r="K479" i="7" s="1"/>
  <c r="Q481" i="7"/>
  <c r="Q479" i="7" s="1"/>
  <c r="W481" i="7"/>
  <c r="W479" i="7" s="1"/>
  <c r="D486" i="7"/>
  <c r="D484" i="7" s="1"/>
  <c r="J486" i="7"/>
  <c r="J484" i="7" s="1"/>
  <c r="P486" i="7"/>
  <c r="P484" i="7" s="1"/>
  <c r="V486" i="7"/>
  <c r="V484" i="7" s="1"/>
  <c r="I491" i="7"/>
  <c r="I489" i="7" s="1"/>
  <c r="O491" i="7"/>
  <c r="O489" i="7" s="1"/>
  <c r="U491" i="7"/>
  <c r="U489" i="7" s="1"/>
  <c r="AA491" i="7"/>
  <c r="AA489" i="7" s="1"/>
  <c r="H496" i="7"/>
  <c r="H494" i="7" s="1"/>
  <c r="N496" i="7"/>
  <c r="N494" i="7" s="1"/>
  <c r="T496" i="7"/>
  <c r="T494" i="7" s="1"/>
  <c r="Z496" i="7"/>
  <c r="Z494" i="7" s="1"/>
  <c r="G501" i="7"/>
  <c r="G499" i="7" s="1"/>
  <c r="M501" i="7"/>
  <c r="M499" i="7" s="1"/>
  <c r="S501" i="7"/>
  <c r="S499" i="7" s="1"/>
  <c r="Y501" i="7"/>
  <c r="Y499" i="7" s="1"/>
  <c r="F506" i="7"/>
  <c r="F504" i="7" s="1"/>
  <c r="L506" i="7"/>
  <c r="L504" i="7" s="1"/>
  <c r="R506" i="7"/>
  <c r="R504" i="7" s="1"/>
  <c r="X506" i="7"/>
  <c r="X504" i="7" s="1"/>
  <c r="E511" i="7"/>
  <c r="E509" i="7" s="1"/>
  <c r="K511" i="7"/>
  <c r="K509" i="7" s="1"/>
  <c r="Q511" i="7"/>
  <c r="Q509" i="7" s="1"/>
  <c r="W511" i="7"/>
  <c r="W509" i="7" s="1"/>
  <c r="D516" i="7"/>
  <c r="D514" i="7" s="1"/>
  <c r="J516" i="7"/>
  <c r="J514" i="7" s="1"/>
  <c r="P516" i="7"/>
  <c r="P514" i="7" s="1"/>
  <c r="V516" i="7"/>
  <c r="V514" i="7" s="1"/>
  <c r="I521" i="7"/>
  <c r="I519" i="7" s="1"/>
  <c r="O521" i="7"/>
  <c r="O519" i="7" s="1"/>
  <c r="U521" i="7"/>
  <c r="U519" i="7" s="1"/>
  <c r="AA521" i="7"/>
  <c r="AA519" i="7" s="1"/>
  <c r="H526" i="7"/>
  <c r="H524" i="7" s="1"/>
  <c r="N526" i="7"/>
  <c r="N524" i="7" s="1"/>
  <c r="T526" i="7"/>
  <c r="T524" i="7" s="1"/>
  <c r="Z526" i="7"/>
  <c r="Z524" i="7" s="1"/>
  <c r="G531" i="7"/>
  <c r="G529" i="7" s="1"/>
  <c r="M531" i="7"/>
  <c r="M529" i="7" s="1"/>
  <c r="S531" i="7"/>
  <c r="S529" i="7" s="1"/>
  <c r="Y531" i="7"/>
  <c r="Y529" i="7" s="1"/>
  <c r="F536" i="7"/>
  <c r="F534" i="7" s="1"/>
  <c r="L536" i="7"/>
  <c r="L534" i="7" s="1"/>
  <c r="R536" i="7"/>
  <c r="R534" i="7" s="1"/>
  <c r="X536" i="7"/>
  <c r="X534" i="7" s="1"/>
  <c r="E541" i="7"/>
  <c r="E539" i="7" s="1"/>
  <c r="K541" i="7"/>
  <c r="K539" i="7" s="1"/>
  <c r="Q541" i="7"/>
  <c r="Q539" i="7" s="1"/>
  <c r="W541" i="7"/>
  <c r="W539" i="7" s="1"/>
  <c r="D546" i="7"/>
  <c r="D544" i="7" s="1"/>
  <c r="J546" i="7"/>
  <c r="J544" i="7" s="1"/>
  <c r="P546" i="7"/>
  <c r="P544" i="7" s="1"/>
  <c r="V546" i="7"/>
  <c r="V544" i="7" s="1"/>
  <c r="I551" i="7"/>
  <c r="I549" i="7" s="1"/>
  <c r="O551" i="7"/>
  <c r="O549" i="7" s="1"/>
  <c r="U551" i="7"/>
  <c r="U549" i="7" s="1"/>
  <c r="AA551" i="7"/>
  <c r="AA549" i="7" s="1"/>
  <c r="H556" i="7"/>
  <c r="H554" i="7" s="1"/>
  <c r="N556" i="7"/>
  <c r="N554" i="7" s="1"/>
  <c r="T556" i="7"/>
  <c r="T554" i="7" s="1"/>
  <c r="Z556" i="7"/>
  <c r="Z554" i="7" s="1"/>
  <c r="G561" i="7"/>
  <c r="G559" i="7" s="1"/>
  <c r="M561" i="7"/>
  <c r="M559" i="7" s="1"/>
  <c r="S561" i="7"/>
  <c r="S559" i="7" s="1"/>
  <c r="Y561" i="7"/>
  <c r="Y559" i="7" s="1"/>
  <c r="F566" i="7"/>
  <c r="F564" i="7" s="1"/>
  <c r="L566" i="7"/>
  <c r="L564" i="7" s="1"/>
  <c r="R566" i="7"/>
  <c r="R564" i="7" s="1"/>
  <c r="X566" i="7"/>
  <c r="X564" i="7" s="1"/>
  <c r="E571" i="7"/>
  <c r="E569" i="7" s="1"/>
  <c r="K571" i="7"/>
  <c r="K569" i="7" s="1"/>
  <c r="Q571" i="7"/>
  <c r="Q569" i="7" s="1"/>
  <c r="W571" i="7"/>
  <c r="W569" i="7" s="1"/>
  <c r="D576" i="7"/>
  <c r="D574" i="7" s="1"/>
  <c r="J576" i="7"/>
  <c r="J574" i="7" s="1"/>
  <c r="P576" i="7"/>
  <c r="P574" i="7" s="1"/>
  <c r="V576" i="7"/>
  <c r="V574" i="7" s="1"/>
  <c r="B579" i="7"/>
  <c r="I581" i="7"/>
  <c r="I579" i="7" s="1"/>
  <c r="O581" i="7"/>
  <c r="O579" i="7" s="1"/>
  <c r="U581" i="7"/>
  <c r="U579" i="7" s="1"/>
  <c r="AA581" i="7"/>
  <c r="AA579" i="7" s="1"/>
  <c r="H586" i="7"/>
  <c r="H584" i="7" s="1"/>
  <c r="N586" i="7"/>
  <c r="N584" i="7" s="1"/>
  <c r="T586" i="7"/>
  <c r="T584" i="7" s="1"/>
  <c r="Z586" i="7"/>
  <c r="Z584" i="7" s="1"/>
  <c r="G591" i="7"/>
  <c r="G589" i="7" s="1"/>
  <c r="M591" i="7"/>
  <c r="M589" i="7" s="1"/>
  <c r="S591" i="7"/>
  <c r="S589" i="7" s="1"/>
  <c r="Y591" i="7"/>
  <c r="Y589" i="7" s="1"/>
  <c r="F596" i="7"/>
  <c r="F594" i="7" s="1"/>
  <c r="L596" i="7"/>
  <c r="L594" i="7" s="1"/>
  <c r="R596" i="7"/>
  <c r="R594" i="7" s="1"/>
  <c r="X596" i="7"/>
  <c r="X594" i="7" s="1"/>
  <c r="F10" i="8"/>
  <c r="L10" i="8"/>
  <c r="R10" i="8"/>
  <c r="X10" i="8"/>
  <c r="F12" i="8"/>
  <c r="L12" i="8"/>
  <c r="R12" i="8"/>
  <c r="X12" i="8"/>
  <c r="F13" i="8"/>
  <c r="L13" i="8"/>
  <c r="R13" i="8"/>
  <c r="X13" i="8"/>
  <c r="E16" i="8"/>
  <c r="K16" i="8"/>
  <c r="Q16" i="8"/>
  <c r="W16" i="8"/>
  <c r="E18" i="8"/>
  <c r="K18" i="8"/>
  <c r="Q18" i="8"/>
  <c r="W18" i="8"/>
  <c r="E19" i="8"/>
  <c r="K19" i="8"/>
  <c r="Q19" i="8"/>
  <c r="W19" i="8"/>
  <c r="D22" i="8"/>
  <c r="J22" i="8"/>
  <c r="P22" i="8"/>
  <c r="V22" i="8"/>
  <c r="D24" i="8"/>
  <c r="J24" i="8"/>
  <c r="P24" i="8"/>
  <c r="V24" i="8"/>
  <c r="D25" i="8"/>
  <c r="J25" i="8"/>
  <c r="P25" i="8"/>
  <c r="V25" i="8"/>
  <c r="I28" i="8"/>
  <c r="O28" i="8"/>
  <c r="U28" i="8"/>
  <c r="AA28" i="8"/>
  <c r="I30" i="8"/>
  <c r="O30" i="8"/>
  <c r="U30" i="8"/>
  <c r="AA30" i="8"/>
  <c r="I31" i="8"/>
  <c r="O31" i="8"/>
  <c r="U31" i="8"/>
  <c r="AA31" i="8"/>
  <c r="H34" i="8"/>
  <c r="N34" i="8"/>
  <c r="T34" i="8"/>
  <c r="Z34" i="8"/>
  <c r="H36" i="8"/>
  <c r="N36" i="8"/>
  <c r="T36" i="8"/>
  <c r="Z36" i="8"/>
  <c r="H37" i="8"/>
  <c r="N37" i="8"/>
  <c r="T37" i="8"/>
  <c r="Z37" i="8"/>
  <c r="G40" i="8"/>
  <c r="M40" i="8"/>
  <c r="S40" i="8"/>
  <c r="Y40" i="8"/>
  <c r="G42" i="8"/>
  <c r="M42" i="8"/>
  <c r="S42" i="8"/>
  <c r="Y42" i="8"/>
  <c r="G43" i="8"/>
  <c r="M43" i="8"/>
  <c r="S43" i="8"/>
  <c r="Y43" i="8"/>
  <c r="F46" i="8"/>
  <c r="L46" i="8"/>
  <c r="R46" i="8"/>
  <c r="X46" i="8"/>
  <c r="F48" i="8"/>
  <c r="L48" i="8"/>
  <c r="R48" i="8"/>
  <c r="X48" i="8"/>
  <c r="F49" i="8"/>
  <c r="L49" i="8"/>
  <c r="R49" i="8"/>
  <c r="X49" i="8"/>
  <c r="E52" i="8"/>
  <c r="K52" i="8"/>
  <c r="Q52" i="8"/>
  <c r="W52" i="8"/>
  <c r="E54" i="8"/>
  <c r="K54" i="8"/>
  <c r="Q54" i="8"/>
  <c r="W54" i="8"/>
  <c r="E55" i="8"/>
  <c r="K55" i="8"/>
  <c r="Q55" i="8"/>
  <c r="W55" i="8"/>
  <c r="D58" i="8"/>
  <c r="J58" i="8"/>
  <c r="P58" i="8"/>
  <c r="V58" i="8"/>
  <c r="D60" i="8"/>
  <c r="J60" i="8"/>
  <c r="P60" i="8"/>
  <c r="V60" i="8"/>
  <c r="D61" i="8"/>
  <c r="J61" i="8"/>
  <c r="P61" i="8"/>
  <c r="V61" i="8"/>
  <c r="I64" i="8"/>
  <c r="O64" i="8"/>
  <c r="U64" i="8"/>
  <c r="AA64" i="8"/>
  <c r="I66" i="8"/>
  <c r="O66" i="8"/>
  <c r="U66" i="8"/>
  <c r="AA66" i="8"/>
  <c r="I67" i="8"/>
  <c r="O67" i="8"/>
  <c r="U67" i="8"/>
  <c r="AA67" i="8"/>
  <c r="H70" i="8"/>
  <c r="N70" i="8"/>
  <c r="T70" i="8"/>
  <c r="Z70" i="8"/>
  <c r="H72" i="8"/>
  <c r="N72" i="8"/>
  <c r="T72" i="8"/>
  <c r="Z72" i="8"/>
  <c r="H73" i="8"/>
  <c r="N73" i="8"/>
  <c r="T73" i="8"/>
  <c r="Z73" i="8"/>
  <c r="G76" i="8"/>
  <c r="M76" i="8"/>
  <c r="S76" i="8"/>
  <c r="Y76" i="8"/>
  <c r="G78" i="8"/>
  <c r="M78" i="8"/>
  <c r="S78" i="8"/>
  <c r="Y78" i="8"/>
  <c r="G79" i="8"/>
  <c r="M79" i="8"/>
  <c r="S79" i="8"/>
  <c r="Y79" i="8"/>
  <c r="F82" i="8"/>
  <c r="L82" i="8"/>
  <c r="R82" i="8"/>
  <c r="X82" i="8"/>
  <c r="F84" i="8"/>
  <c r="L84" i="8"/>
  <c r="R84" i="8"/>
  <c r="X84" i="8"/>
  <c r="F85" i="8"/>
  <c r="L85" i="8"/>
  <c r="R85" i="8"/>
  <c r="X85" i="8"/>
  <c r="E88" i="8"/>
  <c r="K88" i="8"/>
  <c r="Q88" i="8"/>
  <c r="W88" i="8"/>
  <c r="E90" i="8"/>
  <c r="K90" i="8"/>
  <c r="Q90" i="8"/>
  <c r="W90" i="8"/>
  <c r="E91" i="8"/>
  <c r="K91" i="8"/>
  <c r="Q91" i="8"/>
  <c r="W91" i="8"/>
  <c r="D94" i="8"/>
  <c r="J94" i="8"/>
  <c r="P94" i="8"/>
  <c r="V94" i="8"/>
  <c r="D96" i="8"/>
  <c r="J96" i="8"/>
  <c r="P96" i="8"/>
  <c r="V96" i="8"/>
  <c r="D97" i="8"/>
  <c r="J97" i="8"/>
  <c r="P97" i="8"/>
  <c r="V97" i="8"/>
  <c r="I100" i="8"/>
  <c r="O100" i="8"/>
  <c r="U100" i="8"/>
  <c r="AA100" i="8"/>
  <c r="I102" i="8"/>
  <c r="O102" i="8"/>
  <c r="U102" i="8"/>
  <c r="AA102" i="8"/>
  <c r="I103" i="8"/>
  <c r="O103" i="8"/>
  <c r="U103" i="8"/>
  <c r="AA103" i="8"/>
  <c r="H106" i="8"/>
  <c r="N106" i="8"/>
  <c r="T106" i="8"/>
  <c r="Z106" i="8"/>
  <c r="H108" i="8"/>
  <c r="N108" i="8"/>
  <c r="T108" i="8"/>
  <c r="Z108" i="8"/>
  <c r="H109" i="8"/>
  <c r="N109" i="8"/>
  <c r="T109" i="8"/>
  <c r="Z109" i="8"/>
  <c r="G112" i="8"/>
  <c r="M112" i="8"/>
  <c r="S112" i="8"/>
  <c r="Y112" i="8"/>
  <c r="G114" i="8"/>
  <c r="M114" i="8"/>
  <c r="S114" i="8"/>
  <c r="Y114" i="8"/>
  <c r="G115" i="8"/>
  <c r="M115" i="8"/>
  <c r="S115" i="8"/>
  <c r="Y115" i="8"/>
  <c r="F118" i="8"/>
  <c r="L118" i="8"/>
  <c r="R118" i="8"/>
  <c r="X118" i="8"/>
  <c r="F120" i="8"/>
  <c r="L120" i="8"/>
  <c r="R120" i="8"/>
  <c r="X120" i="8"/>
  <c r="F121" i="8"/>
  <c r="L121" i="8"/>
  <c r="R121" i="8"/>
  <c r="X121" i="8"/>
  <c r="E124" i="8"/>
  <c r="K124" i="8"/>
  <c r="Q124" i="8"/>
  <c r="W124" i="8"/>
  <c r="E126" i="8"/>
  <c r="K126" i="8"/>
  <c r="Q126" i="8"/>
  <c r="W126" i="8"/>
  <c r="E127" i="8"/>
  <c r="K127" i="8"/>
  <c r="Q127" i="8"/>
  <c r="W127" i="8"/>
  <c r="D130" i="8"/>
  <c r="J130" i="8"/>
  <c r="P130" i="8"/>
  <c r="V130" i="8"/>
  <c r="D132" i="8"/>
  <c r="J132" i="8"/>
  <c r="P132" i="8"/>
  <c r="V132" i="8"/>
  <c r="D133" i="8"/>
  <c r="J133" i="8"/>
  <c r="P133" i="8"/>
  <c r="V133" i="8"/>
  <c r="I136" i="8"/>
  <c r="O136" i="8"/>
  <c r="U136" i="8"/>
  <c r="AA136" i="8"/>
  <c r="I138" i="8"/>
  <c r="O138" i="8"/>
  <c r="U138" i="8"/>
  <c r="AA138" i="8"/>
  <c r="I139" i="8"/>
  <c r="O139" i="8"/>
  <c r="U139" i="8"/>
  <c r="AA139" i="8"/>
  <c r="H142" i="8"/>
  <c r="N142" i="8"/>
  <c r="T142" i="8"/>
  <c r="Z142" i="8"/>
  <c r="H144" i="8"/>
  <c r="N144" i="8"/>
  <c r="T144" i="8"/>
  <c r="Z144" i="8"/>
  <c r="H145" i="8"/>
  <c r="N145" i="8"/>
  <c r="T145" i="8"/>
  <c r="Z145" i="8"/>
  <c r="G148" i="8"/>
  <c r="M148" i="8"/>
  <c r="S148" i="8"/>
  <c r="Y148" i="8"/>
  <c r="G150" i="8"/>
  <c r="M150" i="8"/>
  <c r="S150" i="8"/>
  <c r="Y150" i="8"/>
  <c r="G151" i="8"/>
  <c r="M151" i="8"/>
  <c r="S151" i="8"/>
  <c r="Y151" i="8"/>
  <c r="F154" i="8"/>
  <c r="L154" i="8"/>
  <c r="R154" i="8"/>
  <c r="X154" i="8"/>
  <c r="F156" i="8"/>
  <c r="L156" i="8"/>
  <c r="R156" i="8"/>
  <c r="X156" i="8"/>
  <c r="F157" i="8"/>
  <c r="L157" i="8"/>
  <c r="R157" i="8"/>
  <c r="X157" i="8"/>
  <c r="E160" i="8"/>
  <c r="K160" i="8"/>
  <c r="Q160" i="8"/>
  <c r="W160" i="8"/>
  <c r="E162" i="8"/>
  <c r="K162" i="8"/>
  <c r="Q162" i="8"/>
  <c r="W162" i="8"/>
  <c r="E163" i="8"/>
  <c r="K163" i="8"/>
  <c r="Q163" i="8"/>
  <c r="W163" i="8"/>
  <c r="D166" i="8"/>
  <c r="J166" i="8"/>
  <c r="P166" i="8"/>
  <c r="V166" i="8"/>
  <c r="D168" i="8"/>
  <c r="J168" i="8"/>
  <c r="P168" i="8"/>
  <c r="V168" i="8"/>
  <c r="D169" i="8"/>
  <c r="J169" i="8"/>
  <c r="P169" i="8"/>
  <c r="V169" i="8"/>
  <c r="I172" i="8"/>
  <c r="O172" i="8"/>
  <c r="U172" i="8"/>
  <c r="AA172" i="8"/>
  <c r="I174" i="8"/>
  <c r="O174" i="8"/>
  <c r="U174" i="8"/>
  <c r="AA174" i="8"/>
  <c r="I175" i="8"/>
  <c r="O175" i="8"/>
  <c r="U175" i="8"/>
  <c r="AA175" i="8"/>
  <c r="H178" i="8"/>
  <c r="N178" i="8"/>
  <c r="T178" i="8"/>
  <c r="Z178" i="8"/>
  <c r="H180" i="8"/>
  <c r="N180" i="8"/>
  <c r="T180" i="8"/>
  <c r="Z180" i="8"/>
  <c r="H181" i="8"/>
  <c r="N181" i="8"/>
  <c r="T181" i="8"/>
  <c r="Z181" i="8"/>
  <c r="H9" i="9"/>
  <c r="N9" i="9"/>
  <c r="T9" i="9"/>
  <c r="Z9" i="9"/>
  <c r="H11" i="9"/>
  <c r="N11" i="9"/>
  <c r="T11" i="9"/>
  <c r="Z11" i="9"/>
  <c r="G14" i="9"/>
  <c r="M14" i="9"/>
  <c r="S14" i="9"/>
  <c r="S12" i="9" s="1"/>
  <c r="Y14" i="9"/>
  <c r="Y12" i="9" s="1"/>
  <c r="G16" i="9"/>
  <c r="M16" i="9"/>
  <c r="S16" i="9"/>
  <c r="Y16" i="9"/>
  <c r="F19" i="9"/>
  <c r="F17" i="9" s="1"/>
  <c r="L19" i="9"/>
  <c r="L17" i="9" s="1"/>
  <c r="R19" i="9"/>
  <c r="X19" i="9"/>
  <c r="F21" i="9"/>
  <c r="L21" i="9"/>
  <c r="R21" i="9"/>
  <c r="X21" i="9"/>
  <c r="E24" i="9"/>
  <c r="K24" i="9"/>
  <c r="Q24" i="9"/>
  <c r="W24" i="9"/>
  <c r="E26" i="9"/>
  <c r="K26" i="9"/>
  <c r="Q26" i="9"/>
  <c r="W26" i="9"/>
  <c r="D29" i="9"/>
  <c r="J29" i="9"/>
  <c r="P29" i="9"/>
  <c r="P27" i="9" s="1"/>
  <c r="V29" i="9"/>
  <c r="V27" i="9" s="1"/>
  <c r="D31" i="9"/>
  <c r="J31" i="9"/>
  <c r="P31" i="9"/>
  <c r="V31" i="9"/>
  <c r="I34" i="9"/>
  <c r="I32" i="9" s="1"/>
  <c r="O34" i="9"/>
  <c r="O32" i="9" s="1"/>
  <c r="U34" i="9"/>
  <c r="AA34" i="9"/>
  <c r="I36" i="9"/>
  <c r="O36" i="9"/>
  <c r="U36" i="9"/>
  <c r="AA36" i="9"/>
  <c r="H39" i="9"/>
  <c r="N39" i="9"/>
  <c r="T39" i="9"/>
  <c r="Z39" i="9"/>
  <c r="H41" i="9"/>
  <c r="N41" i="9"/>
  <c r="T41" i="9"/>
  <c r="Z41" i="9"/>
  <c r="G44" i="9"/>
  <c r="M44" i="9"/>
  <c r="S44" i="9"/>
  <c r="S42" i="9" s="1"/>
  <c r="Y44" i="9"/>
  <c r="Y42" i="9" s="1"/>
  <c r="G46" i="9"/>
  <c r="M46" i="9"/>
  <c r="S46" i="9"/>
  <c r="Y46" i="9"/>
  <c r="F49" i="9"/>
  <c r="F47" i="9" s="1"/>
  <c r="L49" i="9"/>
  <c r="L47" i="9" s="1"/>
  <c r="R49" i="9"/>
  <c r="X49" i="9"/>
  <c r="F51" i="9"/>
  <c r="L51" i="9"/>
  <c r="R51" i="9"/>
  <c r="X51" i="9"/>
  <c r="E54" i="9"/>
  <c r="K54" i="9"/>
  <c r="Q54" i="9"/>
  <c r="W54" i="9"/>
  <c r="E56" i="9"/>
  <c r="K56" i="9"/>
  <c r="Q56" i="9"/>
  <c r="W56" i="9"/>
  <c r="D59" i="9"/>
  <c r="J59" i="9"/>
  <c r="P59" i="9"/>
  <c r="P57" i="9" s="1"/>
  <c r="V59" i="9"/>
  <c r="V57" i="9" s="1"/>
  <c r="D61" i="9"/>
  <c r="J61" i="9"/>
  <c r="P61" i="9"/>
  <c r="V61" i="9"/>
  <c r="I64" i="9"/>
  <c r="I62" i="9" s="1"/>
  <c r="O64" i="9"/>
  <c r="O62" i="9" s="1"/>
  <c r="U64" i="9"/>
  <c r="AA64" i="9"/>
  <c r="I66" i="9"/>
  <c r="O66" i="9"/>
  <c r="U66" i="9"/>
  <c r="AA66" i="9"/>
  <c r="H69" i="9"/>
  <c r="N69" i="9"/>
  <c r="T69" i="9"/>
  <c r="Z69" i="9"/>
  <c r="H71" i="9"/>
  <c r="N71" i="9"/>
  <c r="T71" i="9"/>
  <c r="Z71" i="9"/>
  <c r="G74" i="9"/>
  <c r="M74" i="9"/>
  <c r="S74" i="9"/>
  <c r="S72" i="9" s="1"/>
  <c r="Y74" i="9"/>
  <c r="Y72" i="9" s="1"/>
  <c r="G76" i="9"/>
  <c r="M76" i="9"/>
  <c r="S76" i="9"/>
  <c r="Y76" i="9"/>
  <c r="F79" i="9"/>
  <c r="F77" i="9" s="1"/>
  <c r="L79" i="9"/>
  <c r="L77" i="9" s="1"/>
  <c r="R79" i="9"/>
  <c r="X79" i="9"/>
  <c r="F81" i="9"/>
  <c r="L81" i="9"/>
  <c r="R81" i="9"/>
  <c r="X81" i="9"/>
  <c r="E84" i="9"/>
  <c r="K84" i="9"/>
  <c r="Q84" i="9"/>
  <c r="W84" i="9"/>
  <c r="E86" i="9"/>
  <c r="K86" i="9"/>
  <c r="Q86" i="9"/>
  <c r="W86" i="9"/>
  <c r="D89" i="9"/>
  <c r="J89" i="9"/>
  <c r="P89" i="9"/>
  <c r="P87" i="9" s="1"/>
  <c r="V89" i="9"/>
  <c r="V87" i="9" s="1"/>
  <c r="D91" i="9"/>
  <c r="J91" i="9"/>
  <c r="P91" i="9"/>
  <c r="V91" i="9"/>
  <c r="I94" i="9"/>
  <c r="I92" i="9" s="1"/>
  <c r="O94" i="9"/>
  <c r="O92" i="9" s="1"/>
  <c r="U94" i="9"/>
  <c r="AA94" i="9"/>
  <c r="I96" i="9"/>
  <c r="O96" i="9"/>
  <c r="U96" i="9"/>
  <c r="AA96" i="9"/>
  <c r="H99" i="9"/>
  <c r="N99" i="9"/>
  <c r="T99" i="9"/>
  <c r="Z99" i="9"/>
  <c r="H101" i="9"/>
  <c r="N101" i="9"/>
  <c r="T101" i="9"/>
  <c r="Z101" i="9"/>
  <c r="G104" i="9"/>
  <c r="M104" i="9"/>
  <c r="S104" i="9"/>
  <c r="S102" i="9" s="1"/>
  <c r="Y104" i="9"/>
  <c r="Y102" i="9" s="1"/>
  <c r="G106" i="9"/>
  <c r="M106" i="9"/>
  <c r="S106" i="9"/>
  <c r="Y106" i="9"/>
  <c r="F109" i="9"/>
  <c r="F107" i="9" s="1"/>
  <c r="L109" i="9"/>
  <c r="L107" i="9" s="1"/>
  <c r="R109" i="9"/>
  <c r="X109" i="9"/>
  <c r="F111" i="9"/>
  <c r="L111" i="9"/>
  <c r="R111" i="9"/>
  <c r="X111" i="9"/>
  <c r="E114" i="9"/>
  <c r="K114" i="9"/>
  <c r="Q114" i="9"/>
  <c r="W114" i="9"/>
  <c r="E116" i="9"/>
  <c r="K116" i="9"/>
  <c r="Q116" i="9"/>
  <c r="W116" i="9"/>
  <c r="D119" i="9"/>
  <c r="J119" i="9"/>
  <c r="P119" i="9"/>
  <c r="P117" i="9" s="1"/>
  <c r="V119" i="9"/>
  <c r="V117" i="9" s="1"/>
  <c r="D121" i="9"/>
  <c r="J121" i="9"/>
  <c r="P121" i="9"/>
  <c r="V121" i="9"/>
  <c r="I124" i="9"/>
  <c r="I122" i="9" s="1"/>
  <c r="O124" i="9"/>
  <c r="O122" i="9" s="1"/>
  <c r="U124" i="9"/>
  <c r="AA124" i="9"/>
  <c r="I126" i="9"/>
  <c r="O126" i="9"/>
  <c r="U126" i="9"/>
  <c r="AA126" i="9"/>
  <c r="H129" i="9"/>
  <c r="N129" i="9"/>
  <c r="T129" i="9"/>
  <c r="Z129" i="9"/>
  <c r="H131" i="9"/>
  <c r="N131" i="9"/>
  <c r="T131" i="9"/>
  <c r="Z131" i="9"/>
  <c r="G134" i="9"/>
  <c r="M134" i="9"/>
  <c r="S134" i="9"/>
  <c r="S132" i="9" s="1"/>
  <c r="Y134" i="9"/>
  <c r="Y132" i="9" s="1"/>
  <c r="G136" i="9"/>
  <c r="M136" i="9"/>
  <c r="S136" i="9"/>
  <c r="Y136" i="9"/>
  <c r="F139" i="9"/>
  <c r="F137" i="9" s="1"/>
  <c r="L139" i="9"/>
  <c r="L137" i="9" s="1"/>
  <c r="R139" i="9"/>
  <c r="X139" i="9"/>
  <c r="F141" i="9"/>
  <c r="L141" i="9"/>
  <c r="R141" i="9"/>
  <c r="X141" i="9"/>
  <c r="E144" i="9"/>
  <c r="K144" i="9"/>
  <c r="Q144" i="9"/>
  <c r="W144" i="9"/>
  <c r="E146" i="9"/>
  <c r="K146" i="9"/>
  <c r="Q146" i="9"/>
  <c r="W146" i="9"/>
  <c r="D149" i="9"/>
  <c r="J149" i="9"/>
  <c r="P149" i="9"/>
  <c r="P147" i="9" s="1"/>
  <c r="V149" i="9"/>
  <c r="V147" i="9" s="1"/>
  <c r="D151" i="9"/>
  <c r="J151" i="9"/>
  <c r="P151" i="9"/>
  <c r="V151" i="9"/>
  <c r="I158" i="9"/>
  <c r="I156" i="9" s="1"/>
  <c r="O158" i="9"/>
  <c r="O156" i="9" s="1"/>
  <c r="U158" i="9"/>
  <c r="AA158" i="9"/>
  <c r="I160" i="9"/>
  <c r="O160" i="9"/>
  <c r="U160" i="9"/>
  <c r="AA160" i="9"/>
  <c r="H163" i="9"/>
  <c r="N163" i="9"/>
  <c r="T163" i="9"/>
  <c r="Z163" i="9"/>
  <c r="H165" i="9"/>
  <c r="N165" i="9"/>
  <c r="T165" i="9"/>
  <c r="Z165" i="9"/>
  <c r="G168" i="9"/>
  <c r="M168" i="9"/>
  <c r="S168" i="9"/>
  <c r="S166" i="9" s="1"/>
  <c r="Y168" i="9"/>
  <c r="Y166" i="9" s="1"/>
  <c r="G170" i="9"/>
  <c r="M170" i="9"/>
  <c r="S170" i="9"/>
  <c r="Y170" i="9"/>
  <c r="F173" i="9"/>
  <c r="F171" i="9" s="1"/>
  <c r="L173" i="9"/>
  <c r="L171" i="9" s="1"/>
  <c r="R173" i="9"/>
  <c r="X173" i="9"/>
  <c r="F175" i="9"/>
  <c r="L175" i="9"/>
  <c r="R175" i="9"/>
  <c r="X175" i="9"/>
  <c r="E178" i="9"/>
  <c r="K178" i="9"/>
  <c r="Q178" i="9"/>
  <c r="W178" i="9"/>
  <c r="E180" i="9"/>
  <c r="K180" i="9"/>
  <c r="Q180" i="9"/>
  <c r="W180" i="9"/>
  <c r="D183" i="9"/>
  <c r="J183" i="9"/>
  <c r="P183" i="9"/>
  <c r="P181" i="9" s="1"/>
  <c r="V183" i="9"/>
  <c r="V181" i="9" s="1"/>
  <c r="D185" i="9"/>
  <c r="J185" i="9"/>
  <c r="P185" i="9"/>
  <c r="V185" i="9"/>
  <c r="I188" i="9"/>
  <c r="I186" i="9" s="1"/>
  <c r="O188" i="9"/>
  <c r="O186" i="9" s="1"/>
  <c r="U188" i="9"/>
  <c r="AA188" i="9"/>
  <c r="I190" i="9"/>
  <c r="O190" i="9"/>
  <c r="U190" i="9"/>
  <c r="AA190" i="9"/>
  <c r="H193" i="9"/>
  <c r="N193" i="9"/>
  <c r="T193" i="9"/>
  <c r="Z193" i="9"/>
  <c r="H195" i="9"/>
  <c r="N195" i="9"/>
  <c r="T195" i="9"/>
  <c r="Z195" i="9"/>
  <c r="G198" i="9"/>
  <c r="M198" i="9"/>
  <c r="S198" i="9"/>
  <c r="S196" i="9" s="1"/>
  <c r="Y198" i="9"/>
  <c r="Y196" i="9" s="1"/>
  <c r="G200" i="9"/>
  <c r="M200" i="9"/>
  <c r="S200" i="9"/>
  <c r="Y200" i="9"/>
  <c r="F203" i="9"/>
  <c r="F201" i="9" s="1"/>
  <c r="L203" i="9"/>
  <c r="L201" i="9" s="1"/>
  <c r="R203" i="9"/>
  <c r="X203" i="9"/>
  <c r="F205" i="9"/>
  <c r="L205" i="9"/>
  <c r="R205" i="9"/>
  <c r="X205" i="9"/>
  <c r="E208" i="9"/>
  <c r="K208" i="9"/>
  <c r="Q208" i="9"/>
  <c r="W208" i="9"/>
  <c r="E210" i="9"/>
  <c r="K210" i="9"/>
  <c r="Q210" i="9"/>
  <c r="W210" i="9"/>
  <c r="D213" i="9"/>
  <c r="J213" i="9"/>
  <c r="P213" i="9"/>
  <c r="P211" i="9" s="1"/>
  <c r="V213" i="9"/>
  <c r="V211" i="9" s="1"/>
  <c r="D215" i="9"/>
  <c r="J215" i="9"/>
  <c r="P215" i="9"/>
  <c r="V215" i="9"/>
  <c r="I218" i="9"/>
  <c r="I216" i="9" s="1"/>
  <c r="O218" i="9"/>
  <c r="O216" i="9" s="1"/>
  <c r="U218" i="9"/>
  <c r="AA218" i="9"/>
  <c r="I220" i="9"/>
  <c r="O220" i="9"/>
  <c r="U220" i="9"/>
  <c r="AA220" i="9"/>
  <c r="H223" i="9"/>
  <c r="N223" i="9"/>
  <c r="T223" i="9"/>
  <c r="Z223" i="9"/>
  <c r="H225" i="9"/>
  <c r="N225" i="9"/>
  <c r="T225" i="9"/>
  <c r="Z225" i="9"/>
  <c r="G228" i="9"/>
  <c r="M228" i="9"/>
  <c r="S228" i="9"/>
  <c r="S226" i="9" s="1"/>
  <c r="Y228" i="9"/>
  <c r="Y226" i="9" s="1"/>
  <c r="G230" i="9"/>
  <c r="M230" i="9"/>
  <c r="S230" i="9"/>
  <c r="Y230" i="9"/>
  <c r="F233" i="9"/>
  <c r="F231" i="9" s="1"/>
  <c r="L233" i="9"/>
  <c r="L231" i="9" s="1"/>
  <c r="R233" i="9"/>
  <c r="X233" i="9"/>
  <c r="F235" i="9"/>
  <c r="L235" i="9"/>
  <c r="R235" i="9"/>
  <c r="X235" i="9"/>
  <c r="E238" i="9"/>
  <c r="K238" i="9"/>
  <c r="Q238" i="9"/>
  <c r="W238" i="9"/>
  <c r="E240" i="9"/>
  <c r="K240" i="9"/>
  <c r="Q240" i="9"/>
  <c r="W240" i="9"/>
  <c r="D243" i="9"/>
  <c r="J243" i="9"/>
  <c r="P243" i="9"/>
  <c r="P241" i="9" s="1"/>
  <c r="V243" i="9"/>
  <c r="V241" i="9" s="1"/>
  <c r="D245" i="9"/>
  <c r="J245" i="9"/>
  <c r="P245" i="9"/>
  <c r="V245" i="9"/>
  <c r="I248" i="9"/>
  <c r="I246" i="9" s="1"/>
  <c r="O248" i="9"/>
  <c r="O246" i="9" s="1"/>
  <c r="U248" i="9"/>
  <c r="AA248" i="9"/>
  <c r="I250" i="9"/>
  <c r="O250" i="9"/>
  <c r="U250" i="9"/>
  <c r="AA250" i="9"/>
  <c r="H253" i="9"/>
  <c r="N253" i="9"/>
  <c r="T253" i="9"/>
  <c r="Z253" i="9"/>
  <c r="H255" i="9"/>
  <c r="N255" i="9"/>
  <c r="T255" i="9"/>
  <c r="Z255" i="9"/>
  <c r="G258" i="9"/>
  <c r="M258" i="9"/>
  <c r="S258" i="9"/>
  <c r="S256" i="9" s="1"/>
  <c r="Y258" i="9"/>
  <c r="Y256" i="9" s="1"/>
  <c r="G260" i="9"/>
  <c r="M260" i="9"/>
  <c r="S260" i="9"/>
  <c r="Y260" i="9"/>
  <c r="F263" i="9"/>
  <c r="F261" i="9" s="1"/>
  <c r="L263" i="9"/>
  <c r="L261" i="9" s="1"/>
  <c r="R263" i="9"/>
  <c r="X263" i="9"/>
  <c r="F265" i="9"/>
  <c r="L265" i="9"/>
  <c r="R265" i="9"/>
  <c r="X265" i="9"/>
  <c r="E268" i="9"/>
  <c r="K268" i="9"/>
  <c r="Q268" i="9"/>
  <c r="W268" i="9"/>
  <c r="E270" i="9"/>
  <c r="K270" i="9"/>
  <c r="Q270" i="9"/>
  <c r="W270" i="9"/>
  <c r="D273" i="9"/>
  <c r="J273" i="9"/>
  <c r="P273" i="9"/>
  <c r="P271" i="9" s="1"/>
  <c r="V273" i="9"/>
  <c r="V271" i="9" s="1"/>
  <c r="D275" i="9"/>
  <c r="J275" i="9"/>
  <c r="P275" i="9"/>
  <c r="V275" i="9"/>
  <c r="I278" i="9"/>
  <c r="I276" i="9" s="1"/>
  <c r="O278" i="9"/>
  <c r="O276" i="9" s="1"/>
  <c r="U278" i="9"/>
  <c r="AA278" i="9"/>
  <c r="I280" i="9"/>
  <c r="O280" i="9"/>
  <c r="U280" i="9"/>
  <c r="AA280" i="9"/>
  <c r="H283" i="9"/>
  <c r="N283" i="9"/>
  <c r="T283" i="9"/>
  <c r="Z283" i="9"/>
  <c r="H285" i="9"/>
  <c r="N285" i="9"/>
  <c r="T285" i="9"/>
  <c r="Z285" i="9"/>
  <c r="G288" i="9"/>
  <c r="M288" i="9"/>
  <c r="S288" i="9"/>
  <c r="S286" i="9" s="1"/>
  <c r="Y288" i="9"/>
  <c r="Y286" i="9" s="1"/>
  <c r="G290" i="9"/>
  <c r="M290" i="9"/>
  <c r="S290" i="9"/>
  <c r="Y290" i="9"/>
  <c r="F293" i="9"/>
  <c r="F291" i="9" s="1"/>
  <c r="L293" i="9"/>
  <c r="L291" i="9" s="1"/>
  <c r="R293" i="9"/>
  <c r="X293" i="9"/>
  <c r="F295" i="9"/>
  <c r="L295" i="9"/>
  <c r="R295" i="9"/>
  <c r="X295" i="9"/>
  <c r="E298" i="9"/>
  <c r="K298" i="9"/>
  <c r="Q298" i="9"/>
  <c r="W298" i="9"/>
  <c r="E300" i="9"/>
  <c r="K300" i="9"/>
  <c r="Q300" i="9"/>
  <c r="W300" i="9"/>
  <c r="J307" i="9"/>
  <c r="P307" i="9"/>
  <c r="V307" i="9"/>
  <c r="V305" i="9" s="1"/>
  <c r="D309" i="9"/>
  <c r="D305" i="9" s="1"/>
  <c r="J309" i="9"/>
  <c r="P309" i="9"/>
  <c r="V309" i="9"/>
  <c r="I312" i="9"/>
  <c r="O312" i="9"/>
  <c r="O310" i="9" s="1"/>
  <c r="U312" i="9"/>
  <c r="U310" i="9" s="1"/>
  <c r="AA312" i="9"/>
  <c r="I314" i="9"/>
  <c r="O314" i="9"/>
  <c r="U314" i="9"/>
  <c r="AA314" i="9"/>
  <c r="H317" i="9"/>
  <c r="H315" i="9" s="1"/>
  <c r="N317" i="9"/>
  <c r="T317" i="9"/>
  <c r="Z317" i="9"/>
  <c r="H319" i="9"/>
  <c r="N319" i="9"/>
  <c r="T319" i="9"/>
  <c r="Z319" i="9"/>
  <c r="G322" i="9"/>
  <c r="M322" i="9"/>
  <c r="S322" i="9"/>
  <c r="Y322" i="9"/>
  <c r="Y320" i="9" s="1"/>
  <c r="G324" i="9"/>
  <c r="M324" i="9"/>
  <c r="S324" i="9"/>
  <c r="Y324" i="9"/>
  <c r="F327" i="9"/>
  <c r="L327" i="9"/>
  <c r="L325" i="9" s="1"/>
  <c r="R327" i="9"/>
  <c r="R325" i="9" s="1"/>
  <c r="X327" i="9"/>
  <c r="F329" i="9"/>
  <c r="L329" i="9"/>
  <c r="R329" i="9"/>
  <c r="X329" i="9"/>
  <c r="E332" i="9"/>
  <c r="E330" i="9" s="1"/>
  <c r="K332" i="9"/>
  <c r="Q332" i="9"/>
  <c r="W332" i="9"/>
  <c r="E334" i="9"/>
  <c r="K334" i="9"/>
  <c r="Q334" i="9"/>
  <c r="W334" i="9"/>
  <c r="D337" i="9"/>
  <c r="J337" i="9"/>
  <c r="P337" i="9"/>
  <c r="V337" i="9"/>
  <c r="V335" i="9" s="1"/>
  <c r="D339" i="9"/>
  <c r="J339" i="9"/>
  <c r="P339" i="9"/>
  <c r="V339" i="9"/>
  <c r="I342" i="9"/>
  <c r="O342" i="9"/>
  <c r="O340" i="9" s="1"/>
  <c r="U342" i="9"/>
  <c r="U340" i="9" s="1"/>
  <c r="AA342" i="9"/>
  <c r="I344" i="9"/>
  <c r="O344" i="9"/>
  <c r="U344" i="9"/>
  <c r="AA344" i="9"/>
  <c r="H347" i="9"/>
  <c r="H345" i="9" s="1"/>
  <c r="N347" i="9"/>
  <c r="T347" i="9"/>
  <c r="Z347" i="9"/>
  <c r="H349" i="9"/>
  <c r="N349" i="9"/>
  <c r="T349" i="9"/>
  <c r="Z349" i="9"/>
  <c r="G352" i="9"/>
  <c r="M352" i="9"/>
  <c r="S352" i="9"/>
  <c r="Y352" i="9"/>
  <c r="Y350" i="9" s="1"/>
  <c r="G354" i="9"/>
  <c r="M354" i="9"/>
  <c r="S354" i="9"/>
  <c r="Y354" i="9"/>
  <c r="F357" i="9"/>
  <c r="L357" i="9"/>
  <c r="L355" i="9" s="1"/>
  <c r="R357" i="9"/>
  <c r="R355" i="9" s="1"/>
  <c r="X357" i="9"/>
  <c r="F359" i="9"/>
  <c r="L359" i="9"/>
  <c r="R359" i="9"/>
  <c r="X359" i="9"/>
  <c r="E362" i="9"/>
  <c r="E360" i="9" s="1"/>
  <c r="K362" i="9"/>
  <c r="Q362" i="9"/>
  <c r="W362" i="9"/>
  <c r="E364" i="9"/>
  <c r="K364" i="9"/>
  <c r="Q364" i="9"/>
  <c r="W364" i="9"/>
  <c r="D367" i="9"/>
  <c r="J367" i="9"/>
  <c r="P367" i="9"/>
  <c r="V367" i="9"/>
  <c r="V365" i="9" s="1"/>
  <c r="D369" i="9"/>
  <c r="J369" i="9"/>
  <c r="P369" i="9"/>
  <c r="V369" i="9"/>
  <c r="I372" i="9"/>
  <c r="O372" i="9"/>
  <c r="O370" i="9" s="1"/>
  <c r="U372" i="9"/>
  <c r="U370" i="9" s="1"/>
  <c r="AA372" i="9"/>
  <c r="I374" i="9"/>
  <c r="O374" i="9"/>
  <c r="U374" i="9"/>
  <c r="AA374" i="9"/>
  <c r="H377" i="9"/>
  <c r="H375" i="9" s="1"/>
  <c r="N377" i="9"/>
  <c r="T377" i="9"/>
  <c r="Z377" i="9"/>
  <c r="H379" i="9"/>
  <c r="N379" i="9"/>
  <c r="T379" i="9"/>
  <c r="Z379" i="9"/>
  <c r="G382" i="9"/>
  <c r="M382" i="9"/>
  <c r="S382" i="9"/>
  <c r="Y382" i="9"/>
  <c r="Y380" i="9" s="1"/>
  <c r="G384" i="9"/>
  <c r="M384" i="9"/>
  <c r="S384" i="9"/>
  <c r="Y384" i="9"/>
  <c r="F387" i="9"/>
  <c r="L387" i="9"/>
  <c r="L385" i="9" s="1"/>
  <c r="R387" i="9"/>
  <c r="R385" i="9" s="1"/>
  <c r="X387" i="9"/>
  <c r="F389" i="9"/>
  <c r="L389" i="9"/>
  <c r="R389" i="9"/>
  <c r="X389" i="9"/>
  <c r="E392" i="9"/>
  <c r="E390" i="9" s="1"/>
  <c r="K392" i="9"/>
  <c r="Q392" i="9"/>
  <c r="W392" i="9"/>
  <c r="E394" i="9"/>
  <c r="K394" i="9"/>
  <c r="Q394" i="9"/>
  <c r="W394" i="9"/>
  <c r="D397" i="9"/>
  <c r="J397" i="9"/>
  <c r="P397" i="9"/>
  <c r="V397" i="9"/>
  <c r="V395" i="9" s="1"/>
  <c r="D399" i="9"/>
  <c r="J399" i="9"/>
  <c r="P399" i="9"/>
  <c r="V399" i="9"/>
  <c r="I402" i="9"/>
  <c r="O402" i="9"/>
  <c r="O400" i="9" s="1"/>
  <c r="U402" i="9"/>
  <c r="U400" i="9" s="1"/>
  <c r="AA402" i="9"/>
  <c r="I404" i="9"/>
  <c r="O404" i="9"/>
  <c r="U404" i="9"/>
  <c r="AA404" i="9"/>
  <c r="H407" i="9"/>
  <c r="H405" i="9" s="1"/>
  <c r="N407" i="9"/>
  <c r="T407" i="9"/>
  <c r="Z407" i="9"/>
  <c r="H409" i="9"/>
  <c r="N409" i="9"/>
  <c r="T409" i="9"/>
  <c r="Z409" i="9"/>
  <c r="G412" i="9"/>
  <c r="M412" i="9"/>
  <c r="S412" i="9"/>
  <c r="Y412" i="9"/>
  <c r="Y410" i="9" s="1"/>
  <c r="G414" i="9"/>
  <c r="M414" i="9"/>
  <c r="S414" i="9"/>
  <c r="Y414" i="9"/>
  <c r="F417" i="9"/>
  <c r="L417" i="9"/>
  <c r="L415" i="9" s="1"/>
  <c r="R417" i="9"/>
  <c r="R415" i="9" s="1"/>
  <c r="X417" i="9"/>
  <c r="F419" i="9"/>
  <c r="L419" i="9"/>
  <c r="R419" i="9"/>
  <c r="X419" i="9"/>
  <c r="E422" i="9"/>
  <c r="E420" i="9" s="1"/>
  <c r="K422" i="9"/>
  <c r="Q422" i="9"/>
  <c r="W422" i="9"/>
  <c r="E424" i="9"/>
  <c r="K424" i="9"/>
  <c r="Q424" i="9"/>
  <c r="W424" i="9"/>
  <c r="D427" i="9"/>
  <c r="J427" i="9"/>
  <c r="P427" i="9"/>
  <c r="V427" i="9"/>
  <c r="V425" i="9" s="1"/>
  <c r="D429" i="9"/>
  <c r="J429" i="9"/>
  <c r="P429" i="9"/>
  <c r="V429" i="9"/>
  <c r="I432" i="9"/>
  <c r="O432" i="9"/>
  <c r="O430" i="9" s="1"/>
  <c r="U432" i="9"/>
  <c r="U430" i="9" s="1"/>
  <c r="AA432" i="9"/>
  <c r="I434" i="9"/>
  <c r="O434" i="9"/>
  <c r="U434" i="9"/>
  <c r="AA434" i="9"/>
  <c r="H437" i="9"/>
  <c r="H435" i="9" s="1"/>
  <c r="N437" i="9"/>
  <c r="T437" i="9"/>
  <c r="Z437" i="9"/>
  <c r="H439" i="9"/>
  <c r="N439" i="9"/>
  <c r="T439" i="9"/>
  <c r="Z439" i="9"/>
  <c r="G442" i="9"/>
  <c r="M442" i="9"/>
  <c r="S442" i="9"/>
  <c r="Y442" i="9"/>
  <c r="Y440" i="9" s="1"/>
  <c r="G444" i="9"/>
  <c r="M444" i="9"/>
  <c r="S444" i="9"/>
  <c r="Y444" i="9"/>
  <c r="F447" i="9"/>
  <c r="L447" i="9"/>
  <c r="L445" i="9" s="1"/>
  <c r="R447" i="9"/>
  <c r="R445" i="9" s="1"/>
  <c r="X447" i="9"/>
  <c r="F449" i="9"/>
  <c r="L449" i="9"/>
  <c r="R449" i="9"/>
  <c r="X449" i="9"/>
  <c r="E456" i="9"/>
  <c r="E454" i="9" s="1"/>
  <c r="K456" i="9"/>
  <c r="Q456" i="9"/>
  <c r="W456" i="9"/>
  <c r="E458" i="9"/>
  <c r="K458" i="9"/>
  <c r="Q458" i="9"/>
  <c r="W458" i="9"/>
  <c r="D461" i="9"/>
  <c r="J461" i="9"/>
  <c r="P461" i="9"/>
  <c r="V461" i="9"/>
  <c r="V459" i="9" s="1"/>
  <c r="D463" i="9"/>
  <c r="J463" i="9"/>
  <c r="P463" i="9"/>
  <c r="V463" i="9"/>
  <c r="I466" i="9"/>
  <c r="O466" i="9"/>
  <c r="O464" i="9" s="1"/>
  <c r="U466" i="9"/>
  <c r="U464" i="9" s="1"/>
  <c r="AA466" i="9"/>
  <c r="I468" i="9"/>
  <c r="O468" i="9"/>
  <c r="U468" i="9"/>
  <c r="AA468" i="9"/>
  <c r="H471" i="9"/>
  <c r="H469" i="9" s="1"/>
  <c r="N471" i="9"/>
  <c r="T471" i="9"/>
  <c r="Z471" i="9"/>
  <c r="H473" i="9"/>
  <c r="N473" i="9"/>
  <c r="T473" i="9"/>
  <c r="Z473" i="9"/>
  <c r="G476" i="9"/>
  <c r="M476" i="9"/>
  <c r="S476" i="9"/>
  <c r="Y476" i="9"/>
  <c r="Y474" i="9" s="1"/>
  <c r="G478" i="9"/>
  <c r="M478" i="9"/>
  <c r="S478" i="9"/>
  <c r="Y478" i="9"/>
  <c r="F481" i="9"/>
  <c r="L481" i="9"/>
  <c r="L479" i="9" s="1"/>
  <c r="R481" i="9"/>
  <c r="R479" i="9" s="1"/>
  <c r="X481" i="9"/>
  <c r="F483" i="9"/>
  <c r="L483" i="9"/>
  <c r="R483" i="9"/>
  <c r="X483" i="9"/>
  <c r="E486" i="9"/>
  <c r="E484" i="9" s="1"/>
  <c r="K486" i="9"/>
  <c r="Q486" i="9"/>
  <c r="W486" i="9"/>
  <c r="E488" i="9"/>
  <c r="K488" i="9"/>
  <c r="Q488" i="9"/>
  <c r="W488" i="9"/>
  <c r="D491" i="9"/>
  <c r="J491" i="9"/>
  <c r="P491" i="9"/>
  <c r="V491" i="9"/>
  <c r="V489" i="9" s="1"/>
  <c r="D493" i="9"/>
  <c r="J493" i="9"/>
  <c r="P493" i="9"/>
  <c r="V493" i="9"/>
  <c r="I496" i="9"/>
  <c r="O496" i="9"/>
  <c r="O494" i="9" s="1"/>
  <c r="U496" i="9"/>
  <c r="U494" i="9" s="1"/>
  <c r="AA496" i="9"/>
  <c r="I498" i="9"/>
  <c r="O498" i="9"/>
  <c r="U498" i="9"/>
  <c r="AA498" i="9"/>
  <c r="H501" i="9"/>
  <c r="H499" i="9" s="1"/>
  <c r="N501" i="9"/>
  <c r="T501" i="9"/>
  <c r="Z501" i="9"/>
  <c r="H503" i="9"/>
  <c r="N503" i="9"/>
  <c r="T503" i="9"/>
  <c r="Z503" i="9"/>
  <c r="G506" i="9"/>
  <c r="M506" i="9"/>
  <c r="S506" i="9"/>
  <c r="Y506" i="9"/>
  <c r="Y504" i="9" s="1"/>
  <c r="G508" i="9"/>
  <c r="M508" i="9"/>
  <c r="S508" i="9"/>
  <c r="Y508" i="9"/>
  <c r="F511" i="9"/>
  <c r="L511" i="9"/>
  <c r="L509" i="9" s="1"/>
  <c r="R511" i="9"/>
  <c r="R509" i="9" s="1"/>
  <c r="X511" i="9"/>
  <c r="F513" i="9"/>
  <c r="L513" i="9"/>
  <c r="R513" i="9"/>
  <c r="X513" i="9"/>
  <c r="E516" i="9"/>
  <c r="E514" i="9" s="1"/>
  <c r="K516" i="9"/>
  <c r="Q516" i="9"/>
  <c r="W516" i="9"/>
  <c r="E518" i="9"/>
  <c r="K518" i="9"/>
  <c r="Q518" i="9"/>
  <c r="W518" i="9"/>
  <c r="D521" i="9"/>
  <c r="J521" i="9"/>
  <c r="P521" i="9"/>
  <c r="V521" i="9"/>
  <c r="V519" i="9" s="1"/>
  <c r="D523" i="9"/>
  <c r="J523" i="9"/>
  <c r="P523" i="9"/>
  <c r="V523" i="9"/>
  <c r="I526" i="9"/>
  <c r="O526" i="9"/>
  <c r="O524" i="9" s="1"/>
  <c r="U526" i="9"/>
  <c r="U524" i="9" s="1"/>
  <c r="AA526" i="9"/>
  <c r="I528" i="9"/>
  <c r="O528" i="9"/>
  <c r="U528" i="9"/>
  <c r="AA528" i="9"/>
  <c r="H531" i="9"/>
  <c r="H529" i="9" s="1"/>
  <c r="N531" i="9"/>
  <c r="T531" i="9"/>
  <c r="Z531" i="9"/>
  <c r="H533" i="9"/>
  <c r="N533" i="9"/>
  <c r="T533" i="9"/>
  <c r="Z533" i="9"/>
  <c r="G536" i="9"/>
  <c r="M536" i="9"/>
  <c r="S536" i="9"/>
  <c r="Y536" i="9"/>
  <c r="Y534" i="9" s="1"/>
  <c r="G538" i="9"/>
  <c r="M538" i="9"/>
  <c r="S538" i="9"/>
  <c r="Y538" i="9"/>
  <c r="F541" i="9"/>
  <c r="L541" i="9"/>
  <c r="L539" i="9" s="1"/>
  <c r="R541" i="9"/>
  <c r="R539" i="9" s="1"/>
  <c r="X541" i="9"/>
  <c r="F543" i="9"/>
  <c r="L543" i="9"/>
  <c r="R543" i="9"/>
  <c r="X543" i="9"/>
  <c r="E546" i="9"/>
  <c r="E544" i="9" s="1"/>
  <c r="K546" i="9"/>
  <c r="Q546" i="9"/>
  <c r="W546" i="9"/>
  <c r="E548" i="9"/>
  <c r="K548" i="9"/>
  <c r="Q548" i="9"/>
  <c r="W548" i="9"/>
  <c r="D551" i="9"/>
  <c r="J551" i="9"/>
  <c r="P551" i="9"/>
  <c r="V551" i="9"/>
  <c r="V549" i="9" s="1"/>
  <c r="D553" i="9"/>
  <c r="J553" i="9"/>
  <c r="P553" i="9"/>
  <c r="V553" i="9"/>
  <c r="I556" i="9"/>
  <c r="O556" i="9"/>
  <c r="O554" i="9" s="1"/>
  <c r="U556" i="9"/>
  <c r="U554" i="9" s="1"/>
  <c r="AA556" i="9"/>
  <c r="I558" i="9"/>
  <c r="O558" i="9"/>
  <c r="U558" i="9"/>
  <c r="AA558" i="9"/>
  <c r="H561" i="9"/>
  <c r="H559" i="9" s="1"/>
  <c r="N561" i="9"/>
  <c r="T561" i="9"/>
  <c r="Z561" i="9"/>
  <c r="H563" i="9"/>
  <c r="N563" i="9"/>
  <c r="T563" i="9"/>
  <c r="Z563" i="9"/>
  <c r="G566" i="9"/>
  <c r="M566" i="9"/>
  <c r="S566" i="9"/>
  <c r="Y566" i="9"/>
  <c r="Y564" i="9" s="1"/>
  <c r="G568" i="9"/>
  <c r="M568" i="9"/>
  <c r="S568" i="9"/>
  <c r="Y568" i="9"/>
  <c r="F571" i="9"/>
  <c r="L571" i="9"/>
  <c r="L569" i="9" s="1"/>
  <c r="R571" i="9"/>
  <c r="R569" i="9" s="1"/>
  <c r="X571" i="9"/>
  <c r="F573" i="9"/>
  <c r="L573" i="9"/>
  <c r="R573" i="9"/>
  <c r="X573" i="9"/>
  <c r="E576" i="9"/>
  <c r="E574" i="9" s="1"/>
  <c r="K576" i="9"/>
  <c r="Q576" i="9"/>
  <c r="W576" i="9"/>
  <c r="E578" i="9"/>
  <c r="K578" i="9"/>
  <c r="Q578" i="9"/>
  <c r="W578" i="9"/>
  <c r="D581" i="9"/>
  <c r="J581" i="9"/>
  <c r="P581" i="9"/>
  <c r="V581" i="9"/>
  <c r="V579" i="9" s="1"/>
  <c r="D583" i="9"/>
  <c r="J583" i="9"/>
  <c r="P583" i="9"/>
  <c r="V583" i="9"/>
  <c r="I586" i="9"/>
  <c r="O586" i="9"/>
  <c r="O584" i="9" s="1"/>
  <c r="U586" i="9"/>
  <c r="U584" i="9" s="1"/>
  <c r="AA586" i="9"/>
  <c r="I588" i="9"/>
  <c r="O588" i="9"/>
  <c r="U588" i="9"/>
  <c r="AA588" i="9"/>
  <c r="H591" i="9"/>
  <c r="H589" i="9" s="1"/>
  <c r="N591" i="9"/>
  <c r="T591" i="9"/>
  <c r="Z591" i="9"/>
  <c r="H593" i="9"/>
  <c r="N593" i="9"/>
  <c r="T593" i="9"/>
  <c r="Z593" i="9"/>
  <c r="G596" i="9"/>
  <c r="M596" i="9"/>
  <c r="S596" i="9"/>
  <c r="Y596" i="9"/>
  <c r="Y594" i="9" s="1"/>
  <c r="G598" i="9"/>
  <c r="M598" i="9"/>
  <c r="S598" i="9"/>
  <c r="Y598" i="9"/>
  <c r="G9" i="10"/>
  <c r="M9" i="10"/>
  <c r="M7" i="10" s="1"/>
  <c r="S9" i="10"/>
  <c r="S7" i="10" s="1"/>
  <c r="Y9" i="10"/>
  <c r="G11" i="10"/>
  <c r="M11" i="10"/>
  <c r="S11" i="10"/>
  <c r="Y11" i="10"/>
  <c r="F14" i="10"/>
  <c r="F12" i="10" s="1"/>
  <c r="L14" i="10"/>
  <c r="R14" i="10"/>
  <c r="X14" i="10"/>
  <c r="F16" i="10"/>
  <c r="L16" i="10"/>
  <c r="R16" i="10"/>
  <c r="X16" i="10"/>
  <c r="E19" i="10"/>
  <c r="K19" i="10"/>
  <c r="Q19" i="10"/>
  <c r="W19" i="10"/>
  <c r="W17" i="10" s="1"/>
  <c r="E21" i="10"/>
  <c r="K21" i="10"/>
  <c r="Q21" i="10"/>
  <c r="W21" i="10"/>
  <c r="D24" i="10"/>
  <c r="J24" i="10"/>
  <c r="J22" i="10" s="1"/>
  <c r="P24" i="10"/>
  <c r="P22" i="10" s="1"/>
  <c r="V24" i="10"/>
  <c r="D26" i="10"/>
  <c r="J26" i="10"/>
  <c r="P26" i="10"/>
  <c r="V26" i="10"/>
  <c r="I29" i="10"/>
  <c r="I27" i="10" s="1"/>
  <c r="O29" i="10"/>
  <c r="U29" i="10"/>
  <c r="AA29" i="10"/>
  <c r="I31" i="10"/>
  <c r="O31" i="10"/>
  <c r="U31" i="10"/>
  <c r="AA31" i="10"/>
  <c r="H34" i="10"/>
  <c r="N34" i="10"/>
  <c r="T34" i="10"/>
  <c r="Z34" i="10"/>
  <c r="Z32" i="10" s="1"/>
  <c r="H36" i="10"/>
  <c r="N36" i="10"/>
  <c r="T36" i="10"/>
  <c r="Z36" i="10"/>
  <c r="G39" i="10"/>
  <c r="M39" i="10"/>
  <c r="M37" i="10" s="1"/>
  <c r="S39" i="10"/>
  <c r="S37" i="10" s="1"/>
  <c r="Y39" i="10"/>
  <c r="G41" i="10"/>
  <c r="M41" i="10"/>
  <c r="S41" i="10"/>
  <c r="Y41" i="10"/>
  <c r="F44" i="10"/>
  <c r="F42" i="10" s="1"/>
  <c r="L44" i="10"/>
  <c r="R44" i="10"/>
  <c r="X44" i="10"/>
  <c r="F46" i="10"/>
  <c r="L46" i="10"/>
  <c r="R46" i="10"/>
  <c r="X46" i="10"/>
  <c r="E49" i="10"/>
  <c r="Q49" i="10"/>
  <c r="E51" i="10"/>
  <c r="Q51" i="10"/>
  <c r="D54" i="10"/>
  <c r="D52" i="10" s="1"/>
  <c r="P54" i="10"/>
  <c r="D56" i="10"/>
  <c r="P56" i="10"/>
  <c r="O59" i="10"/>
  <c r="AA59" i="10"/>
  <c r="R61" i="10"/>
  <c r="S64" i="10"/>
  <c r="M66" i="10"/>
  <c r="M62" i="10" s="1"/>
  <c r="P69" i="10"/>
  <c r="J71" i="10"/>
  <c r="J67" i="10" s="1"/>
  <c r="O74" i="10"/>
  <c r="I76" i="10"/>
  <c r="I72" i="10" s="1"/>
  <c r="AA76" i="10"/>
  <c r="J79" i="10"/>
  <c r="D81" i="10"/>
  <c r="D77" i="10" s="1"/>
  <c r="V81" i="10"/>
  <c r="V77" i="10" s="1"/>
  <c r="I84" i="10"/>
  <c r="AA84" i="10"/>
  <c r="U86" i="10"/>
  <c r="U82" i="10" s="1"/>
  <c r="F89" i="10"/>
  <c r="X89" i="10"/>
  <c r="R91" i="10"/>
  <c r="S94" i="10"/>
  <c r="S96" i="10"/>
  <c r="L101" i="10"/>
  <c r="E106" i="10"/>
  <c r="V109" i="10"/>
  <c r="V107" i="10" s="1"/>
  <c r="U114" i="10"/>
  <c r="N119" i="10"/>
  <c r="N117" i="10" s="1"/>
  <c r="Z121" i="10"/>
  <c r="Z117" i="10" s="1"/>
  <c r="J307" i="7"/>
  <c r="J305" i="7" s="1"/>
  <c r="P307" i="7"/>
  <c r="P305" i="7" s="1"/>
  <c r="V307" i="7"/>
  <c r="V305" i="7" s="1"/>
  <c r="I312" i="7"/>
  <c r="I310" i="7" s="1"/>
  <c r="O312" i="7"/>
  <c r="O310" i="7" s="1"/>
  <c r="U312" i="7"/>
  <c r="U310" i="7" s="1"/>
  <c r="AA312" i="7"/>
  <c r="AA310" i="7" s="1"/>
  <c r="H317" i="7"/>
  <c r="H315" i="7" s="1"/>
  <c r="N317" i="7"/>
  <c r="N315" i="7" s="1"/>
  <c r="T317" i="7"/>
  <c r="T315" i="7" s="1"/>
  <c r="Z317" i="7"/>
  <c r="Z315" i="7" s="1"/>
  <c r="G322" i="7"/>
  <c r="G320" i="7" s="1"/>
  <c r="M322" i="7"/>
  <c r="M320" i="7" s="1"/>
  <c r="S322" i="7"/>
  <c r="S320" i="7" s="1"/>
  <c r="Y322" i="7"/>
  <c r="Y320" i="7" s="1"/>
  <c r="F327" i="7"/>
  <c r="F325" i="7" s="1"/>
  <c r="L327" i="7"/>
  <c r="L325" i="7" s="1"/>
  <c r="R327" i="7"/>
  <c r="R325" i="7" s="1"/>
  <c r="X327" i="7"/>
  <c r="X325" i="7" s="1"/>
  <c r="E332" i="7"/>
  <c r="E330" i="7" s="1"/>
  <c r="K332" i="7"/>
  <c r="K330" i="7" s="1"/>
  <c r="Q332" i="7"/>
  <c r="Q330" i="7" s="1"/>
  <c r="W332" i="7"/>
  <c r="W330" i="7" s="1"/>
  <c r="D337" i="7"/>
  <c r="D335" i="7" s="1"/>
  <c r="J337" i="7"/>
  <c r="J335" i="7" s="1"/>
  <c r="P337" i="7"/>
  <c r="P335" i="7" s="1"/>
  <c r="V337" i="7"/>
  <c r="V335" i="7" s="1"/>
  <c r="I342" i="7"/>
  <c r="I340" i="7" s="1"/>
  <c r="O342" i="7"/>
  <c r="O340" i="7" s="1"/>
  <c r="U342" i="7"/>
  <c r="U340" i="7" s="1"/>
  <c r="AA342" i="7"/>
  <c r="AA340" i="7" s="1"/>
  <c r="H347" i="7"/>
  <c r="H345" i="7" s="1"/>
  <c r="N347" i="7"/>
  <c r="N345" i="7" s="1"/>
  <c r="T347" i="7"/>
  <c r="T345" i="7" s="1"/>
  <c r="Z347" i="7"/>
  <c r="Z345" i="7" s="1"/>
  <c r="G352" i="7"/>
  <c r="G350" i="7" s="1"/>
  <c r="M352" i="7"/>
  <c r="M350" i="7" s="1"/>
  <c r="S352" i="7"/>
  <c r="S350" i="7" s="1"/>
  <c r="Y352" i="7"/>
  <c r="Y350" i="7" s="1"/>
  <c r="F357" i="7"/>
  <c r="F355" i="7" s="1"/>
  <c r="L357" i="7"/>
  <c r="L355" i="7" s="1"/>
  <c r="R357" i="7"/>
  <c r="R355" i="7" s="1"/>
  <c r="X357" i="7"/>
  <c r="X355" i="7" s="1"/>
  <c r="E362" i="7"/>
  <c r="E360" i="7" s="1"/>
  <c r="K362" i="7"/>
  <c r="K360" i="7" s="1"/>
  <c r="Q362" i="7"/>
  <c r="Q360" i="7" s="1"/>
  <c r="W362" i="7"/>
  <c r="W360" i="7" s="1"/>
  <c r="D367" i="7"/>
  <c r="D365" i="7" s="1"/>
  <c r="J367" i="7"/>
  <c r="J365" i="7" s="1"/>
  <c r="P367" i="7"/>
  <c r="P365" i="7" s="1"/>
  <c r="V367" i="7"/>
  <c r="V365" i="7" s="1"/>
  <c r="I372" i="7"/>
  <c r="I370" i="7" s="1"/>
  <c r="O372" i="7"/>
  <c r="O370" i="7" s="1"/>
  <c r="U372" i="7"/>
  <c r="U370" i="7" s="1"/>
  <c r="AA372" i="7"/>
  <c r="AA370" i="7" s="1"/>
  <c r="H377" i="7"/>
  <c r="H375" i="7" s="1"/>
  <c r="N377" i="7"/>
  <c r="N375" i="7" s="1"/>
  <c r="T377" i="7"/>
  <c r="T375" i="7" s="1"/>
  <c r="Z377" i="7"/>
  <c r="Z375" i="7" s="1"/>
  <c r="G382" i="7"/>
  <c r="G380" i="7" s="1"/>
  <c r="M382" i="7"/>
  <c r="M380" i="7" s="1"/>
  <c r="S382" i="7"/>
  <c r="S380" i="7" s="1"/>
  <c r="Y382" i="7"/>
  <c r="Y380" i="7" s="1"/>
  <c r="F387" i="7"/>
  <c r="F385" i="7" s="1"/>
  <c r="L387" i="7"/>
  <c r="L385" i="7" s="1"/>
  <c r="R387" i="7"/>
  <c r="R385" i="7" s="1"/>
  <c r="X387" i="7"/>
  <c r="X385" i="7" s="1"/>
  <c r="E392" i="7"/>
  <c r="E390" i="7" s="1"/>
  <c r="K392" i="7"/>
  <c r="K390" i="7" s="1"/>
  <c r="Q392" i="7"/>
  <c r="Q390" i="7" s="1"/>
  <c r="W392" i="7"/>
  <c r="W390" i="7" s="1"/>
  <c r="D397" i="7"/>
  <c r="D395" i="7" s="1"/>
  <c r="J397" i="7"/>
  <c r="J395" i="7" s="1"/>
  <c r="P397" i="7"/>
  <c r="P395" i="7" s="1"/>
  <c r="V397" i="7"/>
  <c r="V395" i="7" s="1"/>
  <c r="I402" i="7"/>
  <c r="I400" i="7" s="1"/>
  <c r="O402" i="7"/>
  <c r="O400" i="7" s="1"/>
  <c r="U402" i="7"/>
  <c r="U400" i="7" s="1"/>
  <c r="AA402" i="7"/>
  <c r="AA400" i="7" s="1"/>
  <c r="H407" i="7"/>
  <c r="H405" i="7" s="1"/>
  <c r="N407" i="7"/>
  <c r="N405" i="7" s="1"/>
  <c r="T407" i="7"/>
  <c r="T405" i="7" s="1"/>
  <c r="Z407" i="7"/>
  <c r="Z405" i="7" s="1"/>
  <c r="G412" i="7"/>
  <c r="G410" i="7" s="1"/>
  <c r="M412" i="7"/>
  <c r="M410" i="7" s="1"/>
  <c r="S412" i="7"/>
  <c r="S410" i="7" s="1"/>
  <c r="Y412" i="7"/>
  <c r="Y410" i="7" s="1"/>
  <c r="F417" i="7"/>
  <c r="F415" i="7" s="1"/>
  <c r="L417" i="7"/>
  <c r="L415" i="7" s="1"/>
  <c r="R417" i="7"/>
  <c r="R415" i="7" s="1"/>
  <c r="X417" i="7"/>
  <c r="X415" i="7" s="1"/>
  <c r="E422" i="7"/>
  <c r="E420" i="7" s="1"/>
  <c r="K422" i="7"/>
  <c r="K420" i="7" s="1"/>
  <c r="Q422" i="7"/>
  <c r="Q420" i="7" s="1"/>
  <c r="W422" i="7"/>
  <c r="W420" i="7" s="1"/>
  <c r="D427" i="7"/>
  <c r="D425" i="7" s="1"/>
  <c r="J427" i="7"/>
  <c r="J425" i="7" s="1"/>
  <c r="P427" i="7"/>
  <c r="P425" i="7" s="1"/>
  <c r="V427" i="7"/>
  <c r="V425" i="7" s="1"/>
  <c r="I432" i="7"/>
  <c r="I430" i="7" s="1"/>
  <c r="O432" i="7"/>
  <c r="O430" i="7" s="1"/>
  <c r="U432" i="7"/>
  <c r="U430" i="7" s="1"/>
  <c r="AA432" i="7"/>
  <c r="AA430" i="7" s="1"/>
  <c r="H437" i="7"/>
  <c r="H435" i="7" s="1"/>
  <c r="N437" i="7"/>
  <c r="N435" i="7" s="1"/>
  <c r="T437" i="7"/>
  <c r="T435" i="7" s="1"/>
  <c r="Z437" i="7"/>
  <c r="Z435" i="7" s="1"/>
  <c r="G442" i="7"/>
  <c r="G440" i="7" s="1"/>
  <c r="M442" i="7"/>
  <c r="M440" i="7" s="1"/>
  <c r="S442" i="7"/>
  <c r="S440" i="7" s="1"/>
  <c r="Y442" i="7"/>
  <c r="Y440" i="7" s="1"/>
  <c r="F447" i="7"/>
  <c r="F445" i="7" s="1"/>
  <c r="L447" i="7"/>
  <c r="L445" i="7" s="1"/>
  <c r="R447" i="7"/>
  <c r="R445" i="7" s="1"/>
  <c r="X447" i="7"/>
  <c r="X445" i="7" s="1"/>
  <c r="E456" i="7"/>
  <c r="E454" i="7" s="1"/>
  <c r="K456" i="7"/>
  <c r="K454" i="7" s="1"/>
  <c r="Q456" i="7"/>
  <c r="Q454" i="7" s="1"/>
  <c r="W456" i="7"/>
  <c r="W454" i="7" s="1"/>
  <c r="D461" i="7"/>
  <c r="D459" i="7" s="1"/>
  <c r="J461" i="7"/>
  <c r="J459" i="7" s="1"/>
  <c r="P461" i="7"/>
  <c r="P459" i="7" s="1"/>
  <c r="V461" i="7"/>
  <c r="V459" i="7" s="1"/>
  <c r="I466" i="7"/>
  <c r="I464" i="7" s="1"/>
  <c r="O466" i="7"/>
  <c r="O464" i="7" s="1"/>
  <c r="U466" i="7"/>
  <c r="U464" i="7" s="1"/>
  <c r="AA466" i="7"/>
  <c r="AA464" i="7" s="1"/>
  <c r="H471" i="7"/>
  <c r="H469" i="7" s="1"/>
  <c r="N471" i="7"/>
  <c r="N469" i="7" s="1"/>
  <c r="T471" i="7"/>
  <c r="T469" i="7" s="1"/>
  <c r="Z471" i="7"/>
  <c r="Z469" i="7" s="1"/>
  <c r="G476" i="7"/>
  <c r="G474" i="7" s="1"/>
  <c r="M476" i="7"/>
  <c r="M474" i="7" s="1"/>
  <c r="S476" i="7"/>
  <c r="S474" i="7" s="1"/>
  <c r="Y476" i="7"/>
  <c r="Y474" i="7" s="1"/>
  <c r="F481" i="7"/>
  <c r="F479" i="7" s="1"/>
  <c r="L481" i="7"/>
  <c r="L479" i="7" s="1"/>
  <c r="R481" i="7"/>
  <c r="R479" i="7" s="1"/>
  <c r="X481" i="7"/>
  <c r="X479" i="7" s="1"/>
  <c r="E486" i="7"/>
  <c r="E484" i="7" s="1"/>
  <c r="K486" i="7"/>
  <c r="K484" i="7" s="1"/>
  <c r="Q486" i="7"/>
  <c r="Q484" i="7" s="1"/>
  <c r="W486" i="7"/>
  <c r="W484" i="7" s="1"/>
  <c r="D491" i="7"/>
  <c r="D489" i="7" s="1"/>
  <c r="J491" i="7"/>
  <c r="J489" i="7" s="1"/>
  <c r="P491" i="7"/>
  <c r="P489" i="7" s="1"/>
  <c r="V491" i="7"/>
  <c r="V489" i="7" s="1"/>
  <c r="I496" i="7"/>
  <c r="I494" i="7" s="1"/>
  <c r="O496" i="7"/>
  <c r="O494" i="7" s="1"/>
  <c r="U496" i="7"/>
  <c r="U494" i="7" s="1"/>
  <c r="AA496" i="7"/>
  <c r="AA494" i="7" s="1"/>
  <c r="H501" i="7"/>
  <c r="H499" i="7" s="1"/>
  <c r="N501" i="7"/>
  <c r="N499" i="7" s="1"/>
  <c r="T501" i="7"/>
  <c r="T499" i="7" s="1"/>
  <c r="Z501" i="7"/>
  <c r="Z499" i="7" s="1"/>
  <c r="G506" i="7"/>
  <c r="G504" i="7" s="1"/>
  <c r="M506" i="7"/>
  <c r="M504" i="7" s="1"/>
  <c r="S506" i="7"/>
  <c r="S504" i="7" s="1"/>
  <c r="Y506" i="7"/>
  <c r="Y504" i="7" s="1"/>
  <c r="F511" i="7"/>
  <c r="F509" i="7" s="1"/>
  <c r="L511" i="7"/>
  <c r="L509" i="7" s="1"/>
  <c r="R511" i="7"/>
  <c r="R509" i="7" s="1"/>
  <c r="X511" i="7"/>
  <c r="X509" i="7" s="1"/>
  <c r="E516" i="7"/>
  <c r="E514" i="7" s="1"/>
  <c r="K516" i="7"/>
  <c r="K514" i="7" s="1"/>
  <c r="Q516" i="7"/>
  <c r="Q514" i="7" s="1"/>
  <c r="W516" i="7"/>
  <c r="W514" i="7" s="1"/>
  <c r="D521" i="7"/>
  <c r="D519" i="7" s="1"/>
  <c r="J521" i="7"/>
  <c r="J519" i="7" s="1"/>
  <c r="P521" i="7"/>
  <c r="P519" i="7" s="1"/>
  <c r="V521" i="7"/>
  <c r="V519" i="7" s="1"/>
  <c r="I526" i="7"/>
  <c r="I524" i="7" s="1"/>
  <c r="O526" i="7"/>
  <c r="O524" i="7" s="1"/>
  <c r="U526" i="7"/>
  <c r="U524" i="7" s="1"/>
  <c r="AA526" i="7"/>
  <c r="AA524" i="7" s="1"/>
  <c r="H531" i="7"/>
  <c r="H529" i="7" s="1"/>
  <c r="N531" i="7"/>
  <c r="N529" i="7" s="1"/>
  <c r="T531" i="7"/>
  <c r="T529" i="7" s="1"/>
  <c r="Z531" i="7"/>
  <c r="Z529" i="7" s="1"/>
  <c r="G536" i="7"/>
  <c r="G534" i="7" s="1"/>
  <c r="M536" i="7"/>
  <c r="M534" i="7" s="1"/>
  <c r="S536" i="7"/>
  <c r="S534" i="7" s="1"/>
  <c r="Y536" i="7"/>
  <c r="Y534" i="7" s="1"/>
  <c r="F541" i="7"/>
  <c r="F539" i="7" s="1"/>
  <c r="L541" i="7"/>
  <c r="L539" i="7" s="1"/>
  <c r="R541" i="7"/>
  <c r="R539" i="7" s="1"/>
  <c r="X541" i="7"/>
  <c r="X539" i="7" s="1"/>
  <c r="E546" i="7"/>
  <c r="E544" i="7" s="1"/>
  <c r="K546" i="7"/>
  <c r="K544" i="7" s="1"/>
  <c r="Q546" i="7"/>
  <c r="Q544" i="7" s="1"/>
  <c r="W546" i="7"/>
  <c r="W544" i="7" s="1"/>
  <c r="D551" i="7"/>
  <c r="D549" i="7" s="1"/>
  <c r="J551" i="7"/>
  <c r="J549" i="7" s="1"/>
  <c r="P551" i="7"/>
  <c r="P549" i="7" s="1"/>
  <c r="V551" i="7"/>
  <c r="V549" i="7" s="1"/>
  <c r="I556" i="7"/>
  <c r="I554" i="7" s="1"/>
  <c r="O556" i="7"/>
  <c r="O554" i="7" s="1"/>
  <c r="U556" i="7"/>
  <c r="U554" i="7" s="1"/>
  <c r="AA556" i="7"/>
  <c r="AA554" i="7" s="1"/>
  <c r="H561" i="7"/>
  <c r="H559" i="7" s="1"/>
  <c r="N561" i="7"/>
  <c r="N559" i="7" s="1"/>
  <c r="T561" i="7"/>
  <c r="T559" i="7" s="1"/>
  <c r="Z561" i="7"/>
  <c r="Z559" i="7" s="1"/>
  <c r="G566" i="7"/>
  <c r="G564" i="7" s="1"/>
  <c r="M566" i="7"/>
  <c r="M564" i="7" s="1"/>
  <c r="S566" i="7"/>
  <c r="S564" i="7" s="1"/>
  <c r="Y566" i="7"/>
  <c r="Y564" i="7" s="1"/>
  <c r="F571" i="7"/>
  <c r="F569" i="7" s="1"/>
  <c r="L571" i="7"/>
  <c r="L569" i="7" s="1"/>
  <c r="R571" i="7"/>
  <c r="R569" i="7" s="1"/>
  <c r="X571" i="7"/>
  <c r="X569" i="7" s="1"/>
  <c r="E576" i="7"/>
  <c r="E574" i="7" s="1"/>
  <c r="K576" i="7"/>
  <c r="K574" i="7" s="1"/>
  <c r="Q576" i="7"/>
  <c r="Q574" i="7" s="1"/>
  <c r="W576" i="7"/>
  <c r="W574" i="7" s="1"/>
  <c r="D581" i="7"/>
  <c r="D579" i="7" s="1"/>
  <c r="J581" i="7"/>
  <c r="J579" i="7" s="1"/>
  <c r="P581" i="7"/>
  <c r="P579" i="7" s="1"/>
  <c r="V581" i="7"/>
  <c r="V579" i="7" s="1"/>
  <c r="B584" i="7"/>
  <c r="I586" i="7"/>
  <c r="I584" i="7" s="1"/>
  <c r="O586" i="7"/>
  <c r="O584" i="7" s="1"/>
  <c r="U586" i="7"/>
  <c r="U584" i="7" s="1"/>
  <c r="AA586" i="7"/>
  <c r="AA584" i="7" s="1"/>
  <c r="H591" i="7"/>
  <c r="H589" i="7" s="1"/>
  <c r="N591" i="7"/>
  <c r="N589" i="7" s="1"/>
  <c r="T591" i="7"/>
  <c r="T589" i="7" s="1"/>
  <c r="Z591" i="7"/>
  <c r="Z589" i="7" s="1"/>
  <c r="G596" i="7"/>
  <c r="G594" i="7" s="1"/>
  <c r="M596" i="7"/>
  <c r="M594" i="7" s="1"/>
  <c r="S596" i="7"/>
  <c r="S594" i="7" s="1"/>
  <c r="Y596" i="7"/>
  <c r="Y594" i="7" s="1"/>
  <c r="G10" i="8"/>
  <c r="M10" i="8"/>
  <c r="S10" i="8"/>
  <c r="S8" i="8" s="1"/>
  <c r="Y10" i="8"/>
  <c r="G12" i="8"/>
  <c r="M12" i="8"/>
  <c r="S12" i="8"/>
  <c r="Y12" i="8"/>
  <c r="G13" i="8"/>
  <c r="M13" i="8"/>
  <c r="S13" i="8"/>
  <c r="Y13" i="8"/>
  <c r="F16" i="8"/>
  <c r="L16" i="8"/>
  <c r="L14" i="8" s="1"/>
  <c r="R16" i="8"/>
  <c r="R14" i="8" s="1"/>
  <c r="X16" i="8"/>
  <c r="F18" i="8"/>
  <c r="L18" i="8"/>
  <c r="R18" i="8"/>
  <c r="X18" i="8"/>
  <c r="F19" i="8"/>
  <c r="L19" i="8"/>
  <c r="R19" i="8"/>
  <c r="X19" i="8"/>
  <c r="E22" i="8"/>
  <c r="K22" i="8"/>
  <c r="K20" i="8" s="1"/>
  <c r="Q22" i="8"/>
  <c r="Q20" i="8" s="1"/>
  <c r="W22" i="8"/>
  <c r="E24" i="8"/>
  <c r="K24" i="8"/>
  <c r="Q24" i="8"/>
  <c r="W24" i="8"/>
  <c r="E25" i="8"/>
  <c r="K25" i="8"/>
  <c r="Q25" i="8"/>
  <c r="W25" i="8"/>
  <c r="D28" i="8"/>
  <c r="J28" i="8"/>
  <c r="J26" i="8" s="1"/>
  <c r="P28" i="8"/>
  <c r="P26" i="8" s="1"/>
  <c r="V28" i="8"/>
  <c r="D30" i="8"/>
  <c r="J30" i="8"/>
  <c r="P30" i="8"/>
  <c r="V30" i="8"/>
  <c r="D31" i="8"/>
  <c r="J31" i="8"/>
  <c r="P31" i="8"/>
  <c r="V31" i="8"/>
  <c r="I34" i="8"/>
  <c r="O34" i="8"/>
  <c r="O32" i="8" s="1"/>
  <c r="U34" i="8"/>
  <c r="U32" i="8" s="1"/>
  <c r="AA34" i="8"/>
  <c r="I36" i="8"/>
  <c r="O36" i="8"/>
  <c r="U36" i="8"/>
  <c r="AA36" i="8"/>
  <c r="I37" i="8"/>
  <c r="O37" i="8"/>
  <c r="U37" i="8"/>
  <c r="AA37" i="8"/>
  <c r="H40" i="8"/>
  <c r="N40" i="8"/>
  <c r="N38" i="8" s="1"/>
  <c r="T40" i="8"/>
  <c r="T38" i="8" s="1"/>
  <c r="Z40" i="8"/>
  <c r="H42" i="8"/>
  <c r="N42" i="8"/>
  <c r="T42" i="8"/>
  <c r="Z42" i="8"/>
  <c r="H43" i="8"/>
  <c r="N43" i="8"/>
  <c r="T43" i="8"/>
  <c r="Z43" i="8"/>
  <c r="G46" i="8"/>
  <c r="M46" i="8"/>
  <c r="M44" i="8" s="1"/>
  <c r="S46" i="8"/>
  <c r="S44" i="8" s="1"/>
  <c r="Y46" i="8"/>
  <c r="G48" i="8"/>
  <c r="M48" i="8"/>
  <c r="S48" i="8"/>
  <c r="Y48" i="8"/>
  <c r="G49" i="8"/>
  <c r="M49" i="8"/>
  <c r="S49" i="8"/>
  <c r="Y49" i="8"/>
  <c r="F52" i="8"/>
  <c r="L52" i="8"/>
  <c r="L50" i="8" s="1"/>
  <c r="R52" i="8"/>
  <c r="R50" i="8" s="1"/>
  <c r="X52" i="8"/>
  <c r="F54" i="8"/>
  <c r="L54" i="8"/>
  <c r="R54" i="8"/>
  <c r="X54" i="8"/>
  <c r="F55" i="8"/>
  <c r="L55" i="8"/>
  <c r="R55" i="8"/>
  <c r="X55" i="8"/>
  <c r="E58" i="8"/>
  <c r="K58" i="8"/>
  <c r="K56" i="8" s="1"/>
  <c r="Q58" i="8"/>
  <c r="Q56" i="8" s="1"/>
  <c r="W58" i="8"/>
  <c r="E60" i="8"/>
  <c r="K60" i="8"/>
  <c r="Q60" i="8"/>
  <c r="W60" i="8"/>
  <c r="E61" i="8"/>
  <c r="K61" i="8"/>
  <c r="Q61" i="8"/>
  <c r="W61" i="8"/>
  <c r="D64" i="8"/>
  <c r="J64" i="8"/>
  <c r="J62" i="8" s="1"/>
  <c r="P64" i="8"/>
  <c r="P62" i="8" s="1"/>
  <c r="V64" i="8"/>
  <c r="D66" i="8"/>
  <c r="J66" i="8"/>
  <c r="P66" i="8"/>
  <c r="V66" i="8"/>
  <c r="D67" i="8"/>
  <c r="J67" i="8"/>
  <c r="P67" i="8"/>
  <c r="V67" i="8"/>
  <c r="I70" i="8"/>
  <c r="O70" i="8"/>
  <c r="O68" i="8" s="1"/>
  <c r="U70" i="8"/>
  <c r="U68" i="8" s="1"/>
  <c r="AA70" i="8"/>
  <c r="I72" i="8"/>
  <c r="O72" i="8"/>
  <c r="U72" i="8"/>
  <c r="AA72" i="8"/>
  <c r="I73" i="8"/>
  <c r="O73" i="8"/>
  <c r="U73" i="8"/>
  <c r="AA73" i="8"/>
  <c r="H76" i="8"/>
  <c r="N76" i="8"/>
  <c r="N74" i="8" s="1"/>
  <c r="T76" i="8"/>
  <c r="T74" i="8" s="1"/>
  <c r="Z76" i="8"/>
  <c r="H78" i="8"/>
  <c r="N78" i="8"/>
  <c r="T78" i="8"/>
  <c r="Z78" i="8"/>
  <c r="H79" i="8"/>
  <c r="N79" i="8"/>
  <c r="T79" i="8"/>
  <c r="Z79" i="8"/>
  <c r="G82" i="8"/>
  <c r="M82" i="8"/>
  <c r="M80" i="8" s="1"/>
  <c r="S82" i="8"/>
  <c r="S80" i="8" s="1"/>
  <c r="Y82" i="8"/>
  <c r="G84" i="8"/>
  <c r="M84" i="8"/>
  <c r="S84" i="8"/>
  <c r="Y84" i="8"/>
  <c r="G85" i="8"/>
  <c r="M85" i="8"/>
  <c r="S85" i="8"/>
  <c r="Y85" i="8"/>
  <c r="F88" i="8"/>
  <c r="L88" i="8"/>
  <c r="L86" i="8" s="1"/>
  <c r="R88" i="8"/>
  <c r="R86" i="8" s="1"/>
  <c r="X88" i="8"/>
  <c r="F90" i="8"/>
  <c r="L90" i="8"/>
  <c r="R90" i="8"/>
  <c r="X90" i="8"/>
  <c r="F91" i="8"/>
  <c r="L91" i="8"/>
  <c r="R91" i="8"/>
  <c r="X91" i="8"/>
  <c r="E94" i="8"/>
  <c r="K94" i="8"/>
  <c r="K92" i="8" s="1"/>
  <c r="Q94" i="8"/>
  <c r="Q92" i="8" s="1"/>
  <c r="W94" i="8"/>
  <c r="E96" i="8"/>
  <c r="K96" i="8"/>
  <c r="Q96" i="8"/>
  <c r="W96" i="8"/>
  <c r="E97" i="8"/>
  <c r="K97" i="8"/>
  <c r="Q97" i="8"/>
  <c r="W97" i="8"/>
  <c r="D100" i="8"/>
  <c r="J100" i="8"/>
  <c r="J98" i="8" s="1"/>
  <c r="P100" i="8"/>
  <c r="P98" i="8" s="1"/>
  <c r="V100" i="8"/>
  <c r="D102" i="8"/>
  <c r="J102" i="8"/>
  <c r="P102" i="8"/>
  <c r="V102" i="8"/>
  <c r="D103" i="8"/>
  <c r="J103" i="8"/>
  <c r="P103" i="8"/>
  <c r="V103" i="8"/>
  <c r="I106" i="8"/>
  <c r="O106" i="8"/>
  <c r="O104" i="8" s="1"/>
  <c r="U106" i="8"/>
  <c r="U104" i="8" s="1"/>
  <c r="AA106" i="8"/>
  <c r="I108" i="8"/>
  <c r="O108" i="8"/>
  <c r="U108" i="8"/>
  <c r="AA108" i="8"/>
  <c r="I109" i="8"/>
  <c r="O109" i="8"/>
  <c r="U109" i="8"/>
  <c r="AA109" i="8"/>
  <c r="H112" i="8"/>
  <c r="N112" i="8"/>
  <c r="N110" i="8" s="1"/>
  <c r="T112" i="8"/>
  <c r="T110" i="8" s="1"/>
  <c r="Z112" i="8"/>
  <c r="H114" i="8"/>
  <c r="N114" i="8"/>
  <c r="T114" i="8"/>
  <c r="Z114" i="8"/>
  <c r="H115" i="8"/>
  <c r="N115" i="8"/>
  <c r="T115" i="8"/>
  <c r="Z115" i="8"/>
  <c r="G118" i="8"/>
  <c r="M118" i="8"/>
  <c r="M116" i="8" s="1"/>
  <c r="S118" i="8"/>
  <c r="S116" i="8" s="1"/>
  <c r="Y118" i="8"/>
  <c r="G120" i="8"/>
  <c r="M120" i="8"/>
  <c r="S120" i="8"/>
  <c r="Y120" i="8"/>
  <c r="G121" i="8"/>
  <c r="M121" i="8"/>
  <c r="S121" i="8"/>
  <c r="Y121" i="8"/>
  <c r="F124" i="8"/>
  <c r="L124" i="8"/>
  <c r="L122" i="8" s="1"/>
  <c r="R124" i="8"/>
  <c r="R122" i="8" s="1"/>
  <c r="X124" i="8"/>
  <c r="F126" i="8"/>
  <c r="L126" i="8"/>
  <c r="R126" i="8"/>
  <c r="X126" i="8"/>
  <c r="F127" i="8"/>
  <c r="L127" i="8"/>
  <c r="R127" i="8"/>
  <c r="X127" i="8"/>
  <c r="E130" i="8"/>
  <c r="K130" i="8"/>
  <c r="K128" i="8" s="1"/>
  <c r="Q130" i="8"/>
  <c r="Q128" i="8" s="1"/>
  <c r="W130" i="8"/>
  <c r="E132" i="8"/>
  <c r="K132" i="8"/>
  <c r="Q132" i="8"/>
  <c r="W132" i="8"/>
  <c r="E133" i="8"/>
  <c r="K133" i="8"/>
  <c r="Q133" i="8"/>
  <c r="W133" i="8"/>
  <c r="D136" i="8"/>
  <c r="J136" i="8"/>
  <c r="J134" i="8" s="1"/>
  <c r="P136" i="8"/>
  <c r="P134" i="8" s="1"/>
  <c r="V136" i="8"/>
  <c r="D138" i="8"/>
  <c r="J138" i="8"/>
  <c r="P138" i="8"/>
  <c r="V138" i="8"/>
  <c r="D139" i="8"/>
  <c r="J139" i="8"/>
  <c r="P139" i="8"/>
  <c r="V139" i="8"/>
  <c r="I142" i="8"/>
  <c r="O142" i="8"/>
  <c r="O140" i="8" s="1"/>
  <c r="U142" i="8"/>
  <c r="U140" i="8" s="1"/>
  <c r="AA142" i="8"/>
  <c r="I144" i="8"/>
  <c r="O144" i="8"/>
  <c r="U144" i="8"/>
  <c r="AA144" i="8"/>
  <c r="I145" i="8"/>
  <c r="O145" i="8"/>
  <c r="U145" i="8"/>
  <c r="AA145" i="8"/>
  <c r="H148" i="8"/>
  <c r="N148" i="8"/>
  <c r="N146" i="8" s="1"/>
  <c r="T148" i="8"/>
  <c r="T146" i="8" s="1"/>
  <c r="Z148" i="8"/>
  <c r="H150" i="8"/>
  <c r="N150" i="8"/>
  <c r="T150" i="8"/>
  <c r="Z150" i="8"/>
  <c r="H151" i="8"/>
  <c r="N151" i="8"/>
  <c r="T151" i="8"/>
  <c r="Z151" i="8"/>
  <c r="G154" i="8"/>
  <c r="M154" i="8"/>
  <c r="M152" i="8" s="1"/>
  <c r="S154" i="8"/>
  <c r="S152" i="8" s="1"/>
  <c r="Y154" i="8"/>
  <c r="G156" i="8"/>
  <c r="M156" i="8"/>
  <c r="S156" i="8"/>
  <c r="Y156" i="8"/>
  <c r="G157" i="8"/>
  <c r="M157" i="8"/>
  <c r="S157" i="8"/>
  <c r="Y157" i="8"/>
  <c r="F160" i="8"/>
  <c r="L160" i="8"/>
  <c r="L158" i="8" s="1"/>
  <c r="R160" i="8"/>
  <c r="R158" i="8" s="1"/>
  <c r="X160" i="8"/>
  <c r="F162" i="8"/>
  <c r="L162" i="8"/>
  <c r="R162" i="8"/>
  <c r="X162" i="8"/>
  <c r="F163" i="8"/>
  <c r="L163" i="8"/>
  <c r="R163" i="8"/>
  <c r="X163" i="8"/>
  <c r="E166" i="8"/>
  <c r="K166" i="8"/>
  <c r="K164" i="8" s="1"/>
  <c r="Q166" i="8"/>
  <c r="Q164" i="8" s="1"/>
  <c r="W166" i="8"/>
  <c r="E168" i="8"/>
  <c r="K168" i="8"/>
  <c r="Q168" i="8"/>
  <c r="W168" i="8"/>
  <c r="E169" i="8"/>
  <c r="K169" i="8"/>
  <c r="Q169" i="8"/>
  <c r="W169" i="8"/>
  <c r="D172" i="8"/>
  <c r="J172" i="8"/>
  <c r="J170" i="8" s="1"/>
  <c r="P172" i="8"/>
  <c r="P170" i="8" s="1"/>
  <c r="V172" i="8"/>
  <c r="D174" i="8"/>
  <c r="J174" i="8"/>
  <c r="P174" i="8"/>
  <c r="V174" i="8"/>
  <c r="D175" i="8"/>
  <c r="J175" i="8"/>
  <c r="P175" i="8"/>
  <c r="V175" i="8"/>
  <c r="I178" i="8"/>
  <c r="O178" i="8"/>
  <c r="O176" i="8" s="1"/>
  <c r="U178" i="8"/>
  <c r="U176" i="8" s="1"/>
  <c r="AA178" i="8"/>
  <c r="I180" i="8"/>
  <c r="O180" i="8"/>
  <c r="U180" i="8"/>
  <c r="AA180" i="8"/>
  <c r="I181" i="8"/>
  <c r="O181" i="8"/>
  <c r="U181" i="8"/>
  <c r="AA181" i="8"/>
  <c r="I9" i="9"/>
  <c r="I7" i="9" s="1"/>
  <c r="O9" i="9"/>
  <c r="O7" i="9" s="1"/>
  <c r="U9" i="9"/>
  <c r="U7" i="9" s="1"/>
  <c r="AA9" i="9"/>
  <c r="I11" i="9"/>
  <c r="O11" i="9"/>
  <c r="U11" i="9"/>
  <c r="AA11" i="9"/>
  <c r="H14" i="9"/>
  <c r="H12" i="9" s="1"/>
  <c r="N14" i="9"/>
  <c r="T14" i="9"/>
  <c r="Z14" i="9"/>
  <c r="H16" i="9"/>
  <c r="N16" i="9"/>
  <c r="T16" i="9"/>
  <c r="Z16" i="9"/>
  <c r="G19" i="9"/>
  <c r="M19" i="9"/>
  <c r="S19" i="9"/>
  <c r="S17" i="9" s="1"/>
  <c r="Y19" i="9"/>
  <c r="Y17" i="9" s="1"/>
  <c r="G21" i="9"/>
  <c r="M21" i="9"/>
  <c r="S21" i="9"/>
  <c r="Y21" i="9"/>
  <c r="F24" i="9"/>
  <c r="F22" i="9" s="1"/>
  <c r="L24" i="9"/>
  <c r="L22" i="9" s="1"/>
  <c r="R24" i="9"/>
  <c r="R22" i="9" s="1"/>
  <c r="X24" i="9"/>
  <c r="F26" i="9"/>
  <c r="L26" i="9"/>
  <c r="R26" i="9"/>
  <c r="X26" i="9"/>
  <c r="E29" i="9"/>
  <c r="E27" i="9" s="1"/>
  <c r="K29" i="9"/>
  <c r="Q29" i="9"/>
  <c r="W29" i="9"/>
  <c r="E31" i="9"/>
  <c r="K31" i="9"/>
  <c r="Q31" i="9"/>
  <c r="W31" i="9"/>
  <c r="D34" i="9"/>
  <c r="J34" i="9"/>
  <c r="P34" i="9"/>
  <c r="P32" i="9" s="1"/>
  <c r="V34" i="9"/>
  <c r="V32" i="9" s="1"/>
  <c r="D36" i="9"/>
  <c r="J36" i="9"/>
  <c r="P36" i="9"/>
  <c r="V36" i="9"/>
  <c r="I39" i="9"/>
  <c r="I37" i="9" s="1"/>
  <c r="O39" i="9"/>
  <c r="O37" i="9" s="1"/>
  <c r="U39" i="9"/>
  <c r="U37" i="9" s="1"/>
  <c r="AA39" i="9"/>
  <c r="I41" i="9"/>
  <c r="O41" i="9"/>
  <c r="U41" i="9"/>
  <c r="AA41" i="9"/>
  <c r="H44" i="9"/>
  <c r="H42" i="9" s="1"/>
  <c r="N44" i="9"/>
  <c r="T44" i="9"/>
  <c r="Z44" i="9"/>
  <c r="H46" i="9"/>
  <c r="N46" i="9"/>
  <c r="T46" i="9"/>
  <c r="Z46" i="9"/>
  <c r="G49" i="9"/>
  <c r="M49" i="9"/>
  <c r="S49" i="9"/>
  <c r="S47" i="9" s="1"/>
  <c r="Y49" i="9"/>
  <c r="Y47" i="9" s="1"/>
  <c r="G51" i="9"/>
  <c r="M51" i="9"/>
  <c r="S51" i="9"/>
  <c r="Y51" i="9"/>
  <c r="F54" i="9"/>
  <c r="F52" i="9" s="1"/>
  <c r="L54" i="9"/>
  <c r="L52" i="9" s="1"/>
  <c r="R54" i="9"/>
  <c r="R52" i="9" s="1"/>
  <c r="X54" i="9"/>
  <c r="F56" i="9"/>
  <c r="L56" i="9"/>
  <c r="R56" i="9"/>
  <c r="X56" i="9"/>
  <c r="E59" i="9"/>
  <c r="E57" i="9" s="1"/>
  <c r="K59" i="9"/>
  <c r="Q59" i="9"/>
  <c r="W59" i="9"/>
  <c r="E61" i="9"/>
  <c r="K61" i="9"/>
  <c r="Q61" i="9"/>
  <c r="W61" i="9"/>
  <c r="D64" i="9"/>
  <c r="J64" i="9"/>
  <c r="P64" i="9"/>
  <c r="P62" i="9" s="1"/>
  <c r="V64" i="9"/>
  <c r="V62" i="9" s="1"/>
  <c r="D66" i="9"/>
  <c r="J66" i="9"/>
  <c r="P66" i="9"/>
  <c r="V66" i="9"/>
  <c r="I69" i="9"/>
  <c r="I67" i="9" s="1"/>
  <c r="O69" i="9"/>
  <c r="O67" i="9" s="1"/>
  <c r="U69" i="9"/>
  <c r="U67" i="9" s="1"/>
  <c r="AA69" i="9"/>
  <c r="I71" i="9"/>
  <c r="O71" i="9"/>
  <c r="U71" i="9"/>
  <c r="AA71" i="9"/>
  <c r="H74" i="9"/>
  <c r="H72" i="9" s="1"/>
  <c r="N74" i="9"/>
  <c r="T74" i="9"/>
  <c r="Z74" i="9"/>
  <c r="H76" i="9"/>
  <c r="N76" i="9"/>
  <c r="T76" i="9"/>
  <c r="Z76" i="9"/>
  <c r="G79" i="9"/>
  <c r="M79" i="9"/>
  <c r="S79" i="9"/>
  <c r="S77" i="9" s="1"/>
  <c r="Y79" i="9"/>
  <c r="Y77" i="9" s="1"/>
  <c r="G81" i="9"/>
  <c r="M81" i="9"/>
  <c r="S81" i="9"/>
  <c r="Y81" i="9"/>
  <c r="F84" i="9"/>
  <c r="F82" i="9" s="1"/>
  <c r="L84" i="9"/>
  <c r="L82" i="9" s="1"/>
  <c r="R84" i="9"/>
  <c r="R82" i="9" s="1"/>
  <c r="X84" i="9"/>
  <c r="F86" i="9"/>
  <c r="L86" i="9"/>
  <c r="R86" i="9"/>
  <c r="X86" i="9"/>
  <c r="E89" i="9"/>
  <c r="E87" i="9" s="1"/>
  <c r="K89" i="9"/>
  <c r="Q89" i="9"/>
  <c r="W89" i="9"/>
  <c r="E91" i="9"/>
  <c r="K91" i="9"/>
  <c r="Q91" i="9"/>
  <c r="W91" i="9"/>
  <c r="D94" i="9"/>
  <c r="J94" i="9"/>
  <c r="P94" i="9"/>
  <c r="P92" i="9" s="1"/>
  <c r="V94" i="9"/>
  <c r="V92" i="9" s="1"/>
  <c r="D96" i="9"/>
  <c r="J96" i="9"/>
  <c r="P96" i="9"/>
  <c r="V96" i="9"/>
  <c r="I99" i="9"/>
  <c r="I97" i="9" s="1"/>
  <c r="O99" i="9"/>
  <c r="O97" i="9" s="1"/>
  <c r="U99" i="9"/>
  <c r="U97" i="9" s="1"/>
  <c r="AA99" i="9"/>
  <c r="I101" i="9"/>
  <c r="O101" i="9"/>
  <c r="U101" i="9"/>
  <c r="AA101" i="9"/>
  <c r="H104" i="9"/>
  <c r="H102" i="9" s="1"/>
  <c r="N104" i="9"/>
  <c r="T104" i="9"/>
  <c r="Z104" i="9"/>
  <c r="H106" i="9"/>
  <c r="N106" i="9"/>
  <c r="T106" i="9"/>
  <c r="Z106" i="9"/>
  <c r="G109" i="9"/>
  <c r="M109" i="9"/>
  <c r="S109" i="9"/>
  <c r="S107" i="9" s="1"/>
  <c r="Y109" i="9"/>
  <c r="Y107" i="9" s="1"/>
  <c r="G111" i="9"/>
  <c r="M111" i="9"/>
  <c r="S111" i="9"/>
  <c r="Y111" i="9"/>
  <c r="F114" i="9"/>
  <c r="F112" i="9" s="1"/>
  <c r="L114" i="9"/>
  <c r="L112" i="9" s="1"/>
  <c r="R114" i="9"/>
  <c r="R112" i="9" s="1"/>
  <c r="X114" i="9"/>
  <c r="F116" i="9"/>
  <c r="L116" i="9"/>
  <c r="R116" i="9"/>
  <c r="X116" i="9"/>
  <c r="E119" i="9"/>
  <c r="E117" i="9" s="1"/>
  <c r="K119" i="9"/>
  <c r="Q119" i="9"/>
  <c r="W119" i="9"/>
  <c r="E121" i="9"/>
  <c r="K121" i="9"/>
  <c r="Q121" i="9"/>
  <c r="W121" i="9"/>
  <c r="D124" i="9"/>
  <c r="J124" i="9"/>
  <c r="P124" i="9"/>
  <c r="P122" i="9" s="1"/>
  <c r="V124" i="9"/>
  <c r="V122" i="9" s="1"/>
  <c r="D126" i="9"/>
  <c r="J126" i="9"/>
  <c r="P126" i="9"/>
  <c r="V126" i="9"/>
  <c r="I129" i="9"/>
  <c r="I127" i="9" s="1"/>
  <c r="O129" i="9"/>
  <c r="O127" i="9" s="1"/>
  <c r="U129" i="9"/>
  <c r="U127" i="9" s="1"/>
  <c r="AA129" i="9"/>
  <c r="I131" i="9"/>
  <c r="O131" i="9"/>
  <c r="U131" i="9"/>
  <c r="AA131" i="9"/>
  <c r="H134" i="9"/>
  <c r="H132" i="9" s="1"/>
  <c r="N134" i="9"/>
  <c r="T134" i="9"/>
  <c r="Z134" i="9"/>
  <c r="H136" i="9"/>
  <c r="N136" i="9"/>
  <c r="T136" i="9"/>
  <c r="Z136" i="9"/>
  <c r="G139" i="9"/>
  <c r="M139" i="9"/>
  <c r="S139" i="9"/>
  <c r="S137" i="9" s="1"/>
  <c r="Y139" i="9"/>
  <c r="Y137" i="9" s="1"/>
  <c r="G141" i="9"/>
  <c r="M141" i="9"/>
  <c r="S141" i="9"/>
  <c r="Y141" i="9"/>
  <c r="F144" i="9"/>
  <c r="F142" i="9" s="1"/>
  <c r="L144" i="9"/>
  <c r="L142" i="9" s="1"/>
  <c r="R144" i="9"/>
  <c r="R142" i="9" s="1"/>
  <c r="X144" i="9"/>
  <c r="F146" i="9"/>
  <c r="L146" i="9"/>
  <c r="R146" i="9"/>
  <c r="X146" i="9"/>
  <c r="E149" i="9"/>
  <c r="E147" i="9" s="1"/>
  <c r="K149" i="9"/>
  <c r="Q149" i="9"/>
  <c r="W149" i="9"/>
  <c r="E151" i="9"/>
  <c r="K151" i="9"/>
  <c r="Q151" i="9"/>
  <c r="W151" i="9"/>
  <c r="J158" i="9"/>
  <c r="P158" i="9"/>
  <c r="V158" i="9"/>
  <c r="V156" i="9" s="1"/>
  <c r="D160" i="9"/>
  <c r="D156" i="9" s="1"/>
  <c r="J160" i="9"/>
  <c r="P160" i="9"/>
  <c r="V160" i="9"/>
  <c r="I163" i="9"/>
  <c r="O163" i="9"/>
  <c r="O161" i="9" s="1"/>
  <c r="U163" i="9"/>
  <c r="U161" i="9" s="1"/>
  <c r="AA163" i="9"/>
  <c r="AA161" i="9" s="1"/>
  <c r="I165" i="9"/>
  <c r="O165" i="9"/>
  <c r="U165" i="9"/>
  <c r="AA165" i="9"/>
  <c r="H168" i="9"/>
  <c r="H166" i="9" s="1"/>
  <c r="N168" i="9"/>
  <c r="N166" i="9" s="1"/>
  <c r="T168" i="9"/>
  <c r="Z168" i="9"/>
  <c r="H170" i="9"/>
  <c r="N170" i="9"/>
  <c r="T170" i="9"/>
  <c r="Z170" i="9"/>
  <c r="G173" i="9"/>
  <c r="M173" i="9"/>
  <c r="S173" i="9"/>
  <c r="Y173" i="9"/>
  <c r="Y171" i="9" s="1"/>
  <c r="G175" i="9"/>
  <c r="M175" i="9"/>
  <c r="S175" i="9"/>
  <c r="Y175" i="9"/>
  <c r="F178" i="9"/>
  <c r="L178" i="9"/>
  <c r="L176" i="9" s="1"/>
  <c r="R178" i="9"/>
  <c r="R176" i="9" s="1"/>
  <c r="X178" i="9"/>
  <c r="X176" i="9" s="1"/>
  <c r="F180" i="9"/>
  <c r="L180" i="9"/>
  <c r="R180" i="9"/>
  <c r="X180" i="9"/>
  <c r="E183" i="9"/>
  <c r="E181" i="9" s="1"/>
  <c r="K183" i="9"/>
  <c r="K181" i="9" s="1"/>
  <c r="Q183" i="9"/>
  <c r="W183" i="9"/>
  <c r="E185" i="9"/>
  <c r="K185" i="9"/>
  <c r="Q185" i="9"/>
  <c r="W185" i="9"/>
  <c r="D188" i="9"/>
  <c r="J188" i="9"/>
  <c r="P188" i="9"/>
  <c r="V188" i="9"/>
  <c r="V186" i="9" s="1"/>
  <c r="D190" i="9"/>
  <c r="J190" i="9"/>
  <c r="P190" i="9"/>
  <c r="V190" i="9"/>
  <c r="I193" i="9"/>
  <c r="O193" i="9"/>
  <c r="O191" i="9" s="1"/>
  <c r="U193" i="9"/>
  <c r="U191" i="9" s="1"/>
  <c r="AA193" i="9"/>
  <c r="AA191" i="9" s="1"/>
  <c r="I195" i="9"/>
  <c r="O195" i="9"/>
  <c r="U195" i="9"/>
  <c r="AA195" i="9"/>
  <c r="H198" i="9"/>
  <c r="H196" i="9" s="1"/>
  <c r="N198" i="9"/>
  <c r="N196" i="9" s="1"/>
  <c r="T198" i="9"/>
  <c r="Z198" i="9"/>
  <c r="H200" i="9"/>
  <c r="N200" i="9"/>
  <c r="T200" i="9"/>
  <c r="Z200" i="9"/>
  <c r="G203" i="9"/>
  <c r="M203" i="9"/>
  <c r="S203" i="9"/>
  <c r="Y203" i="9"/>
  <c r="Y201" i="9" s="1"/>
  <c r="G205" i="9"/>
  <c r="M205" i="9"/>
  <c r="S205" i="9"/>
  <c r="Y205" i="9"/>
  <c r="F208" i="9"/>
  <c r="L208" i="9"/>
  <c r="L206" i="9" s="1"/>
  <c r="R208" i="9"/>
  <c r="R206" i="9" s="1"/>
  <c r="X208" i="9"/>
  <c r="X206" i="9" s="1"/>
  <c r="F210" i="9"/>
  <c r="L210" i="9"/>
  <c r="R210" i="9"/>
  <c r="X210" i="9"/>
  <c r="E213" i="9"/>
  <c r="E211" i="9" s="1"/>
  <c r="K213" i="9"/>
  <c r="K211" i="9" s="1"/>
  <c r="Q213" i="9"/>
  <c r="W213" i="9"/>
  <c r="E215" i="9"/>
  <c r="K215" i="9"/>
  <c r="Q215" i="9"/>
  <c r="W215" i="9"/>
  <c r="D218" i="9"/>
  <c r="J218" i="9"/>
  <c r="P218" i="9"/>
  <c r="V218" i="9"/>
  <c r="V216" i="9" s="1"/>
  <c r="D220" i="9"/>
  <c r="J220" i="9"/>
  <c r="P220" i="9"/>
  <c r="V220" i="9"/>
  <c r="I223" i="9"/>
  <c r="O223" i="9"/>
  <c r="O221" i="9" s="1"/>
  <c r="U223" i="9"/>
  <c r="U221" i="9" s="1"/>
  <c r="AA223" i="9"/>
  <c r="AA221" i="9" s="1"/>
  <c r="I225" i="9"/>
  <c r="O225" i="9"/>
  <c r="U225" i="9"/>
  <c r="AA225" i="9"/>
  <c r="H228" i="9"/>
  <c r="H226" i="9" s="1"/>
  <c r="N228" i="9"/>
  <c r="N226" i="9" s="1"/>
  <c r="T228" i="9"/>
  <c r="Z228" i="9"/>
  <c r="H230" i="9"/>
  <c r="N230" i="9"/>
  <c r="T230" i="9"/>
  <c r="Z230" i="9"/>
  <c r="G233" i="9"/>
  <c r="M233" i="9"/>
  <c r="S233" i="9"/>
  <c r="Y233" i="9"/>
  <c r="Y231" i="9" s="1"/>
  <c r="G235" i="9"/>
  <c r="M235" i="9"/>
  <c r="S235" i="9"/>
  <c r="Y235" i="9"/>
  <c r="F238" i="9"/>
  <c r="L238" i="9"/>
  <c r="L236" i="9" s="1"/>
  <c r="R238" i="9"/>
  <c r="R236" i="9" s="1"/>
  <c r="X238" i="9"/>
  <c r="X236" i="9" s="1"/>
  <c r="F240" i="9"/>
  <c r="L240" i="9"/>
  <c r="R240" i="9"/>
  <c r="X240" i="9"/>
  <c r="E243" i="9"/>
  <c r="E241" i="9" s="1"/>
  <c r="K243" i="9"/>
  <c r="K241" i="9" s="1"/>
  <c r="Q243" i="9"/>
  <c r="W243" i="9"/>
  <c r="E245" i="9"/>
  <c r="K245" i="9"/>
  <c r="Q245" i="9"/>
  <c r="W245" i="9"/>
  <c r="D248" i="9"/>
  <c r="J248" i="9"/>
  <c r="P248" i="9"/>
  <c r="V248" i="9"/>
  <c r="V246" i="9" s="1"/>
  <c r="D250" i="9"/>
  <c r="J250" i="9"/>
  <c r="P250" i="9"/>
  <c r="V250" i="9"/>
  <c r="I253" i="9"/>
  <c r="O253" i="9"/>
  <c r="O251" i="9" s="1"/>
  <c r="U253" i="9"/>
  <c r="U251" i="9" s="1"/>
  <c r="AA253" i="9"/>
  <c r="AA251" i="9" s="1"/>
  <c r="I255" i="9"/>
  <c r="O255" i="9"/>
  <c r="U255" i="9"/>
  <c r="AA255" i="9"/>
  <c r="H258" i="9"/>
  <c r="H256" i="9" s="1"/>
  <c r="N258" i="9"/>
  <c r="N256" i="9" s="1"/>
  <c r="T258" i="9"/>
  <c r="Z258" i="9"/>
  <c r="H260" i="9"/>
  <c r="N260" i="9"/>
  <c r="T260" i="9"/>
  <c r="Z260" i="9"/>
  <c r="G263" i="9"/>
  <c r="M263" i="9"/>
  <c r="S263" i="9"/>
  <c r="Y263" i="9"/>
  <c r="Y261" i="9" s="1"/>
  <c r="G265" i="9"/>
  <c r="M265" i="9"/>
  <c r="S265" i="9"/>
  <c r="Y265" i="9"/>
  <c r="F268" i="9"/>
  <c r="L268" i="9"/>
  <c r="L266" i="9" s="1"/>
  <c r="R268" i="9"/>
  <c r="R266" i="9" s="1"/>
  <c r="X268" i="9"/>
  <c r="X266" i="9" s="1"/>
  <c r="F270" i="9"/>
  <c r="L270" i="9"/>
  <c r="R270" i="9"/>
  <c r="X270" i="9"/>
  <c r="E273" i="9"/>
  <c r="E271" i="9" s="1"/>
  <c r="K273" i="9"/>
  <c r="K271" i="9" s="1"/>
  <c r="Q273" i="9"/>
  <c r="W273" i="9"/>
  <c r="E275" i="9"/>
  <c r="K275" i="9"/>
  <c r="Q275" i="9"/>
  <c r="W275" i="9"/>
  <c r="D278" i="9"/>
  <c r="J278" i="9"/>
  <c r="P278" i="9"/>
  <c r="V278" i="9"/>
  <c r="V276" i="9" s="1"/>
  <c r="D280" i="9"/>
  <c r="J280" i="9"/>
  <c r="P280" i="9"/>
  <c r="V280" i="9"/>
  <c r="I283" i="9"/>
  <c r="O283" i="9"/>
  <c r="O281" i="9" s="1"/>
  <c r="U283" i="9"/>
  <c r="U281" i="9" s="1"/>
  <c r="AA283" i="9"/>
  <c r="AA281" i="9" s="1"/>
  <c r="I285" i="9"/>
  <c r="O285" i="9"/>
  <c r="U285" i="9"/>
  <c r="AA285" i="9"/>
  <c r="H288" i="9"/>
  <c r="H286" i="9" s="1"/>
  <c r="N288" i="9"/>
  <c r="N286" i="9" s="1"/>
  <c r="T288" i="9"/>
  <c r="Z288" i="9"/>
  <c r="H290" i="9"/>
  <c r="N290" i="9"/>
  <c r="T290" i="9"/>
  <c r="Z290" i="9"/>
  <c r="G293" i="9"/>
  <c r="M293" i="9"/>
  <c r="S293" i="9"/>
  <c r="Y293" i="9"/>
  <c r="Y291" i="9" s="1"/>
  <c r="G295" i="9"/>
  <c r="M295" i="9"/>
  <c r="S295" i="9"/>
  <c r="Y295" i="9"/>
  <c r="F298" i="9"/>
  <c r="L298" i="9"/>
  <c r="L296" i="9" s="1"/>
  <c r="R298" i="9"/>
  <c r="R296" i="9" s="1"/>
  <c r="X298" i="9"/>
  <c r="X296" i="9" s="1"/>
  <c r="F300" i="9"/>
  <c r="L300" i="9"/>
  <c r="R300" i="9"/>
  <c r="X300" i="9"/>
  <c r="E307" i="9"/>
  <c r="E305" i="9" s="1"/>
  <c r="K307" i="9"/>
  <c r="K305" i="9" s="1"/>
  <c r="Q307" i="9"/>
  <c r="W307" i="9"/>
  <c r="E309" i="9"/>
  <c r="K309" i="9"/>
  <c r="Q309" i="9"/>
  <c r="W309" i="9"/>
  <c r="D312" i="9"/>
  <c r="J312" i="9"/>
  <c r="P312" i="9"/>
  <c r="V312" i="9"/>
  <c r="V310" i="9" s="1"/>
  <c r="D314" i="9"/>
  <c r="J314" i="9"/>
  <c r="P314" i="9"/>
  <c r="V314" i="9"/>
  <c r="I317" i="9"/>
  <c r="O317" i="9"/>
  <c r="O315" i="9" s="1"/>
  <c r="U317" i="9"/>
  <c r="U315" i="9" s="1"/>
  <c r="AA317" i="9"/>
  <c r="AA315" i="9" s="1"/>
  <c r="I319" i="9"/>
  <c r="O319" i="9"/>
  <c r="U319" i="9"/>
  <c r="AA319" i="9"/>
  <c r="H322" i="9"/>
  <c r="H320" i="9" s="1"/>
  <c r="N322" i="9"/>
  <c r="N320" i="9" s="1"/>
  <c r="T322" i="9"/>
  <c r="Z322" i="9"/>
  <c r="H324" i="9"/>
  <c r="N324" i="9"/>
  <c r="T324" i="9"/>
  <c r="Z324" i="9"/>
  <c r="G327" i="9"/>
  <c r="M327" i="9"/>
  <c r="S327" i="9"/>
  <c r="Y327" i="9"/>
  <c r="Y325" i="9" s="1"/>
  <c r="G329" i="9"/>
  <c r="M329" i="9"/>
  <c r="S329" i="9"/>
  <c r="Y329" i="9"/>
  <c r="F332" i="9"/>
  <c r="L332" i="9"/>
  <c r="L330" i="9" s="1"/>
  <c r="R332" i="9"/>
  <c r="R330" i="9" s="1"/>
  <c r="X332" i="9"/>
  <c r="X330" i="9" s="1"/>
  <c r="F334" i="9"/>
  <c r="L334" i="9"/>
  <c r="R334" i="9"/>
  <c r="X334" i="9"/>
  <c r="E337" i="9"/>
  <c r="E335" i="9" s="1"/>
  <c r="K337" i="9"/>
  <c r="K335" i="9" s="1"/>
  <c r="Q337" i="9"/>
  <c r="W337" i="9"/>
  <c r="E339" i="9"/>
  <c r="K339" i="9"/>
  <c r="Q339" i="9"/>
  <c r="W339" i="9"/>
  <c r="D342" i="9"/>
  <c r="J342" i="9"/>
  <c r="P342" i="9"/>
  <c r="V342" i="9"/>
  <c r="V340" i="9" s="1"/>
  <c r="D344" i="9"/>
  <c r="J344" i="9"/>
  <c r="P344" i="9"/>
  <c r="V344" i="9"/>
  <c r="I347" i="9"/>
  <c r="O347" i="9"/>
  <c r="O345" i="9" s="1"/>
  <c r="U347" i="9"/>
  <c r="U345" i="9" s="1"/>
  <c r="AA347" i="9"/>
  <c r="AA345" i="9" s="1"/>
  <c r="I349" i="9"/>
  <c r="O349" i="9"/>
  <c r="U349" i="9"/>
  <c r="AA349" i="9"/>
  <c r="H352" i="9"/>
  <c r="H350" i="9" s="1"/>
  <c r="N352" i="9"/>
  <c r="N350" i="9" s="1"/>
  <c r="T352" i="9"/>
  <c r="Z352" i="9"/>
  <c r="H354" i="9"/>
  <c r="N354" i="9"/>
  <c r="T354" i="9"/>
  <c r="Z354" i="9"/>
  <c r="G357" i="9"/>
  <c r="M357" i="9"/>
  <c r="S357" i="9"/>
  <c r="Y357" i="9"/>
  <c r="Y355" i="9" s="1"/>
  <c r="G359" i="9"/>
  <c r="M359" i="9"/>
  <c r="S359" i="9"/>
  <c r="Y359" i="9"/>
  <c r="F362" i="9"/>
  <c r="L362" i="9"/>
  <c r="L360" i="9" s="1"/>
  <c r="R362" i="9"/>
  <c r="R360" i="9" s="1"/>
  <c r="X362" i="9"/>
  <c r="X360" i="9" s="1"/>
  <c r="F364" i="9"/>
  <c r="L364" i="9"/>
  <c r="R364" i="9"/>
  <c r="X364" i="9"/>
  <c r="E367" i="9"/>
  <c r="E365" i="9" s="1"/>
  <c r="K367" i="9"/>
  <c r="K365" i="9" s="1"/>
  <c r="Q367" i="9"/>
  <c r="W367" i="9"/>
  <c r="E369" i="9"/>
  <c r="K369" i="9"/>
  <c r="Q369" i="9"/>
  <c r="W369" i="9"/>
  <c r="D372" i="9"/>
  <c r="J372" i="9"/>
  <c r="P372" i="9"/>
  <c r="V372" i="9"/>
  <c r="V370" i="9" s="1"/>
  <c r="D374" i="9"/>
  <c r="J374" i="9"/>
  <c r="P374" i="9"/>
  <c r="V374" i="9"/>
  <c r="I377" i="9"/>
  <c r="O377" i="9"/>
  <c r="O375" i="9" s="1"/>
  <c r="U377" i="9"/>
  <c r="U375" i="9" s="1"/>
  <c r="AA377" i="9"/>
  <c r="AA375" i="9" s="1"/>
  <c r="I379" i="9"/>
  <c r="O379" i="9"/>
  <c r="U379" i="9"/>
  <c r="AA379" i="9"/>
  <c r="H382" i="9"/>
  <c r="H380" i="9" s="1"/>
  <c r="N382" i="9"/>
  <c r="N380" i="9" s="1"/>
  <c r="T382" i="9"/>
  <c r="Z382" i="9"/>
  <c r="H384" i="9"/>
  <c r="N384" i="9"/>
  <c r="T384" i="9"/>
  <c r="Z384" i="9"/>
  <c r="G387" i="9"/>
  <c r="M387" i="9"/>
  <c r="S387" i="9"/>
  <c r="Y387" i="9"/>
  <c r="Y385" i="9" s="1"/>
  <c r="G389" i="9"/>
  <c r="M389" i="9"/>
  <c r="S389" i="9"/>
  <c r="Y389" i="9"/>
  <c r="F392" i="9"/>
  <c r="L392" i="9"/>
  <c r="L390" i="9" s="1"/>
  <c r="R392" i="9"/>
  <c r="R390" i="9" s="1"/>
  <c r="X392" i="9"/>
  <c r="X390" i="9" s="1"/>
  <c r="F394" i="9"/>
  <c r="L394" i="9"/>
  <c r="R394" i="9"/>
  <c r="X394" i="9"/>
  <c r="E397" i="9"/>
  <c r="E395" i="9" s="1"/>
  <c r="K397" i="9"/>
  <c r="K395" i="9" s="1"/>
  <c r="Q397" i="9"/>
  <c r="W397" i="9"/>
  <c r="E399" i="9"/>
  <c r="K399" i="9"/>
  <c r="Q399" i="9"/>
  <c r="W399" i="9"/>
  <c r="D402" i="9"/>
  <c r="J402" i="9"/>
  <c r="P402" i="9"/>
  <c r="V402" i="9"/>
  <c r="V400" i="9" s="1"/>
  <c r="D404" i="9"/>
  <c r="J404" i="9"/>
  <c r="P404" i="9"/>
  <c r="V404" i="9"/>
  <c r="I407" i="9"/>
  <c r="O407" i="9"/>
  <c r="O405" i="9" s="1"/>
  <c r="U407" i="9"/>
  <c r="U405" i="9" s="1"/>
  <c r="AA407" i="9"/>
  <c r="AA405" i="9" s="1"/>
  <c r="I409" i="9"/>
  <c r="O409" i="9"/>
  <c r="U409" i="9"/>
  <c r="AA409" i="9"/>
  <c r="H412" i="9"/>
  <c r="H410" i="9" s="1"/>
  <c r="N412" i="9"/>
  <c r="N410" i="9" s="1"/>
  <c r="T412" i="9"/>
  <c r="Z412" i="9"/>
  <c r="H414" i="9"/>
  <c r="N414" i="9"/>
  <c r="T414" i="9"/>
  <c r="Z414" i="9"/>
  <c r="G417" i="9"/>
  <c r="M417" i="9"/>
  <c r="S417" i="9"/>
  <c r="Y417" i="9"/>
  <c r="Y415" i="9" s="1"/>
  <c r="G419" i="9"/>
  <c r="M419" i="9"/>
  <c r="S419" i="9"/>
  <c r="Y419" i="9"/>
  <c r="F422" i="9"/>
  <c r="L422" i="9"/>
  <c r="L420" i="9" s="1"/>
  <c r="R422" i="9"/>
  <c r="R420" i="9" s="1"/>
  <c r="X422" i="9"/>
  <c r="X420" i="9" s="1"/>
  <c r="F424" i="9"/>
  <c r="L424" i="9"/>
  <c r="R424" i="9"/>
  <c r="X424" i="9"/>
  <c r="E427" i="9"/>
  <c r="E425" i="9" s="1"/>
  <c r="K427" i="9"/>
  <c r="K425" i="9" s="1"/>
  <c r="Q427" i="9"/>
  <c r="W427" i="9"/>
  <c r="E429" i="9"/>
  <c r="K429" i="9"/>
  <c r="Q429" i="9"/>
  <c r="W429" i="9"/>
  <c r="D432" i="9"/>
  <c r="J432" i="9"/>
  <c r="P432" i="9"/>
  <c r="V432" i="9"/>
  <c r="V430" i="9" s="1"/>
  <c r="D434" i="9"/>
  <c r="J434" i="9"/>
  <c r="P434" i="9"/>
  <c r="V434" i="9"/>
  <c r="I437" i="9"/>
  <c r="O437" i="9"/>
  <c r="O435" i="9" s="1"/>
  <c r="U437" i="9"/>
  <c r="U435" i="9" s="1"/>
  <c r="AA437" i="9"/>
  <c r="AA435" i="9" s="1"/>
  <c r="I439" i="9"/>
  <c r="O439" i="9"/>
  <c r="U439" i="9"/>
  <c r="AA439" i="9"/>
  <c r="H442" i="9"/>
  <c r="H440" i="9" s="1"/>
  <c r="N442" i="9"/>
  <c r="N440" i="9" s="1"/>
  <c r="T442" i="9"/>
  <c r="Z442" i="9"/>
  <c r="H444" i="9"/>
  <c r="N444" i="9"/>
  <c r="T444" i="9"/>
  <c r="Z444" i="9"/>
  <c r="G447" i="9"/>
  <c r="M447" i="9"/>
  <c r="S447" i="9"/>
  <c r="Y447" i="9"/>
  <c r="Y445" i="9" s="1"/>
  <c r="G449" i="9"/>
  <c r="M449" i="9"/>
  <c r="S449" i="9"/>
  <c r="Y449" i="9"/>
  <c r="F456" i="9"/>
  <c r="L456" i="9"/>
  <c r="L454" i="9" s="1"/>
  <c r="R456" i="9"/>
  <c r="R454" i="9" s="1"/>
  <c r="X456" i="9"/>
  <c r="X454" i="9" s="1"/>
  <c r="F458" i="9"/>
  <c r="L458" i="9"/>
  <c r="R458" i="9"/>
  <c r="X458" i="9"/>
  <c r="E461" i="9"/>
  <c r="E459" i="9" s="1"/>
  <c r="K461" i="9"/>
  <c r="K459" i="9" s="1"/>
  <c r="Q461" i="9"/>
  <c r="W461" i="9"/>
  <c r="E463" i="9"/>
  <c r="K463" i="9"/>
  <c r="Q463" i="9"/>
  <c r="W463" i="9"/>
  <c r="D466" i="9"/>
  <c r="J466" i="9"/>
  <c r="P466" i="9"/>
  <c r="V466" i="9"/>
  <c r="V464" i="9" s="1"/>
  <c r="D468" i="9"/>
  <c r="J468" i="9"/>
  <c r="P468" i="9"/>
  <c r="V468" i="9"/>
  <c r="I471" i="9"/>
  <c r="O471" i="9"/>
  <c r="O469" i="9" s="1"/>
  <c r="U471" i="9"/>
  <c r="U469" i="9" s="1"/>
  <c r="AA471" i="9"/>
  <c r="AA469" i="9" s="1"/>
  <c r="I473" i="9"/>
  <c r="O473" i="9"/>
  <c r="U473" i="9"/>
  <c r="AA473" i="9"/>
  <c r="H476" i="9"/>
  <c r="H474" i="9" s="1"/>
  <c r="N476" i="9"/>
  <c r="N474" i="9" s="1"/>
  <c r="T476" i="9"/>
  <c r="Z476" i="9"/>
  <c r="H478" i="9"/>
  <c r="N478" i="9"/>
  <c r="T478" i="9"/>
  <c r="Z478" i="9"/>
  <c r="G481" i="9"/>
  <c r="M481" i="9"/>
  <c r="S481" i="9"/>
  <c r="Y481" i="9"/>
  <c r="Y479" i="9" s="1"/>
  <c r="G483" i="9"/>
  <c r="M483" i="9"/>
  <c r="S483" i="9"/>
  <c r="Y483" i="9"/>
  <c r="F486" i="9"/>
  <c r="L486" i="9"/>
  <c r="L484" i="9" s="1"/>
  <c r="R486" i="9"/>
  <c r="R484" i="9" s="1"/>
  <c r="X486" i="9"/>
  <c r="X484" i="9" s="1"/>
  <c r="F488" i="9"/>
  <c r="L488" i="9"/>
  <c r="R488" i="9"/>
  <c r="X488" i="9"/>
  <c r="E491" i="9"/>
  <c r="E489" i="9" s="1"/>
  <c r="K491" i="9"/>
  <c r="K489" i="9" s="1"/>
  <c r="Q491" i="9"/>
  <c r="W491" i="9"/>
  <c r="E493" i="9"/>
  <c r="K493" i="9"/>
  <c r="Q493" i="9"/>
  <c r="W493" i="9"/>
  <c r="D496" i="9"/>
  <c r="J496" i="9"/>
  <c r="P496" i="9"/>
  <c r="V496" i="9"/>
  <c r="V494" i="9" s="1"/>
  <c r="D498" i="9"/>
  <c r="J498" i="9"/>
  <c r="P498" i="9"/>
  <c r="V498" i="9"/>
  <c r="I501" i="9"/>
  <c r="O501" i="9"/>
  <c r="O499" i="9" s="1"/>
  <c r="U501" i="9"/>
  <c r="U499" i="9" s="1"/>
  <c r="AA501" i="9"/>
  <c r="AA499" i="9" s="1"/>
  <c r="I503" i="9"/>
  <c r="O503" i="9"/>
  <c r="U503" i="9"/>
  <c r="AA503" i="9"/>
  <c r="H506" i="9"/>
  <c r="H504" i="9" s="1"/>
  <c r="N506" i="9"/>
  <c r="N504" i="9" s="1"/>
  <c r="T506" i="9"/>
  <c r="Z506" i="9"/>
  <c r="H508" i="9"/>
  <c r="N508" i="9"/>
  <c r="T508" i="9"/>
  <c r="Z508" i="9"/>
  <c r="G511" i="9"/>
  <c r="M511" i="9"/>
  <c r="S511" i="9"/>
  <c r="Y511" i="9"/>
  <c r="Y509" i="9" s="1"/>
  <c r="G513" i="9"/>
  <c r="M513" i="9"/>
  <c r="S513" i="9"/>
  <c r="Y513" i="9"/>
  <c r="F516" i="9"/>
  <c r="L516" i="9"/>
  <c r="L514" i="9" s="1"/>
  <c r="R516" i="9"/>
  <c r="R514" i="9" s="1"/>
  <c r="X516" i="9"/>
  <c r="X514" i="9" s="1"/>
  <c r="F518" i="9"/>
  <c r="L518" i="9"/>
  <c r="R518" i="9"/>
  <c r="X518" i="9"/>
  <c r="E521" i="9"/>
  <c r="E519" i="9" s="1"/>
  <c r="K521" i="9"/>
  <c r="K519" i="9" s="1"/>
  <c r="Q521" i="9"/>
  <c r="W521" i="9"/>
  <c r="E523" i="9"/>
  <c r="K523" i="9"/>
  <c r="Q523" i="9"/>
  <c r="W523" i="9"/>
  <c r="D526" i="9"/>
  <c r="J526" i="9"/>
  <c r="P526" i="9"/>
  <c r="V526" i="9"/>
  <c r="V524" i="9" s="1"/>
  <c r="D528" i="9"/>
  <c r="J528" i="9"/>
  <c r="P528" i="9"/>
  <c r="V528" i="9"/>
  <c r="I531" i="9"/>
  <c r="O531" i="9"/>
  <c r="O529" i="9" s="1"/>
  <c r="U531" i="9"/>
  <c r="U529" i="9" s="1"/>
  <c r="AA531" i="9"/>
  <c r="AA529" i="9" s="1"/>
  <c r="I533" i="9"/>
  <c r="O533" i="9"/>
  <c r="U533" i="9"/>
  <c r="AA533" i="9"/>
  <c r="H536" i="9"/>
  <c r="H534" i="9" s="1"/>
  <c r="N536" i="9"/>
  <c r="N534" i="9" s="1"/>
  <c r="T536" i="9"/>
  <c r="Z536" i="9"/>
  <c r="H538" i="9"/>
  <c r="N538" i="9"/>
  <c r="T538" i="9"/>
  <c r="Z538" i="9"/>
  <c r="G541" i="9"/>
  <c r="M541" i="9"/>
  <c r="S541" i="9"/>
  <c r="Y541" i="9"/>
  <c r="Y539" i="9" s="1"/>
  <c r="G543" i="9"/>
  <c r="M543" i="9"/>
  <c r="S543" i="9"/>
  <c r="Y543" i="9"/>
  <c r="F546" i="9"/>
  <c r="L546" i="9"/>
  <c r="L544" i="9" s="1"/>
  <c r="R546" i="9"/>
  <c r="R544" i="9" s="1"/>
  <c r="X546" i="9"/>
  <c r="X544" i="9" s="1"/>
  <c r="F548" i="9"/>
  <c r="L548" i="9"/>
  <c r="R548" i="9"/>
  <c r="X548" i="9"/>
  <c r="E551" i="9"/>
  <c r="E549" i="9" s="1"/>
  <c r="K551" i="9"/>
  <c r="K549" i="9" s="1"/>
  <c r="Q551" i="9"/>
  <c r="W551" i="9"/>
  <c r="E553" i="9"/>
  <c r="K553" i="9"/>
  <c r="Q553" i="9"/>
  <c r="W553" i="9"/>
  <c r="D556" i="9"/>
  <c r="J556" i="9"/>
  <c r="P556" i="9"/>
  <c r="V556" i="9"/>
  <c r="V554" i="9" s="1"/>
  <c r="D558" i="9"/>
  <c r="J558" i="9"/>
  <c r="P558" i="9"/>
  <c r="V558" i="9"/>
  <c r="I561" i="9"/>
  <c r="O561" i="9"/>
  <c r="O559" i="9" s="1"/>
  <c r="U561" i="9"/>
  <c r="U559" i="9" s="1"/>
  <c r="AA561" i="9"/>
  <c r="AA559" i="9" s="1"/>
  <c r="I563" i="9"/>
  <c r="O563" i="9"/>
  <c r="U563" i="9"/>
  <c r="AA563" i="9"/>
  <c r="H566" i="9"/>
  <c r="H564" i="9" s="1"/>
  <c r="N566" i="9"/>
  <c r="N564" i="9" s="1"/>
  <c r="T566" i="9"/>
  <c r="Z566" i="9"/>
  <c r="H568" i="9"/>
  <c r="N568" i="9"/>
  <c r="T568" i="9"/>
  <c r="Z568" i="9"/>
  <c r="G571" i="9"/>
  <c r="M571" i="9"/>
  <c r="S571" i="9"/>
  <c r="Y571" i="9"/>
  <c r="Y569" i="9" s="1"/>
  <c r="G573" i="9"/>
  <c r="M573" i="9"/>
  <c r="S573" i="9"/>
  <c r="Y573" i="9"/>
  <c r="F576" i="9"/>
  <c r="L576" i="9"/>
  <c r="L574" i="9" s="1"/>
  <c r="R576" i="9"/>
  <c r="R574" i="9" s="1"/>
  <c r="X576" i="9"/>
  <c r="X574" i="9" s="1"/>
  <c r="F578" i="9"/>
  <c r="L578" i="9"/>
  <c r="R578" i="9"/>
  <c r="X578" i="9"/>
  <c r="E581" i="9"/>
  <c r="E579" i="9" s="1"/>
  <c r="K581" i="9"/>
  <c r="K579" i="9" s="1"/>
  <c r="Q581" i="9"/>
  <c r="W581" i="9"/>
  <c r="E583" i="9"/>
  <c r="K583" i="9"/>
  <c r="Q583" i="9"/>
  <c r="W583" i="9"/>
  <c r="D586" i="9"/>
  <c r="J586" i="9"/>
  <c r="P586" i="9"/>
  <c r="V586" i="9"/>
  <c r="V584" i="9" s="1"/>
  <c r="D588" i="9"/>
  <c r="J588" i="9"/>
  <c r="P588" i="9"/>
  <c r="V588" i="9"/>
  <c r="I591" i="9"/>
  <c r="O591" i="9"/>
  <c r="O589" i="9" s="1"/>
  <c r="U591" i="9"/>
  <c r="U589" i="9" s="1"/>
  <c r="AA591" i="9"/>
  <c r="AA589" i="9" s="1"/>
  <c r="I593" i="9"/>
  <c r="O593" i="9"/>
  <c r="U593" i="9"/>
  <c r="AA593" i="9"/>
  <c r="H596" i="9"/>
  <c r="H594" i="9" s="1"/>
  <c r="N596" i="9"/>
  <c r="N594" i="9" s="1"/>
  <c r="T596" i="9"/>
  <c r="Z596" i="9"/>
  <c r="H598" i="9"/>
  <c r="N598" i="9"/>
  <c r="T598" i="9"/>
  <c r="Z598" i="9"/>
  <c r="H9" i="10"/>
  <c r="N9" i="10"/>
  <c r="T9" i="10"/>
  <c r="Z9" i="10"/>
  <c r="Z7" i="10" s="1"/>
  <c r="H11" i="10"/>
  <c r="N11" i="10"/>
  <c r="T11" i="10"/>
  <c r="Z11" i="10"/>
  <c r="G14" i="10"/>
  <c r="M14" i="10"/>
  <c r="M12" i="10" s="1"/>
  <c r="S14" i="10"/>
  <c r="S12" i="10" s="1"/>
  <c r="Y14" i="10"/>
  <c r="G16" i="10"/>
  <c r="M16" i="10"/>
  <c r="S16" i="10"/>
  <c r="Y16" i="10"/>
  <c r="F19" i="10"/>
  <c r="F17" i="10" s="1"/>
  <c r="L19" i="10"/>
  <c r="R19" i="10"/>
  <c r="X19" i="10"/>
  <c r="F21" i="10"/>
  <c r="L21" i="10"/>
  <c r="R21" i="10"/>
  <c r="X21" i="10"/>
  <c r="E24" i="10"/>
  <c r="K24" i="10"/>
  <c r="Q24" i="10"/>
  <c r="W24" i="10"/>
  <c r="W22" i="10" s="1"/>
  <c r="E26" i="10"/>
  <c r="K26" i="10"/>
  <c r="Q26" i="10"/>
  <c r="W26" i="10"/>
  <c r="D29" i="10"/>
  <c r="J29" i="10"/>
  <c r="J27" i="10" s="1"/>
  <c r="P29" i="10"/>
  <c r="P27" i="10" s="1"/>
  <c r="V29" i="10"/>
  <c r="D31" i="10"/>
  <c r="J31" i="10"/>
  <c r="P31" i="10"/>
  <c r="V31" i="10"/>
  <c r="I34" i="10"/>
  <c r="I32" i="10" s="1"/>
  <c r="O34" i="10"/>
  <c r="U34" i="10"/>
  <c r="AA34" i="10"/>
  <c r="I36" i="10"/>
  <c r="O36" i="10"/>
  <c r="U36" i="10"/>
  <c r="AA36" i="10"/>
  <c r="H39" i="10"/>
  <c r="N39" i="10"/>
  <c r="T39" i="10"/>
  <c r="Z39" i="10"/>
  <c r="Z37" i="10" s="1"/>
  <c r="H41" i="10"/>
  <c r="N41" i="10"/>
  <c r="T41" i="10"/>
  <c r="Z41" i="10"/>
  <c r="G44" i="10"/>
  <c r="M44" i="10"/>
  <c r="M42" i="10" s="1"/>
  <c r="S44" i="10"/>
  <c r="S42" i="10" s="1"/>
  <c r="Y44" i="10"/>
  <c r="G46" i="10"/>
  <c r="M46" i="10"/>
  <c r="S46" i="10"/>
  <c r="Y46" i="10"/>
  <c r="H49" i="10"/>
  <c r="H47" i="10" s="1"/>
  <c r="T49" i="10"/>
  <c r="T47" i="10" s="1"/>
  <c r="H51" i="10"/>
  <c r="T51" i="10"/>
  <c r="G54" i="10"/>
  <c r="S54" i="10"/>
  <c r="G56" i="10"/>
  <c r="S56" i="10"/>
  <c r="F59" i="10"/>
  <c r="F57" i="10" s="1"/>
  <c r="R59" i="10"/>
  <c r="F61" i="10"/>
  <c r="T61" i="10"/>
  <c r="E64" i="10"/>
  <c r="W64" i="10"/>
  <c r="Q66" i="10"/>
  <c r="R69" i="10"/>
  <c r="L71" i="10"/>
  <c r="Q74" i="10"/>
  <c r="K76" i="10"/>
  <c r="N79" i="10"/>
  <c r="H81" i="10"/>
  <c r="Z81" i="10"/>
  <c r="M84" i="10"/>
  <c r="G86" i="10"/>
  <c r="Y86" i="10"/>
  <c r="H89" i="10"/>
  <c r="Z89" i="10"/>
  <c r="T91" i="10"/>
  <c r="E94" i="10"/>
  <c r="W94" i="10"/>
  <c r="Y96" i="10"/>
  <c r="F99" i="10"/>
  <c r="F97" i="10" s="1"/>
  <c r="R101" i="10"/>
  <c r="K106" i="10"/>
  <c r="D111" i="10"/>
  <c r="AA114" i="10"/>
  <c r="T119" i="10"/>
  <c r="T117" i="10" s="1"/>
  <c r="I377" i="7"/>
  <c r="I375" i="7" s="1"/>
  <c r="O377" i="7"/>
  <c r="O375" i="7" s="1"/>
  <c r="U377" i="7"/>
  <c r="U375" i="7" s="1"/>
  <c r="AA377" i="7"/>
  <c r="AA375" i="7" s="1"/>
  <c r="H382" i="7"/>
  <c r="H380" i="7" s="1"/>
  <c r="N382" i="7"/>
  <c r="N380" i="7" s="1"/>
  <c r="T382" i="7"/>
  <c r="T380" i="7" s="1"/>
  <c r="Z382" i="7"/>
  <c r="Z380" i="7" s="1"/>
  <c r="G387" i="7"/>
  <c r="G385" i="7" s="1"/>
  <c r="M387" i="7"/>
  <c r="M385" i="7" s="1"/>
  <c r="S387" i="7"/>
  <c r="S385" i="7" s="1"/>
  <c r="Y387" i="7"/>
  <c r="Y385" i="7" s="1"/>
  <c r="F392" i="7"/>
  <c r="F390" i="7" s="1"/>
  <c r="L392" i="7"/>
  <c r="L390" i="7" s="1"/>
  <c r="R392" i="7"/>
  <c r="R390" i="7" s="1"/>
  <c r="X392" i="7"/>
  <c r="X390" i="7" s="1"/>
  <c r="E397" i="7"/>
  <c r="E395" i="7" s="1"/>
  <c r="K397" i="7"/>
  <c r="K395" i="7" s="1"/>
  <c r="Q397" i="7"/>
  <c r="Q395" i="7" s="1"/>
  <c r="W397" i="7"/>
  <c r="W395" i="7" s="1"/>
  <c r="D402" i="7"/>
  <c r="D400" i="7" s="1"/>
  <c r="J402" i="7"/>
  <c r="J400" i="7" s="1"/>
  <c r="P402" i="7"/>
  <c r="P400" i="7" s="1"/>
  <c r="V402" i="7"/>
  <c r="V400" i="7" s="1"/>
  <c r="I407" i="7"/>
  <c r="I405" i="7" s="1"/>
  <c r="O407" i="7"/>
  <c r="O405" i="7" s="1"/>
  <c r="U407" i="7"/>
  <c r="U405" i="7" s="1"/>
  <c r="AA407" i="7"/>
  <c r="AA405" i="7" s="1"/>
  <c r="H412" i="7"/>
  <c r="H410" i="7" s="1"/>
  <c r="N412" i="7"/>
  <c r="N410" i="7" s="1"/>
  <c r="T412" i="7"/>
  <c r="T410" i="7" s="1"/>
  <c r="Z412" i="7"/>
  <c r="Z410" i="7" s="1"/>
  <c r="G417" i="7"/>
  <c r="G415" i="7" s="1"/>
  <c r="M417" i="7"/>
  <c r="M415" i="7" s="1"/>
  <c r="S417" i="7"/>
  <c r="S415" i="7" s="1"/>
  <c r="Y417" i="7"/>
  <c r="Y415" i="7" s="1"/>
  <c r="F422" i="7"/>
  <c r="F420" i="7" s="1"/>
  <c r="L422" i="7"/>
  <c r="L420" i="7" s="1"/>
  <c r="R422" i="7"/>
  <c r="R420" i="7" s="1"/>
  <c r="X422" i="7"/>
  <c r="X420" i="7" s="1"/>
  <c r="E427" i="7"/>
  <c r="E425" i="7" s="1"/>
  <c r="K427" i="7"/>
  <c r="K425" i="7" s="1"/>
  <c r="Q427" i="7"/>
  <c r="Q425" i="7" s="1"/>
  <c r="W427" i="7"/>
  <c r="W425" i="7" s="1"/>
  <c r="D432" i="7"/>
  <c r="D430" i="7" s="1"/>
  <c r="J432" i="7"/>
  <c r="J430" i="7" s="1"/>
  <c r="P432" i="7"/>
  <c r="P430" i="7" s="1"/>
  <c r="V432" i="7"/>
  <c r="V430" i="7" s="1"/>
  <c r="I437" i="7"/>
  <c r="I435" i="7" s="1"/>
  <c r="O437" i="7"/>
  <c r="O435" i="7" s="1"/>
  <c r="U437" i="7"/>
  <c r="U435" i="7" s="1"/>
  <c r="AA437" i="7"/>
  <c r="AA435" i="7" s="1"/>
  <c r="H442" i="7"/>
  <c r="H440" i="7" s="1"/>
  <c r="N442" i="7"/>
  <c r="N440" i="7" s="1"/>
  <c r="T442" i="7"/>
  <c r="T440" i="7" s="1"/>
  <c r="Z442" i="7"/>
  <c r="Z440" i="7" s="1"/>
  <c r="G447" i="7"/>
  <c r="G445" i="7" s="1"/>
  <c r="M447" i="7"/>
  <c r="M445" i="7" s="1"/>
  <c r="S447" i="7"/>
  <c r="S445" i="7" s="1"/>
  <c r="Y447" i="7"/>
  <c r="Y445" i="7" s="1"/>
  <c r="F456" i="7"/>
  <c r="F454" i="7" s="1"/>
  <c r="L456" i="7"/>
  <c r="L454" i="7" s="1"/>
  <c r="R456" i="7"/>
  <c r="R454" i="7" s="1"/>
  <c r="X456" i="7"/>
  <c r="X454" i="7" s="1"/>
  <c r="E461" i="7"/>
  <c r="E459" i="7" s="1"/>
  <c r="K461" i="7"/>
  <c r="K459" i="7" s="1"/>
  <c r="Q461" i="7"/>
  <c r="Q459" i="7" s="1"/>
  <c r="W461" i="7"/>
  <c r="W459" i="7" s="1"/>
  <c r="D466" i="7"/>
  <c r="D464" i="7" s="1"/>
  <c r="J466" i="7"/>
  <c r="J464" i="7" s="1"/>
  <c r="P466" i="7"/>
  <c r="P464" i="7" s="1"/>
  <c r="V466" i="7"/>
  <c r="V464" i="7" s="1"/>
  <c r="I471" i="7"/>
  <c r="I469" i="7" s="1"/>
  <c r="O471" i="7"/>
  <c r="O469" i="7" s="1"/>
  <c r="U471" i="7"/>
  <c r="U469" i="7" s="1"/>
  <c r="AA471" i="7"/>
  <c r="AA469" i="7" s="1"/>
  <c r="H476" i="7"/>
  <c r="H474" i="7" s="1"/>
  <c r="N476" i="7"/>
  <c r="N474" i="7" s="1"/>
  <c r="T476" i="7"/>
  <c r="T474" i="7" s="1"/>
  <c r="Z476" i="7"/>
  <c r="Z474" i="7" s="1"/>
  <c r="G481" i="7"/>
  <c r="G479" i="7" s="1"/>
  <c r="M481" i="7"/>
  <c r="M479" i="7" s="1"/>
  <c r="S481" i="7"/>
  <c r="S479" i="7" s="1"/>
  <c r="Y481" i="7"/>
  <c r="Y479" i="7" s="1"/>
  <c r="F486" i="7"/>
  <c r="F484" i="7" s="1"/>
  <c r="L486" i="7"/>
  <c r="L484" i="7" s="1"/>
  <c r="R486" i="7"/>
  <c r="R484" i="7" s="1"/>
  <c r="X486" i="7"/>
  <c r="X484" i="7" s="1"/>
  <c r="E491" i="7"/>
  <c r="E489" i="7" s="1"/>
  <c r="K491" i="7"/>
  <c r="K489" i="7" s="1"/>
  <c r="Q491" i="7"/>
  <c r="Q489" i="7" s="1"/>
  <c r="W491" i="7"/>
  <c r="W489" i="7" s="1"/>
  <c r="D496" i="7"/>
  <c r="D494" i="7" s="1"/>
  <c r="J496" i="7"/>
  <c r="J494" i="7" s="1"/>
  <c r="P496" i="7"/>
  <c r="P494" i="7" s="1"/>
  <c r="V496" i="7"/>
  <c r="V494" i="7" s="1"/>
  <c r="I501" i="7"/>
  <c r="I499" i="7" s="1"/>
  <c r="O501" i="7"/>
  <c r="O499" i="7" s="1"/>
  <c r="U501" i="7"/>
  <c r="U499" i="7" s="1"/>
  <c r="AA501" i="7"/>
  <c r="AA499" i="7" s="1"/>
  <c r="H506" i="7"/>
  <c r="H504" i="7" s="1"/>
  <c r="N506" i="7"/>
  <c r="N504" i="7" s="1"/>
  <c r="T506" i="7"/>
  <c r="T504" i="7" s="1"/>
  <c r="Z506" i="7"/>
  <c r="Z504" i="7" s="1"/>
  <c r="G511" i="7"/>
  <c r="G509" i="7" s="1"/>
  <c r="M511" i="7"/>
  <c r="M509" i="7" s="1"/>
  <c r="S511" i="7"/>
  <c r="S509" i="7" s="1"/>
  <c r="Y511" i="7"/>
  <c r="Y509" i="7" s="1"/>
  <c r="F516" i="7"/>
  <c r="F514" i="7" s="1"/>
  <c r="L516" i="7"/>
  <c r="L514" i="7" s="1"/>
  <c r="R516" i="7"/>
  <c r="R514" i="7" s="1"/>
  <c r="X516" i="7"/>
  <c r="X514" i="7" s="1"/>
  <c r="E521" i="7"/>
  <c r="E519" i="7" s="1"/>
  <c r="K521" i="7"/>
  <c r="K519" i="7" s="1"/>
  <c r="Q521" i="7"/>
  <c r="Q519" i="7" s="1"/>
  <c r="W521" i="7"/>
  <c r="W519" i="7" s="1"/>
  <c r="D526" i="7"/>
  <c r="D524" i="7" s="1"/>
  <c r="J526" i="7"/>
  <c r="J524" i="7" s="1"/>
  <c r="P526" i="7"/>
  <c r="P524" i="7" s="1"/>
  <c r="V526" i="7"/>
  <c r="V524" i="7" s="1"/>
  <c r="I531" i="7"/>
  <c r="I529" i="7" s="1"/>
  <c r="O531" i="7"/>
  <c r="O529" i="7" s="1"/>
  <c r="U531" i="7"/>
  <c r="U529" i="7" s="1"/>
  <c r="AA531" i="7"/>
  <c r="AA529" i="7" s="1"/>
  <c r="H536" i="7"/>
  <c r="H534" i="7" s="1"/>
  <c r="N536" i="7"/>
  <c r="N534" i="7" s="1"/>
  <c r="T536" i="7"/>
  <c r="T534" i="7" s="1"/>
  <c r="Z536" i="7"/>
  <c r="Z534" i="7" s="1"/>
  <c r="G541" i="7"/>
  <c r="G539" i="7" s="1"/>
  <c r="M541" i="7"/>
  <c r="M539" i="7" s="1"/>
  <c r="S541" i="7"/>
  <c r="S539" i="7" s="1"/>
  <c r="Y541" i="7"/>
  <c r="Y539" i="7" s="1"/>
  <c r="F546" i="7"/>
  <c r="F544" i="7" s="1"/>
  <c r="L546" i="7"/>
  <c r="L544" i="7" s="1"/>
  <c r="R546" i="7"/>
  <c r="R544" i="7" s="1"/>
  <c r="X546" i="7"/>
  <c r="X544" i="7" s="1"/>
  <c r="E551" i="7"/>
  <c r="E549" i="7" s="1"/>
  <c r="K551" i="7"/>
  <c r="K549" i="7" s="1"/>
  <c r="Q551" i="7"/>
  <c r="Q549" i="7" s="1"/>
  <c r="W551" i="7"/>
  <c r="W549" i="7" s="1"/>
  <c r="D556" i="7"/>
  <c r="D554" i="7" s="1"/>
  <c r="J556" i="7"/>
  <c r="J554" i="7" s="1"/>
  <c r="P556" i="7"/>
  <c r="P554" i="7" s="1"/>
  <c r="V556" i="7"/>
  <c r="V554" i="7" s="1"/>
  <c r="I561" i="7"/>
  <c r="I559" i="7" s="1"/>
  <c r="O561" i="7"/>
  <c r="O559" i="7" s="1"/>
  <c r="U561" i="7"/>
  <c r="U559" i="7" s="1"/>
  <c r="AA561" i="7"/>
  <c r="AA559" i="7" s="1"/>
  <c r="H566" i="7"/>
  <c r="H564" i="7" s="1"/>
  <c r="N566" i="7"/>
  <c r="N564" i="7" s="1"/>
  <c r="T566" i="7"/>
  <c r="T564" i="7" s="1"/>
  <c r="Z566" i="7"/>
  <c r="Z564" i="7" s="1"/>
  <c r="G571" i="7"/>
  <c r="G569" i="7" s="1"/>
  <c r="M571" i="7"/>
  <c r="M569" i="7" s="1"/>
  <c r="S571" i="7"/>
  <c r="S569" i="7" s="1"/>
  <c r="Y571" i="7"/>
  <c r="Y569" i="7" s="1"/>
  <c r="F576" i="7"/>
  <c r="F574" i="7" s="1"/>
  <c r="L576" i="7"/>
  <c r="L574" i="7" s="1"/>
  <c r="R576" i="7"/>
  <c r="R574" i="7" s="1"/>
  <c r="X576" i="7"/>
  <c r="X574" i="7" s="1"/>
  <c r="E581" i="7"/>
  <c r="E579" i="7" s="1"/>
  <c r="K581" i="7"/>
  <c r="K579" i="7" s="1"/>
  <c r="Q581" i="7"/>
  <c r="Q579" i="7" s="1"/>
  <c r="W581" i="7"/>
  <c r="W579" i="7" s="1"/>
  <c r="D586" i="7"/>
  <c r="D584" i="7" s="1"/>
  <c r="J586" i="7"/>
  <c r="J584" i="7" s="1"/>
  <c r="P586" i="7"/>
  <c r="P584" i="7" s="1"/>
  <c r="V586" i="7"/>
  <c r="V584" i="7" s="1"/>
  <c r="I591" i="7"/>
  <c r="I589" i="7" s="1"/>
  <c r="O591" i="7"/>
  <c r="O589" i="7" s="1"/>
  <c r="U591" i="7"/>
  <c r="U589" i="7" s="1"/>
  <c r="AA591" i="7"/>
  <c r="AA589" i="7" s="1"/>
  <c r="H596" i="7"/>
  <c r="H594" i="7" s="1"/>
  <c r="N596" i="7"/>
  <c r="N594" i="7" s="1"/>
  <c r="T596" i="7"/>
  <c r="T594" i="7" s="1"/>
  <c r="Z596" i="7"/>
  <c r="Z594" i="7" s="1"/>
  <c r="H10" i="8"/>
  <c r="N10" i="8"/>
  <c r="T10" i="8"/>
  <c r="Z10" i="8"/>
  <c r="Z8" i="8" s="1"/>
  <c r="H12" i="8"/>
  <c r="N12" i="8"/>
  <c r="T12" i="8"/>
  <c r="Z12" i="8"/>
  <c r="H13" i="8"/>
  <c r="N13" i="8"/>
  <c r="T13" i="8"/>
  <c r="Z13" i="8"/>
  <c r="G16" i="8"/>
  <c r="M16" i="8"/>
  <c r="S16" i="8"/>
  <c r="Y16" i="8"/>
  <c r="Y14" i="8" s="1"/>
  <c r="G18" i="8"/>
  <c r="M18" i="8"/>
  <c r="S18" i="8"/>
  <c r="Y18" i="8"/>
  <c r="G19" i="8"/>
  <c r="M19" i="8"/>
  <c r="S19" i="8"/>
  <c r="Y19" i="8"/>
  <c r="F22" i="8"/>
  <c r="L22" i="8"/>
  <c r="R22" i="8"/>
  <c r="X22" i="8"/>
  <c r="X20" i="8" s="1"/>
  <c r="F24" i="8"/>
  <c r="L24" i="8"/>
  <c r="R24" i="8"/>
  <c r="X24" i="8"/>
  <c r="F25" i="8"/>
  <c r="L25" i="8"/>
  <c r="R25" i="8"/>
  <c r="X25" i="8"/>
  <c r="E28" i="8"/>
  <c r="K28" i="8"/>
  <c r="Q28" i="8"/>
  <c r="W28" i="8"/>
  <c r="W26" i="8" s="1"/>
  <c r="E30" i="8"/>
  <c r="K30" i="8"/>
  <c r="Q30" i="8"/>
  <c r="W30" i="8"/>
  <c r="E31" i="8"/>
  <c r="K31" i="8"/>
  <c r="Q31" i="8"/>
  <c r="W31" i="8"/>
  <c r="D34" i="8"/>
  <c r="J34" i="8"/>
  <c r="P34" i="8"/>
  <c r="V34" i="8"/>
  <c r="V32" i="8" s="1"/>
  <c r="D36" i="8"/>
  <c r="J36" i="8"/>
  <c r="P36" i="8"/>
  <c r="V36" i="8"/>
  <c r="D37" i="8"/>
  <c r="J37" i="8"/>
  <c r="P37" i="8"/>
  <c r="V37" i="8"/>
  <c r="I40" i="8"/>
  <c r="O40" i="8"/>
  <c r="U40" i="8"/>
  <c r="AA40" i="8"/>
  <c r="AA38" i="8" s="1"/>
  <c r="I42" i="8"/>
  <c r="O42" i="8"/>
  <c r="U42" i="8"/>
  <c r="AA42" i="8"/>
  <c r="I43" i="8"/>
  <c r="O43" i="8"/>
  <c r="U43" i="8"/>
  <c r="AA43" i="8"/>
  <c r="H46" i="8"/>
  <c r="N46" i="8"/>
  <c r="T46" i="8"/>
  <c r="Z46" i="8"/>
  <c r="Z44" i="8" s="1"/>
  <c r="H48" i="8"/>
  <c r="N48" i="8"/>
  <c r="T48" i="8"/>
  <c r="Z48" i="8"/>
  <c r="H49" i="8"/>
  <c r="N49" i="8"/>
  <c r="T49" i="8"/>
  <c r="Z49" i="8"/>
  <c r="G52" i="8"/>
  <c r="M52" i="8"/>
  <c r="S52" i="8"/>
  <c r="Y52" i="8"/>
  <c r="Y50" i="8" s="1"/>
  <c r="G54" i="8"/>
  <c r="M54" i="8"/>
  <c r="S54" i="8"/>
  <c r="Y54" i="8"/>
  <c r="G55" i="8"/>
  <c r="M55" i="8"/>
  <c r="S55" i="8"/>
  <c r="Y55" i="8"/>
  <c r="F58" i="8"/>
  <c r="L58" i="8"/>
  <c r="R58" i="8"/>
  <c r="X58" i="8"/>
  <c r="X56" i="8" s="1"/>
  <c r="F60" i="8"/>
  <c r="L60" i="8"/>
  <c r="R60" i="8"/>
  <c r="X60" i="8"/>
  <c r="F61" i="8"/>
  <c r="L61" i="8"/>
  <c r="R61" i="8"/>
  <c r="X61" i="8"/>
  <c r="E64" i="8"/>
  <c r="K64" i="8"/>
  <c r="Q64" i="8"/>
  <c r="W64" i="8"/>
  <c r="W62" i="8" s="1"/>
  <c r="E66" i="8"/>
  <c r="K66" i="8"/>
  <c r="Q66" i="8"/>
  <c r="W66" i="8"/>
  <c r="E67" i="8"/>
  <c r="K67" i="8"/>
  <c r="Q67" i="8"/>
  <c r="W67" i="8"/>
  <c r="D70" i="8"/>
  <c r="J70" i="8"/>
  <c r="P70" i="8"/>
  <c r="V70" i="8"/>
  <c r="V68" i="8" s="1"/>
  <c r="D72" i="8"/>
  <c r="J72" i="8"/>
  <c r="P72" i="8"/>
  <c r="V72" i="8"/>
  <c r="D73" i="8"/>
  <c r="J73" i="8"/>
  <c r="P73" i="8"/>
  <c r="V73" i="8"/>
  <c r="I76" i="8"/>
  <c r="O76" i="8"/>
  <c r="U76" i="8"/>
  <c r="AA76" i="8"/>
  <c r="AA74" i="8" s="1"/>
  <c r="I78" i="8"/>
  <c r="O78" i="8"/>
  <c r="U78" i="8"/>
  <c r="AA78" i="8"/>
  <c r="I79" i="8"/>
  <c r="O79" i="8"/>
  <c r="U79" i="8"/>
  <c r="AA79" i="8"/>
  <c r="H82" i="8"/>
  <c r="N82" i="8"/>
  <c r="T82" i="8"/>
  <c r="Z82" i="8"/>
  <c r="Z80" i="8" s="1"/>
  <c r="H84" i="8"/>
  <c r="N84" i="8"/>
  <c r="T84" i="8"/>
  <c r="Z84" i="8"/>
  <c r="H85" i="8"/>
  <c r="N85" i="8"/>
  <c r="T85" i="8"/>
  <c r="Z85" i="8"/>
  <c r="G88" i="8"/>
  <c r="M88" i="8"/>
  <c r="S88" i="8"/>
  <c r="Y88" i="8"/>
  <c r="Y86" i="8" s="1"/>
  <c r="G90" i="8"/>
  <c r="M90" i="8"/>
  <c r="S90" i="8"/>
  <c r="Y90" i="8"/>
  <c r="G91" i="8"/>
  <c r="M91" i="8"/>
  <c r="S91" i="8"/>
  <c r="Y91" i="8"/>
  <c r="F94" i="8"/>
  <c r="L94" i="8"/>
  <c r="R94" i="8"/>
  <c r="X94" i="8"/>
  <c r="X92" i="8" s="1"/>
  <c r="F96" i="8"/>
  <c r="L96" i="8"/>
  <c r="R96" i="8"/>
  <c r="X96" i="8"/>
  <c r="F97" i="8"/>
  <c r="L97" i="8"/>
  <c r="R97" i="8"/>
  <c r="X97" i="8"/>
  <c r="E100" i="8"/>
  <c r="K100" i="8"/>
  <c r="Q100" i="8"/>
  <c r="W100" i="8"/>
  <c r="W98" i="8" s="1"/>
  <c r="E102" i="8"/>
  <c r="K102" i="8"/>
  <c r="Q102" i="8"/>
  <c r="W102" i="8"/>
  <c r="E103" i="8"/>
  <c r="K103" i="8"/>
  <c r="Q103" i="8"/>
  <c r="W103" i="8"/>
  <c r="D106" i="8"/>
  <c r="J106" i="8"/>
  <c r="P106" i="8"/>
  <c r="V106" i="8"/>
  <c r="V104" i="8" s="1"/>
  <c r="D108" i="8"/>
  <c r="J108" i="8"/>
  <c r="P108" i="8"/>
  <c r="V108" i="8"/>
  <c r="D109" i="8"/>
  <c r="J109" i="8"/>
  <c r="P109" i="8"/>
  <c r="V109" i="8"/>
  <c r="I112" i="8"/>
  <c r="O112" i="8"/>
  <c r="U112" i="8"/>
  <c r="AA112" i="8"/>
  <c r="AA110" i="8" s="1"/>
  <c r="I114" i="8"/>
  <c r="O114" i="8"/>
  <c r="U114" i="8"/>
  <c r="AA114" i="8"/>
  <c r="I115" i="8"/>
  <c r="O115" i="8"/>
  <c r="U115" i="8"/>
  <c r="AA115" i="8"/>
  <c r="H118" i="8"/>
  <c r="N118" i="8"/>
  <c r="T118" i="8"/>
  <c r="Z118" i="8"/>
  <c r="Z116" i="8" s="1"/>
  <c r="H120" i="8"/>
  <c r="N120" i="8"/>
  <c r="T120" i="8"/>
  <c r="Z120" i="8"/>
  <c r="H121" i="8"/>
  <c r="N121" i="8"/>
  <c r="T121" i="8"/>
  <c r="Z121" i="8"/>
  <c r="G124" i="8"/>
  <c r="M124" i="8"/>
  <c r="S124" i="8"/>
  <c r="Y124" i="8"/>
  <c r="Y122" i="8" s="1"/>
  <c r="G126" i="8"/>
  <c r="M126" i="8"/>
  <c r="S126" i="8"/>
  <c r="Y126" i="8"/>
  <c r="G127" i="8"/>
  <c r="M127" i="8"/>
  <c r="S127" i="8"/>
  <c r="Y127" i="8"/>
  <c r="F130" i="8"/>
  <c r="L130" i="8"/>
  <c r="R130" i="8"/>
  <c r="X130" i="8"/>
  <c r="X128" i="8" s="1"/>
  <c r="F132" i="8"/>
  <c r="L132" i="8"/>
  <c r="R132" i="8"/>
  <c r="X132" i="8"/>
  <c r="F133" i="8"/>
  <c r="L133" i="8"/>
  <c r="R133" i="8"/>
  <c r="X133" i="8"/>
  <c r="E136" i="8"/>
  <c r="K136" i="8"/>
  <c r="Q136" i="8"/>
  <c r="W136" i="8"/>
  <c r="W134" i="8" s="1"/>
  <c r="E138" i="8"/>
  <c r="K138" i="8"/>
  <c r="Q138" i="8"/>
  <c r="W138" i="8"/>
  <c r="E139" i="8"/>
  <c r="K139" i="8"/>
  <c r="Q139" i="8"/>
  <c r="W139" i="8"/>
  <c r="D142" i="8"/>
  <c r="J142" i="8"/>
  <c r="P142" i="8"/>
  <c r="V142" i="8"/>
  <c r="V140" i="8" s="1"/>
  <c r="D144" i="8"/>
  <c r="J144" i="8"/>
  <c r="P144" i="8"/>
  <c r="V144" i="8"/>
  <c r="D145" i="8"/>
  <c r="J145" i="8"/>
  <c r="P145" i="8"/>
  <c r="V145" i="8"/>
  <c r="I148" i="8"/>
  <c r="O148" i="8"/>
  <c r="U148" i="8"/>
  <c r="AA148" i="8"/>
  <c r="AA146" i="8" s="1"/>
  <c r="I150" i="8"/>
  <c r="O150" i="8"/>
  <c r="U150" i="8"/>
  <c r="AA150" i="8"/>
  <c r="I151" i="8"/>
  <c r="O151" i="8"/>
  <c r="U151" i="8"/>
  <c r="AA151" i="8"/>
  <c r="H154" i="8"/>
  <c r="N154" i="8"/>
  <c r="T154" i="8"/>
  <c r="Z154" i="8"/>
  <c r="Z152" i="8" s="1"/>
  <c r="H156" i="8"/>
  <c r="N156" i="8"/>
  <c r="T156" i="8"/>
  <c r="Z156" i="8"/>
  <c r="H157" i="8"/>
  <c r="N157" i="8"/>
  <c r="T157" i="8"/>
  <c r="Z157" i="8"/>
  <c r="G160" i="8"/>
  <c r="M160" i="8"/>
  <c r="S160" i="8"/>
  <c r="Y160" i="8"/>
  <c r="Y158" i="8" s="1"/>
  <c r="G162" i="8"/>
  <c r="M162" i="8"/>
  <c r="S162" i="8"/>
  <c r="Y162" i="8"/>
  <c r="G163" i="8"/>
  <c r="M163" i="8"/>
  <c r="S163" i="8"/>
  <c r="Y163" i="8"/>
  <c r="F166" i="8"/>
  <c r="L166" i="8"/>
  <c r="R166" i="8"/>
  <c r="X166" i="8"/>
  <c r="X164" i="8" s="1"/>
  <c r="F168" i="8"/>
  <c r="L168" i="8"/>
  <c r="R168" i="8"/>
  <c r="X168" i="8"/>
  <c r="F169" i="8"/>
  <c r="L169" i="8"/>
  <c r="R169" i="8"/>
  <c r="X169" i="8"/>
  <c r="E172" i="8"/>
  <c r="K172" i="8"/>
  <c r="Q172" i="8"/>
  <c r="W172" i="8"/>
  <c r="W170" i="8" s="1"/>
  <c r="E174" i="8"/>
  <c r="K174" i="8"/>
  <c r="Q174" i="8"/>
  <c r="W174" i="8"/>
  <c r="E175" i="8"/>
  <c r="K175" i="8"/>
  <c r="Q175" i="8"/>
  <c r="W175" i="8"/>
  <c r="D178" i="8"/>
  <c r="J178" i="8"/>
  <c r="P178" i="8"/>
  <c r="V178" i="8"/>
  <c r="V176" i="8" s="1"/>
  <c r="D180" i="8"/>
  <c r="J180" i="8"/>
  <c r="P180" i="8"/>
  <c r="V180" i="8"/>
  <c r="D181" i="8"/>
  <c r="J181" i="8"/>
  <c r="P181" i="8"/>
  <c r="V181" i="8"/>
  <c r="J9" i="9"/>
  <c r="P9" i="9"/>
  <c r="V9" i="9"/>
  <c r="V7" i="9" s="1"/>
  <c r="J11" i="9"/>
  <c r="P11" i="9"/>
  <c r="V11" i="9"/>
  <c r="I14" i="9"/>
  <c r="O14" i="9"/>
  <c r="U14" i="9"/>
  <c r="U12" i="9" s="1"/>
  <c r="AA14" i="9"/>
  <c r="AA12" i="9" s="1"/>
  <c r="I16" i="9"/>
  <c r="O16" i="9"/>
  <c r="U16" i="9"/>
  <c r="AA16" i="9"/>
  <c r="H19" i="9"/>
  <c r="H17" i="9" s="1"/>
  <c r="N19" i="9"/>
  <c r="N17" i="9" s="1"/>
  <c r="T19" i="9"/>
  <c r="T17" i="9" s="1"/>
  <c r="Z19" i="9"/>
  <c r="H21" i="9"/>
  <c r="N21" i="9"/>
  <c r="T21" i="9"/>
  <c r="Z21" i="9"/>
  <c r="G24" i="9"/>
  <c r="G22" i="9" s="1"/>
  <c r="M24" i="9"/>
  <c r="S24" i="9"/>
  <c r="Y24" i="9"/>
  <c r="G26" i="9"/>
  <c r="M26" i="9"/>
  <c r="S26" i="9"/>
  <c r="Y26" i="9"/>
  <c r="F29" i="9"/>
  <c r="L29" i="9"/>
  <c r="R29" i="9"/>
  <c r="R27" i="9" s="1"/>
  <c r="X29" i="9"/>
  <c r="X27" i="9" s="1"/>
  <c r="F31" i="9"/>
  <c r="L31" i="9"/>
  <c r="R31" i="9"/>
  <c r="X31" i="9"/>
  <c r="E34" i="9"/>
  <c r="E32" i="9" s="1"/>
  <c r="K34" i="9"/>
  <c r="K32" i="9" s="1"/>
  <c r="Q34" i="9"/>
  <c r="Q32" i="9" s="1"/>
  <c r="W34" i="9"/>
  <c r="E36" i="9"/>
  <c r="K36" i="9"/>
  <c r="Q36" i="9"/>
  <c r="W36" i="9"/>
  <c r="D39" i="9"/>
  <c r="D37" i="9" s="1"/>
  <c r="J39" i="9"/>
  <c r="P39" i="9"/>
  <c r="V39" i="9"/>
  <c r="D41" i="9"/>
  <c r="J41" i="9"/>
  <c r="P41" i="9"/>
  <c r="V41" i="9"/>
  <c r="I44" i="9"/>
  <c r="O44" i="9"/>
  <c r="U44" i="9"/>
  <c r="U42" i="9" s="1"/>
  <c r="AA44" i="9"/>
  <c r="AA42" i="9" s="1"/>
  <c r="I46" i="9"/>
  <c r="O46" i="9"/>
  <c r="U46" i="9"/>
  <c r="AA46" i="9"/>
  <c r="H49" i="9"/>
  <c r="H47" i="9" s="1"/>
  <c r="N49" i="9"/>
  <c r="N47" i="9" s="1"/>
  <c r="T49" i="9"/>
  <c r="T47" i="9" s="1"/>
  <c r="Z49" i="9"/>
  <c r="H51" i="9"/>
  <c r="N51" i="9"/>
  <c r="T51" i="9"/>
  <c r="Z51" i="9"/>
  <c r="G54" i="9"/>
  <c r="G52" i="9" s="1"/>
  <c r="M54" i="9"/>
  <c r="S54" i="9"/>
  <c r="Y54" i="9"/>
  <c r="G56" i="9"/>
  <c r="M56" i="9"/>
  <c r="S56" i="9"/>
  <c r="Y56" i="9"/>
  <c r="F59" i="9"/>
  <c r="L59" i="9"/>
  <c r="R59" i="9"/>
  <c r="R57" i="9" s="1"/>
  <c r="X59" i="9"/>
  <c r="X57" i="9" s="1"/>
  <c r="F61" i="9"/>
  <c r="L61" i="9"/>
  <c r="R61" i="9"/>
  <c r="X61" i="9"/>
  <c r="E64" i="9"/>
  <c r="E62" i="9" s="1"/>
  <c r="K64" i="9"/>
  <c r="K62" i="9" s="1"/>
  <c r="Q64" i="9"/>
  <c r="Q62" i="9" s="1"/>
  <c r="W64" i="9"/>
  <c r="E66" i="9"/>
  <c r="K66" i="9"/>
  <c r="Q66" i="9"/>
  <c r="W66" i="9"/>
  <c r="D69" i="9"/>
  <c r="D67" i="9" s="1"/>
  <c r="J69" i="9"/>
  <c r="P69" i="9"/>
  <c r="V69" i="9"/>
  <c r="D71" i="9"/>
  <c r="J71" i="9"/>
  <c r="P71" i="9"/>
  <c r="V71" i="9"/>
  <c r="I74" i="9"/>
  <c r="O74" i="9"/>
  <c r="U74" i="9"/>
  <c r="U72" i="9" s="1"/>
  <c r="AA74" i="9"/>
  <c r="AA72" i="9" s="1"/>
  <c r="I76" i="9"/>
  <c r="O76" i="9"/>
  <c r="U76" i="9"/>
  <c r="AA76" i="9"/>
  <c r="H79" i="9"/>
  <c r="H77" i="9" s="1"/>
  <c r="N79" i="9"/>
  <c r="N77" i="9" s="1"/>
  <c r="T79" i="9"/>
  <c r="T77" i="9" s="1"/>
  <c r="Z79" i="9"/>
  <c r="H81" i="9"/>
  <c r="N81" i="9"/>
  <c r="T81" i="9"/>
  <c r="Z81" i="9"/>
  <c r="G84" i="9"/>
  <c r="G82" i="9" s="1"/>
  <c r="M84" i="9"/>
  <c r="S84" i="9"/>
  <c r="Y84" i="9"/>
  <c r="G86" i="9"/>
  <c r="M86" i="9"/>
  <c r="S86" i="9"/>
  <c r="Y86" i="9"/>
  <c r="F89" i="9"/>
  <c r="L89" i="9"/>
  <c r="R89" i="9"/>
  <c r="R87" i="9" s="1"/>
  <c r="X89" i="9"/>
  <c r="X87" i="9" s="1"/>
  <c r="F91" i="9"/>
  <c r="L91" i="9"/>
  <c r="R91" i="9"/>
  <c r="X91" i="9"/>
  <c r="E94" i="9"/>
  <c r="E92" i="9" s="1"/>
  <c r="K94" i="9"/>
  <c r="K92" i="9" s="1"/>
  <c r="Q94" i="9"/>
  <c r="Q92" i="9" s="1"/>
  <c r="W94" i="9"/>
  <c r="E96" i="9"/>
  <c r="K96" i="9"/>
  <c r="Q96" i="9"/>
  <c r="W96" i="9"/>
  <c r="D99" i="9"/>
  <c r="D97" i="9" s="1"/>
  <c r="J99" i="9"/>
  <c r="P99" i="9"/>
  <c r="V99" i="9"/>
  <c r="D101" i="9"/>
  <c r="J101" i="9"/>
  <c r="P101" i="9"/>
  <c r="V101" i="9"/>
  <c r="I104" i="9"/>
  <c r="O104" i="9"/>
  <c r="U104" i="9"/>
  <c r="U102" i="9" s="1"/>
  <c r="AA104" i="9"/>
  <c r="AA102" i="9" s="1"/>
  <c r="I106" i="9"/>
  <c r="O106" i="9"/>
  <c r="U106" i="9"/>
  <c r="AA106" i="9"/>
  <c r="H109" i="9"/>
  <c r="H107" i="9" s="1"/>
  <c r="N109" i="9"/>
  <c r="N107" i="9" s="1"/>
  <c r="T109" i="9"/>
  <c r="T107" i="9" s="1"/>
  <c r="Z109" i="9"/>
  <c r="H111" i="9"/>
  <c r="N111" i="9"/>
  <c r="T111" i="9"/>
  <c r="Z111" i="9"/>
  <c r="G114" i="9"/>
  <c r="G112" i="9" s="1"/>
  <c r="M114" i="9"/>
  <c r="S114" i="9"/>
  <c r="Y114" i="9"/>
  <c r="G116" i="9"/>
  <c r="M116" i="9"/>
  <c r="S116" i="9"/>
  <c r="Y116" i="9"/>
  <c r="F119" i="9"/>
  <c r="L119" i="9"/>
  <c r="R119" i="9"/>
  <c r="R117" i="9" s="1"/>
  <c r="X119" i="9"/>
  <c r="X117" i="9" s="1"/>
  <c r="F121" i="9"/>
  <c r="L121" i="9"/>
  <c r="R121" i="9"/>
  <c r="X121" i="9"/>
  <c r="E124" i="9"/>
  <c r="E122" i="9" s="1"/>
  <c r="K124" i="9"/>
  <c r="K122" i="9" s="1"/>
  <c r="Q124" i="9"/>
  <c r="Q122" i="9" s="1"/>
  <c r="W124" i="9"/>
  <c r="E126" i="9"/>
  <c r="K126" i="9"/>
  <c r="Q126" i="9"/>
  <c r="W126" i="9"/>
  <c r="D129" i="9"/>
  <c r="D127" i="9" s="1"/>
  <c r="J129" i="9"/>
  <c r="P129" i="9"/>
  <c r="V129" i="9"/>
  <c r="D131" i="9"/>
  <c r="J131" i="9"/>
  <c r="P131" i="9"/>
  <c r="V131" i="9"/>
  <c r="I134" i="9"/>
  <c r="O134" i="9"/>
  <c r="U134" i="9"/>
  <c r="U132" i="9" s="1"/>
  <c r="AA134" i="9"/>
  <c r="AA132" i="9" s="1"/>
  <c r="I136" i="9"/>
  <c r="O136" i="9"/>
  <c r="U136" i="9"/>
  <c r="AA136" i="9"/>
  <c r="H139" i="9"/>
  <c r="H137" i="9" s="1"/>
  <c r="N139" i="9"/>
  <c r="N137" i="9" s="1"/>
  <c r="T139" i="9"/>
  <c r="T137" i="9" s="1"/>
  <c r="Z139" i="9"/>
  <c r="H141" i="9"/>
  <c r="N141" i="9"/>
  <c r="T141" i="9"/>
  <c r="Z141" i="9"/>
  <c r="G144" i="9"/>
  <c r="G142" i="9" s="1"/>
  <c r="M144" i="9"/>
  <c r="S144" i="9"/>
  <c r="Y144" i="9"/>
  <c r="G146" i="9"/>
  <c r="M146" i="9"/>
  <c r="S146" i="9"/>
  <c r="Y146" i="9"/>
  <c r="F149" i="9"/>
  <c r="L149" i="9"/>
  <c r="R149" i="9"/>
  <c r="R147" i="9" s="1"/>
  <c r="X149" i="9"/>
  <c r="X147" i="9" s="1"/>
  <c r="F151" i="9"/>
  <c r="L151" i="9"/>
  <c r="R151" i="9"/>
  <c r="X151" i="9"/>
  <c r="E160" i="9"/>
  <c r="E156" i="9" s="1"/>
  <c r="K160" i="9"/>
  <c r="K156" i="9" s="1"/>
  <c r="Q160" i="9"/>
  <c r="Q156" i="9" s="1"/>
  <c r="W160" i="9"/>
  <c r="W156" i="9" s="1"/>
  <c r="D165" i="9"/>
  <c r="D161" i="9" s="1"/>
  <c r="J165" i="9"/>
  <c r="J161" i="9" s="1"/>
  <c r="P165" i="9"/>
  <c r="P161" i="9" s="1"/>
  <c r="V165" i="9"/>
  <c r="V161" i="9" s="1"/>
  <c r="I170" i="9"/>
  <c r="I166" i="9" s="1"/>
  <c r="O170" i="9"/>
  <c r="O166" i="9" s="1"/>
  <c r="U170" i="9"/>
  <c r="U166" i="9" s="1"/>
  <c r="AA170" i="9"/>
  <c r="AA166" i="9" s="1"/>
  <c r="H175" i="9"/>
  <c r="H171" i="9" s="1"/>
  <c r="N175" i="9"/>
  <c r="N171" i="9" s="1"/>
  <c r="T175" i="9"/>
  <c r="T171" i="9" s="1"/>
  <c r="Z175" i="9"/>
  <c r="Z171" i="9" s="1"/>
  <c r="G180" i="9"/>
  <c r="G176" i="9" s="1"/>
  <c r="M180" i="9"/>
  <c r="M176" i="9" s="1"/>
  <c r="S180" i="9"/>
  <c r="S176" i="9" s="1"/>
  <c r="Y180" i="9"/>
  <c r="Y176" i="9" s="1"/>
  <c r="F185" i="9"/>
  <c r="F181" i="9" s="1"/>
  <c r="L185" i="9"/>
  <c r="L181" i="9" s="1"/>
  <c r="R185" i="9"/>
  <c r="R181" i="9" s="1"/>
  <c r="X185" i="9"/>
  <c r="X181" i="9" s="1"/>
  <c r="E190" i="9"/>
  <c r="E186" i="9" s="1"/>
  <c r="K190" i="9"/>
  <c r="K186" i="9" s="1"/>
  <c r="Q190" i="9"/>
  <c r="Q186" i="9" s="1"/>
  <c r="W190" i="9"/>
  <c r="W186" i="9" s="1"/>
  <c r="D195" i="9"/>
  <c r="D191" i="9" s="1"/>
  <c r="J195" i="9"/>
  <c r="J191" i="9" s="1"/>
  <c r="P195" i="9"/>
  <c r="P191" i="9" s="1"/>
  <c r="V195" i="9"/>
  <c r="V191" i="9" s="1"/>
  <c r="I200" i="9"/>
  <c r="I196" i="9" s="1"/>
  <c r="O200" i="9"/>
  <c r="O196" i="9" s="1"/>
  <c r="U200" i="9"/>
  <c r="U196" i="9" s="1"/>
  <c r="AA200" i="9"/>
  <c r="AA196" i="9" s="1"/>
  <c r="H205" i="9"/>
  <c r="H201" i="9" s="1"/>
  <c r="N205" i="9"/>
  <c r="N201" i="9" s="1"/>
  <c r="T205" i="9"/>
  <c r="T201" i="9" s="1"/>
  <c r="Z205" i="9"/>
  <c r="Z201" i="9" s="1"/>
  <c r="G210" i="9"/>
  <c r="G206" i="9" s="1"/>
  <c r="M210" i="9"/>
  <c r="M206" i="9" s="1"/>
  <c r="S210" i="9"/>
  <c r="S206" i="9" s="1"/>
  <c r="Y210" i="9"/>
  <c r="Y206" i="9" s="1"/>
  <c r="F215" i="9"/>
  <c r="F211" i="9" s="1"/>
  <c r="L215" i="9"/>
  <c r="L211" i="9" s="1"/>
  <c r="R215" i="9"/>
  <c r="R211" i="9" s="1"/>
  <c r="X215" i="9"/>
  <c r="X211" i="9" s="1"/>
  <c r="E220" i="9"/>
  <c r="E216" i="9" s="1"/>
  <c r="K220" i="9"/>
  <c r="K216" i="9" s="1"/>
  <c r="Q220" i="9"/>
  <c r="Q216" i="9" s="1"/>
  <c r="W220" i="9"/>
  <c r="W216" i="9" s="1"/>
  <c r="D225" i="9"/>
  <c r="D221" i="9" s="1"/>
  <c r="J225" i="9"/>
  <c r="J221" i="9" s="1"/>
  <c r="P225" i="9"/>
  <c r="P221" i="9" s="1"/>
  <c r="V225" i="9"/>
  <c r="V221" i="9" s="1"/>
  <c r="I230" i="9"/>
  <c r="I226" i="9" s="1"/>
  <c r="O230" i="9"/>
  <c r="O226" i="9" s="1"/>
  <c r="U230" i="9"/>
  <c r="U226" i="9" s="1"/>
  <c r="AA230" i="9"/>
  <c r="AA226" i="9" s="1"/>
  <c r="H235" i="9"/>
  <c r="H231" i="9" s="1"/>
  <c r="N235" i="9"/>
  <c r="N231" i="9" s="1"/>
  <c r="T235" i="9"/>
  <c r="T231" i="9" s="1"/>
  <c r="Z235" i="9"/>
  <c r="Z231" i="9" s="1"/>
  <c r="G238" i="9"/>
  <c r="M238" i="9"/>
  <c r="S238" i="9"/>
  <c r="S236" i="9" s="1"/>
  <c r="Y238" i="9"/>
  <c r="Y236" i="9" s="1"/>
  <c r="G240" i="9"/>
  <c r="M240" i="9"/>
  <c r="S240" i="9"/>
  <c r="Y240" i="9"/>
  <c r="F243" i="9"/>
  <c r="F241" i="9" s="1"/>
  <c r="L243" i="9"/>
  <c r="L241" i="9" s="1"/>
  <c r="R243" i="9"/>
  <c r="R241" i="9" s="1"/>
  <c r="X243" i="9"/>
  <c r="F245" i="9"/>
  <c r="L245" i="9"/>
  <c r="R245" i="9"/>
  <c r="X245" i="9"/>
  <c r="E248" i="9"/>
  <c r="E246" i="9" s="1"/>
  <c r="K248" i="9"/>
  <c r="Q248" i="9"/>
  <c r="W248" i="9"/>
  <c r="E250" i="9"/>
  <c r="K250" i="9"/>
  <c r="Q250" i="9"/>
  <c r="W250" i="9"/>
  <c r="D253" i="9"/>
  <c r="J253" i="9"/>
  <c r="P253" i="9"/>
  <c r="P251" i="9" s="1"/>
  <c r="V253" i="9"/>
  <c r="V251" i="9" s="1"/>
  <c r="D255" i="9"/>
  <c r="J255" i="9"/>
  <c r="P255" i="9"/>
  <c r="V255" i="9"/>
  <c r="I258" i="9"/>
  <c r="I256" i="9" s="1"/>
  <c r="O258" i="9"/>
  <c r="O256" i="9" s="1"/>
  <c r="U258" i="9"/>
  <c r="U256" i="9" s="1"/>
  <c r="AA258" i="9"/>
  <c r="I260" i="9"/>
  <c r="O260" i="9"/>
  <c r="U260" i="9"/>
  <c r="AA260" i="9"/>
  <c r="H263" i="9"/>
  <c r="H261" i="9" s="1"/>
  <c r="N263" i="9"/>
  <c r="T263" i="9"/>
  <c r="Z263" i="9"/>
  <c r="H265" i="9"/>
  <c r="N265" i="9"/>
  <c r="T265" i="9"/>
  <c r="Z265" i="9"/>
  <c r="G268" i="9"/>
  <c r="M268" i="9"/>
  <c r="S268" i="9"/>
  <c r="S266" i="9" s="1"/>
  <c r="Y268" i="9"/>
  <c r="Y266" i="9" s="1"/>
  <c r="G270" i="9"/>
  <c r="M270" i="9"/>
  <c r="S270" i="9"/>
  <c r="Y270" i="9"/>
  <c r="F273" i="9"/>
  <c r="F271" i="9" s="1"/>
  <c r="L273" i="9"/>
  <c r="L271" i="9" s="1"/>
  <c r="R273" i="9"/>
  <c r="R271" i="9" s="1"/>
  <c r="X273" i="9"/>
  <c r="F275" i="9"/>
  <c r="L275" i="9"/>
  <c r="R275" i="9"/>
  <c r="X275" i="9"/>
  <c r="E278" i="9"/>
  <c r="E276" i="9" s="1"/>
  <c r="K278" i="9"/>
  <c r="Q278" i="9"/>
  <c r="W278" i="9"/>
  <c r="E280" i="9"/>
  <c r="K280" i="9"/>
  <c r="Q280" i="9"/>
  <c r="W280" i="9"/>
  <c r="D283" i="9"/>
  <c r="J283" i="9"/>
  <c r="P283" i="9"/>
  <c r="P281" i="9" s="1"/>
  <c r="V283" i="9"/>
  <c r="V281" i="9" s="1"/>
  <c r="D285" i="9"/>
  <c r="J285" i="9"/>
  <c r="P285" i="9"/>
  <c r="V285" i="9"/>
  <c r="I288" i="9"/>
  <c r="I286" i="9" s="1"/>
  <c r="O288" i="9"/>
  <c r="O286" i="9" s="1"/>
  <c r="U288" i="9"/>
  <c r="U286" i="9" s="1"/>
  <c r="AA288" i="9"/>
  <c r="I290" i="9"/>
  <c r="O290" i="9"/>
  <c r="U290" i="9"/>
  <c r="AA290" i="9"/>
  <c r="H293" i="9"/>
  <c r="H291" i="9" s="1"/>
  <c r="N293" i="9"/>
  <c r="T293" i="9"/>
  <c r="Z293" i="9"/>
  <c r="H295" i="9"/>
  <c r="N295" i="9"/>
  <c r="T295" i="9"/>
  <c r="Z295" i="9"/>
  <c r="G298" i="9"/>
  <c r="M298" i="9"/>
  <c r="S298" i="9"/>
  <c r="S296" i="9" s="1"/>
  <c r="Y298" i="9"/>
  <c r="Y296" i="9" s="1"/>
  <c r="G300" i="9"/>
  <c r="M300" i="9"/>
  <c r="S300" i="9"/>
  <c r="Y300" i="9"/>
  <c r="F309" i="9"/>
  <c r="F305" i="9" s="1"/>
  <c r="L309" i="9"/>
  <c r="L305" i="9" s="1"/>
  <c r="R309" i="9"/>
  <c r="R305" i="9" s="1"/>
  <c r="X309" i="9"/>
  <c r="X305" i="9" s="1"/>
  <c r="E314" i="9"/>
  <c r="E310" i="9" s="1"/>
  <c r="K314" i="9"/>
  <c r="K310" i="9" s="1"/>
  <c r="Q314" i="9"/>
  <c r="Q310" i="9" s="1"/>
  <c r="W314" i="9"/>
  <c r="W310" i="9" s="1"/>
  <c r="D319" i="9"/>
  <c r="D315" i="9" s="1"/>
  <c r="J319" i="9"/>
  <c r="J315" i="9" s="1"/>
  <c r="P319" i="9"/>
  <c r="P315" i="9" s="1"/>
  <c r="V319" i="9"/>
  <c r="V315" i="9" s="1"/>
  <c r="I324" i="9"/>
  <c r="I320" i="9" s="1"/>
  <c r="O324" i="9"/>
  <c r="O320" i="9" s="1"/>
  <c r="U324" i="9"/>
  <c r="U320" i="9" s="1"/>
  <c r="AA324" i="9"/>
  <c r="AA320" i="9" s="1"/>
  <c r="H329" i="9"/>
  <c r="H325" i="9" s="1"/>
  <c r="N329" i="9"/>
  <c r="N325" i="9" s="1"/>
  <c r="T329" i="9"/>
  <c r="T325" i="9" s="1"/>
  <c r="Z329" i="9"/>
  <c r="Z325" i="9" s="1"/>
  <c r="G334" i="9"/>
  <c r="G330" i="9" s="1"/>
  <c r="M334" i="9"/>
  <c r="M330" i="9" s="1"/>
  <c r="S334" i="9"/>
  <c r="S330" i="9" s="1"/>
  <c r="Y334" i="9"/>
  <c r="Y330" i="9" s="1"/>
  <c r="F339" i="9"/>
  <c r="F335" i="9" s="1"/>
  <c r="L339" i="9"/>
  <c r="L335" i="9" s="1"/>
  <c r="R339" i="9"/>
  <c r="R335" i="9" s="1"/>
  <c r="X339" i="9"/>
  <c r="X335" i="9" s="1"/>
  <c r="E344" i="9"/>
  <c r="E340" i="9" s="1"/>
  <c r="K344" i="9"/>
  <c r="K340" i="9" s="1"/>
  <c r="Q344" i="9"/>
  <c r="Q340" i="9" s="1"/>
  <c r="W344" i="9"/>
  <c r="W340" i="9" s="1"/>
  <c r="D349" i="9"/>
  <c r="D345" i="9" s="1"/>
  <c r="J349" i="9"/>
  <c r="J345" i="9" s="1"/>
  <c r="P349" i="9"/>
  <c r="P345" i="9" s="1"/>
  <c r="V349" i="9"/>
  <c r="V345" i="9" s="1"/>
  <c r="I352" i="9"/>
  <c r="I350" i="9" s="1"/>
  <c r="O352" i="9"/>
  <c r="O350" i="9" s="1"/>
  <c r="U352" i="9"/>
  <c r="U350" i="9" s="1"/>
  <c r="AA352" i="9"/>
  <c r="I354" i="9"/>
  <c r="O354" i="9"/>
  <c r="U354" i="9"/>
  <c r="AA354" i="9"/>
  <c r="H357" i="9"/>
  <c r="H355" i="9" s="1"/>
  <c r="N357" i="9"/>
  <c r="T357" i="9"/>
  <c r="Z357" i="9"/>
  <c r="H359" i="9"/>
  <c r="N359" i="9"/>
  <c r="T359" i="9"/>
  <c r="Z359" i="9"/>
  <c r="G362" i="9"/>
  <c r="M362" i="9"/>
  <c r="S362" i="9"/>
  <c r="S360" i="9" s="1"/>
  <c r="Y362" i="9"/>
  <c r="Y360" i="9" s="1"/>
  <c r="G364" i="9"/>
  <c r="M364" i="9"/>
  <c r="S364" i="9"/>
  <c r="Y364" i="9"/>
  <c r="F367" i="9"/>
  <c r="F365" i="9" s="1"/>
  <c r="L367" i="9"/>
  <c r="L365" i="9" s="1"/>
  <c r="R367" i="9"/>
  <c r="R365" i="9" s="1"/>
  <c r="X367" i="9"/>
  <c r="F369" i="9"/>
  <c r="L369" i="9"/>
  <c r="R369" i="9"/>
  <c r="X369" i="9"/>
  <c r="E372" i="9"/>
  <c r="E370" i="9" s="1"/>
  <c r="K372" i="9"/>
  <c r="Q372" i="9"/>
  <c r="W372" i="9"/>
  <c r="E374" i="9"/>
  <c r="K374" i="9"/>
  <c r="Q374" i="9"/>
  <c r="W374" i="9"/>
  <c r="D377" i="9"/>
  <c r="J377" i="9"/>
  <c r="P377" i="9"/>
  <c r="P375" i="9" s="1"/>
  <c r="V377" i="9"/>
  <c r="V375" i="9" s="1"/>
  <c r="D379" i="9"/>
  <c r="J379" i="9"/>
  <c r="P379" i="9"/>
  <c r="V379" i="9"/>
  <c r="I382" i="9"/>
  <c r="I380" i="9" s="1"/>
  <c r="O382" i="9"/>
  <c r="O380" i="9" s="1"/>
  <c r="U382" i="9"/>
  <c r="U380" i="9" s="1"/>
  <c r="AA382" i="9"/>
  <c r="I384" i="9"/>
  <c r="O384" i="9"/>
  <c r="U384" i="9"/>
  <c r="AA384" i="9"/>
  <c r="H387" i="9"/>
  <c r="H385" i="9" s="1"/>
  <c r="N387" i="9"/>
  <c r="T387" i="9"/>
  <c r="Z387" i="9"/>
  <c r="H389" i="9"/>
  <c r="N389" i="9"/>
  <c r="T389" i="9"/>
  <c r="Z389" i="9"/>
  <c r="G392" i="9"/>
  <c r="M392" i="9"/>
  <c r="S392" i="9"/>
  <c r="S390" i="9" s="1"/>
  <c r="Y392" i="9"/>
  <c r="Y390" i="9" s="1"/>
  <c r="G394" i="9"/>
  <c r="M394" i="9"/>
  <c r="S394" i="9"/>
  <c r="Y394" i="9"/>
  <c r="F397" i="9"/>
  <c r="F395" i="9" s="1"/>
  <c r="L397" i="9"/>
  <c r="L395" i="9" s="1"/>
  <c r="R397" i="9"/>
  <c r="R395" i="9" s="1"/>
  <c r="X397" i="9"/>
  <c r="F399" i="9"/>
  <c r="L399" i="9"/>
  <c r="R399" i="9"/>
  <c r="X399" i="9"/>
  <c r="E402" i="9"/>
  <c r="E400" i="9" s="1"/>
  <c r="K402" i="9"/>
  <c r="Q402" i="9"/>
  <c r="W402" i="9"/>
  <c r="E404" i="9"/>
  <c r="K404" i="9"/>
  <c r="Q404" i="9"/>
  <c r="W404" i="9"/>
  <c r="D407" i="9"/>
  <c r="J407" i="9"/>
  <c r="P407" i="9"/>
  <c r="P405" i="9" s="1"/>
  <c r="V407" i="9"/>
  <c r="V405" i="9" s="1"/>
  <c r="D409" i="9"/>
  <c r="J409" i="9"/>
  <c r="P409" i="9"/>
  <c r="V409" i="9"/>
  <c r="I412" i="9"/>
  <c r="I410" i="9" s="1"/>
  <c r="O412" i="9"/>
  <c r="O410" i="9" s="1"/>
  <c r="U412" i="9"/>
  <c r="U410" i="9" s="1"/>
  <c r="AA412" i="9"/>
  <c r="I414" i="9"/>
  <c r="O414" i="9"/>
  <c r="U414" i="9"/>
  <c r="AA414" i="9"/>
  <c r="H417" i="9"/>
  <c r="H415" i="9" s="1"/>
  <c r="N417" i="9"/>
  <c r="T417" i="9"/>
  <c r="Z417" i="9"/>
  <c r="H419" i="9"/>
  <c r="N419" i="9"/>
  <c r="T419" i="9"/>
  <c r="Z419" i="9"/>
  <c r="G422" i="9"/>
  <c r="M422" i="9"/>
  <c r="S422" i="9"/>
  <c r="S420" i="9" s="1"/>
  <c r="Y422" i="9"/>
  <c r="Y420" i="9" s="1"/>
  <c r="G424" i="9"/>
  <c r="M424" i="9"/>
  <c r="S424" i="9"/>
  <c r="Y424" i="9"/>
  <c r="F427" i="9"/>
  <c r="F425" i="9" s="1"/>
  <c r="L427" i="9"/>
  <c r="L425" i="9" s="1"/>
  <c r="R427" i="9"/>
  <c r="R425" i="9" s="1"/>
  <c r="X427" i="9"/>
  <c r="F429" i="9"/>
  <c r="L429" i="9"/>
  <c r="R429" i="9"/>
  <c r="X429" i="9"/>
  <c r="E432" i="9"/>
  <c r="E430" i="9" s="1"/>
  <c r="K432" i="9"/>
  <c r="Q432" i="9"/>
  <c r="W432" i="9"/>
  <c r="E434" i="9"/>
  <c r="K434" i="9"/>
  <c r="Q434" i="9"/>
  <c r="W434" i="9"/>
  <c r="D437" i="9"/>
  <c r="J437" i="9"/>
  <c r="P437" i="9"/>
  <c r="P435" i="9" s="1"/>
  <c r="V437" i="9"/>
  <c r="V435" i="9" s="1"/>
  <c r="D439" i="9"/>
  <c r="J439" i="9"/>
  <c r="P439" i="9"/>
  <c r="V439" i="9"/>
  <c r="I442" i="9"/>
  <c r="I440" i="9" s="1"/>
  <c r="O442" i="9"/>
  <c r="O440" i="9" s="1"/>
  <c r="U442" i="9"/>
  <c r="U440" i="9" s="1"/>
  <c r="AA442" i="9"/>
  <c r="I444" i="9"/>
  <c r="O444" i="9"/>
  <c r="U444" i="9"/>
  <c r="AA444" i="9"/>
  <c r="H447" i="9"/>
  <c r="H445" i="9" s="1"/>
  <c r="N447" i="9"/>
  <c r="T447" i="9"/>
  <c r="Z447" i="9"/>
  <c r="H449" i="9"/>
  <c r="N449" i="9"/>
  <c r="T449" i="9"/>
  <c r="Z449" i="9"/>
  <c r="G456" i="9"/>
  <c r="M456" i="9"/>
  <c r="S456" i="9"/>
  <c r="S454" i="9" s="1"/>
  <c r="Y456" i="9"/>
  <c r="Y454" i="9" s="1"/>
  <c r="G458" i="9"/>
  <c r="M458" i="9"/>
  <c r="S458" i="9"/>
  <c r="Y458" i="9"/>
  <c r="F461" i="9"/>
  <c r="F459" i="9" s="1"/>
  <c r="L461" i="9"/>
  <c r="L459" i="9" s="1"/>
  <c r="R461" i="9"/>
  <c r="R459" i="9" s="1"/>
  <c r="X461" i="9"/>
  <c r="F463" i="9"/>
  <c r="L463" i="9"/>
  <c r="R463" i="9"/>
  <c r="X463" i="9"/>
  <c r="E466" i="9"/>
  <c r="E464" i="9" s="1"/>
  <c r="K466" i="9"/>
  <c r="Q466" i="9"/>
  <c r="W466" i="9"/>
  <c r="E468" i="9"/>
  <c r="K468" i="9"/>
  <c r="Q468" i="9"/>
  <c r="W468" i="9"/>
  <c r="D471" i="9"/>
  <c r="J471" i="9"/>
  <c r="P471" i="9"/>
  <c r="P469" i="9" s="1"/>
  <c r="V471" i="9"/>
  <c r="V469" i="9" s="1"/>
  <c r="D473" i="9"/>
  <c r="J473" i="9"/>
  <c r="P473" i="9"/>
  <c r="V473" i="9"/>
  <c r="I476" i="9"/>
  <c r="I474" i="9" s="1"/>
  <c r="O476" i="9"/>
  <c r="O474" i="9" s="1"/>
  <c r="U476" i="9"/>
  <c r="U474" i="9" s="1"/>
  <c r="AA476" i="9"/>
  <c r="I478" i="9"/>
  <c r="O478" i="9"/>
  <c r="U478" i="9"/>
  <c r="AA478" i="9"/>
  <c r="H481" i="9"/>
  <c r="H479" i="9" s="1"/>
  <c r="N481" i="9"/>
  <c r="T481" i="9"/>
  <c r="Z481" i="9"/>
  <c r="H483" i="9"/>
  <c r="N483" i="9"/>
  <c r="T483" i="9"/>
  <c r="Z483" i="9"/>
  <c r="G486" i="9"/>
  <c r="M486" i="9"/>
  <c r="S486" i="9"/>
  <c r="S484" i="9" s="1"/>
  <c r="Y486" i="9"/>
  <c r="Y484" i="9" s="1"/>
  <c r="G488" i="9"/>
  <c r="M488" i="9"/>
  <c r="S488" i="9"/>
  <c r="Y488" i="9"/>
  <c r="F491" i="9"/>
  <c r="F489" i="9" s="1"/>
  <c r="L491" i="9"/>
  <c r="L489" i="9" s="1"/>
  <c r="R491" i="9"/>
  <c r="R489" i="9" s="1"/>
  <c r="X491" i="9"/>
  <c r="F493" i="9"/>
  <c r="L493" i="9"/>
  <c r="R493" i="9"/>
  <c r="X493" i="9"/>
  <c r="E496" i="9"/>
  <c r="E494" i="9" s="1"/>
  <c r="K496" i="9"/>
  <c r="Q496" i="9"/>
  <c r="W496" i="9"/>
  <c r="E498" i="9"/>
  <c r="K498" i="9"/>
  <c r="Q498" i="9"/>
  <c r="W498" i="9"/>
  <c r="D501" i="9"/>
  <c r="J501" i="9"/>
  <c r="P501" i="9"/>
  <c r="P499" i="9" s="1"/>
  <c r="V501" i="9"/>
  <c r="V499" i="9" s="1"/>
  <c r="D503" i="9"/>
  <c r="J503" i="9"/>
  <c r="P503" i="9"/>
  <c r="V503" i="9"/>
  <c r="I506" i="9"/>
  <c r="I504" i="9" s="1"/>
  <c r="O506" i="9"/>
  <c r="O504" i="9" s="1"/>
  <c r="U506" i="9"/>
  <c r="U504" i="9" s="1"/>
  <c r="AA506" i="9"/>
  <c r="I508" i="9"/>
  <c r="O508" i="9"/>
  <c r="U508" i="9"/>
  <c r="AA508" i="9"/>
  <c r="H511" i="9"/>
  <c r="H509" i="9" s="1"/>
  <c r="N511" i="9"/>
  <c r="T511" i="9"/>
  <c r="Z511" i="9"/>
  <c r="H513" i="9"/>
  <c r="N513" i="9"/>
  <c r="T513" i="9"/>
  <c r="Z513" i="9"/>
  <c r="G516" i="9"/>
  <c r="M516" i="9"/>
  <c r="S516" i="9"/>
  <c r="S514" i="9" s="1"/>
  <c r="Y516" i="9"/>
  <c r="Y514" i="9" s="1"/>
  <c r="G518" i="9"/>
  <c r="M518" i="9"/>
  <c r="S518" i="9"/>
  <c r="Y518" i="9"/>
  <c r="F521" i="9"/>
  <c r="F519" i="9" s="1"/>
  <c r="L521" i="9"/>
  <c r="L519" i="9" s="1"/>
  <c r="R521" i="9"/>
  <c r="R519" i="9" s="1"/>
  <c r="X521" i="9"/>
  <c r="F523" i="9"/>
  <c r="L523" i="9"/>
  <c r="R523" i="9"/>
  <c r="X523" i="9"/>
  <c r="E526" i="9"/>
  <c r="E524" i="9" s="1"/>
  <c r="K526" i="9"/>
  <c r="Q526" i="9"/>
  <c r="W526" i="9"/>
  <c r="E528" i="9"/>
  <c r="K528" i="9"/>
  <c r="Q528" i="9"/>
  <c r="W528" i="9"/>
  <c r="D531" i="9"/>
  <c r="J531" i="9"/>
  <c r="P531" i="9"/>
  <c r="P529" i="9" s="1"/>
  <c r="V531" i="9"/>
  <c r="V529" i="9" s="1"/>
  <c r="D533" i="9"/>
  <c r="J533" i="9"/>
  <c r="P533" i="9"/>
  <c r="V533" i="9"/>
  <c r="I536" i="9"/>
  <c r="I534" i="9" s="1"/>
  <c r="O536" i="9"/>
  <c r="O534" i="9" s="1"/>
  <c r="U536" i="9"/>
  <c r="U534" i="9" s="1"/>
  <c r="AA536" i="9"/>
  <c r="I538" i="9"/>
  <c r="O538" i="9"/>
  <c r="U538" i="9"/>
  <c r="AA538" i="9"/>
  <c r="H541" i="9"/>
  <c r="H539" i="9" s="1"/>
  <c r="N541" i="9"/>
  <c r="T541" i="9"/>
  <c r="Z541" i="9"/>
  <c r="H543" i="9"/>
  <c r="N543" i="9"/>
  <c r="T543" i="9"/>
  <c r="Z543" i="9"/>
  <c r="G546" i="9"/>
  <c r="M546" i="9"/>
  <c r="S546" i="9"/>
  <c r="S544" i="9" s="1"/>
  <c r="Y546" i="9"/>
  <c r="Y544" i="9" s="1"/>
  <c r="G548" i="9"/>
  <c r="M548" i="9"/>
  <c r="S548" i="9"/>
  <c r="Y548" i="9"/>
  <c r="F551" i="9"/>
  <c r="F549" i="9" s="1"/>
  <c r="L551" i="9"/>
  <c r="L549" i="9" s="1"/>
  <c r="R551" i="9"/>
  <c r="R549" i="9" s="1"/>
  <c r="X551" i="9"/>
  <c r="F553" i="9"/>
  <c r="L553" i="9"/>
  <c r="R553" i="9"/>
  <c r="X553" i="9"/>
  <c r="E556" i="9"/>
  <c r="E554" i="9" s="1"/>
  <c r="K556" i="9"/>
  <c r="Q556" i="9"/>
  <c r="W556" i="9"/>
  <c r="E558" i="9"/>
  <c r="K558" i="9"/>
  <c r="Q558" i="9"/>
  <c r="W558" i="9"/>
  <c r="D561" i="9"/>
  <c r="J561" i="9"/>
  <c r="P561" i="9"/>
  <c r="P559" i="9" s="1"/>
  <c r="V561" i="9"/>
  <c r="V559" i="9" s="1"/>
  <c r="D563" i="9"/>
  <c r="J563" i="9"/>
  <c r="P563" i="9"/>
  <c r="V563" i="9"/>
  <c r="I566" i="9"/>
  <c r="I564" i="9" s="1"/>
  <c r="O566" i="9"/>
  <c r="O564" i="9" s="1"/>
  <c r="U566" i="9"/>
  <c r="U564" i="9" s="1"/>
  <c r="AA566" i="9"/>
  <c r="I568" i="9"/>
  <c r="O568" i="9"/>
  <c r="U568" i="9"/>
  <c r="AA568" i="9"/>
  <c r="H571" i="9"/>
  <c r="H569" i="9" s="1"/>
  <c r="N571" i="9"/>
  <c r="T571" i="9"/>
  <c r="Z571" i="9"/>
  <c r="H573" i="9"/>
  <c r="N573" i="9"/>
  <c r="T573" i="9"/>
  <c r="Z573" i="9"/>
  <c r="G576" i="9"/>
  <c r="M576" i="9"/>
  <c r="S576" i="9"/>
  <c r="S574" i="9" s="1"/>
  <c r="Y576" i="9"/>
  <c r="Y574" i="9" s="1"/>
  <c r="G578" i="9"/>
  <c r="M578" i="9"/>
  <c r="S578" i="9"/>
  <c r="Y578" i="9"/>
  <c r="F581" i="9"/>
  <c r="F579" i="9" s="1"/>
  <c r="L581" i="9"/>
  <c r="L579" i="9" s="1"/>
  <c r="R581" i="9"/>
  <c r="R579" i="9" s="1"/>
  <c r="X581" i="9"/>
  <c r="F583" i="9"/>
  <c r="L583" i="9"/>
  <c r="R583" i="9"/>
  <c r="X583" i="9"/>
  <c r="E586" i="9"/>
  <c r="E584" i="9" s="1"/>
  <c r="K586" i="9"/>
  <c r="Q586" i="9"/>
  <c r="W586" i="9"/>
  <c r="E588" i="9"/>
  <c r="K588" i="9"/>
  <c r="Q588" i="9"/>
  <c r="W588" i="9"/>
  <c r="D591" i="9"/>
  <c r="J591" i="9"/>
  <c r="P591" i="9"/>
  <c r="P589" i="9" s="1"/>
  <c r="V591" i="9"/>
  <c r="V589" i="9" s="1"/>
  <c r="D593" i="9"/>
  <c r="J593" i="9"/>
  <c r="P593" i="9"/>
  <c r="V593" i="9"/>
  <c r="I596" i="9"/>
  <c r="I594" i="9" s="1"/>
  <c r="O596" i="9"/>
  <c r="O594" i="9" s="1"/>
  <c r="U596" i="9"/>
  <c r="U594" i="9" s="1"/>
  <c r="AA596" i="9"/>
  <c r="I598" i="9"/>
  <c r="O598" i="9"/>
  <c r="U598" i="9"/>
  <c r="AA598" i="9"/>
  <c r="I9" i="10"/>
  <c r="O9" i="10"/>
  <c r="U9" i="10"/>
  <c r="AA9" i="10"/>
  <c r="I11" i="10"/>
  <c r="O11" i="10"/>
  <c r="U11" i="10"/>
  <c r="AA11" i="10"/>
  <c r="H14" i="10"/>
  <c r="N14" i="10"/>
  <c r="T14" i="10"/>
  <c r="T12" i="10" s="1"/>
  <c r="Z14" i="10"/>
  <c r="Z12" i="10" s="1"/>
  <c r="H16" i="10"/>
  <c r="N16" i="10"/>
  <c r="T16" i="10"/>
  <c r="Z16" i="10"/>
  <c r="G19" i="10"/>
  <c r="G17" i="10" s="1"/>
  <c r="M19" i="10"/>
  <c r="M17" i="10" s="1"/>
  <c r="S19" i="10"/>
  <c r="Y19" i="10"/>
  <c r="G21" i="10"/>
  <c r="M21" i="10"/>
  <c r="S21" i="10"/>
  <c r="Y21" i="10"/>
  <c r="F24" i="10"/>
  <c r="L24" i="10"/>
  <c r="R24" i="10"/>
  <c r="X24" i="10"/>
  <c r="F26" i="10"/>
  <c r="L26" i="10"/>
  <c r="R26" i="10"/>
  <c r="X26" i="10"/>
  <c r="E29" i="10"/>
  <c r="K29" i="10"/>
  <c r="Q29" i="10"/>
  <c r="Q27" i="10" s="1"/>
  <c r="W29" i="10"/>
  <c r="W27" i="10" s="1"/>
  <c r="E31" i="10"/>
  <c r="K31" i="10"/>
  <c r="Q31" i="10"/>
  <c r="W31" i="10"/>
  <c r="D34" i="10"/>
  <c r="D32" i="10" s="1"/>
  <c r="J34" i="10"/>
  <c r="J32" i="10" s="1"/>
  <c r="P34" i="10"/>
  <c r="V34" i="10"/>
  <c r="D36" i="10"/>
  <c r="J36" i="10"/>
  <c r="P36" i="10"/>
  <c r="V36" i="10"/>
  <c r="I39" i="10"/>
  <c r="O39" i="10"/>
  <c r="U39" i="10"/>
  <c r="AA39" i="10"/>
  <c r="I41" i="10"/>
  <c r="O41" i="10"/>
  <c r="U41" i="10"/>
  <c r="AA41" i="10"/>
  <c r="H44" i="10"/>
  <c r="N44" i="10"/>
  <c r="T44" i="10"/>
  <c r="T42" i="10" s="1"/>
  <c r="Z44" i="10"/>
  <c r="Z42" i="10" s="1"/>
  <c r="H46" i="10"/>
  <c r="N46" i="10"/>
  <c r="T46" i="10"/>
  <c r="Z46" i="10"/>
  <c r="J49" i="10"/>
  <c r="V49" i="10"/>
  <c r="V47" i="10" s="1"/>
  <c r="J51" i="10"/>
  <c r="V51" i="10"/>
  <c r="I54" i="10"/>
  <c r="U54" i="10"/>
  <c r="I56" i="10"/>
  <c r="U56" i="10"/>
  <c r="H59" i="10"/>
  <c r="H57" i="10" s="1"/>
  <c r="T59" i="10"/>
  <c r="H61" i="10"/>
  <c r="X61" i="10"/>
  <c r="X57" i="10" s="1"/>
  <c r="G64" i="10"/>
  <c r="Y64" i="10"/>
  <c r="Y62" i="10" s="1"/>
  <c r="S66" i="10"/>
  <c r="D69" i="10"/>
  <c r="D67" i="10" s="1"/>
  <c r="V69" i="10"/>
  <c r="V67" i="10" s="1"/>
  <c r="P71" i="10"/>
  <c r="U74" i="10"/>
  <c r="U72" i="10" s="1"/>
  <c r="O76" i="10"/>
  <c r="P79" i="10"/>
  <c r="P77" i="10" s="1"/>
  <c r="J81" i="10"/>
  <c r="O84" i="10"/>
  <c r="I86" i="10"/>
  <c r="AA86" i="10"/>
  <c r="L89" i="10"/>
  <c r="L87" i="10" s="1"/>
  <c r="F91" i="10"/>
  <c r="X91" i="10"/>
  <c r="G94" i="10"/>
  <c r="G92" i="10" s="1"/>
  <c r="Y94" i="10"/>
  <c r="L99" i="10"/>
  <c r="L97" i="10" s="1"/>
  <c r="X101" i="10"/>
  <c r="X97" i="10" s="1"/>
  <c r="E104" i="10"/>
  <c r="E102" i="10" s="1"/>
  <c r="Q106" i="10"/>
  <c r="J111" i="10"/>
  <c r="F307" i="7"/>
  <c r="F305" i="7" s="1"/>
  <c r="L307" i="7"/>
  <c r="L305" i="7" s="1"/>
  <c r="R307" i="7"/>
  <c r="R305" i="7" s="1"/>
  <c r="X307" i="7"/>
  <c r="X305" i="7" s="1"/>
  <c r="E312" i="7"/>
  <c r="E310" i="7" s="1"/>
  <c r="K312" i="7"/>
  <c r="K310" i="7" s="1"/>
  <c r="Q312" i="7"/>
  <c r="Q310" i="7" s="1"/>
  <c r="W312" i="7"/>
  <c r="W310" i="7" s="1"/>
  <c r="D317" i="7"/>
  <c r="D315" i="7" s="1"/>
  <c r="J317" i="7"/>
  <c r="J315" i="7" s="1"/>
  <c r="P317" i="7"/>
  <c r="P315" i="7" s="1"/>
  <c r="V317" i="7"/>
  <c r="V315" i="7" s="1"/>
  <c r="I322" i="7"/>
  <c r="I320" i="7" s="1"/>
  <c r="O322" i="7"/>
  <c r="O320" i="7" s="1"/>
  <c r="U322" i="7"/>
  <c r="U320" i="7" s="1"/>
  <c r="AA322" i="7"/>
  <c r="AA320" i="7" s="1"/>
  <c r="H327" i="7"/>
  <c r="H325" i="7" s="1"/>
  <c r="N327" i="7"/>
  <c r="N325" i="7" s="1"/>
  <c r="T327" i="7"/>
  <c r="T325" i="7" s="1"/>
  <c r="Z327" i="7"/>
  <c r="Z325" i="7" s="1"/>
  <c r="G332" i="7"/>
  <c r="G330" i="7" s="1"/>
  <c r="M332" i="7"/>
  <c r="M330" i="7" s="1"/>
  <c r="S332" i="7"/>
  <c r="S330" i="7" s="1"/>
  <c r="Y332" i="7"/>
  <c r="Y330" i="7" s="1"/>
  <c r="F337" i="7"/>
  <c r="F335" i="7" s="1"/>
  <c r="L337" i="7"/>
  <c r="L335" i="7" s="1"/>
  <c r="R337" i="7"/>
  <c r="R335" i="7" s="1"/>
  <c r="X337" i="7"/>
  <c r="X335" i="7" s="1"/>
  <c r="E342" i="7"/>
  <c r="E340" i="7" s="1"/>
  <c r="K342" i="7"/>
  <c r="K340" i="7" s="1"/>
  <c r="Q342" i="7"/>
  <c r="Q340" i="7" s="1"/>
  <c r="W342" i="7"/>
  <c r="W340" i="7" s="1"/>
  <c r="D347" i="7"/>
  <c r="D345" i="7" s="1"/>
  <c r="J347" i="7"/>
  <c r="J345" i="7" s="1"/>
  <c r="P347" i="7"/>
  <c r="P345" i="7" s="1"/>
  <c r="V347" i="7"/>
  <c r="V345" i="7" s="1"/>
  <c r="I352" i="7"/>
  <c r="I350" i="7" s="1"/>
  <c r="O352" i="7"/>
  <c r="O350" i="7" s="1"/>
  <c r="U352" i="7"/>
  <c r="U350" i="7" s="1"/>
  <c r="AA352" i="7"/>
  <c r="AA350" i="7" s="1"/>
  <c r="H357" i="7"/>
  <c r="H355" i="7" s="1"/>
  <c r="N357" i="7"/>
  <c r="N355" i="7" s="1"/>
  <c r="T357" i="7"/>
  <c r="T355" i="7" s="1"/>
  <c r="Z357" i="7"/>
  <c r="Z355" i="7" s="1"/>
  <c r="G362" i="7"/>
  <c r="G360" i="7" s="1"/>
  <c r="M362" i="7"/>
  <c r="M360" i="7" s="1"/>
  <c r="S362" i="7"/>
  <c r="S360" i="7" s="1"/>
  <c r="Y362" i="7"/>
  <c r="Y360" i="7" s="1"/>
  <c r="F367" i="7"/>
  <c r="F365" i="7" s="1"/>
  <c r="L367" i="7"/>
  <c r="L365" i="7" s="1"/>
  <c r="R367" i="7"/>
  <c r="R365" i="7" s="1"/>
  <c r="X367" i="7"/>
  <c r="X365" i="7" s="1"/>
  <c r="E372" i="7"/>
  <c r="E370" i="7" s="1"/>
  <c r="K372" i="7"/>
  <c r="K370" i="7" s="1"/>
  <c r="Q372" i="7"/>
  <c r="Q370" i="7" s="1"/>
  <c r="W372" i="7"/>
  <c r="W370" i="7" s="1"/>
  <c r="D377" i="7"/>
  <c r="D375" i="7" s="1"/>
  <c r="J377" i="7"/>
  <c r="J375" i="7" s="1"/>
  <c r="P377" i="7"/>
  <c r="P375" i="7" s="1"/>
  <c r="V377" i="7"/>
  <c r="V375" i="7" s="1"/>
  <c r="I382" i="7"/>
  <c r="I380" i="7" s="1"/>
  <c r="O382" i="7"/>
  <c r="O380" i="7" s="1"/>
  <c r="U382" i="7"/>
  <c r="U380" i="7" s="1"/>
  <c r="AA382" i="7"/>
  <c r="AA380" i="7" s="1"/>
  <c r="H387" i="7"/>
  <c r="H385" i="7" s="1"/>
  <c r="N387" i="7"/>
  <c r="N385" i="7" s="1"/>
  <c r="T387" i="7"/>
  <c r="T385" i="7" s="1"/>
  <c r="Z387" i="7"/>
  <c r="Z385" i="7" s="1"/>
  <c r="G392" i="7"/>
  <c r="G390" i="7" s="1"/>
  <c r="M392" i="7"/>
  <c r="M390" i="7" s="1"/>
  <c r="S392" i="7"/>
  <c r="S390" i="7" s="1"/>
  <c r="Y392" i="7"/>
  <c r="Y390" i="7" s="1"/>
  <c r="F397" i="7"/>
  <c r="F395" i="7" s="1"/>
  <c r="L397" i="7"/>
  <c r="L395" i="7" s="1"/>
  <c r="R397" i="7"/>
  <c r="R395" i="7" s="1"/>
  <c r="X397" i="7"/>
  <c r="X395" i="7" s="1"/>
  <c r="E402" i="7"/>
  <c r="E400" i="7" s="1"/>
  <c r="K402" i="7"/>
  <c r="K400" i="7" s="1"/>
  <c r="Q402" i="7"/>
  <c r="Q400" i="7" s="1"/>
  <c r="W402" i="7"/>
  <c r="W400" i="7" s="1"/>
  <c r="D407" i="7"/>
  <c r="D405" i="7" s="1"/>
  <c r="J407" i="7"/>
  <c r="J405" i="7" s="1"/>
  <c r="P407" i="7"/>
  <c r="P405" i="7" s="1"/>
  <c r="V407" i="7"/>
  <c r="V405" i="7" s="1"/>
  <c r="I412" i="7"/>
  <c r="I410" i="7" s="1"/>
  <c r="O412" i="7"/>
  <c r="O410" i="7" s="1"/>
  <c r="U412" i="7"/>
  <c r="U410" i="7" s="1"/>
  <c r="AA412" i="7"/>
  <c r="AA410" i="7" s="1"/>
  <c r="H417" i="7"/>
  <c r="H415" i="7" s="1"/>
  <c r="N417" i="7"/>
  <c r="N415" i="7" s="1"/>
  <c r="T417" i="7"/>
  <c r="T415" i="7" s="1"/>
  <c r="Z417" i="7"/>
  <c r="Z415" i="7" s="1"/>
  <c r="G422" i="7"/>
  <c r="G420" i="7" s="1"/>
  <c r="M422" i="7"/>
  <c r="M420" i="7" s="1"/>
  <c r="S422" i="7"/>
  <c r="S420" i="7" s="1"/>
  <c r="Y422" i="7"/>
  <c r="Y420" i="7" s="1"/>
  <c r="F427" i="7"/>
  <c r="F425" i="7" s="1"/>
  <c r="L427" i="7"/>
  <c r="L425" i="7" s="1"/>
  <c r="R427" i="7"/>
  <c r="R425" i="7" s="1"/>
  <c r="X427" i="7"/>
  <c r="X425" i="7" s="1"/>
  <c r="E432" i="7"/>
  <c r="E430" i="7" s="1"/>
  <c r="K432" i="7"/>
  <c r="K430" i="7" s="1"/>
  <c r="Q432" i="7"/>
  <c r="Q430" i="7" s="1"/>
  <c r="W432" i="7"/>
  <c r="W430" i="7" s="1"/>
  <c r="D437" i="7"/>
  <c r="D435" i="7" s="1"/>
  <c r="J437" i="7"/>
  <c r="J435" i="7" s="1"/>
  <c r="P437" i="7"/>
  <c r="P435" i="7" s="1"/>
  <c r="V437" i="7"/>
  <c r="V435" i="7" s="1"/>
  <c r="I442" i="7"/>
  <c r="I440" i="7" s="1"/>
  <c r="O442" i="7"/>
  <c r="O440" i="7" s="1"/>
  <c r="U442" i="7"/>
  <c r="U440" i="7" s="1"/>
  <c r="AA442" i="7"/>
  <c r="AA440" i="7" s="1"/>
  <c r="H447" i="7"/>
  <c r="H445" i="7" s="1"/>
  <c r="N447" i="7"/>
  <c r="N445" i="7" s="1"/>
  <c r="T447" i="7"/>
  <c r="T445" i="7" s="1"/>
  <c r="G456" i="7"/>
  <c r="G454" i="7" s="1"/>
  <c r="M456" i="7"/>
  <c r="M454" i="7" s="1"/>
  <c r="S456" i="7"/>
  <c r="S454" i="7" s="1"/>
  <c r="Y456" i="7"/>
  <c r="Y454" i="7" s="1"/>
  <c r="F461" i="7"/>
  <c r="F459" i="7" s="1"/>
  <c r="L461" i="7"/>
  <c r="L459" i="7" s="1"/>
  <c r="R461" i="7"/>
  <c r="R459" i="7" s="1"/>
  <c r="X461" i="7"/>
  <c r="X459" i="7" s="1"/>
  <c r="E466" i="7"/>
  <c r="E464" i="7" s="1"/>
  <c r="K466" i="7"/>
  <c r="K464" i="7" s="1"/>
  <c r="Q466" i="7"/>
  <c r="Q464" i="7" s="1"/>
  <c r="W466" i="7"/>
  <c r="W464" i="7" s="1"/>
  <c r="D471" i="7"/>
  <c r="D469" i="7" s="1"/>
  <c r="J471" i="7"/>
  <c r="J469" i="7" s="1"/>
  <c r="P471" i="7"/>
  <c r="P469" i="7" s="1"/>
  <c r="V471" i="7"/>
  <c r="V469" i="7" s="1"/>
  <c r="I476" i="7"/>
  <c r="I474" i="7" s="1"/>
  <c r="O476" i="7"/>
  <c r="O474" i="7" s="1"/>
  <c r="U476" i="7"/>
  <c r="U474" i="7" s="1"/>
  <c r="AA476" i="7"/>
  <c r="AA474" i="7" s="1"/>
  <c r="H481" i="7"/>
  <c r="H479" i="7" s="1"/>
  <c r="N481" i="7"/>
  <c r="N479" i="7" s="1"/>
  <c r="T481" i="7"/>
  <c r="T479" i="7" s="1"/>
  <c r="Z481" i="7"/>
  <c r="Z479" i="7" s="1"/>
  <c r="G486" i="7"/>
  <c r="G484" i="7" s="1"/>
  <c r="M486" i="7"/>
  <c r="M484" i="7" s="1"/>
  <c r="S486" i="7"/>
  <c r="S484" i="7" s="1"/>
  <c r="Y486" i="7"/>
  <c r="Y484" i="7" s="1"/>
  <c r="F491" i="7"/>
  <c r="F489" i="7" s="1"/>
  <c r="L491" i="7"/>
  <c r="L489" i="7" s="1"/>
  <c r="R491" i="7"/>
  <c r="R489" i="7" s="1"/>
  <c r="X491" i="7"/>
  <c r="X489" i="7" s="1"/>
  <c r="E496" i="7"/>
  <c r="E494" i="7" s="1"/>
  <c r="K496" i="7"/>
  <c r="K494" i="7" s="1"/>
  <c r="Q496" i="7"/>
  <c r="Q494" i="7" s="1"/>
  <c r="W496" i="7"/>
  <c r="W494" i="7" s="1"/>
  <c r="D501" i="7"/>
  <c r="D499" i="7" s="1"/>
  <c r="J501" i="7"/>
  <c r="J499" i="7" s="1"/>
  <c r="P501" i="7"/>
  <c r="P499" i="7" s="1"/>
  <c r="V501" i="7"/>
  <c r="V499" i="7" s="1"/>
  <c r="I506" i="7"/>
  <c r="I504" i="7" s="1"/>
  <c r="O506" i="7"/>
  <c r="O504" i="7" s="1"/>
  <c r="U506" i="7"/>
  <c r="U504" i="7" s="1"/>
  <c r="AA506" i="7"/>
  <c r="AA504" i="7" s="1"/>
  <c r="H511" i="7"/>
  <c r="H509" i="7" s="1"/>
  <c r="N511" i="7"/>
  <c r="N509" i="7" s="1"/>
  <c r="T511" i="7"/>
  <c r="T509" i="7" s="1"/>
  <c r="Z511" i="7"/>
  <c r="Z509" i="7" s="1"/>
  <c r="G516" i="7"/>
  <c r="G514" i="7" s="1"/>
  <c r="M516" i="7"/>
  <c r="M514" i="7" s="1"/>
  <c r="S516" i="7"/>
  <c r="S514" i="7" s="1"/>
  <c r="Y516" i="7"/>
  <c r="Y514" i="7" s="1"/>
  <c r="F521" i="7"/>
  <c r="F519" i="7" s="1"/>
  <c r="L521" i="7"/>
  <c r="L519" i="7" s="1"/>
  <c r="R521" i="7"/>
  <c r="R519" i="7" s="1"/>
  <c r="X521" i="7"/>
  <c r="X519" i="7" s="1"/>
  <c r="E526" i="7"/>
  <c r="E524" i="7" s="1"/>
  <c r="K526" i="7"/>
  <c r="K524" i="7" s="1"/>
  <c r="Q526" i="7"/>
  <c r="Q524" i="7" s="1"/>
  <c r="W526" i="7"/>
  <c r="W524" i="7" s="1"/>
  <c r="D531" i="7"/>
  <c r="D529" i="7" s="1"/>
  <c r="J531" i="7"/>
  <c r="J529" i="7" s="1"/>
  <c r="P531" i="7"/>
  <c r="P529" i="7" s="1"/>
  <c r="V531" i="7"/>
  <c r="V529" i="7" s="1"/>
  <c r="I536" i="7"/>
  <c r="I534" i="7" s="1"/>
  <c r="O536" i="7"/>
  <c r="O534" i="7" s="1"/>
  <c r="U536" i="7"/>
  <c r="U534" i="7" s="1"/>
  <c r="AA536" i="7"/>
  <c r="AA534" i="7" s="1"/>
  <c r="H541" i="7"/>
  <c r="H539" i="7" s="1"/>
  <c r="N541" i="7"/>
  <c r="N539" i="7" s="1"/>
  <c r="T541" i="7"/>
  <c r="T539" i="7" s="1"/>
  <c r="Z541" i="7"/>
  <c r="Z539" i="7" s="1"/>
  <c r="G546" i="7"/>
  <c r="G544" i="7" s="1"/>
  <c r="M546" i="7"/>
  <c r="M544" i="7" s="1"/>
  <c r="S546" i="7"/>
  <c r="S544" i="7" s="1"/>
  <c r="Y546" i="7"/>
  <c r="Y544" i="7" s="1"/>
  <c r="F551" i="7"/>
  <c r="F549" i="7" s="1"/>
  <c r="L551" i="7"/>
  <c r="L549" i="7" s="1"/>
  <c r="R551" i="7"/>
  <c r="R549" i="7" s="1"/>
  <c r="X551" i="7"/>
  <c r="X549" i="7" s="1"/>
  <c r="E556" i="7"/>
  <c r="E554" i="7" s="1"/>
  <c r="K556" i="7"/>
  <c r="K554" i="7" s="1"/>
  <c r="Q556" i="7"/>
  <c r="Q554" i="7" s="1"/>
  <c r="W556" i="7"/>
  <c r="W554" i="7" s="1"/>
  <c r="D561" i="7"/>
  <c r="D559" i="7" s="1"/>
  <c r="J561" i="7"/>
  <c r="J559" i="7" s="1"/>
  <c r="P561" i="7"/>
  <c r="P559" i="7" s="1"/>
  <c r="V561" i="7"/>
  <c r="V559" i="7" s="1"/>
  <c r="I566" i="7"/>
  <c r="I564" i="7" s="1"/>
  <c r="O566" i="7"/>
  <c r="O564" i="7" s="1"/>
  <c r="U566" i="7"/>
  <c r="U564" i="7" s="1"/>
  <c r="AA566" i="7"/>
  <c r="AA564" i="7" s="1"/>
  <c r="H571" i="7"/>
  <c r="H569" i="7" s="1"/>
  <c r="N571" i="7"/>
  <c r="N569" i="7" s="1"/>
  <c r="T571" i="7"/>
  <c r="T569" i="7" s="1"/>
  <c r="Z571" i="7"/>
  <c r="Z569" i="7" s="1"/>
  <c r="G576" i="7"/>
  <c r="G574" i="7" s="1"/>
  <c r="M576" i="7"/>
  <c r="M574" i="7" s="1"/>
  <c r="S576" i="7"/>
  <c r="S574" i="7" s="1"/>
  <c r="Y576" i="7"/>
  <c r="Y574" i="7" s="1"/>
  <c r="F581" i="7"/>
  <c r="F579" i="7" s="1"/>
  <c r="L581" i="7"/>
  <c r="L579" i="7" s="1"/>
  <c r="R581" i="7"/>
  <c r="R579" i="7" s="1"/>
  <c r="X581" i="7"/>
  <c r="X579" i="7" s="1"/>
  <c r="E586" i="7"/>
  <c r="E584" i="7" s="1"/>
  <c r="K586" i="7"/>
  <c r="K584" i="7" s="1"/>
  <c r="Q586" i="7"/>
  <c r="Q584" i="7" s="1"/>
  <c r="W586" i="7"/>
  <c r="W584" i="7" s="1"/>
  <c r="D591" i="7"/>
  <c r="D589" i="7" s="1"/>
  <c r="J591" i="7"/>
  <c r="J589" i="7" s="1"/>
  <c r="P591" i="7"/>
  <c r="P589" i="7" s="1"/>
  <c r="V591" i="7"/>
  <c r="V589" i="7" s="1"/>
  <c r="I596" i="7"/>
  <c r="I594" i="7" s="1"/>
  <c r="O596" i="7"/>
  <c r="O594" i="7" s="1"/>
  <c r="U596" i="7"/>
  <c r="U594" i="7" s="1"/>
  <c r="I10" i="8"/>
  <c r="I8" i="8" s="1"/>
  <c r="O10" i="8"/>
  <c r="U10" i="8"/>
  <c r="AA10" i="8"/>
  <c r="I12" i="8"/>
  <c r="O12" i="8"/>
  <c r="U12" i="8"/>
  <c r="AA12" i="8"/>
  <c r="I13" i="8"/>
  <c r="O13" i="8"/>
  <c r="U13" i="8"/>
  <c r="AA13" i="8"/>
  <c r="H16" i="8"/>
  <c r="H14" i="8" s="1"/>
  <c r="N16" i="8"/>
  <c r="T16" i="8"/>
  <c r="Z16" i="8"/>
  <c r="H18" i="8"/>
  <c r="N18" i="8"/>
  <c r="T18" i="8"/>
  <c r="Z18" i="8"/>
  <c r="H19" i="8"/>
  <c r="N19" i="8"/>
  <c r="T19" i="8"/>
  <c r="Z19" i="8"/>
  <c r="G22" i="8"/>
  <c r="G20" i="8" s="1"/>
  <c r="M22" i="8"/>
  <c r="S22" i="8"/>
  <c r="Y22" i="8"/>
  <c r="G24" i="8"/>
  <c r="M24" i="8"/>
  <c r="S24" i="8"/>
  <c r="Y24" i="8"/>
  <c r="G25" i="8"/>
  <c r="M25" i="8"/>
  <c r="S25" i="8"/>
  <c r="Y25" i="8"/>
  <c r="F28" i="8"/>
  <c r="F26" i="8" s="1"/>
  <c r="L28" i="8"/>
  <c r="R28" i="8"/>
  <c r="X28" i="8"/>
  <c r="F30" i="8"/>
  <c r="L30" i="8"/>
  <c r="R30" i="8"/>
  <c r="X30" i="8"/>
  <c r="F31" i="8"/>
  <c r="L31" i="8"/>
  <c r="R31" i="8"/>
  <c r="X31" i="8"/>
  <c r="E34" i="8"/>
  <c r="E32" i="8" s="1"/>
  <c r="K34" i="8"/>
  <c r="Q34" i="8"/>
  <c r="W34" i="8"/>
  <c r="E36" i="8"/>
  <c r="K36" i="8"/>
  <c r="Q36" i="8"/>
  <c r="W36" i="8"/>
  <c r="E37" i="8"/>
  <c r="K37" i="8"/>
  <c r="Q37" i="8"/>
  <c r="W37" i="8"/>
  <c r="D40" i="8"/>
  <c r="D38" i="8" s="1"/>
  <c r="J40" i="8"/>
  <c r="P40" i="8"/>
  <c r="V40" i="8"/>
  <c r="D42" i="8"/>
  <c r="J42" i="8"/>
  <c r="P42" i="8"/>
  <c r="V42" i="8"/>
  <c r="D43" i="8"/>
  <c r="J43" i="8"/>
  <c r="P43" i="8"/>
  <c r="V43" i="8"/>
  <c r="I46" i="8"/>
  <c r="I44" i="8" s="1"/>
  <c r="O46" i="8"/>
  <c r="U46" i="8"/>
  <c r="AA46" i="8"/>
  <c r="I48" i="8"/>
  <c r="O48" i="8"/>
  <c r="U48" i="8"/>
  <c r="AA48" i="8"/>
  <c r="I49" i="8"/>
  <c r="O49" i="8"/>
  <c r="U49" i="8"/>
  <c r="AA49" i="8"/>
  <c r="H52" i="8"/>
  <c r="H50" i="8" s="1"/>
  <c r="N52" i="8"/>
  <c r="T52" i="8"/>
  <c r="Z52" i="8"/>
  <c r="H54" i="8"/>
  <c r="N54" i="8"/>
  <c r="T54" i="8"/>
  <c r="Z54" i="8"/>
  <c r="H55" i="8"/>
  <c r="N55" i="8"/>
  <c r="T55" i="8"/>
  <c r="Z55" i="8"/>
  <c r="G58" i="8"/>
  <c r="G56" i="8" s="1"/>
  <c r="M58" i="8"/>
  <c r="S58" i="8"/>
  <c r="Y58" i="8"/>
  <c r="G60" i="8"/>
  <c r="M60" i="8"/>
  <c r="S60" i="8"/>
  <c r="Y60" i="8"/>
  <c r="G61" i="8"/>
  <c r="M61" i="8"/>
  <c r="S61" i="8"/>
  <c r="Y61" i="8"/>
  <c r="F64" i="8"/>
  <c r="F62" i="8" s="1"/>
  <c r="L64" i="8"/>
  <c r="R64" i="8"/>
  <c r="X64" i="8"/>
  <c r="F66" i="8"/>
  <c r="L66" i="8"/>
  <c r="R66" i="8"/>
  <c r="X66" i="8"/>
  <c r="F67" i="8"/>
  <c r="L67" i="8"/>
  <c r="R67" i="8"/>
  <c r="X67" i="8"/>
  <c r="E70" i="8"/>
  <c r="E68" i="8" s="1"/>
  <c r="K70" i="8"/>
  <c r="Q70" i="8"/>
  <c r="W70" i="8"/>
  <c r="E72" i="8"/>
  <c r="K72" i="8"/>
  <c r="Q72" i="8"/>
  <c r="W72" i="8"/>
  <c r="E73" i="8"/>
  <c r="K73" i="8"/>
  <c r="Q73" i="8"/>
  <c r="W73" i="8"/>
  <c r="D76" i="8"/>
  <c r="D74" i="8" s="1"/>
  <c r="J76" i="8"/>
  <c r="P76" i="8"/>
  <c r="V76" i="8"/>
  <c r="D78" i="8"/>
  <c r="J78" i="8"/>
  <c r="P78" i="8"/>
  <c r="V78" i="8"/>
  <c r="D79" i="8"/>
  <c r="J79" i="8"/>
  <c r="P79" i="8"/>
  <c r="V79" i="8"/>
  <c r="I82" i="8"/>
  <c r="I80" i="8" s="1"/>
  <c r="O82" i="8"/>
  <c r="U82" i="8"/>
  <c r="AA82" i="8"/>
  <c r="I84" i="8"/>
  <c r="O84" i="8"/>
  <c r="U84" i="8"/>
  <c r="AA84" i="8"/>
  <c r="I85" i="8"/>
  <c r="O85" i="8"/>
  <c r="U85" i="8"/>
  <c r="AA85" i="8"/>
  <c r="H88" i="8"/>
  <c r="H86" i="8" s="1"/>
  <c r="N88" i="8"/>
  <c r="T88" i="8"/>
  <c r="Z88" i="8"/>
  <c r="H90" i="8"/>
  <c r="N90" i="8"/>
  <c r="T90" i="8"/>
  <c r="Z90" i="8"/>
  <c r="H91" i="8"/>
  <c r="N91" i="8"/>
  <c r="T91" i="8"/>
  <c r="Z91" i="8"/>
  <c r="G94" i="8"/>
  <c r="G92" i="8" s="1"/>
  <c r="M94" i="8"/>
  <c r="S94" i="8"/>
  <c r="Y94" i="8"/>
  <c r="G96" i="8"/>
  <c r="M96" i="8"/>
  <c r="S96" i="8"/>
  <c r="Y96" i="8"/>
  <c r="G97" i="8"/>
  <c r="M97" i="8"/>
  <c r="S97" i="8"/>
  <c r="Y97" i="8"/>
  <c r="F100" i="8"/>
  <c r="F98" i="8" s="1"/>
  <c r="L100" i="8"/>
  <c r="R100" i="8"/>
  <c r="X100" i="8"/>
  <c r="F102" i="8"/>
  <c r="L102" i="8"/>
  <c r="R102" i="8"/>
  <c r="X102" i="8"/>
  <c r="F103" i="8"/>
  <c r="L103" i="8"/>
  <c r="R103" i="8"/>
  <c r="X103" i="8"/>
  <c r="E106" i="8"/>
  <c r="E104" i="8" s="1"/>
  <c r="K106" i="8"/>
  <c r="Q106" i="8"/>
  <c r="W106" i="8"/>
  <c r="E108" i="8"/>
  <c r="K108" i="8"/>
  <c r="Q108" i="8"/>
  <c r="W108" i="8"/>
  <c r="E109" i="8"/>
  <c r="K109" i="8"/>
  <c r="Q109" i="8"/>
  <c r="W109" i="8"/>
  <c r="D112" i="8"/>
  <c r="D110" i="8" s="1"/>
  <c r="J112" i="8"/>
  <c r="P112" i="8"/>
  <c r="V112" i="8"/>
  <c r="D114" i="8"/>
  <c r="J114" i="8"/>
  <c r="P114" i="8"/>
  <c r="V114" i="8"/>
  <c r="D115" i="8"/>
  <c r="J115" i="8"/>
  <c r="P115" i="8"/>
  <c r="V115" i="8"/>
  <c r="I118" i="8"/>
  <c r="I116" i="8" s="1"/>
  <c r="O118" i="8"/>
  <c r="U118" i="8"/>
  <c r="AA118" i="8"/>
  <c r="I120" i="8"/>
  <c r="O120" i="8"/>
  <c r="U120" i="8"/>
  <c r="AA120" i="8"/>
  <c r="I121" i="8"/>
  <c r="O121" i="8"/>
  <c r="U121" i="8"/>
  <c r="AA121" i="8"/>
  <c r="H124" i="8"/>
  <c r="H122" i="8" s="1"/>
  <c r="N124" i="8"/>
  <c r="T124" i="8"/>
  <c r="Z124" i="8"/>
  <c r="H126" i="8"/>
  <c r="N126" i="8"/>
  <c r="T126" i="8"/>
  <c r="Z126" i="8"/>
  <c r="H127" i="8"/>
  <c r="N127" i="8"/>
  <c r="T127" i="8"/>
  <c r="Z127" i="8"/>
  <c r="G130" i="8"/>
  <c r="G128" i="8" s="1"/>
  <c r="M130" i="8"/>
  <c r="S130" i="8"/>
  <c r="Y130" i="8"/>
  <c r="G132" i="8"/>
  <c r="M132" i="8"/>
  <c r="S132" i="8"/>
  <c r="Y132" i="8"/>
  <c r="G133" i="8"/>
  <c r="M133" i="8"/>
  <c r="S133" i="8"/>
  <c r="Y133" i="8"/>
  <c r="F136" i="8"/>
  <c r="F134" i="8" s="1"/>
  <c r="L136" i="8"/>
  <c r="R136" i="8"/>
  <c r="X136" i="8"/>
  <c r="F138" i="8"/>
  <c r="L138" i="8"/>
  <c r="R138" i="8"/>
  <c r="X138" i="8"/>
  <c r="F139" i="8"/>
  <c r="L139" i="8"/>
  <c r="R139" i="8"/>
  <c r="X139" i="8"/>
  <c r="E142" i="8"/>
  <c r="E140" i="8" s="1"/>
  <c r="K142" i="8"/>
  <c r="Q142" i="8"/>
  <c r="W142" i="8"/>
  <c r="E144" i="8"/>
  <c r="K144" i="8"/>
  <c r="Q144" i="8"/>
  <c r="W144" i="8"/>
  <c r="E145" i="8"/>
  <c r="K145" i="8"/>
  <c r="Q145" i="8"/>
  <c r="W145" i="8"/>
  <c r="D148" i="8"/>
  <c r="D146" i="8" s="1"/>
  <c r="J148" i="8"/>
  <c r="P148" i="8"/>
  <c r="V148" i="8"/>
  <c r="D150" i="8"/>
  <c r="J150" i="8"/>
  <c r="P150" i="8"/>
  <c r="V150" i="8"/>
  <c r="D151" i="8"/>
  <c r="J151" i="8"/>
  <c r="P151" i="8"/>
  <c r="V151" i="8"/>
  <c r="I154" i="8"/>
  <c r="I152" i="8" s="1"/>
  <c r="O154" i="8"/>
  <c r="U154" i="8"/>
  <c r="AA154" i="8"/>
  <c r="I156" i="8"/>
  <c r="O156" i="8"/>
  <c r="U156" i="8"/>
  <c r="AA156" i="8"/>
  <c r="I157" i="8"/>
  <c r="O157" i="8"/>
  <c r="U157" i="8"/>
  <c r="AA157" i="8"/>
  <c r="H160" i="8"/>
  <c r="H158" i="8" s="1"/>
  <c r="N160" i="8"/>
  <c r="T160" i="8"/>
  <c r="Z160" i="8"/>
  <c r="H162" i="8"/>
  <c r="N162" i="8"/>
  <c r="T162" i="8"/>
  <c r="Z162" i="8"/>
  <c r="H163" i="8"/>
  <c r="N163" i="8"/>
  <c r="T163" i="8"/>
  <c r="Z163" i="8"/>
  <c r="G166" i="8"/>
  <c r="G164" i="8" s="1"/>
  <c r="M166" i="8"/>
  <c r="S166" i="8"/>
  <c r="Y166" i="8"/>
  <c r="G168" i="8"/>
  <c r="M168" i="8"/>
  <c r="S168" i="8"/>
  <c r="Y168" i="8"/>
  <c r="G169" i="8"/>
  <c r="M169" i="8"/>
  <c r="S169" i="8"/>
  <c r="Y169" i="8"/>
  <c r="F172" i="8"/>
  <c r="F170" i="8" s="1"/>
  <c r="L172" i="8"/>
  <c r="R172" i="8"/>
  <c r="X172" i="8"/>
  <c r="F174" i="8"/>
  <c r="L174" i="8"/>
  <c r="R174" i="8"/>
  <c r="X174" i="8"/>
  <c r="F175" i="8"/>
  <c r="L175" i="8"/>
  <c r="R175" i="8"/>
  <c r="X175" i="8"/>
  <c r="E178" i="8"/>
  <c r="K178" i="8"/>
  <c r="Q178" i="8"/>
  <c r="E180" i="8"/>
  <c r="K180" i="8"/>
  <c r="Q180" i="8"/>
  <c r="E181" i="8"/>
  <c r="K181" i="8"/>
  <c r="Q181" i="8"/>
  <c r="E9" i="9"/>
  <c r="K9" i="9"/>
  <c r="K7" i="9" s="1"/>
  <c r="Q9" i="9"/>
  <c r="Q7" i="9" s="1"/>
  <c r="W9" i="9"/>
  <c r="W7" i="9" s="1"/>
  <c r="E11" i="9"/>
  <c r="K11" i="9"/>
  <c r="Q11" i="9"/>
  <c r="W11" i="9"/>
  <c r="D14" i="9"/>
  <c r="D12" i="9" s="1"/>
  <c r="J14" i="9"/>
  <c r="J12" i="9" s="1"/>
  <c r="P14" i="9"/>
  <c r="V14" i="9"/>
  <c r="D16" i="9"/>
  <c r="J16" i="9"/>
  <c r="P16" i="9"/>
  <c r="V16" i="9"/>
  <c r="I19" i="9"/>
  <c r="O19" i="9"/>
  <c r="U19" i="9"/>
  <c r="AA19" i="9"/>
  <c r="AA17" i="9" s="1"/>
  <c r="I21" i="9"/>
  <c r="O21" i="9"/>
  <c r="U21" i="9"/>
  <c r="AA21" i="9"/>
  <c r="H24" i="9"/>
  <c r="N24" i="9"/>
  <c r="N22" i="9" s="1"/>
  <c r="T24" i="9"/>
  <c r="T22" i="9" s="1"/>
  <c r="Z24" i="9"/>
  <c r="Z22" i="9" s="1"/>
  <c r="H26" i="9"/>
  <c r="N26" i="9"/>
  <c r="T26" i="9"/>
  <c r="Z26" i="9"/>
  <c r="G29" i="9"/>
  <c r="G27" i="9" s="1"/>
  <c r="M29" i="9"/>
  <c r="M27" i="9" s="1"/>
  <c r="S29" i="9"/>
  <c r="Y29" i="9"/>
  <c r="G31" i="9"/>
  <c r="M31" i="9"/>
  <c r="S31" i="9"/>
  <c r="Y31" i="9"/>
  <c r="F34" i="9"/>
  <c r="L34" i="9"/>
  <c r="R34" i="9"/>
  <c r="X34" i="9"/>
  <c r="X32" i="9" s="1"/>
  <c r="F36" i="9"/>
  <c r="L36" i="9"/>
  <c r="R36" i="9"/>
  <c r="X36" i="9"/>
  <c r="E39" i="9"/>
  <c r="K39" i="9"/>
  <c r="K37" i="9" s="1"/>
  <c r="Q39" i="9"/>
  <c r="Q37" i="9" s="1"/>
  <c r="W39" i="9"/>
  <c r="W37" i="9" s="1"/>
  <c r="E41" i="9"/>
  <c r="K41" i="9"/>
  <c r="Q41" i="9"/>
  <c r="W41" i="9"/>
  <c r="D44" i="9"/>
  <c r="D42" i="9" s="1"/>
  <c r="J44" i="9"/>
  <c r="J42" i="9" s="1"/>
  <c r="P44" i="9"/>
  <c r="V44" i="9"/>
  <c r="D46" i="9"/>
  <c r="J46" i="9"/>
  <c r="P46" i="9"/>
  <c r="V46" i="9"/>
  <c r="I49" i="9"/>
  <c r="O49" i="9"/>
  <c r="U49" i="9"/>
  <c r="AA49" i="9"/>
  <c r="AA47" i="9" s="1"/>
  <c r="I51" i="9"/>
  <c r="O51" i="9"/>
  <c r="U51" i="9"/>
  <c r="AA51" i="9"/>
  <c r="H54" i="9"/>
  <c r="N54" i="9"/>
  <c r="N52" i="9" s="1"/>
  <c r="T54" i="9"/>
  <c r="T52" i="9" s="1"/>
  <c r="Z54" i="9"/>
  <c r="Z52" i="9" s="1"/>
  <c r="H56" i="9"/>
  <c r="N56" i="9"/>
  <c r="T56" i="9"/>
  <c r="Z56" i="9"/>
  <c r="G59" i="9"/>
  <c r="G57" i="9" s="1"/>
  <c r="M59" i="9"/>
  <c r="M57" i="9" s="1"/>
  <c r="S59" i="9"/>
  <c r="Y59" i="9"/>
  <c r="G61" i="9"/>
  <c r="M61" i="9"/>
  <c r="S61" i="9"/>
  <c r="Y61" i="9"/>
  <c r="F64" i="9"/>
  <c r="L64" i="9"/>
  <c r="R64" i="9"/>
  <c r="X64" i="9"/>
  <c r="X62" i="9" s="1"/>
  <c r="F66" i="9"/>
  <c r="L66" i="9"/>
  <c r="R66" i="9"/>
  <c r="X66" i="9"/>
  <c r="E69" i="9"/>
  <c r="K69" i="9"/>
  <c r="K67" i="9" s="1"/>
  <c r="Q69" i="9"/>
  <c r="Q67" i="9" s="1"/>
  <c r="W69" i="9"/>
  <c r="W67" i="9" s="1"/>
  <c r="E71" i="9"/>
  <c r="K71" i="9"/>
  <c r="Q71" i="9"/>
  <c r="W71" i="9"/>
  <c r="D74" i="9"/>
  <c r="D72" i="9" s="1"/>
  <c r="J74" i="9"/>
  <c r="J72" i="9" s="1"/>
  <c r="P74" i="9"/>
  <c r="V74" i="9"/>
  <c r="D76" i="9"/>
  <c r="J76" i="9"/>
  <c r="P76" i="9"/>
  <c r="V76" i="9"/>
  <c r="I79" i="9"/>
  <c r="O79" i="9"/>
  <c r="U79" i="9"/>
  <c r="AA79" i="9"/>
  <c r="AA77" i="9" s="1"/>
  <c r="I81" i="9"/>
  <c r="O81" i="9"/>
  <c r="U81" i="9"/>
  <c r="AA81" i="9"/>
  <c r="H84" i="9"/>
  <c r="N84" i="9"/>
  <c r="N82" i="9" s="1"/>
  <c r="T84" i="9"/>
  <c r="T82" i="9" s="1"/>
  <c r="Z84" i="9"/>
  <c r="Z82" i="9" s="1"/>
  <c r="H86" i="9"/>
  <c r="N86" i="9"/>
  <c r="T86" i="9"/>
  <c r="Z86" i="9"/>
  <c r="G89" i="9"/>
  <c r="G87" i="9" s="1"/>
  <c r="M89" i="9"/>
  <c r="M87" i="9" s="1"/>
  <c r="S89" i="9"/>
  <c r="Y89" i="9"/>
  <c r="G91" i="9"/>
  <c r="M91" i="9"/>
  <c r="S91" i="9"/>
  <c r="Y91" i="9"/>
  <c r="F94" i="9"/>
  <c r="L94" i="9"/>
  <c r="R94" i="9"/>
  <c r="X94" i="9"/>
  <c r="X92" i="9" s="1"/>
  <c r="F96" i="9"/>
  <c r="L96" i="9"/>
  <c r="R96" i="9"/>
  <c r="X96" i="9"/>
  <c r="E99" i="9"/>
  <c r="K99" i="9"/>
  <c r="K97" i="9" s="1"/>
  <c r="Q99" i="9"/>
  <c r="Q97" i="9" s="1"/>
  <c r="W99" i="9"/>
  <c r="W97" i="9" s="1"/>
  <c r="E101" i="9"/>
  <c r="K101" i="9"/>
  <c r="Q101" i="9"/>
  <c r="W101" i="9"/>
  <c r="D104" i="9"/>
  <c r="D102" i="9" s="1"/>
  <c r="J104" i="9"/>
  <c r="J102" i="9" s="1"/>
  <c r="P104" i="9"/>
  <c r="V104" i="9"/>
  <c r="D106" i="9"/>
  <c r="J106" i="9"/>
  <c r="P106" i="9"/>
  <c r="V106" i="9"/>
  <c r="I109" i="9"/>
  <c r="O109" i="9"/>
  <c r="U109" i="9"/>
  <c r="AA109" i="9"/>
  <c r="AA107" i="9" s="1"/>
  <c r="I111" i="9"/>
  <c r="O111" i="9"/>
  <c r="U111" i="9"/>
  <c r="AA111" i="9"/>
  <c r="H114" i="9"/>
  <c r="N114" i="9"/>
  <c r="N112" i="9" s="1"/>
  <c r="T114" i="9"/>
  <c r="T112" i="9" s="1"/>
  <c r="Z114" i="9"/>
  <c r="Z112" i="9" s="1"/>
  <c r="H116" i="9"/>
  <c r="N116" i="9"/>
  <c r="T116" i="9"/>
  <c r="Z116" i="9"/>
  <c r="G119" i="9"/>
  <c r="G117" i="9" s="1"/>
  <c r="M119" i="9"/>
  <c r="M117" i="9" s="1"/>
  <c r="S119" i="9"/>
  <c r="Y119" i="9"/>
  <c r="G121" i="9"/>
  <c r="M121" i="9"/>
  <c r="S121" i="9"/>
  <c r="Y121" i="9"/>
  <c r="F124" i="9"/>
  <c r="L124" i="9"/>
  <c r="R124" i="9"/>
  <c r="X124" i="9"/>
  <c r="X122" i="9" s="1"/>
  <c r="F126" i="9"/>
  <c r="L126" i="9"/>
  <c r="R126" i="9"/>
  <c r="X126" i="9"/>
  <c r="E129" i="9"/>
  <c r="K129" i="9"/>
  <c r="K127" i="9" s="1"/>
  <c r="Q129" i="9"/>
  <c r="Q127" i="9" s="1"/>
  <c r="W129" i="9"/>
  <c r="W127" i="9" s="1"/>
  <c r="E131" i="9"/>
  <c r="K131" i="9"/>
  <c r="Q131" i="9"/>
  <c r="W131" i="9"/>
  <c r="D134" i="9"/>
  <c r="D132" i="9" s="1"/>
  <c r="J134" i="9"/>
  <c r="J132" i="9" s="1"/>
  <c r="P134" i="9"/>
  <c r="V134" i="9"/>
  <c r="D136" i="9"/>
  <c r="J136" i="9"/>
  <c r="P136" i="9"/>
  <c r="V136" i="9"/>
  <c r="I139" i="9"/>
  <c r="O139" i="9"/>
  <c r="U139" i="9"/>
  <c r="AA139" i="9"/>
  <c r="AA137" i="9" s="1"/>
  <c r="I141" i="9"/>
  <c r="O141" i="9"/>
  <c r="U141" i="9"/>
  <c r="AA141" i="9"/>
  <c r="H144" i="9"/>
  <c r="N144" i="9"/>
  <c r="N142" i="9" s="1"/>
  <c r="T144" i="9"/>
  <c r="T142" i="9" s="1"/>
  <c r="Z144" i="9"/>
  <c r="Z142" i="9" s="1"/>
  <c r="H146" i="9"/>
  <c r="N146" i="9"/>
  <c r="T146" i="9"/>
  <c r="Z146" i="9"/>
  <c r="G149" i="9"/>
  <c r="G147" i="9" s="1"/>
  <c r="M149" i="9"/>
  <c r="M147" i="9" s="1"/>
  <c r="S149" i="9"/>
  <c r="G151" i="9"/>
  <c r="M151" i="9"/>
  <c r="S151" i="9"/>
  <c r="Y151" i="9"/>
  <c r="Y147" i="9" s="1"/>
  <c r="F158" i="9"/>
  <c r="F156" i="9" s="1"/>
  <c r="L158" i="9"/>
  <c r="R158" i="9"/>
  <c r="X158" i="9"/>
  <c r="F160" i="9"/>
  <c r="L160" i="9"/>
  <c r="R160" i="9"/>
  <c r="X160" i="9"/>
  <c r="E163" i="9"/>
  <c r="K163" i="9"/>
  <c r="Q163" i="9"/>
  <c r="Q161" i="9" s="1"/>
  <c r="W163" i="9"/>
  <c r="W161" i="9" s="1"/>
  <c r="E165" i="9"/>
  <c r="K165" i="9"/>
  <c r="Q165" i="9"/>
  <c r="W165" i="9"/>
  <c r="D168" i="9"/>
  <c r="D166" i="9" s="1"/>
  <c r="J168" i="9"/>
  <c r="J166" i="9" s="1"/>
  <c r="P168" i="9"/>
  <c r="P166" i="9" s="1"/>
  <c r="V168" i="9"/>
  <c r="D170" i="9"/>
  <c r="J170" i="9"/>
  <c r="P170" i="9"/>
  <c r="V170" i="9"/>
  <c r="I173" i="9"/>
  <c r="I171" i="9" s="1"/>
  <c r="O173" i="9"/>
  <c r="U173" i="9"/>
  <c r="AA173" i="9"/>
  <c r="I175" i="9"/>
  <c r="O175" i="9"/>
  <c r="U175" i="9"/>
  <c r="AA175" i="9"/>
  <c r="H178" i="9"/>
  <c r="N178" i="9"/>
  <c r="T178" i="9"/>
  <c r="T176" i="9" s="1"/>
  <c r="Z178" i="9"/>
  <c r="Z176" i="9" s="1"/>
  <c r="H180" i="9"/>
  <c r="N180" i="9"/>
  <c r="T180" i="9"/>
  <c r="Z180" i="9"/>
  <c r="G183" i="9"/>
  <c r="G181" i="9" s="1"/>
  <c r="M183" i="9"/>
  <c r="M181" i="9" s="1"/>
  <c r="S183" i="9"/>
  <c r="S181" i="9" s="1"/>
  <c r="Y183" i="9"/>
  <c r="G185" i="9"/>
  <c r="M185" i="9"/>
  <c r="S185" i="9"/>
  <c r="Y185" i="9"/>
  <c r="F188" i="9"/>
  <c r="F186" i="9" s="1"/>
  <c r="L188" i="9"/>
  <c r="R188" i="9"/>
  <c r="X188" i="9"/>
  <c r="F190" i="9"/>
  <c r="L190" i="9"/>
  <c r="R190" i="9"/>
  <c r="X190" i="9"/>
  <c r="E193" i="9"/>
  <c r="K193" i="9"/>
  <c r="Q193" i="9"/>
  <c r="Q191" i="9" s="1"/>
  <c r="W193" i="9"/>
  <c r="W191" i="9" s="1"/>
  <c r="E195" i="9"/>
  <c r="K195" i="9"/>
  <c r="Q195" i="9"/>
  <c r="W195" i="9"/>
  <c r="D198" i="9"/>
  <c r="D196" i="9" s="1"/>
  <c r="J198" i="9"/>
  <c r="J196" i="9" s="1"/>
  <c r="P198" i="9"/>
  <c r="P196" i="9" s="1"/>
  <c r="V198" i="9"/>
  <c r="D200" i="9"/>
  <c r="J200" i="9"/>
  <c r="P200" i="9"/>
  <c r="V200" i="9"/>
  <c r="I203" i="9"/>
  <c r="I201" i="9" s="1"/>
  <c r="O203" i="9"/>
  <c r="U203" i="9"/>
  <c r="AA203" i="9"/>
  <c r="I205" i="9"/>
  <c r="O205" i="9"/>
  <c r="U205" i="9"/>
  <c r="AA205" i="9"/>
  <c r="H208" i="9"/>
  <c r="N208" i="9"/>
  <c r="T208" i="9"/>
  <c r="T206" i="9" s="1"/>
  <c r="Z208" i="9"/>
  <c r="Z206" i="9" s="1"/>
  <c r="H210" i="9"/>
  <c r="N210" i="9"/>
  <c r="T210" i="9"/>
  <c r="Z210" i="9"/>
  <c r="G213" i="9"/>
  <c r="G211" i="9" s="1"/>
  <c r="M213" i="9"/>
  <c r="M211" i="9" s="1"/>
  <c r="S213" i="9"/>
  <c r="S211" i="9" s="1"/>
  <c r="Y213" i="9"/>
  <c r="G215" i="9"/>
  <c r="M215" i="9"/>
  <c r="S215" i="9"/>
  <c r="Y215" i="9"/>
  <c r="F218" i="9"/>
  <c r="F216" i="9" s="1"/>
  <c r="L218" i="9"/>
  <c r="R218" i="9"/>
  <c r="X218" i="9"/>
  <c r="F220" i="9"/>
  <c r="L220" i="9"/>
  <c r="R220" i="9"/>
  <c r="X220" i="9"/>
  <c r="E223" i="9"/>
  <c r="K223" i="9"/>
  <c r="Q223" i="9"/>
  <c r="Q221" i="9" s="1"/>
  <c r="W223" i="9"/>
  <c r="W221" i="9" s="1"/>
  <c r="E225" i="9"/>
  <c r="K225" i="9"/>
  <c r="Q225" i="9"/>
  <c r="W225" i="9"/>
  <c r="D228" i="9"/>
  <c r="D226" i="9" s="1"/>
  <c r="J228" i="9"/>
  <c r="J226" i="9" s="1"/>
  <c r="P228" i="9"/>
  <c r="P226" i="9" s="1"/>
  <c r="V228" i="9"/>
  <c r="D230" i="9"/>
  <c r="J230" i="9"/>
  <c r="P230" i="9"/>
  <c r="V230" i="9"/>
  <c r="I233" i="9"/>
  <c r="I231" i="9" s="1"/>
  <c r="O233" i="9"/>
  <c r="U233" i="9"/>
  <c r="AA233" i="9"/>
  <c r="I235" i="9"/>
  <c r="O235" i="9"/>
  <c r="U235" i="9"/>
  <c r="AA235" i="9"/>
  <c r="H238" i="9"/>
  <c r="N238" i="9"/>
  <c r="T238" i="9"/>
  <c r="T236" i="9" s="1"/>
  <c r="Z238" i="9"/>
  <c r="Z236" i="9" s="1"/>
  <c r="H240" i="9"/>
  <c r="N240" i="9"/>
  <c r="T240" i="9"/>
  <c r="Z240" i="9"/>
  <c r="G243" i="9"/>
  <c r="G241" i="9" s="1"/>
  <c r="M243" i="9"/>
  <c r="M241" i="9" s="1"/>
  <c r="S243" i="9"/>
  <c r="S241" i="9" s="1"/>
  <c r="Y243" i="9"/>
  <c r="G245" i="9"/>
  <c r="M245" i="9"/>
  <c r="S245" i="9"/>
  <c r="Y245" i="9"/>
  <c r="F248" i="9"/>
  <c r="F246" i="9" s="1"/>
  <c r="L248" i="9"/>
  <c r="R248" i="9"/>
  <c r="X248" i="9"/>
  <c r="F250" i="9"/>
  <c r="L250" i="9"/>
  <c r="R250" i="9"/>
  <c r="X250" i="9"/>
  <c r="E253" i="9"/>
  <c r="K253" i="9"/>
  <c r="Q253" i="9"/>
  <c r="Q251" i="9" s="1"/>
  <c r="W253" i="9"/>
  <c r="W251" i="9" s="1"/>
  <c r="E255" i="9"/>
  <c r="K255" i="9"/>
  <c r="Q255" i="9"/>
  <c r="W255" i="9"/>
  <c r="D258" i="9"/>
  <c r="D256" i="9" s="1"/>
  <c r="J258" i="9"/>
  <c r="J256" i="9" s="1"/>
  <c r="P258" i="9"/>
  <c r="P256" i="9" s="1"/>
  <c r="V258" i="9"/>
  <c r="D260" i="9"/>
  <c r="J260" i="9"/>
  <c r="P260" i="9"/>
  <c r="V260" i="9"/>
  <c r="I263" i="9"/>
  <c r="I261" i="9" s="1"/>
  <c r="O263" i="9"/>
  <c r="U263" i="9"/>
  <c r="AA263" i="9"/>
  <c r="I265" i="9"/>
  <c r="O265" i="9"/>
  <c r="U265" i="9"/>
  <c r="AA265" i="9"/>
  <c r="H268" i="9"/>
  <c r="N268" i="9"/>
  <c r="T268" i="9"/>
  <c r="T266" i="9" s="1"/>
  <c r="Z268" i="9"/>
  <c r="Z266" i="9" s="1"/>
  <c r="H270" i="9"/>
  <c r="N270" i="9"/>
  <c r="T270" i="9"/>
  <c r="Z270" i="9"/>
  <c r="G273" i="9"/>
  <c r="G271" i="9" s="1"/>
  <c r="M273" i="9"/>
  <c r="M271" i="9" s="1"/>
  <c r="S273" i="9"/>
  <c r="S271" i="9" s="1"/>
  <c r="Y273" i="9"/>
  <c r="G275" i="9"/>
  <c r="M275" i="9"/>
  <c r="S275" i="9"/>
  <c r="Y275" i="9"/>
  <c r="F278" i="9"/>
  <c r="F276" i="9" s="1"/>
  <c r="L278" i="9"/>
  <c r="R278" i="9"/>
  <c r="X278" i="9"/>
  <c r="F280" i="9"/>
  <c r="L280" i="9"/>
  <c r="R280" i="9"/>
  <c r="X280" i="9"/>
  <c r="E283" i="9"/>
  <c r="K283" i="9"/>
  <c r="Q283" i="9"/>
  <c r="Q281" i="9" s="1"/>
  <c r="W283" i="9"/>
  <c r="W281" i="9" s="1"/>
  <c r="E285" i="9"/>
  <c r="K285" i="9"/>
  <c r="Q285" i="9"/>
  <c r="W285" i="9"/>
  <c r="D288" i="9"/>
  <c r="D286" i="9" s="1"/>
  <c r="J288" i="9"/>
  <c r="J286" i="9" s="1"/>
  <c r="P288" i="9"/>
  <c r="P286" i="9" s="1"/>
  <c r="V288" i="9"/>
  <c r="D290" i="9"/>
  <c r="J290" i="9"/>
  <c r="P290" i="9"/>
  <c r="V290" i="9"/>
  <c r="I293" i="9"/>
  <c r="I291" i="9" s="1"/>
  <c r="O293" i="9"/>
  <c r="U293" i="9"/>
  <c r="AA293" i="9"/>
  <c r="I295" i="9"/>
  <c r="O295" i="9"/>
  <c r="U295" i="9"/>
  <c r="AA295" i="9"/>
  <c r="H298" i="9"/>
  <c r="N298" i="9"/>
  <c r="T298" i="9"/>
  <c r="H300" i="9"/>
  <c r="N300" i="9"/>
  <c r="T300" i="9"/>
  <c r="Z300" i="9"/>
  <c r="Z296" i="9" s="1"/>
  <c r="G307" i="9"/>
  <c r="M307" i="9"/>
  <c r="M305" i="9" s="1"/>
  <c r="S307" i="9"/>
  <c r="S305" i="9" s="1"/>
  <c r="Y307" i="9"/>
  <c r="Y305" i="9" s="1"/>
  <c r="G309" i="9"/>
  <c r="M309" i="9"/>
  <c r="S309" i="9"/>
  <c r="Y309" i="9"/>
  <c r="F312" i="9"/>
  <c r="F310" i="9" s="1"/>
  <c r="L312" i="9"/>
  <c r="L310" i="9" s="1"/>
  <c r="R312" i="9"/>
  <c r="X312" i="9"/>
  <c r="F314" i="9"/>
  <c r="L314" i="9"/>
  <c r="R314" i="9"/>
  <c r="X314" i="9"/>
  <c r="E317" i="9"/>
  <c r="K317" i="9"/>
  <c r="Q317" i="9"/>
  <c r="W317" i="9"/>
  <c r="W315" i="9" s="1"/>
  <c r="E319" i="9"/>
  <c r="K319" i="9"/>
  <c r="Q319" i="9"/>
  <c r="W319" i="9"/>
  <c r="D322" i="9"/>
  <c r="J322" i="9"/>
  <c r="J320" i="9" s="1"/>
  <c r="P322" i="9"/>
  <c r="P320" i="9" s="1"/>
  <c r="V322" i="9"/>
  <c r="V320" i="9" s="1"/>
  <c r="D324" i="9"/>
  <c r="J324" i="9"/>
  <c r="P324" i="9"/>
  <c r="V324" i="9"/>
  <c r="I327" i="9"/>
  <c r="I325" i="9" s="1"/>
  <c r="O327" i="9"/>
  <c r="O325" i="9" s="1"/>
  <c r="U327" i="9"/>
  <c r="AA327" i="9"/>
  <c r="I329" i="9"/>
  <c r="O329" i="9"/>
  <c r="U329" i="9"/>
  <c r="AA329" i="9"/>
  <c r="H332" i="9"/>
  <c r="N332" i="9"/>
  <c r="T332" i="9"/>
  <c r="Z332" i="9"/>
  <c r="Z330" i="9" s="1"/>
  <c r="H334" i="9"/>
  <c r="N334" i="9"/>
  <c r="T334" i="9"/>
  <c r="Z334" i="9"/>
  <c r="G337" i="9"/>
  <c r="M337" i="9"/>
  <c r="M335" i="9" s="1"/>
  <c r="S337" i="9"/>
  <c r="S335" i="9" s="1"/>
  <c r="Y337" i="9"/>
  <c r="Y335" i="9" s="1"/>
  <c r="G339" i="9"/>
  <c r="M339" i="9"/>
  <c r="S339" i="9"/>
  <c r="Y339" i="9"/>
  <c r="F342" i="9"/>
  <c r="F340" i="9" s="1"/>
  <c r="L342" i="9"/>
  <c r="L340" i="9" s="1"/>
  <c r="R342" i="9"/>
  <c r="X342" i="9"/>
  <c r="F344" i="9"/>
  <c r="L344" i="9"/>
  <c r="R344" i="9"/>
  <c r="X344" i="9"/>
  <c r="E347" i="9"/>
  <c r="K347" i="9"/>
  <c r="Q347" i="9"/>
  <c r="W347" i="9"/>
  <c r="W345" i="9" s="1"/>
  <c r="E349" i="9"/>
  <c r="K349" i="9"/>
  <c r="Q349" i="9"/>
  <c r="W349" i="9"/>
  <c r="D352" i="9"/>
  <c r="J352" i="9"/>
  <c r="J350" i="9" s="1"/>
  <c r="P352" i="9"/>
  <c r="P350" i="9" s="1"/>
  <c r="V352" i="9"/>
  <c r="V350" i="9" s="1"/>
  <c r="D354" i="9"/>
  <c r="J354" i="9"/>
  <c r="P354" i="9"/>
  <c r="V354" i="9"/>
  <c r="I357" i="9"/>
  <c r="I355" i="9" s="1"/>
  <c r="O357" i="9"/>
  <c r="O355" i="9" s="1"/>
  <c r="U357" i="9"/>
  <c r="AA357" i="9"/>
  <c r="I359" i="9"/>
  <c r="O359" i="9"/>
  <c r="U359" i="9"/>
  <c r="AA359" i="9"/>
  <c r="H362" i="9"/>
  <c r="N362" i="9"/>
  <c r="T362" i="9"/>
  <c r="Z362" i="9"/>
  <c r="Z360" i="9" s="1"/>
  <c r="H364" i="9"/>
  <c r="N364" i="9"/>
  <c r="T364" i="9"/>
  <c r="Z364" i="9"/>
  <c r="G367" i="9"/>
  <c r="M367" i="9"/>
  <c r="M365" i="9" s="1"/>
  <c r="S367" i="9"/>
  <c r="S365" i="9" s="1"/>
  <c r="Y367" i="9"/>
  <c r="Y365" i="9" s="1"/>
  <c r="G369" i="9"/>
  <c r="M369" i="9"/>
  <c r="S369" i="9"/>
  <c r="Y369" i="9"/>
  <c r="F372" i="9"/>
  <c r="F370" i="9" s="1"/>
  <c r="L372" i="9"/>
  <c r="L370" i="9" s="1"/>
  <c r="R372" i="9"/>
  <c r="X372" i="9"/>
  <c r="F374" i="9"/>
  <c r="L374" i="9"/>
  <c r="R374" i="9"/>
  <c r="X374" i="9"/>
  <c r="E377" i="9"/>
  <c r="K377" i="9"/>
  <c r="Q377" i="9"/>
  <c r="W377" i="9"/>
  <c r="W375" i="9" s="1"/>
  <c r="E379" i="9"/>
  <c r="K379" i="9"/>
  <c r="Q379" i="9"/>
  <c r="W379" i="9"/>
  <c r="D382" i="9"/>
  <c r="J382" i="9"/>
  <c r="J380" i="9" s="1"/>
  <c r="P382" i="9"/>
  <c r="P380" i="9" s="1"/>
  <c r="V382" i="9"/>
  <c r="V380" i="9" s="1"/>
  <c r="D384" i="9"/>
  <c r="J384" i="9"/>
  <c r="P384" i="9"/>
  <c r="V384" i="9"/>
  <c r="I387" i="9"/>
  <c r="I385" i="9" s="1"/>
  <c r="O387" i="9"/>
  <c r="O385" i="9" s="1"/>
  <c r="U387" i="9"/>
  <c r="AA387" i="9"/>
  <c r="I389" i="9"/>
  <c r="O389" i="9"/>
  <c r="U389" i="9"/>
  <c r="AA389" i="9"/>
  <c r="H392" i="9"/>
  <c r="N392" i="9"/>
  <c r="T392" i="9"/>
  <c r="Z392" i="9"/>
  <c r="Z390" i="9" s="1"/>
  <c r="H394" i="9"/>
  <c r="N394" i="9"/>
  <c r="T394" i="9"/>
  <c r="Z394" i="9"/>
  <c r="G397" i="9"/>
  <c r="M397" i="9"/>
  <c r="M395" i="9" s="1"/>
  <c r="S397" i="9"/>
  <c r="S395" i="9" s="1"/>
  <c r="Y397" i="9"/>
  <c r="Y395" i="9" s="1"/>
  <c r="G399" i="9"/>
  <c r="M399" i="9"/>
  <c r="S399" i="9"/>
  <c r="Y399" i="9"/>
  <c r="F402" i="9"/>
  <c r="F400" i="9" s="1"/>
  <c r="L402" i="9"/>
  <c r="L400" i="9" s="1"/>
  <c r="R402" i="9"/>
  <c r="X402" i="9"/>
  <c r="F404" i="9"/>
  <c r="L404" i="9"/>
  <c r="R404" i="9"/>
  <c r="X404" i="9"/>
  <c r="E407" i="9"/>
  <c r="K407" i="9"/>
  <c r="Q407" i="9"/>
  <c r="W407" i="9"/>
  <c r="W405" i="9" s="1"/>
  <c r="E409" i="9"/>
  <c r="K409" i="9"/>
  <c r="Q409" i="9"/>
  <c r="W409" i="9"/>
  <c r="D412" i="9"/>
  <c r="J412" i="9"/>
  <c r="J410" i="9" s="1"/>
  <c r="P412" i="9"/>
  <c r="P410" i="9" s="1"/>
  <c r="V412" i="9"/>
  <c r="V410" i="9" s="1"/>
  <c r="D414" i="9"/>
  <c r="J414" i="9"/>
  <c r="P414" i="9"/>
  <c r="V414" i="9"/>
  <c r="I417" i="9"/>
  <c r="I415" i="9" s="1"/>
  <c r="O417" i="9"/>
  <c r="O415" i="9" s="1"/>
  <c r="U417" i="9"/>
  <c r="AA417" i="9"/>
  <c r="I419" i="9"/>
  <c r="O419" i="9"/>
  <c r="U419" i="9"/>
  <c r="AA419" i="9"/>
  <c r="H422" i="9"/>
  <c r="N422" i="9"/>
  <c r="T422" i="9"/>
  <c r="Z422" i="9"/>
  <c r="Z420" i="9" s="1"/>
  <c r="H424" i="9"/>
  <c r="N424" i="9"/>
  <c r="T424" i="9"/>
  <c r="Z424" i="9"/>
  <c r="G427" i="9"/>
  <c r="M427" i="9"/>
  <c r="M425" i="9" s="1"/>
  <c r="S427" i="9"/>
  <c r="S425" i="9" s="1"/>
  <c r="Y427" i="9"/>
  <c r="Y425" i="9" s="1"/>
  <c r="G429" i="9"/>
  <c r="M429" i="9"/>
  <c r="S429" i="9"/>
  <c r="Y429" i="9"/>
  <c r="F432" i="9"/>
  <c r="F430" i="9" s="1"/>
  <c r="L432" i="9"/>
  <c r="L430" i="9" s="1"/>
  <c r="R432" i="9"/>
  <c r="X432" i="9"/>
  <c r="F434" i="9"/>
  <c r="L434" i="9"/>
  <c r="R434" i="9"/>
  <c r="X434" i="9"/>
  <c r="E437" i="9"/>
  <c r="K437" i="9"/>
  <c r="Q437" i="9"/>
  <c r="W437" i="9"/>
  <c r="W435" i="9" s="1"/>
  <c r="E439" i="9"/>
  <c r="K439" i="9"/>
  <c r="Q439" i="9"/>
  <c r="W439" i="9"/>
  <c r="D442" i="9"/>
  <c r="J442" i="9"/>
  <c r="J440" i="9" s="1"/>
  <c r="P442" i="9"/>
  <c r="P440" i="9" s="1"/>
  <c r="V442" i="9"/>
  <c r="V440" i="9" s="1"/>
  <c r="D444" i="9"/>
  <c r="J444" i="9"/>
  <c r="P444" i="9"/>
  <c r="V444" i="9"/>
  <c r="I447" i="9"/>
  <c r="I445" i="9" s="1"/>
  <c r="O447" i="9"/>
  <c r="O445" i="9" s="1"/>
  <c r="U447" i="9"/>
  <c r="I449" i="9"/>
  <c r="O449" i="9"/>
  <c r="U449" i="9"/>
  <c r="AA449" i="9"/>
  <c r="AA445" i="9" s="1"/>
  <c r="H456" i="9"/>
  <c r="H454" i="9" s="1"/>
  <c r="N456" i="9"/>
  <c r="T456" i="9"/>
  <c r="Z456" i="9"/>
  <c r="H458" i="9"/>
  <c r="N458" i="9"/>
  <c r="T458" i="9"/>
  <c r="Z458" i="9"/>
  <c r="G461" i="9"/>
  <c r="M461" i="9"/>
  <c r="S461" i="9"/>
  <c r="S459" i="9" s="1"/>
  <c r="Y461" i="9"/>
  <c r="Y459" i="9" s="1"/>
  <c r="G463" i="9"/>
  <c r="M463" i="9"/>
  <c r="S463" i="9"/>
  <c r="Y463" i="9"/>
  <c r="F466" i="9"/>
  <c r="F464" i="9" s="1"/>
  <c r="L466" i="9"/>
  <c r="L464" i="9" s="1"/>
  <c r="R466" i="9"/>
  <c r="R464" i="9" s="1"/>
  <c r="X466" i="9"/>
  <c r="F468" i="9"/>
  <c r="L468" i="9"/>
  <c r="R468" i="9"/>
  <c r="X468" i="9"/>
  <c r="E471" i="9"/>
  <c r="E469" i="9" s="1"/>
  <c r="K471" i="9"/>
  <c r="Q471" i="9"/>
  <c r="W471" i="9"/>
  <c r="E473" i="9"/>
  <c r="K473" i="9"/>
  <c r="Q473" i="9"/>
  <c r="W473" i="9"/>
  <c r="D476" i="9"/>
  <c r="J476" i="9"/>
  <c r="P476" i="9"/>
  <c r="P474" i="9" s="1"/>
  <c r="V476" i="9"/>
  <c r="V474" i="9" s="1"/>
  <c r="D478" i="9"/>
  <c r="J478" i="9"/>
  <c r="P478" i="9"/>
  <c r="V478" i="9"/>
  <c r="I481" i="9"/>
  <c r="I479" i="9" s="1"/>
  <c r="O481" i="9"/>
  <c r="O479" i="9" s="1"/>
  <c r="U481" i="9"/>
  <c r="U479" i="9" s="1"/>
  <c r="AA481" i="9"/>
  <c r="I483" i="9"/>
  <c r="O483" i="9"/>
  <c r="U483" i="9"/>
  <c r="AA483" i="9"/>
  <c r="H486" i="9"/>
  <c r="H484" i="9" s="1"/>
  <c r="N486" i="9"/>
  <c r="T486" i="9"/>
  <c r="Z486" i="9"/>
  <c r="H488" i="9"/>
  <c r="N488" i="9"/>
  <c r="T488" i="9"/>
  <c r="Z488" i="9"/>
  <c r="G491" i="9"/>
  <c r="M491" i="9"/>
  <c r="S491" i="9"/>
  <c r="S489" i="9" s="1"/>
  <c r="Y491" i="9"/>
  <c r="Y489" i="9" s="1"/>
  <c r="G493" i="9"/>
  <c r="M493" i="9"/>
  <c r="S493" i="9"/>
  <c r="Y493" i="9"/>
  <c r="F496" i="9"/>
  <c r="F494" i="9" s="1"/>
  <c r="L496" i="9"/>
  <c r="L494" i="9" s="1"/>
  <c r="R496" i="9"/>
  <c r="R494" i="9" s="1"/>
  <c r="X496" i="9"/>
  <c r="F498" i="9"/>
  <c r="L498" i="9"/>
  <c r="R498" i="9"/>
  <c r="X498" i="9"/>
  <c r="E501" i="9"/>
  <c r="E499" i="9" s="1"/>
  <c r="K501" i="9"/>
  <c r="Q501" i="9"/>
  <c r="W501" i="9"/>
  <c r="E503" i="9"/>
  <c r="K503" i="9"/>
  <c r="Q503" i="9"/>
  <c r="W503" i="9"/>
  <c r="D506" i="9"/>
  <c r="J506" i="9"/>
  <c r="P506" i="9"/>
  <c r="P504" i="9" s="1"/>
  <c r="V506" i="9"/>
  <c r="V504" i="9" s="1"/>
  <c r="D508" i="9"/>
  <c r="J508" i="9"/>
  <c r="P508" i="9"/>
  <c r="V508" i="9"/>
  <c r="I511" i="9"/>
  <c r="I509" i="9" s="1"/>
  <c r="O511" i="9"/>
  <c r="O509" i="9" s="1"/>
  <c r="U511" i="9"/>
  <c r="U509" i="9" s="1"/>
  <c r="AA511" i="9"/>
  <c r="I513" i="9"/>
  <c r="O513" i="9"/>
  <c r="U513" i="9"/>
  <c r="AA513" i="9"/>
  <c r="H516" i="9"/>
  <c r="H514" i="9" s="1"/>
  <c r="N516" i="9"/>
  <c r="T516" i="9"/>
  <c r="Z516" i="9"/>
  <c r="H518" i="9"/>
  <c r="N518" i="9"/>
  <c r="T518" i="9"/>
  <c r="Z518" i="9"/>
  <c r="G521" i="9"/>
  <c r="M521" i="9"/>
  <c r="S521" i="9"/>
  <c r="S519" i="9" s="1"/>
  <c r="Y521" i="9"/>
  <c r="Y519" i="9" s="1"/>
  <c r="G523" i="9"/>
  <c r="M523" i="9"/>
  <c r="S523" i="9"/>
  <c r="Y523" i="9"/>
  <c r="F526" i="9"/>
  <c r="F524" i="9" s="1"/>
  <c r="L526" i="9"/>
  <c r="L524" i="9" s="1"/>
  <c r="R526" i="9"/>
  <c r="R524" i="9" s="1"/>
  <c r="X526" i="9"/>
  <c r="F528" i="9"/>
  <c r="L528" i="9"/>
  <c r="R528" i="9"/>
  <c r="X528" i="9"/>
  <c r="E531" i="9"/>
  <c r="E529" i="9" s="1"/>
  <c r="K531" i="9"/>
  <c r="Q531" i="9"/>
  <c r="W531" i="9"/>
  <c r="E533" i="9"/>
  <c r="K533" i="9"/>
  <c r="Q533" i="9"/>
  <c r="W533" i="9"/>
  <c r="D536" i="9"/>
  <c r="J536" i="9"/>
  <c r="P536" i="9"/>
  <c r="P534" i="9" s="1"/>
  <c r="V536" i="9"/>
  <c r="V534" i="9" s="1"/>
  <c r="D538" i="9"/>
  <c r="J538" i="9"/>
  <c r="P538" i="9"/>
  <c r="V538" i="9"/>
  <c r="I541" i="9"/>
  <c r="I539" i="9" s="1"/>
  <c r="O541" i="9"/>
  <c r="O539" i="9" s="1"/>
  <c r="U541" i="9"/>
  <c r="U539" i="9" s="1"/>
  <c r="AA541" i="9"/>
  <c r="I543" i="9"/>
  <c r="O543" i="9"/>
  <c r="U543" i="9"/>
  <c r="AA543" i="9"/>
  <c r="H546" i="9"/>
  <c r="H544" i="9" s="1"/>
  <c r="N546" i="9"/>
  <c r="T546" i="9"/>
  <c r="Z546" i="9"/>
  <c r="H548" i="9"/>
  <c r="N548" i="9"/>
  <c r="T548" i="9"/>
  <c r="Z548" i="9"/>
  <c r="G551" i="9"/>
  <c r="M551" i="9"/>
  <c r="S551" i="9"/>
  <c r="S549" i="9" s="1"/>
  <c r="Y551" i="9"/>
  <c r="Y549" i="9" s="1"/>
  <c r="G553" i="9"/>
  <c r="M553" i="9"/>
  <c r="S553" i="9"/>
  <c r="Y553" i="9"/>
  <c r="F556" i="9"/>
  <c r="F554" i="9" s="1"/>
  <c r="L556" i="9"/>
  <c r="L554" i="9" s="1"/>
  <c r="R556" i="9"/>
  <c r="R554" i="9" s="1"/>
  <c r="X556" i="9"/>
  <c r="F558" i="9"/>
  <c r="L558" i="9"/>
  <c r="R558" i="9"/>
  <c r="X558" i="9"/>
  <c r="E561" i="9"/>
  <c r="E559" i="9" s="1"/>
  <c r="K561" i="9"/>
  <c r="Q561" i="9"/>
  <c r="W561" i="9"/>
  <c r="E563" i="9"/>
  <c r="K563" i="9"/>
  <c r="Q563" i="9"/>
  <c r="W563" i="9"/>
  <c r="D566" i="9"/>
  <c r="J566" i="9"/>
  <c r="P566" i="9"/>
  <c r="P564" i="9" s="1"/>
  <c r="V566" i="9"/>
  <c r="V564" i="9" s="1"/>
  <c r="D568" i="9"/>
  <c r="J568" i="9"/>
  <c r="P568" i="9"/>
  <c r="V568" i="9"/>
  <c r="I571" i="9"/>
  <c r="I569" i="9" s="1"/>
  <c r="O571" i="9"/>
  <c r="O569" i="9" s="1"/>
  <c r="U571" i="9"/>
  <c r="U569" i="9" s="1"/>
  <c r="AA571" i="9"/>
  <c r="I573" i="9"/>
  <c r="O573" i="9"/>
  <c r="U573" i="9"/>
  <c r="AA573" i="9"/>
  <c r="H576" i="9"/>
  <c r="H574" i="9" s="1"/>
  <c r="N576" i="9"/>
  <c r="T576" i="9"/>
  <c r="Z576" i="9"/>
  <c r="H578" i="9"/>
  <c r="N578" i="9"/>
  <c r="T578" i="9"/>
  <c r="Z578" i="9"/>
  <c r="G581" i="9"/>
  <c r="M581" i="9"/>
  <c r="S581" i="9"/>
  <c r="S579" i="9" s="1"/>
  <c r="Y581" i="9"/>
  <c r="Y579" i="9" s="1"/>
  <c r="G583" i="9"/>
  <c r="M583" i="9"/>
  <c r="S583" i="9"/>
  <c r="Y583" i="9"/>
  <c r="F586" i="9"/>
  <c r="F584" i="9" s="1"/>
  <c r="L586" i="9"/>
  <c r="L584" i="9" s="1"/>
  <c r="R586" i="9"/>
  <c r="R584" i="9" s="1"/>
  <c r="X586" i="9"/>
  <c r="F588" i="9"/>
  <c r="L588" i="9"/>
  <c r="R588" i="9"/>
  <c r="X588" i="9"/>
  <c r="E591" i="9"/>
  <c r="E589" i="9" s="1"/>
  <c r="K591" i="9"/>
  <c r="Q591" i="9"/>
  <c r="W591" i="9"/>
  <c r="E593" i="9"/>
  <c r="K593" i="9"/>
  <c r="Q593" i="9"/>
  <c r="W593" i="9"/>
  <c r="D596" i="9"/>
  <c r="J596" i="9"/>
  <c r="P596" i="9"/>
  <c r="D598" i="9"/>
  <c r="J598" i="9"/>
  <c r="P598" i="9"/>
  <c r="V159" i="10"/>
  <c r="P159" i="10"/>
  <c r="J159" i="10"/>
  <c r="D159" i="10"/>
  <c r="D157" i="10" s="1"/>
  <c r="W154" i="10"/>
  <c r="Q154" i="10"/>
  <c r="K154" i="10"/>
  <c r="E154" i="10"/>
  <c r="X149" i="10"/>
  <c r="R149" i="10"/>
  <c r="R147" i="10" s="1"/>
  <c r="L149" i="10"/>
  <c r="F149" i="10"/>
  <c r="Y144" i="10"/>
  <c r="S144" i="10"/>
  <c r="M144" i="10"/>
  <c r="G144" i="10"/>
  <c r="G142" i="10" s="1"/>
  <c r="Z139" i="10"/>
  <c r="T139" i="10"/>
  <c r="N139" i="10"/>
  <c r="H139" i="10"/>
  <c r="AA134" i="10"/>
  <c r="U134" i="10"/>
  <c r="U132" i="10" s="1"/>
  <c r="O134" i="10"/>
  <c r="I134" i="10"/>
  <c r="V129" i="10"/>
  <c r="P129" i="10"/>
  <c r="J129" i="10"/>
  <c r="D129" i="10"/>
  <c r="D127" i="10" s="1"/>
  <c r="W124" i="10"/>
  <c r="Q124" i="10"/>
  <c r="K124" i="10"/>
  <c r="E124" i="10"/>
  <c r="X119" i="10"/>
  <c r="R119" i="10"/>
  <c r="R117" i="10" s="1"/>
  <c r="L119" i="10"/>
  <c r="F119" i="10"/>
  <c r="Y114" i="10"/>
  <c r="S114" i="10"/>
  <c r="M114" i="10"/>
  <c r="G114" i="10"/>
  <c r="G112" i="10" s="1"/>
  <c r="Z109" i="10"/>
  <c r="T109" i="10"/>
  <c r="N109" i="10"/>
  <c r="H109" i="10"/>
  <c r="AA104" i="10"/>
  <c r="U104" i="10"/>
  <c r="U102" i="10" s="1"/>
  <c r="O104" i="10"/>
  <c r="I104" i="10"/>
  <c r="V99" i="10"/>
  <c r="P99" i="10"/>
  <c r="J99" i="10"/>
  <c r="D99" i="10"/>
  <c r="D97" i="10" s="1"/>
  <c r="AA159" i="10"/>
  <c r="AA157" i="10" s="1"/>
  <c r="U159" i="10"/>
  <c r="O159" i="10"/>
  <c r="I159" i="10"/>
  <c r="V154" i="10"/>
  <c r="P154" i="10"/>
  <c r="J154" i="10"/>
  <c r="J152" i="10" s="1"/>
  <c r="D154" i="10"/>
  <c r="W149" i="10"/>
  <c r="Q149" i="10"/>
  <c r="K149" i="10"/>
  <c r="E149" i="10"/>
  <c r="X144" i="10"/>
  <c r="X142" i="10" s="1"/>
  <c r="R144" i="10"/>
  <c r="L144" i="10"/>
  <c r="F144" i="10"/>
  <c r="Y139" i="10"/>
  <c r="S139" i="10"/>
  <c r="M139" i="10"/>
  <c r="M137" i="10" s="1"/>
  <c r="G139" i="10"/>
  <c r="Z134" i="10"/>
  <c r="T134" i="10"/>
  <c r="N134" i="10"/>
  <c r="H134" i="10"/>
  <c r="AA129" i="10"/>
  <c r="AA127" i="10" s="1"/>
  <c r="U129" i="10"/>
  <c r="O129" i="10"/>
  <c r="I129" i="10"/>
  <c r="V124" i="10"/>
  <c r="P124" i="10"/>
  <c r="J124" i="10"/>
  <c r="J122" i="10" s="1"/>
  <c r="D124" i="10"/>
  <c r="W119" i="10"/>
  <c r="Q119" i="10"/>
  <c r="K119" i="10"/>
  <c r="E119" i="10"/>
  <c r="X114" i="10"/>
  <c r="X112" i="10" s="1"/>
  <c r="R114" i="10"/>
  <c r="L114" i="10"/>
  <c r="F114" i="10"/>
  <c r="Y109" i="10"/>
  <c r="S109" i="10"/>
  <c r="M109" i="10"/>
  <c r="M107" i="10" s="1"/>
  <c r="G109" i="10"/>
  <c r="Z104" i="10"/>
  <c r="T104" i="10"/>
  <c r="N104" i="10"/>
  <c r="H104" i="10"/>
  <c r="AA99" i="10"/>
  <c r="AA97" i="10" s="1"/>
  <c r="U99" i="10"/>
  <c r="O99" i="10"/>
  <c r="I99" i="10"/>
  <c r="V94" i="10"/>
  <c r="P94" i="10"/>
  <c r="J94" i="10"/>
  <c r="J92" i="10" s="1"/>
  <c r="D94" i="10"/>
  <c r="W89" i="10"/>
  <c r="Q89" i="10"/>
  <c r="K89" i="10"/>
  <c r="E89" i="10"/>
  <c r="X84" i="10"/>
  <c r="X82" i="10" s="1"/>
  <c r="R84" i="10"/>
  <c r="L84" i="10"/>
  <c r="F84" i="10"/>
  <c r="Y79" i="10"/>
  <c r="S79" i="10"/>
  <c r="M79" i="10"/>
  <c r="M77" i="10" s="1"/>
  <c r="G79" i="10"/>
  <c r="Z74" i="10"/>
  <c r="T74" i="10"/>
  <c r="N74" i="10"/>
  <c r="H74" i="10"/>
  <c r="AA69" i="10"/>
  <c r="AA67" i="10" s="1"/>
  <c r="U69" i="10"/>
  <c r="O69" i="10"/>
  <c r="I69" i="10"/>
  <c r="V64" i="10"/>
  <c r="P64" i="10"/>
  <c r="J64" i="10"/>
  <c r="J62" i="10" s="1"/>
  <c r="D64" i="10"/>
  <c r="W59" i="10"/>
  <c r="Q59" i="10"/>
  <c r="K59" i="10"/>
  <c r="E59" i="10"/>
  <c r="X54" i="10"/>
  <c r="X52" i="10" s="1"/>
  <c r="R54" i="10"/>
  <c r="L54" i="10"/>
  <c r="F54" i="10"/>
  <c r="Y49" i="10"/>
  <c r="S49" i="10"/>
  <c r="M49" i="10"/>
  <c r="M47" i="10" s="1"/>
  <c r="G49" i="10"/>
  <c r="Z159" i="10"/>
  <c r="T159" i="10"/>
  <c r="N159" i="10"/>
  <c r="H159" i="10"/>
  <c r="AA154" i="10"/>
  <c r="AA152" i="10" s="1"/>
  <c r="U154" i="10"/>
  <c r="O154" i="10"/>
  <c r="I154" i="10"/>
  <c r="V149" i="10"/>
  <c r="P149" i="10"/>
  <c r="J149" i="10"/>
  <c r="J147" i="10" s="1"/>
  <c r="D149" i="10"/>
  <c r="W144" i="10"/>
  <c r="Q144" i="10"/>
  <c r="K144" i="10"/>
  <c r="E144" i="10"/>
  <c r="X139" i="10"/>
  <c r="X137" i="10" s="1"/>
  <c r="R139" i="10"/>
  <c r="L139" i="10"/>
  <c r="F139" i="10"/>
  <c r="Y134" i="10"/>
  <c r="S134" i="10"/>
  <c r="M134" i="10"/>
  <c r="M132" i="10" s="1"/>
  <c r="G134" i="10"/>
  <c r="Z129" i="10"/>
  <c r="T129" i="10"/>
  <c r="N129" i="10"/>
  <c r="H129" i="10"/>
  <c r="AA124" i="10"/>
  <c r="AA122" i="10" s="1"/>
  <c r="U124" i="10"/>
  <c r="O124" i="10"/>
  <c r="I124" i="10"/>
  <c r="V119" i="10"/>
  <c r="P119" i="10"/>
  <c r="J119" i="10"/>
  <c r="J117" i="10" s="1"/>
  <c r="D119" i="10"/>
  <c r="W114" i="10"/>
  <c r="Q114" i="10"/>
  <c r="K114" i="10"/>
  <c r="E114" i="10"/>
  <c r="X109" i="10"/>
  <c r="X107" i="10" s="1"/>
  <c r="R109" i="10"/>
  <c r="L109" i="10"/>
  <c r="F109" i="10"/>
  <c r="Y104" i="10"/>
  <c r="S104" i="10"/>
  <c r="M104" i="10"/>
  <c r="M102" i="10" s="1"/>
  <c r="G104" i="10"/>
  <c r="Z99" i="10"/>
  <c r="T99" i="10"/>
  <c r="N99" i="10"/>
  <c r="H99" i="10"/>
  <c r="AA94" i="10"/>
  <c r="AA92" i="10" s="1"/>
  <c r="U94" i="10"/>
  <c r="O94" i="10"/>
  <c r="I94" i="10"/>
  <c r="V89" i="10"/>
  <c r="P89" i="10"/>
  <c r="J89" i="10"/>
  <c r="J87" i="10" s="1"/>
  <c r="D89" i="10"/>
  <c r="W84" i="10"/>
  <c r="Q84" i="10"/>
  <c r="K84" i="10"/>
  <c r="E84" i="10"/>
  <c r="X79" i="10"/>
  <c r="X77" i="10" s="1"/>
  <c r="R79" i="10"/>
  <c r="L79" i="10"/>
  <c r="F79" i="10"/>
  <c r="Y74" i="10"/>
  <c r="S74" i="10"/>
  <c r="M74" i="10"/>
  <c r="M72" i="10" s="1"/>
  <c r="G74" i="10"/>
  <c r="Z69" i="10"/>
  <c r="T69" i="10"/>
  <c r="N69" i="10"/>
  <c r="H69" i="10"/>
  <c r="AA64" i="10"/>
  <c r="AA62" i="10" s="1"/>
  <c r="U64" i="10"/>
  <c r="O64" i="10"/>
  <c r="I64" i="10"/>
  <c r="V59" i="10"/>
  <c r="P59" i="10"/>
  <c r="J59" i="10"/>
  <c r="J57" i="10" s="1"/>
  <c r="D59" i="10"/>
  <c r="W54" i="10"/>
  <c r="Q54" i="10"/>
  <c r="K54" i="10"/>
  <c r="E54" i="10"/>
  <c r="X49" i="10"/>
  <c r="X47" i="10" s="1"/>
  <c r="R49" i="10"/>
  <c r="L49" i="10"/>
  <c r="F49" i="10"/>
  <c r="Y159" i="10"/>
  <c r="S159" i="10"/>
  <c r="M159" i="10"/>
  <c r="M157" i="10" s="1"/>
  <c r="G159" i="10"/>
  <c r="Z154" i="10"/>
  <c r="T154" i="10"/>
  <c r="N154" i="10"/>
  <c r="H154" i="10"/>
  <c r="AA149" i="10"/>
  <c r="AA147" i="10" s="1"/>
  <c r="U149" i="10"/>
  <c r="O149" i="10"/>
  <c r="I149" i="10"/>
  <c r="V144" i="10"/>
  <c r="P144" i="10"/>
  <c r="J144" i="10"/>
  <c r="J142" i="10" s="1"/>
  <c r="D144" i="10"/>
  <c r="W139" i="10"/>
  <c r="Q139" i="10"/>
  <c r="K139" i="10"/>
  <c r="E139" i="10"/>
  <c r="X134" i="10"/>
  <c r="X132" i="10" s="1"/>
  <c r="R134" i="10"/>
  <c r="L134" i="10"/>
  <c r="F134" i="10"/>
  <c r="Y129" i="10"/>
  <c r="S129" i="10"/>
  <c r="M129" i="10"/>
  <c r="M127" i="10" s="1"/>
  <c r="G129" i="10"/>
  <c r="Z124" i="10"/>
  <c r="T124" i="10"/>
  <c r="N124" i="10"/>
  <c r="H124" i="10"/>
  <c r="AA119" i="10"/>
  <c r="AA117" i="10" s="1"/>
  <c r="U119" i="10"/>
  <c r="O119" i="10"/>
  <c r="I119" i="10"/>
  <c r="V114" i="10"/>
  <c r="P114" i="10"/>
  <c r="J114" i="10"/>
  <c r="J112" i="10" s="1"/>
  <c r="D114" i="10"/>
  <c r="W109" i="10"/>
  <c r="Q109" i="10"/>
  <c r="K109" i="10"/>
  <c r="E109" i="10"/>
  <c r="X104" i="10"/>
  <c r="X102" i="10" s="1"/>
  <c r="R104" i="10"/>
  <c r="L104" i="10"/>
  <c r="F104" i="10"/>
  <c r="Y99" i="10"/>
  <c r="S99" i="10"/>
  <c r="M99" i="10"/>
  <c r="M97" i="10" s="1"/>
  <c r="G99" i="10"/>
  <c r="Z94" i="10"/>
  <c r="T94" i="10"/>
  <c r="N94" i="10"/>
  <c r="H94" i="10"/>
  <c r="AA89" i="10"/>
  <c r="AA87" i="10" s="1"/>
  <c r="U89" i="10"/>
  <c r="O89" i="10"/>
  <c r="I89" i="10"/>
  <c r="V84" i="10"/>
  <c r="P84" i="10"/>
  <c r="J84" i="10"/>
  <c r="J82" i="10" s="1"/>
  <c r="D84" i="10"/>
  <c r="W79" i="10"/>
  <c r="Q79" i="10"/>
  <c r="K79" i="10"/>
  <c r="E79" i="10"/>
  <c r="X74" i="10"/>
  <c r="X72" i="10" s="1"/>
  <c r="R74" i="10"/>
  <c r="L74" i="10"/>
  <c r="F74" i="10"/>
  <c r="Y69" i="10"/>
  <c r="S69" i="10"/>
  <c r="M69" i="10"/>
  <c r="M67" i="10" s="1"/>
  <c r="G69" i="10"/>
  <c r="Z64" i="10"/>
  <c r="T64" i="10"/>
  <c r="N64" i="10"/>
  <c r="H64" i="10"/>
  <c r="X159" i="10"/>
  <c r="R159" i="10"/>
  <c r="L159" i="10"/>
  <c r="F159" i="10"/>
  <c r="Y154" i="10"/>
  <c r="S154" i="10"/>
  <c r="S152" i="10" s="1"/>
  <c r="M154" i="10"/>
  <c r="G154" i="10"/>
  <c r="Z149" i="10"/>
  <c r="T149" i="10"/>
  <c r="N149" i="10"/>
  <c r="H149" i="10"/>
  <c r="H147" i="10" s="1"/>
  <c r="AA144" i="10"/>
  <c r="U144" i="10"/>
  <c r="O144" i="10"/>
  <c r="I144" i="10"/>
  <c r="V139" i="10"/>
  <c r="P139" i="10"/>
  <c r="P137" i="10" s="1"/>
  <c r="J139" i="10"/>
  <c r="D139" i="10"/>
  <c r="W134" i="10"/>
  <c r="Q134" i="10"/>
  <c r="K134" i="10"/>
  <c r="E134" i="10"/>
  <c r="E132" i="10" s="1"/>
  <c r="X129" i="10"/>
  <c r="R129" i="10"/>
  <c r="L129" i="10"/>
  <c r="F129" i="10"/>
  <c r="Y124" i="10"/>
  <c r="S124" i="10"/>
  <c r="S122" i="10" s="1"/>
  <c r="M124" i="10"/>
  <c r="G124" i="10"/>
  <c r="W159" i="10"/>
  <c r="Q159" i="10"/>
  <c r="K159" i="10"/>
  <c r="E159" i="10"/>
  <c r="E157" i="10" s="1"/>
  <c r="X154" i="10"/>
  <c r="R154" i="10"/>
  <c r="L154" i="10"/>
  <c r="F154" i="10"/>
  <c r="Y149" i="10"/>
  <c r="S149" i="10"/>
  <c r="S147" i="10" s="1"/>
  <c r="M149" i="10"/>
  <c r="G149" i="10"/>
  <c r="Z144" i="10"/>
  <c r="T144" i="10"/>
  <c r="N144" i="10"/>
  <c r="H144" i="10"/>
  <c r="H142" i="10" s="1"/>
  <c r="AA139" i="10"/>
  <c r="U139" i="10"/>
  <c r="O139" i="10"/>
  <c r="I139" i="10"/>
  <c r="V134" i="10"/>
  <c r="P134" i="10"/>
  <c r="P132" i="10" s="1"/>
  <c r="J134" i="10"/>
  <c r="D134" i="10"/>
  <c r="W129" i="10"/>
  <c r="Q129" i="10"/>
  <c r="K129" i="10"/>
  <c r="E129" i="10"/>
  <c r="E127" i="10" s="1"/>
  <c r="X124" i="10"/>
  <c r="R124" i="10"/>
  <c r="L124" i="10"/>
  <c r="F124" i="10"/>
  <c r="Y119" i="10"/>
  <c r="S119" i="10"/>
  <c r="S117" i="10" s="1"/>
  <c r="M119" i="10"/>
  <c r="G119" i="10"/>
  <c r="Z114" i="10"/>
  <c r="T114" i="10"/>
  <c r="N114" i="10"/>
  <c r="H114" i="10"/>
  <c r="H112" i="10" s="1"/>
  <c r="AA109" i="10"/>
  <c r="U109" i="10"/>
  <c r="O109" i="10"/>
  <c r="I109" i="10"/>
  <c r="V104" i="10"/>
  <c r="P104" i="10"/>
  <c r="P102" i="10" s="1"/>
  <c r="J104" i="10"/>
  <c r="D104" i="10"/>
  <c r="W99" i="10"/>
  <c r="Q99" i="10"/>
  <c r="K99" i="10"/>
  <c r="E99" i="10"/>
  <c r="E97" i="10" s="1"/>
  <c r="X94" i="10"/>
  <c r="R94" i="10"/>
  <c r="L94" i="10"/>
  <c r="F94" i="10"/>
  <c r="Y89" i="10"/>
  <c r="S89" i="10"/>
  <c r="S87" i="10" s="1"/>
  <c r="M89" i="10"/>
  <c r="G89" i="10"/>
  <c r="Z84" i="10"/>
  <c r="T84" i="10"/>
  <c r="N84" i="10"/>
  <c r="H84" i="10"/>
  <c r="H82" i="10" s="1"/>
  <c r="AA79" i="10"/>
  <c r="U79" i="10"/>
  <c r="O79" i="10"/>
  <c r="I79" i="10"/>
  <c r="V74" i="10"/>
  <c r="P74" i="10"/>
  <c r="P72" i="10" s="1"/>
  <c r="J74" i="10"/>
  <c r="D74" i="10"/>
  <c r="W69" i="10"/>
  <c r="Q69" i="10"/>
  <c r="K69" i="10"/>
  <c r="E69" i="10"/>
  <c r="E67" i="10" s="1"/>
  <c r="X64" i="10"/>
  <c r="R64" i="10"/>
  <c r="L64" i="10"/>
  <c r="F64" i="10"/>
  <c r="Y59" i="10"/>
  <c r="S59" i="10"/>
  <c r="S57" i="10" s="1"/>
  <c r="M59" i="10"/>
  <c r="G59" i="10"/>
  <c r="Z54" i="10"/>
  <c r="T54" i="10"/>
  <c r="N54" i="10"/>
  <c r="H54" i="10"/>
  <c r="H52" i="10" s="1"/>
  <c r="AA49" i="10"/>
  <c r="U49" i="10"/>
  <c r="O49" i="10"/>
  <c r="I49" i="10"/>
  <c r="J9" i="10"/>
  <c r="P9" i="10"/>
  <c r="P7" i="10" s="1"/>
  <c r="V9" i="10"/>
  <c r="Y608" i="10"/>
  <c r="Y604" i="10" s="1"/>
  <c r="S608" i="10"/>
  <c r="M608" i="10"/>
  <c r="G608" i="10"/>
  <c r="Z603" i="10"/>
  <c r="T603" i="10"/>
  <c r="N603" i="10"/>
  <c r="H603" i="10"/>
  <c r="AA598" i="10"/>
  <c r="U598" i="10"/>
  <c r="O598" i="10"/>
  <c r="I598" i="10"/>
  <c r="V593" i="10"/>
  <c r="P593" i="10"/>
  <c r="J593" i="10"/>
  <c r="D593" i="10"/>
  <c r="W588" i="10"/>
  <c r="Q588" i="10"/>
  <c r="K588" i="10"/>
  <c r="E588" i="10"/>
  <c r="X583" i="10"/>
  <c r="R583" i="10"/>
  <c r="L583" i="10"/>
  <c r="F583" i="10"/>
  <c r="Y578" i="10"/>
  <c r="S578" i="10"/>
  <c r="M578" i="10"/>
  <c r="G578" i="10"/>
  <c r="Z573" i="10"/>
  <c r="T573" i="10"/>
  <c r="N573" i="10"/>
  <c r="H573" i="10"/>
  <c r="AA568" i="10"/>
  <c r="U568" i="10"/>
  <c r="O568" i="10"/>
  <c r="I568" i="10"/>
  <c r="V563" i="10"/>
  <c r="P563" i="10"/>
  <c r="J563" i="10"/>
  <c r="D563" i="10"/>
  <c r="W558" i="10"/>
  <c r="Q558" i="10"/>
  <c r="K558" i="10"/>
  <c r="E558" i="10"/>
  <c r="X553" i="10"/>
  <c r="R553" i="10"/>
  <c r="L553" i="10"/>
  <c r="F553" i="10"/>
  <c r="Y548" i="10"/>
  <c r="S548" i="10"/>
  <c r="M548" i="10"/>
  <c r="G548" i="10"/>
  <c r="Z543" i="10"/>
  <c r="T543" i="10"/>
  <c r="N543" i="10"/>
  <c r="H543" i="10"/>
  <c r="AA538" i="10"/>
  <c r="U538" i="10"/>
  <c r="O538" i="10"/>
  <c r="I538" i="10"/>
  <c r="V533" i="10"/>
  <c r="P533" i="10"/>
  <c r="J533" i="10"/>
  <c r="D533" i="10"/>
  <c r="W528" i="10"/>
  <c r="Q528" i="10"/>
  <c r="K528" i="10"/>
  <c r="E528" i="10"/>
  <c r="X523" i="10"/>
  <c r="R523" i="10"/>
  <c r="L523" i="10"/>
  <c r="F523" i="10"/>
  <c r="Y518" i="10"/>
  <c r="S518" i="10"/>
  <c r="M518" i="10"/>
  <c r="G518" i="10"/>
  <c r="Z513" i="10"/>
  <c r="T513" i="10"/>
  <c r="N513" i="10"/>
  <c r="H513" i="10"/>
  <c r="AA508" i="10"/>
  <c r="U508" i="10"/>
  <c r="O508" i="10"/>
  <c r="I508" i="10"/>
  <c r="V503" i="10"/>
  <c r="P503" i="10"/>
  <c r="J503" i="10"/>
  <c r="D503" i="10"/>
  <c r="W498" i="10"/>
  <c r="Q498" i="10"/>
  <c r="K498" i="10"/>
  <c r="E498" i="10"/>
  <c r="X493" i="10"/>
  <c r="R493" i="10"/>
  <c r="L493" i="10"/>
  <c r="F493" i="10"/>
  <c r="Y488" i="10"/>
  <c r="S488" i="10"/>
  <c r="M488" i="10"/>
  <c r="G488" i="10"/>
  <c r="Z483" i="10"/>
  <c r="T483" i="10"/>
  <c r="N483" i="10"/>
  <c r="H483" i="10"/>
  <c r="AA478" i="10"/>
  <c r="U478" i="10"/>
  <c r="O478" i="10"/>
  <c r="I478" i="10"/>
  <c r="V473" i="10"/>
  <c r="P473" i="10"/>
  <c r="J473" i="10"/>
  <c r="D473" i="10"/>
  <c r="W468" i="10"/>
  <c r="Q468" i="10"/>
  <c r="K468" i="10"/>
  <c r="E468" i="10"/>
  <c r="X459" i="10"/>
  <c r="X455" i="10" s="1"/>
  <c r="R459" i="10"/>
  <c r="L459" i="10"/>
  <c r="F459" i="10"/>
  <c r="Y454" i="10"/>
  <c r="S454" i="10"/>
  <c r="M454" i="10"/>
  <c r="G454" i="10"/>
  <c r="Z449" i="10"/>
  <c r="T449" i="10"/>
  <c r="N449" i="10"/>
  <c r="H449" i="10"/>
  <c r="AA444" i="10"/>
  <c r="U444" i="10"/>
  <c r="O444" i="10"/>
  <c r="I444" i="10"/>
  <c r="V439" i="10"/>
  <c r="P439" i="10"/>
  <c r="J439" i="10"/>
  <c r="D439" i="10"/>
  <c r="W434" i="10"/>
  <c r="Q434" i="10"/>
  <c r="K434" i="10"/>
  <c r="E434" i="10"/>
  <c r="X429" i="10"/>
  <c r="R429" i="10"/>
  <c r="L429" i="10"/>
  <c r="F429" i="10"/>
  <c r="Y424" i="10"/>
  <c r="S424" i="10"/>
  <c r="M424" i="10"/>
  <c r="G424" i="10"/>
  <c r="Z419" i="10"/>
  <c r="T419" i="10"/>
  <c r="N419" i="10"/>
  <c r="H419" i="10"/>
  <c r="AA414" i="10"/>
  <c r="U414" i="10"/>
  <c r="O414" i="10"/>
  <c r="I414" i="10"/>
  <c r="V409" i="10"/>
  <c r="P409" i="10"/>
  <c r="J409" i="10"/>
  <c r="D409" i="10"/>
  <c r="W404" i="10"/>
  <c r="Q404" i="10"/>
  <c r="K404" i="10"/>
  <c r="E404" i="10"/>
  <c r="X399" i="10"/>
  <c r="R399" i="10"/>
  <c r="L399" i="10"/>
  <c r="F399" i="10"/>
  <c r="Y394" i="10"/>
  <c r="S394" i="10"/>
  <c r="M394" i="10"/>
  <c r="G394" i="10"/>
  <c r="Z389" i="10"/>
  <c r="T389" i="10"/>
  <c r="N389" i="10"/>
  <c r="H389" i="10"/>
  <c r="AA384" i="10"/>
  <c r="U384" i="10"/>
  <c r="O384" i="10"/>
  <c r="I384" i="10"/>
  <c r="V379" i="10"/>
  <c r="P379" i="10"/>
  <c r="J379" i="10"/>
  <c r="D379" i="10"/>
  <c r="W374" i="10"/>
  <c r="Q374" i="10"/>
  <c r="K374" i="10"/>
  <c r="E374" i="10"/>
  <c r="X369" i="10"/>
  <c r="R369" i="10"/>
  <c r="L369" i="10"/>
  <c r="F369" i="10"/>
  <c r="Y364" i="10"/>
  <c r="S364" i="10"/>
  <c r="M364" i="10"/>
  <c r="G364" i="10"/>
  <c r="Z359" i="10"/>
  <c r="T359" i="10"/>
  <c r="N359" i="10"/>
  <c r="H359" i="10"/>
  <c r="AA354" i="10"/>
  <c r="U354" i="10"/>
  <c r="O354" i="10"/>
  <c r="I354" i="10"/>
  <c r="V349" i="10"/>
  <c r="P349" i="10"/>
  <c r="J349" i="10"/>
  <c r="D349" i="10"/>
  <c r="W344" i="10"/>
  <c r="Q344" i="10"/>
  <c r="K344" i="10"/>
  <c r="E344" i="10"/>
  <c r="X339" i="10"/>
  <c r="R339" i="10"/>
  <c r="L339" i="10"/>
  <c r="F339" i="10"/>
  <c r="Y334" i="10"/>
  <c r="S334" i="10"/>
  <c r="M334" i="10"/>
  <c r="G334" i="10"/>
  <c r="Z329" i="10"/>
  <c r="T329" i="10"/>
  <c r="N329" i="10"/>
  <c r="H329" i="10"/>
  <c r="AA324" i="10"/>
  <c r="U324" i="10"/>
  <c r="O324" i="10"/>
  <c r="I324" i="10"/>
  <c r="V319" i="10"/>
  <c r="P319" i="10"/>
  <c r="J319" i="10"/>
  <c r="D319" i="10"/>
  <c r="D315" i="10" s="1"/>
  <c r="W310" i="10"/>
  <c r="W306" i="10" s="1"/>
  <c r="Q310" i="10"/>
  <c r="K310" i="10"/>
  <c r="E310" i="10"/>
  <c r="X305" i="10"/>
  <c r="R305" i="10"/>
  <c r="L305" i="10"/>
  <c r="F305" i="10"/>
  <c r="Y300" i="10"/>
  <c r="S300" i="10"/>
  <c r="M300" i="10"/>
  <c r="G300" i="10"/>
  <c r="Z295" i="10"/>
  <c r="T295" i="10"/>
  <c r="N295" i="10"/>
  <c r="H295" i="10"/>
  <c r="AA290" i="10"/>
  <c r="U290" i="10"/>
  <c r="O290" i="10"/>
  <c r="I290" i="10"/>
  <c r="V285" i="10"/>
  <c r="P285" i="10"/>
  <c r="J285" i="10"/>
  <c r="D285" i="10"/>
  <c r="W280" i="10"/>
  <c r="Q280" i="10"/>
  <c r="K280" i="10"/>
  <c r="E280" i="10"/>
  <c r="X275" i="10"/>
  <c r="R275" i="10"/>
  <c r="L275" i="10"/>
  <c r="F275" i="10"/>
  <c r="Y270" i="10"/>
  <c r="S270" i="10"/>
  <c r="M270" i="10"/>
  <c r="G270" i="10"/>
  <c r="Z265" i="10"/>
  <c r="T265" i="10"/>
  <c r="N265" i="10"/>
  <c r="H265" i="10"/>
  <c r="AA260" i="10"/>
  <c r="U260" i="10"/>
  <c r="O260" i="10"/>
  <c r="I260" i="10"/>
  <c r="V255" i="10"/>
  <c r="P255" i="10"/>
  <c r="J255" i="10"/>
  <c r="D255" i="10"/>
  <c r="W250" i="10"/>
  <c r="Q250" i="10"/>
  <c r="K250" i="10"/>
  <c r="E250" i="10"/>
  <c r="X245" i="10"/>
  <c r="R245" i="10"/>
  <c r="L245" i="10"/>
  <c r="F245" i="10"/>
  <c r="Y240" i="10"/>
  <c r="S240" i="10"/>
  <c r="M240" i="10"/>
  <c r="G240" i="10"/>
  <c r="Z235" i="10"/>
  <c r="T235" i="10"/>
  <c r="N235" i="10"/>
  <c r="H235" i="10"/>
  <c r="AA230" i="10"/>
  <c r="U230" i="10"/>
  <c r="O230" i="10"/>
  <c r="I230" i="10"/>
  <c r="V225" i="10"/>
  <c r="P225" i="10"/>
  <c r="J225" i="10"/>
  <c r="D225" i="10"/>
  <c r="W220" i="10"/>
  <c r="Q220" i="10"/>
  <c r="K220" i="10"/>
  <c r="E220" i="10"/>
  <c r="X215" i="10"/>
  <c r="R215" i="10"/>
  <c r="L215" i="10"/>
  <c r="F215" i="10"/>
  <c r="Y210" i="10"/>
  <c r="S210" i="10"/>
  <c r="M210" i="10"/>
  <c r="G210" i="10"/>
  <c r="Z205" i="10"/>
  <c r="T205" i="10"/>
  <c r="N205" i="10"/>
  <c r="H205" i="10"/>
  <c r="AA200" i="10"/>
  <c r="U200" i="10"/>
  <c r="O200" i="10"/>
  <c r="I200" i="10"/>
  <c r="V195" i="10"/>
  <c r="P195" i="10"/>
  <c r="J195" i="10"/>
  <c r="D195" i="10"/>
  <c r="W190" i="10"/>
  <c r="Q190" i="10"/>
  <c r="K190" i="10"/>
  <c r="E190" i="10"/>
  <c r="X185" i="10"/>
  <c r="R185" i="10"/>
  <c r="L185" i="10"/>
  <c r="F185" i="10"/>
  <c r="Y180" i="10"/>
  <c r="S180" i="10"/>
  <c r="M180" i="10"/>
  <c r="G180" i="10"/>
  <c r="Z175" i="10"/>
  <c r="T175" i="10"/>
  <c r="N175" i="10"/>
  <c r="H175" i="10"/>
  <c r="AA170" i="10"/>
  <c r="U170" i="10"/>
  <c r="O170" i="10"/>
  <c r="I170" i="10"/>
  <c r="V161" i="10"/>
  <c r="P161" i="10"/>
  <c r="J161" i="10"/>
  <c r="D161" i="10"/>
  <c r="W156" i="10"/>
  <c r="Q156" i="10"/>
  <c r="K156" i="10"/>
  <c r="E156" i="10"/>
  <c r="X151" i="10"/>
  <c r="R151" i="10"/>
  <c r="L151" i="10"/>
  <c r="F151" i="10"/>
  <c r="Y146" i="10"/>
  <c r="S146" i="10"/>
  <c r="M146" i="10"/>
  <c r="G146" i="10"/>
  <c r="Z141" i="10"/>
  <c r="T141" i="10"/>
  <c r="N141" i="10"/>
  <c r="H141" i="10"/>
  <c r="AA136" i="10"/>
  <c r="U136" i="10"/>
  <c r="O136" i="10"/>
  <c r="I136" i="10"/>
  <c r="V131" i="10"/>
  <c r="P131" i="10"/>
  <c r="J131" i="10"/>
  <c r="D131" i="10"/>
  <c r="W126" i="10"/>
  <c r="Q126" i="10"/>
  <c r="K126" i="10"/>
  <c r="E126" i="10"/>
  <c r="X121" i="10"/>
  <c r="R121" i="10"/>
  <c r="L121" i="10"/>
  <c r="F121" i="10"/>
  <c r="Y116" i="10"/>
  <c r="S116" i="10"/>
  <c r="M116" i="10"/>
  <c r="G116" i="10"/>
  <c r="Z111" i="10"/>
  <c r="T111" i="10"/>
  <c r="N111" i="10"/>
  <c r="H111" i="10"/>
  <c r="AA106" i="10"/>
  <c r="U106" i="10"/>
  <c r="O106" i="10"/>
  <c r="I106" i="10"/>
  <c r="V101" i="10"/>
  <c r="P101" i="10"/>
  <c r="J101" i="10"/>
  <c r="D101" i="10"/>
  <c r="W96" i="10"/>
  <c r="Q96" i="10"/>
  <c r="K96" i="10"/>
  <c r="X608" i="10"/>
  <c r="R608" i="10"/>
  <c r="L608" i="10"/>
  <c r="F608" i="10"/>
  <c r="Y603" i="10"/>
  <c r="S603" i="10"/>
  <c r="M603" i="10"/>
  <c r="G603" i="10"/>
  <c r="Z598" i="10"/>
  <c r="T598" i="10"/>
  <c r="N598" i="10"/>
  <c r="H598" i="10"/>
  <c r="AA593" i="10"/>
  <c r="U593" i="10"/>
  <c r="O593" i="10"/>
  <c r="I593" i="10"/>
  <c r="V588" i="10"/>
  <c r="P588" i="10"/>
  <c r="J588" i="10"/>
  <c r="D588" i="10"/>
  <c r="W583" i="10"/>
  <c r="Q583" i="10"/>
  <c r="K583" i="10"/>
  <c r="E583" i="10"/>
  <c r="X578" i="10"/>
  <c r="R578" i="10"/>
  <c r="L578" i="10"/>
  <c r="F578" i="10"/>
  <c r="Y573" i="10"/>
  <c r="S573" i="10"/>
  <c r="M573" i="10"/>
  <c r="G573" i="10"/>
  <c r="Z568" i="10"/>
  <c r="T568" i="10"/>
  <c r="N568" i="10"/>
  <c r="H568" i="10"/>
  <c r="AA563" i="10"/>
  <c r="U563" i="10"/>
  <c r="O563" i="10"/>
  <c r="I563" i="10"/>
  <c r="V558" i="10"/>
  <c r="P558" i="10"/>
  <c r="J558" i="10"/>
  <c r="D558" i="10"/>
  <c r="W553" i="10"/>
  <c r="Q553" i="10"/>
  <c r="K553" i="10"/>
  <c r="E553" i="10"/>
  <c r="X548" i="10"/>
  <c r="R548" i="10"/>
  <c r="L548" i="10"/>
  <c r="F548" i="10"/>
  <c r="Y543" i="10"/>
  <c r="S543" i="10"/>
  <c r="M543" i="10"/>
  <c r="G543" i="10"/>
  <c r="Z538" i="10"/>
  <c r="T538" i="10"/>
  <c r="N538" i="10"/>
  <c r="H538" i="10"/>
  <c r="AA533" i="10"/>
  <c r="U533" i="10"/>
  <c r="O533" i="10"/>
  <c r="I533" i="10"/>
  <c r="V528" i="10"/>
  <c r="P528" i="10"/>
  <c r="J528" i="10"/>
  <c r="D528" i="10"/>
  <c r="W523" i="10"/>
  <c r="Q523" i="10"/>
  <c r="K523" i="10"/>
  <c r="E523" i="10"/>
  <c r="X518" i="10"/>
  <c r="R518" i="10"/>
  <c r="L518" i="10"/>
  <c r="F518" i="10"/>
  <c r="Y513" i="10"/>
  <c r="S513" i="10"/>
  <c r="M513" i="10"/>
  <c r="G513" i="10"/>
  <c r="Z508" i="10"/>
  <c r="T508" i="10"/>
  <c r="N508" i="10"/>
  <c r="H508" i="10"/>
  <c r="AA503" i="10"/>
  <c r="U503" i="10"/>
  <c r="O503" i="10"/>
  <c r="I503" i="10"/>
  <c r="V498" i="10"/>
  <c r="P498" i="10"/>
  <c r="J498" i="10"/>
  <c r="D498" i="10"/>
  <c r="W493" i="10"/>
  <c r="Q493" i="10"/>
  <c r="K493" i="10"/>
  <c r="E493" i="10"/>
  <c r="X488" i="10"/>
  <c r="R488" i="10"/>
  <c r="L488" i="10"/>
  <c r="F488" i="10"/>
  <c r="Y483" i="10"/>
  <c r="S483" i="10"/>
  <c r="M483" i="10"/>
  <c r="G483" i="10"/>
  <c r="Z478" i="10"/>
  <c r="T478" i="10"/>
  <c r="N478" i="10"/>
  <c r="H478" i="10"/>
  <c r="AA473" i="10"/>
  <c r="U473" i="10"/>
  <c r="O473" i="10"/>
  <c r="I473" i="10"/>
  <c r="V468" i="10"/>
  <c r="P468" i="10"/>
  <c r="J468" i="10"/>
  <c r="D468" i="10"/>
  <c r="D464" i="10" s="1"/>
  <c r="W459" i="10"/>
  <c r="Q459" i="10"/>
  <c r="K459" i="10"/>
  <c r="E459" i="10"/>
  <c r="X454" i="10"/>
  <c r="R454" i="10"/>
  <c r="L454" i="10"/>
  <c r="F454" i="10"/>
  <c r="Y449" i="10"/>
  <c r="S449" i="10"/>
  <c r="M449" i="10"/>
  <c r="G449" i="10"/>
  <c r="Z444" i="10"/>
  <c r="T444" i="10"/>
  <c r="N444" i="10"/>
  <c r="H444" i="10"/>
  <c r="AA439" i="10"/>
  <c r="U439" i="10"/>
  <c r="O439" i="10"/>
  <c r="I439" i="10"/>
  <c r="V434" i="10"/>
  <c r="P434" i="10"/>
  <c r="J434" i="10"/>
  <c r="D434" i="10"/>
  <c r="W429" i="10"/>
  <c r="Q429" i="10"/>
  <c r="K429" i="10"/>
  <c r="E429" i="10"/>
  <c r="X424" i="10"/>
  <c r="R424" i="10"/>
  <c r="L424" i="10"/>
  <c r="F424" i="10"/>
  <c r="Y419" i="10"/>
  <c r="S419" i="10"/>
  <c r="M419" i="10"/>
  <c r="G419" i="10"/>
  <c r="Z414" i="10"/>
  <c r="T414" i="10"/>
  <c r="N414" i="10"/>
  <c r="H414" i="10"/>
  <c r="AA409" i="10"/>
  <c r="U409" i="10"/>
  <c r="O409" i="10"/>
  <c r="I409" i="10"/>
  <c r="V404" i="10"/>
  <c r="P404" i="10"/>
  <c r="J404" i="10"/>
  <c r="D404" i="10"/>
  <c r="W399" i="10"/>
  <c r="Q399" i="10"/>
  <c r="K399" i="10"/>
  <c r="E399" i="10"/>
  <c r="X394" i="10"/>
  <c r="R394" i="10"/>
  <c r="L394" i="10"/>
  <c r="F394" i="10"/>
  <c r="Y389" i="10"/>
  <c r="S389" i="10"/>
  <c r="M389" i="10"/>
  <c r="G389" i="10"/>
  <c r="Z384" i="10"/>
  <c r="T384" i="10"/>
  <c r="N384" i="10"/>
  <c r="H384" i="10"/>
  <c r="AA379" i="10"/>
  <c r="U379" i="10"/>
  <c r="O379" i="10"/>
  <c r="I379" i="10"/>
  <c r="V374" i="10"/>
  <c r="P374" i="10"/>
  <c r="J374" i="10"/>
  <c r="D374" i="10"/>
  <c r="W369" i="10"/>
  <c r="Q369" i="10"/>
  <c r="K369" i="10"/>
  <c r="E369" i="10"/>
  <c r="X364" i="10"/>
  <c r="R364" i="10"/>
  <c r="L364" i="10"/>
  <c r="F364" i="10"/>
  <c r="Y359" i="10"/>
  <c r="S359" i="10"/>
  <c r="M359" i="10"/>
  <c r="G359" i="10"/>
  <c r="Z354" i="10"/>
  <c r="T354" i="10"/>
  <c r="N354" i="10"/>
  <c r="H354" i="10"/>
  <c r="AA349" i="10"/>
  <c r="U349" i="10"/>
  <c r="O349" i="10"/>
  <c r="I349" i="10"/>
  <c r="V344" i="10"/>
  <c r="P344" i="10"/>
  <c r="J344" i="10"/>
  <c r="D344" i="10"/>
  <c r="W339" i="10"/>
  <c r="Q339" i="10"/>
  <c r="K339" i="10"/>
  <c r="E339" i="10"/>
  <c r="X334" i="10"/>
  <c r="R334" i="10"/>
  <c r="L334" i="10"/>
  <c r="F334" i="10"/>
  <c r="Y329" i="10"/>
  <c r="S329" i="10"/>
  <c r="M329" i="10"/>
  <c r="G329" i="10"/>
  <c r="Z324" i="10"/>
  <c r="T324" i="10"/>
  <c r="N324" i="10"/>
  <c r="H324" i="10"/>
  <c r="AA319" i="10"/>
  <c r="U319" i="10"/>
  <c r="O319" i="10"/>
  <c r="I319" i="10"/>
  <c r="V310" i="10"/>
  <c r="P310" i="10"/>
  <c r="J310" i="10"/>
  <c r="D310" i="10"/>
  <c r="W305" i="10"/>
  <c r="Q305" i="10"/>
  <c r="K305" i="10"/>
  <c r="E305" i="10"/>
  <c r="X300" i="10"/>
  <c r="R300" i="10"/>
  <c r="L300" i="10"/>
  <c r="F300" i="10"/>
  <c r="Y295" i="10"/>
  <c r="S295" i="10"/>
  <c r="M295" i="10"/>
  <c r="G295" i="10"/>
  <c r="Z290" i="10"/>
  <c r="T290" i="10"/>
  <c r="N290" i="10"/>
  <c r="H290" i="10"/>
  <c r="AA285" i="10"/>
  <c r="U285" i="10"/>
  <c r="O285" i="10"/>
  <c r="I285" i="10"/>
  <c r="V280" i="10"/>
  <c r="P280" i="10"/>
  <c r="J280" i="10"/>
  <c r="D280" i="10"/>
  <c r="W275" i="10"/>
  <c r="Q275" i="10"/>
  <c r="K275" i="10"/>
  <c r="E275" i="10"/>
  <c r="X270" i="10"/>
  <c r="R270" i="10"/>
  <c r="L270" i="10"/>
  <c r="F270" i="10"/>
  <c r="Y265" i="10"/>
  <c r="S265" i="10"/>
  <c r="M265" i="10"/>
  <c r="G265" i="10"/>
  <c r="Z260" i="10"/>
  <c r="T260" i="10"/>
  <c r="N260" i="10"/>
  <c r="H260" i="10"/>
  <c r="AA255" i="10"/>
  <c r="U255" i="10"/>
  <c r="O255" i="10"/>
  <c r="I255" i="10"/>
  <c r="V250" i="10"/>
  <c r="P250" i="10"/>
  <c r="J250" i="10"/>
  <c r="D250" i="10"/>
  <c r="W245" i="10"/>
  <c r="Q245" i="10"/>
  <c r="K245" i="10"/>
  <c r="E245" i="10"/>
  <c r="X240" i="10"/>
  <c r="R240" i="10"/>
  <c r="L240" i="10"/>
  <c r="F240" i="10"/>
  <c r="Y235" i="10"/>
  <c r="S235" i="10"/>
  <c r="M235" i="10"/>
  <c r="G235" i="10"/>
  <c r="Z230" i="10"/>
  <c r="T230" i="10"/>
  <c r="N230" i="10"/>
  <c r="H230" i="10"/>
  <c r="AA225" i="10"/>
  <c r="U225" i="10"/>
  <c r="O225" i="10"/>
  <c r="I225" i="10"/>
  <c r="V220" i="10"/>
  <c r="P220" i="10"/>
  <c r="J220" i="10"/>
  <c r="D220" i="10"/>
  <c r="W215" i="10"/>
  <c r="Q215" i="10"/>
  <c r="K215" i="10"/>
  <c r="E215" i="10"/>
  <c r="X210" i="10"/>
  <c r="R210" i="10"/>
  <c r="L210" i="10"/>
  <c r="F210" i="10"/>
  <c r="Y205" i="10"/>
  <c r="S205" i="10"/>
  <c r="M205" i="10"/>
  <c r="G205" i="10"/>
  <c r="Z200" i="10"/>
  <c r="T200" i="10"/>
  <c r="N200" i="10"/>
  <c r="H200" i="10"/>
  <c r="AA195" i="10"/>
  <c r="U195" i="10"/>
  <c r="O195" i="10"/>
  <c r="I195" i="10"/>
  <c r="V190" i="10"/>
  <c r="P190" i="10"/>
  <c r="J190" i="10"/>
  <c r="D190" i="10"/>
  <c r="W185" i="10"/>
  <c r="Q185" i="10"/>
  <c r="K185" i="10"/>
  <c r="E185" i="10"/>
  <c r="X180" i="10"/>
  <c r="R180" i="10"/>
  <c r="L180" i="10"/>
  <c r="F180" i="10"/>
  <c r="Y175" i="10"/>
  <c r="S175" i="10"/>
  <c r="M175" i="10"/>
  <c r="G175" i="10"/>
  <c r="Z170" i="10"/>
  <c r="T170" i="10"/>
  <c r="N170" i="10"/>
  <c r="H170" i="10"/>
  <c r="AA161" i="10"/>
  <c r="U161" i="10"/>
  <c r="O161" i="10"/>
  <c r="I161" i="10"/>
  <c r="V156" i="10"/>
  <c r="P156" i="10"/>
  <c r="J156" i="10"/>
  <c r="D156" i="10"/>
  <c r="W151" i="10"/>
  <c r="Q151" i="10"/>
  <c r="K151" i="10"/>
  <c r="E151" i="10"/>
  <c r="X146" i="10"/>
  <c r="R146" i="10"/>
  <c r="L146" i="10"/>
  <c r="F146" i="10"/>
  <c r="Y141" i="10"/>
  <c r="S141" i="10"/>
  <c r="M141" i="10"/>
  <c r="G141" i="10"/>
  <c r="Z136" i="10"/>
  <c r="T136" i="10"/>
  <c r="N136" i="10"/>
  <c r="H136" i="10"/>
  <c r="AA131" i="10"/>
  <c r="U131" i="10"/>
  <c r="O131" i="10"/>
  <c r="I131" i="10"/>
  <c r="V126" i="10"/>
  <c r="P126" i="10"/>
  <c r="J126" i="10"/>
  <c r="D126" i="10"/>
  <c r="W121" i="10"/>
  <c r="Q121" i="10"/>
  <c r="K121" i="10"/>
  <c r="E121" i="10"/>
  <c r="X116" i="10"/>
  <c r="R116" i="10"/>
  <c r="L116" i="10"/>
  <c r="F116" i="10"/>
  <c r="Y111" i="10"/>
  <c r="S111" i="10"/>
  <c r="M111" i="10"/>
  <c r="G111" i="10"/>
  <c r="Z106" i="10"/>
  <c r="T106" i="10"/>
  <c r="N106" i="10"/>
  <c r="H106" i="10"/>
  <c r="AA101" i="10"/>
  <c r="U101" i="10"/>
  <c r="O101" i="10"/>
  <c r="I101" i="10"/>
  <c r="V96" i="10"/>
  <c r="P96" i="10"/>
  <c r="J96" i="10"/>
  <c r="D96" i="10"/>
  <c r="W91" i="10"/>
  <c r="Q91" i="10"/>
  <c r="K91" i="10"/>
  <c r="E91" i="10"/>
  <c r="X86" i="10"/>
  <c r="R86" i="10"/>
  <c r="L86" i="10"/>
  <c r="F86" i="10"/>
  <c r="Y81" i="10"/>
  <c r="S81" i="10"/>
  <c r="M81" i="10"/>
  <c r="G81" i="10"/>
  <c r="Z76" i="10"/>
  <c r="T76" i="10"/>
  <c r="N76" i="10"/>
  <c r="H76" i="10"/>
  <c r="AA71" i="10"/>
  <c r="U71" i="10"/>
  <c r="O71" i="10"/>
  <c r="I71" i="10"/>
  <c r="V66" i="10"/>
  <c r="P66" i="10"/>
  <c r="J66" i="10"/>
  <c r="D66" i="10"/>
  <c r="W61" i="10"/>
  <c r="Q61" i="10"/>
  <c r="K61" i="10"/>
  <c r="E61" i="10"/>
  <c r="X56" i="10"/>
  <c r="R56" i="10"/>
  <c r="L56" i="10"/>
  <c r="F56" i="10"/>
  <c r="Y51" i="10"/>
  <c r="S51" i="10"/>
  <c r="M51" i="10"/>
  <c r="G51" i="10"/>
  <c r="W608" i="10"/>
  <c r="Q608" i="10"/>
  <c r="K608" i="10"/>
  <c r="E608" i="10"/>
  <c r="X603" i="10"/>
  <c r="R603" i="10"/>
  <c r="L603" i="10"/>
  <c r="F603" i="10"/>
  <c r="Y598" i="10"/>
  <c r="S598" i="10"/>
  <c r="M598" i="10"/>
  <c r="G598" i="10"/>
  <c r="Z593" i="10"/>
  <c r="T593" i="10"/>
  <c r="N593" i="10"/>
  <c r="H593" i="10"/>
  <c r="AA588" i="10"/>
  <c r="U588" i="10"/>
  <c r="O588" i="10"/>
  <c r="I588" i="10"/>
  <c r="V583" i="10"/>
  <c r="P583" i="10"/>
  <c r="J583" i="10"/>
  <c r="D583" i="10"/>
  <c r="W578" i="10"/>
  <c r="Q578" i="10"/>
  <c r="K578" i="10"/>
  <c r="E578" i="10"/>
  <c r="X573" i="10"/>
  <c r="R573" i="10"/>
  <c r="L573" i="10"/>
  <c r="F573" i="10"/>
  <c r="Y568" i="10"/>
  <c r="S568" i="10"/>
  <c r="M568" i="10"/>
  <c r="G568" i="10"/>
  <c r="Z563" i="10"/>
  <c r="T563" i="10"/>
  <c r="N563" i="10"/>
  <c r="H563" i="10"/>
  <c r="AA558" i="10"/>
  <c r="U558" i="10"/>
  <c r="O558" i="10"/>
  <c r="I558" i="10"/>
  <c r="V553" i="10"/>
  <c r="P553" i="10"/>
  <c r="J553" i="10"/>
  <c r="D553" i="10"/>
  <c r="W548" i="10"/>
  <c r="Q548" i="10"/>
  <c r="K548" i="10"/>
  <c r="E548" i="10"/>
  <c r="X543" i="10"/>
  <c r="R543" i="10"/>
  <c r="L543" i="10"/>
  <c r="F543" i="10"/>
  <c r="Y538" i="10"/>
  <c r="S538" i="10"/>
  <c r="M538" i="10"/>
  <c r="G538" i="10"/>
  <c r="Z533" i="10"/>
  <c r="T533" i="10"/>
  <c r="N533" i="10"/>
  <c r="H533" i="10"/>
  <c r="AA528" i="10"/>
  <c r="U528" i="10"/>
  <c r="O528" i="10"/>
  <c r="I528" i="10"/>
  <c r="V523" i="10"/>
  <c r="P523" i="10"/>
  <c r="J523" i="10"/>
  <c r="D523" i="10"/>
  <c r="W518" i="10"/>
  <c r="Q518" i="10"/>
  <c r="K518" i="10"/>
  <c r="E518" i="10"/>
  <c r="X513" i="10"/>
  <c r="R513" i="10"/>
  <c r="L513" i="10"/>
  <c r="F513" i="10"/>
  <c r="Y508" i="10"/>
  <c r="S508" i="10"/>
  <c r="M508" i="10"/>
  <c r="G508" i="10"/>
  <c r="Z503" i="10"/>
  <c r="T503" i="10"/>
  <c r="N503" i="10"/>
  <c r="H503" i="10"/>
  <c r="AA498" i="10"/>
  <c r="U498" i="10"/>
  <c r="O498" i="10"/>
  <c r="I498" i="10"/>
  <c r="V493" i="10"/>
  <c r="P493" i="10"/>
  <c r="J493" i="10"/>
  <c r="D493" i="10"/>
  <c r="W488" i="10"/>
  <c r="Q488" i="10"/>
  <c r="K488" i="10"/>
  <c r="E488" i="10"/>
  <c r="X483" i="10"/>
  <c r="R483" i="10"/>
  <c r="L483" i="10"/>
  <c r="F483" i="10"/>
  <c r="Y478" i="10"/>
  <c r="S478" i="10"/>
  <c r="M478" i="10"/>
  <c r="G478" i="10"/>
  <c r="Z473" i="10"/>
  <c r="T473" i="10"/>
  <c r="N473" i="10"/>
  <c r="H473" i="10"/>
  <c r="AA468" i="10"/>
  <c r="U468" i="10"/>
  <c r="O468" i="10"/>
  <c r="I468" i="10"/>
  <c r="V459" i="10"/>
  <c r="P459" i="10"/>
  <c r="J459" i="10"/>
  <c r="D459" i="10"/>
  <c r="W454" i="10"/>
  <c r="Q454" i="10"/>
  <c r="K454" i="10"/>
  <c r="E454" i="10"/>
  <c r="X449" i="10"/>
  <c r="R449" i="10"/>
  <c r="L449" i="10"/>
  <c r="F449" i="10"/>
  <c r="Y444" i="10"/>
  <c r="S444" i="10"/>
  <c r="M444" i="10"/>
  <c r="G444" i="10"/>
  <c r="Z439" i="10"/>
  <c r="T439" i="10"/>
  <c r="N439" i="10"/>
  <c r="H439" i="10"/>
  <c r="AA434" i="10"/>
  <c r="U434" i="10"/>
  <c r="O434" i="10"/>
  <c r="I434" i="10"/>
  <c r="V429" i="10"/>
  <c r="P429" i="10"/>
  <c r="J429" i="10"/>
  <c r="D429" i="10"/>
  <c r="W424" i="10"/>
  <c r="Q424" i="10"/>
  <c r="K424" i="10"/>
  <c r="E424" i="10"/>
  <c r="X419" i="10"/>
  <c r="R419" i="10"/>
  <c r="L419" i="10"/>
  <c r="F419" i="10"/>
  <c r="Y414" i="10"/>
  <c r="S414" i="10"/>
  <c r="M414" i="10"/>
  <c r="G414" i="10"/>
  <c r="Z409" i="10"/>
  <c r="T409" i="10"/>
  <c r="N409" i="10"/>
  <c r="H409" i="10"/>
  <c r="AA404" i="10"/>
  <c r="U404" i="10"/>
  <c r="O404" i="10"/>
  <c r="I404" i="10"/>
  <c r="V399" i="10"/>
  <c r="P399" i="10"/>
  <c r="J399" i="10"/>
  <c r="D399" i="10"/>
  <c r="W394" i="10"/>
  <c r="Q394" i="10"/>
  <c r="K394" i="10"/>
  <c r="E394" i="10"/>
  <c r="X389" i="10"/>
  <c r="R389" i="10"/>
  <c r="L389" i="10"/>
  <c r="F389" i="10"/>
  <c r="Y384" i="10"/>
  <c r="S384" i="10"/>
  <c r="M384" i="10"/>
  <c r="G384" i="10"/>
  <c r="Z379" i="10"/>
  <c r="T379" i="10"/>
  <c r="N379" i="10"/>
  <c r="H379" i="10"/>
  <c r="AA374" i="10"/>
  <c r="U374" i="10"/>
  <c r="O374" i="10"/>
  <c r="I374" i="10"/>
  <c r="V369" i="10"/>
  <c r="P369" i="10"/>
  <c r="J369" i="10"/>
  <c r="D369" i="10"/>
  <c r="W364" i="10"/>
  <c r="Q364" i="10"/>
  <c r="K364" i="10"/>
  <c r="E364" i="10"/>
  <c r="X359" i="10"/>
  <c r="R359" i="10"/>
  <c r="L359" i="10"/>
  <c r="F359" i="10"/>
  <c r="Y354" i="10"/>
  <c r="S354" i="10"/>
  <c r="M354" i="10"/>
  <c r="G354" i="10"/>
  <c r="Z349" i="10"/>
  <c r="T349" i="10"/>
  <c r="N349" i="10"/>
  <c r="H349" i="10"/>
  <c r="AA344" i="10"/>
  <c r="U344" i="10"/>
  <c r="O344" i="10"/>
  <c r="I344" i="10"/>
  <c r="V339" i="10"/>
  <c r="P339" i="10"/>
  <c r="J339" i="10"/>
  <c r="D339" i="10"/>
  <c r="W334" i="10"/>
  <c r="Q334" i="10"/>
  <c r="K334" i="10"/>
  <c r="E334" i="10"/>
  <c r="X329" i="10"/>
  <c r="R329" i="10"/>
  <c r="L329" i="10"/>
  <c r="F329" i="10"/>
  <c r="Y324" i="10"/>
  <c r="S324" i="10"/>
  <c r="M324" i="10"/>
  <c r="G324" i="10"/>
  <c r="Z319" i="10"/>
  <c r="T319" i="10"/>
  <c r="N319" i="10"/>
  <c r="H319" i="10"/>
  <c r="AA310" i="10"/>
  <c r="U310" i="10"/>
  <c r="O310" i="10"/>
  <c r="I310" i="10"/>
  <c r="V305" i="10"/>
  <c r="P305" i="10"/>
  <c r="J305" i="10"/>
  <c r="D305" i="10"/>
  <c r="W300" i="10"/>
  <c r="Q300" i="10"/>
  <c r="K300" i="10"/>
  <c r="E300" i="10"/>
  <c r="X295" i="10"/>
  <c r="R295" i="10"/>
  <c r="L295" i="10"/>
  <c r="F295" i="10"/>
  <c r="Y290" i="10"/>
  <c r="S290" i="10"/>
  <c r="M290" i="10"/>
  <c r="G290" i="10"/>
  <c r="Z285" i="10"/>
  <c r="T285" i="10"/>
  <c r="N285" i="10"/>
  <c r="H285" i="10"/>
  <c r="AA280" i="10"/>
  <c r="U280" i="10"/>
  <c r="O280" i="10"/>
  <c r="I280" i="10"/>
  <c r="V275" i="10"/>
  <c r="P275" i="10"/>
  <c r="J275" i="10"/>
  <c r="D275" i="10"/>
  <c r="W270" i="10"/>
  <c r="Q270" i="10"/>
  <c r="K270" i="10"/>
  <c r="E270" i="10"/>
  <c r="X265" i="10"/>
  <c r="R265" i="10"/>
  <c r="L265" i="10"/>
  <c r="F265" i="10"/>
  <c r="Y260" i="10"/>
  <c r="S260" i="10"/>
  <c r="M260" i="10"/>
  <c r="G260" i="10"/>
  <c r="Z255" i="10"/>
  <c r="T255" i="10"/>
  <c r="N255" i="10"/>
  <c r="H255" i="10"/>
  <c r="AA250" i="10"/>
  <c r="U250" i="10"/>
  <c r="O250" i="10"/>
  <c r="I250" i="10"/>
  <c r="V245" i="10"/>
  <c r="P245" i="10"/>
  <c r="J245" i="10"/>
  <c r="D245" i="10"/>
  <c r="W240" i="10"/>
  <c r="Q240" i="10"/>
  <c r="K240" i="10"/>
  <c r="E240" i="10"/>
  <c r="X235" i="10"/>
  <c r="R235" i="10"/>
  <c r="L235" i="10"/>
  <c r="F235" i="10"/>
  <c r="Y230" i="10"/>
  <c r="S230" i="10"/>
  <c r="M230" i="10"/>
  <c r="G230" i="10"/>
  <c r="Z225" i="10"/>
  <c r="T225" i="10"/>
  <c r="N225" i="10"/>
  <c r="H225" i="10"/>
  <c r="AA220" i="10"/>
  <c r="U220" i="10"/>
  <c r="O220" i="10"/>
  <c r="I220" i="10"/>
  <c r="V215" i="10"/>
  <c r="P215" i="10"/>
  <c r="J215" i="10"/>
  <c r="D215" i="10"/>
  <c r="W210" i="10"/>
  <c r="Q210" i="10"/>
  <c r="K210" i="10"/>
  <c r="E210" i="10"/>
  <c r="X205" i="10"/>
  <c r="R205" i="10"/>
  <c r="L205" i="10"/>
  <c r="F205" i="10"/>
  <c r="Y200" i="10"/>
  <c r="S200" i="10"/>
  <c r="M200" i="10"/>
  <c r="G200" i="10"/>
  <c r="Z195" i="10"/>
  <c r="T195" i="10"/>
  <c r="N195" i="10"/>
  <c r="H195" i="10"/>
  <c r="AA190" i="10"/>
  <c r="U190" i="10"/>
  <c r="O190" i="10"/>
  <c r="I190" i="10"/>
  <c r="V185" i="10"/>
  <c r="P185" i="10"/>
  <c r="J185" i="10"/>
  <c r="D185" i="10"/>
  <c r="W180" i="10"/>
  <c r="Q180" i="10"/>
  <c r="K180" i="10"/>
  <c r="E180" i="10"/>
  <c r="X175" i="10"/>
  <c r="R175" i="10"/>
  <c r="L175" i="10"/>
  <c r="F175" i="10"/>
  <c r="Y170" i="10"/>
  <c r="S170" i="10"/>
  <c r="M170" i="10"/>
  <c r="G170" i="10"/>
  <c r="Z161" i="10"/>
  <c r="T161" i="10"/>
  <c r="N161" i="10"/>
  <c r="H161" i="10"/>
  <c r="AA156" i="10"/>
  <c r="U156" i="10"/>
  <c r="O156" i="10"/>
  <c r="I156" i="10"/>
  <c r="V151" i="10"/>
  <c r="P151" i="10"/>
  <c r="J151" i="10"/>
  <c r="D151" i="10"/>
  <c r="W146" i="10"/>
  <c r="Q146" i="10"/>
  <c r="K146" i="10"/>
  <c r="E146" i="10"/>
  <c r="X141" i="10"/>
  <c r="R141" i="10"/>
  <c r="L141" i="10"/>
  <c r="F141" i="10"/>
  <c r="Y136" i="10"/>
  <c r="S136" i="10"/>
  <c r="M136" i="10"/>
  <c r="G136" i="10"/>
  <c r="Z131" i="10"/>
  <c r="T131" i="10"/>
  <c r="N131" i="10"/>
  <c r="H131" i="10"/>
  <c r="AA126" i="10"/>
  <c r="U126" i="10"/>
  <c r="O126" i="10"/>
  <c r="I126" i="10"/>
  <c r="V121" i="10"/>
  <c r="P121" i="10"/>
  <c r="J121" i="10"/>
  <c r="D121" i="10"/>
  <c r="W116" i="10"/>
  <c r="Q116" i="10"/>
  <c r="K116" i="10"/>
  <c r="E116" i="10"/>
  <c r="X111" i="10"/>
  <c r="R111" i="10"/>
  <c r="L111" i="10"/>
  <c r="F111" i="10"/>
  <c r="Y106" i="10"/>
  <c r="S106" i="10"/>
  <c r="M106" i="10"/>
  <c r="G106" i="10"/>
  <c r="Z101" i="10"/>
  <c r="T101" i="10"/>
  <c r="N101" i="10"/>
  <c r="H101" i="10"/>
  <c r="AA96" i="10"/>
  <c r="U96" i="10"/>
  <c r="O96" i="10"/>
  <c r="I96" i="10"/>
  <c r="V91" i="10"/>
  <c r="P91" i="10"/>
  <c r="J91" i="10"/>
  <c r="D91" i="10"/>
  <c r="W86" i="10"/>
  <c r="Q86" i="10"/>
  <c r="K86" i="10"/>
  <c r="E86" i="10"/>
  <c r="X81" i="10"/>
  <c r="R81" i="10"/>
  <c r="L81" i="10"/>
  <c r="F81" i="10"/>
  <c r="Y76" i="10"/>
  <c r="S76" i="10"/>
  <c r="M76" i="10"/>
  <c r="G76" i="10"/>
  <c r="Z71" i="10"/>
  <c r="T71" i="10"/>
  <c r="N71" i="10"/>
  <c r="H71" i="10"/>
  <c r="AA66" i="10"/>
  <c r="U66" i="10"/>
  <c r="O66" i="10"/>
  <c r="I66" i="10"/>
  <c r="V61" i="10"/>
  <c r="P61" i="10"/>
  <c r="J61" i="10"/>
  <c r="D61" i="10"/>
  <c r="W56" i="10"/>
  <c r="Q56" i="10"/>
  <c r="K56" i="10"/>
  <c r="E56" i="10"/>
  <c r="X51" i="10"/>
  <c r="R51" i="10"/>
  <c r="L51" i="10"/>
  <c r="F51" i="10"/>
  <c r="V608" i="10"/>
  <c r="P608" i="10"/>
  <c r="J608" i="10"/>
  <c r="D608" i="10"/>
  <c r="W603" i="10"/>
  <c r="Q603" i="10"/>
  <c r="K603" i="10"/>
  <c r="E603" i="10"/>
  <c r="X598" i="10"/>
  <c r="R598" i="10"/>
  <c r="L598" i="10"/>
  <c r="F598" i="10"/>
  <c r="Y593" i="10"/>
  <c r="S593" i="10"/>
  <c r="M593" i="10"/>
  <c r="G593" i="10"/>
  <c r="Z588" i="10"/>
  <c r="T588" i="10"/>
  <c r="N588" i="10"/>
  <c r="H588" i="10"/>
  <c r="AA583" i="10"/>
  <c r="U583" i="10"/>
  <c r="O583" i="10"/>
  <c r="I583" i="10"/>
  <c r="V578" i="10"/>
  <c r="P578" i="10"/>
  <c r="J578" i="10"/>
  <c r="D578" i="10"/>
  <c r="W573" i="10"/>
  <c r="Q573" i="10"/>
  <c r="K573" i="10"/>
  <c r="E573" i="10"/>
  <c r="X568" i="10"/>
  <c r="R568" i="10"/>
  <c r="L568" i="10"/>
  <c r="F568" i="10"/>
  <c r="Y563" i="10"/>
  <c r="S563" i="10"/>
  <c r="M563" i="10"/>
  <c r="G563" i="10"/>
  <c r="Z558" i="10"/>
  <c r="T558" i="10"/>
  <c r="N558" i="10"/>
  <c r="H558" i="10"/>
  <c r="AA553" i="10"/>
  <c r="U553" i="10"/>
  <c r="O553" i="10"/>
  <c r="I553" i="10"/>
  <c r="V548" i="10"/>
  <c r="P548" i="10"/>
  <c r="J548" i="10"/>
  <c r="D548" i="10"/>
  <c r="W543" i="10"/>
  <c r="Q543" i="10"/>
  <c r="K543" i="10"/>
  <c r="E543" i="10"/>
  <c r="X538" i="10"/>
  <c r="R538" i="10"/>
  <c r="L538" i="10"/>
  <c r="F538" i="10"/>
  <c r="Y533" i="10"/>
  <c r="S533" i="10"/>
  <c r="M533" i="10"/>
  <c r="G533" i="10"/>
  <c r="Z528" i="10"/>
  <c r="T528" i="10"/>
  <c r="N528" i="10"/>
  <c r="H528" i="10"/>
  <c r="AA523" i="10"/>
  <c r="U523" i="10"/>
  <c r="O523" i="10"/>
  <c r="I523" i="10"/>
  <c r="V518" i="10"/>
  <c r="P518" i="10"/>
  <c r="J518" i="10"/>
  <c r="D518" i="10"/>
  <c r="W513" i="10"/>
  <c r="W509" i="10" s="1"/>
  <c r="Q513" i="10"/>
  <c r="Q509" i="10" s="1"/>
  <c r="K513" i="10"/>
  <c r="K509" i="10" s="1"/>
  <c r="E513" i="10"/>
  <c r="E509" i="10" s="1"/>
  <c r="X508" i="10"/>
  <c r="X504" i="10" s="1"/>
  <c r="R508" i="10"/>
  <c r="R504" i="10" s="1"/>
  <c r="L508" i="10"/>
  <c r="L504" i="10" s="1"/>
  <c r="F508" i="10"/>
  <c r="F504" i="10" s="1"/>
  <c r="Y503" i="10"/>
  <c r="Y499" i="10" s="1"/>
  <c r="S503" i="10"/>
  <c r="S499" i="10" s="1"/>
  <c r="M503" i="10"/>
  <c r="M499" i="10" s="1"/>
  <c r="G503" i="10"/>
  <c r="G499" i="10" s="1"/>
  <c r="Z498" i="10"/>
  <c r="Z494" i="10" s="1"/>
  <c r="T498" i="10"/>
  <c r="T494" i="10" s="1"/>
  <c r="N498" i="10"/>
  <c r="N494" i="10" s="1"/>
  <c r="H498" i="10"/>
  <c r="H494" i="10" s="1"/>
  <c r="AA493" i="10"/>
  <c r="AA489" i="10" s="1"/>
  <c r="U493" i="10"/>
  <c r="U489" i="10" s="1"/>
  <c r="O493" i="10"/>
  <c r="O489" i="10" s="1"/>
  <c r="I493" i="10"/>
  <c r="I489" i="10" s="1"/>
  <c r="V488" i="10"/>
  <c r="V484" i="10" s="1"/>
  <c r="P488" i="10"/>
  <c r="P484" i="10" s="1"/>
  <c r="J488" i="10"/>
  <c r="J484" i="10" s="1"/>
  <c r="D488" i="10"/>
  <c r="D484" i="10" s="1"/>
  <c r="W483" i="10"/>
  <c r="W479" i="10" s="1"/>
  <c r="Q483" i="10"/>
  <c r="Q479" i="10" s="1"/>
  <c r="K483" i="10"/>
  <c r="K479" i="10" s="1"/>
  <c r="E483" i="10"/>
  <c r="E479" i="10" s="1"/>
  <c r="X478" i="10"/>
  <c r="X474" i="10" s="1"/>
  <c r="R478" i="10"/>
  <c r="R474" i="10" s="1"/>
  <c r="L478" i="10"/>
  <c r="L474" i="10" s="1"/>
  <c r="F478" i="10"/>
  <c r="F474" i="10" s="1"/>
  <c r="Y473" i="10"/>
  <c r="Y469" i="10" s="1"/>
  <c r="S473" i="10"/>
  <c r="S469" i="10" s="1"/>
  <c r="M473" i="10"/>
  <c r="M469" i="10" s="1"/>
  <c r="G473" i="10"/>
  <c r="G469" i="10" s="1"/>
  <c r="Z468" i="10"/>
  <c r="Z464" i="10" s="1"/>
  <c r="T468" i="10"/>
  <c r="T464" i="10" s="1"/>
  <c r="N468" i="10"/>
  <c r="N464" i="10" s="1"/>
  <c r="H468" i="10"/>
  <c r="H464" i="10" s="1"/>
  <c r="AA459" i="10"/>
  <c r="U459" i="10"/>
  <c r="O459" i="10"/>
  <c r="I459" i="10"/>
  <c r="V454" i="10"/>
  <c r="P454" i="10"/>
  <c r="J454" i="10"/>
  <c r="D454" i="10"/>
  <c r="W449" i="10"/>
  <c r="Q449" i="10"/>
  <c r="K449" i="10"/>
  <c r="E449" i="10"/>
  <c r="X444" i="10"/>
  <c r="R444" i="10"/>
  <c r="L444" i="10"/>
  <c r="F444" i="10"/>
  <c r="Y439" i="10"/>
  <c r="S439" i="10"/>
  <c r="M439" i="10"/>
  <c r="G439" i="10"/>
  <c r="Z434" i="10"/>
  <c r="T434" i="10"/>
  <c r="N434" i="10"/>
  <c r="H434" i="10"/>
  <c r="AA429" i="10"/>
  <c r="U429" i="10"/>
  <c r="O429" i="10"/>
  <c r="I429" i="10"/>
  <c r="V424" i="10"/>
  <c r="P424" i="10"/>
  <c r="J424" i="10"/>
  <c r="D424" i="10"/>
  <c r="W419" i="10"/>
  <c r="Q419" i="10"/>
  <c r="K419" i="10"/>
  <c r="E419" i="10"/>
  <c r="X414" i="10"/>
  <c r="R414" i="10"/>
  <c r="L414" i="10"/>
  <c r="F414" i="10"/>
  <c r="Y409" i="10"/>
  <c r="S409" i="10"/>
  <c r="M409" i="10"/>
  <c r="G409" i="10"/>
  <c r="Z404" i="10"/>
  <c r="T404" i="10"/>
  <c r="N404" i="10"/>
  <c r="H404" i="10"/>
  <c r="AA399" i="10"/>
  <c r="U399" i="10"/>
  <c r="O399" i="10"/>
  <c r="I399" i="10"/>
  <c r="V394" i="10"/>
  <c r="P394" i="10"/>
  <c r="J394" i="10"/>
  <c r="D394" i="10"/>
  <c r="W389" i="10"/>
  <c r="Q389" i="10"/>
  <c r="K389" i="10"/>
  <c r="E389" i="10"/>
  <c r="X384" i="10"/>
  <c r="R384" i="10"/>
  <c r="L384" i="10"/>
  <c r="F384" i="10"/>
  <c r="Y379" i="10"/>
  <c r="S379" i="10"/>
  <c r="M379" i="10"/>
  <c r="G379" i="10"/>
  <c r="Z374" i="10"/>
  <c r="T374" i="10"/>
  <c r="N374" i="10"/>
  <c r="H374" i="10"/>
  <c r="AA369" i="10"/>
  <c r="U369" i="10"/>
  <c r="O369" i="10"/>
  <c r="I369" i="10"/>
  <c r="V364" i="10"/>
  <c r="P364" i="10"/>
  <c r="J364" i="10"/>
  <c r="D364" i="10"/>
  <c r="W359" i="10"/>
  <c r="Q359" i="10"/>
  <c r="K359" i="10"/>
  <c r="E359" i="10"/>
  <c r="X354" i="10"/>
  <c r="R354" i="10"/>
  <c r="L354" i="10"/>
  <c r="F354" i="10"/>
  <c r="Y349" i="10"/>
  <c r="S349" i="10"/>
  <c r="M349" i="10"/>
  <c r="G349" i="10"/>
  <c r="Z344" i="10"/>
  <c r="T344" i="10"/>
  <c r="N344" i="10"/>
  <c r="H344" i="10"/>
  <c r="AA339" i="10"/>
  <c r="AA335" i="10" s="1"/>
  <c r="U339" i="10"/>
  <c r="U335" i="10" s="1"/>
  <c r="O339" i="10"/>
  <c r="O335" i="10" s="1"/>
  <c r="I339" i="10"/>
  <c r="I335" i="10" s="1"/>
  <c r="V334" i="10"/>
  <c r="V330" i="10" s="1"/>
  <c r="P334" i="10"/>
  <c r="P330" i="10" s="1"/>
  <c r="J334" i="10"/>
  <c r="J330" i="10" s="1"/>
  <c r="D334" i="10"/>
  <c r="D330" i="10" s="1"/>
  <c r="W329" i="10"/>
  <c r="W325" i="10" s="1"/>
  <c r="Q329" i="10"/>
  <c r="Q325" i="10" s="1"/>
  <c r="K329" i="10"/>
  <c r="K325" i="10" s="1"/>
  <c r="E329" i="10"/>
  <c r="E325" i="10" s="1"/>
  <c r="X324" i="10"/>
  <c r="X320" i="10" s="1"/>
  <c r="R324" i="10"/>
  <c r="R320" i="10" s="1"/>
  <c r="L324" i="10"/>
  <c r="L320" i="10" s="1"/>
  <c r="F324" i="10"/>
  <c r="F320" i="10" s="1"/>
  <c r="Y319" i="10"/>
  <c r="Y315" i="10" s="1"/>
  <c r="S319" i="10"/>
  <c r="S315" i="10" s="1"/>
  <c r="M319" i="10"/>
  <c r="M315" i="10" s="1"/>
  <c r="G319" i="10"/>
  <c r="G315" i="10" s="1"/>
  <c r="Z310" i="10"/>
  <c r="T310" i="10"/>
  <c r="N310" i="10"/>
  <c r="H310" i="10"/>
  <c r="AA305" i="10"/>
  <c r="U305" i="10"/>
  <c r="O305" i="10"/>
  <c r="I305" i="10"/>
  <c r="V300" i="10"/>
  <c r="P300" i="10"/>
  <c r="J300" i="10"/>
  <c r="D300" i="10"/>
  <c r="W295" i="10"/>
  <c r="Q295" i="10"/>
  <c r="K295" i="10"/>
  <c r="E295" i="10"/>
  <c r="X290" i="10"/>
  <c r="R290" i="10"/>
  <c r="L290" i="10"/>
  <c r="F290" i="10"/>
  <c r="Y285" i="10"/>
  <c r="S285" i="10"/>
  <c r="M285" i="10"/>
  <c r="G285" i="10"/>
  <c r="Z280" i="10"/>
  <c r="T280" i="10"/>
  <c r="N280" i="10"/>
  <c r="H280" i="10"/>
  <c r="AA275" i="10"/>
  <c r="U275" i="10"/>
  <c r="O275" i="10"/>
  <c r="I275" i="10"/>
  <c r="V270" i="10"/>
  <c r="P270" i="10"/>
  <c r="J270" i="10"/>
  <c r="D270" i="10"/>
  <c r="W265" i="10"/>
  <c r="Q265" i="10"/>
  <c r="K265" i="10"/>
  <c r="E265" i="10"/>
  <c r="X260" i="10"/>
  <c r="R260" i="10"/>
  <c r="L260" i="10"/>
  <c r="F260" i="10"/>
  <c r="Y255" i="10"/>
  <c r="S255" i="10"/>
  <c r="M255" i="10"/>
  <c r="G255" i="10"/>
  <c r="Z250" i="10"/>
  <c r="T250" i="10"/>
  <c r="N250" i="10"/>
  <c r="H250" i="10"/>
  <c r="AA245" i="10"/>
  <c r="U245" i="10"/>
  <c r="O245" i="10"/>
  <c r="I245" i="10"/>
  <c r="V240" i="10"/>
  <c r="P240" i="10"/>
  <c r="J240" i="10"/>
  <c r="D240" i="10"/>
  <c r="W235" i="10"/>
  <c r="Q235" i="10"/>
  <c r="K235" i="10"/>
  <c r="E235" i="10"/>
  <c r="X230" i="10"/>
  <c r="R230" i="10"/>
  <c r="L230" i="10"/>
  <c r="F230" i="10"/>
  <c r="Y225" i="10"/>
  <c r="S225" i="10"/>
  <c r="M225" i="10"/>
  <c r="G225" i="10"/>
  <c r="Z220" i="10"/>
  <c r="T220" i="10"/>
  <c r="N220" i="10"/>
  <c r="H220" i="10"/>
  <c r="AA215" i="10"/>
  <c r="U215" i="10"/>
  <c r="O215" i="10"/>
  <c r="I215" i="10"/>
  <c r="V210" i="10"/>
  <c r="P210" i="10"/>
  <c r="J210" i="10"/>
  <c r="D210" i="10"/>
  <c r="W205" i="10"/>
  <c r="Q205" i="10"/>
  <c r="K205" i="10"/>
  <c r="E205" i="10"/>
  <c r="X200" i="10"/>
  <c r="R200" i="10"/>
  <c r="L200" i="10"/>
  <c r="F200" i="10"/>
  <c r="Y195" i="10"/>
  <c r="S195" i="10"/>
  <c r="M195" i="10"/>
  <c r="G195" i="10"/>
  <c r="Z190" i="10"/>
  <c r="T190" i="10"/>
  <c r="N190" i="10"/>
  <c r="H190" i="10"/>
  <c r="AA185" i="10"/>
  <c r="AA181" i="10" s="1"/>
  <c r="U185" i="10"/>
  <c r="U181" i="10" s="1"/>
  <c r="O185" i="10"/>
  <c r="O181" i="10" s="1"/>
  <c r="I185" i="10"/>
  <c r="I181" i="10" s="1"/>
  <c r="V180" i="10"/>
  <c r="V176" i="10" s="1"/>
  <c r="P180" i="10"/>
  <c r="P176" i="10" s="1"/>
  <c r="J180" i="10"/>
  <c r="J176" i="10" s="1"/>
  <c r="D180" i="10"/>
  <c r="D176" i="10" s="1"/>
  <c r="W175" i="10"/>
  <c r="W171" i="10" s="1"/>
  <c r="Q175" i="10"/>
  <c r="Q171" i="10" s="1"/>
  <c r="K175" i="10"/>
  <c r="K171" i="10" s="1"/>
  <c r="E175" i="10"/>
  <c r="E171" i="10" s="1"/>
  <c r="X170" i="10"/>
  <c r="X166" i="10" s="1"/>
  <c r="R170" i="10"/>
  <c r="R166" i="10" s="1"/>
  <c r="L170" i="10"/>
  <c r="L166" i="10" s="1"/>
  <c r="F170" i="10"/>
  <c r="F166" i="10" s="1"/>
  <c r="Y161" i="10"/>
  <c r="S161" i="10"/>
  <c r="M161" i="10"/>
  <c r="G161" i="10"/>
  <c r="Z156" i="10"/>
  <c r="T156" i="10"/>
  <c r="N156" i="10"/>
  <c r="H156" i="10"/>
  <c r="AA151" i="10"/>
  <c r="U151" i="10"/>
  <c r="O151" i="10"/>
  <c r="I151" i="10"/>
  <c r="V146" i="10"/>
  <c r="P146" i="10"/>
  <c r="J146" i="10"/>
  <c r="D146" i="10"/>
  <c r="W141" i="10"/>
  <c r="Q141" i="10"/>
  <c r="K141" i="10"/>
  <c r="E141" i="10"/>
  <c r="X136" i="10"/>
  <c r="R136" i="10"/>
  <c r="L136" i="10"/>
  <c r="F136" i="10"/>
  <c r="Y131" i="10"/>
  <c r="S131" i="10"/>
  <c r="M131" i="10"/>
  <c r="G131" i="10"/>
  <c r="Z126" i="10"/>
  <c r="T126" i="10"/>
  <c r="N126" i="10"/>
  <c r="H126" i="10"/>
  <c r="AA121" i="10"/>
  <c r="U121" i="10"/>
  <c r="O121" i="10"/>
  <c r="I121" i="10"/>
  <c r="V116" i="10"/>
  <c r="P116" i="10"/>
  <c r="J116" i="10"/>
  <c r="D116" i="10"/>
  <c r="W111" i="10"/>
  <c r="Q111" i="10"/>
  <c r="K111" i="10"/>
  <c r="E111" i="10"/>
  <c r="X106" i="10"/>
  <c r="R106" i="10"/>
  <c r="L106" i="10"/>
  <c r="F106" i="10"/>
  <c r="Y101" i="10"/>
  <c r="S101" i="10"/>
  <c r="M101" i="10"/>
  <c r="G101" i="10"/>
  <c r="Z96" i="10"/>
  <c r="T96" i="10"/>
  <c r="N96" i="10"/>
  <c r="H96" i="10"/>
  <c r="AA91" i="10"/>
  <c r="U91" i="10"/>
  <c r="O91" i="10"/>
  <c r="I91" i="10"/>
  <c r="V86" i="10"/>
  <c r="P86" i="10"/>
  <c r="J86" i="10"/>
  <c r="D86" i="10"/>
  <c r="W81" i="10"/>
  <c r="Q81" i="10"/>
  <c r="K81" i="10"/>
  <c r="E81" i="10"/>
  <c r="X76" i="10"/>
  <c r="R76" i="10"/>
  <c r="L76" i="10"/>
  <c r="F76" i="10"/>
  <c r="Y71" i="10"/>
  <c r="S71" i="10"/>
  <c r="M71" i="10"/>
  <c r="G71" i="10"/>
  <c r="Z66" i="10"/>
  <c r="T66" i="10"/>
  <c r="N66" i="10"/>
  <c r="H66" i="10"/>
  <c r="AA61" i="10"/>
  <c r="U61" i="10"/>
  <c r="O61" i="10"/>
  <c r="AA608" i="10"/>
  <c r="U608" i="10"/>
  <c r="O608" i="10"/>
  <c r="I608" i="10"/>
  <c r="V603" i="10"/>
  <c r="P603" i="10"/>
  <c r="J603" i="10"/>
  <c r="D603" i="10"/>
  <c r="W598" i="10"/>
  <c r="Q598" i="10"/>
  <c r="K598" i="10"/>
  <c r="E598" i="10"/>
  <c r="X593" i="10"/>
  <c r="R593" i="10"/>
  <c r="L593" i="10"/>
  <c r="F593" i="10"/>
  <c r="Y588" i="10"/>
  <c r="S588" i="10"/>
  <c r="M588" i="10"/>
  <c r="G588" i="10"/>
  <c r="Z583" i="10"/>
  <c r="T583" i="10"/>
  <c r="N583" i="10"/>
  <c r="H583" i="10"/>
  <c r="AA578" i="10"/>
  <c r="U578" i="10"/>
  <c r="O578" i="10"/>
  <c r="I578" i="10"/>
  <c r="V573" i="10"/>
  <c r="P573" i="10"/>
  <c r="J573" i="10"/>
  <c r="D573" i="10"/>
  <c r="W568" i="10"/>
  <c r="Q568" i="10"/>
  <c r="K568" i="10"/>
  <c r="E568" i="10"/>
  <c r="X563" i="10"/>
  <c r="R563" i="10"/>
  <c r="L563" i="10"/>
  <c r="F563" i="10"/>
  <c r="Y558" i="10"/>
  <c r="S558" i="10"/>
  <c r="M558" i="10"/>
  <c r="G558" i="10"/>
  <c r="Z553" i="10"/>
  <c r="T553" i="10"/>
  <c r="N553" i="10"/>
  <c r="H553" i="10"/>
  <c r="AA548" i="10"/>
  <c r="U548" i="10"/>
  <c r="O548" i="10"/>
  <c r="I548" i="10"/>
  <c r="V543" i="10"/>
  <c r="P543" i="10"/>
  <c r="J543" i="10"/>
  <c r="D543" i="10"/>
  <c r="W538" i="10"/>
  <c r="Q538" i="10"/>
  <c r="K538" i="10"/>
  <c r="E538" i="10"/>
  <c r="X533" i="10"/>
  <c r="R533" i="10"/>
  <c r="L533" i="10"/>
  <c r="F533" i="10"/>
  <c r="Y528" i="10"/>
  <c r="S528" i="10"/>
  <c r="M528" i="10"/>
  <c r="G528" i="10"/>
  <c r="Z523" i="10"/>
  <c r="T523" i="10"/>
  <c r="N523" i="10"/>
  <c r="H523" i="10"/>
  <c r="AA518" i="10"/>
  <c r="U518" i="10"/>
  <c r="O518" i="10"/>
  <c r="I518" i="10"/>
  <c r="V513" i="10"/>
  <c r="P513" i="10"/>
  <c r="J513" i="10"/>
  <c r="D513" i="10"/>
  <c r="W508" i="10"/>
  <c r="Q508" i="10"/>
  <c r="K508" i="10"/>
  <c r="E508" i="10"/>
  <c r="X503" i="10"/>
  <c r="R503" i="10"/>
  <c r="L503" i="10"/>
  <c r="F503" i="10"/>
  <c r="Y498" i="10"/>
  <c r="S498" i="10"/>
  <c r="M498" i="10"/>
  <c r="G498" i="10"/>
  <c r="Z493" i="10"/>
  <c r="T493" i="10"/>
  <c r="N493" i="10"/>
  <c r="H493" i="10"/>
  <c r="AA488" i="10"/>
  <c r="U488" i="10"/>
  <c r="O488" i="10"/>
  <c r="I488" i="10"/>
  <c r="V483" i="10"/>
  <c r="P483" i="10"/>
  <c r="J483" i="10"/>
  <c r="D483" i="10"/>
  <c r="W478" i="10"/>
  <c r="Q478" i="10"/>
  <c r="K478" i="10"/>
  <c r="E478" i="10"/>
  <c r="X473" i="10"/>
  <c r="R473" i="10"/>
  <c r="L473" i="10"/>
  <c r="F473" i="10"/>
  <c r="Y468" i="10"/>
  <c r="S468" i="10"/>
  <c r="M468" i="10"/>
  <c r="G468" i="10"/>
  <c r="Z459" i="10"/>
  <c r="T459" i="10"/>
  <c r="N459" i="10"/>
  <c r="H459" i="10"/>
  <c r="AA454" i="10"/>
  <c r="U454" i="10"/>
  <c r="O454" i="10"/>
  <c r="I454" i="10"/>
  <c r="V449" i="10"/>
  <c r="P449" i="10"/>
  <c r="J449" i="10"/>
  <c r="D449" i="10"/>
  <c r="W444" i="10"/>
  <c r="Q444" i="10"/>
  <c r="K444" i="10"/>
  <c r="E444" i="10"/>
  <c r="X439" i="10"/>
  <c r="R439" i="10"/>
  <c r="L439" i="10"/>
  <c r="F439" i="10"/>
  <c r="Y434" i="10"/>
  <c r="S434" i="10"/>
  <c r="M434" i="10"/>
  <c r="G434" i="10"/>
  <c r="Z429" i="10"/>
  <c r="T429" i="10"/>
  <c r="N429" i="10"/>
  <c r="H429" i="10"/>
  <c r="AA424" i="10"/>
  <c r="U424" i="10"/>
  <c r="O424" i="10"/>
  <c r="I424" i="10"/>
  <c r="V419" i="10"/>
  <c r="P419" i="10"/>
  <c r="J419" i="10"/>
  <c r="D419" i="10"/>
  <c r="W414" i="10"/>
  <c r="Q414" i="10"/>
  <c r="K414" i="10"/>
  <c r="E414" i="10"/>
  <c r="X409" i="10"/>
  <c r="R409" i="10"/>
  <c r="L409" i="10"/>
  <c r="F409" i="10"/>
  <c r="Y404" i="10"/>
  <c r="S404" i="10"/>
  <c r="M404" i="10"/>
  <c r="G404" i="10"/>
  <c r="Z399" i="10"/>
  <c r="T399" i="10"/>
  <c r="N399" i="10"/>
  <c r="H399" i="10"/>
  <c r="AA394" i="10"/>
  <c r="U394" i="10"/>
  <c r="O394" i="10"/>
  <c r="I394" i="10"/>
  <c r="V389" i="10"/>
  <c r="P389" i="10"/>
  <c r="J389" i="10"/>
  <c r="D389" i="10"/>
  <c r="W384" i="10"/>
  <c r="Q384" i="10"/>
  <c r="K384" i="10"/>
  <c r="E384" i="10"/>
  <c r="X379" i="10"/>
  <c r="R379" i="10"/>
  <c r="L379" i="10"/>
  <c r="F379" i="10"/>
  <c r="Y374" i="10"/>
  <c r="Y370" i="10" s="1"/>
  <c r="S374" i="10"/>
  <c r="S370" i="10" s="1"/>
  <c r="M374" i="10"/>
  <c r="M370" i="10" s="1"/>
  <c r="G374" i="10"/>
  <c r="G370" i="10" s="1"/>
  <c r="Z369" i="10"/>
  <c r="Z365" i="10" s="1"/>
  <c r="T369" i="10"/>
  <c r="T365" i="10" s="1"/>
  <c r="N369" i="10"/>
  <c r="N365" i="10" s="1"/>
  <c r="H369" i="10"/>
  <c r="H365" i="10" s="1"/>
  <c r="AA364" i="10"/>
  <c r="AA360" i="10" s="1"/>
  <c r="U364" i="10"/>
  <c r="U360" i="10" s="1"/>
  <c r="O364" i="10"/>
  <c r="O360" i="10" s="1"/>
  <c r="I364" i="10"/>
  <c r="I360" i="10" s="1"/>
  <c r="V359" i="10"/>
  <c r="V355" i="10" s="1"/>
  <c r="P359" i="10"/>
  <c r="P355" i="10" s="1"/>
  <c r="J359" i="10"/>
  <c r="J355" i="10" s="1"/>
  <c r="D359" i="10"/>
  <c r="D355" i="10" s="1"/>
  <c r="W354" i="10"/>
  <c r="W350" i="10" s="1"/>
  <c r="Q354" i="10"/>
  <c r="Q350" i="10" s="1"/>
  <c r="K354" i="10"/>
  <c r="K350" i="10" s="1"/>
  <c r="E354" i="10"/>
  <c r="E350" i="10" s="1"/>
  <c r="X349" i="10"/>
  <c r="X345" i="10" s="1"/>
  <c r="R349" i="10"/>
  <c r="R345" i="10" s="1"/>
  <c r="L349" i="10"/>
  <c r="L345" i="10" s="1"/>
  <c r="F349" i="10"/>
  <c r="F345" i="10" s="1"/>
  <c r="Y344" i="10"/>
  <c r="Y340" i="10" s="1"/>
  <c r="S344" i="10"/>
  <c r="S340" i="10" s="1"/>
  <c r="M344" i="10"/>
  <c r="M340" i="10" s="1"/>
  <c r="G344" i="10"/>
  <c r="G340" i="10" s="1"/>
  <c r="Z339" i="10"/>
  <c r="Z335" i="10" s="1"/>
  <c r="T339" i="10"/>
  <c r="T335" i="10" s="1"/>
  <c r="N339" i="10"/>
  <c r="N335" i="10" s="1"/>
  <c r="H339" i="10"/>
  <c r="H335" i="10" s="1"/>
  <c r="AA334" i="10"/>
  <c r="AA330" i="10" s="1"/>
  <c r="U334" i="10"/>
  <c r="U330" i="10" s="1"/>
  <c r="O334" i="10"/>
  <c r="O330" i="10" s="1"/>
  <c r="I334" i="10"/>
  <c r="I330" i="10" s="1"/>
  <c r="V329" i="10"/>
  <c r="V325" i="10" s="1"/>
  <c r="P329" i="10"/>
  <c r="P325" i="10" s="1"/>
  <c r="J329" i="10"/>
  <c r="J325" i="10" s="1"/>
  <c r="D329" i="10"/>
  <c r="D325" i="10" s="1"/>
  <c r="W324" i="10"/>
  <c r="W320" i="10" s="1"/>
  <c r="Q324" i="10"/>
  <c r="Q320" i="10" s="1"/>
  <c r="K324" i="10"/>
  <c r="K320" i="10" s="1"/>
  <c r="E324" i="10"/>
  <c r="E320" i="10" s="1"/>
  <c r="X319" i="10"/>
  <c r="X315" i="10" s="1"/>
  <c r="R319" i="10"/>
  <c r="R315" i="10" s="1"/>
  <c r="L319" i="10"/>
  <c r="L315" i="10" s="1"/>
  <c r="F319" i="10"/>
  <c r="F315" i="10" s="1"/>
  <c r="Y310" i="10"/>
  <c r="S310" i="10"/>
  <c r="M310" i="10"/>
  <c r="G310" i="10"/>
  <c r="Z305" i="10"/>
  <c r="T305" i="10"/>
  <c r="N305" i="10"/>
  <c r="H305" i="10"/>
  <c r="AA300" i="10"/>
  <c r="U300" i="10"/>
  <c r="O300" i="10"/>
  <c r="I300" i="10"/>
  <c r="V295" i="10"/>
  <c r="P295" i="10"/>
  <c r="J295" i="10"/>
  <c r="D295" i="10"/>
  <c r="W290" i="10"/>
  <c r="Q290" i="10"/>
  <c r="K290" i="10"/>
  <c r="E290" i="10"/>
  <c r="X285" i="10"/>
  <c r="R285" i="10"/>
  <c r="L285" i="10"/>
  <c r="F285" i="10"/>
  <c r="Y280" i="10"/>
  <c r="S280" i="10"/>
  <c r="M280" i="10"/>
  <c r="G280" i="10"/>
  <c r="Z275" i="10"/>
  <c r="T275" i="10"/>
  <c r="N275" i="10"/>
  <c r="H275" i="10"/>
  <c r="AA270" i="10"/>
  <c r="U270" i="10"/>
  <c r="O270" i="10"/>
  <c r="I270" i="10"/>
  <c r="V265" i="10"/>
  <c r="P265" i="10"/>
  <c r="J265" i="10"/>
  <c r="D265" i="10"/>
  <c r="W260" i="10"/>
  <c r="W256" i="10" s="1"/>
  <c r="Q260" i="10"/>
  <c r="Q256" i="10" s="1"/>
  <c r="K260" i="10"/>
  <c r="K256" i="10" s="1"/>
  <c r="E260" i="10"/>
  <c r="E256" i="10" s="1"/>
  <c r="X255" i="10"/>
  <c r="X251" i="10" s="1"/>
  <c r="R255" i="10"/>
  <c r="R251" i="10" s="1"/>
  <c r="L255" i="10"/>
  <c r="L251" i="10" s="1"/>
  <c r="F255" i="10"/>
  <c r="F251" i="10" s="1"/>
  <c r="Y250" i="10"/>
  <c r="Y246" i="10" s="1"/>
  <c r="S250" i="10"/>
  <c r="S246" i="10" s="1"/>
  <c r="M250" i="10"/>
  <c r="M246" i="10" s="1"/>
  <c r="G250" i="10"/>
  <c r="G246" i="10" s="1"/>
  <c r="Z245" i="10"/>
  <c r="Z241" i="10" s="1"/>
  <c r="T245" i="10"/>
  <c r="T241" i="10" s="1"/>
  <c r="N245" i="10"/>
  <c r="N241" i="10" s="1"/>
  <c r="H245" i="10"/>
  <c r="H241" i="10" s="1"/>
  <c r="AA240" i="10"/>
  <c r="AA236" i="10" s="1"/>
  <c r="U240" i="10"/>
  <c r="U236" i="10" s="1"/>
  <c r="O240" i="10"/>
  <c r="O236" i="10" s="1"/>
  <c r="I240" i="10"/>
  <c r="I236" i="10" s="1"/>
  <c r="V235" i="10"/>
  <c r="V231" i="10" s="1"/>
  <c r="P235" i="10"/>
  <c r="P231" i="10" s="1"/>
  <c r="J235" i="10"/>
  <c r="J231" i="10" s="1"/>
  <c r="D235" i="10"/>
  <c r="D231" i="10" s="1"/>
  <c r="W230" i="10"/>
  <c r="W226" i="10" s="1"/>
  <c r="Q230" i="10"/>
  <c r="Q226" i="10" s="1"/>
  <c r="K230" i="10"/>
  <c r="K226" i="10" s="1"/>
  <c r="E230" i="10"/>
  <c r="E226" i="10" s="1"/>
  <c r="X225" i="10"/>
  <c r="X221" i="10" s="1"/>
  <c r="R225" i="10"/>
  <c r="R221" i="10" s="1"/>
  <c r="L225" i="10"/>
  <c r="L221" i="10" s="1"/>
  <c r="F225" i="10"/>
  <c r="F221" i="10" s="1"/>
  <c r="Y220" i="10"/>
  <c r="Y216" i="10" s="1"/>
  <c r="S220" i="10"/>
  <c r="S216" i="10" s="1"/>
  <c r="M220" i="10"/>
  <c r="M216" i="10" s="1"/>
  <c r="G220" i="10"/>
  <c r="G216" i="10" s="1"/>
  <c r="Z215" i="10"/>
  <c r="Z211" i="10" s="1"/>
  <c r="T215" i="10"/>
  <c r="T211" i="10" s="1"/>
  <c r="N215" i="10"/>
  <c r="N211" i="10" s="1"/>
  <c r="H215" i="10"/>
  <c r="H211" i="10" s="1"/>
  <c r="AA210" i="10"/>
  <c r="AA206" i="10" s="1"/>
  <c r="U210" i="10"/>
  <c r="U206" i="10" s="1"/>
  <c r="O210" i="10"/>
  <c r="O206" i="10" s="1"/>
  <c r="I210" i="10"/>
  <c r="I206" i="10" s="1"/>
  <c r="V205" i="10"/>
  <c r="V201" i="10" s="1"/>
  <c r="P205" i="10"/>
  <c r="P201" i="10" s="1"/>
  <c r="J205" i="10"/>
  <c r="J201" i="10" s="1"/>
  <c r="D205" i="10"/>
  <c r="D201" i="10" s="1"/>
  <c r="W200" i="10"/>
  <c r="W196" i="10" s="1"/>
  <c r="Q200" i="10"/>
  <c r="Q196" i="10" s="1"/>
  <c r="K200" i="10"/>
  <c r="K196" i="10" s="1"/>
  <c r="E200" i="10"/>
  <c r="E196" i="10" s="1"/>
  <c r="X195" i="10"/>
  <c r="X191" i="10" s="1"/>
  <c r="R195" i="10"/>
  <c r="R191" i="10" s="1"/>
  <c r="L195" i="10"/>
  <c r="L191" i="10" s="1"/>
  <c r="F195" i="10"/>
  <c r="F191" i="10" s="1"/>
  <c r="Y190" i="10"/>
  <c r="Y186" i="10" s="1"/>
  <c r="S190" i="10"/>
  <c r="S186" i="10" s="1"/>
  <c r="M190" i="10"/>
  <c r="M186" i="10" s="1"/>
  <c r="G190" i="10"/>
  <c r="G186" i="10" s="1"/>
  <c r="Z185" i="10"/>
  <c r="Z181" i="10" s="1"/>
  <c r="T185" i="10"/>
  <c r="T181" i="10" s="1"/>
  <c r="N185" i="10"/>
  <c r="N181" i="10" s="1"/>
  <c r="H185" i="10"/>
  <c r="H181" i="10" s="1"/>
  <c r="AA180" i="10"/>
  <c r="AA176" i="10" s="1"/>
  <c r="U180" i="10"/>
  <c r="U176" i="10" s="1"/>
  <c r="O180" i="10"/>
  <c r="O176" i="10" s="1"/>
  <c r="I180" i="10"/>
  <c r="I176" i="10" s="1"/>
  <c r="V175" i="10"/>
  <c r="V171" i="10" s="1"/>
  <c r="P175" i="10"/>
  <c r="P171" i="10" s="1"/>
  <c r="J175" i="10"/>
  <c r="J171" i="10" s="1"/>
  <c r="D175" i="10"/>
  <c r="D171" i="10" s="1"/>
  <c r="W170" i="10"/>
  <c r="W166" i="10" s="1"/>
  <c r="Q170" i="10"/>
  <c r="Q166" i="10" s="1"/>
  <c r="K170" i="10"/>
  <c r="K166" i="10" s="1"/>
  <c r="E170" i="10"/>
  <c r="E166" i="10" s="1"/>
  <c r="X161" i="10"/>
  <c r="R161" i="10"/>
  <c r="L161" i="10"/>
  <c r="F161" i="10"/>
  <c r="Y156" i="10"/>
  <c r="S156" i="10"/>
  <c r="M156" i="10"/>
  <c r="G156" i="10"/>
  <c r="Z151" i="10"/>
  <c r="T151" i="10"/>
  <c r="N151" i="10"/>
  <c r="H151" i="10"/>
  <c r="AA146" i="10"/>
  <c r="U146" i="10"/>
  <c r="O146" i="10"/>
  <c r="I146" i="10"/>
  <c r="V141" i="10"/>
  <c r="P141" i="10"/>
  <c r="J141" i="10"/>
  <c r="D141" i="10"/>
  <c r="W136" i="10"/>
  <c r="Q136" i="10"/>
  <c r="K136" i="10"/>
  <c r="E136" i="10"/>
  <c r="X131" i="10"/>
  <c r="R131" i="10"/>
  <c r="L131" i="10"/>
  <c r="F131" i="10"/>
  <c r="Y126" i="10"/>
  <c r="S126" i="10"/>
  <c r="M126" i="10"/>
  <c r="G126" i="10"/>
  <c r="Z608" i="10"/>
  <c r="T608" i="10"/>
  <c r="N608" i="10"/>
  <c r="H608" i="10"/>
  <c r="AA603" i="10"/>
  <c r="U603" i="10"/>
  <c r="O603" i="10"/>
  <c r="I603" i="10"/>
  <c r="V598" i="10"/>
  <c r="P598" i="10"/>
  <c r="J598" i="10"/>
  <c r="D598" i="10"/>
  <c r="W593" i="10"/>
  <c r="Q593" i="10"/>
  <c r="K593" i="10"/>
  <c r="E593" i="10"/>
  <c r="X588" i="10"/>
  <c r="R588" i="10"/>
  <c r="L588" i="10"/>
  <c r="F588" i="10"/>
  <c r="Y583" i="10"/>
  <c r="S583" i="10"/>
  <c r="M583" i="10"/>
  <c r="G583" i="10"/>
  <c r="Z578" i="10"/>
  <c r="T578" i="10"/>
  <c r="N578" i="10"/>
  <c r="H578" i="10"/>
  <c r="AA573" i="10"/>
  <c r="U573" i="10"/>
  <c r="O573" i="10"/>
  <c r="I573" i="10"/>
  <c r="V568" i="10"/>
  <c r="P568" i="10"/>
  <c r="J568" i="10"/>
  <c r="D568" i="10"/>
  <c r="W563" i="10"/>
  <c r="Q563" i="10"/>
  <c r="K563" i="10"/>
  <c r="E563" i="10"/>
  <c r="X558" i="10"/>
  <c r="R558" i="10"/>
  <c r="L558" i="10"/>
  <c r="F558" i="10"/>
  <c r="Y553" i="10"/>
  <c r="S553" i="10"/>
  <c r="M553" i="10"/>
  <c r="G553" i="10"/>
  <c r="Z548" i="10"/>
  <c r="T548" i="10"/>
  <c r="N548" i="10"/>
  <c r="H548" i="10"/>
  <c r="AA543" i="10"/>
  <c r="U543" i="10"/>
  <c r="O543" i="10"/>
  <c r="I543" i="10"/>
  <c r="V538" i="10"/>
  <c r="P538" i="10"/>
  <c r="J538" i="10"/>
  <c r="D538" i="10"/>
  <c r="W533" i="10"/>
  <c r="Q533" i="10"/>
  <c r="K533" i="10"/>
  <c r="E533" i="10"/>
  <c r="X528" i="10"/>
  <c r="R528" i="10"/>
  <c r="L528" i="10"/>
  <c r="F528" i="10"/>
  <c r="Y523" i="10"/>
  <c r="S523" i="10"/>
  <c r="M523" i="10"/>
  <c r="G523" i="10"/>
  <c r="Z518" i="10"/>
  <c r="T518" i="10"/>
  <c r="N518" i="10"/>
  <c r="H518" i="10"/>
  <c r="AA513" i="10"/>
  <c r="U513" i="10"/>
  <c r="O513" i="10"/>
  <c r="I513" i="10"/>
  <c r="V508" i="10"/>
  <c r="P508" i="10"/>
  <c r="J508" i="10"/>
  <c r="D508" i="10"/>
  <c r="W503" i="10"/>
  <c r="Q503" i="10"/>
  <c r="K503" i="10"/>
  <c r="E503" i="10"/>
  <c r="X498" i="10"/>
  <c r="R498" i="10"/>
  <c r="L498" i="10"/>
  <c r="F498" i="10"/>
  <c r="Y493" i="10"/>
  <c r="S493" i="10"/>
  <c r="M493" i="10"/>
  <c r="G493" i="10"/>
  <c r="Z488" i="10"/>
  <c r="T488" i="10"/>
  <c r="N488" i="10"/>
  <c r="H488" i="10"/>
  <c r="AA483" i="10"/>
  <c r="U483" i="10"/>
  <c r="O483" i="10"/>
  <c r="I483" i="10"/>
  <c r="V478" i="10"/>
  <c r="P478" i="10"/>
  <c r="J478" i="10"/>
  <c r="D478" i="10"/>
  <c r="W473" i="10"/>
  <c r="Q473" i="10"/>
  <c r="K473" i="10"/>
  <c r="E473" i="10"/>
  <c r="X468" i="10"/>
  <c r="R468" i="10"/>
  <c r="L468" i="10"/>
  <c r="F468" i="10"/>
  <c r="Y459" i="10"/>
  <c r="S459" i="10"/>
  <c r="M459" i="10"/>
  <c r="G459" i="10"/>
  <c r="Z454" i="10"/>
  <c r="T454" i="10"/>
  <c r="N454" i="10"/>
  <c r="H454" i="10"/>
  <c r="AA449" i="10"/>
  <c r="U449" i="10"/>
  <c r="O449" i="10"/>
  <c r="I449" i="10"/>
  <c r="V444" i="10"/>
  <c r="P444" i="10"/>
  <c r="J444" i="10"/>
  <c r="D444" i="10"/>
  <c r="W439" i="10"/>
  <c r="Q439" i="10"/>
  <c r="K439" i="10"/>
  <c r="E439" i="10"/>
  <c r="X434" i="10"/>
  <c r="R434" i="10"/>
  <c r="L434" i="10"/>
  <c r="F434" i="10"/>
  <c r="Y429" i="10"/>
  <c r="S429" i="10"/>
  <c r="M429" i="10"/>
  <c r="G429" i="10"/>
  <c r="Z424" i="10"/>
  <c r="T424" i="10"/>
  <c r="N424" i="10"/>
  <c r="H424" i="10"/>
  <c r="AA419" i="10"/>
  <c r="U419" i="10"/>
  <c r="O419" i="10"/>
  <c r="I419" i="10"/>
  <c r="V414" i="10"/>
  <c r="P414" i="10"/>
  <c r="J414" i="10"/>
  <c r="D414" i="10"/>
  <c r="W409" i="10"/>
  <c r="Q409" i="10"/>
  <c r="K409" i="10"/>
  <c r="E409" i="10"/>
  <c r="X404" i="10"/>
  <c r="R404" i="10"/>
  <c r="L404" i="10"/>
  <c r="F404" i="10"/>
  <c r="Y399" i="10"/>
  <c r="S399" i="10"/>
  <c r="M399" i="10"/>
  <c r="G399" i="10"/>
  <c r="Z394" i="10"/>
  <c r="T394" i="10"/>
  <c r="N394" i="10"/>
  <c r="H394" i="10"/>
  <c r="AA389" i="10"/>
  <c r="U389" i="10"/>
  <c r="O389" i="10"/>
  <c r="I389" i="10"/>
  <c r="V384" i="10"/>
  <c r="P384" i="10"/>
  <c r="J384" i="10"/>
  <c r="D384" i="10"/>
  <c r="W379" i="10"/>
  <c r="Q379" i="10"/>
  <c r="K379" i="10"/>
  <c r="E379" i="10"/>
  <c r="X374" i="10"/>
  <c r="R374" i="10"/>
  <c r="L374" i="10"/>
  <c r="F374" i="10"/>
  <c r="Y369" i="10"/>
  <c r="S369" i="10"/>
  <c r="M369" i="10"/>
  <c r="G369" i="10"/>
  <c r="Z364" i="10"/>
  <c r="T364" i="10"/>
  <c r="N364" i="10"/>
  <c r="H364" i="10"/>
  <c r="AA359" i="10"/>
  <c r="U359" i="10"/>
  <c r="O359" i="10"/>
  <c r="I359" i="10"/>
  <c r="V354" i="10"/>
  <c r="P354" i="10"/>
  <c r="J354" i="10"/>
  <c r="D354" i="10"/>
  <c r="W349" i="10"/>
  <c r="Q349" i="10"/>
  <c r="K349" i="10"/>
  <c r="E349" i="10"/>
  <c r="X344" i="10"/>
  <c r="R344" i="10"/>
  <c r="L344" i="10"/>
  <c r="F344" i="10"/>
  <c r="Y339" i="10"/>
  <c r="S339" i="10"/>
  <c r="M339" i="10"/>
  <c r="G339" i="10"/>
  <c r="Z334" i="10"/>
  <c r="T334" i="10"/>
  <c r="N334" i="10"/>
  <c r="H334" i="10"/>
  <c r="AA329" i="10"/>
  <c r="U329" i="10"/>
  <c r="O329" i="10"/>
  <c r="I329" i="10"/>
  <c r="V324" i="10"/>
  <c r="P324" i="10"/>
  <c r="J324" i="10"/>
  <c r="D324" i="10"/>
  <c r="W319" i="10"/>
  <c r="Q319" i="10"/>
  <c r="K319" i="10"/>
  <c r="E319" i="10"/>
  <c r="X310" i="10"/>
  <c r="R310" i="10"/>
  <c r="L310" i="10"/>
  <c r="F310" i="10"/>
  <c r="Y305" i="10"/>
  <c r="S305" i="10"/>
  <c r="M305" i="10"/>
  <c r="G305" i="10"/>
  <c r="Z300" i="10"/>
  <c r="T300" i="10"/>
  <c r="N300" i="10"/>
  <c r="H300" i="10"/>
  <c r="AA295" i="10"/>
  <c r="U295" i="10"/>
  <c r="O295" i="10"/>
  <c r="I295" i="10"/>
  <c r="V290" i="10"/>
  <c r="P290" i="10"/>
  <c r="J290" i="10"/>
  <c r="D290" i="10"/>
  <c r="W285" i="10"/>
  <c r="Q285" i="10"/>
  <c r="K285" i="10"/>
  <c r="E285" i="10"/>
  <c r="X280" i="10"/>
  <c r="R280" i="10"/>
  <c r="L280" i="10"/>
  <c r="F280" i="10"/>
  <c r="Y275" i="10"/>
  <c r="S275" i="10"/>
  <c r="M275" i="10"/>
  <c r="G275" i="10"/>
  <c r="Z270" i="10"/>
  <c r="T270" i="10"/>
  <c r="N270" i="10"/>
  <c r="H270" i="10"/>
  <c r="AA265" i="10"/>
  <c r="U265" i="10"/>
  <c r="O265" i="10"/>
  <c r="I265" i="10"/>
  <c r="V260" i="10"/>
  <c r="P260" i="10"/>
  <c r="J260" i="10"/>
  <c r="D260" i="10"/>
  <c r="W255" i="10"/>
  <c r="Q255" i="10"/>
  <c r="K255" i="10"/>
  <c r="E255" i="10"/>
  <c r="X250" i="10"/>
  <c r="R250" i="10"/>
  <c r="L250" i="10"/>
  <c r="F250" i="10"/>
  <c r="Y245" i="10"/>
  <c r="S245" i="10"/>
  <c r="M245" i="10"/>
  <c r="G245" i="10"/>
  <c r="Z240" i="10"/>
  <c r="T240" i="10"/>
  <c r="N240" i="10"/>
  <c r="H240" i="10"/>
  <c r="AA235" i="10"/>
  <c r="U235" i="10"/>
  <c r="O235" i="10"/>
  <c r="I235" i="10"/>
  <c r="V230" i="10"/>
  <c r="P230" i="10"/>
  <c r="J230" i="10"/>
  <c r="D230" i="10"/>
  <c r="W225" i="10"/>
  <c r="Q225" i="10"/>
  <c r="K225" i="10"/>
  <c r="E225" i="10"/>
  <c r="X220" i="10"/>
  <c r="R220" i="10"/>
  <c r="L220" i="10"/>
  <c r="F220" i="10"/>
  <c r="Y215" i="10"/>
  <c r="S215" i="10"/>
  <c r="M215" i="10"/>
  <c r="G215" i="10"/>
  <c r="Z210" i="10"/>
  <c r="T210" i="10"/>
  <c r="N210" i="10"/>
  <c r="H210" i="10"/>
  <c r="AA205" i="10"/>
  <c r="U205" i="10"/>
  <c r="O205" i="10"/>
  <c r="I205" i="10"/>
  <c r="V200" i="10"/>
  <c r="P200" i="10"/>
  <c r="J200" i="10"/>
  <c r="D200" i="10"/>
  <c r="W195" i="10"/>
  <c r="Q195" i="10"/>
  <c r="K195" i="10"/>
  <c r="E195" i="10"/>
  <c r="X190" i="10"/>
  <c r="R190" i="10"/>
  <c r="L190" i="10"/>
  <c r="F190" i="10"/>
  <c r="Y185" i="10"/>
  <c r="S185" i="10"/>
  <c r="M185" i="10"/>
  <c r="G185" i="10"/>
  <c r="Z180" i="10"/>
  <c r="T180" i="10"/>
  <c r="N180" i="10"/>
  <c r="H180" i="10"/>
  <c r="AA175" i="10"/>
  <c r="U175" i="10"/>
  <c r="O175" i="10"/>
  <c r="I175" i="10"/>
  <c r="V170" i="10"/>
  <c r="P170" i="10"/>
  <c r="J170" i="10"/>
  <c r="D170" i="10"/>
  <c r="D166" i="10" s="1"/>
  <c r="W161" i="10"/>
  <c r="Q161" i="10"/>
  <c r="K161" i="10"/>
  <c r="E161" i="10"/>
  <c r="X156" i="10"/>
  <c r="R156" i="10"/>
  <c r="L156" i="10"/>
  <c r="F156" i="10"/>
  <c r="Y151" i="10"/>
  <c r="S151" i="10"/>
  <c r="M151" i="10"/>
  <c r="G151" i="10"/>
  <c r="Z146" i="10"/>
  <c r="T146" i="10"/>
  <c r="N146" i="10"/>
  <c r="H146" i="10"/>
  <c r="AA141" i="10"/>
  <c r="U141" i="10"/>
  <c r="O141" i="10"/>
  <c r="I141" i="10"/>
  <c r="V136" i="10"/>
  <c r="P136" i="10"/>
  <c r="J136" i="10"/>
  <c r="D136" i="10"/>
  <c r="W131" i="10"/>
  <c r="Q131" i="10"/>
  <c r="K131" i="10"/>
  <c r="E131" i="10"/>
  <c r="X126" i="10"/>
  <c r="R126" i="10"/>
  <c r="L126" i="10"/>
  <c r="F126" i="10"/>
  <c r="Y121" i="10"/>
  <c r="S121" i="10"/>
  <c r="M121" i="10"/>
  <c r="G121" i="10"/>
  <c r="Z116" i="10"/>
  <c r="T116" i="10"/>
  <c r="N116" i="10"/>
  <c r="H116" i="10"/>
  <c r="AA111" i="10"/>
  <c r="U111" i="10"/>
  <c r="O111" i="10"/>
  <c r="I111" i="10"/>
  <c r="V106" i="10"/>
  <c r="P106" i="10"/>
  <c r="J106" i="10"/>
  <c r="D106" i="10"/>
  <c r="W101" i="10"/>
  <c r="Q101" i="10"/>
  <c r="K101" i="10"/>
  <c r="E101" i="10"/>
  <c r="X96" i="10"/>
  <c r="R96" i="10"/>
  <c r="L96" i="10"/>
  <c r="F96" i="10"/>
  <c r="Y91" i="10"/>
  <c r="S91" i="10"/>
  <c r="M91" i="10"/>
  <c r="G91" i="10"/>
  <c r="Z86" i="10"/>
  <c r="T86" i="10"/>
  <c r="N86" i="10"/>
  <c r="H86" i="10"/>
  <c r="AA81" i="10"/>
  <c r="U81" i="10"/>
  <c r="O81" i="10"/>
  <c r="I81" i="10"/>
  <c r="V76" i="10"/>
  <c r="P76" i="10"/>
  <c r="J76" i="10"/>
  <c r="D76" i="10"/>
  <c r="W71" i="10"/>
  <c r="Q71" i="10"/>
  <c r="K71" i="10"/>
  <c r="E71" i="10"/>
  <c r="X66" i="10"/>
  <c r="R66" i="10"/>
  <c r="L66" i="10"/>
  <c r="F66" i="10"/>
  <c r="Y61" i="10"/>
  <c r="S61" i="10"/>
  <c r="M61" i="10"/>
  <c r="G61" i="10"/>
  <c r="Z56" i="10"/>
  <c r="T56" i="10"/>
  <c r="N56" i="10"/>
  <c r="H56" i="10"/>
  <c r="AA51" i="10"/>
  <c r="U51" i="10"/>
  <c r="O51" i="10"/>
  <c r="I51" i="10"/>
  <c r="J11" i="10"/>
  <c r="P11" i="10"/>
  <c r="V11" i="10"/>
  <c r="I14" i="10"/>
  <c r="I12" i="10" s="1"/>
  <c r="O14" i="10"/>
  <c r="U14" i="10"/>
  <c r="AA14" i="10"/>
  <c r="I16" i="10"/>
  <c r="O16" i="10"/>
  <c r="U16" i="10"/>
  <c r="AA16" i="10"/>
  <c r="H19" i="10"/>
  <c r="N19" i="10"/>
  <c r="T19" i="10"/>
  <c r="T17" i="10" s="1"/>
  <c r="Z19" i="10"/>
  <c r="Z17" i="10" s="1"/>
  <c r="H21" i="10"/>
  <c r="N21" i="10"/>
  <c r="T21" i="10"/>
  <c r="Z21" i="10"/>
  <c r="G24" i="10"/>
  <c r="G22" i="10" s="1"/>
  <c r="M24" i="10"/>
  <c r="M22" i="10" s="1"/>
  <c r="S24" i="10"/>
  <c r="S22" i="10" s="1"/>
  <c r="Y24" i="10"/>
  <c r="G26" i="10"/>
  <c r="M26" i="10"/>
  <c r="S26" i="10"/>
  <c r="Y26" i="10"/>
  <c r="F29" i="10"/>
  <c r="F27" i="10" s="1"/>
  <c r="L29" i="10"/>
  <c r="R29" i="10"/>
  <c r="X29" i="10"/>
  <c r="F31" i="10"/>
  <c r="L31" i="10"/>
  <c r="R31" i="10"/>
  <c r="X31" i="10"/>
  <c r="E34" i="10"/>
  <c r="K34" i="10"/>
  <c r="Q34" i="10"/>
  <c r="Q32" i="10" s="1"/>
  <c r="W34" i="10"/>
  <c r="W32" i="10" s="1"/>
  <c r="E36" i="10"/>
  <c r="K36" i="10"/>
  <c r="Q36" i="10"/>
  <c r="W36" i="10"/>
  <c r="D39" i="10"/>
  <c r="D37" i="10" s="1"/>
  <c r="J39" i="10"/>
  <c r="J37" i="10" s="1"/>
  <c r="P39" i="10"/>
  <c r="P37" i="10" s="1"/>
  <c r="V39" i="10"/>
  <c r="D41" i="10"/>
  <c r="J41" i="10"/>
  <c r="P41" i="10"/>
  <c r="V41" i="10"/>
  <c r="I44" i="10"/>
  <c r="I42" i="10" s="1"/>
  <c r="O44" i="10"/>
  <c r="U44" i="10"/>
  <c r="AA44" i="10"/>
  <c r="I46" i="10"/>
  <c r="O46" i="10"/>
  <c r="U46" i="10"/>
  <c r="AA46" i="10"/>
  <c r="K49" i="10"/>
  <c r="W49" i="10"/>
  <c r="K51" i="10"/>
  <c r="W51" i="10"/>
  <c r="J54" i="10"/>
  <c r="J52" i="10" s="1"/>
  <c r="V54" i="10"/>
  <c r="J56" i="10"/>
  <c r="V56" i="10"/>
  <c r="I59" i="10"/>
  <c r="U59" i="10"/>
  <c r="U57" i="10" s="1"/>
  <c r="I61" i="10"/>
  <c r="Z61" i="10"/>
  <c r="K64" i="10"/>
  <c r="K62" i="10" s="1"/>
  <c r="E66" i="10"/>
  <c r="W66" i="10"/>
  <c r="F69" i="10"/>
  <c r="F67" i="10" s="1"/>
  <c r="X69" i="10"/>
  <c r="X67" i="10" s="1"/>
  <c r="R71" i="10"/>
  <c r="E74" i="10"/>
  <c r="E72" i="10" s="1"/>
  <c r="W74" i="10"/>
  <c r="W72" i="10" s="1"/>
  <c r="Q76" i="10"/>
  <c r="T79" i="10"/>
  <c r="T77" i="10" s="1"/>
  <c r="N81" i="10"/>
  <c r="S84" i="10"/>
  <c r="S82" i="10" s="1"/>
  <c r="M86" i="10"/>
  <c r="N89" i="10"/>
  <c r="N87" i="10" s="1"/>
  <c r="H91" i="10"/>
  <c r="Z91" i="10"/>
  <c r="K94" i="10"/>
  <c r="K92" i="10" s="1"/>
  <c r="E96" i="10"/>
  <c r="R99" i="10"/>
  <c r="R97" i="10" s="1"/>
  <c r="K104" i="10"/>
  <c r="K102" i="10" s="1"/>
  <c r="W106" i="10"/>
  <c r="D109" i="10"/>
  <c r="D107" i="10" s="1"/>
  <c r="P111" i="10"/>
  <c r="O116" i="10"/>
  <c r="H121" i="10"/>
  <c r="J168" i="10"/>
  <c r="P168" i="10"/>
  <c r="P166" i="10" s="1"/>
  <c r="V168" i="10"/>
  <c r="V166" i="10" s="1"/>
  <c r="I173" i="10"/>
  <c r="I171" i="10" s="1"/>
  <c r="O173" i="10"/>
  <c r="O171" i="10" s="1"/>
  <c r="U173" i="10"/>
  <c r="AA173" i="10"/>
  <c r="H178" i="10"/>
  <c r="H176" i="10" s="1"/>
  <c r="N178" i="10"/>
  <c r="N176" i="10" s="1"/>
  <c r="T178" i="10"/>
  <c r="T176" i="10" s="1"/>
  <c r="Z178" i="10"/>
  <c r="Z176" i="10" s="1"/>
  <c r="G183" i="10"/>
  <c r="M183" i="10"/>
  <c r="S183" i="10"/>
  <c r="S181" i="10" s="1"/>
  <c r="Y183" i="10"/>
  <c r="Y181" i="10" s="1"/>
  <c r="F188" i="10"/>
  <c r="F186" i="10" s="1"/>
  <c r="L188" i="10"/>
  <c r="L186" i="10" s="1"/>
  <c r="R188" i="10"/>
  <c r="X188" i="10"/>
  <c r="E193" i="10"/>
  <c r="E191" i="10" s="1"/>
  <c r="K193" i="10"/>
  <c r="K191" i="10" s="1"/>
  <c r="Q193" i="10"/>
  <c r="Q191" i="10" s="1"/>
  <c r="W193" i="10"/>
  <c r="W191" i="10" s="1"/>
  <c r="D198" i="10"/>
  <c r="J198" i="10"/>
  <c r="P198" i="10"/>
  <c r="P196" i="10" s="1"/>
  <c r="V198" i="10"/>
  <c r="V196" i="10" s="1"/>
  <c r="I203" i="10"/>
  <c r="I201" i="10" s="1"/>
  <c r="O203" i="10"/>
  <c r="O201" i="10" s="1"/>
  <c r="U203" i="10"/>
  <c r="AA203" i="10"/>
  <c r="H208" i="10"/>
  <c r="H206" i="10" s="1"/>
  <c r="N208" i="10"/>
  <c r="N206" i="10" s="1"/>
  <c r="T208" i="10"/>
  <c r="T206" i="10" s="1"/>
  <c r="Z208" i="10"/>
  <c r="Z206" i="10" s="1"/>
  <c r="G213" i="10"/>
  <c r="M213" i="10"/>
  <c r="S213" i="10"/>
  <c r="S211" i="10" s="1"/>
  <c r="Y213" i="10"/>
  <c r="Y211" i="10" s="1"/>
  <c r="F218" i="10"/>
  <c r="F216" i="10" s="1"/>
  <c r="L218" i="10"/>
  <c r="L216" i="10" s="1"/>
  <c r="R218" i="10"/>
  <c r="X218" i="10"/>
  <c r="E223" i="10"/>
  <c r="E221" i="10" s="1"/>
  <c r="K223" i="10"/>
  <c r="K221" i="10" s="1"/>
  <c r="Q223" i="10"/>
  <c r="Q221" i="10" s="1"/>
  <c r="W223" i="10"/>
  <c r="W221" i="10" s="1"/>
  <c r="D228" i="10"/>
  <c r="J228" i="10"/>
  <c r="P228" i="10"/>
  <c r="P226" i="10" s="1"/>
  <c r="V228" i="10"/>
  <c r="V226" i="10" s="1"/>
  <c r="I233" i="10"/>
  <c r="I231" i="10" s="1"/>
  <c r="O233" i="10"/>
  <c r="O231" i="10" s="1"/>
  <c r="U233" i="10"/>
  <c r="AA233" i="10"/>
  <c r="H238" i="10"/>
  <c r="H236" i="10" s="1"/>
  <c r="N238" i="10"/>
  <c r="N236" i="10" s="1"/>
  <c r="T238" i="10"/>
  <c r="T236" i="10" s="1"/>
  <c r="Z238" i="10"/>
  <c r="Z236" i="10" s="1"/>
  <c r="G243" i="10"/>
  <c r="M243" i="10"/>
  <c r="S243" i="10"/>
  <c r="S241" i="10" s="1"/>
  <c r="Y243" i="10"/>
  <c r="Y241" i="10" s="1"/>
  <c r="F248" i="10"/>
  <c r="F246" i="10" s="1"/>
  <c r="L248" i="10"/>
  <c r="L246" i="10" s="1"/>
  <c r="R248" i="10"/>
  <c r="X248" i="10"/>
  <c r="E253" i="10"/>
  <c r="E251" i="10" s="1"/>
  <c r="K253" i="10"/>
  <c r="K251" i="10" s="1"/>
  <c r="Q253" i="10"/>
  <c r="Q251" i="10" s="1"/>
  <c r="W253" i="10"/>
  <c r="W251" i="10" s="1"/>
  <c r="D258" i="10"/>
  <c r="J258" i="10"/>
  <c r="P258" i="10"/>
  <c r="P256" i="10" s="1"/>
  <c r="V258" i="10"/>
  <c r="V256" i="10" s="1"/>
  <c r="I263" i="10"/>
  <c r="I261" i="10" s="1"/>
  <c r="O263" i="10"/>
  <c r="O261" i="10" s="1"/>
  <c r="U263" i="10"/>
  <c r="AA263" i="10"/>
  <c r="H268" i="10"/>
  <c r="H266" i="10" s="1"/>
  <c r="N268" i="10"/>
  <c r="N266" i="10" s="1"/>
  <c r="T268" i="10"/>
  <c r="T266" i="10" s="1"/>
  <c r="Z268" i="10"/>
  <c r="Z266" i="10" s="1"/>
  <c r="G273" i="10"/>
  <c r="M273" i="10"/>
  <c r="S273" i="10"/>
  <c r="S271" i="10" s="1"/>
  <c r="Y273" i="10"/>
  <c r="Y271" i="10" s="1"/>
  <c r="F278" i="10"/>
  <c r="F276" i="10" s="1"/>
  <c r="L278" i="10"/>
  <c r="L276" i="10" s="1"/>
  <c r="R278" i="10"/>
  <c r="X278" i="10"/>
  <c r="E283" i="10"/>
  <c r="E281" i="10" s="1"/>
  <c r="K283" i="10"/>
  <c r="K281" i="10" s="1"/>
  <c r="Q283" i="10"/>
  <c r="Q281" i="10" s="1"/>
  <c r="W283" i="10"/>
  <c r="W281" i="10" s="1"/>
  <c r="D288" i="10"/>
  <c r="J288" i="10"/>
  <c r="P288" i="10"/>
  <c r="P286" i="10" s="1"/>
  <c r="V288" i="10"/>
  <c r="V286" i="10" s="1"/>
  <c r="I293" i="10"/>
  <c r="I291" i="10" s="1"/>
  <c r="O293" i="10"/>
  <c r="O291" i="10" s="1"/>
  <c r="U293" i="10"/>
  <c r="AA293" i="10"/>
  <c r="H298" i="10"/>
  <c r="H296" i="10" s="1"/>
  <c r="N298" i="10"/>
  <c r="N296" i="10" s="1"/>
  <c r="T298" i="10"/>
  <c r="T296" i="10" s="1"/>
  <c r="Z298" i="10"/>
  <c r="Z296" i="10" s="1"/>
  <c r="G303" i="10"/>
  <c r="M303" i="10"/>
  <c r="S303" i="10"/>
  <c r="S301" i="10" s="1"/>
  <c r="Y303" i="10"/>
  <c r="Y301" i="10" s="1"/>
  <c r="F308" i="10"/>
  <c r="F306" i="10" s="1"/>
  <c r="L308" i="10"/>
  <c r="L306" i="10" s="1"/>
  <c r="R308" i="10"/>
  <c r="X308" i="10"/>
  <c r="E317" i="10"/>
  <c r="E315" i="10" s="1"/>
  <c r="K317" i="10"/>
  <c r="K315" i="10" s="1"/>
  <c r="Q317" i="10"/>
  <c r="Q315" i="10" s="1"/>
  <c r="W317" i="10"/>
  <c r="W315" i="10" s="1"/>
  <c r="D322" i="10"/>
  <c r="J322" i="10"/>
  <c r="P322" i="10"/>
  <c r="P320" i="10" s="1"/>
  <c r="V322" i="10"/>
  <c r="V320" i="10" s="1"/>
  <c r="I327" i="10"/>
  <c r="I325" i="10" s="1"/>
  <c r="O327" i="10"/>
  <c r="O325" i="10" s="1"/>
  <c r="U327" i="10"/>
  <c r="AA327" i="10"/>
  <c r="H332" i="10"/>
  <c r="H330" i="10" s="1"/>
  <c r="N332" i="10"/>
  <c r="N330" i="10" s="1"/>
  <c r="T332" i="10"/>
  <c r="T330" i="10" s="1"/>
  <c r="Z332" i="10"/>
  <c r="Z330" i="10" s="1"/>
  <c r="G337" i="10"/>
  <c r="M337" i="10"/>
  <c r="S337" i="10"/>
  <c r="S335" i="10" s="1"/>
  <c r="Y337" i="10"/>
  <c r="Y335" i="10" s="1"/>
  <c r="F342" i="10"/>
  <c r="F340" i="10" s="1"/>
  <c r="L342" i="10"/>
  <c r="L340" i="10" s="1"/>
  <c r="R342" i="10"/>
  <c r="X342" i="10"/>
  <c r="E347" i="10"/>
  <c r="E345" i="10" s="1"/>
  <c r="K347" i="10"/>
  <c r="K345" i="10" s="1"/>
  <c r="Q347" i="10"/>
  <c r="Q345" i="10" s="1"/>
  <c r="W347" i="10"/>
  <c r="W345" i="10" s="1"/>
  <c r="D352" i="10"/>
  <c r="J352" i="10"/>
  <c r="P352" i="10"/>
  <c r="P350" i="10" s="1"/>
  <c r="V352" i="10"/>
  <c r="V350" i="10" s="1"/>
  <c r="I357" i="10"/>
  <c r="I355" i="10" s="1"/>
  <c r="O357" i="10"/>
  <c r="O355" i="10" s="1"/>
  <c r="U357" i="10"/>
  <c r="AA357" i="10"/>
  <c r="H362" i="10"/>
  <c r="H360" i="10" s="1"/>
  <c r="N362" i="10"/>
  <c r="N360" i="10" s="1"/>
  <c r="T362" i="10"/>
  <c r="T360" i="10" s="1"/>
  <c r="Z362" i="10"/>
  <c r="Z360" i="10" s="1"/>
  <c r="G367" i="10"/>
  <c r="M367" i="10"/>
  <c r="S367" i="10"/>
  <c r="S365" i="10" s="1"/>
  <c r="Y367" i="10"/>
  <c r="Y365" i="10" s="1"/>
  <c r="F372" i="10"/>
  <c r="F370" i="10" s="1"/>
  <c r="L372" i="10"/>
  <c r="L370" i="10" s="1"/>
  <c r="R372" i="10"/>
  <c r="X372" i="10"/>
  <c r="E377" i="10"/>
  <c r="E375" i="10" s="1"/>
  <c r="K377" i="10"/>
  <c r="K375" i="10" s="1"/>
  <c r="Q377" i="10"/>
  <c r="Q375" i="10" s="1"/>
  <c r="W377" i="10"/>
  <c r="W375" i="10" s="1"/>
  <c r="D382" i="10"/>
  <c r="J382" i="10"/>
  <c r="P382" i="10"/>
  <c r="P380" i="10" s="1"/>
  <c r="V382" i="10"/>
  <c r="V380" i="10" s="1"/>
  <c r="I387" i="10"/>
  <c r="I385" i="10" s="1"/>
  <c r="O387" i="10"/>
  <c r="O385" i="10" s="1"/>
  <c r="U387" i="10"/>
  <c r="AA387" i="10"/>
  <c r="H392" i="10"/>
  <c r="H390" i="10" s="1"/>
  <c r="N392" i="10"/>
  <c r="N390" i="10" s="1"/>
  <c r="T392" i="10"/>
  <c r="T390" i="10" s="1"/>
  <c r="Z392" i="10"/>
  <c r="Z390" i="10" s="1"/>
  <c r="G397" i="10"/>
  <c r="M397" i="10"/>
  <c r="S397" i="10"/>
  <c r="S395" i="10" s="1"/>
  <c r="Y397" i="10"/>
  <c r="Y395" i="10" s="1"/>
  <c r="F402" i="10"/>
  <c r="F400" i="10" s="1"/>
  <c r="L402" i="10"/>
  <c r="L400" i="10" s="1"/>
  <c r="R402" i="10"/>
  <c r="X402" i="10"/>
  <c r="E407" i="10"/>
  <c r="E405" i="10" s="1"/>
  <c r="K407" i="10"/>
  <c r="K405" i="10" s="1"/>
  <c r="Q407" i="10"/>
  <c r="Q405" i="10" s="1"/>
  <c r="W407" i="10"/>
  <c r="W405" i="10" s="1"/>
  <c r="D412" i="10"/>
  <c r="J412" i="10"/>
  <c r="P412" i="10"/>
  <c r="P410" i="10" s="1"/>
  <c r="V412" i="10"/>
  <c r="V410" i="10" s="1"/>
  <c r="I417" i="10"/>
  <c r="I415" i="10" s="1"/>
  <c r="O417" i="10"/>
  <c r="O415" i="10" s="1"/>
  <c r="U417" i="10"/>
  <c r="AA417" i="10"/>
  <c r="H422" i="10"/>
  <c r="H420" i="10" s="1"/>
  <c r="N422" i="10"/>
  <c r="N420" i="10" s="1"/>
  <c r="T422" i="10"/>
  <c r="T420" i="10" s="1"/>
  <c r="Z422" i="10"/>
  <c r="Z420" i="10" s="1"/>
  <c r="G427" i="10"/>
  <c r="M427" i="10"/>
  <c r="S427" i="10"/>
  <c r="S425" i="10" s="1"/>
  <c r="Y427" i="10"/>
  <c r="Y425" i="10" s="1"/>
  <c r="F432" i="10"/>
  <c r="F430" i="10" s="1"/>
  <c r="L432" i="10"/>
  <c r="L430" i="10" s="1"/>
  <c r="R432" i="10"/>
  <c r="X432" i="10"/>
  <c r="E437" i="10"/>
  <c r="E435" i="10" s="1"/>
  <c r="K437" i="10"/>
  <c r="K435" i="10" s="1"/>
  <c r="Q437" i="10"/>
  <c r="Q435" i="10" s="1"/>
  <c r="W437" i="10"/>
  <c r="W435" i="10" s="1"/>
  <c r="D442" i="10"/>
  <c r="J442" i="10"/>
  <c r="P442" i="10"/>
  <c r="P440" i="10" s="1"/>
  <c r="V442" i="10"/>
  <c r="V440" i="10" s="1"/>
  <c r="I447" i="10"/>
  <c r="I445" i="10" s="1"/>
  <c r="O447" i="10"/>
  <c r="O445" i="10" s="1"/>
  <c r="U447" i="10"/>
  <c r="AA447" i="10"/>
  <c r="H452" i="10"/>
  <c r="H450" i="10" s="1"/>
  <c r="N452" i="10"/>
  <c r="N450" i="10" s="1"/>
  <c r="T452" i="10"/>
  <c r="T450" i="10" s="1"/>
  <c r="Z452" i="10"/>
  <c r="Z450" i="10" s="1"/>
  <c r="G457" i="10"/>
  <c r="M457" i="10"/>
  <c r="S457" i="10"/>
  <c r="S455" i="10" s="1"/>
  <c r="Y457" i="10"/>
  <c r="Y455" i="10" s="1"/>
  <c r="F466" i="10"/>
  <c r="F464" i="10" s="1"/>
  <c r="L466" i="10"/>
  <c r="L464" i="10" s="1"/>
  <c r="R466" i="10"/>
  <c r="X466" i="10"/>
  <c r="E471" i="10"/>
  <c r="E469" i="10" s="1"/>
  <c r="K471" i="10"/>
  <c r="K469" i="10" s="1"/>
  <c r="Q471" i="10"/>
  <c r="Q469" i="10" s="1"/>
  <c r="W471" i="10"/>
  <c r="W469" i="10" s="1"/>
  <c r="D476" i="10"/>
  <c r="J476" i="10"/>
  <c r="P476" i="10"/>
  <c r="P474" i="10" s="1"/>
  <c r="V476" i="10"/>
  <c r="V474" i="10" s="1"/>
  <c r="I481" i="10"/>
  <c r="I479" i="10" s="1"/>
  <c r="O481" i="10"/>
  <c r="O479" i="10" s="1"/>
  <c r="U481" i="10"/>
  <c r="AA481" i="10"/>
  <c r="H486" i="10"/>
  <c r="H484" i="10" s="1"/>
  <c r="N486" i="10"/>
  <c r="N484" i="10" s="1"/>
  <c r="T486" i="10"/>
  <c r="T484" i="10" s="1"/>
  <c r="Z486" i="10"/>
  <c r="Z484" i="10" s="1"/>
  <c r="G491" i="10"/>
  <c r="M491" i="10"/>
  <c r="S491" i="10"/>
  <c r="S489" i="10" s="1"/>
  <c r="Y491" i="10"/>
  <c r="Y489" i="10" s="1"/>
  <c r="F496" i="10"/>
  <c r="F494" i="10" s="1"/>
  <c r="L496" i="10"/>
  <c r="L494" i="10" s="1"/>
  <c r="R496" i="10"/>
  <c r="X496" i="10"/>
  <c r="E501" i="10"/>
  <c r="E499" i="10" s="1"/>
  <c r="K501" i="10"/>
  <c r="K499" i="10" s="1"/>
  <c r="Q501" i="10"/>
  <c r="Q499" i="10" s="1"/>
  <c r="W501" i="10"/>
  <c r="W499" i="10" s="1"/>
  <c r="D506" i="10"/>
  <c r="J506" i="10"/>
  <c r="P506" i="10"/>
  <c r="P504" i="10" s="1"/>
  <c r="V506" i="10"/>
  <c r="V504" i="10" s="1"/>
  <c r="I511" i="10"/>
  <c r="I509" i="10" s="1"/>
  <c r="O511" i="10"/>
  <c r="O509" i="10" s="1"/>
  <c r="U511" i="10"/>
  <c r="AA511" i="10"/>
  <c r="H516" i="10"/>
  <c r="H514" i="10" s="1"/>
  <c r="N516" i="10"/>
  <c r="N514" i="10" s="1"/>
  <c r="T516" i="10"/>
  <c r="T514" i="10" s="1"/>
  <c r="Z516" i="10"/>
  <c r="Z514" i="10" s="1"/>
  <c r="G521" i="10"/>
  <c r="M521" i="10"/>
  <c r="S521" i="10"/>
  <c r="S519" i="10" s="1"/>
  <c r="Y521" i="10"/>
  <c r="Y519" i="10" s="1"/>
  <c r="F526" i="10"/>
  <c r="F524" i="10" s="1"/>
  <c r="L526" i="10"/>
  <c r="L524" i="10" s="1"/>
  <c r="R526" i="10"/>
  <c r="X526" i="10"/>
  <c r="E531" i="10"/>
  <c r="E529" i="10" s="1"/>
  <c r="K531" i="10"/>
  <c r="K529" i="10" s="1"/>
  <c r="Q531" i="10"/>
  <c r="Q529" i="10" s="1"/>
  <c r="W531" i="10"/>
  <c r="W529" i="10" s="1"/>
  <c r="D536" i="10"/>
  <c r="J536" i="10"/>
  <c r="P536" i="10"/>
  <c r="P534" i="10" s="1"/>
  <c r="V536" i="10"/>
  <c r="V534" i="10" s="1"/>
  <c r="I541" i="10"/>
  <c r="I539" i="10" s="1"/>
  <c r="O541" i="10"/>
  <c r="O539" i="10" s="1"/>
  <c r="U541" i="10"/>
  <c r="AA541" i="10"/>
  <c r="H546" i="10"/>
  <c r="H544" i="10" s="1"/>
  <c r="N546" i="10"/>
  <c r="N544" i="10" s="1"/>
  <c r="T546" i="10"/>
  <c r="T544" i="10" s="1"/>
  <c r="Z546" i="10"/>
  <c r="Z544" i="10" s="1"/>
  <c r="G551" i="10"/>
  <c r="M551" i="10"/>
  <c r="S551" i="10"/>
  <c r="S549" i="10" s="1"/>
  <c r="Y551" i="10"/>
  <c r="Y549" i="10" s="1"/>
  <c r="F556" i="10"/>
  <c r="F554" i="10" s="1"/>
  <c r="L556" i="10"/>
  <c r="L554" i="10" s="1"/>
  <c r="R556" i="10"/>
  <c r="X556" i="10"/>
  <c r="E561" i="10"/>
  <c r="E559" i="10" s="1"/>
  <c r="K561" i="10"/>
  <c r="K559" i="10" s="1"/>
  <c r="Q561" i="10"/>
  <c r="Q559" i="10" s="1"/>
  <c r="W561" i="10"/>
  <c r="W559" i="10" s="1"/>
  <c r="D566" i="10"/>
  <c r="J566" i="10"/>
  <c r="P566" i="10"/>
  <c r="P564" i="10" s="1"/>
  <c r="V566" i="10"/>
  <c r="V564" i="10" s="1"/>
  <c r="I571" i="10"/>
  <c r="I569" i="10" s="1"/>
  <c r="O571" i="10"/>
  <c r="O569" i="10" s="1"/>
  <c r="U571" i="10"/>
  <c r="AA571" i="10"/>
  <c r="H576" i="10"/>
  <c r="H574" i="10" s="1"/>
  <c r="N576" i="10"/>
  <c r="N574" i="10" s="1"/>
  <c r="T576" i="10"/>
  <c r="T574" i="10" s="1"/>
  <c r="Z576" i="10"/>
  <c r="Z574" i="10" s="1"/>
  <c r="G581" i="10"/>
  <c r="M581" i="10"/>
  <c r="S581" i="10"/>
  <c r="S579" i="10" s="1"/>
  <c r="Y581" i="10"/>
  <c r="Y579" i="10" s="1"/>
  <c r="F586" i="10"/>
  <c r="F584" i="10" s="1"/>
  <c r="L586" i="10"/>
  <c r="L584" i="10" s="1"/>
  <c r="R586" i="10"/>
  <c r="X586" i="10"/>
  <c r="E591" i="10"/>
  <c r="E589" i="10" s="1"/>
  <c r="K591" i="10"/>
  <c r="K589" i="10" s="1"/>
  <c r="Q591" i="10"/>
  <c r="Q589" i="10" s="1"/>
  <c r="W591" i="10"/>
  <c r="W589" i="10" s="1"/>
  <c r="D596" i="10"/>
  <c r="J596" i="10"/>
  <c r="P596" i="10"/>
  <c r="P594" i="10" s="1"/>
  <c r="V596" i="10"/>
  <c r="V594" i="10" s="1"/>
  <c r="I601" i="10"/>
  <c r="I599" i="10" s="1"/>
  <c r="O601" i="10"/>
  <c r="O599" i="10" s="1"/>
  <c r="U601" i="10"/>
  <c r="AA601" i="10"/>
  <c r="H606" i="10"/>
  <c r="H604" i="10" s="1"/>
  <c r="N606" i="10"/>
  <c r="N604" i="10" s="1"/>
  <c r="T606" i="10"/>
  <c r="T604" i="10" s="1"/>
  <c r="Z606" i="10"/>
  <c r="Z604" i="10" s="1"/>
  <c r="H9" i="11"/>
  <c r="N9" i="11"/>
  <c r="T9" i="11"/>
  <c r="T7" i="11" s="1"/>
  <c r="Z9" i="11"/>
  <c r="Z7" i="11" s="1"/>
  <c r="H11" i="11"/>
  <c r="N11" i="11"/>
  <c r="T11" i="11"/>
  <c r="Z11" i="11"/>
  <c r="G14" i="11"/>
  <c r="G12" i="11" s="1"/>
  <c r="M14" i="11"/>
  <c r="M12" i="11" s="1"/>
  <c r="S14" i="11"/>
  <c r="Y14" i="11"/>
  <c r="G16" i="11"/>
  <c r="M16" i="11"/>
  <c r="S16" i="11"/>
  <c r="Y16" i="11"/>
  <c r="F19" i="11"/>
  <c r="L19" i="11"/>
  <c r="R19" i="11"/>
  <c r="X19" i="11"/>
  <c r="F21" i="11"/>
  <c r="L21" i="11"/>
  <c r="R21" i="11"/>
  <c r="X21" i="11"/>
  <c r="E24" i="11"/>
  <c r="K24" i="11"/>
  <c r="Q24" i="11"/>
  <c r="Q22" i="11" s="1"/>
  <c r="W24" i="11"/>
  <c r="W22" i="11" s="1"/>
  <c r="E26" i="11"/>
  <c r="K26" i="11"/>
  <c r="Q26" i="11"/>
  <c r="W26" i="11"/>
  <c r="D29" i="11"/>
  <c r="D27" i="11" s="1"/>
  <c r="J29" i="11"/>
  <c r="J27" i="11" s="1"/>
  <c r="P29" i="11"/>
  <c r="V29" i="11"/>
  <c r="D31" i="11"/>
  <c r="J31" i="11"/>
  <c r="P31" i="11"/>
  <c r="V31" i="11"/>
  <c r="I34" i="11"/>
  <c r="O34" i="11"/>
  <c r="U34" i="11"/>
  <c r="AA34" i="11"/>
  <c r="I36" i="11"/>
  <c r="O36" i="11"/>
  <c r="U36" i="11"/>
  <c r="AA36" i="11"/>
  <c r="H39" i="11"/>
  <c r="N39" i="11"/>
  <c r="T39" i="11"/>
  <c r="T37" i="11" s="1"/>
  <c r="Z39" i="11"/>
  <c r="Z37" i="11" s="1"/>
  <c r="H41" i="11"/>
  <c r="N41" i="11"/>
  <c r="T41" i="11"/>
  <c r="Z41" i="11"/>
  <c r="G44" i="11"/>
  <c r="G42" i="11" s="1"/>
  <c r="M44" i="11"/>
  <c r="M42" i="11" s="1"/>
  <c r="S44" i="11"/>
  <c r="Y44" i="11"/>
  <c r="G46" i="11"/>
  <c r="M46" i="11"/>
  <c r="S46" i="11"/>
  <c r="Y46" i="11"/>
  <c r="F49" i="11"/>
  <c r="L49" i="11"/>
  <c r="R49" i="11"/>
  <c r="X49" i="11"/>
  <c r="F51" i="11"/>
  <c r="L51" i="11"/>
  <c r="R51" i="11"/>
  <c r="X51" i="11"/>
  <c r="E54" i="11"/>
  <c r="K54" i="11"/>
  <c r="Q54" i="11"/>
  <c r="W54" i="11"/>
  <c r="F56" i="11"/>
  <c r="U56" i="11"/>
  <c r="H59" i="11"/>
  <c r="Z59" i="11"/>
  <c r="T61" i="11"/>
  <c r="T64" i="11"/>
  <c r="N66" i="11"/>
  <c r="R69" i="11"/>
  <c r="L71" i="11"/>
  <c r="L74" i="11"/>
  <c r="F76" i="11"/>
  <c r="X76" i="11"/>
  <c r="J79" i="11"/>
  <c r="D81" i="11"/>
  <c r="V81" i="11"/>
  <c r="I84" i="11"/>
  <c r="AA84" i="11"/>
  <c r="U86" i="11"/>
  <c r="N91" i="11"/>
  <c r="G96" i="11"/>
  <c r="X99" i="11"/>
  <c r="Q104" i="11"/>
  <c r="J109" i="11"/>
  <c r="V111" i="11"/>
  <c r="D263" i="10"/>
  <c r="J263" i="10"/>
  <c r="P263" i="10"/>
  <c r="P261" i="10" s="1"/>
  <c r="V263" i="10"/>
  <c r="V261" i="10" s="1"/>
  <c r="I268" i="10"/>
  <c r="I266" i="10" s="1"/>
  <c r="O268" i="10"/>
  <c r="O266" i="10" s="1"/>
  <c r="U268" i="10"/>
  <c r="AA268" i="10"/>
  <c r="H273" i="10"/>
  <c r="H271" i="10" s="1"/>
  <c r="N273" i="10"/>
  <c r="N271" i="10" s="1"/>
  <c r="T273" i="10"/>
  <c r="T271" i="10" s="1"/>
  <c r="Z273" i="10"/>
  <c r="Z271" i="10" s="1"/>
  <c r="G278" i="10"/>
  <c r="M278" i="10"/>
  <c r="S278" i="10"/>
  <c r="S276" i="10" s="1"/>
  <c r="Y278" i="10"/>
  <c r="Y276" i="10" s="1"/>
  <c r="F283" i="10"/>
  <c r="F281" i="10" s="1"/>
  <c r="L283" i="10"/>
  <c r="L281" i="10" s="1"/>
  <c r="R283" i="10"/>
  <c r="X283" i="10"/>
  <c r="E288" i="10"/>
  <c r="E286" i="10" s="1"/>
  <c r="K288" i="10"/>
  <c r="K286" i="10" s="1"/>
  <c r="Q288" i="10"/>
  <c r="Q286" i="10" s="1"/>
  <c r="W288" i="10"/>
  <c r="W286" i="10" s="1"/>
  <c r="D293" i="10"/>
  <c r="J293" i="10"/>
  <c r="P293" i="10"/>
  <c r="P291" i="10" s="1"/>
  <c r="V293" i="10"/>
  <c r="V291" i="10" s="1"/>
  <c r="I298" i="10"/>
  <c r="I296" i="10" s="1"/>
  <c r="O298" i="10"/>
  <c r="O296" i="10" s="1"/>
  <c r="U298" i="10"/>
  <c r="AA298" i="10"/>
  <c r="H303" i="10"/>
  <c r="H301" i="10" s="1"/>
  <c r="N303" i="10"/>
  <c r="N301" i="10" s="1"/>
  <c r="T303" i="10"/>
  <c r="T301" i="10" s="1"/>
  <c r="Z303" i="10"/>
  <c r="Z301" i="10" s="1"/>
  <c r="G308" i="10"/>
  <c r="M308" i="10"/>
  <c r="S308" i="10"/>
  <c r="S306" i="10" s="1"/>
  <c r="Y308" i="10"/>
  <c r="Y306" i="10" s="1"/>
  <c r="F377" i="10"/>
  <c r="F375" i="10" s="1"/>
  <c r="L377" i="10"/>
  <c r="L375" i="10" s="1"/>
  <c r="R377" i="10"/>
  <c r="X377" i="10"/>
  <c r="E382" i="10"/>
  <c r="E380" i="10" s="1"/>
  <c r="K382" i="10"/>
  <c r="K380" i="10" s="1"/>
  <c r="Q382" i="10"/>
  <c r="Q380" i="10" s="1"/>
  <c r="W382" i="10"/>
  <c r="W380" i="10" s="1"/>
  <c r="D387" i="10"/>
  <c r="J387" i="10"/>
  <c r="P387" i="10"/>
  <c r="P385" i="10" s="1"/>
  <c r="V387" i="10"/>
  <c r="V385" i="10" s="1"/>
  <c r="I392" i="10"/>
  <c r="I390" i="10" s="1"/>
  <c r="O392" i="10"/>
  <c r="O390" i="10" s="1"/>
  <c r="U392" i="10"/>
  <c r="AA392" i="10"/>
  <c r="H397" i="10"/>
  <c r="H395" i="10" s="1"/>
  <c r="N397" i="10"/>
  <c r="N395" i="10" s="1"/>
  <c r="T397" i="10"/>
  <c r="T395" i="10" s="1"/>
  <c r="Z397" i="10"/>
  <c r="Z395" i="10" s="1"/>
  <c r="G402" i="10"/>
  <c r="M402" i="10"/>
  <c r="S402" i="10"/>
  <c r="S400" i="10" s="1"/>
  <c r="Y402" i="10"/>
  <c r="Y400" i="10" s="1"/>
  <c r="F407" i="10"/>
  <c r="F405" i="10" s="1"/>
  <c r="L407" i="10"/>
  <c r="L405" i="10" s="1"/>
  <c r="R407" i="10"/>
  <c r="X407" i="10"/>
  <c r="E412" i="10"/>
  <c r="E410" i="10" s="1"/>
  <c r="K412" i="10"/>
  <c r="K410" i="10" s="1"/>
  <c r="Q412" i="10"/>
  <c r="Q410" i="10" s="1"/>
  <c r="W412" i="10"/>
  <c r="W410" i="10" s="1"/>
  <c r="D417" i="10"/>
  <c r="J417" i="10"/>
  <c r="P417" i="10"/>
  <c r="P415" i="10" s="1"/>
  <c r="V417" i="10"/>
  <c r="V415" i="10" s="1"/>
  <c r="I422" i="10"/>
  <c r="I420" i="10" s="1"/>
  <c r="O422" i="10"/>
  <c r="O420" i="10" s="1"/>
  <c r="U422" i="10"/>
  <c r="AA422" i="10"/>
  <c r="H427" i="10"/>
  <c r="H425" i="10" s="1"/>
  <c r="N427" i="10"/>
  <c r="N425" i="10" s="1"/>
  <c r="T427" i="10"/>
  <c r="T425" i="10" s="1"/>
  <c r="Z427" i="10"/>
  <c r="Z425" i="10" s="1"/>
  <c r="G432" i="10"/>
  <c r="M432" i="10"/>
  <c r="S432" i="10"/>
  <c r="S430" i="10" s="1"/>
  <c r="Y432" i="10"/>
  <c r="Y430" i="10" s="1"/>
  <c r="F437" i="10"/>
  <c r="F435" i="10" s="1"/>
  <c r="L437" i="10"/>
  <c r="L435" i="10" s="1"/>
  <c r="R437" i="10"/>
  <c r="X437" i="10"/>
  <c r="E442" i="10"/>
  <c r="E440" i="10" s="1"/>
  <c r="K442" i="10"/>
  <c r="K440" i="10" s="1"/>
  <c r="Q442" i="10"/>
  <c r="Q440" i="10" s="1"/>
  <c r="W442" i="10"/>
  <c r="W440" i="10" s="1"/>
  <c r="D447" i="10"/>
  <c r="J447" i="10"/>
  <c r="P447" i="10"/>
  <c r="P445" i="10" s="1"/>
  <c r="V447" i="10"/>
  <c r="V445" i="10" s="1"/>
  <c r="I452" i="10"/>
  <c r="I450" i="10" s="1"/>
  <c r="O452" i="10"/>
  <c r="O450" i="10" s="1"/>
  <c r="U452" i="10"/>
  <c r="AA452" i="10"/>
  <c r="H457" i="10"/>
  <c r="H455" i="10" s="1"/>
  <c r="N457" i="10"/>
  <c r="N455" i="10" s="1"/>
  <c r="T457" i="10"/>
  <c r="T455" i="10" s="1"/>
  <c r="Z457" i="10"/>
  <c r="Z455" i="10" s="1"/>
  <c r="G466" i="10"/>
  <c r="M466" i="10"/>
  <c r="S466" i="10"/>
  <c r="S464" i="10" s="1"/>
  <c r="Y466" i="10"/>
  <c r="Y464" i="10" s="1"/>
  <c r="F471" i="10"/>
  <c r="F469" i="10" s="1"/>
  <c r="L471" i="10"/>
  <c r="L469" i="10" s="1"/>
  <c r="R471" i="10"/>
  <c r="X471" i="10"/>
  <c r="E476" i="10"/>
  <c r="E474" i="10" s="1"/>
  <c r="K476" i="10"/>
  <c r="K474" i="10" s="1"/>
  <c r="Q476" i="10"/>
  <c r="Q474" i="10" s="1"/>
  <c r="W476" i="10"/>
  <c r="W474" i="10" s="1"/>
  <c r="D481" i="10"/>
  <c r="J481" i="10"/>
  <c r="P481" i="10"/>
  <c r="P479" i="10" s="1"/>
  <c r="V481" i="10"/>
  <c r="V479" i="10" s="1"/>
  <c r="I486" i="10"/>
  <c r="I484" i="10" s="1"/>
  <c r="O486" i="10"/>
  <c r="O484" i="10" s="1"/>
  <c r="U486" i="10"/>
  <c r="AA486" i="10"/>
  <c r="H491" i="10"/>
  <c r="H489" i="10" s="1"/>
  <c r="N491" i="10"/>
  <c r="N489" i="10" s="1"/>
  <c r="T491" i="10"/>
  <c r="T489" i="10" s="1"/>
  <c r="Z491" i="10"/>
  <c r="Z489" i="10" s="1"/>
  <c r="G496" i="10"/>
  <c r="M496" i="10"/>
  <c r="S496" i="10"/>
  <c r="S494" i="10" s="1"/>
  <c r="Y496" i="10"/>
  <c r="Y494" i="10" s="1"/>
  <c r="F501" i="10"/>
  <c r="F499" i="10" s="1"/>
  <c r="L501" i="10"/>
  <c r="L499" i="10" s="1"/>
  <c r="R501" i="10"/>
  <c r="X501" i="10"/>
  <c r="E506" i="10"/>
  <c r="E504" i="10" s="1"/>
  <c r="K506" i="10"/>
  <c r="K504" i="10" s="1"/>
  <c r="Q506" i="10"/>
  <c r="Q504" i="10" s="1"/>
  <c r="W506" i="10"/>
  <c r="W504" i="10" s="1"/>
  <c r="D511" i="10"/>
  <c r="J511" i="10"/>
  <c r="P511" i="10"/>
  <c r="P509" i="10" s="1"/>
  <c r="V511" i="10"/>
  <c r="V509" i="10" s="1"/>
  <c r="I516" i="10"/>
  <c r="I514" i="10" s="1"/>
  <c r="O516" i="10"/>
  <c r="O514" i="10" s="1"/>
  <c r="U516" i="10"/>
  <c r="AA516" i="10"/>
  <c r="H521" i="10"/>
  <c r="H519" i="10" s="1"/>
  <c r="N521" i="10"/>
  <c r="N519" i="10" s="1"/>
  <c r="T521" i="10"/>
  <c r="T519" i="10" s="1"/>
  <c r="Z521" i="10"/>
  <c r="Z519" i="10" s="1"/>
  <c r="G526" i="10"/>
  <c r="M526" i="10"/>
  <c r="S526" i="10"/>
  <c r="S524" i="10" s="1"/>
  <c r="Y526" i="10"/>
  <c r="Y524" i="10" s="1"/>
  <c r="F531" i="10"/>
  <c r="F529" i="10" s="1"/>
  <c r="L531" i="10"/>
  <c r="L529" i="10" s="1"/>
  <c r="R531" i="10"/>
  <c r="X531" i="10"/>
  <c r="E536" i="10"/>
  <c r="E534" i="10" s="1"/>
  <c r="K536" i="10"/>
  <c r="K534" i="10" s="1"/>
  <c r="Q536" i="10"/>
  <c r="Q534" i="10" s="1"/>
  <c r="W536" i="10"/>
  <c r="W534" i="10" s="1"/>
  <c r="D541" i="10"/>
  <c r="J541" i="10"/>
  <c r="P541" i="10"/>
  <c r="P539" i="10" s="1"/>
  <c r="V541" i="10"/>
  <c r="V539" i="10" s="1"/>
  <c r="I546" i="10"/>
  <c r="I544" i="10" s="1"/>
  <c r="O546" i="10"/>
  <c r="O544" i="10" s="1"/>
  <c r="U546" i="10"/>
  <c r="AA546" i="10"/>
  <c r="H551" i="10"/>
  <c r="H549" i="10" s="1"/>
  <c r="N551" i="10"/>
  <c r="N549" i="10" s="1"/>
  <c r="T551" i="10"/>
  <c r="T549" i="10" s="1"/>
  <c r="Z551" i="10"/>
  <c r="Z549" i="10" s="1"/>
  <c r="G556" i="10"/>
  <c r="M556" i="10"/>
  <c r="S556" i="10"/>
  <c r="S554" i="10" s="1"/>
  <c r="Y556" i="10"/>
  <c r="Y554" i="10" s="1"/>
  <c r="F561" i="10"/>
  <c r="F559" i="10" s="1"/>
  <c r="L561" i="10"/>
  <c r="L559" i="10" s="1"/>
  <c r="R561" i="10"/>
  <c r="X561" i="10"/>
  <c r="E566" i="10"/>
  <c r="E564" i="10" s="1"/>
  <c r="K566" i="10"/>
  <c r="K564" i="10" s="1"/>
  <c r="Q566" i="10"/>
  <c r="Q564" i="10" s="1"/>
  <c r="W566" i="10"/>
  <c r="W564" i="10" s="1"/>
  <c r="D571" i="10"/>
  <c r="J571" i="10"/>
  <c r="P571" i="10"/>
  <c r="P569" i="10" s="1"/>
  <c r="V571" i="10"/>
  <c r="V569" i="10" s="1"/>
  <c r="I576" i="10"/>
  <c r="I574" i="10" s="1"/>
  <c r="O576" i="10"/>
  <c r="O574" i="10" s="1"/>
  <c r="U576" i="10"/>
  <c r="AA576" i="10"/>
  <c r="H581" i="10"/>
  <c r="H579" i="10" s="1"/>
  <c r="N581" i="10"/>
  <c r="N579" i="10" s="1"/>
  <c r="T581" i="10"/>
  <c r="T579" i="10" s="1"/>
  <c r="Z581" i="10"/>
  <c r="Z579" i="10" s="1"/>
  <c r="G586" i="10"/>
  <c r="M586" i="10"/>
  <c r="S586" i="10"/>
  <c r="S584" i="10" s="1"/>
  <c r="Y586" i="10"/>
  <c r="Y584" i="10" s="1"/>
  <c r="F591" i="10"/>
  <c r="F589" i="10" s="1"/>
  <c r="L591" i="10"/>
  <c r="L589" i="10" s="1"/>
  <c r="R591" i="10"/>
  <c r="X591" i="10"/>
  <c r="E596" i="10"/>
  <c r="E594" i="10" s="1"/>
  <c r="K596" i="10"/>
  <c r="K594" i="10" s="1"/>
  <c r="Q596" i="10"/>
  <c r="Q594" i="10" s="1"/>
  <c r="W596" i="10"/>
  <c r="W594" i="10" s="1"/>
  <c r="D601" i="10"/>
  <c r="J601" i="10"/>
  <c r="P601" i="10"/>
  <c r="P599" i="10" s="1"/>
  <c r="V601" i="10"/>
  <c r="V599" i="10" s="1"/>
  <c r="I606" i="10"/>
  <c r="I604" i="10" s="1"/>
  <c r="O606" i="10"/>
  <c r="O604" i="10" s="1"/>
  <c r="U606" i="10"/>
  <c r="AA606" i="10"/>
  <c r="I9" i="11"/>
  <c r="O9" i="11"/>
  <c r="U9" i="11"/>
  <c r="U7" i="11" s="1"/>
  <c r="AA9" i="11"/>
  <c r="AA7" i="11" s="1"/>
  <c r="I11" i="11"/>
  <c r="O11" i="11"/>
  <c r="U11" i="11"/>
  <c r="AA11" i="11"/>
  <c r="H14" i="11"/>
  <c r="H12" i="11" s="1"/>
  <c r="N14" i="11"/>
  <c r="N12" i="11" s="1"/>
  <c r="T14" i="11"/>
  <c r="Z14" i="11"/>
  <c r="H16" i="11"/>
  <c r="N16" i="11"/>
  <c r="T16" i="11"/>
  <c r="Z16" i="11"/>
  <c r="G19" i="11"/>
  <c r="M19" i="11"/>
  <c r="S19" i="11"/>
  <c r="Y19" i="11"/>
  <c r="G21" i="11"/>
  <c r="M21" i="11"/>
  <c r="S21" i="11"/>
  <c r="Y21" i="11"/>
  <c r="F24" i="11"/>
  <c r="L24" i="11"/>
  <c r="R24" i="11"/>
  <c r="R22" i="11" s="1"/>
  <c r="X24" i="11"/>
  <c r="X22" i="11" s="1"/>
  <c r="F26" i="11"/>
  <c r="L26" i="11"/>
  <c r="R26" i="11"/>
  <c r="X26" i="11"/>
  <c r="E29" i="11"/>
  <c r="E27" i="11" s="1"/>
  <c r="K29" i="11"/>
  <c r="K27" i="11" s="1"/>
  <c r="Q29" i="11"/>
  <c r="W29" i="11"/>
  <c r="E31" i="11"/>
  <c r="K31" i="11"/>
  <c r="Q31" i="11"/>
  <c r="W31" i="11"/>
  <c r="D34" i="11"/>
  <c r="J34" i="11"/>
  <c r="P34" i="11"/>
  <c r="V34" i="11"/>
  <c r="D36" i="11"/>
  <c r="J36" i="11"/>
  <c r="P36" i="11"/>
  <c r="V36" i="11"/>
  <c r="I39" i="11"/>
  <c r="O39" i="11"/>
  <c r="U39" i="11"/>
  <c r="U37" i="11" s="1"/>
  <c r="AA39" i="11"/>
  <c r="AA37" i="11" s="1"/>
  <c r="I41" i="11"/>
  <c r="O41" i="11"/>
  <c r="U41" i="11"/>
  <c r="AA41" i="11"/>
  <c r="H44" i="11"/>
  <c r="H42" i="11" s="1"/>
  <c r="N44" i="11"/>
  <c r="N42" i="11" s="1"/>
  <c r="T44" i="11"/>
  <c r="Z44" i="11"/>
  <c r="H46" i="11"/>
  <c r="N46" i="11"/>
  <c r="T46" i="11"/>
  <c r="Z46" i="11"/>
  <c r="G49" i="11"/>
  <c r="M49" i="11"/>
  <c r="S49" i="11"/>
  <c r="Y49" i="11"/>
  <c r="G51" i="11"/>
  <c r="M51" i="11"/>
  <c r="S51" i="11"/>
  <c r="Y51" i="11"/>
  <c r="F54" i="11"/>
  <c r="L54" i="11"/>
  <c r="R54" i="11"/>
  <c r="X54" i="11"/>
  <c r="H56" i="11"/>
  <c r="V56" i="11"/>
  <c r="I59" i="11"/>
  <c r="AA59" i="11"/>
  <c r="U61" i="11"/>
  <c r="G64" i="11"/>
  <c r="Y64" i="11"/>
  <c r="S66" i="11"/>
  <c r="S69" i="11"/>
  <c r="M71" i="11"/>
  <c r="Q74" i="11"/>
  <c r="K76" i="11"/>
  <c r="K79" i="11"/>
  <c r="E81" i="11"/>
  <c r="W81" i="11"/>
  <c r="J84" i="11"/>
  <c r="D86" i="11"/>
  <c r="AA86" i="11"/>
  <c r="H89" i="11"/>
  <c r="T91" i="11"/>
  <c r="M96" i="11"/>
  <c r="W104" i="11"/>
  <c r="H188" i="10"/>
  <c r="N188" i="10"/>
  <c r="T188" i="10"/>
  <c r="Z188" i="10"/>
  <c r="G193" i="10"/>
  <c r="G191" i="10" s="1"/>
  <c r="M193" i="10"/>
  <c r="M191" i="10" s="1"/>
  <c r="S193" i="10"/>
  <c r="Y193" i="10"/>
  <c r="F198" i="10"/>
  <c r="L198" i="10"/>
  <c r="R198" i="10"/>
  <c r="R196" i="10" s="1"/>
  <c r="X198" i="10"/>
  <c r="X196" i="10" s="1"/>
  <c r="E203" i="10"/>
  <c r="K203" i="10"/>
  <c r="Q203" i="10"/>
  <c r="W203" i="10"/>
  <c r="D208" i="10"/>
  <c r="D206" i="10" s="1"/>
  <c r="J208" i="10"/>
  <c r="J206" i="10" s="1"/>
  <c r="P208" i="10"/>
  <c r="V208" i="10"/>
  <c r="I213" i="10"/>
  <c r="O213" i="10"/>
  <c r="U213" i="10"/>
  <c r="U211" i="10" s="1"/>
  <c r="AA213" i="10"/>
  <c r="AA211" i="10" s="1"/>
  <c r="H218" i="10"/>
  <c r="N218" i="10"/>
  <c r="T218" i="10"/>
  <c r="Z218" i="10"/>
  <c r="G223" i="10"/>
  <c r="G221" i="10" s="1"/>
  <c r="M223" i="10"/>
  <c r="M221" i="10" s="1"/>
  <c r="S223" i="10"/>
  <c r="Y223" i="10"/>
  <c r="F228" i="10"/>
  <c r="L228" i="10"/>
  <c r="R228" i="10"/>
  <c r="R226" i="10" s="1"/>
  <c r="X228" i="10"/>
  <c r="X226" i="10" s="1"/>
  <c r="E233" i="10"/>
  <c r="K233" i="10"/>
  <c r="Q233" i="10"/>
  <c r="W233" i="10"/>
  <c r="D238" i="10"/>
  <c r="D236" i="10" s="1"/>
  <c r="J238" i="10"/>
  <c r="J236" i="10" s="1"/>
  <c r="P238" i="10"/>
  <c r="V238" i="10"/>
  <c r="I243" i="10"/>
  <c r="O243" i="10"/>
  <c r="U243" i="10"/>
  <c r="U241" i="10" s="1"/>
  <c r="AA243" i="10"/>
  <c r="AA241" i="10" s="1"/>
  <c r="H248" i="10"/>
  <c r="N248" i="10"/>
  <c r="T248" i="10"/>
  <c r="Z248" i="10"/>
  <c r="G253" i="10"/>
  <c r="G251" i="10" s="1"/>
  <c r="M253" i="10"/>
  <c r="M251" i="10" s="1"/>
  <c r="S253" i="10"/>
  <c r="Y253" i="10"/>
  <c r="F258" i="10"/>
  <c r="L258" i="10"/>
  <c r="R258" i="10"/>
  <c r="R256" i="10" s="1"/>
  <c r="X258" i="10"/>
  <c r="X256" i="10" s="1"/>
  <c r="E263" i="10"/>
  <c r="K263" i="10"/>
  <c r="Q263" i="10"/>
  <c r="W263" i="10"/>
  <c r="D268" i="10"/>
  <c r="D266" i="10" s="1"/>
  <c r="J268" i="10"/>
  <c r="J266" i="10" s="1"/>
  <c r="P268" i="10"/>
  <c r="V268" i="10"/>
  <c r="I273" i="10"/>
  <c r="O273" i="10"/>
  <c r="U273" i="10"/>
  <c r="U271" i="10" s="1"/>
  <c r="AA273" i="10"/>
  <c r="AA271" i="10" s="1"/>
  <c r="H278" i="10"/>
  <c r="N278" i="10"/>
  <c r="T278" i="10"/>
  <c r="Z278" i="10"/>
  <c r="G283" i="10"/>
  <c r="G281" i="10" s="1"/>
  <c r="M283" i="10"/>
  <c r="M281" i="10" s="1"/>
  <c r="S283" i="10"/>
  <c r="Y283" i="10"/>
  <c r="F288" i="10"/>
  <c r="L288" i="10"/>
  <c r="R288" i="10"/>
  <c r="R286" i="10" s="1"/>
  <c r="X288" i="10"/>
  <c r="X286" i="10" s="1"/>
  <c r="E293" i="10"/>
  <c r="K293" i="10"/>
  <c r="Q293" i="10"/>
  <c r="W293" i="10"/>
  <c r="D298" i="10"/>
  <c r="D296" i="10" s="1"/>
  <c r="J298" i="10"/>
  <c r="J296" i="10" s="1"/>
  <c r="P298" i="10"/>
  <c r="V298" i="10"/>
  <c r="I303" i="10"/>
  <c r="O303" i="10"/>
  <c r="U303" i="10"/>
  <c r="U301" i="10" s="1"/>
  <c r="AA303" i="10"/>
  <c r="AA301" i="10" s="1"/>
  <c r="H308" i="10"/>
  <c r="N308" i="10"/>
  <c r="T308" i="10"/>
  <c r="Z308" i="10"/>
  <c r="H342" i="10"/>
  <c r="N342" i="10"/>
  <c r="T342" i="10"/>
  <c r="Z342" i="10"/>
  <c r="Z340" i="10" s="1"/>
  <c r="G347" i="10"/>
  <c r="M347" i="10"/>
  <c r="M345" i="10" s="1"/>
  <c r="S347" i="10"/>
  <c r="Y347" i="10"/>
  <c r="F352" i="10"/>
  <c r="L352" i="10"/>
  <c r="L350" i="10" s="1"/>
  <c r="R352" i="10"/>
  <c r="X352" i="10"/>
  <c r="X350" i="10" s="1"/>
  <c r="E357" i="10"/>
  <c r="K357" i="10"/>
  <c r="Q357" i="10"/>
  <c r="W357" i="10"/>
  <c r="W355" i="10" s="1"/>
  <c r="D362" i="10"/>
  <c r="J362" i="10"/>
  <c r="J360" i="10" s="1"/>
  <c r="P362" i="10"/>
  <c r="V362" i="10"/>
  <c r="I367" i="10"/>
  <c r="O367" i="10"/>
  <c r="O365" i="10" s="1"/>
  <c r="U367" i="10"/>
  <c r="AA367" i="10"/>
  <c r="AA365" i="10" s="1"/>
  <c r="H372" i="10"/>
  <c r="N372" i="10"/>
  <c r="T372" i="10"/>
  <c r="Z372" i="10"/>
  <c r="Z370" i="10" s="1"/>
  <c r="G377" i="10"/>
  <c r="M377" i="10"/>
  <c r="M375" i="10" s="1"/>
  <c r="S377" i="10"/>
  <c r="Y377" i="10"/>
  <c r="F382" i="10"/>
  <c r="L382" i="10"/>
  <c r="L380" i="10" s="1"/>
  <c r="R382" i="10"/>
  <c r="X382" i="10"/>
  <c r="X380" i="10" s="1"/>
  <c r="E387" i="10"/>
  <c r="K387" i="10"/>
  <c r="Q387" i="10"/>
  <c r="W387" i="10"/>
  <c r="W385" i="10" s="1"/>
  <c r="D392" i="10"/>
  <c r="J392" i="10"/>
  <c r="J390" i="10" s="1"/>
  <c r="P392" i="10"/>
  <c r="V392" i="10"/>
  <c r="I397" i="10"/>
  <c r="O397" i="10"/>
  <c r="O395" i="10" s="1"/>
  <c r="U397" i="10"/>
  <c r="AA397" i="10"/>
  <c r="AA395" i="10" s="1"/>
  <c r="H402" i="10"/>
  <c r="N402" i="10"/>
  <c r="T402" i="10"/>
  <c r="Z402" i="10"/>
  <c r="Z400" i="10" s="1"/>
  <c r="G407" i="10"/>
  <c r="M407" i="10"/>
  <c r="M405" i="10" s="1"/>
  <c r="S407" i="10"/>
  <c r="Y407" i="10"/>
  <c r="F412" i="10"/>
  <c r="L412" i="10"/>
  <c r="L410" i="10" s="1"/>
  <c r="R412" i="10"/>
  <c r="X412" i="10"/>
  <c r="X410" i="10" s="1"/>
  <c r="E417" i="10"/>
  <c r="K417" i="10"/>
  <c r="Q417" i="10"/>
  <c r="W417" i="10"/>
  <c r="W415" i="10" s="1"/>
  <c r="D422" i="10"/>
  <c r="J422" i="10"/>
  <c r="J420" i="10" s="1"/>
  <c r="P422" i="10"/>
  <c r="V422" i="10"/>
  <c r="I427" i="10"/>
  <c r="O427" i="10"/>
  <c r="O425" i="10" s="1"/>
  <c r="U427" i="10"/>
  <c r="AA427" i="10"/>
  <c r="AA425" i="10" s="1"/>
  <c r="H432" i="10"/>
  <c r="N432" i="10"/>
  <c r="T432" i="10"/>
  <c r="Z432" i="10"/>
  <c r="Z430" i="10" s="1"/>
  <c r="G437" i="10"/>
  <c r="M437" i="10"/>
  <c r="M435" i="10" s="1"/>
  <c r="S437" i="10"/>
  <c r="Y437" i="10"/>
  <c r="F442" i="10"/>
  <c r="L442" i="10"/>
  <c r="L440" i="10" s="1"/>
  <c r="R442" i="10"/>
  <c r="X442" i="10"/>
  <c r="X440" i="10" s="1"/>
  <c r="E447" i="10"/>
  <c r="K447" i="10"/>
  <c r="Q447" i="10"/>
  <c r="W447" i="10"/>
  <c r="W445" i="10" s="1"/>
  <c r="D452" i="10"/>
  <c r="J452" i="10"/>
  <c r="J450" i="10" s="1"/>
  <c r="P452" i="10"/>
  <c r="V452" i="10"/>
  <c r="I457" i="10"/>
  <c r="O457" i="10"/>
  <c r="O455" i="10" s="1"/>
  <c r="U457" i="10"/>
  <c r="AA457" i="10"/>
  <c r="AA455" i="10" s="1"/>
  <c r="D516" i="10"/>
  <c r="D514" i="10" s="1"/>
  <c r="J516" i="10"/>
  <c r="J514" i="10" s="1"/>
  <c r="P516" i="10"/>
  <c r="V516" i="10"/>
  <c r="V514" i="10" s="1"/>
  <c r="I521" i="10"/>
  <c r="O521" i="10"/>
  <c r="U521" i="10"/>
  <c r="U519" i="10" s="1"/>
  <c r="AA521" i="10"/>
  <c r="AA519" i="10" s="1"/>
  <c r="H526" i="10"/>
  <c r="N526" i="10"/>
  <c r="N524" i="10" s="1"/>
  <c r="T526" i="10"/>
  <c r="Z526" i="10"/>
  <c r="G531" i="10"/>
  <c r="G529" i="10" s="1"/>
  <c r="M531" i="10"/>
  <c r="M529" i="10" s="1"/>
  <c r="S531" i="10"/>
  <c r="Y531" i="10"/>
  <c r="Y529" i="10" s="1"/>
  <c r="F536" i="10"/>
  <c r="L536" i="10"/>
  <c r="R536" i="10"/>
  <c r="R534" i="10" s="1"/>
  <c r="X536" i="10"/>
  <c r="X534" i="10" s="1"/>
  <c r="E541" i="10"/>
  <c r="K541" i="10"/>
  <c r="K539" i="10" s="1"/>
  <c r="Q541" i="10"/>
  <c r="W541" i="10"/>
  <c r="D546" i="10"/>
  <c r="D544" i="10" s="1"/>
  <c r="J546" i="10"/>
  <c r="J544" i="10" s="1"/>
  <c r="P546" i="10"/>
  <c r="V546" i="10"/>
  <c r="V544" i="10" s="1"/>
  <c r="I551" i="10"/>
  <c r="O551" i="10"/>
  <c r="U551" i="10"/>
  <c r="U549" i="10" s="1"/>
  <c r="AA551" i="10"/>
  <c r="AA549" i="10" s="1"/>
  <c r="H556" i="10"/>
  <c r="N556" i="10"/>
  <c r="N554" i="10" s="1"/>
  <c r="T556" i="10"/>
  <c r="Z556" i="10"/>
  <c r="G561" i="10"/>
  <c r="G559" i="10" s="1"/>
  <c r="M561" i="10"/>
  <c r="M559" i="10" s="1"/>
  <c r="S561" i="10"/>
  <c r="Y561" i="10"/>
  <c r="Y559" i="10" s="1"/>
  <c r="F566" i="10"/>
  <c r="L566" i="10"/>
  <c r="R566" i="10"/>
  <c r="R564" i="10" s="1"/>
  <c r="X566" i="10"/>
  <c r="X564" i="10" s="1"/>
  <c r="E571" i="10"/>
  <c r="K571" i="10"/>
  <c r="K569" i="10" s="1"/>
  <c r="Q571" i="10"/>
  <c r="W571" i="10"/>
  <c r="D576" i="10"/>
  <c r="D574" i="10" s="1"/>
  <c r="J576" i="10"/>
  <c r="J574" i="10" s="1"/>
  <c r="P576" i="10"/>
  <c r="V576" i="10"/>
  <c r="V574" i="10" s="1"/>
  <c r="I581" i="10"/>
  <c r="O581" i="10"/>
  <c r="U581" i="10"/>
  <c r="U579" i="10" s="1"/>
  <c r="AA581" i="10"/>
  <c r="AA579" i="10" s="1"/>
  <c r="H586" i="10"/>
  <c r="N586" i="10"/>
  <c r="N584" i="10" s="1"/>
  <c r="T586" i="10"/>
  <c r="Z586" i="10"/>
  <c r="G591" i="10"/>
  <c r="G589" i="10" s="1"/>
  <c r="M591" i="10"/>
  <c r="M589" i="10" s="1"/>
  <c r="S591" i="10"/>
  <c r="Y591" i="10"/>
  <c r="Y589" i="10" s="1"/>
  <c r="F596" i="10"/>
  <c r="L596" i="10"/>
  <c r="R596" i="10"/>
  <c r="R594" i="10" s="1"/>
  <c r="X596" i="10"/>
  <c r="X594" i="10" s="1"/>
  <c r="E601" i="10"/>
  <c r="K601" i="10"/>
  <c r="K599" i="10" s="1"/>
  <c r="Q601" i="10"/>
  <c r="W601" i="10"/>
  <c r="D606" i="10"/>
  <c r="D604" i="10" s="1"/>
  <c r="J606" i="10"/>
  <c r="J604" i="10" s="1"/>
  <c r="P606" i="10"/>
  <c r="P604" i="10" s="1"/>
  <c r="V606" i="10"/>
  <c r="V604" i="10" s="1"/>
  <c r="X149" i="11"/>
  <c r="R149" i="11"/>
  <c r="L149" i="11"/>
  <c r="F149" i="11"/>
  <c r="Y144" i="11"/>
  <c r="S144" i="11"/>
  <c r="M144" i="11"/>
  <c r="G144" i="11"/>
  <c r="Z139" i="11"/>
  <c r="T139" i="11"/>
  <c r="N139" i="11"/>
  <c r="H139" i="11"/>
  <c r="AA134" i="11"/>
  <c r="U134" i="11"/>
  <c r="O134" i="11"/>
  <c r="I134" i="11"/>
  <c r="V129" i="11"/>
  <c r="P129" i="11"/>
  <c r="J129" i="11"/>
  <c r="D129" i="11"/>
  <c r="W124" i="11"/>
  <c r="Q124" i="11"/>
  <c r="K124" i="11"/>
  <c r="E124" i="11"/>
  <c r="X119" i="11"/>
  <c r="R119" i="11"/>
  <c r="L119" i="11"/>
  <c r="F119" i="11"/>
  <c r="Y114" i="11"/>
  <c r="S114" i="11"/>
  <c r="M114" i="11"/>
  <c r="G114" i="11"/>
  <c r="Z109" i="11"/>
  <c r="T109" i="11"/>
  <c r="N109" i="11"/>
  <c r="H109" i="11"/>
  <c r="AA104" i="11"/>
  <c r="U104" i="11"/>
  <c r="O104" i="11"/>
  <c r="I104" i="11"/>
  <c r="V99" i="11"/>
  <c r="P99" i="11"/>
  <c r="J99" i="11"/>
  <c r="D99" i="11"/>
  <c r="W94" i="11"/>
  <c r="Q94" i="11"/>
  <c r="K94" i="11"/>
  <c r="E94" i="11"/>
  <c r="X89" i="11"/>
  <c r="R89" i="11"/>
  <c r="L89" i="11"/>
  <c r="F89" i="11"/>
  <c r="Y84" i="11"/>
  <c r="S84" i="11"/>
  <c r="M84" i="11"/>
  <c r="G84" i="11"/>
  <c r="Z79" i="11"/>
  <c r="T79" i="11"/>
  <c r="N79" i="11"/>
  <c r="H79" i="11"/>
  <c r="AA74" i="11"/>
  <c r="U74" i="11"/>
  <c r="O74" i="11"/>
  <c r="I74" i="11"/>
  <c r="V69" i="11"/>
  <c r="P69" i="11"/>
  <c r="J69" i="11"/>
  <c r="D69" i="11"/>
  <c r="W64" i="11"/>
  <c r="Q64" i="11"/>
  <c r="K64" i="11"/>
  <c r="E64" i="11"/>
  <c r="X59" i="11"/>
  <c r="R59" i="11"/>
  <c r="L59" i="11"/>
  <c r="F59" i="11"/>
  <c r="W149" i="11"/>
  <c r="Q149" i="11"/>
  <c r="K149" i="11"/>
  <c r="E149" i="11"/>
  <c r="X144" i="11"/>
  <c r="R144" i="11"/>
  <c r="L144" i="11"/>
  <c r="F144" i="11"/>
  <c r="Y139" i="11"/>
  <c r="S139" i="11"/>
  <c r="M139" i="11"/>
  <c r="G139" i="11"/>
  <c r="Z134" i="11"/>
  <c r="T134" i="11"/>
  <c r="N134" i="11"/>
  <c r="H134" i="11"/>
  <c r="AA129" i="11"/>
  <c r="U129" i="11"/>
  <c r="O129" i="11"/>
  <c r="I129" i="11"/>
  <c r="V124" i="11"/>
  <c r="P124" i="11"/>
  <c r="J124" i="11"/>
  <c r="D124" i="11"/>
  <c r="W119" i="11"/>
  <c r="Q119" i="11"/>
  <c r="K119" i="11"/>
  <c r="E119" i="11"/>
  <c r="X114" i="11"/>
  <c r="R114" i="11"/>
  <c r="L114" i="11"/>
  <c r="F114" i="11"/>
  <c r="Y109" i="11"/>
  <c r="S109" i="11"/>
  <c r="M109" i="11"/>
  <c r="G109" i="11"/>
  <c r="Z104" i="11"/>
  <c r="T104" i="11"/>
  <c r="N104" i="11"/>
  <c r="H104" i="11"/>
  <c r="AA99" i="11"/>
  <c r="U99" i="11"/>
  <c r="O99" i="11"/>
  <c r="I99" i="11"/>
  <c r="V94" i="11"/>
  <c r="P94" i="11"/>
  <c r="J94" i="11"/>
  <c r="D94" i="11"/>
  <c r="W89" i="11"/>
  <c r="Q89" i="11"/>
  <c r="K89" i="11"/>
  <c r="E89" i="11"/>
  <c r="X84" i="11"/>
  <c r="R84" i="11"/>
  <c r="L84" i="11"/>
  <c r="F84" i="11"/>
  <c r="Y79" i="11"/>
  <c r="S79" i="11"/>
  <c r="M79" i="11"/>
  <c r="G79" i="11"/>
  <c r="Z74" i="11"/>
  <c r="T74" i="11"/>
  <c r="N74" i="11"/>
  <c r="H74" i="11"/>
  <c r="AA69" i="11"/>
  <c r="U69" i="11"/>
  <c r="O69" i="11"/>
  <c r="I69" i="11"/>
  <c r="V64" i="11"/>
  <c r="P64" i="11"/>
  <c r="J64" i="11"/>
  <c r="D64" i="11"/>
  <c r="W59" i="11"/>
  <c r="Q59" i="11"/>
  <c r="K59" i="11"/>
  <c r="E59" i="11"/>
  <c r="V149" i="11"/>
  <c r="P149" i="11"/>
  <c r="J149" i="11"/>
  <c r="D149" i="11"/>
  <c r="W144" i="11"/>
  <c r="Q144" i="11"/>
  <c r="K144" i="11"/>
  <c r="E144" i="11"/>
  <c r="X139" i="11"/>
  <c r="R139" i="11"/>
  <c r="L139" i="11"/>
  <c r="F139" i="11"/>
  <c r="Y134" i="11"/>
  <c r="S134" i="11"/>
  <c r="M134" i="11"/>
  <c r="G134" i="11"/>
  <c r="Z129" i="11"/>
  <c r="T129" i="11"/>
  <c r="N129" i="11"/>
  <c r="H129" i="11"/>
  <c r="AA124" i="11"/>
  <c r="U124" i="11"/>
  <c r="O124" i="11"/>
  <c r="I124" i="11"/>
  <c r="V119" i="11"/>
  <c r="P119" i="11"/>
  <c r="J119" i="11"/>
  <c r="D119" i="11"/>
  <c r="W114" i="11"/>
  <c r="Q114" i="11"/>
  <c r="K114" i="11"/>
  <c r="E114" i="11"/>
  <c r="X109" i="11"/>
  <c r="R109" i="11"/>
  <c r="L109" i="11"/>
  <c r="F109" i="11"/>
  <c r="Y104" i="11"/>
  <c r="S104" i="11"/>
  <c r="M104" i="11"/>
  <c r="G104" i="11"/>
  <c r="Z99" i="11"/>
  <c r="T99" i="11"/>
  <c r="N99" i="11"/>
  <c r="H99" i="11"/>
  <c r="AA94" i="11"/>
  <c r="U94" i="11"/>
  <c r="O94" i="11"/>
  <c r="I94" i="11"/>
  <c r="V89" i="11"/>
  <c r="P89" i="11"/>
  <c r="J89" i="11"/>
  <c r="D89" i="11"/>
  <c r="W84" i="11"/>
  <c r="Q84" i="11"/>
  <c r="K84" i="11"/>
  <c r="E84" i="11"/>
  <c r="X79" i="11"/>
  <c r="R79" i="11"/>
  <c r="L79" i="11"/>
  <c r="F79" i="11"/>
  <c r="Y74" i="11"/>
  <c r="S74" i="11"/>
  <c r="M74" i="11"/>
  <c r="G74" i="11"/>
  <c r="Z69" i="11"/>
  <c r="T69" i="11"/>
  <c r="N69" i="11"/>
  <c r="H69" i="11"/>
  <c r="AA64" i="11"/>
  <c r="U64" i="11"/>
  <c r="O64" i="11"/>
  <c r="I64" i="11"/>
  <c r="V59" i="11"/>
  <c r="P59" i="11"/>
  <c r="J59" i="11"/>
  <c r="D59" i="11"/>
  <c r="AA149" i="11"/>
  <c r="U149" i="11"/>
  <c r="O149" i="11"/>
  <c r="I149" i="11"/>
  <c r="V144" i="11"/>
  <c r="P144" i="11"/>
  <c r="J144" i="11"/>
  <c r="D144" i="11"/>
  <c r="W139" i="11"/>
  <c r="Q139" i="11"/>
  <c r="K139" i="11"/>
  <c r="E139" i="11"/>
  <c r="X134" i="11"/>
  <c r="R134" i="11"/>
  <c r="L134" i="11"/>
  <c r="F134" i="11"/>
  <c r="Y129" i="11"/>
  <c r="S129" i="11"/>
  <c r="M129" i="11"/>
  <c r="G129" i="11"/>
  <c r="Z124" i="11"/>
  <c r="T124" i="11"/>
  <c r="N124" i="11"/>
  <c r="H124" i="11"/>
  <c r="AA119" i="11"/>
  <c r="U119" i="11"/>
  <c r="O119" i="11"/>
  <c r="I119" i="11"/>
  <c r="V114" i="11"/>
  <c r="P114" i="11"/>
  <c r="J114" i="11"/>
  <c r="D114" i="11"/>
  <c r="W109" i="11"/>
  <c r="Q109" i="11"/>
  <c r="K109" i="11"/>
  <c r="E109" i="11"/>
  <c r="X104" i="11"/>
  <c r="R104" i="11"/>
  <c r="L104" i="11"/>
  <c r="F104" i="11"/>
  <c r="Y99" i="11"/>
  <c r="S99" i="11"/>
  <c r="M99" i="11"/>
  <c r="G99" i="11"/>
  <c r="Z94" i="11"/>
  <c r="T94" i="11"/>
  <c r="N94" i="11"/>
  <c r="H94" i="11"/>
  <c r="AA89" i="11"/>
  <c r="U89" i="11"/>
  <c r="O89" i="11"/>
  <c r="I89" i="11"/>
  <c r="Z149" i="11"/>
  <c r="T149" i="11"/>
  <c r="N149" i="11"/>
  <c r="H149" i="11"/>
  <c r="AA144" i="11"/>
  <c r="U144" i="11"/>
  <c r="O144" i="11"/>
  <c r="I144" i="11"/>
  <c r="V139" i="11"/>
  <c r="P139" i="11"/>
  <c r="J139" i="11"/>
  <c r="D139" i="11"/>
  <c r="W134" i="11"/>
  <c r="Q134" i="11"/>
  <c r="K134" i="11"/>
  <c r="E134" i="11"/>
  <c r="X129" i="11"/>
  <c r="R129" i="11"/>
  <c r="L129" i="11"/>
  <c r="F129" i="11"/>
  <c r="Y124" i="11"/>
  <c r="S124" i="11"/>
  <c r="M124" i="11"/>
  <c r="G124" i="11"/>
  <c r="Z119" i="11"/>
  <c r="T119" i="11"/>
  <c r="N119" i="11"/>
  <c r="H119" i="11"/>
  <c r="AA114" i="11"/>
  <c r="U114" i="11"/>
  <c r="O114" i="11"/>
  <c r="I114" i="11"/>
  <c r="Y149" i="11"/>
  <c r="S149" i="11"/>
  <c r="M149" i="11"/>
  <c r="G149" i="11"/>
  <c r="Z144" i="11"/>
  <c r="T144" i="11"/>
  <c r="N144" i="11"/>
  <c r="H144" i="11"/>
  <c r="AA139" i="11"/>
  <c r="U139" i="11"/>
  <c r="O139" i="11"/>
  <c r="I139" i="11"/>
  <c r="V134" i="11"/>
  <c r="P134" i="11"/>
  <c r="J134" i="11"/>
  <c r="D134" i="11"/>
  <c r="W129" i="11"/>
  <c r="Q129" i="11"/>
  <c r="K129" i="11"/>
  <c r="E129" i="11"/>
  <c r="X124" i="11"/>
  <c r="R124" i="11"/>
  <c r="L124" i="11"/>
  <c r="F124" i="11"/>
  <c r="Y119" i="11"/>
  <c r="S119" i="11"/>
  <c r="M119" i="11"/>
  <c r="G119" i="11"/>
  <c r="Z114" i="11"/>
  <c r="T114" i="11"/>
  <c r="N114" i="11"/>
  <c r="H114" i="11"/>
  <c r="AA109" i="11"/>
  <c r="U109" i="11"/>
  <c r="O109" i="11"/>
  <c r="I109" i="11"/>
  <c r="V104" i="11"/>
  <c r="P104" i="11"/>
  <c r="J104" i="11"/>
  <c r="D104" i="11"/>
  <c r="W99" i="11"/>
  <c r="Q99" i="11"/>
  <c r="K99" i="11"/>
  <c r="E99" i="11"/>
  <c r="X94" i="11"/>
  <c r="R94" i="11"/>
  <c r="L94" i="11"/>
  <c r="F94" i="11"/>
  <c r="Y89" i="11"/>
  <c r="S89" i="11"/>
  <c r="M89" i="11"/>
  <c r="G89" i="11"/>
  <c r="Z84" i="11"/>
  <c r="T84" i="11"/>
  <c r="N84" i="11"/>
  <c r="H84" i="11"/>
  <c r="AA79" i="11"/>
  <c r="U79" i="11"/>
  <c r="O79" i="11"/>
  <c r="I79" i="11"/>
  <c r="V74" i="11"/>
  <c r="P74" i="11"/>
  <c r="J74" i="11"/>
  <c r="D74" i="11"/>
  <c r="W69" i="11"/>
  <c r="Q69" i="11"/>
  <c r="K69" i="11"/>
  <c r="E69" i="11"/>
  <c r="X64" i="11"/>
  <c r="R64" i="11"/>
  <c r="L64" i="11"/>
  <c r="F64" i="11"/>
  <c r="Y59" i="11"/>
  <c r="S59" i="11"/>
  <c r="M59" i="11"/>
  <c r="G59" i="11"/>
  <c r="J9" i="11"/>
  <c r="P9" i="11"/>
  <c r="V9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V533" i="11"/>
  <c r="P533" i="11"/>
  <c r="J533" i="11"/>
  <c r="D533" i="11"/>
  <c r="W528" i="11"/>
  <c r="Q528" i="11"/>
  <c r="K528" i="11"/>
  <c r="E528" i="11"/>
  <c r="X523" i="11"/>
  <c r="R523" i="11"/>
  <c r="L523" i="11"/>
  <c r="F523" i="11"/>
  <c r="Y518" i="11"/>
  <c r="S518" i="11"/>
  <c r="M518" i="11"/>
  <c r="G518" i="11"/>
  <c r="Z513" i="11"/>
  <c r="T513" i="11"/>
  <c r="N513" i="11"/>
  <c r="H513" i="11"/>
  <c r="AA508" i="11"/>
  <c r="U508" i="11"/>
  <c r="O508" i="11"/>
  <c r="I508" i="11"/>
  <c r="V503" i="11"/>
  <c r="P503" i="11"/>
  <c r="J503" i="11"/>
  <c r="D503" i="11"/>
  <c r="W498" i="11"/>
  <c r="Q498" i="11"/>
  <c r="K498" i="11"/>
  <c r="E498" i="11"/>
  <c r="X493" i="11"/>
  <c r="R493" i="11"/>
  <c r="L493" i="11"/>
  <c r="F493" i="11"/>
  <c r="Y488" i="11"/>
  <c r="S488" i="11"/>
  <c r="M488" i="11"/>
  <c r="G488" i="11"/>
  <c r="Z483" i="11"/>
  <c r="T483" i="11"/>
  <c r="N483" i="11"/>
  <c r="H483" i="11"/>
  <c r="AA478" i="11"/>
  <c r="U478" i="11"/>
  <c r="O478" i="11"/>
  <c r="I478" i="11"/>
  <c r="V473" i="11"/>
  <c r="P473" i="11"/>
  <c r="J473" i="11"/>
  <c r="D473" i="11"/>
  <c r="W468" i="11"/>
  <c r="Q468" i="11"/>
  <c r="K468" i="11"/>
  <c r="E468" i="11"/>
  <c r="X463" i="11"/>
  <c r="R463" i="11"/>
  <c r="L463" i="11"/>
  <c r="F463" i="11"/>
  <c r="Y458" i="11"/>
  <c r="S458" i="11"/>
  <c r="M458" i="11"/>
  <c r="G458" i="11"/>
  <c r="Z449" i="11"/>
  <c r="Z445" i="11" s="1"/>
  <c r="T449" i="11"/>
  <c r="N449" i="11"/>
  <c r="H449" i="11"/>
  <c r="AA444" i="11"/>
  <c r="U444" i="11"/>
  <c r="O444" i="11"/>
  <c r="I444" i="11"/>
  <c r="V439" i="11"/>
  <c r="P439" i="11"/>
  <c r="J439" i="11"/>
  <c r="D439" i="11"/>
  <c r="W434" i="11"/>
  <c r="Q434" i="11"/>
  <c r="K434" i="11"/>
  <c r="E434" i="11"/>
  <c r="X429" i="11"/>
  <c r="R429" i="11"/>
  <c r="L429" i="11"/>
  <c r="F429" i="11"/>
  <c r="Y424" i="11"/>
  <c r="S424" i="11"/>
  <c r="M424" i="11"/>
  <c r="G424" i="11"/>
  <c r="Z419" i="11"/>
  <c r="T419" i="11"/>
  <c r="N419" i="11"/>
  <c r="H419" i="11"/>
  <c r="AA414" i="11"/>
  <c r="U414" i="11"/>
  <c r="O414" i="11"/>
  <c r="I414" i="11"/>
  <c r="V409" i="11"/>
  <c r="P409" i="11"/>
  <c r="J409" i="11"/>
  <c r="D409" i="11"/>
  <c r="W404" i="11"/>
  <c r="Q404" i="11"/>
  <c r="K404" i="11"/>
  <c r="E404" i="11"/>
  <c r="X399" i="11"/>
  <c r="R399" i="11"/>
  <c r="L399" i="11"/>
  <c r="F399" i="11"/>
  <c r="Y394" i="11"/>
  <c r="S394" i="11"/>
  <c r="M394" i="11"/>
  <c r="G394" i="11"/>
  <c r="Z389" i="11"/>
  <c r="T389" i="11"/>
  <c r="N389" i="11"/>
  <c r="H389" i="11"/>
  <c r="AA384" i="11"/>
  <c r="U384" i="11"/>
  <c r="O384" i="11"/>
  <c r="I384" i="11"/>
  <c r="V379" i="11"/>
  <c r="P379" i="11"/>
  <c r="J379" i="11"/>
  <c r="D379" i="11"/>
  <c r="W374" i="11"/>
  <c r="Q374" i="11"/>
  <c r="K374" i="11"/>
  <c r="E374" i="11"/>
  <c r="X369" i="11"/>
  <c r="R369" i="11"/>
  <c r="L369" i="11"/>
  <c r="F369" i="11"/>
  <c r="Y364" i="11"/>
  <c r="S364" i="11"/>
  <c r="M364" i="11"/>
  <c r="G364" i="11"/>
  <c r="Z359" i="11"/>
  <c r="T359" i="11"/>
  <c r="N359" i="11"/>
  <c r="H359" i="11"/>
  <c r="AA354" i="11"/>
  <c r="U354" i="11"/>
  <c r="O354" i="11"/>
  <c r="I354" i="11"/>
  <c r="V349" i="11"/>
  <c r="P349" i="11"/>
  <c r="J349" i="11"/>
  <c r="D349" i="11"/>
  <c r="W344" i="11"/>
  <c r="Q344" i="11"/>
  <c r="K344" i="11"/>
  <c r="E344" i="11"/>
  <c r="X339" i="11"/>
  <c r="R339" i="11"/>
  <c r="L339" i="11"/>
  <c r="F339" i="11"/>
  <c r="Y334" i="11"/>
  <c r="S334" i="11"/>
  <c r="M334" i="11"/>
  <c r="G334" i="11"/>
  <c r="Z329" i="11"/>
  <c r="T329" i="11"/>
  <c r="N329" i="11"/>
  <c r="H329" i="11"/>
  <c r="AA324" i="11"/>
  <c r="U324" i="11"/>
  <c r="O324" i="11"/>
  <c r="I324" i="11"/>
  <c r="V319" i="11"/>
  <c r="P319" i="11"/>
  <c r="J319" i="11"/>
  <c r="D319" i="11"/>
  <c r="W314" i="11"/>
  <c r="Q314" i="11"/>
  <c r="K314" i="11"/>
  <c r="E314" i="11"/>
  <c r="X309" i="11"/>
  <c r="R309" i="11"/>
  <c r="L309" i="11"/>
  <c r="F309" i="11"/>
  <c r="Y300" i="11"/>
  <c r="S300" i="11"/>
  <c r="M300" i="11"/>
  <c r="G300" i="11"/>
  <c r="Z295" i="11"/>
  <c r="T295" i="11"/>
  <c r="N295" i="11"/>
  <c r="H295" i="11"/>
  <c r="AA290" i="11"/>
  <c r="U290" i="11"/>
  <c r="O290" i="11"/>
  <c r="I290" i="11"/>
  <c r="V285" i="11"/>
  <c r="P285" i="11"/>
  <c r="J285" i="11"/>
  <c r="D285" i="11"/>
  <c r="W280" i="11"/>
  <c r="Q280" i="11"/>
  <c r="K280" i="11"/>
  <c r="E280" i="11"/>
  <c r="X275" i="11"/>
  <c r="R275" i="11"/>
  <c r="L275" i="11"/>
  <c r="F275" i="11"/>
  <c r="Y270" i="11"/>
  <c r="S270" i="11"/>
  <c r="M270" i="11"/>
  <c r="G270" i="11"/>
  <c r="Z265" i="11"/>
  <c r="T265" i="11"/>
  <c r="N265" i="11"/>
  <c r="H265" i="11"/>
  <c r="AA260" i="11"/>
  <c r="U260" i="11"/>
  <c r="O260" i="11"/>
  <c r="I260" i="11"/>
  <c r="V255" i="11"/>
  <c r="P255" i="11"/>
  <c r="J255" i="11"/>
  <c r="D255" i="11"/>
  <c r="W250" i="11"/>
  <c r="Q250" i="11"/>
  <c r="K250" i="11"/>
  <c r="E250" i="11"/>
  <c r="X245" i="11"/>
  <c r="R245" i="11"/>
  <c r="L245" i="11"/>
  <c r="F245" i="11"/>
  <c r="Y240" i="11"/>
  <c r="S240" i="11"/>
  <c r="M240" i="11"/>
  <c r="G240" i="11"/>
  <c r="Z235" i="11"/>
  <c r="T235" i="11"/>
  <c r="N235" i="11"/>
  <c r="H235" i="11"/>
  <c r="AA230" i="11"/>
  <c r="U230" i="11"/>
  <c r="O230" i="11"/>
  <c r="I230" i="11"/>
  <c r="V225" i="11"/>
  <c r="P225" i="11"/>
  <c r="J225" i="11"/>
  <c r="D225" i="11"/>
  <c r="W220" i="11"/>
  <c r="Q220" i="11"/>
  <c r="K220" i="11"/>
  <c r="E220" i="11"/>
  <c r="X215" i="11"/>
  <c r="R215" i="11"/>
  <c r="L215" i="11"/>
  <c r="F215" i="11"/>
  <c r="Y210" i="11"/>
  <c r="S210" i="11"/>
  <c r="M210" i="11"/>
  <c r="G210" i="11"/>
  <c r="Z205" i="11"/>
  <c r="T205" i="11"/>
  <c r="N205" i="11"/>
  <c r="H205" i="11"/>
  <c r="AA200" i="11"/>
  <c r="U200" i="11"/>
  <c r="O200" i="11"/>
  <c r="I200" i="11"/>
  <c r="V195" i="11"/>
  <c r="P195" i="11"/>
  <c r="J195" i="11"/>
  <c r="D195" i="11"/>
  <c r="W190" i="11"/>
  <c r="Q190" i="11"/>
  <c r="K190" i="11"/>
  <c r="E190" i="11"/>
  <c r="X185" i="11"/>
  <c r="R185" i="11"/>
  <c r="L185" i="11"/>
  <c r="F185" i="11"/>
  <c r="Y180" i="11"/>
  <c r="S180" i="11"/>
  <c r="M180" i="11"/>
  <c r="G180" i="11"/>
  <c r="Z175" i="11"/>
  <c r="T175" i="11"/>
  <c r="N175" i="11"/>
  <c r="H175" i="11"/>
  <c r="AA170" i="11"/>
  <c r="U170" i="11"/>
  <c r="O170" i="11"/>
  <c r="I170" i="11"/>
  <c r="V165" i="11"/>
  <c r="P165" i="11"/>
  <c r="J165" i="11"/>
  <c r="D165" i="11"/>
  <c r="W160" i="11"/>
  <c r="Q160" i="11"/>
  <c r="K160" i="11"/>
  <c r="E160" i="11"/>
  <c r="X151" i="11"/>
  <c r="R151" i="11"/>
  <c r="L151" i="11"/>
  <c r="F151" i="11"/>
  <c r="Y146" i="11"/>
  <c r="S146" i="11"/>
  <c r="M146" i="11"/>
  <c r="G146" i="11"/>
  <c r="Z141" i="11"/>
  <c r="T141" i="11"/>
  <c r="N141" i="11"/>
  <c r="H141" i="11"/>
  <c r="AA136" i="11"/>
  <c r="U136" i="11"/>
  <c r="O136" i="11"/>
  <c r="I136" i="11"/>
  <c r="V131" i="11"/>
  <c r="P131" i="11"/>
  <c r="J131" i="11"/>
  <c r="D131" i="11"/>
  <c r="W126" i="11"/>
  <c r="Q126" i="11"/>
  <c r="K126" i="11"/>
  <c r="E126" i="11"/>
  <c r="X121" i="11"/>
  <c r="R121" i="11"/>
  <c r="L121" i="11"/>
  <c r="F121" i="11"/>
  <c r="Y116" i="11"/>
  <c r="S116" i="11"/>
  <c r="M116" i="11"/>
  <c r="G116" i="11"/>
  <c r="Z111" i="11"/>
  <c r="T111" i="11"/>
  <c r="N111" i="11"/>
  <c r="H111" i="11"/>
  <c r="AA106" i="11"/>
  <c r="U106" i="11"/>
  <c r="O106" i="11"/>
  <c r="I106" i="11"/>
  <c r="V101" i="11"/>
  <c r="P101" i="11"/>
  <c r="J101" i="11"/>
  <c r="D101" i="11"/>
  <c r="W96" i="11"/>
  <c r="Q96" i="11"/>
  <c r="K96" i="11"/>
  <c r="E96" i="11"/>
  <c r="X91" i="11"/>
  <c r="R91" i="11"/>
  <c r="L91" i="11"/>
  <c r="F91" i="11"/>
  <c r="Y86" i="11"/>
  <c r="S86" i="11"/>
  <c r="M86" i="11"/>
  <c r="G86" i="11"/>
  <c r="Z81" i="11"/>
  <c r="T81" i="11"/>
  <c r="N81" i="11"/>
  <c r="H81" i="11"/>
  <c r="AA76" i="11"/>
  <c r="U76" i="11"/>
  <c r="O76" i="11"/>
  <c r="I76" i="11"/>
  <c r="V71" i="11"/>
  <c r="P71" i="11"/>
  <c r="J71" i="11"/>
  <c r="D71" i="11"/>
  <c r="W66" i="11"/>
  <c r="Q66" i="11"/>
  <c r="K66" i="11"/>
  <c r="E66" i="11"/>
  <c r="X61" i="11"/>
  <c r="R61" i="11"/>
  <c r="L61" i="11"/>
  <c r="F61" i="11"/>
  <c r="Y56" i="11"/>
  <c r="S56" i="11"/>
  <c r="M56" i="11"/>
  <c r="G56" i="11"/>
  <c r="Z598" i="11"/>
  <c r="T598" i="11"/>
  <c r="N598" i="11"/>
  <c r="H598" i="11"/>
  <c r="AA593" i="11"/>
  <c r="U593" i="11"/>
  <c r="O593" i="11"/>
  <c r="I593" i="11"/>
  <c r="V588" i="11"/>
  <c r="P588" i="11"/>
  <c r="J588" i="11"/>
  <c r="D588" i="11"/>
  <c r="W583" i="11"/>
  <c r="Q583" i="11"/>
  <c r="K583" i="11"/>
  <c r="E583" i="11"/>
  <c r="X578" i="11"/>
  <c r="R578" i="11"/>
  <c r="L578" i="11"/>
  <c r="F578" i="11"/>
  <c r="Y573" i="11"/>
  <c r="S573" i="11"/>
  <c r="M573" i="11"/>
  <c r="G573" i="11"/>
  <c r="Z568" i="11"/>
  <c r="T568" i="11"/>
  <c r="N568" i="11"/>
  <c r="H568" i="11"/>
  <c r="AA563" i="11"/>
  <c r="U563" i="11"/>
  <c r="O563" i="11"/>
  <c r="I563" i="11"/>
  <c r="V558" i="11"/>
  <c r="P558" i="11"/>
  <c r="J558" i="11"/>
  <c r="D558" i="11"/>
  <c r="W553" i="11"/>
  <c r="Q553" i="11"/>
  <c r="K553" i="11"/>
  <c r="E553" i="11"/>
  <c r="X548" i="11"/>
  <c r="R548" i="11"/>
  <c r="L548" i="11"/>
  <c r="F548" i="11"/>
  <c r="Y543" i="11"/>
  <c r="S543" i="11"/>
  <c r="M543" i="11"/>
  <c r="G543" i="11"/>
  <c r="Z538" i="11"/>
  <c r="T538" i="11"/>
  <c r="N538" i="11"/>
  <c r="H538" i="11"/>
  <c r="AA533" i="11"/>
  <c r="U533" i="11"/>
  <c r="O533" i="11"/>
  <c r="I533" i="11"/>
  <c r="V528" i="11"/>
  <c r="P528" i="11"/>
  <c r="J528" i="11"/>
  <c r="D528" i="11"/>
  <c r="W523" i="11"/>
  <c r="Q523" i="11"/>
  <c r="K523" i="11"/>
  <c r="E523" i="11"/>
  <c r="X518" i="11"/>
  <c r="R518" i="11"/>
  <c r="L518" i="11"/>
  <c r="F518" i="11"/>
  <c r="Y513" i="11"/>
  <c r="S513" i="11"/>
  <c r="M513" i="11"/>
  <c r="G513" i="11"/>
  <c r="Z508" i="11"/>
  <c r="T508" i="11"/>
  <c r="N508" i="11"/>
  <c r="H508" i="11"/>
  <c r="AA503" i="11"/>
  <c r="U503" i="11"/>
  <c r="O503" i="11"/>
  <c r="I503" i="11"/>
  <c r="V498" i="11"/>
  <c r="P498" i="11"/>
  <c r="J498" i="11"/>
  <c r="D498" i="11"/>
  <c r="W493" i="11"/>
  <c r="Q493" i="11"/>
  <c r="K493" i="11"/>
  <c r="E493" i="11"/>
  <c r="X488" i="11"/>
  <c r="R488" i="11"/>
  <c r="L488" i="11"/>
  <c r="F488" i="11"/>
  <c r="Y483" i="11"/>
  <c r="S483" i="11"/>
  <c r="M483" i="11"/>
  <c r="G483" i="11"/>
  <c r="Z478" i="11"/>
  <c r="T478" i="11"/>
  <c r="N478" i="11"/>
  <c r="H478" i="11"/>
  <c r="AA473" i="11"/>
  <c r="U473" i="11"/>
  <c r="O473" i="11"/>
  <c r="I473" i="11"/>
  <c r="V468" i="11"/>
  <c r="P468" i="11"/>
  <c r="J468" i="11"/>
  <c r="D468" i="11"/>
  <c r="W463" i="11"/>
  <c r="Q463" i="11"/>
  <c r="K463" i="11"/>
  <c r="E463" i="11"/>
  <c r="X458" i="11"/>
  <c r="R458" i="11"/>
  <c r="L458" i="11"/>
  <c r="F458" i="11"/>
  <c r="Y449" i="11"/>
  <c r="S449" i="11"/>
  <c r="M449" i="11"/>
  <c r="G449" i="11"/>
  <c r="Z444" i="11"/>
  <c r="T444" i="11"/>
  <c r="N444" i="11"/>
  <c r="H444" i="11"/>
  <c r="AA439" i="11"/>
  <c r="U439" i="11"/>
  <c r="O439" i="11"/>
  <c r="I439" i="11"/>
  <c r="V434" i="11"/>
  <c r="P434" i="11"/>
  <c r="J434" i="11"/>
  <c r="D434" i="11"/>
  <c r="W429" i="11"/>
  <c r="Q429" i="11"/>
  <c r="K429" i="11"/>
  <c r="E429" i="11"/>
  <c r="X424" i="11"/>
  <c r="R424" i="11"/>
  <c r="L424" i="11"/>
  <c r="F424" i="11"/>
  <c r="Y419" i="11"/>
  <c r="S419" i="11"/>
  <c r="M419" i="11"/>
  <c r="G419" i="11"/>
  <c r="Z414" i="11"/>
  <c r="T414" i="11"/>
  <c r="N414" i="11"/>
  <c r="H414" i="11"/>
  <c r="AA409" i="11"/>
  <c r="U409" i="11"/>
  <c r="O409" i="11"/>
  <c r="I409" i="11"/>
  <c r="V404" i="11"/>
  <c r="P404" i="11"/>
  <c r="J404" i="11"/>
  <c r="D404" i="11"/>
  <c r="W399" i="11"/>
  <c r="Q399" i="11"/>
  <c r="K399" i="11"/>
  <c r="E399" i="11"/>
  <c r="X394" i="11"/>
  <c r="R394" i="11"/>
  <c r="L394" i="11"/>
  <c r="F394" i="11"/>
  <c r="Y389" i="11"/>
  <c r="S389" i="11"/>
  <c r="M389" i="11"/>
  <c r="G389" i="11"/>
  <c r="Z384" i="11"/>
  <c r="T384" i="11"/>
  <c r="N384" i="11"/>
  <c r="H384" i="11"/>
  <c r="AA379" i="11"/>
  <c r="U379" i="11"/>
  <c r="O379" i="11"/>
  <c r="I379" i="11"/>
  <c r="V374" i="11"/>
  <c r="P374" i="11"/>
  <c r="J374" i="11"/>
  <c r="D374" i="11"/>
  <c r="W369" i="11"/>
  <c r="Q369" i="11"/>
  <c r="K369" i="11"/>
  <c r="E369" i="11"/>
  <c r="X364" i="11"/>
  <c r="R364" i="11"/>
  <c r="L364" i="11"/>
  <c r="F364" i="11"/>
  <c r="Y359" i="11"/>
  <c r="S359" i="11"/>
  <c r="M359" i="11"/>
  <c r="G359" i="11"/>
  <c r="Z354" i="11"/>
  <c r="T354" i="11"/>
  <c r="N354" i="11"/>
  <c r="H354" i="11"/>
  <c r="AA349" i="11"/>
  <c r="U349" i="11"/>
  <c r="O349" i="11"/>
  <c r="I349" i="11"/>
  <c r="V344" i="11"/>
  <c r="P344" i="11"/>
  <c r="J344" i="11"/>
  <c r="D344" i="11"/>
  <c r="W339" i="11"/>
  <c r="Q339" i="11"/>
  <c r="K339" i="11"/>
  <c r="E339" i="11"/>
  <c r="X334" i="11"/>
  <c r="R334" i="11"/>
  <c r="L334" i="11"/>
  <c r="F334" i="11"/>
  <c r="Y329" i="11"/>
  <c r="S329" i="11"/>
  <c r="M329" i="11"/>
  <c r="G329" i="11"/>
  <c r="Z324" i="11"/>
  <c r="T324" i="11"/>
  <c r="N324" i="11"/>
  <c r="H324" i="11"/>
  <c r="AA319" i="11"/>
  <c r="U319" i="11"/>
  <c r="O319" i="11"/>
  <c r="I319" i="11"/>
  <c r="V314" i="11"/>
  <c r="P314" i="11"/>
  <c r="J314" i="11"/>
  <c r="D314" i="11"/>
  <c r="W309" i="11"/>
  <c r="Q309" i="11"/>
  <c r="K309" i="11"/>
  <c r="E309" i="11"/>
  <c r="X300" i="11"/>
  <c r="R300" i="11"/>
  <c r="L300" i="11"/>
  <c r="F300" i="11"/>
  <c r="Y295" i="11"/>
  <c r="S295" i="11"/>
  <c r="M295" i="11"/>
  <c r="G295" i="11"/>
  <c r="Z290" i="11"/>
  <c r="T290" i="11"/>
  <c r="N290" i="11"/>
  <c r="H290" i="11"/>
  <c r="AA285" i="11"/>
  <c r="U285" i="11"/>
  <c r="O285" i="11"/>
  <c r="I285" i="11"/>
  <c r="V280" i="11"/>
  <c r="P280" i="11"/>
  <c r="J280" i="11"/>
  <c r="D280" i="11"/>
  <c r="W275" i="11"/>
  <c r="Q275" i="11"/>
  <c r="K275" i="11"/>
  <c r="E275" i="11"/>
  <c r="X270" i="11"/>
  <c r="R270" i="11"/>
  <c r="L270" i="11"/>
  <c r="F270" i="11"/>
  <c r="Y265" i="11"/>
  <c r="S265" i="11"/>
  <c r="M265" i="11"/>
  <c r="G265" i="11"/>
  <c r="Z260" i="11"/>
  <c r="T260" i="11"/>
  <c r="N260" i="11"/>
  <c r="H260" i="11"/>
  <c r="AA255" i="11"/>
  <c r="U255" i="11"/>
  <c r="O255" i="11"/>
  <c r="I255" i="11"/>
  <c r="V250" i="11"/>
  <c r="P250" i="11"/>
  <c r="J250" i="11"/>
  <c r="D250" i="11"/>
  <c r="W245" i="11"/>
  <c r="Q245" i="11"/>
  <c r="K245" i="11"/>
  <c r="E245" i="11"/>
  <c r="X240" i="11"/>
  <c r="R240" i="11"/>
  <c r="L240" i="11"/>
  <c r="F240" i="11"/>
  <c r="Y235" i="11"/>
  <c r="S235" i="11"/>
  <c r="M235" i="11"/>
  <c r="G235" i="11"/>
  <c r="Z230" i="11"/>
  <c r="T230" i="11"/>
  <c r="N230" i="11"/>
  <c r="H230" i="11"/>
  <c r="AA225" i="11"/>
  <c r="U225" i="11"/>
  <c r="O225" i="11"/>
  <c r="I225" i="11"/>
  <c r="V220" i="11"/>
  <c r="P220" i="11"/>
  <c r="J220" i="11"/>
  <c r="D220" i="11"/>
  <c r="W215" i="11"/>
  <c r="Q215" i="11"/>
  <c r="K215" i="11"/>
  <c r="E215" i="11"/>
  <c r="X210" i="11"/>
  <c r="R210" i="11"/>
  <c r="L210" i="11"/>
  <c r="F210" i="11"/>
  <c r="Y205" i="11"/>
  <c r="S205" i="11"/>
  <c r="M205" i="11"/>
  <c r="G205" i="11"/>
  <c r="Z200" i="11"/>
  <c r="T200" i="11"/>
  <c r="N200" i="11"/>
  <c r="H200" i="11"/>
  <c r="AA195" i="11"/>
  <c r="U195" i="11"/>
  <c r="O195" i="11"/>
  <c r="I195" i="11"/>
  <c r="V190" i="11"/>
  <c r="P190" i="11"/>
  <c r="J190" i="11"/>
  <c r="D190" i="11"/>
  <c r="W185" i="11"/>
  <c r="Q185" i="11"/>
  <c r="K185" i="11"/>
  <c r="E185" i="11"/>
  <c r="X180" i="11"/>
  <c r="R180" i="11"/>
  <c r="L180" i="11"/>
  <c r="F180" i="11"/>
  <c r="Y175" i="11"/>
  <c r="S175" i="11"/>
  <c r="M175" i="11"/>
  <c r="G175" i="11"/>
  <c r="Z170" i="11"/>
  <c r="T170" i="11"/>
  <c r="N170" i="11"/>
  <c r="H170" i="11"/>
  <c r="AA165" i="11"/>
  <c r="U165" i="11"/>
  <c r="O165" i="11"/>
  <c r="I165" i="11"/>
  <c r="V160" i="11"/>
  <c r="P160" i="11"/>
  <c r="J160" i="11"/>
  <c r="D160" i="11"/>
  <c r="D156" i="11" s="1"/>
  <c r="W151" i="11"/>
  <c r="Q151" i="11"/>
  <c r="K151" i="11"/>
  <c r="E151" i="11"/>
  <c r="X146" i="11"/>
  <c r="R146" i="11"/>
  <c r="L146" i="11"/>
  <c r="F146" i="11"/>
  <c r="Y141" i="11"/>
  <c r="S141" i="11"/>
  <c r="M141" i="11"/>
  <c r="G141" i="11"/>
  <c r="Z136" i="11"/>
  <c r="T136" i="11"/>
  <c r="N136" i="11"/>
  <c r="H136" i="11"/>
  <c r="AA131" i="11"/>
  <c r="U131" i="11"/>
  <c r="O131" i="11"/>
  <c r="I131" i="11"/>
  <c r="V126" i="11"/>
  <c r="P126" i="11"/>
  <c r="J126" i="11"/>
  <c r="D126" i="11"/>
  <c r="W121" i="11"/>
  <c r="Q121" i="11"/>
  <c r="K121" i="11"/>
  <c r="E121" i="11"/>
  <c r="X116" i="11"/>
  <c r="R116" i="11"/>
  <c r="L116" i="11"/>
  <c r="F116" i="11"/>
  <c r="Y111" i="11"/>
  <c r="S111" i="11"/>
  <c r="M111" i="11"/>
  <c r="G111" i="11"/>
  <c r="Z106" i="11"/>
  <c r="T106" i="11"/>
  <c r="N106" i="11"/>
  <c r="H106" i="11"/>
  <c r="AA101" i="11"/>
  <c r="U101" i="11"/>
  <c r="O101" i="11"/>
  <c r="I101" i="11"/>
  <c r="V96" i="11"/>
  <c r="P96" i="11"/>
  <c r="J96" i="11"/>
  <c r="D96" i="11"/>
  <c r="W91" i="11"/>
  <c r="Q91" i="11"/>
  <c r="K91" i="11"/>
  <c r="E91" i="11"/>
  <c r="X86" i="11"/>
  <c r="R86" i="11"/>
  <c r="L86" i="11"/>
  <c r="F86" i="11"/>
  <c r="Y81" i="11"/>
  <c r="S81" i="11"/>
  <c r="M81" i="11"/>
  <c r="G81" i="11"/>
  <c r="Z76" i="11"/>
  <c r="T76" i="11"/>
  <c r="N76" i="11"/>
  <c r="H76" i="11"/>
  <c r="AA71" i="11"/>
  <c r="U71" i="11"/>
  <c r="O71" i="11"/>
  <c r="I71" i="11"/>
  <c r="V66" i="11"/>
  <c r="P66" i="11"/>
  <c r="J66" i="11"/>
  <c r="D66" i="11"/>
  <c r="W61" i="11"/>
  <c r="Q61" i="11"/>
  <c r="K61" i="11"/>
  <c r="E61" i="11"/>
  <c r="X56" i="11"/>
  <c r="R56" i="11"/>
  <c r="L56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Z533" i="11"/>
  <c r="T533" i="11"/>
  <c r="N533" i="11"/>
  <c r="H533" i="11"/>
  <c r="AA528" i="11"/>
  <c r="U528" i="11"/>
  <c r="O528" i="11"/>
  <c r="I528" i="11"/>
  <c r="V523" i="11"/>
  <c r="P523" i="11"/>
  <c r="J523" i="11"/>
  <c r="D523" i="11"/>
  <c r="W518" i="11"/>
  <c r="Q518" i="11"/>
  <c r="K518" i="11"/>
  <c r="E518" i="11"/>
  <c r="X513" i="11"/>
  <c r="R513" i="11"/>
  <c r="L513" i="11"/>
  <c r="F513" i="11"/>
  <c r="Y508" i="11"/>
  <c r="S508" i="11"/>
  <c r="M508" i="11"/>
  <c r="G508" i="11"/>
  <c r="Z503" i="11"/>
  <c r="T503" i="11"/>
  <c r="N503" i="11"/>
  <c r="H503" i="11"/>
  <c r="AA498" i="11"/>
  <c r="U498" i="11"/>
  <c r="O498" i="11"/>
  <c r="I498" i="11"/>
  <c r="V493" i="11"/>
  <c r="P493" i="11"/>
  <c r="J493" i="11"/>
  <c r="D493" i="11"/>
  <c r="W488" i="11"/>
  <c r="Q488" i="11"/>
  <c r="K488" i="11"/>
  <c r="E488" i="11"/>
  <c r="X483" i="11"/>
  <c r="R483" i="11"/>
  <c r="L483" i="11"/>
  <c r="F483" i="11"/>
  <c r="Y478" i="11"/>
  <c r="S478" i="11"/>
  <c r="M478" i="11"/>
  <c r="G478" i="11"/>
  <c r="Z473" i="11"/>
  <c r="T473" i="11"/>
  <c r="N473" i="11"/>
  <c r="H473" i="11"/>
  <c r="AA468" i="11"/>
  <c r="U468" i="11"/>
  <c r="O468" i="11"/>
  <c r="I468" i="11"/>
  <c r="V463" i="11"/>
  <c r="P463" i="11"/>
  <c r="J463" i="11"/>
  <c r="D463" i="11"/>
  <c r="W458" i="11"/>
  <c r="Q458" i="11"/>
  <c r="K458" i="11"/>
  <c r="E458" i="11"/>
  <c r="X449" i="11"/>
  <c r="R449" i="11"/>
  <c r="L449" i="11"/>
  <c r="F449" i="11"/>
  <c r="Y444" i="11"/>
  <c r="S444" i="11"/>
  <c r="M444" i="11"/>
  <c r="G444" i="11"/>
  <c r="Z439" i="11"/>
  <c r="T439" i="11"/>
  <c r="N439" i="11"/>
  <c r="H439" i="11"/>
  <c r="AA434" i="11"/>
  <c r="U434" i="11"/>
  <c r="O434" i="11"/>
  <c r="I434" i="11"/>
  <c r="V429" i="11"/>
  <c r="P429" i="11"/>
  <c r="J429" i="11"/>
  <c r="D429" i="11"/>
  <c r="W424" i="11"/>
  <c r="Q424" i="11"/>
  <c r="K424" i="11"/>
  <c r="E424" i="11"/>
  <c r="X419" i="11"/>
  <c r="R419" i="11"/>
  <c r="L419" i="11"/>
  <c r="F419" i="11"/>
  <c r="Y414" i="11"/>
  <c r="S414" i="11"/>
  <c r="M414" i="11"/>
  <c r="G414" i="11"/>
  <c r="Z409" i="11"/>
  <c r="T409" i="11"/>
  <c r="N409" i="11"/>
  <c r="H409" i="11"/>
  <c r="AA404" i="11"/>
  <c r="U404" i="11"/>
  <c r="O404" i="11"/>
  <c r="I404" i="11"/>
  <c r="V399" i="11"/>
  <c r="P399" i="11"/>
  <c r="J399" i="11"/>
  <c r="D399" i="11"/>
  <c r="W394" i="11"/>
  <c r="Q394" i="11"/>
  <c r="K394" i="11"/>
  <c r="E394" i="11"/>
  <c r="X389" i="11"/>
  <c r="R389" i="11"/>
  <c r="L389" i="11"/>
  <c r="F389" i="11"/>
  <c r="Y384" i="11"/>
  <c r="S384" i="11"/>
  <c r="M384" i="11"/>
  <c r="G384" i="11"/>
  <c r="Z379" i="11"/>
  <c r="T379" i="11"/>
  <c r="N379" i="11"/>
  <c r="H379" i="11"/>
  <c r="AA374" i="11"/>
  <c r="U374" i="11"/>
  <c r="O374" i="11"/>
  <c r="I374" i="11"/>
  <c r="V369" i="11"/>
  <c r="P369" i="11"/>
  <c r="J369" i="11"/>
  <c r="D369" i="11"/>
  <c r="W364" i="11"/>
  <c r="Q364" i="11"/>
  <c r="K364" i="11"/>
  <c r="E364" i="11"/>
  <c r="X359" i="11"/>
  <c r="R359" i="11"/>
  <c r="L359" i="11"/>
  <c r="F359" i="11"/>
  <c r="Y354" i="11"/>
  <c r="S354" i="11"/>
  <c r="M354" i="11"/>
  <c r="G354" i="11"/>
  <c r="Z349" i="11"/>
  <c r="T349" i="11"/>
  <c r="N349" i="11"/>
  <c r="H349" i="11"/>
  <c r="AA344" i="11"/>
  <c r="U344" i="11"/>
  <c r="O344" i="11"/>
  <c r="I344" i="11"/>
  <c r="V339" i="11"/>
  <c r="P339" i="11"/>
  <c r="J339" i="11"/>
  <c r="D339" i="11"/>
  <c r="W334" i="11"/>
  <c r="Q334" i="11"/>
  <c r="K334" i="11"/>
  <c r="E334" i="11"/>
  <c r="X329" i="11"/>
  <c r="R329" i="11"/>
  <c r="L329" i="11"/>
  <c r="F329" i="11"/>
  <c r="Y324" i="11"/>
  <c r="S324" i="11"/>
  <c r="M324" i="11"/>
  <c r="G324" i="11"/>
  <c r="Z319" i="11"/>
  <c r="T319" i="11"/>
  <c r="N319" i="11"/>
  <c r="H319" i="11"/>
  <c r="AA314" i="11"/>
  <c r="U314" i="11"/>
  <c r="O314" i="11"/>
  <c r="I314" i="11"/>
  <c r="V309" i="11"/>
  <c r="P309" i="11"/>
  <c r="J309" i="11"/>
  <c r="D309" i="11"/>
  <c r="D305" i="11" s="1"/>
  <c r="W300" i="11"/>
  <c r="Q300" i="11"/>
  <c r="K300" i="11"/>
  <c r="E300" i="11"/>
  <c r="X295" i="11"/>
  <c r="R295" i="11"/>
  <c r="L295" i="11"/>
  <c r="F295" i="11"/>
  <c r="Y290" i="11"/>
  <c r="S290" i="11"/>
  <c r="M290" i="11"/>
  <c r="G290" i="11"/>
  <c r="Z285" i="11"/>
  <c r="T285" i="11"/>
  <c r="N285" i="11"/>
  <c r="H285" i="11"/>
  <c r="AA280" i="11"/>
  <c r="U280" i="11"/>
  <c r="O280" i="11"/>
  <c r="I280" i="11"/>
  <c r="V275" i="11"/>
  <c r="P275" i="11"/>
  <c r="J275" i="11"/>
  <c r="D275" i="11"/>
  <c r="W270" i="11"/>
  <c r="Q270" i="11"/>
  <c r="K270" i="11"/>
  <c r="E270" i="11"/>
  <c r="X265" i="11"/>
  <c r="R265" i="11"/>
  <c r="L265" i="11"/>
  <c r="F265" i="11"/>
  <c r="Y260" i="11"/>
  <c r="S260" i="11"/>
  <c r="M260" i="11"/>
  <c r="G260" i="11"/>
  <c r="Z255" i="11"/>
  <c r="T255" i="11"/>
  <c r="N255" i="11"/>
  <c r="H255" i="11"/>
  <c r="AA250" i="11"/>
  <c r="U250" i="11"/>
  <c r="O250" i="11"/>
  <c r="I250" i="11"/>
  <c r="V245" i="11"/>
  <c r="P245" i="11"/>
  <c r="J245" i="11"/>
  <c r="D245" i="11"/>
  <c r="W240" i="11"/>
  <c r="Q240" i="11"/>
  <c r="K240" i="11"/>
  <c r="E240" i="11"/>
  <c r="X235" i="11"/>
  <c r="R235" i="11"/>
  <c r="L235" i="11"/>
  <c r="F235" i="11"/>
  <c r="Y230" i="11"/>
  <c r="S230" i="11"/>
  <c r="M230" i="11"/>
  <c r="G230" i="11"/>
  <c r="Z225" i="11"/>
  <c r="T225" i="11"/>
  <c r="N225" i="11"/>
  <c r="H225" i="11"/>
  <c r="AA220" i="11"/>
  <c r="U220" i="11"/>
  <c r="O220" i="11"/>
  <c r="I220" i="11"/>
  <c r="V215" i="11"/>
  <c r="P215" i="11"/>
  <c r="J215" i="11"/>
  <c r="D215" i="11"/>
  <c r="W210" i="11"/>
  <c r="Q210" i="11"/>
  <c r="K210" i="11"/>
  <c r="E210" i="11"/>
  <c r="X205" i="11"/>
  <c r="R205" i="11"/>
  <c r="L205" i="11"/>
  <c r="F205" i="11"/>
  <c r="Y200" i="11"/>
  <c r="S200" i="11"/>
  <c r="M200" i="11"/>
  <c r="G200" i="11"/>
  <c r="Z195" i="11"/>
  <c r="T195" i="11"/>
  <c r="N195" i="11"/>
  <c r="H195" i="11"/>
  <c r="AA190" i="11"/>
  <c r="U190" i="11"/>
  <c r="O190" i="11"/>
  <c r="I190" i="11"/>
  <c r="V185" i="11"/>
  <c r="P185" i="11"/>
  <c r="J185" i="11"/>
  <c r="D185" i="11"/>
  <c r="W180" i="11"/>
  <c r="Q180" i="11"/>
  <c r="K180" i="11"/>
  <c r="E180" i="11"/>
  <c r="X175" i="11"/>
  <c r="R175" i="11"/>
  <c r="L175" i="11"/>
  <c r="F175" i="11"/>
  <c r="Y170" i="11"/>
  <c r="S170" i="11"/>
  <c r="M170" i="11"/>
  <c r="G170" i="11"/>
  <c r="Z165" i="11"/>
  <c r="T165" i="11"/>
  <c r="N165" i="11"/>
  <c r="H165" i="11"/>
  <c r="AA160" i="11"/>
  <c r="U160" i="11"/>
  <c r="O160" i="11"/>
  <c r="I160" i="11"/>
  <c r="V151" i="11"/>
  <c r="P151" i="11"/>
  <c r="J151" i="11"/>
  <c r="D151" i="11"/>
  <c r="W146" i="11"/>
  <c r="Q146" i="11"/>
  <c r="K146" i="11"/>
  <c r="E146" i="11"/>
  <c r="X141" i="11"/>
  <c r="R141" i="11"/>
  <c r="L141" i="11"/>
  <c r="F141" i="11"/>
  <c r="Y136" i="11"/>
  <c r="S136" i="11"/>
  <c r="M136" i="11"/>
  <c r="G136" i="11"/>
  <c r="Z131" i="11"/>
  <c r="T131" i="11"/>
  <c r="N131" i="11"/>
  <c r="H131" i="11"/>
  <c r="AA126" i="11"/>
  <c r="U126" i="11"/>
  <c r="O126" i="11"/>
  <c r="I126" i="11"/>
  <c r="V121" i="11"/>
  <c r="P121" i="11"/>
  <c r="J121" i="11"/>
  <c r="D121" i="11"/>
  <c r="W116" i="11"/>
  <c r="Q116" i="11"/>
  <c r="K116" i="11"/>
  <c r="E116" i="11"/>
  <c r="X111" i="11"/>
  <c r="R111" i="11"/>
  <c r="L111" i="11"/>
  <c r="F111" i="11"/>
  <c r="Y106" i="11"/>
  <c r="S106" i="11"/>
  <c r="M106" i="11"/>
  <c r="G106" i="11"/>
  <c r="Z101" i="11"/>
  <c r="T101" i="11"/>
  <c r="N101" i="11"/>
  <c r="H101" i="11"/>
  <c r="AA96" i="11"/>
  <c r="U96" i="11"/>
  <c r="O96" i="11"/>
  <c r="I96" i="11"/>
  <c r="V91" i="11"/>
  <c r="P91" i="11"/>
  <c r="J91" i="11"/>
  <c r="D91" i="11"/>
  <c r="W86" i="11"/>
  <c r="Q86" i="11"/>
  <c r="K86" i="11"/>
  <c r="E86" i="11"/>
  <c r="X81" i="11"/>
  <c r="R81" i="11"/>
  <c r="L81" i="11"/>
  <c r="F81" i="11"/>
  <c r="Y76" i="11"/>
  <c r="S76" i="11"/>
  <c r="M76" i="11"/>
  <c r="G76" i="11"/>
  <c r="Z71" i="11"/>
  <c r="T71" i="11"/>
  <c r="N71" i="11"/>
  <c r="H71" i="11"/>
  <c r="AA66" i="11"/>
  <c r="U66" i="11"/>
  <c r="O66" i="11"/>
  <c r="I66" i="11"/>
  <c r="V61" i="11"/>
  <c r="P61" i="11"/>
  <c r="J61" i="11"/>
  <c r="D61" i="11"/>
  <c r="W56" i="11"/>
  <c r="Q56" i="11"/>
  <c r="K56" i="11"/>
  <c r="E56" i="11"/>
  <c r="X598" i="11"/>
  <c r="R598" i="11"/>
  <c r="L598" i="11"/>
  <c r="F598" i="11"/>
  <c r="Y593" i="11"/>
  <c r="S593" i="11"/>
  <c r="M593" i="11"/>
  <c r="G593" i="11"/>
  <c r="Z588" i="11"/>
  <c r="T588" i="11"/>
  <c r="N588" i="11"/>
  <c r="H588" i="11"/>
  <c r="AA583" i="11"/>
  <c r="U583" i="11"/>
  <c r="O583" i="11"/>
  <c r="I583" i="11"/>
  <c r="V578" i="11"/>
  <c r="P578" i="11"/>
  <c r="J578" i="11"/>
  <c r="D578" i="11"/>
  <c r="W573" i="11"/>
  <c r="Q573" i="11"/>
  <c r="K573" i="11"/>
  <c r="E573" i="11"/>
  <c r="X568" i="11"/>
  <c r="R568" i="11"/>
  <c r="L568" i="11"/>
  <c r="F568" i="11"/>
  <c r="Y563" i="11"/>
  <c r="S563" i="11"/>
  <c r="M563" i="11"/>
  <c r="G563" i="11"/>
  <c r="Z558" i="11"/>
  <c r="T558" i="11"/>
  <c r="N558" i="11"/>
  <c r="H558" i="11"/>
  <c r="AA553" i="11"/>
  <c r="U553" i="11"/>
  <c r="O553" i="11"/>
  <c r="I553" i="11"/>
  <c r="V548" i="11"/>
  <c r="P548" i="11"/>
  <c r="J548" i="11"/>
  <c r="D548" i="11"/>
  <c r="W543" i="11"/>
  <c r="Q543" i="11"/>
  <c r="K543" i="11"/>
  <c r="E543" i="11"/>
  <c r="X538" i="11"/>
  <c r="R538" i="11"/>
  <c r="L538" i="11"/>
  <c r="F538" i="11"/>
  <c r="Y533" i="11"/>
  <c r="S533" i="11"/>
  <c r="M533" i="11"/>
  <c r="G533" i="11"/>
  <c r="Z528" i="11"/>
  <c r="T528" i="11"/>
  <c r="N528" i="11"/>
  <c r="H528" i="11"/>
  <c r="AA523" i="11"/>
  <c r="U523" i="11"/>
  <c r="O523" i="11"/>
  <c r="I523" i="11"/>
  <c r="V518" i="11"/>
  <c r="P518" i="11"/>
  <c r="J518" i="11"/>
  <c r="D518" i="11"/>
  <c r="W513" i="11"/>
  <c r="Q513" i="11"/>
  <c r="K513" i="11"/>
  <c r="E513" i="11"/>
  <c r="X508" i="11"/>
  <c r="R508" i="11"/>
  <c r="L508" i="11"/>
  <c r="F508" i="11"/>
  <c r="Y503" i="11"/>
  <c r="S503" i="11"/>
  <c r="M503" i="11"/>
  <c r="G503" i="11"/>
  <c r="Z498" i="11"/>
  <c r="T498" i="11"/>
  <c r="N498" i="11"/>
  <c r="H498" i="11"/>
  <c r="AA493" i="11"/>
  <c r="U493" i="11"/>
  <c r="O493" i="11"/>
  <c r="I493" i="11"/>
  <c r="V488" i="11"/>
  <c r="P488" i="11"/>
  <c r="J488" i="11"/>
  <c r="D488" i="11"/>
  <c r="W483" i="11"/>
  <c r="Q483" i="11"/>
  <c r="K483" i="11"/>
  <c r="E483" i="11"/>
  <c r="X478" i="11"/>
  <c r="R478" i="11"/>
  <c r="L478" i="11"/>
  <c r="F478" i="11"/>
  <c r="Y473" i="11"/>
  <c r="S473" i="11"/>
  <c r="M473" i="11"/>
  <c r="G473" i="11"/>
  <c r="Z468" i="11"/>
  <c r="T468" i="11"/>
  <c r="N468" i="11"/>
  <c r="H468" i="11"/>
  <c r="AA463" i="11"/>
  <c r="U463" i="11"/>
  <c r="O463" i="11"/>
  <c r="I463" i="11"/>
  <c r="V458" i="11"/>
  <c r="P458" i="11"/>
  <c r="J458" i="11"/>
  <c r="D458" i="11"/>
  <c r="D454" i="11" s="1"/>
  <c r="W449" i="11"/>
  <c r="Q449" i="11"/>
  <c r="K449" i="11"/>
  <c r="E449" i="11"/>
  <c r="X444" i="11"/>
  <c r="R444" i="11"/>
  <c r="L444" i="11"/>
  <c r="F444" i="11"/>
  <c r="Y439" i="11"/>
  <c r="S439" i="11"/>
  <c r="M439" i="11"/>
  <c r="G439" i="11"/>
  <c r="Z434" i="11"/>
  <c r="T434" i="11"/>
  <c r="N434" i="11"/>
  <c r="H434" i="11"/>
  <c r="AA429" i="11"/>
  <c r="U429" i="11"/>
  <c r="O429" i="11"/>
  <c r="I429" i="11"/>
  <c r="V424" i="11"/>
  <c r="P424" i="11"/>
  <c r="J424" i="11"/>
  <c r="D424" i="11"/>
  <c r="W419" i="11"/>
  <c r="Q419" i="11"/>
  <c r="K419" i="11"/>
  <c r="E419" i="11"/>
  <c r="X414" i="11"/>
  <c r="R414" i="11"/>
  <c r="L414" i="11"/>
  <c r="F414" i="11"/>
  <c r="Y409" i="11"/>
  <c r="S409" i="11"/>
  <c r="M409" i="11"/>
  <c r="G409" i="11"/>
  <c r="Z404" i="11"/>
  <c r="T404" i="11"/>
  <c r="N404" i="11"/>
  <c r="H404" i="11"/>
  <c r="AA399" i="11"/>
  <c r="U399" i="11"/>
  <c r="O399" i="11"/>
  <c r="I399" i="11"/>
  <c r="V394" i="11"/>
  <c r="P394" i="11"/>
  <c r="J394" i="11"/>
  <c r="D394" i="11"/>
  <c r="W389" i="11"/>
  <c r="Q389" i="11"/>
  <c r="K389" i="11"/>
  <c r="E389" i="11"/>
  <c r="X384" i="11"/>
  <c r="R384" i="11"/>
  <c r="L384" i="11"/>
  <c r="F384" i="11"/>
  <c r="Y379" i="11"/>
  <c r="S379" i="11"/>
  <c r="M379" i="11"/>
  <c r="G379" i="11"/>
  <c r="Z374" i="11"/>
  <c r="T374" i="11"/>
  <c r="N374" i="11"/>
  <c r="H374" i="11"/>
  <c r="AA369" i="11"/>
  <c r="AA365" i="11" s="1"/>
  <c r="U369" i="11"/>
  <c r="U365" i="11" s="1"/>
  <c r="O369" i="11"/>
  <c r="O365" i="11" s="1"/>
  <c r="I369" i="11"/>
  <c r="I365" i="11" s="1"/>
  <c r="V364" i="11"/>
  <c r="V360" i="11" s="1"/>
  <c r="P364" i="11"/>
  <c r="P360" i="11" s="1"/>
  <c r="J364" i="11"/>
  <c r="J360" i="11" s="1"/>
  <c r="D364" i="11"/>
  <c r="D360" i="11" s="1"/>
  <c r="W359" i="11"/>
  <c r="W355" i="11" s="1"/>
  <c r="Q359" i="11"/>
  <c r="Q355" i="11" s="1"/>
  <c r="K359" i="11"/>
  <c r="K355" i="11" s="1"/>
  <c r="E359" i="11"/>
  <c r="E355" i="11" s="1"/>
  <c r="X354" i="11"/>
  <c r="X350" i="11" s="1"/>
  <c r="R354" i="11"/>
  <c r="R350" i="11" s="1"/>
  <c r="L354" i="11"/>
  <c r="L350" i="11" s="1"/>
  <c r="F354" i="11"/>
  <c r="F350" i="11" s="1"/>
  <c r="Y349" i="11"/>
  <c r="Y345" i="11" s="1"/>
  <c r="S349" i="11"/>
  <c r="S345" i="11" s="1"/>
  <c r="M349" i="11"/>
  <c r="M345" i="11" s="1"/>
  <c r="G349" i="11"/>
  <c r="G345" i="11" s="1"/>
  <c r="Z344" i="11"/>
  <c r="Z340" i="11" s="1"/>
  <c r="T344" i="11"/>
  <c r="T340" i="11" s="1"/>
  <c r="N344" i="11"/>
  <c r="N340" i="11" s="1"/>
  <c r="H344" i="11"/>
  <c r="H340" i="11" s="1"/>
  <c r="AA339" i="11"/>
  <c r="AA335" i="11" s="1"/>
  <c r="U339" i="11"/>
  <c r="U335" i="11" s="1"/>
  <c r="O339" i="11"/>
  <c r="O335" i="11" s="1"/>
  <c r="I339" i="11"/>
  <c r="I335" i="11" s="1"/>
  <c r="V334" i="11"/>
  <c r="V330" i="11" s="1"/>
  <c r="P334" i="11"/>
  <c r="P330" i="11" s="1"/>
  <c r="J334" i="11"/>
  <c r="J330" i="11" s="1"/>
  <c r="D334" i="11"/>
  <c r="D330" i="11" s="1"/>
  <c r="W329" i="11"/>
  <c r="W325" i="11" s="1"/>
  <c r="Q329" i="11"/>
  <c r="Q325" i="11" s="1"/>
  <c r="K329" i="11"/>
  <c r="K325" i="11" s="1"/>
  <c r="E329" i="11"/>
  <c r="E325" i="11" s="1"/>
  <c r="X324" i="11"/>
  <c r="X320" i="11" s="1"/>
  <c r="R324" i="11"/>
  <c r="R320" i="11" s="1"/>
  <c r="L324" i="11"/>
  <c r="L320" i="11" s="1"/>
  <c r="F324" i="11"/>
  <c r="F320" i="11" s="1"/>
  <c r="Y319" i="11"/>
  <c r="Y315" i="11" s="1"/>
  <c r="S319" i="11"/>
  <c r="S315" i="11" s="1"/>
  <c r="M319" i="11"/>
  <c r="M315" i="11" s="1"/>
  <c r="G319" i="11"/>
  <c r="G315" i="11" s="1"/>
  <c r="Z314" i="11"/>
  <c r="Z310" i="11" s="1"/>
  <c r="T314" i="11"/>
  <c r="T310" i="11" s="1"/>
  <c r="N314" i="11"/>
  <c r="N310" i="11" s="1"/>
  <c r="H314" i="11"/>
  <c r="H310" i="11" s="1"/>
  <c r="AA309" i="11"/>
  <c r="AA305" i="11" s="1"/>
  <c r="U309" i="11"/>
  <c r="U305" i="11" s="1"/>
  <c r="O309" i="11"/>
  <c r="O305" i="11" s="1"/>
  <c r="I309" i="11"/>
  <c r="I305" i="11" s="1"/>
  <c r="V300" i="11"/>
  <c r="P300" i="11"/>
  <c r="J300" i="11"/>
  <c r="D300" i="11"/>
  <c r="W295" i="11"/>
  <c r="Q295" i="11"/>
  <c r="K295" i="11"/>
  <c r="E295" i="11"/>
  <c r="X290" i="11"/>
  <c r="R290" i="11"/>
  <c r="L290" i="11"/>
  <c r="F290" i="11"/>
  <c r="Y285" i="11"/>
  <c r="S285" i="11"/>
  <c r="M285" i="11"/>
  <c r="G285" i="11"/>
  <c r="Z280" i="11"/>
  <c r="T280" i="11"/>
  <c r="N280" i="11"/>
  <c r="H280" i="11"/>
  <c r="AA275" i="11"/>
  <c r="U275" i="11"/>
  <c r="O275" i="11"/>
  <c r="I275" i="11"/>
  <c r="V270" i="11"/>
  <c r="P270" i="11"/>
  <c r="J270" i="11"/>
  <c r="D270" i="11"/>
  <c r="W265" i="11"/>
  <c r="Q265" i="11"/>
  <c r="K265" i="11"/>
  <c r="E265" i="11"/>
  <c r="X260" i="11"/>
  <c r="R260" i="11"/>
  <c r="L260" i="11"/>
  <c r="F260" i="11"/>
  <c r="Y255" i="11"/>
  <c r="S255" i="11"/>
  <c r="M255" i="11"/>
  <c r="G255" i="11"/>
  <c r="Z250" i="11"/>
  <c r="T250" i="11"/>
  <c r="N250" i="11"/>
  <c r="H250" i="11"/>
  <c r="AA245" i="11"/>
  <c r="U245" i="11"/>
  <c r="O245" i="11"/>
  <c r="I245" i="11"/>
  <c r="V240" i="11"/>
  <c r="P240" i="11"/>
  <c r="J240" i="11"/>
  <c r="D240" i="11"/>
  <c r="W235" i="11"/>
  <c r="Q235" i="11"/>
  <c r="K235" i="11"/>
  <c r="E235" i="11"/>
  <c r="X230" i="11"/>
  <c r="R230" i="11"/>
  <c r="L230" i="11"/>
  <c r="F230" i="11"/>
  <c r="Y225" i="11"/>
  <c r="S225" i="11"/>
  <c r="M225" i="11"/>
  <c r="G225" i="11"/>
  <c r="Z220" i="11"/>
  <c r="T220" i="11"/>
  <c r="N220" i="11"/>
  <c r="H220" i="11"/>
  <c r="AA215" i="11"/>
  <c r="U215" i="11"/>
  <c r="O215" i="11"/>
  <c r="I215" i="11"/>
  <c r="V210" i="11"/>
  <c r="P210" i="11"/>
  <c r="J210" i="11"/>
  <c r="D210" i="11"/>
  <c r="W205" i="11"/>
  <c r="Q205" i="11"/>
  <c r="K205" i="11"/>
  <c r="E205" i="11"/>
  <c r="X200" i="11"/>
  <c r="R200" i="11"/>
  <c r="L200" i="11"/>
  <c r="F200" i="11"/>
  <c r="Y195" i="11"/>
  <c r="Y191" i="11" s="1"/>
  <c r="S195" i="11"/>
  <c r="S191" i="11" s="1"/>
  <c r="M195" i="11"/>
  <c r="M191" i="11" s="1"/>
  <c r="G195" i="11"/>
  <c r="G191" i="11" s="1"/>
  <c r="Z190" i="11"/>
  <c r="Z186" i="11" s="1"/>
  <c r="T190" i="11"/>
  <c r="T186" i="11" s="1"/>
  <c r="N190" i="11"/>
  <c r="N186" i="11" s="1"/>
  <c r="H190" i="11"/>
  <c r="H186" i="11" s="1"/>
  <c r="AA185" i="11"/>
  <c r="AA181" i="11" s="1"/>
  <c r="U185" i="11"/>
  <c r="U181" i="11" s="1"/>
  <c r="O185" i="11"/>
  <c r="O181" i="11" s="1"/>
  <c r="I185" i="11"/>
  <c r="I181" i="11" s="1"/>
  <c r="V180" i="11"/>
  <c r="V176" i="11" s="1"/>
  <c r="P180" i="11"/>
  <c r="P176" i="11" s="1"/>
  <c r="J180" i="11"/>
  <c r="J176" i="11" s="1"/>
  <c r="D180" i="11"/>
  <c r="D176" i="11" s="1"/>
  <c r="W175" i="11"/>
  <c r="W171" i="11" s="1"/>
  <c r="Q175" i="11"/>
  <c r="Q171" i="11" s="1"/>
  <c r="K175" i="11"/>
  <c r="K171" i="11" s="1"/>
  <c r="E175" i="11"/>
  <c r="E171" i="11" s="1"/>
  <c r="X170" i="11"/>
  <c r="X166" i="11" s="1"/>
  <c r="R170" i="11"/>
  <c r="R166" i="11" s="1"/>
  <c r="L170" i="11"/>
  <c r="L166" i="11" s="1"/>
  <c r="F170" i="11"/>
  <c r="F166" i="11" s="1"/>
  <c r="Y165" i="11"/>
  <c r="Y161" i="11" s="1"/>
  <c r="S165" i="11"/>
  <c r="S161" i="11" s="1"/>
  <c r="M165" i="11"/>
  <c r="M161" i="11" s="1"/>
  <c r="G165" i="11"/>
  <c r="G161" i="11" s="1"/>
  <c r="Z160" i="11"/>
  <c r="Z156" i="11" s="1"/>
  <c r="T160" i="11"/>
  <c r="T156" i="11" s="1"/>
  <c r="N160" i="11"/>
  <c r="N156" i="11" s="1"/>
  <c r="H160" i="11"/>
  <c r="H156" i="11" s="1"/>
  <c r="AA151" i="11"/>
  <c r="U151" i="11"/>
  <c r="O151" i="11"/>
  <c r="I151" i="11"/>
  <c r="V146" i="11"/>
  <c r="P146" i="11"/>
  <c r="J146" i="11"/>
  <c r="D146" i="11"/>
  <c r="W141" i="11"/>
  <c r="Q141" i="11"/>
  <c r="K141" i="11"/>
  <c r="E141" i="11"/>
  <c r="X136" i="11"/>
  <c r="R136" i="11"/>
  <c r="L136" i="11"/>
  <c r="F136" i="11"/>
  <c r="Y131" i="11"/>
  <c r="S131" i="11"/>
  <c r="M131" i="11"/>
  <c r="G131" i="11"/>
  <c r="Z126" i="11"/>
  <c r="T126" i="11"/>
  <c r="N126" i="11"/>
  <c r="H126" i="11"/>
  <c r="AA121" i="11"/>
  <c r="U121" i="11"/>
  <c r="O121" i="11"/>
  <c r="I121" i="11"/>
  <c r="V116" i="11"/>
  <c r="P116" i="11"/>
  <c r="J116" i="11"/>
  <c r="D116" i="11"/>
  <c r="W111" i="11"/>
  <c r="Q111" i="11"/>
  <c r="K111" i="11"/>
  <c r="E111" i="11"/>
  <c r="X106" i="11"/>
  <c r="R106" i="11"/>
  <c r="L106" i="11"/>
  <c r="F106" i="11"/>
  <c r="Y101" i="11"/>
  <c r="S101" i="11"/>
  <c r="M101" i="11"/>
  <c r="G101" i="11"/>
  <c r="Z96" i="11"/>
  <c r="T96" i="11"/>
  <c r="N96" i="11"/>
  <c r="H96" i="11"/>
  <c r="AA91" i="11"/>
  <c r="U91" i="11"/>
  <c r="O91" i="11"/>
  <c r="I91" i="11"/>
  <c r="V86" i="11"/>
  <c r="W598" i="11"/>
  <c r="Q598" i="11"/>
  <c r="K598" i="11"/>
  <c r="E598" i="11"/>
  <c r="X593" i="11"/>
  <c r="R593" i="11"/>
  <c r="L593" i="11"/>
  <c r="F593" i="11"/>
  <c r="Y588" i="11"/>
  <c r="S588" i="11"/>
  <c r="M588" i="11"/>
  <c r="G588" i="11"/>
  <c r="Z583" i="11"/>
  <c r="T583" i="11"/>
  <c r="N583" i="11"/>
  <c r="H583" i="11"/>
  <c r="AA578" i="11"/>
  <c r="U578" i="11"/>
  <c r="O578" i="11"/>
  <c r="I578" i="11"/>
  <c r="V573" i="11"/>
  <c r="P573" i="11"/>
  <c r="J573" i="11"/>
  <c r="D573" i="11"/>
  <c r="W568" i="11"/>
  <c r="Q568" i="11"/>
  <c r="K568" i="11"/>
  <c r="E568" i="11"/>
  <c r="X563" i="11"/>
  <c r="R563" i="11"/>
  <c r="L563" i="11"/>
  <c r="F563" i="11"/>
  <c r="Y558" i="11"/>
  <c r="S558" i="11"/>
  <c r="M558" i="11"/>
  <c r="G558" i="11"/>
  <c r="Z553" i="11"/>
  <c r="T553" i="11"/>
  <c r="N553" i="11"/>
  <c r="H553" i="11"/>
  <c r="AA548" i="11"/>
  <c r="U548" i="11"/>
  <c r="O548" i="11"/>
  <c r="I548" i="11"/>
  <c r="V543" i="11"/>
  <c r="P543" i="11"/>
  <c r="J543" i="11"/>
  <c r="D543" i="11"/>
  <c r="W538" i="11"/>
  <c r="Q538" i="11"/>
  <c r="K538" i="11"/>
  <c r="E538" i="11"/>
  <c r="X533" i="11"/>
  <c r="R533" i="11"/>
  <c r="L533" i="11"/>
  <c r="F533" i="11"/>
  <c r="Y528" i="11"/>
  <c r="S528" i="11"/>
  <c r="M528" i="11"/>
  <c r="G528" i="11"/>
  <c r="Z523" i="11"/>
  <c r="T523" i="11"/>
  <c r="N523" i="11"/>
  <c r="H523" i="11"/>
  <c r="AA518" i="11"/>
  <c r="U518" i="11"/>
  <c r="O518" i="11"/>
  <c r="I518" i="11"/>
  <c r="V513" i="11"/>
  <c r="P513" i="11"/>
  <c r="J513" i="11"/>
  <c r="D513" i="11"/>
  <c r="W508" i="11"/>
  <c r="Q508" i="11"/>
  <c r="K508" i="11"/>
  <c r="E508" i="11"/>
  <c r="X503" i="11"/>
  <c r="R503" i="11"/>
  <c r="L503" i="11"/>
  <c r="F503" i="11"/>
  <c r="Y498" i="11"/>
  <c r="S498" i="11"/>
  <c r="M498" i="11"/>
  <c r="G498" i="11"/>
  <c r="Z493" i="11"/>
  <c r="T493" i="11"/>
  <c r="N493" i="11"/>
  <c r="H493" i="11"/>
  <c r="AA488" i="11"/>
  <c r="U488" i="11"/>
  <c r="O488" i="11"/>
  <c r="I488" i="11"/>
  <c r="V483" i="11"/>
  <c r="P483" i="11"/>
  <c r="J483" i="11"/>
  <c r="D483" i="11"/>
  <c r="W478" i="11"/>
  <c r="Q478" i="11"/>
  <c r="K478" i="11"/>
  <c r="E478" i="11"/>
  <c r="X473" i="11"/>
  <c r="R473" i="11"/>
  <c r="L473" i="11"/>
  <c r="F473" i="11"/>
  <c r="Y468" i="11"/>
  <c r="S468" i="11"/>
  <c r="M468" i="11"/>
  <c r="G468" i="11"/>
  <c r="Z463" i="11"/>
  <c r="T463" i="11"/>
  <c r="N463" i="11"/>
  <c r="H463" i="11"/>
  <c r="AA458" i="11"/>
  <c r="U458" i="11"/>
  <c r="O458" i="11"/>
  <c r="I458" i="11"/>
  <c r="V449" i="11"/>
  <c r="P449" i="11"/>
  <c r="J449" i="11"/>
  <c r="D449" i="11"/>
  <c r="W444" i="11"/>
  <c r="Q444" i="11"/>
  <c r="K444" i="11"/>
  <c r="E444" i="11"/>
  <c r="X439" i="11"/>
  <c r="R439" i="11"/>
  <c r="L439" i="11"/>
  <c r="F439" i="11"/>
  <c r="Y434" i="11"/>
  <c r="S434" i="11"/>
  <c r="M434" i="11"/>
  <c r="G434" i="11"/>
  <c r="Z429" i="11"/>
  <c r="T429" i="11"/>
  <c r="N429" i="11"/>
  <c r="H429" i="11"/>
  <c r="AA424" i="11"/>
  <c r="U424" i="11"/>
  <c r="O424" i="11"/>
  <c r="I424" i="11"/>
  <c r="V419" i="11"/>
  <c r="P419" i="11"/>
  <c r="J419" i="11"/>
  <c r="D419" i="11"/>
  <c r="W414" i="11"/>
  <c r="Q414" i="11"/>
  <c r="K414" i="11"/>
  <c r="E414" i="11"/>
  <c r="X409" i="11"/>
  <c r="R409" i="11"/>
  <c r="L409" i="11"/>
  <c r="F409" i="11"/>
  <c r="Y404" i="11"/>
  <c r="S404" i="11"/>
  <c r="M404" i="11"/>
  <c r="G404" i="11"/>
  <c r="Z399" i="11"/>
  <c r="T399" i="11"/>
  <c r="N399" i="11"/>
  <c r="H399" i="11"/>
  <c r="AA394" i="11"/>
  <c r="U394" i="11"/>
  <c r="O394" i="11"/>
  <c r="I394" i="11"/>
  <c r="V389" i="11"/>
  <c r="P389" i="11"/>
  <c r="J389" i="11"/>
  <c r="D389" i="11"/>
  <c r="W384" i="11"/>
  <c r="Q384" i="11"/>
  <c r="K384" i="11"/>
  <c r="E384" i="11"/>
  <c r="X379" i="11"/>
  <c r="R379" i="11"/>
  <c r="L379" i="11"/>
  <c r="F379" i="11"/>
  <c r="Y374" i="11"/>
  <c r="S374" i="11"/>
  <c r="M374" i="11"/>
  <c r="G374" i="11"/>
  <c r="Z369" i="11"/>
  <c r="T369" i="11"/>
  <c r="N369" i="11"/>
  <c r="H369" i="11"/>
  <c r="AA364" i="11"/>
  <c r="U364" i="11"/>
  <c r="O364" i="11"/>
  <c r="I364" i="11"/>
  <c r="V359" i="11"/>
  <c r="P359" i="11"/>
  <c r="J359" i="11"/>
  <c r="D359" i="11"/>
  <c r="W354" i="11"/>
  <c r="Q354" i="11"/>
  <c r="K354" i="11"/>
  <c r="E354" i="11"/>
  <c r="X349" i="11"/>
  <c r="R349" i="11"/>
  <c r="L349" i="11"/>
  <c r="F349" i="11"/>
  <c r="Y344" i="11"/>
  <c r="S344" i="11"/>
  <c r="M344" i="11"/>
  <c r="G344" i="11"/>
  <c r="Z339" i="11"/>
  <c r="T339" i="11"/>
  <c r="N339" i="11"/>
  <c r="H339" i="11"/>
  <c r="AA334" i="11"/>
  <c r="U334" i="11"/>
  <c r="O334" i="11"/>
  <c r="I334" i="11"/>
  <c r="V329" i="11"/>
  <c r="P329" i="11"/>
  <c r="J329" i="11"/>
  <c r="D329" i="11"/>
  <c r="W324" i="11"/>
  <c r="Q324" i="11"/>
  <c r="K324" i="11"/>
  <c r="E324" i="11"/>
  <c r="X319" i="11"/>
  <c r="R319" i="11"/>
  <c r="L319" i="11"/>
  <c r="F319" i="11"/>
  <c r="Y314" i="11"/>
  <c r="S314" i="11"/>
  <c r="M314" i="11"/>
  <c r="G314" i="11"/>
  <c r="Z309" i="11"/>
  <c r="T309" i="11"/>
  <c r="N309" i="11"/>
  <c r="H309" i="11"/>
  <c r="AA300" i="11"/>
  <c r="U300" i="11"/>
  <c r="O300" i="11"/>
  <c r="I300" i="11"/>
  <c r="V295" i="11"/>
  <c r="P295" i="11"/>
  <c r="J295" i="11"/>
  <c r="D295" i="11"/>
  <c r="W290" i="11"/>
  <c r="Q290" i="11"/>
  <c r="K290" i="11"/>
  <c r="E290" i="11"/>
  <c r="X285" i="11"/>
  <c r="R285" i="11"/>
  <c r="L285" i="11"/>
  <c r="F285" i="11"/>
  <c r="Y280" i="11"/>
  <c r="S280" i="11"/>
  <c r="M280" i="11"/>
  <c r="G280" i="11"/>
  <c r="Z275" i="11"/>
  <c r="T275" i="11"/>
  <c r="N275" i="11"/>
  <c r="H275" i="11"/>
  <c r="AA270" i="11"/>
  <c r="U270" i="11"/>
  <c r="O270" i="11"/>
  <c r="I270" i="11"/>
  <c r="V265" i="11"/>
  <c r="P265" i="11"/>
  <c r="J265" i="11"/>
  <c r="D265" i="11"/>
  <c r="W260" i="11"/>
  <c r="Q260" i="11"/>
  <c r="K260" i="11"/>
  <c r="E260" i="11"/>
  <c r="X255" i="11"/>
  <c r="R255" i="11"/>
  <c r="L255" i="11"/>
  <c r="F255" i="11"/>
  <c r="Y250" i="11"/>
  <c r="S250" i="11"/>
  <c r="M250" i="11"/>
  <c r="G250" i="11"/>
  <c r="Z245" i="11"/>
  <c r="T245" i="11"/>
  <c r="N245" i="11"/>
  <c r="H245" i="11"/>
  <c r="AA240" i="11"/>
  <c r="U240" i="11"/>
  <c r="O240" i="11"/>
  <c r="I240" i="11"/>
  <c r="V235" i="11"/>
  <c r="P235" i="11"/>
  <c r="J235" i="11"/>
  <c r="D235" i="11"/>
  <c r="W230" i="11"/>
  <c r="Q230" i="11"/>
  <c r="K230" i="11"/>
  <c r="E230" i="11"/>
  <c r="X225" i="11"/>
  <c r="R225" i="11"/>
  <c r="L225" i="11"/>
  <c r="F225" i="11"/>
  <c r="Y220" i="11"/>
  <c r="S220" i="11"/>
  <c r="M220" i="11"/>
  <c r="G220" i="11"/>
  <c r="Z215" i="11"/>
  <c r="T215" i="11"/>
  <c r="N215" i="11"/>
  <c r="H215" i="11"/>
  <c r="AA210" i="11"/>
  <c r="U210" i="11"/>
  <c r="O210" i="11"/>
  <c r="I210" i="11"/>
  <c r="V205" i="11"/>
  <c r="P205" i="11"/>
  <c r="J205" i="11"/>
  <c r="D205" i="11"/>
  <c r="W200" i="11"/>
  <c r="Q200" i="11"/>
  <c r="K200" i="11"/>
  <c r="E200" i="11"/>
  <c r="X195" i="11"/>
  <c r="R195" i="11"/>
  <c r="L195" i="11"/>
  <c r="F195" i="11"/>
  <c r="Y190" i="11"/>
  <c r="S190" i="11"/>
  <c r="M190" i="11"/>
  <c r="G190" i="11"/>
  <c r="Z185" i="11"/>
  <c r="T185" i="11"/>
  <c r="N185" i="11"/>
  <c r="H185" i="11"/>
  <c r="AA180" i="11"/>
  <c r="U180" i="11"/>
  <c r="O180" i="11"/>
  <c r="I180" i="11"/>
  <c r="V175" i="11"/>
  <c r="P175" i="11"/>
  <c r="J175" i="11"/>
  <c r="D175" i="11"/>
  <c r="W170" i="11"/>
  <c r="Q170" i="11"/>
  <c r="K170" i="11"/>
  <c r="E170" i="11"/>
  <c r="X165" i="11"/>
  <c r="R165" i="11"/>
  <c r="L165" i="11"/>
  <c r="F165" i="11"/>
  <c r="Y160" i="11"/>
  <c r="S160" i="11"/>
  <c r="M160" i="11"/>
  <c r="G160" i="11"/>
  <c r="Z151" i="11"/>
  <c r="T151" i="11"/>
  <c r="N151" i="11"/>
  <c r="H151" i="11"/>
  <c r="AA146" i="11"/>
  <c r="U146" i="11"/>
  <c r="O146" i="11"/>
  <c r="I146" i="11"/>
  <c r="V141" i="11"/>
  <c r="P141" i="11"/>
  <c r="J141" i="11"/>
  <c r="D141" i="11"/>
  <c r="W136" i="11"/>
  <c r="Q136" i="11"/>
  <c r="K136" i="11"/>
  <c r="E136" i="11"/>
  <c r="X131" i="11"/>
  <c r="R131" i="11"/>
  <c r="L131" i="11"/>
  <c r="F131" i="11"/>
  <c r="Y126" i="11"/>
  <c r="S126" i="11"/>
  <c r="M126" i="11"/>
  <c r="G126" i="11"/>
  <c r="Z121" i="11"/>
  <c r="T121" i="11"/>
  <c r="N121" i="11"/>
  <c r="H121" i="11"/>
  <c r="AA116" i="11"/>
  <c r="U116" i="11"/>
  <c r="O116" i="11"/>
  <c r="I116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D538" i="11"/>
  <c r="W533" i="11"/>
  <c r="Q533" i="11"/>
  <c r="K533" i="11"/>
  <c r="E533" i="11"/>
  <c r="X528" i="11"/>
  <c r="R528" i="11"/>
  <c r="L528" i="11"/>
  <c r="F528" i="11"/>
  <c r="Y523" i="11"/>
  <c r="S523" i="11"/>
  <c r="M523" i="11"/>
  <c r="G523" i="11"/>
  <c r="Z518" i="11"/>
  <c r="T518" i="11"/>
  <c r="N518" i="11"/>
  <c r="H518" i="11"/>
  <c r="AA513" i="11"/>
  <c r="U513" i="11"/>
  <c r="O513" i="11"/>
  <c r="I513" i="11"/>
  <c r="V508" i="11"/>
  <c r="P508" i="11"/>
  <c r="J508" i="11"/>
  <c r="D508" i="11"/>
  <c r="W503" i="11"/>
  <c r="Q503" i="11"/>
  <c r="K503" i="11"/>
  <c r="E503" i="11"/>
  <c r="X498" i="11"/>
  <c r="R498" i="11"/>
  <c r="L498" i="11"/>
  <c r="F498" i="11"/>
  <c r="Y493" i="11"/>
  <c r="S493" i="11"/>
  <c r="M493" i="11"/>
  <c r="G493" i="11"/>
  <c r="Z488" i="11"/>
  <c r="T488" i="11"/>
  <c r="N488" i="11"/>
  <c r="H488" i="11"/>
  <c r="AA483" i="11"/>
  <c r="U483" i="11"/>
  <c r="O483" i="11"/>
  <c r="I483" i="11"/>
  <c r="V478" i="11"/>
  <c r="P478" i="11"/>
  <c r="J478" i="11"/>
  <c r="D478" i="11"/>
  <c r="W473" i="11"/>
  <c r="Q473" i="11"/>
  <c r="K473" i="11"/>
  <c r="E473" i="11"/>
  <c r="X468" i="11"/>
  <c r="R468" i="11"/>
  <c r="L468" i="11"/>
  <c r="F468" i="11"/>
  <c r="Y463" i="11"/>
  <c r="S463" i="11"/>
  <c r="M463" i="11"/>
  <c r="G463" i="11"/>
  <c r="Z458" i="11"/>
  <c r="T458" i="11"/>
  <c r="N458" i="11"/>
  <c r="H458" i="11"/>
  <c r="AA449" i="11"/>
  <c r="U449" i="11"/>
  <c r="O449" i="11"/>
  <c r="I449" i="11"/>
  <c r="V444" i="11"/>
  <c r="P444" i="11"/>
  <c r="J444" i="11"/>
  <c r="D444" i="11"/>
  <c r="W439" i="11"/>
  <c r="Q439" i="11"/>
  <c r="K439" i="11"/>
  <c r="E439" i="11"/>
  <c r="X434" i="11"/>
  <c r="R434" i="11"/>
  <c r="L434" i="11"/>
  <c r="F434" i="11"/>
  <c r="Y429" i="11"/>
  <c r="S429" i="11"/>
  <c r="M429" i="11"/>
  <c r="G429" i="11"/>
  <c r="Z424" i="11"/>
  <c r="T424" i="11"/>
  <c r="N424" i="11"/>
  <c r="H424" i="11"/>
  <c r="AA419" i="11"/>
  <c r="U419" i="11"/>
  <c r="O419" i="11"/>
  <c r="I419" i="11"/>
  <c r="V414" i="11"/>
  <c r="P414" i="11"/>
  <c r="J414" i="11"/>
  <c r="D414" i="11"/>
  <c r="W409" i="11"/>
  <c r="Q409" i="11"/>
  <c r="K409" i="11"/>
  <c r="E409" i="11"/>
  <c r="X404" i="11"/>
  <c r="R404" i="11"/>
  <c r="L404" i="11"/>
  <c r="F404" i="11"/>
  <c r="Y399" i="11"/>
  <c r="S399" i="11"/>
  <c r="M399" i="11"/>
  <c r="G399" i="11"/>
  <c r="Z394" i="11"/>
  <c r="T394" i="11"/>
  <c r="N394" i="11"/>
  <c r="H394" i="11"/>
  <c r="AA389" i="11"/>
  <c r="U389" i="11"/>
  <c r="O389" i="11"/>
  <c r="I389" i="11"/>
  <c r="V384" i="11"/>
  <c r="P384" i="11"/>
  <c r="J384" i="11"/>
  <c r="D384" i="11"/>
  <c r="W379" i="11"/>
  <c r="Q379" i="11"/>
  <c r="K379" i="11"/>
  <c r="E379" i="11"/>
  <c r="X374" i="11"/>
  <c r="R374" i="11"/>
  <c r="L374" i="11"/>
  <c r="F374" i="11"/>
  <c r="Y369" i="11"/>
  <c r="S369" i="11"/>
  <c r="M369" i="11"/>
  <c r="G369" i="11"/>
  <c r="Z364" i="11"/>
  <c r="T364" i="11"/>
  <c r="N364" i="11"/>
  <c r="H364" i="11"/>
  <c r="AA359" i="11"/>
  <c r="U359" i="11"/>
  <c r="O359" i="11"/>
  <c r="I359" i="11"/>
  <c r="V354" i="11"/>
  <c r="P354" i="11"/>
  <c r="J354" i="11"/>
  <c r="D354" i="11"/>
  <c r="W349" i="11"/>
  <c r="Q349" i="11"/>
  <c r="K349" i="11"/>
  <c r="E349" i="11"/>
  <c r="X344" i="11"/>
  <c r="R344" i="11"/>
  <c r="L344" i="11"/>
  <c r="F344" i="11"/>
  <c r="Y339" i="11"/>
  <c r="S339" i="11"/>
  <c r="M339" i="11"/>
  <c r="G339" i="11"/>
  <c r="Z334" i="11"/>
  <c r="T334" i="11"/>
  <c r="N334" i="11"/>
  <c r="H334" i="11"/>
  <c r="AA329" i="11"/>
  <c r="U329" i="11"/>
  <c r="O329" i="11"/>
  <c r="I329" i="11"/>
  <c r="V324" i="11"/>
  <c r="P324" i="11"/>
  <c r="J324" i="11"/>
  <c r="D324" i="11"/>
  <c r="W319" i="11"/>
  <c r="Q319" i="11"/>
  <c r="K319" i="11"/>
  <c r="E319" i="11"/>
  <c r="X314" i="11"/>
  <c r="R314" i="11"/>
  <c r="L314" i="11"/>
  <c r="F314" i="11"/>
  <c r="Y309" i="11"/>
  <c r="S309" i="11"/>
  <c r="M309" i="11"/>
  <c r="G309" i="11"/>
  <c r="Z300" i="11"/>
  <c r="T300" i="11"/>
  <c r="N300" i="11"/>
  <c r="H300" i="11"/>
  <c r="AA295" i="11"/>
  <c r="U295" i="11"/>
  <c r="O295" i="11"/>
  <c r="I295" i="11"/>
  <c r="V290" i="11"/>
  <c r="P290" i="11"/>
  <c r="J290" i="11"/>
  <c r="D290" i="11"/>
  <c r="W285" i="11"/>
  <c r="Q285" i="11"/>
  <c r="K285" i="11"/>
  <c r="E285" i="11"/>
  <c r="X280" i="11"/>
  <c r="R280" i="11"/>
  <c r="L280" i="11"/>
  <c r="F280" i="11"/>
  <c r="Y275" i="11"/>
  <c r="S275" i="11"/>
  <c r="M275" i="11"/>
  <c r="G275" i="11"/>
  <c r="Z270" i="11"/>
  <c r="T270" i="11"/>
  <c r="N270" i="11"/>
  <c r="H270" i="11"/>
  <c r="AA265" i="11"/>
  <c r="U265" i="11"/>
  <c r="O265" i="11"/>
  <c r="I265" i="11"/>
  <c r="V260" i="11"/>
  <c r="P260" i="11"/>
  <c r="J260" i="11"/>
  <c r="D260" i="11"/>
  <c r="W255" i="11"/>
  <c r="Q255" i="11"/>
  <c r="K255" i="11"/>
  <c r="E255" i="11"/>
  <c r="X250" i="11"/>
  <c r="R250" i="11"/>
  <c r="L250" i="11"/>
  <c r="F250" i="11"/>
  <c r="Y245" i="11"/>
  <c r="S245" i="11"/>
  <c r="M245" i="11"/>
  <c r="G245" i="11"/>
  <c r="Z240" i="11"/>
  <c r="T240" i="11"/>
  <c r="N240" i="11"/>
  <c r="H240" i="11"/>
  <c r="AA235" i="11"/>
  <c r="U235" i="11"/>
  <c r="O235" i="11"/>
  <c r="I235" i="11"/>
  <c r="V230" i="11"/>
  <c r="P230" i="11"/>
  <c r="J230" i="11"/>
  <c r="D230" i="11"/>
  <c r="W225" i="11"/>
  <c r="Q225" i="11"/>
  <c r="K225" i="11"/>
  <c r="E225" i="11"/>
  <c r="X220" i="11"/>
  <c r="R220" i="11"/>
  <c r="L220" i="11"/>
  <c r="F220" i="11"/>
  <c r="Y215" i="11"/>
  <c r="S215" i="11"/>
  <c r="M215" i="11"/>
  <c r="G215" i="11"/>
  <c r="Z210" i="11"/>
  <c r="T210" i="11"/>
  <c r="N210" i="11"/>
  <c r="H210" i="11"/>
  <c r="AA205" i="11"/>
  <c r="U205" i="11"/>
  <c r="O205" i="11"/>
  <c r="I205" i="11"/>
  <c r="V200" i="11"/>
  <c r="P200" i="11"/>
  <c r="J200" i="11"/>
  <c r="D200" i="11"/>
  <c r="W195" i="11"/>
  <c r="Q195" i="11"/>
  <c r="K195" i="11"/>
  <c r="E195" i="11"/>
  <c r="X190" i="11"/>
  <c r="R190" i="11"/>
  <c r="L190" i="11"/>
  <c r="F190" i="11"/>
  <c r="Y185" i="11"/>
  <c r="S185" i="11"/>
  <c r="M185" i="11"/>
  <c r="G185" i="11"/>
  <c r="Z180" i="11"/>
  <c r="T180" i="11"/>
  <c r="N180" i="11"/>
  <c r="H180" i="11"/>
  <c r="AA175" i="11"/>
  <c r="U175" i="11"/>
  <c r="O175" i="11"/>
  <c r="I175" i="11"/>
  <c r="V170" i="11"/>
  <c r="P170" i="11"/>
  <c r="J170" i="11"/>
  <c r="D170" i="11"/>
  <c r="W165" i="11"/>
  <c r="Q165" i="11"/>
  <c r="K165" i="11"/>
  <c r="E165" i="11"/>
  <c r="X160" i="11"/>
  <c r="R160" i="11"/>
  <c r="L160" i="11"/>
  <c r="F160" i="11"/>
  <c r="Y151" i="11"/>
  <c r="S151" i="11"/>
  <c r="M151" i="11"/>
  <c r="G151" i="11"/>
  <c r="Z146" i="11"/>
  <c r="T146" i="11"/>
  <c r="N146" i="11"/>
  <c r="H146" i="11"/>
  <c r="AA141" i="11"/>
  <c r="U141" i="11"/>
  <c r="O141" i="11"/>
  <c r="I141" i="11"/>
  <c r="V136" i="11"/>
  <c r="P136" i="11"/>
  <c r="J136" i="11"/>
  <c r="D136" i="11"/>
  <c r="W131" i="11"/>
  <c r="Q131" i="11"/>
  <c r="K131" i="11"/>
  <c r="E131" i="11"/>
  <c r="X126" i="11"/>
  <c r="R126" i="11"/>
  <c r="L126" i="11"/>
  <c r="F126" i="11"/>
  <c r="Y121" i="11"/>
  <c r="S121" i="11"/>
  <c r="M121" i="11"/>
  <c r="G121" i="11"/>
  <c r="Z116" i="11"/>
  <c r="T116" i="11"/>
  <c r="N116" i="11"/>
  <c r="H116" i="11"/>
  <c r="AA111" i="11"/>
  <c r="U111" i="11"/>
  <c r="O111" i="11"/>
  <c r="I111" i="11"/>
  <c r="V106" i="11"/>
  <c r="P106" i="11"/>
  <c r="J106" i="11"/>
  <c r="D106" i="11"/>
  <c r="W101" i="11"/>
  <c r="Q101" i="11"/>
  <c r="K101" i="11"/>
  <c r="E101" i="11"/>
  <c r="X96" i="11"/>
  <c r="R96" i="11"/>
  <c r="L96" i="11"/>
  <c r="F96" i="11"/>
  <c r="Y91" i="11"/>
  <c r="S91" i="11"/>
  <c r="M91" i="11"/>
  <c r="G91" i="11"/>
  <c r="Z86" i="11"/>
  <c r="T86" i="11"/>
  <c r="N86" i="11"/>
  <c r="H86" i="11"/>
  <c r="AA81" i="11"/>
  <c r="U81" i="11"/>
  <c r="O81" i="11"/>
  <c r="I81" i="11"/>
  <c r="V76" i="11"/>
  <c r="P76" i="11"/>
  <c r="J76" i="11"/>
  <c r="D76" i="11"/>
  <c r="W71" i="11"/>
  <c r="Q71" i="11"/>
  <c r="K71" i="11"/>
  <c r="E71" i="11"/>
  <c r="X66" i="11"/>
  <c r="R66" i="11"/>
  <c r="L66" i="11"/>
  <c r="F66" i="11"/>
  <c r="Y61" i="11"/>
  <c r="S61" i="11"/>
  <c r="M61" i="11"/>
  <c r="G61" i="11"/>
  <c r="Z56" i="11"/>
  <c r="T56" i="11"/>
  <c r="N56" i="11"/>
  <c r="J11" i="11"/>
  <c r="P11" i="11"/>
  <c r="V11" i="11"/>
  <c r="I14" i="11"/>
  <c r="I12" i="11" s="1"/>
  <c r="O14" i="11"/>
  <c r="U14" i="11"/>
  <c r="AA14" i="11"/>
  <c r="I16" i="11"/>
  <c r="O16" i="11"/>
  <c r="U16" i="11"/>
  <c r="AA16" i="11"/>
  <c r="H19" i="11"/>
  <c r="N19" i="11"/>
  <c r="T19" i="11"/>
  <c r="Z19" i="11"/>
  <c r="Z17" i="11" s="1"/>
  <c r="H21" i="11"/>
  <c r="N21" i="11"/>
  <c r="T21" i="11"/>
  <c r="Z21" i="11"/>
  <c r="G24" i="11"/>
  <c r="M24" i="11"/>
  <c r="M22" i="11" s="1"/>
  <c r="S24" i="11"/>
  <c r="S22" i="11" s="1"/>
  <c r="Y24" i="11"/>
  <c r="G26" i="11"/>
  <c r="M26" i="11"/>
  <c r="S26" i="11"/>
  <c r="Y26" i="11"/>
  <c r="F29" i="11"/>
  <c r="F27" i="11" s="1"/>
  <c r="L29" i="11"/>
  <c r="R29" i="11"/>
  <c r="X29" i="11"/>
  <c r="F31" i="11"/>
  <c r="L31" i="11"/>
  <c r="R31" i="11"/>
  <c r="X31" i="11"/>
  <c r="E34" i="11"/>
  <c r="K34" i="11"/>
  <c r="Q34" i="11"/>
  <c r="W34" i="11"/>
  <c r="W32" i="11" s="1"/>
  <c r="E36" i="11"/>
  <c r="K36" i="11"/>
  <c r="Q36" i="11"/>
  <c r="W36" i="11"/>
  <c r="D39" i="11"/>
  <c r="J39" i="11"/>
  <c r="J37" i="11" s="1"/>
  <c r="P39" i="11"/>
  <c r="P37" i="11" s="1"/>
  <c r="V39" i="11"/>
  <c r="D41" i="11"/>
  <c r="J41" i="11"/>
  <c r="P41" i="11"/>
  <c r="V41" i="11"/>
  <c r="I44" i="11"/>
  <c r="I42" i="11" s="1"/>
  <c r="O44" i="11"/>
  <c r="U44" i="11"/>
  <c r="AA44" i="11"/>
  <c r="I46" i="11"/>
  <c r="O46" i="11"/>
  <c r="U46" i="11"/>
  <c r="AA46" i="11"/>
  <c r="H49" i="11"/>
  <c r="N49" i="11"/>
  <c r="T49" i="11"/>
  <c r="Z49" i="11"/>
  <c r="Z47" i="11" s="1"/>
  <c r="H51" i="11"/>
  <c r="N51" i="11"/>
  <c r="T51" i="11"/>
  <c r="Z51" i="11"/>
  <c r="G54" i="11"/>
  <c r="G52" i="11" s="1"/>
  <c r="M54" i="11"/>
  <c r="S54" i="11"/>
  <c r="S52" i="11" s="1"/>
  <c r="Y54" i="11"/>
  <c r="I56" i="11"/>
  <c r="AA56" i="11"/>
  <c r="N59" i="11"/>
  <c r="H61" i="11"/>
  <c r="Z61" i="11"/>
  <c r="H64" i="11"/>
  <c r="Z64" i="11"/>
  <c r="T66" i="11"/>
  <c r="F69" i="11"/>
  <c r="X69" i="11"/>
  <c r="R71" i="11"/>
  <c r="R74" i="11"/>
  <c r="L76" i="11"/>
  <c r="P79" i="11"/>
  <c r="J81" i="11"/>
  <c r="O84" i="11"/>
  <c r="I86" i="11"/>
  <c r="N89" i="11"/>
  <c r="N87" i="11" s="1"/>
  <c r="Z91" i="11"/>
  <c r="G94" i="11"/>
  <c r="G92" i="11" s="1"/>
  <c r="S96" i="11"/>
  <c r="L101" i="11"/>
  <c r="E106" i="11"/>
  <c r="V109" i="11"/>
  <c r="V107" i="11" s="1"/>
  <c r="G168" i="10"/>
  <c r="G166" i="10" s="1"/>
  <c r="M168" i="10"/>
  <c r="M166" i="10" s="1"/>
  <c r="S168" i="10"/>
  <c r="S166" i="10" s="1"/>
  <c r="Y168" i="10"/>
  <c r="F173" i="10"/>
  <c r="F171" i="10" s="1"/>
  <c r="L173" i="10"/>
  <c r="L171" i="10" s="1"/>
  <c r="R173" i="10"/>
  <c r="R171" i="10" s="1"/>
  <c r="X173" i="10"/>
  <c r="X171" i="10" s="1"/>
  <c r="E178" i="10"/>
  <c r="E176" i="10" s="1"/>
  <c r="K178" i="10"/>
  <c r="Q178" i="10"/>
  <c r="Q176" i="10" s="1"/>
  <c r="W178" i="10"/>
  <c r="W176" i="10" s="1"/>
  <c r="D183" i="10"/>
  <c r="D181" i="10" s="1"/>
  <c r="J183" i="10"/>
  <c r="J181" i="10" s="1"/>
  <c r="P183" i="10"/>
  <c r="P181" i="10" s="1"/>
  <c r="V183" i="10"/>
  <c r="I188" i="10"/>
  <c r="I186" i="10" s="1"/>
  <c r="O188" i="10"/>
  <c r="O186" i="10" s="1"/>
  <c r="U188" i="10"/>
  <c r="U186" i="10" s="1"/>
  <c r="AA188" i="10"/>
  <c r="AA186" i="10" s="1"/>
  <c r="H193" i="10"/>
  <c r="H191" i="10" s="1"/>
  <c r="N193" i="10"/>
  <c r="T193" i="10"/>
  <c r="T191" i="10" s="1"/>
  <c r="Z193" i="10"/>
  <c r="Z191" i="10" s="1"/>
  <c r="G198" i="10"/>
  <c r="G196" i="10" s="1"/>
  <c r="M198" i="10"/>
  <c r="M196" i="10" s="1"/>
  <c r="S198" i="10"/>
  <c r="S196" i="10" s="1"/>
  <c r="Y198" i="10"/>
  <c r="F203" i="10"/>
  <c r="F201" i="10" s="1"/>
  <c r="L203" i="10"/>
  <c r="L201" i="10" s="1"/>
  <c r="R203" i="10"/>
  <c r="R201" i="10" s="1"/>
  <c r="X203" i="10"/>
  <c r="X201" i="10" s="1"/>
  <c r="E208" i="10"/>
  <c r="E206" i="10" s="1"/>
  <c r="K208" i="10"/>
  <c r="Q208" i="10"/>
  <c r="Q206" i="10" s="1"/>
  <c r="W208" i="10"/>
  <c r="W206" i="10" s="1"/>
  <c r="D213" i="10"/>
  <c r="D211" i="10" s="1"/>
  <c r="J213" i="10"/>
  <c r="J211" i="10" s="1"/>
  <c r="P213" i="10"/>
  <c r="P211" i="10" s="1"/>
  <c r="V213" i="10"/>
  <c r="I218" i="10"/>
  <c r="I216" i="10" s="1"/>
  <c r="O218" i="10"/>
  <c r="O216" i="10" s="1"/>
  <c r="U218" i="10"/>
  <c r="U216" i="10" s="1"/>
  <c r="AA218" i="10"/>
  <c r="AA216" i="10" s="1"/>
  <c r="H223" i="10"/>
  <c r="H221" i="10" s="1"/>
  <c r="N223" i="10"/>
  <c r="T223" i="10"/>
  <c r="T221" i="10" s="1"/>
  <c r="Z223" i="10"/>
  <c r="Z221" i="10" s="1"/>
  <c r="G228" i="10"/>
  <c r="G226" i="10" s="1"/>
  <c r="M228" i="10"/>
  <c r="M226" i="10" s="1"/>
  <c r="S228" i="10"/>
  <c r="S226" i="10" s="1"/>
  <c r="Y228" i="10"/>
  <c r="F233" i="10"/>
  <c r="F231" i="10" s="1"/>
  <c r="L233" i="10"/>
  <c r="L231" i="10" s="1"/>
  <c r="R233" i="10"/>
  <c r="R231" i="10" s="1"/>
  <c r="X233" i="10"/>
  <c r="X231" i="10" s="1"/>
  <c r="E238" i="10"/>
  <c r="E236" i="10" s="1"/>
  <c r="K238" i="10"/>
  <c r="Q238" i="10"/>
  <c r="Q236" i="10" s="1"/>
  <c r="W238" i="10"/>
  <c r="W236" i="10" s="1"/>
  <c r="D243" i="10"/>
  <c r="D241" i="10" s="1"/>
  <c r="J243" i="10"/>
  <c r="J241" i="10" s="1"/>
  <c r="P243" i="10"/>
  <c r="P241" i="10" s="1"/>
  <c r="V243" i="10"/>
  <c r="I248" i="10"/>
  <c r="I246" i="10" s="1"/>
  <c r="O248" i="10"/>
  <c r="O246" i="10" s="1"/>
  <c r="U248" i="10"/>
  <c r="U246" i="10" s="1"/>
  <c r="AA248" i="10"/>
  <c r="AA246" i="10" s="1"/>
  <c r="H253" i="10"/>
  <c r="H251" i="10" s="1"/>
  <c r="N253" i="10"/>
  <c r="T253" i="10"/>
  <c r="T251" i="10" s="1"/>
  <c r="Z253" i="10"/>
  <c r="Z251" i="10" s="1"/>
  <c r="G258" i="10"/>
  <c r="G256" i="10" s="1"/>
  <c r="M258" i="10"/>
  <c r="M256" i="10" s="1"/>
  <c r="S258" i="10"/>
  <c r="S256" i="10" s="1"/>
  <c r="Y258" i="10"/>
  <c r="F263" i="10"/>
  <c r="F261" i="10" s="1"/>
  <c r="L263" i="10"/>
  <c r="L261" i="10" s="1"/>
  <c r="R263" i="10"/>
  <c r="R261" i="10" s="1"/>
  <c r="X263" i="10"/>
  <c r="X261" i="10" s="1"/>
  <c r="E268" i="10"/>
  <c r="E266" i="10" s="1"/>
  <c r="K268" i="10"/>
  <c r="Q268" i="10"/>
  <c r="Q266" i="10" s="1"/>
  <c r="W268" i="10"/>
  <c r="W266" i="10" s="1"/>
  <c r="D273" i="10"/>
  <c r="D271" i="10" s="1"/>
  <c r="J273" i="10"/>
  <c r="J271" i="10" s="1"/>
  <c r="P273" i="10"/>
  <c r="P271" i="10" s="1"/>
  <c r="V273" i="10"/>
  <c r="I278" i="10"/>
  <c r="I276" i="10" s="1"/>
  <c r="O278" i="10"/>
  <c r="O276" i="10" s="1"/>
  <c r="U278" i="10"/>
  <c r="U276" i="10" s="1"/>
  <c r="AA278" i="10"/>
  <c r="AA276" i="10" s="1"/>
  <c r="H283" i="10"/>
  <c r="H281" i="10" s="1"/>
  <c r="N283" i="10"/>
  <c r="T283" i="10"/>
  <c r="T281" i="10" s="1"/>
  <c r="Z283" i="10"/>
  <c r="Z281" i="10" s="1"/>
  <c r="G288" i="10"/>
  <c r="G286" i="10" s="1"/>
  <c r="M288" i="10"/>
  <c r="M286" i="10" s="1"/>
  <c r="S288" i="10"/>
  <c r="S286" i="10" s="1"/>
  <c r="Y288" i="10"/>
  <c r="F293" i="10"/>
  <c r="F291" i="10" s="1"/>
  <c r="L293" i="10"/>
  <c r="L291" i="10" s="1"/>
  <c r="R293" i="10"/>
  <c r="R291" i="10" s="1"/>
  <c r="X293" i="10"/>
  <c r="X291" i="10" s="1"/>
  <c r="E298" i="10"/>
  <c r="E296" i="10" s="1"/>
  <c r="K298" i="10"/>
  <c r="Q298" i="10"/>
  <c r="Q296" i="10" s="1"/>
  <c r="W298" i="10"/>
  <c r="W296" i="10" s="1"/>
  <c r="D303" i="10"/>
  <c r="D301" i="10" s="1"/>
  <c r="J303" i="10"/>
  <c r="J301" i="10" s="1"/>
  <c r="P303" i="10"/>
  <c r="P301" i="10" s="1"/>
  <c r="V303" i="10"/>
  <c r="I308" i="10"/>
  <c r="I306" i="10" s="1"/>
  <c r="O308" i="10"/>
  <c r="O306" i="10" s="1"/>
  <c r="U308" i="10"/>
  <c r="U306" i="10" s="1"/>
  <c r="AA308" i="10"/>
  <c r="AA306" i="10" s="1"/>
  <c r="H317" i="10"/>
  <c r="H315" i="10" s="1"/>
  <c r="N317" i="10"/>
  <c r="T317" i="10"/>
  <c r="T315" i="10" s="1"/>
  <c r="Z317" i="10"/>
  <c r="Z315" i="10" s="1"/>
  <c r="G322" i="10"/>
  <c r="G320" i="10" s="1"/>
  <c r="M322" i="10"/>
  <c r="M320" i="10" s="1"/>
  <c r="S322" i="10"/>
  <c r="S320" i="10" s="1"/>
  <c r="Y322" i="10"/>
  <c r="F327" i="10"/>
  <c r="F325" i="10" s="1"/>
  <c r="L327" i="10"/>
  <c r="L325" i="10" s="1"/>
  <c r="R327" i="10"/>
  <c r="R325" i="10" s="1"/>
  <c r="X327" i="10"/>
  <c r="X325" i="10" s="1"/>
  <c r="E332" i="10"/>
  <c r="E330" i="10" s="1"/>
  <c r="K332" i="10"/>
  <c r="Q332" i="10"/>
  <c r="Q330" i="10" s="1"/>
  <c r="W332" i="10"/>
  <c r="W330" i="10" s="1"/>
  <c r="D337" i="10"/>
  <c r="D335" i="10" s="1"/>
  <c r="J337" i="10"/>
  <c r="J335" i="10" s="1"/>
  <c r="P337" i="10"/>
  <c r="P335" i="10" s="1"/>
  <c r="V337" i="10"/>
  <c r="I342" i="10"/>
  <c r="I340" i="10" s="1"/>
  <c r="O342" i="10"/>
  <c r="O340" i="10" s="1"/>
  <c r="U342" i="10"/>
  <c r="U340" i="10" s="1"/>
  <c r="AA342" i="10"/>
  <c r="AA340" i="10" s="1"/>
  <c r="H347" i="10"/>
  <c r="H345" i="10" s="1"/>
  <c r="N347" i="10"/>
  <c r="T347" i="10"/>
  <c r="T345" i="10" s="1"/>
  <c r="Z347" i="10"/>
  <c r="Z345" i="10" s="1"/>
  <c r="G352" i="10"/>
  <c r="G350" i="10" s="1"/>
  <c r="M352" i="10"/>
  <c r="M350" i="10" s="1"/>
  <c r="S352" i="10"/>
  <c r="S350" i="10" s="1"/>
  <c r="Y352" i="10"/>
  <c r="F357" i="10"/>
  <c r="F355" i="10" s="1"/>
  <c r="L357" i="10"/>
  <c r="L355" i="10" s="1"/>
  <c r="R357" i="10"/>
  <c r="R355" i="10" s="1"/>
  <c r="X357" i="10"/>
  <c r="X355" i="10" s="1"/>
  <c r="E362" i="10"/>
  <c r="E360" i="10" s="1"/>
  <c r="K362" i="10"/>
  <c r="Q362" i="10"/>
  <c r="Q360" i="10" s="1"/>
  <c r="W362" i="10"/>
  <c r="W360" i="10" s="1"/>
  <c r="D367" i="10"/>
  <c r="D365" i="10" s="1"/>
  <c r="J367" i="10"/>
  <c r="J365" i="10" s="1"/>
  <c r="P367" i="10"/>
  <c r="P365" i="10" s="1"/>
  <c r="V367" i="10"/>
  <c r="I372" i="10"/>
  <c r="I370" i="10" s="1"/>
  <c r="O372" i="10"/>
  <c r="O370" i="10" s="1"/>
  <c r="U372" i="10"/>
  <c r="U370" i="10" s="1"/>
  <c r="AA372" i="10"/>
  <c r="AA370" i="10" s="1"/>
  <c r="H377" i="10"/>
  <c r="H375" i="10" s="1"/>
  <c r="N377" i="10"/>
  <c r="T377" i="10"/>
  <c r="T375" i="10" s="1"/>
  <c r="Z377" i="10"/>
  <c r="Z375" i="10" s="1"/>
  <c r="G382" i="10"/>
  <c r="G380" i="10" s="1"/>
  <c r="M382" i="10"/>
  <c r="M380" i="10" s="1"/>
  <c r="S382" i="10"/>
  <c r="S380" i="10" s="1"/>
  <c r="Y382" i="10"/>
  <c r="F387" i="10"/>
  <c r="F385" i="10" s="1"/>
  <c r="L387" i="10"/>
  <c r="L385" i="10" s="1"/>
  <c r="R387" i="10"/>
  <c r="R385" i="10" s="1"/>
  <c r="X387" i="10"/>
  <c r="X385" i="10" s="1"/>
  <c r="E392" i="10"/>
  <c r="E390" i="10" s="1"/>
  <c r="K392" i="10"/>
  <c r="Q392" i="10"/>
  <c r="Q390" i="10" s="1"/>
  <c r="W392" i="10"/>
  <c r="W390" i="10" s="1"/>
  <c r="D397" i="10"/>
  <c r="D395" i="10" s="1"/>
  <c r="J397" i="10"/>
  <c r="J395" i="10" s="1"/>
  <c r="P397" i="10"/>
  <c r="P395" i="10" s="1"/>
  <c r="V397" i="10"/>
  <c r="I402" i="10"/>
  <c r="I400" i="10" s="1"/>
  <c r="O402" i="10"/>
  <c r="O400" i="10" s="1"/>
  <c r="U402" i="10"/>
  <c r="U400" i="10" s="1"/>
  <c r="AA402" i="10"/>
  <c r="AA400" i="10" s="1"/>
  <c r="H407" i="10"/>
  <c r="H405" i="10" s="1"/>
  <c r="N407" i="10"/>
  <c r="T407" i="10"/>
  <c r="T405" i="10" s="1"/>
  <c r="Z407" i="10"/>
  <c r="Z405" i="10" s="1"/>
  <c r="G412" i="10"/>
  <c r="G410" i="10" s="1"/>
  <c r="M412" i="10"/>
  <c r="M410" i="10" s="1"/>
  <c r="S412" i="10"/>
  <c r="S410" i="10" s="1"/>
  <c r="Y412" i="10"/>
  <c r="F417" i="10"/>
  <c r="F415" i="10" s="1"/>
  <c r="L417" i="10"/>
  <c r="L415" i="10" s="1"/>
  <c r="R417" i="10"/>
  <c r="R415" i="10" s="1"/>
  <c r="X417" i="10"/>
  <c r="X415" i="10" s="1"/>
  <c r="E422" i="10"/>
  <c r="E420" i="10" s="1"/>
  <c r="K422" i="10"/>
  <c r="Q422" i="10"/>
  <c r="Q420" i="10" s="1"/>
  <c r="W422" i="10"/>
  <c r="W420" i="10" s="1"/>
  <c r="D427" i="10"/>
  <c r="D425" i="10" s="1"/>
  <c r="J427" i="10"/>
  <c r="J425" i="10" s="1"/>
  <c r="P427" i="10"/>
  <c r="P425" i="10" s="1"/>
  <c r="V427" i="10"/>
  <c r="I432" i="10"/>
  <c r="I430" i="10" s="1"/>
  <c r="O432" i="10"/>
  <c r="O430" i="10" s="1"/>
  <c r="U432" i="10"/>
  <c r="U430" i="10" s="1"/>
  <c r="AA432" i="10"/>
  <c r="AA430" i="10" s="1"/>
  <c r="H437" i="10"/>
  <c r="H435" i="10" s="1"/>
  <c r="N437" i="10"/>
  <c r="T437" i="10"/>
  <c r="T435" i="10" s="1"/>
  <c r="Z437" i="10"/>
  <c r="Z435" i="10" s="1"/>
  <c r="G442" i="10"/>
  <c r="G440" i="10" s="1"/>
  <c r="M442" i="10"/>
  <c r="M440" i="10" s="1"/>
  <c r="S442" i="10"/>
  <c r="S440" i="10" s="1"/>
  <c r="Y442" i="10"/>
  <c r="F447" i="10"/>
  <c r="F445" i="10" s="1"/>
  <c r="L447" i="10"/>
  <c r="L445" i="10" s="1"/>
  <c r="R447" i="10"/>
  <c r="R445" i="10" s="1"/>
  <c r="X447" i="10"/>
  <c r="X445" i="10" s="1"/>
  <c r="E452" i="10"/>
  <c r="E450" i="10" s="1"/>
  <c r="K452" i="10"/>
  <c r="Q452" i="10"/>
  <c r="Q450" i="10" s="1"/>
  <c r="W452" i="10"/>
  <c r="W450" i="10" s="1"/>
  <c r="D457" i="10"/>
  <c r="D455" i="10" s="1"/>
  <c r="J457" i="10"/>
  <c r="J455" i="10" s="1"/>
  <c r="P457" i="10"/>
  <c r="P455" i="10" s="1"/>
  <c r="V457" i="10"/>
  <c r="I466" i="10"/>
  <c r="I464" i="10" s="1"/>
  <c r="O466" i="10"/>
  <c r="O464" i="10" s="1"/>
  <c r="U466" i="10"/>
  <c r="U464" i="10" s="1"/>
  <c r="AA466" i="10"/>
  <c r="AA464" i="10" s="1"/>
  <c r="H471" i="10"/>
  <c r="H469" i="10" s="1"/>
  <c r="N471" i="10"/>
  <c r="T471" i="10"/>
  <c r="T469" i="10" s="1"/>
  <c r="Z471" i="10"/>
  <c r="Z469" i="10" s="1"/>
  <c r="G476" i="10"/>
  <c r="G474" i="10" s="1"/>
  <c r="M476" i="10"/>
  <c r="M474" i="10" s="1"/>
  <c r="S476" i="10"/>
  <c r="S474" i="10" s="1"/>
  <c r="Y476" i="10"/>
  <c r="F481" i="10"/>
  <c r="F479" i="10" s="1"/>
  <c r="L481" i="10"/>
  <c r="L479" i="10" s="1"/>
  <c r="R481" i="10"/>
  <c r="R479" i="10" s="1"/>
  <c r="X481" i="10"/>
  <c r="X479" i="10" s="1"/>
  <c r="E486" i="10"/>
  <c r="E484" i="10" s="1"/>
  <c r="K486" i="10"/>
  <c r="Q486" i="10"/>
  <c r="Q484" i="10" s="1"/>
  <c r="W486" i="10"/>
  <c r="W484" i="10" s="1"/>
  <c r="D491" i="10"/>
  <c r="D489" i="10" s="1"/>
  <c r="J491" i="10"/>
  <c r="J489" i="10" s="1"/>
  <c r="P491" i="10"/>
  <c r="P489" i="10" s="1"/>
  <c r="V491" i="10"/>
  <c r="I496" i="10"/>
  <c r="I494" i="10" s="1"/>
  <c r="O496" i="10"/>
  <c r="O494" i="10" s="1"/>
  <c r="U496" i="10"/>
  <c r="U494" i="10" s="1"/>
  <c r="AA496" i="10"/>
  <c r="AA494" i="10" s="1"/>
  <c r="H501" i="10"/>
  <c r="H499" i="10" s="1"/>
  <c r="N501" i="10"/>
  <c r="T501" i="10"/>
  <c r="T499" i="10" s="1"/>
  <c r="Z501" i="10"/>
  <c r="Z499" i="10" s="1"/>
  <c r="G506" i="10"/>
  <c r="G504" i="10" s="1"/>
  <c r="M506" i="10"/>
  <c r="M504" i="10" s="1"/>
  <c r="S506" i="10"/>
  <c r="S504" i="10" s="1"/>
  <c r="Y506" i="10"/>
  <c r="F511" i="10"/>
  <c r="F509" i="10" s="1"/>
  <c r="L511" i="10"/>
  <c r="L509" i="10" s="1"/>
  <c r="R511" i="10"/>
  <c r="R509" i="10" s="1"/>
  <c r="X511" i="10"/>
  <c r="X509" i="10" s="1"/>
  <c r="E516" i="10"/>
  <c r="E514" i="10" s="1"/>
  <c r="K516" i="10"/>
  <c r="Q516" i="10"/>
  <c r="Q514" i="10" s="1"/>
  <c r="W516" i="10"/>
  <c r="W514" i="10" s="1"/>
  <c r="D521" i="10"/>
  <c r="D519" i="10" s="1"/>
  <c r="J521" i="10"/>
  <c r="J519" i="10" s="1"/>
  <c r="P521" i="10"/>
  <c r="P519" i="10" s="1"/>
  <c r="V521" i="10"/>
  <c r="I526" i="10"/>
  <c r="I524" i="10" s="1"/>
  <c r="O526" i="10"/>
  <c r="O524" i="10" s="1"/>
  <c r="U526" i="10"/>
  <c r="U524" i="10" s="1"/>
  <c r="AA526" i="10"/>
  <c r="AA524" i="10" s="1"/>
  <c r="H531" i="10"/>
  <c r="H529" i="10" s="1"/>
  <c r="N531" i="10"/>
  <c r="T531" i="10"/>
  <c r="T529" i="10" s="1"/>
  <c r="Z531" i="10"/>
  <c r="Z529" i="10" s="1"/>
  <c r="G536" i="10"/>
  <c r="G534" i="10" s="1"/>
  <c r="M536" i="10"/>
  <c r="M534" i="10" s="1"/>
  <c r="S536" i="10"/>
  <c r="S534" i="10" s="1"/>
  <c r="Y536" i="10"/>
  <c r="F541" i="10"/>
  <c r="F539" i="10" s="1"/>
  <c r="L541" i="10"/>
  <c r="L539" i="10" s="1"/>
  <c r="R541" i="10"/>
  <c r="R539" i="10" s="1"/>
  <c r="X541" i="10"/>
  <c r="X539" i="10" s="1"/>
  <c r="E546" i="10"/>
  <c r="E544" i="10" s="1"/>
  <c r="K546" i="10"/>
  <c r="Q546" i="10"/>
  <c r="Q544" i="10" s="1"/>
  <c r="W546" i="10"/>
  <c r="W544" i="10" s="1"/>
  <c r="D551" i="10"/>
  <c r="D549" i="10" s="1"/>
  <c r="J551" i="10"/>
  <c r="J549" i="10" s="1"/>
  <c r="P551" i="10"/>
  <c r="P549" i="10" s="1"/>
  <c r="V551" i="10"/>
  <c r="I556" i="10"/>
  <c r="I554" i="10" s="1"/>
  <c r="O556" i="10"/>
  <c r="O554" i="10" s="1"/>
  <c r="U556" i="10"/>
  <c r="U554" i="10" s="1"/>
  <c r="AA556" i="10"/>
  <c r="AA554" i="10" s="1"/>
  <c r="H561" i="10"/>
  <c r="H559" i="10" s="1"/>
  <c r="N561" i="10"/>
  <c r="T561" i="10"/>
  <c r="T559" i="10" s="1"/>
  <c r="Z561" i="10"/>
  <c r="Z559" i="10" s="1"/>
  <c r="G566" i="10"/>
  <c r="G564" i="10" s="1"/>
  <c r="M566" i="10"/>
  <c r="M564" i="10" s="1"/>
  <c r="S566" i="10"/>
  <c r="S564" i="10" s="1"/>
  <c r="Y566" i="10"/>
  <c r="F571" i="10"/>
  <c r="F569" i="10" s="1"/>
  <c r="L571" i="10"/>
  <c r="L569" i="10" s="1"/>
  <c r="R571" i="10"/>
  <c r="R569" i="10" s="1"/>
  <c r="X571" i="10"/>
  <c r="X569" i="10" s="1"/>
  <c r="E576" i="10"/>
  <c r="E574" i="10" s="1"/>
  <c r="K576" i="10"/>
  <c r="Q576" i="10"/>
  <c r="Q574" i="10" s="1"/>
  <c r="W576" i="10"/>
  <c r="W574" i="10" s="1"/>
  <c r="D581" i="10"/>
  <c r="D579" i="10" s="1"/>
  <c r="J581" i="10"/>
  <c r="J579" i="10" s="1"/>
  <c r="P581" i="10"/>
  <c r="P579" i="10" s="1"/>
  <c r="V581" i="10"/>
  <c r="I586" i="10"/>
  <c r="I584" i="10" s="1"/>
  <c r="O586" i="10"/>
  <c r="O584" i="10" s="1"/>
  <c r="U586" i="10"/>
  <c r="U584" i="10" s="1"/>
  <c r="AA586" i="10"/>
  <c r="AA584" i="10" s="1"/>
  <c r="H591" i="10"/>
  <c r="H589" i="10" s="1"/>
  <c r="N591" i="10"/>
  <c r="T591" i="10"/>
  <c r="T589" i="10" s="1"/>
  <c r="Z591" i="10"/>
  <c r="Z589" i="10" s="1"/>
  <c r="G596" i="10"/>
  <c r="G594" i="10" s="1"/>
  <c r="M596" i="10"/>
  <c r="M594" i="10" s="1"/>
  <c r="S596" i="10"/>
  <c r="S594" i="10" s="1"/>
  <c r="Y596" i="10"/>
  <c r="F601" i="10"/>
  <c r="F599" i="10" s="1"/>
  <c r="L601" i="10"/>
  <c r="L599" i="10" s="1"/>
  <c r="R601" i="10"/>
  <c r="R599" i="10" s="1"/>
  <c r="X601" i="10"/>
  <c r="X599" i="10" s="1"/>
  <c r="E606" i="10"/>
  <c r="E604" i="10" s="1"/>
  <c r="K606" i="10"/>
  <c r="Q606" i="10"/>
  <c r="Q604" i="10" s="1"/>
  <c r="W606" i="10"/>
  <c r="W604" i="10" s="1"/>
  <c r="E614" i="10"/>
  <c r="E9" i="11"/>
  <c r="K9" i="11"/>
  <c r="Q9" i="11"/>
  <c r="Q7" i="11" s="1"/>
  <c r="W9" i="11"/>
  <c r="W7" i="11" s="1"/>
  <c r="E11" i="11"/>
  <c r="K11" i="11"/>
  <c r="Q11" i="11"/>
  <c r="W11" i="11"/>
  <c r="D14" i="11"/>
  <c r="D12" i="11" s="1"/>
  <c r="J14" i="11"/>
  <c r="J12" i="11" s="1"/>
  <c r="P14" i="11"/>
  <c r="V14" i="11"/>
  <c r="D16" i="11"/>
  <c r="J16" i="11"/>
  <c r="P16" i="11"/>
  <c r="V16" i="11"/>
  <c r="I19" i="11"/>
  <c r="O19" i="11"/>
  <c r="U19" i="11"/>
  <c r="AA19" i="11"/>
  <c r="I21" i="11"/>
  <c r="O21" i="11"/>
  <c r="U21" i="11"/>
  <c r="AA21" i="11"/>
  <c r="H24" i="11"/>
  <c r="N24" i="11"/>
  <c r="T24" i="11"/>
  <c r="T22" i="11" s="1"/>
  <c r="Z24" i="11"/>
  <c r="Z22" i="11" s="1"/>
  <c r="H26" i="11"/>
  <c r="N26" i="11"/>
  <c r="T26" i="11"/>
  <c r="Z26" i="11"/>
  <c r="G29" i="11"/>
  <c r="G27" i="11" s="1"/>
  <c r="M29" i="11"/>
  <c r="M27" i="11" s="1"/>
  <c r="S29" i="11"/>
  <c r="Y29" i="11"/>
  <c r="G31" i="11"/>
  <c r="M31" i="11"/>
  <c r="S31" i="11"/>
  <c r="Y31" i="11"/>
  <c r="F34" i="11"/>
  <c r="L34" i="11"/>
  <c r="R34" i="11"/>
  <c r="X34" i="11"/>
  <c r="F36" i="11"/>
  <c r="L36" i="11"/>
  <c r="R36" i="11"/>
  <c r="X36" i="11"/>
  <c r="E39" i="11"/>
  <c r="K39" i="11"/>
  <c r="Q39" i="11"/>
  <c r="Q37" i="11" s="1"/>
  <c r="W39" i="11"/>
  <c r="W37" i="11" s="1"/>
  <c r="E41" i="11"/>
  <c r="K41" i="11"/>
  <c r="Q41" i="11"/>
  <c r="W41" i="11"/>
  <c r="D44" i="11"/>
  <c r="D42" i="11" s="1"/>
  <c r="J44" i="11"/>
  <c r="J42" i="11" s="1"/>
  <c r="P44" i="11"/>
  <c r="V44" i="11"/>
  <c r="D46" i="11"/>
  <c r="J46" i="11"/>
  <c r="P46" i="11"/>
  <c r="V46" i="11"/>
  <c r="I49" i="11"/>
  <c r="O49" i="11"/>
  <c r="U49" i="11"/>
  <c r="AA49" i="11"/>
  <c r="I51" i="11"/>
  <c r="O51" i="11"/>
  <c r="U51" i="11"/>
  <c r="AA51" i="11"/>
  <c r="H54" i="11"/>
  <c r="N54" i="11"/>
  <c r="T54" i="11"/>
  <c r="Z54" i="11"/>
  <c r="Z52" i="11" s="1"/>
  <c r="J56" i="11"/>
  <c r="O59" i="11"/>
  <c r="I61" i="11"/>
  <c r="AA61" i="11"/>
  <c r="M64" i="11"/>
  <c r="G66" i="11"/>
  <c r="Y66" i="11"/>
  <c r="G69" i="11"/>
  <c r="Y69" i="11"/>
  <c r="S71" i="11"/>
  <c r="E74" i="11"/>
  <c r="W74" i="11"/>
  <c r="Q76" i="11"/>
  <c r="Q79" i="11"/>
  <c r="K81" i="11"/>
  <c r="P84" i="11"/>
  <c r="J86" i="11"/>
  <c r="T89" i="11"/>
  <c r="T87" i="11" s="1"/>
  <c r="M94" i="11"/>
  <c r="M92" i="11" s="1"/>
  <c r="Y96" i="11"/>
  <c r="F99" i="11"/>
  <c r="F97" i="11" s="1"/>
  <c r="R101" i="11"/>
  <c r="K106" i="11"/>
  <c r="D111" i="11"/>
  <c r="H168" i="10"/>
  <c r="H166" i="10" s="1"/>
  <c r="N168" i="10"/>
  <c r="T168" i="10"/>
  <c r="Z168" i="10"/>
  <c r="Z166" i="10" s="1"/>
  <c r="G173" i="10"/>
  <c r="G171" i="10" s="1"/>
  <c r="M173" i="10"/>
  <c r="M171" i="10" s="1"/>
  <c r="S173" i="10"/>
  <c r="S171" i="10" s="1"/>
  <c r="Y173" i="10"/>
  <c r="F178" i="10"/>
  <c r="L178" i="10"/>
  <c r="L176" i="10" s="1"/>
  <c r="R178" i="10"/>
  <c r="R176" i="10" s="1"/>
  <c r="X178" i="10"/>
  <c r="X176" i="10" s="1"/>
  <c r="E183" i="10"/>
  <c r="E181" i="10" s="1"/>
  <c r="K183" i="10"/>
  <c r="Q183" i="10"/>
  <c r="W183" i="10"/>
  <c r="W181" i="10" s="1"/>
  <c r="D188" i="10"/>
  <c r="D186" i="10" s="1"/>
  <c r="J188" i="10"/>
  <c r="J186" i="10" s="1"/>
  <c r="P188" i="10"/>
  <c r="P186" i="10" s="1"/>
  <c r="V188" i="10"/>
  <c r="I193" i="10"/>
  <c r="O193" i="10"/>
  <c r="O191" i="10" s="1"/>
  <c r="U193" i="10"/>
  <c r="U191" i="10" s="1"/>
  <c r="AA193" i="10"/>
  <c r="AA191" i="10" s="1"/>
  <c r="H198" i="10"/>
  <c r="H196" i="10" s="1"/>
  <c r="N198" i="10"/>
  <c r="T198" i="10"/>
  <c r="Z198" i="10"/>
  <c r="Z196" i="10" s="1"/>
  <c r="G203" i="10"/>
  <c r="G201" i="10" s="1"/>
  <c r="M203" i="10"/>
  <c r="M201" i="10" s="1"/>
  <c r="S203" i="10"/>
  <c r="S201" i="10" s="1"/>
  <c r="Y203" i="10"/>
  <c r="F208" i="10"/>
  <c r="L208" i="10"/>
  <c r="L206" i="10" s="1"/>
  <c r="R208" i="10"/>
  <c r="R206" i="10" s="1"/>
  <c r="X208" i="10"/>
  <c r="X206" i="10" s="1"/>
  <c r="E213" i="10"/>
  <c r="E211" i="10" s="1"/>
  <c r="K213" i="10"/>
  <c r="Q213" i="10"/>
  <c r="W213" i="10"/>
  <c r="W211" i="10" s="1"/>
  <c r="D218" i="10"/>
  <c r="D216" i="10" s="1"/>
  <c r="J218" i="10"/>
  <c r="J216" i="10" s="1"/>
  <c r="P218" i="10"/>
  <c r="P216" i="10" s="1"/>
  <c r="V218" i="10"/>
  <c r="I223" i="10"/>
  <c r="O223" i="10"/>
  <c r="O221" i="10" s="1"/>
  <c r="U223" i="10"/>
  <c r="U221" i="10" s="1"/>
  <c r="AA223" i="10"/>
  <c r="AA221" i="10" s="1"/>
  <c r="H228" i="10"/>
  <c r="H226" i="10" s="1"/>
  <c r="N228" i="10"/>
  <c r="T228" i="10"/>
  <c r="Z228" i="10"/>
  <c r="Z226" i="10" s="1"/>
  <c r="G233" i="10"/>
  <c r="G231" i="10" s="1"/>
  <c r="M233" i="10"/>
  <c r="M231" i="10" s="1"/>
  <c r="S233" i="10"/>
  <c r="S231" i="10" s="1"/>
  <c r="Y233" i="10"/>
  <c r="F238" i="10"/>
  <c r="L238" i="10"/>
  <c r="L236" i="10" s="1"/>
  <c r="R238" i="10"/>
  <c r="R236" i="10" s="1"/>
  <c r="X238" i="10"/>
  <c r="X236" i="10" s="1"/>
  <c r="E243" i="10"/>
  <c r="E241" i="10" s="1"/>
  <c r="K243" i="10"/>
  <c r="Q243" i="10"/>
  <c r="W243" i="10"/>
  <c r="W241" i="10" s="1"/>
  <c r="D248" i="10"/>
  <c r="D246" i="10" s="1"/>
  <c r="J248" i="10"/>
  <c r="J246" i="10" s="1"/>
  <c r="P248" i="10"/>
  <c r="P246" i="10" s="1"/>
  <c r="V248" i="10"/>
  <c r="I253" i="10"/>
  <c r="O253" i="10"/>
  <c r="O251" i="10" s="1"/>
  <c r="U253" i="10"/>
  <c r="U251" i="10" s="1"/>
  <c r="AA253" i="10"/>
  <c r="AA251" i="10" s="1"/>
  <c r="H258" i="10"/>
  <c r="H256" i="10" s="1"/>
  <c r="N258" i="10"/>
  <c r="T258" i="10"/>
  <c r="Z258" i="10"/>
  <c r="Z256" i="10" s="1"/>
  <c r="G263" i="10"/>
  <c r="G261" i="10" s="1"/>
  <c r="M263" i="10"/>
  <c r="M261" i="10" s="1"/>
  <c r="S263" i="10"/>
  <c r="S261" i="10" s="1"/>
  <c r="Y263" i="10"/>
  <c r="F268" i="10"/>
  <c r="L268" i="10"/>
  <c r="L266" i="10" s="1"/>
  <c r="R268" i="10"/>
  <c r="R266" i="10" s="1"/>
  <c r="X268" i="10"/>
  <c r="X266" i="10" s="1"/>
  <c r="E273" i="10"/>
  <c r="E271" i="10" s="1"/>
  <c r="K273" i="10"/>
  <c r="Q273" i="10"/>
  <c r="W273" i="10"/>
  <c r="W271" i="10" s="1"/>
  <c r="D278" i="10"/>
  <c r="D276" i="10" s="1"/>
  <c r="J278" i="10"/>
  <c r="J276" i="10" s="1"/>
  <c r="P278" i="10"/>
  <c r="P276" i="10" s="1"/>
  <c r="V278" i="10"/>
  <c r="I283" i="10"/>
  <c r="O283" i="10"/>
  <c r="O281" i="10" s="1"/>
  <c r="U283" i="10"/>
  <c r="U281" i="10" s="1"/>
  <c r="AA283" i="10"/>
  <c r="AA281" i="10" s="1"/>
  <c r="H288" i="10"/>
  <c r="H286" i="10" s="1"/>
  <c r="N288" i="10"/>
  <c r="T288" i="10"/>
  <c r="Z288" i="10"/>
  <c r="Z286" i="10" s="1"/>
  <c r="G293" i="10"/>
  <c r="G291" i="10" s="1"/>
  <c r="M293" i="10"/>
  <c r="M291" i="10" s="1"/>
  <c r="S293" i="10"/>
  <c r="S291" i="10" s="1"/>
  <c r="Y293" i="10"/>
  <c r="F298" i="10"/>
  <c r="L298" i="10"/>
  <c r="L296" i="10" s="1"/>
  <c r="R298" i="10"/>
  <c r="R296" i="10" s="1"/>
  <c r="X298" i="10"/>
  <c r="X296" i="10" s="1"/>
  <c r="E303" i="10"/>
  <c r="E301" i="10" s="1"/>
  <c r="K303" i="10"/>
  <c r="Q303" i="10"/>
  <c r="W303" i="10"/>
  <c r="W301" i="10" s="1"/>
  <c r="D308" i="10"/>
  <c r="D306" i="10" s="1"/>
  <c r="J308" i="10"/>
  <c r="J306" i="10" s="1"/>
  <c r="P308" i="10"/>
  <c r="P306" i="10" s="1"/>
  <c r="V308" i="10"/>
  <c r="I317" i="10"/>
  <c r="O317" i="10"/>
  <c r="O315" i="10" s="1"/>
  <c r="U317" i="10"/>
  <c r="U315" i="10" s="1"/>
  <c r="AA317" i="10"/>
  <c r="AA315" i="10" s="1"/>
  <c r="H322" i="10"/>
  <c r="H320" i="10" s="1"/>
  <c r="N322" i="10"/>
  <c r="T322" i="10"/>
  <c r="Z322" i="10"/>
  <c r="Z320" i="10" s="1"/>
  <c r="G327" i="10"/>
  <c r="G325" i="10" s="1"/>
  <c r="M327" i="10"/>
  <c r="M325" i="10" s="1"/>
  <c r="S327" i="10"/>
  <c r="S325" i="10" s="1"/>
  <c r="Y327" i="10"/>
  <c r="F332" i="10"/>
  <c r="L332" i="10"/>
  <c r="L330" i="10" s="1"/>
  <c r="R332" i="10"/>
  <c r="R330" i="10" s="1"/>
  <c r="X332" i="10"/>
  <c r="X330" i="10" s="1"/>
  <c r="E337" i="10"/>
  <c r="E335" i="10" s="1"/>
  <c r="K337" i="10"/>
  <c r="Q337" i="10"/>
  <c r="W337" i="10"/>
  <c r="W335" i="10" s="1"/>
  <c r="D342" i="10"/>
  <c r="D340" i="10" s="1"/>
  <c r="J342" i="10"/>
  <c r="J340" i="10" s="1"/>
  <c r="P342" i="10"/>
  <c r="P340" i="10" s="1"/>
  <c r="V342" i="10"/>
  <c r="I347" i="10"/>
  <c r="O347" i="10"/>
  <c r="O345" i="10" s="1"/>
  <c r="U347" i="10"/>
  <c r="U345" i="10" s="1"/>
  <c r="AA347" i="10"/>
  <c r="AA345" i="10" s="1"/>
  <c r="H352" i="10"/>
  <c r="H350" i="10" s="1"/>
  <c r="N352" i="10"/>
  <c r="T352" i="10"/>
  <c r="Z352" i="10"/>
  <c r="Z350" i="10" s="1"/>
  <c r="G357" i="10"/>
  <c r="G355" i="10" s="1"/>
  <c r="M357" i="10"/>
  <c r="M355" i="10" s="1"/>
  <c r="S357" i="10"/>
  <c r="S355" i="10" s="1"/>
  <c r="Y357" i="10"/>
  <c r="F362" i="10"/>
  <c r="L362" i="10"/>
  <c r="L360" i="10" s="1"/>
  <c r="R362" i="10"/>
  <c r="R360" i="10" s="1"/>
  <c r="X362" i="10"/>
  <c r="X360" i="10" s="1"/>
  <c r="E367" i="10"/>
  <c r="E365" i="10" s="1"/>
  <c r="K367" i="10"/>
  <c r="Q367" i="10"/>
  <c r="W367" i="10"/>
  <c r="W365" i="10" s="1"/>
  <c r="D372" i="10"/>
  <c r="D370" i="10" s="1"/>
  <c r="J372" i="10"/>
  <c r="J370" i="10" s="1"/>
  <c r="P372" i="10"/>
  <c r="P370" i="10" s="1"/>
  <c r="V372" i="10"/>
  <c r="I377" i="10"/>
  <c r="O377" i="10"/>
  <c r="O375" i="10" s="1"/>
  <c r="U377" i="10"/>
  <c r="U375" i="10" s="1"/>
  <c r="AA377" i="10"/>
  <c r="AA375" i="10" s="1"/>
  <c r="H382" i="10"/>
  <c r="H380" i="10" s="1"/>
  <c r="N382" i="10"/>
  <c r="T382" i="10"/>
  <c r="Z382" i="10"/>
  <c r="Z380" i="10" s="1"/>
  <c r="G387" i="10"/>
  <c r="G385" i="10" s="1"/>
  <c r="M387" i="10"/>
  <c r="M385" i="10" s="1"/>
  <c r="S387" i="10"/>
  <c r="S385" i="10" s="1"/>
  <c r="Y387" i="10"/>
  <c r="F392" i="10"/>
  <c r="L392" i="10"/>
  <c r="L390" i="10" s="1"/>
  <c r="R392" i="10"/>
  <c r="R390" i="10" s="1"/>
  <c r="X392" i="10"/>
  <c r="X390" i="10" s="1"/>
  <c r="E397" i="10"/>
  <c r="E395" i="10" s="1"/>
  <c r="K397" i="10"/>
  <c r="Q397" i="10"/>
  <c r="W397" i="10"/>
  <c r="W395" i="10" s="1"/>
  <c r="D402" i="10"/>
  <c r="D400" i="10" s="1"/>
  <c r="J402" i="10"/>
  <c r="J400" i="10" s="1"/>
  <c r="P402" i="10"/>
  <c r="P400" i="10" s="1"/>
  <c r="V402" i="10"/>
  <c r="I407" i="10"/>
  <c r="O407" i="10"/>
  <c r="O405" i="10" s="1"/>
  <c r="U407" i="10"/>
  <c r="U405" i="10" s="1"/>
  <c r="AA407" i="10"/>
  <c r="AA405" i="10" s="1"/>
  <c r="H412" i="10"/>
  <c r="H410" i="10" s="1"/>
  <c r="N412" i="10"/>
  <c r="T412" i="10"/>
  <c r="Z412" i="10"/>
  <c r="Z410" i="10" s="1"/>
  <c r="G417" i="10"/>
  <c r="G415" i="10" s="1"/>
  <c r="M417" i="10"/>
  <c r="M415" i="10" s="1"/>
  <c r="S417" i="10"/>
  <c r="S415" i="10" s="1"/>
  <c r="Y417" i="10"/>
  <c r="F422" i="10"/>
  <c r="L422" i="10"/>
  <c r="L420" i="10" s="1"/>
  <c r="R422" i="10"/>
  <c r="R420" i="10" s="1"/>
  <c r="X422" i="10"/>
  <c r="X420" i="10" s="1"/>
  <c r="E427" i="10"/>
  <c r="E425" i="10" s="1"/>
  <c r="K427" i="10"/>
  <c r="Q427" i="10"/>
  <c r="W427" i="10"/>
  <c r="W425" i="10" s="1"/>
  <c r="D432" i="10"/>
  <c r="D430" i="10" s="1"/>
  <c r="J432" i="10"/>
  <c r="J430" i="10" s="1"/>
  <c r="P432" i="10"/>
  <c r="P430" i="10" s="1"/>
  <c r="V432" i="10"/>
  <c r="I437" i="10"/>
  <c r="O437" i="10"/>
  <c r="O435" i="10" s="1"/>
  <c r="U437" i="10"/>
  <c r="U435" i="10" s="1"/>
  <c r="AA437" i="10"/>
  <c r="AA435" i="10" s="1"/>
  <c r="H442" i="10"/>
  <c r="H440" i="10" s="1"/>
  <c r="N442" i="10"/>
  <c r="T442" i="10"/>
  <c r="Z442" i="10"/>
  <c r="Z440" i="10" s="1"/>
  <c r="G447" i="10"/>
  <c r="G445" i="10" s="1"/>
  <c r="M447" i="10"/>
  <c r="M445" i="10" s="1"/>
  <c r="S447" i="10"/>
  <c r="S445" i="10" s="1"/>
  <c r="Y447" i="10"/>
  <c r="F452" i="10"/>
  <c r="L452" i="10"/>
  <c r="L450" i="10" s="1"/>
  <c r="R452" i="10"/>
  <c r="R450" i="10" s="1"/>
  <c r="X452" i="10"/>
  <c r="X450" i="10" s="1"/>
  <c r="E457" i="10"/>
  <c r="E455" i="10" s="1"/>
  <c r="K457" i="10"/>
  <c r="Q457" i="10"/>
  <c r="W457" i="10"/>
  <c r="W455" i="10" s="1"/>
  <c r="J466" i="10"/>
  <c r="J464" i="10" s="1"/>
  <c r="P466" i="10"/>
  <c r="P464" i="10" s="1"/>
  <c r="V466" i="10"/>
  <c r="V464" i="10" s="1"/>
  <c r="I471" i="10"/>
  <c r="O471" i="10"/>
  <c r="O469" i="10" s="1"/>
  <c r="U471" i="10"/>
  <c r="U469" i="10" s="1"/>
  <c r="AA471" i="10"/>
  <c r="AA469" i="10" s="1"/>
  <c r="H476" i="10"/>
  <c r="H474" i="10" s="1"/>
  <c r="N476" i="10"/>
  <c r="N474" i="10" s="1"/>
  <c r="T476" i="10"/>
  <c r="Z476" i="10"/>
  <c r="Z474" i="10" s="1"/>
  <c r="G481" i="10"/>
  <c r="G479" i="10" s="1"/>
  <c r="M481" i="10"/>
  <c r="M479" i="10" s="1"/>
  <c r="S481" i="10"/>
  <c r="S479" i="10" s="1"/>
  <c r="Y481" i="10"/>
  <c r="Y479" i="10" s="1"/>
  <c r="F486" i="10"/>
  <c r="L486" i="10"/>
  <c r="L484" i="10" s="1"/>
  <c r="R486" i="10"/>
  <c r="R484" i="10" s="1"/>
  <c r="X486" i="10"/>
  <c r="X484" i="10" s="1"/>
  <c r="E491" i="10"/>
  <c r="E489" i="10" s="1"/>
  <c r="K491" i="10"/>
  <c r="K489" i="10" s="1"/>
  <c r="Q491" i="10"/>
  <c r="W491" i="10"/>
  <c r="W489" i="10" s="1"/>
  <c r="D496" i="10"/>
  <c r="D494" i="10" s="1"/>
  <c r="J496" i="10"/>
  <c r="J494" i="10" s="1"/>
  <c r="P496" i="10"/>
  <c r="P494" i="10" s="1"/>
  <c r="V496" i="10"/>
  <c r="V494" i="10" s="1"/>
  <c r="I501" i="10"/>
  <c r="O501" i="10"/>
  <c r="O499" i="10" s="1"/>
  <c r="U501" i="10"/>
  <c r="U499" i="10" s="1"/>
  <c r="AA501" i="10"/>
  <c r="AA499" i="10" s="1"/>
  <c r="H506" i="10"/>
  <c r="H504" i="10" s="1"/>
  <c r="N506" i="10"/>
  <c r="N504" i="10" s="1"/>
  <c r="T506" i="10"/>
  <c r="Z506" i="10"/>
  <c r="Z504" i="10" s="1"/>
  <c r="G511" i="10"/>
  <c r="G509" i="10" s="1"/>
  <c r="M511" i="10"/>
  <c r="M509" i="10" s="1"/>
  <c r="S511" i="10"/>
  <c r="S509" i="10" s="1"/>
  <c r="Y511" i="10"/>
  <c r="Y509" i="10" s="1"/>
  <c r="F516" i="10"/>
  <c r="L516" i="10"/>
  <c r="L514" i="10" s="1"/>
  <c r="R516" i="10"/>
  <c r="R514" i="10" s="1"/>
  <c r="X516" i="10"/>
  <c r="X514" i="10" s="1"/>
  <c r="E521" i="10"/>
  <c r="E519" i="10" s="1"/>
  <c r="K521" i="10"/>
  <c r="K519" i="10" s="1"/>
  <c r="Q521" i="10"/>
  <c r="W521" i="10"/>
  <c r="W519" i="10" s="1"/>
  <c r="D526" i="10"/>
  <c r="D524" i="10" s="1"/>
  <c r="J526" i="10"/>
  <c r="J524" i="10" s="1"/>
  <c r="P526" i="10"/>
  <c r="P524" i="10" s="1"/>
  <c r="V526" i="10"/>
  <c r="V524" i="10" s="1"/>
  <c r="I531" i="10"/>
  <c r="O531" i="10"/>
  <c r="O529" i="10" s="1"/>
  <c r="U531" i="10"/>
  <c r="U529" i="10" s="1"/>
  <c r="AA531" i="10"/>
  <c r="AA529" i="10" s="1"/>
  <c r="H536" i="10"/>
  <c r="H534" i="10" s="1"/>
  <c r="N536" i="10"/>
  <c r="N534" i="10" s="1"/>
  <c r="T536" i="10"/>
  <c r="Z536" i="10"/>
  <c r="Z534" i="10" s="1"/>
  <c r="G541" i="10"/>
  <c r="G539" i="10" s="1"/>
  <c r="M541" i="10"/>
  <c r="M539" i="10" s="1"/>
  <c r="S541" i="10"/>
  <c r="S539" i="10" s="1"/>
  <c r="Y541" i="10"/>
  <c r="Y539" i="10" s="1"/>
  <c r="F546" i="10"/>
  <c r="L546" i="10"/>
  <c r="L544" i="10" s="1"/>
  <c r="R546" i="10"/>
  <c r="R544" i="10" s="1"/>
  <c r="X546" i="10"/>
  <c r="X544" i="10" s="1"/>
  <c r="E551" i="10"/>
  <c r="E549" i="10" s="1"/>
  <c r="K551" i="10"/>
  <c r="K549" i="10" s="1"/>
  <c r="Q551" i="10"/>
  <c r="W551" i="10"/>
  <c r="W549" i="10" s="1"/>
  <c r="D556" i="10"/>
  <c r="D554" i="10" s="1"/>
  <c r="J556" i="10"/>
  <c r="J554" i="10" s="1"/>
  <c r="P556" i="10"/>
  <c r="P554" i="10" s="1"/>
  <c r="V556" i="10"/>
  <c r="V554" i="10" s="1"/>
  <c r="I561" i="10"/>
  <c r="O561" i="10"/>
  <c r="O559" i="10" s="1"/>
  <c r="U561" i="10"/>
  <c r="U559" i="10" s="1"/>
  <c r="AA561" i="10"/>
  <c r="AA559" i="10" s="1"/>
  <c r="H566" i="10"/>
  <c r="H564" i="10" s="1"/>
  <c r="N566" i="10"/>
  <c r="N564" i="10" s="1"/>
  <c r="T566" i="10"/>
  <c r="Z566" i="10"/>
  <c r="Z564" i="10" s="1"/>
  <c r="G571" i="10"/>
  <c r="G569" i="10" s="1"/>
  <c r="M571" i="10"/>
  <c r="M569" i="10" s="1"/>
  <c r="S571" i="10"/>
  <c r="S569" i="10" s="1"/>
  <c r="Y571" i="10"/>
  <c r="Y569" i="10" s="1"/>
  <c r="F576" i="10"/>
  <c r="L576" i="10"/>
  <c r="L574" i="10" s="1"/>
  <c r="R576" i="10"/>
  <c r="R574" i="10" s="1"/>
  <c r="X576" i="10"/>
  <c r="X574" i="10" s="1"/>
  <c r="E581" i="10"/>
  <c r="E579" i="10" s="1"/>
  <c r="K581" i="10"/>
  <c r="K579" i="10" s="1"/>
  <c r="Q581" i="10"/>
  <c r="W581" i="10"/>
  <c r="W579" i="10" s="1"/>
  <c r="D586" i="10"/>
  <c r="D584" i="10" s="1"/>
  <c r="J586" i="10"/>
  <c r="J584" i="10" s="1"/>
  <c r="P586" i="10"/>
  <c r="P584" i="10" s="1"/>
  <c r="V586" i="10"/>
  <c r="V584" i="10" s="1"/>
  <c r="I591" i="10"/>
  <c r="O591" i="10"/>
  <c r="O589" i="10" s="1"/>
  <c r="U591" i="10"/>
  <c r="U589" i="10" s="1"/>
  <c r="AA591" i="10"/>
  <c r="AA589" i="10" s="1"/>
  <c r="H596" i="10"/>
  <c r="H594" i="10" s="1"/>
  <c r="N596" i="10"/>
  <c r="N594" i="10" s="1"/>
  <c r="T596" i="10"/>
  <c r="Z596" i="10"/>
  <c r="Z594" i="10" s="1"/>
  <c r="G601" i="10"/>
  <c r="G599" i="10" s="1"/>
  <c r="M601" i="10"/>
  <c r="M599" i="10" s="1"/>
  <c r="S601" i="10"/>
  <c r="S599" i="10" s="1"/>
  <c r="Y601" i="10"/>
  <c r="Y599" i="10" s="1"/>
  <c r="F606" i="10"/>
  <c r="L606" i="10"/>
  <c r="L604" i="10" s="1"/>
  <c r="R606" i="10"/>
  <c r="R604" i="10" s="1"/>
  <c r="X606" i="10"/>
  <c r="X604" i="10" s="1"/>
  <c r="F614" i="10"/>
  <c r="F9" i="11"/>
  <c r="L9" i="11"/>
  <c r="R9" i="11"/>
  <c r="X9" i="11"/>
  <c r="F11" i="11"/>
  <c r="L11" i="11"/>
  <c r="R11" i="11"/>
  <c r="X11" i="11"/>
  <c r="E14" i="11"/>
  <c r="K14" i="11"/>
  <c r="Q14" i="11"/>
  <c r="Q12" i="11" s="1"/>
  <c r="W14" i="11"/>
  <c r="W12" i="11" s="1"/>
  <c r="E16" i="11"/>
  <c r="K16" i="11"/>
  <c r="Q16" i="11"/>
  <c r="W16" i="11"/>
  <c r="D19" i="11"/>
  <c r="D17" i="11" s="1"/>
  <c r="J19" i="11"/>
  <c r="J17" i="11" s="1"/>
  <c r="P19" i="11"/>
  <c r="V19" i="11"/>
  <c r="D21" i="11"/>
  <c r="J21" i="11"/>
  <c r="P21" i="11"/>
  <c r="V21" i="11"/>
  <c r="I24" i="11"/>
  <c r="O24" i="11"/>
  <c r="U24" i="11"/>
  <c r="AA24" i="11"/>
  <c r="I26" i="11"/>
  <c r="O26" i="11"/>
  <c r="U26" i="11"/>
  <c r="AA26" i="11"/>
  <c r="H29" i="11"/>
  <c r="N29" i="11"/>
  <c r="T29" i="11"/>
  <c r="T27" i="11" s="1"/>
  <c r="Z29" i="11"/>
  <c r="Z27" i="11" s="1"/>
  <c r="H31" i="11"/>
  <c r="N31" i="11"/>
  <c r="T31" i="11"/>
  <c r="Z31" i="11"/>
  <c r="G34" i="11"/>
  <c r="G32" i="11" s="1"/>
  <c r="M34" i="11"/>
  <c r="M32" i="11" s="1"/>
  <c r="S34" i="11"/>
  <c r="Y34" i="11"/>
  <c r="G36" i="11"/>
  <c r="M36" i="11"/>
  <c r="S36" i="11"/>
  <c r="Y36" i="11"/>
  <c r="F39" i="11"/>
  <c r="L39" i="11"/>
  <c r="R39" i="11"/>
  <c r="X39" i="11"/>
  <c r="F41" i="11"/>
  <c r="L41" i="11"/>
  <c r="R41" i="11"/>
  <c r="X41" i="11"/>
  <c r="E44" i="11"/>
  <c r="K44" i="11"/>
  <c r="Q44" i="11"/>
  <c r="Q42" i="11" s="1"/>
  <c r="W44" i="11"/>
  <c r="W42" i="11" s="1"/>
  <c r="E46" i="11"/>
  <c r="K46" i="11"/>
  <c r="Q46" i="11"/>
  <c r="W46" i="11"/>
  <c r="D49" i="11"/>
  <c r="D47" i="11" s="1"/>
  <c r="J49" i="11"/>
  <c r="J47" i="11" s="1"/>
  <c r="P49" i="11"/>
  <c r="V49" i="11"/>
  <c r="D51" i="11"/>
  <c r="J51" i="11"/>
  <c r="P51" i="11"/>
  <c r="V51" i="11"/>
  <c r="I54" i="11"/>
  <c r="O54" i="11"/>
  <c r="U54" i="11"/>
  <c r="U52" i="11" s="1"/>
  <c r="AA54" i="11"/>
  <c r="AA52" i="11" s="1"/>
  <c r="O56" i="11"/>
  <c r="T59" i="11"/>
  <c r="T57" i="11" s="1"/>
  <c r="N61" i="11"/>
  <c r="N64" i="11"/>
  <c r="H66" i="11"/>
  <c r="Z66" i="11"/>
  <c r="L69" i="11"/>
  <c r="L67" i="11" s="1"/>
  <c r="F71" i="11"/>
  <c r="X71" i="11"/>
  <c r="F74" i="11"/>
  <c r="F72" i="11" s="1"/>
  <c r="X74" i="11"/>
  <c r="R76" i="11"/>
  <c r="D79" i="11"/>
  <c r="D77" i="11" s="1"/>
  <c r="V79" i="11"/>
  <c r="V77" i="11" s="1"/>
  <c r="P81" i="11"/>
  <c r="U84" i="11"/>
  <c r="O86" i="11"/>
  <c r="Z89" i="11"/>
  <c r="S94" i="11"/>
  <c r="S92" i="11" s="1"/>
  <c r="L99" i="11"/>
  <c r="L97" i="11" s="1"/>
  <c r="X101" i="11"/>
  <c r="E104" i="11"/>
  <c r="Q106" i="11"/>
  <c r="J111" i="11"/>
  <c r="Y296" i="11"/>
  <c r="AA594" i="11"/>
  <c r="I168" i="10"/>
  <c r="I166" i="10" s="1"/>
  <c r="O168" i="10"/>
  <c r="U168" i="10"/>
  <c r="U166" i="10" s="1"/>
  <c r="AA168" i="10"/>
  <c r="AA166" i="10" s="1"/>
  <c r="H173" i="10"/>
  <c r="H171" i="10" s="1"/>
  <c r="N173" i="10"/>
  <c r="N171" i="10" s="1"/>
  <c r="T173" i="10"/>
  <c r="T171" i="10" s="1"/>
  <c r="Z173" i="10"/>
  <c r="G178" i="10"/>
  <c r="G176" i="10" s="1"/>
  <c r="M178" i="10"/>
  <c r="M176" i="10" s="1"/>
  <c r="S178" i="10"/>
  <c r="S176" i="10" s="1"/>
  <c r="Y178" i="10"/>
  <c r="Y176" i="10" s="1"/>
  <c r="F183" i="10"/>
  <c r="F181" i="10" s="1"/>
  <c r="L183" i="10"/>
  <c r="R183" i="10"/>
  <c r="R181" i="10" s="1"/>
  <c r="X183" i="10"/>
  <c r="X181" i="10" s="1"/>
  <c r="E188" i="10"/>
  <c r="E186" i="10" s="1"/>
  <c r="K188" i="10"/>
  <c r="K186" i="10" s="1"/>
  <c r="Q188" i="10"/>
  <c r="Q186" i="10" s="1"/>
  <c r="W188" i="10"/>
  <c r="D193" i="10"/>
  <c r="D191" i="10" s="1"/>
  <c r="J193" i="10"/>
  <c r="J191" i="10" s="1"/>
  <c r="P193" i="10"/>
  <c r="P191" i="10" s="1"/>
  <c r="V193" i="10"/>
  <c r="V191" i="10" s="1"/>
  <c r="I198" i="10"/>
  <c r="I196" i="10" s="1"/>
  <c r="O198" i="10"/>
  <c r="U198" i="10"/>
  <c r="U196" i="10" s="1"/>
  <c r="AA198" i="10"/>
  <c r="AA196" i="10" s="1"/>
  <c r="H203" i="10"/>
  <c r="H201" i="10" s="1"/>
  <c r="N203" i="10"/>
  <c r="N201" i="10" s="1"/>
  <c r="T203" i="10"/>
  <c r="T201" i="10" s="1"/>
  <c r="Z203" i="10"/>
  <c r="G208" i="10"/>
  <c r="G206" i="10" s="1"/>
  <c r="M208" i="10"/>
  <c r="M206" i="10" s="1"/>
  <c r="S208" i="10"/>
  <c r="S206" i="10" s="1"/>
  <c r="Y208" i="10"/>
  <c r="Y206" i="10" s="1"/>
  <c r="F213" i="10"/>
  <c r="F211" i="10" s="1"/>
  <c r="L213" i="10"/>
  <c r="R213" i="10"/>
  <c r="R211" i="10" s="1"/>
  <c r="X213" i="10"/>
  <c r="X211" i="10" s="1"/>
  <c r="E218" i="10"/>
  <c r="E216" i="10" s="1"/>
  <c r="K218" i="10"/>
  <c r="K216" i="10" s="1"/>
  <c r="Q218" i="10"/>
  <c r="Q216" i="10" s="1"/>
  <c r="W218" i="10"/>
  <c r="D223" i="10"/>
  <c r="D221" i="10" s="1"/>
  <c r="J223" i="10"/>
  <c r="J221" i="10" s="1"/>
  <c r="P223" i="10"/>
  <c r="P221" i="10" s="1"/>
  <c r="V223" i="10"/>
  <c r="V221" i="10" s="1"/>
  <c r="I228" i="10"/>
  <c r="I226" i="10" s="1"/>
  <c r="O228" i="10"/>
  <c r="U228" i="10"/>
  <c r="U226" i="10" s="1"/>
  <c r="AA228" i="10"/>
  <c r="AA226" i="10" s="1"/>
  <c r="H233" i="10"/>
  <c r="H231" i="10" s="1"/>
  <c r="N233" i="10"/>
  <c r="N231" i="10" s="1"/>
  <c r="T233" i="10"/>
  <c r="T231" i="10" s="1"/>
  <c r="Z233" i="10"/>
  <c r="G238" i="10"/>
  <c r="G236" i="10" s="1"/>
  <c r="M238" i="10"/>
  <c r="M236" i="10" s="1"/>
  <c r="S238" i="10"/>
  <c r="S236" i="10" s="1"/>
  <c r="Y238" i="10"/>
  <c r="Y236" i="10" s="1"/>
  <c r="F243" i="10"/>
  <c r="F241" i="10" s="1"/>
  <c r="L243" i="10"/>
  <c r="R243" i="10"/>
  <c r="R241" i="10" s="1"/>
  <c r="X243" i="10"/>
  <c r="X241" i="10" s="1"/>
  <c r="E248" i="10"/>
  <c r="E246" i="10" s="1"/>
  <c r="K248" i="10"/>
  <c r="K246" i="10" s="1"/>
  <c r="Q248" i="10"/>
  <c r="Q246" i="10" s="1"/>
  <c r="W248" i="10"/>
  <c r="D253" i="10"/>
  <c r="D251" i="10" s="1"/>
  <c r="J253" i="10"/>
  <c r="J251" i="10" s="1"/>
  <c r="P253" i="10"/>
  <c r="P251" i="10" s="1"/>
  <c r="V253" i="10"/>
  <c r="V251" i="10" s="1"/>
  <c r="I258" i="10"/>
  <c r="I256" i="10" s="1"/>
  <c r="O258" i="10"/>
  <c r="U258" i="10"/>
  <c r="U256" i="10" s="1"/>
  <c r="AA258" i="10"/>
  <c r="AA256" i="10" s="1"/>
  <c r="H263" i="10"/>
  <c r="H261" i="10" s="1"/>
  <c r="N263" i="10"/>
  <c r="N261" i="10" s="1"/>
  <c r="T263" i="10"/>
  <c r="T261" i="10" s="1"/>
  <c r="Z263" i="10"/>
  <c r="G268" i="10"/>
  <c r="G266" i="10" s="1"/>
  <c r="M268" i="10"/>
  <c r="M266" i="10" s="1"/>
  <c r="S268" i="10"/>
  <c r="S266" i="10" s="1"/>
  <c r="Y268" i="10"/>
  <c r="Y266" i="10" s="1"/>
  <c r="F273" i="10"/>
  <c r="F271" i="10" s="1"/>
  <c r="L273" i="10"/>
  <c r="R273" i="10"/>
  <c r="R271" i="10" s="1"/>
  <c r="X273" i="10"/>
  <c r="X271" i="10" s="1"/>
  <c r="E278" i="10"/>
  <c r="E276" i="10" s="1"/>
  <c r="K278" i="10"/>
  <c r="K276" i="10" s="1"/>
  <c r="Q278" i="10"/>
  <c r="Q276" i="10" s="1"/>
  <c r="W278" i="10"/>
  <c r="D283" i="10"/>
  <c r="D281" i="10" s="1"/>
  <c r="J283" i="10"/>
  <c r="J281" i="10" s="1"/>
  <c r="P283" i="10"/>
  <c r="P281" i="10" s="1"/>
  <c r="V283" i="10"/>
  <c r="V281" i="10" s="1"/>
  <c r="I288" i="10"/>
  <c r="I286" i="10" s="1"/>
  <c r="O288" i="10"/>
  <c r="U288" i="10"/>
  <c r="U286" i="10" s="1"/>
  <c r="AA288" i="10"/>
  <c r="AA286" i="10" s="1"/>
  <c r="H293" i="10"/>
  <c r="H291" i="10" s="1"/>
  <c r="N293" i="10"/>
  <c r="N291" i="10" s="1"/>
  <c r="T293" i="10"/>
  <c r="T291" i="10" s="1"/>
  <c r="Z293" i="10"/>
  <c r="G298" i="10"/>
  <c r="G296" i="10" s="1"/>
  <c r="M298" i="10"/>
  <c r="M296" i="10" s="1"/>
  <c r="S298" i="10"/>
  <c r="S296" i="10" s="1"/>
  <c r="Y298" i="10"/>
  <c r="Y296" i="10" s="1"/>
  <c r="F303" i="10"/>
  <c r="F301" i="10" s="1"/>
  <c r="L303" i="10"/>
  <c r="R303" i="10"/>
  <c r="R301" i="10" s="1"/>
  <c r="X303" i="10"/>
  <c r="X301" i="10" s="1"/>
  <c r="E308" i="10"/>
  <c r="E306" i="10" s="1"/>
  <c r="K308" i="10"/>
  <c r="K306" i="10" s="1"/>
  <c r="Q308" i="10"/>
  <c r="Q306" i="10" s="1"/>
  <c r="J317" i="10"/>
  <c r="J315" i="10" s="1"/>
  <c r="P317" i="10"/>
  <c r="P315" i="10" s="1"/>
  <c r="V317" i="10"/>
  <c r="V315" i="10" s="1"/>
  <c r="I322" i="10"/>
  <c r="O322" i="10"/>
  <c r="U322" i="10"/>
  <c r="U320" i="10" s="1"/>
  <c r="AA322" i="10"/>
  <c r="AA320" i="10" s="1"/>
  <c r="H327" i="10"/>
  <c r="H325" i="10" s="1"/>
  <c r="N327" i="10"/>
  <c r="N325" i="10" s="1"/>
  <c r="T327" i="10"/>
  <c r="Z327" i="10"/>
  <c r="G332" i="10"/>
  <c r="G330" i="10" s="1"/>
  <c r="M332" i="10"/>
  <c r="M330" i="10" s="1"/>
  <c r="S332" i="10"/>
  <c r="S330" i="10" s="1"/>
  <c r="Y332" i="10"/>
  <c r="Y330" i="10" s="1"/>
  <c r="F337" i="10"/>
  <c r="L337" i="10"/>
  <c r="R337" i="10"/>
  <c r="R335" i="10" s="1"/>
  <c r="X337" i="10"/>
  <c r="X335" i="10" s="1"/>
  <c r="E342" i="10"/>
  <c r="E340" i="10" s="1"/>
  <c r="K342" i="10"/>
  <c r="K340" i="10" s="1"/>
  <c r="Q342" i="10"/>
  <c r="W342" i="10"/>
  <c r="D347" i="10"/>
  <c r="D345" i="10" s="1"/>
  <c r="J347" i="10"/>
  <c r="J345" i="10" s="1"/>
  <c r="P347" i="10"/>
  <c r="P345" i="10" s="1"/>
  <c r="V347" i="10"/>
  <c r="V345" i="10" s="1"/>
  <c r="I352" i="10"/>
  <c r="O352" i="10"/>
  <c r="U352" i="10"/>
  <c r="U350" i="10" s="1"/>
  <c r="AA352" i="10"/>
  <c r="AA350" i="10" s="1"/>
  <c r="H357" i="10"/>
  <c r="H355" i="10" s="1"/>
  <c r="N357" i="10"/>
  <c r="N355" i="10" s="1"/>
  <c r="T357" i="10"/>
  <c r="Z357" i="10"/>
  <c r="G362" i="10"/>
  <c r="G360" i="10" s="1"/>
  <c r="M362" i="10"/>
  <c r="M360" i="10" s="1"/>
  <c r="S362" i="10"/>
  <c r="S360" i="10" s="1"/>
  <c r="Y362" i="10"/>
  <c r="Y360" i="10" s="1"/>
  <c r="F367" i="10"/>
  <c r="L367" i="10"/>
  <c r="R367" i="10"/>
  <c r="R365" i="10" s="1"/>
  <c r="X367" i="10"/>
  <c r="X365" i="10" s="1"/>
  <c r="E372" i="10"/>
  <c r="E370" i="10" s="1"/>
  <c r="K372" i="10"/>
  <c r="K370" i="10" s="1"/>
  <c r="Q372" i="10"/>
  <c r="Q370" i="10" s="1"/>
  <c r="W372" i="10"/>
  <c r="D377" i="10"/>
  <c r="D375" i="10" s="1"/>
  <c r="J377" i="10"/>
  <c r="J375" i="10" s="1"/>
  <c r="P377" i="10"/>
  <c r="P375" i="10" s="1"/>
  <c r="V377" i="10"/>
  <c r="V375" i="10" s="1"/>
  <c r="I382" i="10"/>
  <c r="I380" i="10" s="1"/>
  <c r="O382" i="10"/>
  <c r="U382" i="10"/>
  <c r="U380" i="10" s="1"/>
  <c r="AA382" i="10"/>
  <c r="AA380" i="10" s="1"/>
  <c r="H387" i="10"/>
  <c r="H385" i="10" s="1"/>
  <c r="N387" i="10"/>
  <c r="N385" i="10" s="1"/>
  <c r="T387" i="10"/>
  <c r="T385" i="10" s="1"/>
  <c r="Z387" i="10"/>
  <c r="G392" i="10"/>
  <c r="G390" i="10" s="1"/>
  <c r="M392" i="10"/>
  <c r="M390" i="10" s="1"/>
  <c r="S392" i="10"/>
  <c r="S390" i="10" s="1"/>
  <c r="Y392" i="10"/>
  <c r="Y390" i="10" s="1"/>
  <c r="F397" i="10"/>
  <c r="F395" i="10" s="1"/>
  <c r="L397" i="10"/>
  <c r="R397" i="10"/>
  <c r="R395" i="10" s="1"/>
  <c r="X397" i="10"/>
  <c r="X395" i="10" s="1"/>
  <c r="E402" i="10"/>
  <c r="E400" i="10" s="1"/>
  <c r="K402" i="10"/>
  <c r="K400" i="10" s="1"/>
  <c r="Q402" i="10"/>
  <c r="Q400" i="10" s="1"/>
  <c r="W402" i="10"/>
  <c r="D407" i="10"/>
  <c r="D405" i="10" s="1"/>
  <c r="J407" i="10"/>
  <c r="J405" i="10" s="1"/>
  <c r="P407" i="10"/>
  <c r="P405" i="10" s="1"/>
  <c r="V407" i="10"/>
  <c r="V405" i="10" s="1"/>
  <c r="I412" i="10"/>
  <c r="I410" i="10" s="1"/>
  <c r="O412" i="10"/>
  <c r="U412" i="10"/>
  <c r="U410" i="10" s="1"/>
  <c r="AA412" i="10"/>
  <c r="AA410" i="10" s="1"/>
  <c r="H417" i="10"/>
  <c r="H415" i="10" s="1"/>
  <c r="N417" i="10"/>
  <c r="N415" i="10" s="1"/>
  <c r="T417" i="10"/>
  <c r="T415" i="10" s="1"/>
  <c r="Z417" i="10"/>
  <c r="G422" i="10"/>
  <c r="G420" i="10" s="1"/>
  <c r="M422" i="10"/>
  <c r="M420" i="10" s="1"/>
  <c r="S422" i="10"/>
  <c r="S420" i="10" s="1"/>
  <c r="Y422" i="10"/>
  <c r="Y420" i="10" s="1"/>
  <c r="F427" i="10"/>
  <c r="F425" i="10" s="1"/>
  <c r="L427" i="10"/>
  <c r="R427" i="10"/>
  <c r="R425" i="10" s="1"/>
  <c r="X427" i="10"/>
  <c r="X425" i="10" s="1"/>
  <c r="E432" i="10"/>
  <c r="E430" i="10" s="1"/>
  <c r="K432" i="10"/>
  <c r="K430" i="10" s="1"/>
  <c r="Q432" i="10"/>
  <c r="Q430" i="10" s="1"/>
  <c r="W432" i="10"/>
  <c r="D437" i="10"/>
  <c r="D435" i="10" s="1"/>
  <c r="J437" i="10"/>
  <c r="J435" i="10" s="1"/>
  <c r="P437" i="10"/>
  <c r="P435" i="10" s="1"/>
  <c r="V437" i="10"/>
  <c r="V435" i="10" s="1"/>
  <c r="I442" i="10"/>
  <c r="I440" i="10" s="1"/>
  <c r="O442" i="10"/>
  <c r="U442" i="10"/>
  <c r="U440" i="10" s="1"/>
  <c r="AA442" i="10"/>
  <c r="AA440" i="10" s="1"/>
  <c r="H447" i="10"/>
  <c r="H445" i="10" s="1"/>
  <c r="N447" i="10"/>
  <c r="N445" i="10" s="1"/>
  <c r="T447" i="10"/>
  <c r="T445" i="10" s="1"/>
  <c r="Z447" i="10"/>
  <c r="G452" i="10"/>
  <c r="G450" i="10" s="1"/>
  <c r="M452" i="10"/>
  <c r="M450" i="10" s="1"/>
  <c r="S452" i="10"/>
  <c r="S450" i="10" s="1"/>
  <c r="Y452" i="10"/>
  <c r="Y450" i="10" s="1"/>
  <c r="F457" i="10"/>
  <c r="F455" i="10" s="1"/>
  <c r="L457" i="10"/>
  <c r="R457" i="10"/>
  <c r="R455" i="10" s="1"/>
  <c r="E466" i="10"/>
  <c r="E464" i="10" s="1"/>
  <c r="K466" i="10"/>
  <c r="K464" i="10" s="1"/>
  <c r="Q466" i="10"/>
  <c r="Q464" i="10" s="1"/>
  <c r="W466" i="10"/>
  <c r="W464" i="10" s="1"/>
  <c r="D471" i="10"/>
  <c r="D469" i="10" s="1"/>
  <c r="J471" i="10"/>
  <c r="J469" i="10" s="1"/>
  <c r="P471" i="10"/>
  <c r="P469" i="10" s="1"/>
  <c r="V471" i="10"/>
  <c r="V469" i="10" s="1"/>
  <c r="I476" i="10"/>
  <c r="I474" i="10" s="1"/>
  <c r="O476" i="10"/>
  <c r="O474" i="10" s="1"/>
  <c r="U476" i="10"/>
  <c r="U474" i="10" s="1"/>
  <c r="AA476" i="10"/>
  <c r="AA474" i="10" s="1"/>
  <c r="H481" i="10"/>
  <c r="H479" i="10" s="1"/>
  <c r="N481" i="10"/>
  <c r="N479" i="10" s="1"/>
  <c r="T481" i="10"/>
  <c r="T479" i="10" s="1"/>
  <c r="Z481" i="10"/>
  <c r="Z479" i="10" s="1"/>
  <c r="G486" i="10"/>
  <c r="G484" i="10" s="1"/>
  <c r="M486" i="10"/>
  <c r="M484" i="10" s="1"/>
  <c r="S486" i="10"/>
  <c r="S484" i="10" s="1"/>
  <c r="Y486" i="10"/>
  <c r="Y484" i="10" s="1"/>
  <c r="F491" i="10"/>
  <c r="F489" i="10" s="1"/>
  <c r="L491" i="10"/>
  <c r="L489" i="10" s="1"/>
  <c r="R491" i="10"/>
  <c r="R489" i="10" s="1"/>
  <c r="X491" i="10"/>
  <c r="X489" i="10" s="1"/>
  <c r="E496" i="10"/>
  <c r="E494" i="10" s="1"/>
  <c r="K496" i="10"/>
  <c r="K494" i="10" s="1"/>
  <c r="Q496" i="10"/>
  <c r="Q494" i="10" s="1"/>
  <c r="W496" i="10"/>
  <c r="W494" i="10" s="1"/>
  <c r="D501" i="10"/>
  <c r="D499" i="10" s="1"/>
  <c r="J501" i="10"/>
  <c r="J499" i="10" s="1"/>
  <c r="P501" i="10"/>
  <c r="P499" i="10" s="1"/>
  <c r="V501" i="10"/>
  <c r="V499" i="10" s="1"/>
  <c r="I506" i="10"/>
  <c r="I504" i="10" s="1"/>
  <c r="O506" i="10"/>
  <c r="O504" i="10" s="1"/>
  <c r="U506" i="10"/>
  <c r="U504" i="10" s="1"/>
  <c r="AA506" i="10"/>
  <c r="AA504" i="10" s="1"/>
  <c r="H511" i="10"/>
  <c r="H509" i="10" s="1"/>
  <c r="N511" i="10"/>
  <c r="N509" i="10" s="1"/>
  <c r="T511" i="10"/>
  <c r="T509" i="10" s="1"/>
  <c r="Z511" i="10"/>
  <c r="Z509" i="10" s="1"/>
  <c r="G516" i="10"/>
  <c r="G514" i="10" s="1"/>
  <c r="M516" i="10"/>
  <c r="M514" i="10" s="1"/>
  <c r="S516" i="10"/>
  <c r="S514" i="10" s="1"/>
  <c r="Y516" i="10"/>
  <c r="Y514" i="10" s="1"/>
  <c r="F521" i="10"/>
  <c r="F519" i="10" s="1"/>
  <c r="L521" i="10"/>
  <c r="L519" i="10" s="1"/>
  <c r="R521" i="10"/>
  <c r="R519" i="10" s="1"/>
  <c r="X521" i="10"/>
  <c r="X519" i="10" s="1"/>
  <c r="E526" i="10"/>
  <c r="E524" i="10" s="1"/>
  <c r="K526" i="10"/>
  <c r="K524" i="10" s="1"/>
  <c r="Q526" i="10"/>
  <c r="Q524" i="10" s="1"/>
  <c r="W526" i="10"/>
  <c r="W524" i="10" s="1"/>
  <c r="D531" i="10"/>
  <c r="D529" i="10" s="1"/>
  <c r="J531" i="10"/>
  <c r="J529" i="10" s="1"/>
  <c r="P531" i="10"/>
  <c r="P529" i="10" s="1"/>
  <c r="V531" i="10"/>
  <c r="V529" i="10" s="1"/>
  <c r="I536" i="10"/>
  <c r="I534" i="10" s="1"/>
  <c r="O536" i="10"/>
  <c r="O534" i="10" s="1"/>
  <c r="U536" i="10"/>
  <c r="U534" i="10" s="1"/>
  <c r="AA536" i="10"/>
  <c r="AA534" i="10" s="1"/>
  <c r="H541" i="10"/>
  <c r="H539" i="10" s="1"/>
  <c r="N541" i="10"/>
  <c r="N539" i="10" s="1"/>
  <c r="T541" i="10"/>
  <c r="T539" i="10" s="1"/>
  <c r="Z541" i="10"/>
  <c r="Z539" i="10" s="1"/>
  <c r="G546" i="10"/>
  <c r="G544" i="10" s="1"/>
  <c r="M546" i="10"/>
  <c r="M544" i="10" s="1"/>
  <c r="S546" i="10"/>
  <c r="S544" i="10" s="1"/>
  <c r="Y546" i="10"/>
  <c r="Y544" i="10" s="1"/>
  <c r="F551" i="10"/>
  <c r="F549" i="10" s="1"/>
  <c r="L551" i="10"/>
  <c r="L549" i="10" s="1"/>
  <c r="R551" i="10"/>
  <c r="R549" i="10" s="1"/>
  <c r="X551" i="10"/>
  <c r="X549" i="10" s="1"/>
  <c r="E556" i="10"/>
  <c r="E554" i="10" s="1"/>
  <c r="K556" i="10"/>
  <c r="K554" i="10" s="1"/>
  <c r="Q556" i="10"/>
  <c r="Q554" i="10" s="1"/>
  <c r="W556" i="10"/>
  <c r="W554" i="10" s="1"/>
  <c r="D561" i="10"/>
  <c r="D559" i="10" s="1"/>
  <c r="J561" i="10"/>
  <c r="J559" i="10" s="1"/>
  <c r="P561" i="10"/>
  <c r="P559" i="10" s="1"/>
  <c r="V561" i="10"/>
  <c r="V559" i="10" s="1"/>
  <c r="I566" i="10"/>
  <c r="I564" i="10" s="1"/>
  <c r="O566" i="10"/>
  <c r="O564" i="10" s="1"/>
  <c r="U566" i="10"/>
  <c r="U564" i="10" s="1"/>
  <c r="AA566" i="10"/>
  <c r="AA564" i="10" s="1"/>
  <c r="H571" i="10"/>
  <c r="H569" i="10" s="1"/>
  <c r="N571" i="10"/>
  <c r="N569" i="10" s="1"/>
  <c r="T571" i="10"/>
  <c r="T569" i="10" s="1"/>
  <c r="Z571" i="10"/>
  <c r="Z569" i="10" s="1"/>
  <c r="G576" i="10"/>
  <c r="G574" i="10" s="1"/>
  <c r="M576" i="10"/>
  <c r="M574" i="10" s="1"/>
  <c r="S576" i="10"/>
  <c r="S574" i="10" s="1"/>
  <c r="Y576" i="10"/>
  <c r="Y574" i="10" s="1"/>
  <c r="F581" i="10"/>
  <c r="F579" i="10" s="1"/>
  <c r="L581" i="10"/>
  <c r="L579" i="10" s="1"/>
  <c r="R581" i="10"/>
  <c r="R579" i="10" s="1"/>
  <c r="X581" i="10"/>
  <c r="X579" i="10" s="1"/>
  <c r="E586" i="10"/>
  <c r="E584" i="10" s="1"/>
  <c r="K586" i="10"/>
  <c r="K584" i="10" s="1"/>
  <c r="Q586" i="10"/>
  <c r="Q584" i="10" s="1"/>
  <c r="W586" i="10"/>
  <c r="W584" i="10" s="1"/>
  <c r="D591" i="10"/>
  <c r="D589" i="10" s="1"/>
  <c r="J591" i="10"/>
  <c r="J589" i="10" s="1"/>
  <c r="P591" i="10"/>
  <c r="P589" i="10" s="1"/>
  <c r="V591" i="10"/>
  <c r="V589" i="10" s="1"/>
  <c r="I596" i="10"/>
  <c r="I594" i="10" s="1"/>
  <c r="O596" i="10"/>
  <c r="O594" i="10" s="1"/>
  <c r="U596" i="10"/>
  <c r="U594" i="10" s="1"/>
  <c r="AA596" i="10"/>
  <c r="AA594" i="10" s="1"/>
  <c r="H601" i="10"/>
  <c r="H599" i="10" s="1"/>
  <c r="N601" i="10"/>
  <c r="N599" i="10" s="1"/>
  <c r="T601" i="10"/>
  <c r="T599" i="10" s="1"/>
  <c r="Z601" i="10"/>
  <c r="Z599" i="10" s="1"/>
  <c r="G606" i="10"/>
  <c r="G604" i="10" s="1"/>
  <c r="M606" i="10"/>
  <c r="M604" i="10" s="1"/>
  <c r="S606" i="10"/>
  <c r="S604" i="10" s="1"/>
  <c r="G9" i="11"/>
  <c r="G7" i="11" s="1"/>
  <c r="M9" i="11"/>
  <c r="S9" i="11"/>
  <c r="S7" i="11" s="1"/>
  <c r="Y9" i="11"/>
  <c r="G11" i="11"/>
  <c r="M11" i="11"/>
  <c r="S11" i="11"/>
  <c r="Y11" i="11"/>
  <c r="F14" i="11"/>
  <c r="F12" i="11" s="1"/>
  <c r="L14" i="11"/>
  <c r="R14" i="11"/>
  <c r="X14" i="11"/>
  <c r="F16" i="11"/>
  <c r="L16" i="11"/>
  <c r="R16" i="11"/>
  <c r="X16" i="11"/>
  <c r="E19" i="11"/>
  <c r="K19" i="11"/>
  <c r="Q19" i="11"/>
  <c r="Q17" i="11" s="1"/>
  <c r="W19" i="11"/>
  <c r="E21" i="11"/>
  <c r="K21" i="11"/>
  <c r="Q21" i="11"/>
  <c r="W21" i="11"/>
  <c r="D24" i="11"/>
  <c r="D22" i="11" s="1"/>
  <c r="J24" i="11"/>
  <c r="P24" i="11"/>
  <c r="P22" i="11" s="1"/>
  <c r="V24" i="11"/>
  <c r="D26" i="11"/>
  <c r="J26" i="11"/>
  <c r="P26" i="11"/>
  <c r="V26" i="11"/>
  <c r="I29" i="11"/>
  <c r="I27" i="11" s="1"/>
  <c r="O29" i="11"/>
  <c r="U29" i="11"/>
  <c r="AA29" i="11"/>
  <c r="I31" i="11"/>
  <c r="O31" i="11"/>
  <c r="U31" i="11"/>
  <c r="AA31" i="11"/>
  <c r="H34" i="11"/>
  <c r="N34" i="11"/>
  <c r="T34" i="11"/>
  <c r="T32" i="11" s="1"/>
  <c r="Z34" i="11"/>
  <c r="H36" i="11"/>
  <c r="N36" i="11"/>
  <c r="T36" i="11"/>
  <c r="Z36" i="11"/>
  <c r="G39" i="11"/>
  <c r="G37" i="11" s="1"/>
  <c r="M39" i="11"/>
  <c r="S39" i="11"/>
  <c r="S37" i="11" s="1"/>
  <c r="Y39" i="11"/>
  <c r="G41" i="11"/>
  <c r="M41" i="11"/>
  <c r="S41" i="11"/>
  <c r="Y41" i="11"/>
  <c r="F44" i="11"/>
  <c r="F42" i="11" s="1"/>
  <c r="L44" i="11"/>
  <c r="R44" i="11"/>
  <c r="X44" i="11"/>
  <c r="F46" i="11"/>
  <c r="L46" i="11"/>
  <c r="R46" i="11"/>
  <c r="X46" i="11"/>
  <c r="E49" i="11"/>
  <c r="K49" i="11"/>
  <c r="Q49" i="11"/>
  <c r="Q47" i="11" s="1"/>
  <c r="W49" i="11"/>
  <c r="E51" i="11"/>
  <c r="K51" i="11"/>
  <c r="Q51" i="11"/>
  <c r="W51" i="11"/>
  <c r="D54" i="11"/>
  <c r="D52" i="11" s="1"/>
  <c r="J54" i="11"/>
  <c r="J52" i="11" s="1"/>
  <c r="P54" i="11"/>
  <c r="V54" i="11"/>
  <c r="V52" i="11" s="1"/>
  <c r="D56" i="11"/>
  <c r="P56" i="11"/>
  <c r="U59" i="11"/>
  <c r="U57" i="11" s="1"/>
  <c r="O61" i="11"/>
  <c r="S64" i="11"/>
  <c r="S62" i="11" s="1"/>
  <c r="M66" i="11"/>
  <c r="M69" i="11"/>
  <c r="M67" i="11" s="1"/>
  <c r="G71" i="11"/>
  <c r="Y71" i="11"/>
  <c r="K74" i="11"/>
  <c r="K72" i="11" s="1"/>
  <c r="E76" i="11"/>
  <c r="W76" i="11"/>
  <c r="E79" i="11"/>
  <c r="E77" i="11" s="1"/>
  <c r="W79" i="11"/>
  <c r="W77" i="11" s="1"/>
  <c r="Q81" i="11"/>
  <c r="D84" i="11"/>
  <c r="D82" i="11" s="1"/>
  <c r="V84" i="11"/>
  <c r="V82" i="11" s="1"/>
  <c r="P86" i="11"/>
  <c r="H91" i="11"/>
  <c r="Y94" i="11"/>
  <c r="Y92" i="11" s="1"/>
  <c r="R99" i="11"/>
  <c r="K104" i="11"/>
  <c r="K102" i="11" s="1"/>
  <c r="W106" i="11"/>
  <c r="D109" i="11"/>
  <c r="D107" i="11" s="1"/>
  <c r="P111" i="11"/>
  <c r="P107" i="11" s="1"/>
  <c r="F158" i="11"/>
  <c r="L158" i="11"/>
  <c r="L156" i="11" s="1"/>
  <c r="R158" i="11"/>
  <c r="X158" i="11"/>
  <c r="X156" i="11" s="1"/>
  <c r="E163" i="11"/>
  <c r="E161" i="11" s="1"/>
  <c r="K163" i="11"/>
  <c r="Q163" i="11"/>
  <c r="W163" i="11"/>
  <c r="W161" i="11" s="1"/>
  <c r="D168" i="11"/>
  <c r="J168" i="11"/>
  <c r="J166" i="11" s="1"/>
  <c r="P168" i="11"/>
  <c r="P166" i="11" s="1"/>
  <c r="V168" i="11"/>
  <c r="I173" i="11"/>
  <c r="O173" i="11"/>
  <c r="O171" i="11" s="1"/>
  <c r="U173" i="11"/>
  <c r="AA173" i="11"/>
  <c r="AA171" i="11" s="1"/>
  <c r="H178" i="11"/>
  <c r="H176" i="11" s="1"/>
  <c r="N178" i="11"/>
  <c r="T178" i="11"/>
  <c r="Z178" i="11"/>
  <c r="Z176" i="11" s="1"/>
  <c r="G183" i="11"/>
  <c r="M183" i="11"/>
  <c r="M181" i="11" s="1"/>
  <c r="S183" i="11"/>
  <c r="S181" i="11" s="1"/>
  <c r="Y183" i="11"/>
  <c r="F188" i="11"/>
  <c r="L188" i="11"/>
  <c r="L186" i="11" s="1"/>
  <c r="R188" i="11"/>
  <c r="X188" i="11"/>
  <c r="X186" i="11" s="1"/>
  <c r="E193" i="11"/>
  <c r="E191" i="11" s="1"/>
  <c r="K193" i="11"/>
  <c r="Q193" i="11"/>
  <c r="W193" i="11"/>
  <c r="W191" i="11" s="1"/>
  <c r="D198" i="11"/>
  <c r="J198" i="11"/>
  <c r="J196" i="11" s="1"/>
  <c r="P198" i="11"/>
  <c r="P196" i="11" s="1"/>
  <c r="V198" i="11"/>
  <c r="I203" i="11"/>
  <c r="O203" i="11"/>
  <c r="O201" i="11" s="1"/>
  <c r="U203" i="11"/>
  <c r="AA203" i="11"/>
  <c r="AA201" i="11" s="1"/>
  <c r="H208" i="11"/>
  <c r="H206" i="11" s="1"/>
  <c r="N208" i="11"/>
  <c r="T208" i="11"/>
  <c r="Z208" i="11"/>
  <c r="Z206" i="11" s="1"/>
  <c r="G213" i="11"/>
  <c r="M213" i="11"/>
  <c r="M211" i="11" s="1"/>
  <c r="S213" i="11"/>
  <c r="S211" i="11" s="1"/>
  <c r="Y213" i="11"/>
  <c r="F218" i="11"/>
  <c r="L218" i="11"/>
  <c r="L216" i="11" s="1"/>
  <c r="R218" i="11"/>
  <c r="X218" i="11"/>
  <c r="X216" i="11" s="1"/>
  <c r="E223" i="11"/>
  <c r="E221" i="11" s="1"/>
  <c r="K223" i="11"/>
  <c r="Q223" i="11"/>
  <c r="W223" i="11"/>
  <c r="W221" i="11" s="1"/>
  <c r="D228" i="11"/>
  <c r="J228" i="11"/>
  <c r="J226" i="11" s="1"/>
  <c r="P228" i="11"/>
  <c r="P226" i="11" s="1"/>
  <c r="V228" i="11"/>
  <c r="I233" i="11"/>
  <c r="O233" i="11"/>
  <c r="O231" i="11" s="1"/>
  <c r="U233" i="11"/>
  <c r="AA233" i="11"/>
  <c r="AA231" i="11" s="1"/>
  <c r="H238" i="11"/>
  <c r="H236" i="11" s="1"/>
  <c r="N238" i="11"/>
  <c r="T238" i="11"/>
  <c r="Z238" i="11"/>
  <c r="Z236" i="11" s="1"/>
  <c r="G243" i="11"/>
  <c r="M243" i="11"/>
  <c r="M241" i="11" s="1"/>
  <c r="S243" i="11"/>
  <c r="S241" i="11" s="1"/>
  <c r="Y243" i="11"/>
  <c r="F248" i="11"/>
  <c r="L248" i="11"/>
  <c r="L246" i="11" s="1"/>
  <c r="R248" i="11"/>
  <c r="X248" i="11"/>
  <c r="X246" i="11" s="1"/>
  <c r="E253" i="11"/>
  <c r="E251" i="11" s="1"/>
  <c r="K253" i="11"/>
  <c r="Q253" i="11"/>
  <c r="W253" i="11"/>
  <c r="W251" i="11" s="1"/>
  <c r="D258" i="11"/>
  <c r="J258" i="11"/>
  <c r="J256" i="11" s="1"/>
  <c r="P258" i="11"/>
  <c r="P256" i="11" s="1"/>
  <c r="V258" i="11"/>
  <c r="I263" i="11"/>
  <c r="O263" i="11"/>
  <c r="O261" i="11" s="1"/>
  <c r="U263" i="11"/>
  <c r="AA263" i="11"/>
  <c r="AA261" i="11" s="1"/>
  <c r="H268" i="11"/>
  <c r="H266" i="11" s="1"/>
  <c r="N268" i="11"/>
  <c r="T268" i="11"/>
  <c r="Z268" i="11"/>
  <c r="Z266" i="11" s="1"/>
  <c r="G273" i="11"/>
  <c r="M273" i="11"/>
  <c r="M271" i="11" s="1"/>
  <c r="S273" i="11"/>
  <c r="S271" i="11" s="1"/>
  <c r="Y273" i="11"/>
  <c r="F278" i="11"/>
  <c r="L278" i="11"/>
  <c r="L276" i="11" s="1"/>
  <c r="R278" i="11"/>
  <c r="X278" i="11"/>
  <c r="X276" i="11" s="1"/>
  <c r="E283" i="11"/>
  <c r="E281" i="11" s="1"/>
  <c r="K283" i="11"/>
  <c r="Q283" i="11"/>
  <c r="W283" i="11"/>
  <c r="W281" i="11" s="1"/>
  <c r="D288" i="11"/>
  <c r="J288" i="11"/>
  <c r="J286" i="11" s="1"/>
  <c r="P288" i="11"/>
  <c r="P286" i="11" s="1"/>
  <c r="V288" i="11"/>
  <c r="I293" i="11"/>
  <c r="O293" i="11"/>
  <c r="O291" i="11" s="1"/>
  <c r="U293" i="11"/>
  <c r="AA293" i="11"/>
  <c r="AA291" i="11" s="1"/>
  <c r="H298" i="11"/>
  <c r="H296" i="11" s="1"/>
  <c r="N298" i="11"/>
  <c r="T298" i="11"/>
  <c r="Z298" i="11"/>
  <c r="Z296" i="11" s="1"/>
  <c r="G307" i="11"/>
  <c r="M307" i="11"/>
  <c r="M305" i="11" s="1"/>
  <c r="S307" i="11"/>
  <c r="S305" i="11" s="1"/>
  <c r="Y307" i="11"/>
  <c r="F312" i="11"/>
  <c r="L312" i="11"/>
  <c r="L310" i="11" s="1"/>
  <c r="R312" i="11"/>
  <c r="X312" i="11"/>
  <c r="X310" i="11" s="1"/>
  <c r="E317" i="11"/>
  <c r="E315" i="11" s="1"/>
  <c r="K317" i="11"/>
  <c r="Q317" i="11"/>
  <c r="W317" i="11"/>
  <c r="W315" i="11" s="1"/>
  <c r="D322" i="11"/>
  <c r="J322" i="11"/>
  <c r="J320" i="11" s="1"/>
  <c r="P322" i="11"/>
  <c r="P320" i="11" s="1"/>
  <c r="V322" i="11"/>
  <c r="I327" i="11"/>
  <c r="O327" i="11"/>
  <c r="O325" i="11" s="1"/>
  <c r="U327" i="11"/>
  <c r="AA327" i="11"/>
  <c r="AA325" i="11" s="1"/>
  <c r="H332" i="11"/>
  <c r="H330" i="11" s="1"/>
  <c r="N332" i="11"/>
  <c r="T332" i="11"/>
  <c r="Z332" i="11"/>
  <c r="Z330" i="11" s="1"/>
  <c r="G337" i="11"/>
  <c r="M337" i="11"/>
  <c r="M335" i="11" s="1"/>
  <c r="S337" i="11"/>
  <c r="S335" i="11" s="1"/>
  <c r="Y337" i="11"/>
  <c r="F342" i="11"/>
  <c r="L342" i="11"/>
  <c r="L340" i="11" s="1"/>
  <c r="R342" i="11"/>
  <c r="X342" i="11"/>
  <c r="X340" i="11" s="1"/>
  <c r="E347" i="11"/>
  <c r="E345" i="11" s="1"/>
  <c r="K347" i="11"/>
  <c r="Q347" i="11"/>
  <c r="W347" i="11"/>
  <c r="W345" i="11" s="1"/>
  <c r="D352" i="11"/>
  <c r="J352" i="11"/>
  <c r="J350" i="11" s="1"/>
  <c r="P352" i="11"/>
  <c r="P350" i="11" s="1"/>
  <c r="V352" i="11"/>
  <c r="I357" i="11"/>
  <c r="O357" i="11"/>
  <c r="O355" i="11" s="1"/>
  <c r="U357" i="11"/>
  <c r="AA357" i="11"/>
  <c r="AA355" i="11" s="1"/>
  <c r="H362" i="11"/>
  <c r="H360" i="11" s="1"/>
  <c r="N362" i="11"/>
  <c r="T362" i="11"/>
  <c r="Z362" i="11"/>
  <c r="Z360" i="11" s="1"/>
  <c r="G367" i="11"/>
  <c r="M367" i="11"/>
  <c r="M365" i="11" s="1"/>
  <c r="S367" i="11"/>
  <c r="S365" i="11" s="1"/>
  <c r="Y367" i="11"/>
  <c r="F372" i="11"/>
  <c r="L372" i="11"/>
  <c r="L370" i="11" s="1"/>
  <c r="R372" i="11"/>
  <c r="X372" i="11"/>
  <c r="X370" i="11" s="1"/>
  <c r="E377" i="11"/>
  <c r="E375" i="11" s="1"/>
  <c r="K377" i="11"/>
  <c r="Q377" i="11"/>
  <c r="W377" i="11"/>
  <c r="W375" i="11" s="1"/>
  <c r="D382" i="11"/>
  <c r="J382" i="11"/>
  <c r="J380" i="11" s="1"/>
  <c r="P382" i="11"/>
  <c r="P380" i="11" s="1"/>
  <c r="V382" i="11"/>
  <c r="I387" i="11"/>
  <c r="O387" i="11"/>
  <c r="O385" i="11" s="1"/>
  <c r="U387" i="11"/>
  <c r="AA387" i="11"/>
  <c r="AA385" i="11" s="1"/>
  <c r="H392" i="11"/>
  <c r="H390" i="11" s="1"/>
  <c r="N392" i="11"/>
  <c r="T392" i="11"/>
  <c r="Z392" i="11"/>
  <c r="Z390" i="11" s="1"/>
  <c r="G397" i="11"/>
  <c r="M397" i="11"/>
  <c r="M395" i="11" s="1"/>
  <c r="S397" i="11"/>
  <c r="S395" i="11" s="1"/>
  <c r="Y397" i="11"/>
  <c r="F402" i="11"/>
  <c r="L402" i="11"/>
  <c r="L400" i="11" s="1"/>
  <c r="R402" i="11"/>
  <c r="X402" i="11"/>
  <c r="X400" i="11" s="1"/>
  <c r="E407" i="11"/>
  <c r="E405" i="11" s="1"/>
  <c r="K407" i="11"/>
  <c r="Q407" i="11"/>
  <c r="W407" i="11"/>
  <c r="W405" i="11" s="1"/>
  <c r="D412" i="11"/>
  <c r="J412" i="11"/>
  <c r="J410" i="11" s="1"/>
  <c r="P412" i="11"/>
  <c r="P410" i="11" s="1"/>
  <c r="V412" i="11"/>
  <c r="I417" i="11"/>
  <c r="O417" i="11"/>
  <c r="O415" i="11" s="1"/>
  <c r="U417" i="11"/>
  <c r="AA417" i="11"/>
  <c r="AA415" i="11" s="1"/>
  <c r="H422" i="11"/>
  <c r="H420" i="11" s="1"/>
  <c r="N422" i="11"/>
  <c r="T422" i="11"/>
  <c r="Z422" i="11"/>
  <c r="Z420" i="11" s="1"/>
  <c r="G427" i="11"/>
  <c r="M427" i="11"/>
  <c r="M425" i="11" s="1"/>
  <c r="S427" i="11"/>
  <c r="S425" i="11" s="1"/>
  <c r="Y427" i="11"/>
  <c r="F432" i="11"/>
  <c r="L432" i="11"/>
  <c r="L430" i="11" s="1"/>
  <c r="R432" i="11"/>
  <c r="X432" i="11"/>
  <c r="X430" i="11" s="1"/>
  <c r="E437" i="11"/>
  <c r="E435" i="11" s="1"/>
  <c r="K437" i="11"/>
  <c r="Q437" i="11"/>
  <c r="W437" i="11"/>
  <c r="W435" i="11" s="1"/>
  <c r="D442" i="11"/>
  <c r="J442" i="11"/>
  <c r="J440" i="11" s="1"/>
  <c r="P442" i="11"/>
  <c r="P440" i="11" s="1"/>
  <c r="V442" i="11"/>
  <c r="I447" i="11"/>
  <c r="O447" i="11"/>
  <c r="O445" i="11" s="1"/>
  <c r="U447" i="11"/>
  <c r="AA447" i="11"/>
  <c r="AA445" i="11" s="1"/>
  <c r="H456" i="11"/>
  <c r="H454" i="11" s="1"/>
  <c r="N456" i="11"/>
  <c r="T456" i="11"/>
  <c r="Z456" i="11"/>
  <c r="Z454" i="11" s="1"/>
  <c r="G461" i="11"/>
  <c r="M461" i="11"/>
  <c r="M459" i="11" s="1"/>
  <c r="S461" i="11"/>
  <c r="S459" i="11" s="1"/>
  <c r="Y461" i="11"/>
  <c r="F466" i="11"/>
  <c r="L466" i="11"/>
  <c r="L464" i="11" s="1"/>
  <c r="R466" i="11"/>
  <c r="X466" i="11"/>
  <c r="X464" i="11" s="1"/>
  <c r="E471" i="11"/>
  <c r="E469" i="11" s="1"/>
  <c r="K471" i="11"/>
  <c r="Q471" i="11"/>
  <c r="W471" i="11"/>
  <c r="W469" i="11" s="1"/>
  <c r="D476" i="11"/>
  <c r="J476" i="11"/>
  <c r="J474" i="11" s="1"/>
  <c r="P476" i="11"/>
  <c r="P474" i="11" s="1"/>
  <c r="V476" i="11"/>
  <c r="I481" i="11"/>
  <c r="O481" i="11"/>
  <c r="O479" i="11" s="1"/>
  <c r="U481" i="11"/>
  <c r="AA481" i="11"/>
  <c r="AA479" i="11" s="1"/>
  <c r="H486" i="11"/>
  <c r="H484" i="11" s="1"/>
  <c r="N486" i="11"/>
  <c r="T486" i="11"/>
  <c r="T484" i="11" s="1"/>
  <c r="Z486" i="11"/>
  <c r="Z484" i="11" s="1"/>
  <c r="G491" i="11"/>
  <c r="M491" i="11"/>
  <c r="M489" i="11" s="1"/>
  <c r="S491" i="11"/>
  <c r="S489" i="11" s="1"/>
  <c r="Y491" i="11"/>
  <c r="F496" i="11"/>
  <c r="F494" i="11" s="1"/>
  <c r="L496" i="11"/>
  <c r="L494" i="11" s="1"/>
  <c r="R496" i="11"/>
  <c r="X496" i="11"/>
  <c r="X494" i="11" s="1"/>
  <c r="E501" i="11"/>
  <c r="E499" i="11" s="1"/>
  <c r="K501" i="11"/>
  <c r="Q501" i="11"/>
  <c r="Q499" i="11" s="1"/>
  <c r="W501" i="11"/>
  <c r="W499" i="11" s="1"/>
  <c r="D506" i="11"/>
  <c r="J506" i="11"/>
  <c r="J504" i="11" s="1"/>
  <c r="P506" i="11"/>
  <c r="P504" i="11" s="1"/>
  <c r="V506" i="11"/>
  <c r="I511" i="11"/>
  <c r="I509" i="11" s="1"/>
  <c r="O511" i="11"/>
  <c r="O509" i="11" s="1"/>
  <c r="U511" i="11"/>
  <c r="AA511" i="11"/>
  <c r="AA509" i="11" s="1"/>
  <c r="H516" i="11"/>
  <c r="H514" i="11" s="1"/>
  <c r="N516" i="11"/>
  <c r="T516" i="11"/>
  <c r="T514" i="11" s="1"/>
  <c r="Z516" i="11"/>
  <c r="Z514" i="11" s="1"/>
  <c r="G521" i="11"/>
  <c r="M521" i="11"/>
  <c r="M519" i="11" s="1"/>
  <c r="S521" i="11"/>
  <c r="S519" i="11" s="1"/>
  <c r="Y521" i="11"/>
  <c r="F526" i="11"/>
  <c r="F524" i="11" s="1"/>
  <c r="L526" i="11"/>
  <c r="L524" i="11" s="1"/>
  <c r="R526" i="11"/>
  <c r="X526" i="11"/>
  <c r="X524" i="11" s="1"/>
  <c r="E531" i="11"/>
  <c r="E529" i="11" s="1"/>
  <c r="K531" i="11"/>
  <c r="Q531" i="11"/>
  <c r="Q529" i="11" s="1"/>
  <c r="W531" i="11"/>
  <c r="W529" i="11" s="1"/>
  <c r="D536" i="11"/>
  <c r="J536" i="11"/>
  <c r="J534" i="11" s="1"/>
  <c r="P536" i="11"/>
  <c r="P534" i="11" s="1"/>
  <c r="V536" i="11"/>
  <c r="I541" i="11"/>
  <c r="I539" i="11" s="1"/>
  <c r="O541" i="11"/>
  <c r="O539" i="11" s="1"/>
  <c r="U541" i="11"/>
  <c r="AA541" i="11"/>
  <c r="AA539" i="11" s="1"/>
  <c r="H546" i="11"/>
  <c r="H544" i="11" s="1"/>
  <c r="N546" i="11"/>
  <c r="T546" i="11"/>
  <c r="T544" i="11" s="1"/>
  <c r="Z546" i="11"/>
  <c r="Z544" i="11" s="1"/>
  <c r="G551" i="11"/>
  <c r="M551" i="11"/>
  <c r="M549" i="11" s="1"/>
  <c r="S551" i="11"/>
  <c r="S549" i="11" s="1"/>
  <c r="Y551" i="11"/>
  <c r="F556" i="11"/>
  <c r="F554" i="11" s="1"/>
  <c r="L556" i="11"/>
  <c r="L554" i="11" s="1"/>
  <c r="R556" i="11"/>
  <c r="X556" i="11"/>
  <c r="X554" i="11" s="1"/>
  <c r="E561" i="11"/>
  <c r="E559" i="11" s="1"/>
  <c r="K561" i="11"/>
  <c r="Q561" i="11"/>
  <c r="Q559" i="11" s="1"/>
  <c r="W561" i="11"/>
  <c r="W559" i="11" s="1"/>
  <c r="D566" i="11"/>
  <c r="J566" i="11"/>
  <c r="J564" i="11" s="1"/>
  <c r="P566" i="11"/>
  <c r="P564" i="11" s="1"/>
  <c r="V566" i="11"/>
  <c r="I571" i="11"/>
  <c r="I569" i="11" s="1"/>
  <c r="O571" i="11"/>
  <c r="O569" i="11" s="1"/>
  <c r="U571" i="11"/>
  <c r="AA571" i="11"/>
  <c r="AA569" i="11" s="1"/>
  <c r="H576" i="11"/>
  <c r="H574" i="11" s="1"/>
  <c r="N576" i="11"/>
  <c r="T576" i="11"/>
  <c r="T574" i="11" s="1"/>
  <c r="Z576" i="11"/>
  <c r="Z574" i="11" s="1"/>
  <c r="G581" i="11"/>
  <c r="M581" i="11"/>
  <c r="M579" i="11" s="1"/>
  <c r="S581" i="11"/>
  <c r="S579" i="11" s="1"/>
  <c r="Y581" i="11"/>
  <c r="F586" i="11"/>
  <c r="F584" i="11" s="1"/>
  <c r="L586" i="11"/>
  <c r="L584" i="11" s="1"/>
  <c r="R586" i="11"/>
  <c r="X586" i="11"/>
  <c r="X584" i="11" s="1"/>
  <c r="E591" i="11"/>
  <c r="E589" i="11" s="1"/>
  <c r="K591" i="11"/>
  <c r="Q591" i="11"/>
  <c r="Q589" i="11" s="1"/>
  <c r="W591" i="11"/>
  <c r="W589" i="11" s="1"/>
  <c r="D596" i="11"/>
  <c r="J596" i="11"/>
  <c r="J594" i="11" s="1"/>
  <c r="P596" i="11"/>
  <c r="P594" i="11" s="1"/>
  <c r="V596" i="11"/>
  <c r="AA149" i="12"/>
  <c r="U149" i="12"/>
  <c r="O149" i="12"/>
  <c r="I149" i="12"/>
  <c r="V144" i="12"/>
  <c r="P144" i="12"/>
  <c r="J144" i="12"/>
  <c r="D144" i="12"/>
  <c r="W139" i="12"/>
  <c r="Q139" i="12"/>
  <c r="K139" i="12"/>
  <c r="E139" i="12"/>
  <c r="X134" i="12"/>
  <c r="R134" i="12"/>
  <c r="L134" i="12"/>
  <c r="F134" i="12"/>
  <c r="Y129" i="12"/>
  <c r="S129" i="12"/>
  <c r="M129" i="12"/>
  <c r="G129" i="12"/>
  <c r="Z124" i="12"/>
  <c r="T124" i="12"/>
  <c r="N124" i="12"/>
  <c r="H124" i="12"/>
  <c r="AA119" i="12"/>
  <c r="U119" i="12"/>
  <c r="O119" i="12"/>
  <c r="I119" i="12"/>
  <c r="V114" i="12"/>
  <c r="P114" i="12"/>
  <c r="J114" i="12"/>
  <c r="D114" i="12"/>
  <c r="W109" i="12"/>
  <c r="Q109" i="12"/>
  <c r="K109" i="12"/>
  <c r="E109" i="12"/>
  <c r="X104" i="12"/>
  <c r="R104" i="12"/>
  <c r="L104" i="12"/>
  <c r="F104" i="12"/>
  <c r="Y99" i="12"/>
  <c r="S99" i="12"/>
  <c r="M99" i="12"/>
  <c r="G99" i="12"/>
  <c r="Z94" i="12"/>
  <c r="T94" i="12"/>
  <c r="N94" i="12"/>
  <c r="H94" i="12"/>
  <c r="AA89" i="12"/>
  <c r="U89" i="12"/>
  <c r="O89" i="12"/>
  <c r="I89" i="12"/>
  <c r="V84" i="12"/>
  <c r="P84" i="12"/>
  <c r="J84" i="12"/>
  <c r="D84" i="12"/>
  <c r="W79" i="12"/>
  <c r="Q79" i="12"/>
  <c r="K79" i="12"/>
  <c r="E79" i="12"/>
  <c r="X74" i="12"/>
  <c r="R74" i="12"/>
  <c r="L74" i="12"/>
  <c r="F74" i="12"/>
  <c r="Y69" i="12"/>
  <c r="S69" i="12"/>
  <c r="M69" i="12"/>
  <c r="G69" i="12"/>
  <c r="Z64" i="12"/>
  <c r="T64" i="12"/>
  <c r="N64" i="12"/>
  <c r="H64" i="12"/>
  <c r="AA59" i="12"/>
  <c r="U59" i="12"/>
  <c r="O59" i="12"/>
  <c r="I59" i="12"/>
  <c r="V54" i="12"/>
  <c r="P54" i="12"/>
  <c r="J54" i="12"/>
  <c r="D54" i="12"/>
  <c r="W49" i="12"/>
  <c r="Q49" i="12"/>
  <c r="K49" i="12"/>
  <c r="E49" i="12"/>
  <c r="X44" i="12"/>
  <c r="R44" i="12"/>
  <c r="L44" i="12"/>
  <c r="F44" i="12"/>
  <c r="Y39" i="12"/>
  <c r="S39" i="12"/>
  <c r="M39" i="12"/>
  <c r="G39" i="12"/>
  <c r="Z34" i="12"/>
  <c r="T34" i="12"/>
  <c r="N34" i="12"/>
  <c r="H34" i="12"/>
  <c r="AA29" i="12"/>
  <c r="U29" i="12"/>
  <c r="O29" i="12"/>
  <c r="I29" i="12"/>
  <c r="V24" i="12"/>
  <c r="P24" i="12"/>
  <c r="J24" i="12"/>
  <c r="D24" i="12"/>
  <c r="Z149" i="12"/>
  <c r="T149" i="12"/>
  <c r="N149" i="12"/>
  <c r="H149" i="12"/>
  <c r="AA144" i="12"/>
  <c r="U144" i="12"/>
  <c r="O144" i="12"/>
  <c r="I144" i="12"/>
  <c r="V139" i="12"/>
  <c r="P139" i="12"/>
  <c r="J139" i="12"/>
  <c r="D139" i="12"/>
  <c r="W134" i="12"/>
  <c r="Q134" i="12"/>
  <c r="K134" i="12"/>
  <c r="E134" i="12"/>
  <c r="X129" i="12"/>
  <c r="R129" i="12"/>
  <c r="L129" i="12"/>
  <c r="F129" i="12"/>
  <c r="Y124" i="12"/>
  <c r="S124" i="12"/>
  <c r="M124" i="12"/>
  <c r="G124" i="12"/>
  <c r="Z119" i="12"/>
  <c r="T119" i="12"/>
  <c r="N119" i="12"/>
  <c r="H119" i="12"/>
  <c r="AA114" i="12"/>
  <c r="U114" i="12"/>
  <c r="O114" i="12"/>
  <c r="I114" i="12"/>
  <c r="V109" i="12"/>
  <c r="P109" i="12"/>
  <c r="J109" i="12"/>
  <c r="D109" i="12"/>
  <c r="W104" i="12"/>
  <c r="Q104" i="12"/>
  <c r="K104" i="12"/>
  <c r="E104" i="12"/>
  <c r="X99" i="12"/>
  <c r="R99" i="12"/>
  <c r="L99" i="12"/>
  <c r="F99" i="12"/>
  <c r="Y94" i="12"/>
  <c r="S94" i="12"/>
  <c r="M94" i="12"/>
  <c r="G94" i="12"/>
  <c r="Z89" i="12"/>
  <c r="T89" i="12"/>
  <c r="N89" i="12"/>
  <c r="H89" i="12"/>
  <c r="AA84" i="12"/>
  <c r="U84" i="12"/>
  <c r="O84" i="12"/>
  <c r="I84" i="12"/>
  <c r="V79" i="12"/>
  <c r="P79" i="12"/>
  <c r="J79" i="12"/>
  <c r="D79" i="12"/>
  <c r="W74" i="12"/>
  <c r="Q74" i="12"/>
  <c r="K74" i="12"/>
  <c r="E74" i="12"/>
  <c r="X69" i="12"/>
  <c r="R69" i="12"/>
  <c r="L69" i="12"/>
  <c r="F69" i="12"/>
  <c r="Y64" i="12"/>
  <c r="S64" i="12"/>
  <c r="M64" i="12"/>
  <c r="G64" i="12"/>
  <c r="Z59" i="12"/>
  <c r="T59" i="12"/>
  <c r="N59" i="12"/>
  <c r="H59" i="12"/>
  <c r="AA54" i="12"/>
  <c r="U54" i="12"/>
  <c r="O54" i="12"/>
  <c r="I54" i="12"/>
  <c r="V49" i="12"/>
  <c r="P49" i="12"/>
  <c r="J49" i="12"/>
  <c r="D49" i="12"/>
  <c r="W44" i="12"/>
  <c r="Q44" i="12"/>
  <c r="K44" i="12"/>
  <c r="E44" i="12"/>
  <c r="X39" i="12"/>
  <c r="R39" i="12"/>
  <c r="L39" i="12"/>
  <c r="F39" i="12"/>
  <c r="Y34" i="12"/>
  <c r="S34" i="12"/>
  <c r="M34" i="12"/>
  <c r="G34" i="12"/>
  <c r="Z29" i="12"/>
  <c r="T29" i="12"/>
  <c r="N29" i="12"/>
  <c r="H29" i="12"/>
  <c r="AA24" i="12"/>
  <c r="U24" i="12"/>
  <c r="O24" i="12"/>
  <c r="I24" i="12"/>
  <c r="Y149" i="12"/>
  <c r="S149" i="12"/>
  <c r="M149" i="12"/>
  <c r="G149" i="12"/>
  <c r="Z144" i="12"/>
  <c r="T144" i="12"/>
  <c r="N144" i="12"/>
  <c r="H144" i="12"/>
  <c r="AA139" i="12"/>
  <c r="U139" i="12"/>
  <c r="O139" i="12"/>
  <c r="I139" i="12"/>
  <c r="V134" i="12"/>
  <c r="P134" i="12"/>
  <c r="J134" i="12"/>
  <c r="D134" i="12"/>
  <c r="W129" i="12"/>
  <c r="Q129" i="12"/>
  <c r="K129" i="12"/>
  <c r="E129" i="12"/>
  <c r="X124" i="12"/>
  <c r="R124" i="12"/>
  <c r="L124" i="12"/>
  <c r="F124" i="12"/>
  <c r="Y119" i="12"/>
  <c r="S119" i="12"/>
  <c r="M119" i="12"/>
  <c r="G119" i="12"/>
  <c r="Z114" i="12"/>
  <c r="T114" i="12"/>
  <c r="N114" i="12"/>
  <c r="H114" i="12"/>
  <c r="AA109" i="12"/>
  <c r="U109" i="12"/>
  <c r="O109" i="12"/>
  <c r="I109" i="12"/>
  <c r="V104" i="12"/>
  <c r="P104" i="12"/>
  <c r="J104" i="12"/>
  <c r="D104" i="12"/>
  <c r="W99" i="12"/>
  <c r="Q99" i="12"/>
  <c r="K99" i="12"/>
  <c r="E99" i="12"/>
  <c r="X94" i="12"/>
  <c r="R94" i="12"/>
  <c r="L94" i="12"/>
  <c r="F94" i="12"/>
  <c r="Y89" i="12"/>
  <c r="S89" i="12"/>
  <c r="M89" i="12"/>
  <c r="G89" i="12"/>
  <c r="Z84" i="12"/>
  <c r="T84" i="12"/>
  <c r="N84" i="12"/>
  <c r="H84" i="12"/>
  <c r="AA79" i="12"/>
  <c r="U79" i="12"/>
  <c r="O79" i="12"/>
  <c r="I79" i="12"/>
  <c r="V74" i="12"/>
  <c r="P74" i="12"/>
  <c r="J74" i="12"/>
  <c r="D74" i="12"/>
  <c r="W69" i="12"/>
  <c r="Q69" i="12"/>
  <c r="K69" i="12"/>
  <c r="E69" i="12"/>
  <c r="X64" i="12"/>
  <c r="R64" i="12"/>
  <c r="L64" i="12"/>
  <c r="F64" i="12"/>
  <c r="Y59" i="12"/>
  <c r="S59" i="12"/>
  <c r="M59" i="12"/>
  <c r="G59" i="12"/>
  <c r="Z54" i="12"/>
  <c r="T54" i="12"/>
  <c r="N54" i="12"/>
  <c r="H54" i="12"/>
  <c r="AA49" i="12"/>
  <c r="U49" i="12"/>
  <c r="O49" i="12"/>
  <c r="I49" i="12"/>
  <c r="V44" i="12"/>
  <c r="P44" i="12"/>
  <c r="J44" i="12"/>
  <c r="D44" i="12"/>
  <c r="W39" i="12"/>
  <c r="Q39" i="12"/>
  <c r="K39" i="12"/>
  <c r="E39" i="12"/>
  <c r="X34" i="12"/>
  <c r="R34" i="12"/>
  <c r="L34" i="12"/>
  <c r="F34" i="12"/>
  <c r="Y29" i="12"/>
  <c r="S29" i="12"/>
  <c r="M29" i="12"/>
  <c r="G29" i="12"/>
  <c r="Z24" i="12"/>
  <c r="T24" i="12"/>
  <c r="N24" i="12"/>
  <c r="H24" i="12"/>
  <c r="X149" i="12"/>
  <c r="R149" i="12"/>
  <c r="L149" i="12"/>
  <c r="F149" i="12"/>
  <c r="Y144" i="12"/>
  <c r="S144" i="12"/>
  <c r="M144" i="12"/>
  <c r="G144" i="12"/>
  <c r="Z139" i="12"/>
  <c r="T139" i="12"/>
  <c r="N139" i="12"/>
  <c r="H139" i="12"/>
  <c r="AA134" i="12"/>
  <c r="U134" i="12"/>
  <c r="O134" i="12"/>
  <c r="I134" i="12"/>
  <c r="V129" i="12"/>
  <c r="P129" i="12"/>
  <c r="J129" i="12"/>
  <c r="D129" i="12"/>
  <c r="W124" i="12"/>
  <c r="Q124" i="12"/>
  <c r="K124" i="12"/>
  <c r="E124" i="12"/>
  <c r="X119" i="12"/>
  <c r="R119" i="12"/>
  <c r="L119" i="12"/>
  <c r="F119" i="12"/>
  <c r="Y114" i="12"/>
  <c r="S114" i="12"/>
  <c r="M114" i="12"/>
  <c r="G114" i="12"/>
  <c r="Z109" i="12"/>
  <c r="T109" i="12"/>
  <c r="N109" i="12"/>
  <c r="H109" i="12"/>
  <c r="AA104" i="12"/>
  <c r="U104" i="12"/>
  <c r="O104" i="12"/>
  <c r="I104" i="12"/>
  <c r="V99" i="12"/>
  <c r="P99" i="12"/>
  <c r="J99" i="12"/>
  <c r="D99" i="12"/>
  <c r="W94" i="12"/>
  <c r="Q94" i="12"/>
  <c r="K94" i="12"/>
  <c r="E94" i="12"/>
  <c r="X89" i="12"/>
  <c r="R89" i="12"/>
  <c r="L89" i="12"/>
  <c r="F89" i="12"/>
  <c r="Y84" i="12"/>
  <c r="S84" i="12"/>
  <c r="M84" i="12"/>
  <c r="G84" i="12"/>
  <c r="Z79" i="12"/>
  <c r="T79" i="12"/>
  <c r="N79" i="12"/>
  <c r="H79" i="12"/>
  <c r="AA74" i="12"/>
  <c r="U74" i="12"/>
  <c r="O74" i="12"/>
  <c r="I74" i="12"/>
  <c r="V69" i="12"/>
  <c r="P69" i="12"/>
  <c r="J69" i="12"/>
  <c r="D69" i="12"/>
  <c r="W64" i="12"/>
  <c r="Q64" i="12"/>
  <c r="K64" i="12"/>
  <c r="E64" i="12"/>
  <c r="W149" i="12"/>
  <c r="Q149" i="12"/>
  <c r="K149" i="12"/>
  <c r="E149" i="12"/>
  <c r="X144" i="12"/>
  <c r="R144" i="12"/>
  <c r="L144" i="12"/>
  <c r="F144" i="12"/>
  <c r="Y139" i="12"/>
  <c r="S139" i="12"/>
  <c r="M139" i="12"/>
  <c r="G139" i="12"/>
  <c r="Z134" i="12"/>
  <c r="T134" i="12"/>
  <c r="N134" i="12"/>
  <c r="H134" i="12"/>
  <c r="AA129" i="12"/>
  <c r="U129" i="12"/>
  <c r="O129" i="12"/>
  <c r="I129" i="12"/>
  <c r="V124" i="12"/>
  <c r="P124" i="12"/>
  <c r="J124" i="12"/>
  <c r="D124" i="12"/>
  <c r="W119" i="12"/>
  <c r="Q119" i="12"/>
  <c r="K119" i="12"/>
  <c r="E119" i="12"/>
  <c r="X114" i="12"/>
  <c r="R114" i="12"/>
  <c r="L114" i="12"/>
  <c r="F114" i="12"/>
  <c r="Y109" i="12"/>
  <c r="S109" i="12"/>
  <c r="M109" i="12"/>
  <c r="G109" i="12"/>
  <c r="Z104" i="12"/>
  <c r="T104" i="12"/>
  <c r="N104" i="12"/>
  <c r="H104" i="12"/>
  <c r="AA99" i="12"/>
  <c r="U99" i="12"/>
  <c r="O99" i="12"/>
  <c r="I99" i="12"/>
  <c r="V94" i="12"/>
  <c r="P94" i="12"/>
  <c r="J94" i="12"/>
  <c r="D94" i="12"/>
  <c r="W89" i="12"/>
  <c r="Q89" i="12"/>
  <c r="K89" i="12"/>
  <c r="E89" i="12"/>
  <c r="X84" i="12"/>
  <c r="R84" i="12"/>
  <c r="L84" i="12"/>
  <c r="F84" i="12"/>
  <c r="Y79" i="12"/>
  <c r="S79" i="12"/>
  <c r="M79" i="12"/>
  <c r="G79" i="12"/>
  <c r="Z74" i="12"/>
  <c r="T74" i="12"/>
  <c r="N74" i="12"/>
  <c r="H74" i="12"/>
  <c r="AA69" i="12"/>
  <c r="U69" i="12"/>
  <c r="O69" i="12"/>
  <c r="I69" i="12"/>
  <c r="V64" i="12"/>
  <c r="P64" i="12"/>
  <c r="J64" i="12"/>
  <c r="D64" i="12"/>
  <c r="W59" i="12"/>
  <c r="Q59" i="12"/>
  <c r="K59" i="12"/>
  <c r="E59" i="12"/>
  <c r="X54" i="12"/>
  <c r="R54" i="12"/>
  <c r="L54" i="12"/>
  <c r="F54" i="12"/>
  <c r="Y49" i="12"/>
  <c r="S49" i="12"/>
  <c r="M49" i="12"/>
  <c r="G49" i="12"/>
  <c r="Z44" i="12"/>
  <c r="T44" i="12"/>
  <c r="N44" i="12"/>
  <c r="H44" i="12"/>
  <c r="AA39" i="12"/>
  <c r="U39" i="12"/>
  <c r="O39" i="12"/>
  <c r="I39" i="12"/>
  <c r="V34" i="12"/>
  <c r="P34" i="12"/>
  <c r="J34" i="12"/>
  <c r="D34" i="12"/>
  <c r="W29" i="12"/>
  <c r="Q29" i="12"/>
  <c r="K29" i="12"/>
  <c r="E29" i="12"/>
  <c r="X24" i="12"/>
  <c r="R24" i="12"/>
  <c r="L24" i="12"/>
  <c r="F24" i="12"/>
  <c r="V149" i="12"/>
  <c r="P149" i="12"/>
  <c r="J149" i="12"/>
  <c r="D149" i="12"/>
  <c r="W144" i="12"/>
  <c r="Q144" i="12"/>
  <c r="K144" i="12"/>
  <c r="E144" i="12"/>
  <c r="X139" i="12"/>
  <c r="R139" i="12"/>
  <c r="L139" i="12"/>
  <c r="F139" i="12"/>
  <c r="Y134" i="12"/>
  <c r="S134" i="12"/>
  <c r="M134" i="12"/>
  <c r="G134" i="12"/>
  <c r="Z129" i="12"/>
  <c r="T129" i="12"/>
  <c r="N129" i="12"/>
  <c r="H129" i="12"/>
  <c r="AA124" i="12"/>
  <c r="U124" i="12"/>
  <c r="O124" i="12"/>
  <c r="I124" i="12"/>
  <c r="J9" i="12"/>
  <c r="P9" i="12"/>
  <c r="V9" i="12"/>
  <c r="AA598" i="12"/>
  <c r="U598" i="12"/>
  <c r="O598" i="12"/>
  <c r="I598" i="12"/>
  <c r="V593" i="12"/>
  <c r="P593" i="12"/>
  <c r="J593" i="12"/>
  <c r="D593" i="12"/>
  <c r="Z598" i="12"/>
  <c r="T598" i="12"/>
  <c r="N598" i="12"/>
  <c r="H598" i="12"/>
  <c r="AA593" i="12"/>
  <c r="U593" i="12"/>
  <c r="O593" i="12"/>
  <c r="I593" i="12"/>
  <c r="Y598" i="12"/>
  <c r="S598" i="12"/>
  <c r="M598" i="12"/>
  <c r="G598" i="12"/>
  <c r="Z593" i="12"/>
  <c r="T593" i="12"/>
  <c r="N593" i="12"/>
  <c r="H593" i="12"/>
  <c r="AA588" i="12"/>
  <c r="U588" i="12"/>
  <c r="O588" i="12"/>
  <c r="I588" i="12"/>
  <c r="V598" i="12"/>
  <c r="P598" i="12"/>
  <c r="J598" i="12"/>
  <c r="D598" i="12"/>
  <c r="L598" i="12"/>
  <c r="Q593" i="12"/>
  <c r="E593" i="12"/>
  <c r="W588" i="12"/>
  <c r="P588" i="12"/>
  <c r="H588" i="12"/>
  <c r="AA583" i="12"/>
  <c r="U583" i="12"/>
  <c r="O583" i="12"/>
  <c r="I583" i="12"/>
  <c r="V578" i="12"/>
  <c r="P578" i="12"/>
  <c r="J578" i="12"/>
  <c r="D578" i="12"/>
  <c r="W573" i="12"/>
  <c r="Q573" i="12"/>
  <c r="K573" i="12"/>
  <c r="E573" i="12"/>
  <c r="X568" i="12"/>
  <c r="R568" i="12"/>
  <c r="L568" i="12"/>
  <c r="F568" i="12"/>
  <c r="Y563" i="12"/>
  <c r="S563" i="12"/>
  <c r="M563" i="12"/>
  <c r="G563" i="12"/>
  <c r="Z558" i="12"/>
  <c r="T558" i="12"/>
  <c r="N558" i="12"/>
  <c r="H558" i="12"/>
  <c r="AA553" i="12"/>
  <c r="U553" i="12"/>
  <c r="O553" i="12"/>
  <c r="I553" i="12"/>
  <c r="V548" i="12"/>
  <c r="P548" i="12"/>
  <c r="J548" i="12"/>
  <c r="D548" i="12"/>
  <c r="W543" i="12"/>
  <c r="Q543" i="12"/>
  <c r="K543" i="12"/>
  <c r="E543" i="12"/>
  <c r="X538" i="12"/>
  <c r="R538" i="12"/>
  <c r="L538" i="12"/>
  <c r="F538" i="12"/>
  <c r="Y533" i="12"/>
  <c r="S533" i="12"/>
  <c r="M533" i="12"/>
  <c r="G533" i="12"/>
  <c r="Z528" i="12"/>
  <c r="T528" i="12"/>
  <c r="N528" i="12"/>
  <c r="H528" i="12"/>
  <c r="AA523" i="12"/>
  <c r="U523" i="12"/>
  <c r="O523" i="12"/>
  <c r="I523" i="12"/>
  <c r="V518" i="12"/>
  <c r="P518" i="12"/>
  <c r="J518" i="12"/>
  <c r="D518" i="12"/>
  <c r="W513" i="12"/>
  <c r="Q513" i="12"/>
  <c r="K513" i="12"/>
  <c r="E513" i="12"/>
  <c r="X508" i="12"/>
  <c r="R508" i="12"/>
  <c r="L508" i="12"/>
  <c r="F508" i="12"/>
  <c r="Y503" i="12"/>
  <c r="S503" i="12"/>
  <c r="M503" i="12"/>
  <c r="G503" i="12"/>
  <c r="Z498" i="12"/>
  <c r="T498" i="12"/>
  <c r="N498" i="12"/>
  <c r="H498" i="12"/>
  <c r="AA493" i="12"/>
  <c r="U493" i="12"/>
  <c r="O493" i="12"/>
  <c r="I493" i="12"/>
  <c r="V488" i="12"/>
  <c r="P488" i="12"/>
  <c r="J488" i="12"/>
  <c r="D488" i="12"/>
  <c r="W483" i="12"/>
  <c r="Q483" i="12"/>
  <c r="K483" i="12"/>
  <c r="E483" i="12"/>
  <c r="X478" i="12"/>
  <c r="R478" i="12"/>
  <c r="L478" i="12"/>
  <c r="F478" i="12"/>
  <c r="Y473" i="12"/>
  <c r="S473" i="12"/>
  <c r="M473" i="12"/>
  <c r="G473" i="12"/>
  <c r="Z468" i="12"/>
  <c r="T468" i="12"/>
  <c r="N468" i="12"/>
  <c r="H468" i="12"/>
  <c r="AA463" i="12"/>
  <c r="U463" i="12"/>
  <c r="O463" i="12"/>
  <c r="I463" i="12"/>
  <c r="V458" i="12"/>
  <c r="P458" i="12"/>
  <c r="J458" i="12"/>
  <c r="D458" i="12"/>
  <c r="D454" i="12" s="1"/>
  <c r="W449" i="12"/>
  <c r="W445" i="12" s="1"/>
  <c r="Q449" i="12"/>
  <c r="K449" i="12"/>
  <c r="E449" i="12"/>
  <c r="X444" i="12"/>
  <c r="R444" i="12"/>
  <c r="L444" i="12"/>
  <c r="F444" i="12"/>
  <c r="Y439" i="12"/>
  <c r="S439" i="12"/>
  <c r="M439" i="12"/>
  <c r="G439" i="12"/>
  <c r="Z434" i="12"/>
  <c r="T434" i="12"/>
  <c r="N434" i="12"/>
  <c r="H434" i="12"/>
  <c r="AA429" i="12"/>
  <c r="U429" i="12"/>
  <c r="O429" i="12"/>
  <c r="I429" i="12"/>
  <c r="V424" i="12"/>
  <c r="P424" i="12"/>
  <c r="J424" i="12"/>
  <c r="D424" i="12"/>
  <c r="W419" i="12"/>
  <c r="Q419" i="12"/>
  <c r="K419" i="12"/>
  <c r="E419" i="12"/>
  <c r="X414" i="12"/>
  <c r="R414" i="12"/>
  <c r="L414" i="12"/>
  <c r="F414" i="12"/>
  <c r="Y409" i="12"/>
  <c r="S409" i="12"/>
  <c r="M409" i="12"/>
  <c r="G409" i="12"/>
  <c r="Z404" i="12"/>
  <c r="T404" i="12"/>
  <c r="N404" i="12"/>
  <c r="H404" i="12"/>
  <c r="AA399" i="12"/>
  <c r="U399" i="12"/>
  <c r="O399" i="12"/>
  <c r="I399" i="12"/>
  <c r="V394" i="12"/>
  <c r="P394" i="12"/>
  <c r="J394" i="12"/>
  <c r="D394" i="12"/>
  <c r="W389" i="12"/>
  <c r="Q389" i="12"/>
  <c r="K389" i="12"/>
  <c r="E389" i="12"/>
  <c r="X384" i="12"/>
  <c r="R384" i="12"/>
  <c r="L384" i="12"/>
  <c r="F384" i="12"/>
  <c r="Y379" i="12"/>
  <c r="S379" i="12"/>
  <c r="M379" i="12"/>
  <c r="G379" i="12"/>
  <c r="Z374" i="12"/>
  <c r="T374" i="12"/>
  <c r="N374" i="12"/>
  <c r="H374" i="12"/>
  <c r="AA369" i="12"/>
  <c r="U369" i="12"/>
  <c r="O369" i="12"/>
  <c r="I369" i="12"/>
  <c r="V364" i="12"/>
  <c r="P364" i="12"/>
  <c r="J364" i="12"/>
  <c r="D364" i="12"/>
  <c r="W359" i="12"/>
  <c r="Q359" i="12"/>
  <c r="K359" i="12"/>
  <c r="E359" i="12"/>
  <c r="X354" i="12"/>
  <c r="R354" i="12"/>
  <c r="L354" i="12"/>
  <c r="F354" i="12"/>
  <c r="Y349" i="12"/>
  <c r="S349" i="12"/>
  <c r="M349" i="12"/>
  <c r="G349" i="12"/>
  <c r="Z344" i="12"/>
  <c r="T344" i="12"/>
  <c r="N344" i="12"/>
  <c r="H344" i="12"/>
  <c r="AA339" i="12"/>
  <c r="U339" i="12"/>
  <c r="O339" i="12"/>
  <c r="I339" i="12"/>
  <c r="V334" i="12"/>
  <c r="P334" i="12"/>
  <c r="J334" i="12"/>
  <c r="D334" i="12"/>
  <c r="W329" i="12"/>
  <c r="Q329" i="12"/>
  <c r="K329" i="12"/>
  <c r="E329" i="12"/>
  <c r="X324" i="12"/>
  <c r="R324" i="12"/>
  <c r="L324" i="12"/>
  <c r="F324" i="12"/>
  <c r="Y319" i="12"/>
  <c r="S319" i="12"/>
  <c r="M319" i="12"/>
  <c r="G319" i="12"/>
  <c r="Z314" i="12"/>
  <c r="T314" i="12"/>
  <c r="N314" i="12"/>
  <c r="H314" i="12"/>
  <c r="AA309" i="12"/>
  <c r="U309" i="12"/>
  <c r="O309" i="12"/>
  <c r="I309" i="12"/>
  <c r="V300" i="12"/>
  <c r="P300" i="12"/>
  <c r="J300" i="12"/>
  <c r="D300" i="12"/>
  <c r="W295" i="12"/>
  <c r="Q295" i="12"/>
  <c r="K295" i="12"/>
  <c r="E295" i="12"/>
  <c r="X290" i="12"/>
  <c r="R290" i="12"/>
  <c r="L290" i="12"/>
  <c r="F290" i="12"/>
  <c r="Y285" i="12"/>
  <c r="S285" i="12"/>
  <c r="M285" i="12"/>
  <c r="G285" i="12"/>
  <c r="Z280" i="12"/>
  <c r="T280" i="12"/>
  <c r="N280" i="12"/>
  <c r="H280" i="12"/>
  <c r="AA275" i="12"/>
  <c r="U275" i="12"/>
  <c r="O275" i="12"/>
  <c r="I275" i="12"/>
  <c r="V270" i="12"/>
  <c r="P270" i="12"/>
  <c r="J270" i="12"/>
  <c r="D270" i="12"/>
  <c r="W265" i="12"/>
  <c r="Q265" i="12"/>
  <c r="K265" i="12"/>
  <c r="E265" i="12"/>
  <c r="X260" i="12"/>
  <c r="R260" i="12"/>
  <c r="L260" i="12"/>
  <c r="F260" i="12"/>
  <c r="Y255" i="12"/>
  <c r="S255" i="12"/>
  <c r="M255" i="12"/>
  <c r="G255" i="12"/>
  <c r="Z250" i="12"/>
  <c r="T250" i="12"/>
  <c r="N250" i="12"/>
  <c r="H250" i="12"/>
  <c r="AA245" i="12"/>
  <c r="U245" i="12"/>
  <c r="O245" i="12"/>
  <c r="I245" i="12"/>
  <c r="V240" i="12"/>
  <c r="P240" i="12"/>
  <c r="J240" i="12"/>
  <c r="D240" i="12"/>
  <c r="W235" i="12"/>
  <c r="Q235" i="12"/>
  <c r="K235" i="12"/>
  <c r="E235" i="12"/>
  <c r="X230" i="12"/>
  <c r="R230" i="12"/>
  <c r="L230" i="12"/>
  <c r="F230" i="12"/>
  <c r="Y225" i="12"/>
  <c r="S225" i="12"/>
  <c r="M225" i="12"/>
  <c r="G225" i="12"/>
  <c r="Z220" i="12"/>
  <c r="T220" i="12"/>
  <c r="N220" i="12"/>
  <c r="H220" i="12"/>
  <c r="AA215" i="12"/>
  <c r="U215" i="12"/>
  <c r="O215" i="12"/>
  <c r="I215" i="12"/>
  <c r="V210" i="12"/>
  <c r="P210" i="12"/>
  <c r="J210" i="12"/>
  <c r="D210" i="12"/>
  <c r="W205" i="12"/>
  <c r="Q205" i="12"/>
  <c r="K205" i="12"/>
  <c r="E205" i="12"/>
  <c r="X200" i="12"/>
  <c r="R200" i="12"/>
  <c r="L200" i="12"/>
  <c r="F200" i="12"/>
  <c r="Y195" i="12"/>
  <c r="S195" i="12"/>
  <c r="M195" i="12"/>
  <c r="G195" i="12"/>
  <c r="Z190" i="12"/>
  <c r="T190" i="12"/>
  <c r="N190" i="12"/>
  <c r="H190" i="12"/>
  <c r="AA185" i="12"/>
  <c r="U185" i="12"/>
  <c r="O185" i="12"/>
  <c r="I185" i="12"/>
  <c r="V180" i="12"/>
  <c r="P180" i="12"/>
  <c r="J180" i="12"/>
  <c r="D180" i="12"/>
  <c r="W175" i="12"/>
  <c r="Q175" i="12"/>
  <c r="K175" i="12"/>
  <c r="E175" i="12"/>
  <c r="X170" i="12"/>
  <c r="R170" i="12"/>
  <c r="L170" i="12"/>
  <c r="F170" i="12"/>
  <c r="Y165" i="12"/>
  <c r="S165" i="12"/>
  <c r="M165" i="12"/>
  <c r="G165" i="12"/>
  <c r="Z160" i="12"/>
  <c r="T160" i="12"/>
  <c r="N160" i="12"/>
  <c r="H160" i="12"/>
  <c r="AA151" i="12"/>
  <c r="U151" i="12"/>
  <c r="O151" i="12"/>
  <c r="I151" i="12"/>
  <c r="V146" i="12"/>
  <c r="P146" i="12"/>
  <c r="J146" i="12"/>
  <c r="D146" i="12"/>
  <c r="W141" i="12"/>
  <c r="Q141" i="12"/>
  <c r="K141" i="12"/>
  <c r="E141" i="12"/>
  <c r="X136" i="12"/>
  <c r="R136" i="12"/>
  <c r="L136" i="12"/>
  <c r="F136" i="12"/>
  <c r="Y131" i="12"/>
  <c r="S131" i="12"/>
  <c r="M131" i="12"/>
  <c r="G131" i="12"/>
  <c r="Z126" i="12"/>
  <c r="T126" i="12"/>
  <c r="N126" i="12"/>
  <c r="H126" i="12"/>
  <c r="AA121" i="12"/>
  <c r="U121" i="12"/>
  <c r="O121" i="12"/>
  <c r="I121" i="12"/>
  <c r="V116" i="12"/>
  <c r="P116" i="12"/>
  <c r="J116" i="12"/>
  <c r="D116" i="12"/>
  <c r="W111" i="12"/>
  <c r="Q111" i="12"/>
  <c r="K111" i="12"/>
  <c r="E111" i="12"/>
  <c r="X106" i="12"/>
  <c r="R106" i="12"/>
  <c r="L106" i="12"/>
  <c r="F106" i="12"/>
  <c r="Y101" i="12"/>
  <c r="S101" i="12"/>
  <c r="M101" i="12"/>
  <c r="G101" i="12"/>
  <c r="Z96" i="12"/>
  <c r="T96" i="12"/>
  <c r="N96" i="12"/>
  <c r="H96" i="12"/>
  <c r="AA91" i="12"/>
  <c r="U91" i="12"/>
  <c r="O91" i="12"/>
  <c r="I91" i="12"/>
  <c r="V86" i="12"/>
  <c r="P86" i="12"/>
  <c r="J86" i="12"/>
  <c r="D86" i="12"/>
  <c r="W81" i="12"/>
  <c r="Q81" i="12"/>
  <c r="K81" i="12"/>
  <c r="E81" i="12"/>
  <c r="X76" i="12"/>
  <c r="R76" i="12"/>
  <c r="L76" i="12"/>
  <c r="F76" i="12"/>
  <c r="Y71" i="12"/>
  <c r="S71" i="12"/>
  <c r="M71" i="12"/>
  <c r="G71" i="12"/>
  <c r="Z66" i="12"/>
  <c r="T66" i="12"/>
  <c r="N66" i="12"/>
  <c r="H66" i="12"/>
  <c r="AA61" i="12"/>
  <c r="U61" i="12"/>
  <c r="O61" i="12"/>
  <c r="I61" i="12"/>
  <c r="V56" i="12"/>
  <c r="P56" i="12"/>
  <c r="J56" i="12"/>
  <c r="D56" i="12"/>
  <c r="W51" i="12"/>
  <c r="Q51" i="12"/>
  <c r="K51" i="12"/>
  <c r="E51" i="12"/>
  <c r="X46" i="12"/>
  <c r="R46" i="12"/>
  <c r="L46" i="12"/>
  <c r="F46" i="12"/>
  <c r="Y41" i="12"/>
  <c r="S41" i="12"/>
  <c r="M41" i="12"/>
  <c r="G41" i="12"/>
  <c r="Z36" i="12"/>
  <c r="T36" i="12"/>
  <c r="N36" i="12"/>
  <c r="H36" i="12"/>
  <c r="AA31" i="12"/>
  <c r="U31" i="12"/>
  <c r="O31" i="12"/>
  <c r="I31" i="12"/>
  <c r="V26" i="12"/>
  <c r="P26" i="12"/>
  <c r="J26" i="12"/>
  <c r="D26" i="12"/>
  <c r="W21" i="12"/>
  <c r="Q21" i="12"/>
  <c r="K598" i="12"/>
  <c r="Y593" i="12"/>
  <c r="M593" i="12"/>
  <c r="V588" i="12"/>
  <c r="N588" i="12"/>
  <c r="G588" i="12"/>
  <c r="Z583" i="12"/>
  <c r="T583" i="12"/>
  <c r="N583" i="12"/>
  <c r="H583" i="12"/>
  <c r="AA578" i="12"/>
  <c r="U578" i="12"/>
  <c r="O578" i="12"/>
  <c r="I578" i="12"/>
  <c r="V573" i="12"/>
  <c r="P573" i="12"/>
  <c r="J573" i="12"/>
  <c r="D573" i="12"/>
  <c r="W568" i="12"/>
  <c r="Q568" i="12"/>
  <c r="K568" i="12"/>
  <c r="E568" i="12"/>
  <c r="X563" i="12"/>
  <c r="R563" i="12"/>
  <c r="L563" i="12"/>
  <c r="F563" i="12"/>
  <c r="Y558" i="12"/>
  <c r="S558" i="12"/>
  <c r="M558" i="12"/>
  <c r="G558" i="12"/>
  <c r="Z553" i="12"/>
  <c r="T553" i="12"/>
  <c r="N553" i="12"/>
  <c r="H553" i="12"/>
  <c r="AA548" i="12"/>
  <c r="U548" i="12"/>
  <c r="O548" i="12"/>
  <c r="I548" i="12"/>
  <c r="V543" i="12"/>
  <c r="P543" i="12"/>
  <c r="J543" i="12"/>
  <c r="D543" i="12"/>
  <c r="W538" i="12"/>
  <c r="Q538" i="12"/>
  <c r="K538" i="12"/>
  <c r="E538" i="12"/>
  <c r="X533" i="12"/>
  <c r="R533" i="12"/>
  <c r="L533" i="12"/>
  <c r="F533" i="12"/>
  <c r="Y528" i="12"/>
  <c r="S528" i="12"/>
  <c r="M528" i="12"/>
  <c r="G528" i="12"/>
  <c r="Z523" i="12"/>
  <c r="T523" i="12"/>
  <c r="N523" i="12"/>
  <c r="H523" i="12"/>
  <c r="AA518" i="12"/>
  <c r="U518" i="12"/>
  <c r="O518" i="12"/>
  <c r="I518" i="12"/>
  <c r="V513" i="12"/>
  <c r="P513" i="12"/>
  <c r="J513" i="12"/>
  <c r="D513" i="12"/>
  <c r="W508" i="12"/>
  <c r="Q508" i="12"/>
  <c r="K508" i="12"/>
  <c r="E508" i="12"/>
  <c r="X503" i="12"/>
  <c r="R503" i="12"/>
  <c r="L503" i="12"/>
  <c r="F503" i="12"/>
  <c r="Y498" i="12"/>
  <c r="S498" i="12"/>
  <c r="M498" i="12"/>
  <c r="G498" i="12"/>
  <c r="Z493" i="12"/>
  <c r="T493" i="12"/>
  <c r="N493" i="12"/>
  <c r="H493" i="12"/>
  <c r="AA488" i="12"/>
  <c r="U488" i="12"/>
  <c r="O488" i="12"/>
  <c r="I488" i="12"/>
  <c r="V483" i="12"/>
  <c r="P483" i="12"/>
  <c r="J483" i="12"/>
  <c r="D483" i="12"/>
  <c r="W478" i="12"/>
  <c r="Q478" i="12"/>
  <c r="K478" i="12"/>
  <c r="E478" i="12"/>
  <c r="X473" i="12"/>
  <c r="R473" i="12"/>
  <c r="L473" i="12"/>
  <c r="F473" i="12"/>
  <c r="Y468" i="12"/>
  <c r="S468" i="12"/>
  <c r="M468" i="12"/>
  <c r="G468" i="12"/>
  <c r="Z463" i="12"/>
  <c r="T463" i="12"/>
  <c r="N463" i="12"/>
  <c r="H463" i="12"/>
  <c r="AA458" i="12"/>
  <c r="U458" i="12"/>
  <c r="O458" i="12"/>
  <c r="I458" i="12"/>
  <c r="V449" i="12"/>
  <c r="P449" i="12"/>
  <c r="J449" i="12"/>
  <c r="D449" i="12"/>
  <c r="W444" i="12"/>
  <c r="Q444" i="12"/>
  <c r="K444" i="12"/>
  <c r="E444" i="12"/>
  <c r="X439" i="12"/>
  <c r="R439" i="12"/>
  <c r="L439" i="12"/>
  <c r="F439" i="12"/>
  <c r="Y434" i="12"/>
  <c r="S434" i="12"/>
  <c r="M434" i="12"/>
  <c r="G434" i="12"/>
  <c r="Z429" i="12"/>
  <c r="T429" i="12"/>
  <c r="N429" i="12"/>
  <c r="H429" i="12"/>
  <c r="AA424" i="12"/>
  <c r="U424" i="12"/>
  <c r="O424" i="12"/>
  <c r="I424" i="12"/>
  <c r="V419" i="12"/>
  <c r="P419" i="12"/>
  <c r="J419" i="12"/>
  <c r="D419" i="12"/>
  <c r="W414" i="12"/>
  <c r="Q414" i="12"/>
  <c r="K414" i="12"/>
  <c r="E414" i="12"/>
  <c r="X409" i="12"/>
  <c r="R409" i="12"/>
  <c r="L409" i="12"/>
  <c r="F409" i="12"/>
  <c r="Y404" i="12"/>
  <c r="S404" i="12"/>
  <c r="M404" i="12"/>
  <c r="G404" i="12"/>
  <c r="Z399" i="12"/>
  <c r="T399" i="12"/>
  <c r="N399" i="12"/>
  <c r="H399" i="12"/>
  <c r="AA394" i="12"/>
  <c r="U394" i="12"/>
  <c r="O394" i="12"/>
  <c r="I394" i="12"/>
  <c r="V389" i="12"/>
  <c r="P389" i="12"/>
  <c r="J389" i="12"/>
  <c r="D389" i="12"/>
  <c r="W384" i="12"/>
  <c r="Q384" i="12"/>
  <c r="K384" i="12"/>
  <c r="E384" i="12"/>
  <c r="X379" i="12"/>
  <c r="R379" i="12"/>
  <c r="L379" i="12"/>
  <c r="F379" i="12"/>
  <c r="Y374" i="12"/>
  <c r="S374" i="12"/>
  <c r="M374" i="12"/>
  <c r="G374" i="12"/>
  <c r="Z369" i="12"/>
  <c r="T369" i="12"/>
  <c r="N369" i="12"/>
  <c r="H369" i="12"/>
  <c r="AA364" i="12"/>
  <c r="U364" i="12"/>
  <c r="O364" i="12"/>
  <c r="I364" i="12"/>
  <c r="V359" i="12"/>
  <c r="P359" i="12"/>
  <c r="J359" i="12"/>
  <c r="D359" i="12"/>
  <c r="W354" i="12"/>
  <c r="Q354" i="12"/>
  <c r="K354" i="12"/>
  <c r="E354" i="12"/>
  <c r="X349" i="12"/>
  <c r="R349" i="12"/>
  <c r="L349" i="12"/>
  <c r="F349" i="12"/>
  <c r="Y344" i="12"/>
  <c r="S344" i="12"/>
  <c r="M344" i="12"/>
  <c r="G344" i="12"/>
  <c r="Z339" i="12"/>
  <c r="T339" i="12"/>
  <c r="N339" i="12"/>
  <c r="H339" i="12"/>
  <c r="AA334" i="12"/>
  <c r="U334" i="12"/>
  <c r="O334" i="12"/>
  <c r="I334" i="12"/>
  <c r="V329" i="12"/>
  <c r="P329" i="12"/>
  <c r="J329" i="12"/>
  <c r="D329" i="12"/>
  <c r="W324" i="12"/>
  <c r="Q324" i="12"/>
  <c r="K324" i="12"/>
  <c r="E324" i="12"/>
  <c r="X319" i="12"/>
  <c r="R319" i="12"/>
  <c r="L319" i="12"/>
  <c r="F319" i="12"/>
  <c r="Y314" i="12"/>
  <c r="S314" i="12"/>
  <c r="M314" i="12"/>
  <c r="G314" i="12"/>
  <c r="Z309" i="12"/>
  <c r="T309" i="12"/>
  <c r="N309" i="12"/>
  <c r="H309" i="12"/>
  <c r="AA300" i="12"/>
  <c r="U300" i="12"/>
  <c r="O300" i="12"/>
  <c r="I300" i="12"/>
  <c r="V295" i="12"/>
  <c r="P295" i="12"/>
  <c r="J295" i="12"/>
  <c r="D295" i="12"/>
  <c r="W290" i="12"/>
  <c r="Q290" i="12"/>
  <c r="K290" i="12"/>
  <c r="E290" i="12"/>
  <c r="X285" i="12"/>
  <c r="R285" i="12"/>
  <c r="L285" i="12"/>
  <c r="F285" i="12"/>
  <c r="Y280" i="12"/>
  <c r="S280" i="12"/>
  <c r="M280" i="12"/>
  <c r="G280" i="12"/>
  <c r="Z275" i="12"/>
  <c r="T275" i="12"/>
  <c r="N275" i="12"/>
  <c r="H275" i="12"/>
  <c r="AA270" i="12"/>
  <c r="U270" i="12"/>
  <c r="O270" i="12"/>
  <c r="I270" i="12"/>
  <c r="V265" i="12"/>
  <c r="P265" i="12"/>
  <c r="J265" i="12"/>
  <c r="D265" i="12"/>
  <c r="W260" i="12"/>
  <c r="Q260" i="12"/>
  <c r="K260" i="12"/>
  <c r="E260" i="12"/>
  <c r="X255" i="12"/>
  <c r="R255" i="12"/>
  <c r="L255" i="12"/>
  <c r="F255" i="12"/>
  <c r="Y250" i="12"/>
  <c r="S250" i="12"/>
  <c r="M250" i="12"/>
  <c r="G250" i="12"/>
  <c r="Z245" i="12"/>
  <c r="T245" i="12"/>
  <c r="N245" i="12"/>
  <c r="H245" i="12"/>
  <c r="AA240" i="12"/>
  <c r="U240" i="12"/>
  <c r="O240" i="12"/>
  <c r="I240" i="12"/>
  <c r="V235" i="12"/>
  <c r="P235" i="12"/>
  <c r="J235" i="12"/>
  <c r="D235" i="12"/>
  <c r="W230" i="12"/>
  <c r="Q230" i="12"/>
  <c r="K230" i="12"/>
  <c r="E230" i="12"/>
  <c r="X225" i="12"/>
  <c r="R225" i="12"/>
  <c r="L225" i="12"/>
  <c r="F225" i="12"/>
  <c r="Y220" i="12"/>
  <c r="S220" i="12"/>
  <c r="M220" i="12"/>
  <c r="G220" i="12"/>
  <c r="Z215" i="12"/>
  <c r="T215" i="12"/>
  <c r="N215" i="12"/>
  <c r="H215" i="12"/>
  <c r="AA210" i="12"/>
  <c r="U210" i="12"/>
  <c r="O210" i="12"/>
  <c r="I210" i="12"/>
  <c r="V205" i="12"/>
  <c r="P205" i="12"/>
  <c r="J205" i="12"/>
  <c r="D205" i="12"/>
  <c r="W200" i="12"/>
  <c r="Q200" i="12"/>
  <c r="K200" i="12"/>
  <c r="E200" i="12"/>
  <c r="X195" i="12"/>
  <c r="R195" i="12"/>
  <c r="L195" i="12"/>
  <c r="F195" i="12"/>
  <c r="Y190" i="12"/>
  <c r="S190" i="12"/>
  <c r="M190" i="12"/>
  <c r="G190" i="12"/>
  <c r="Z185" i="12"/>
  <c r="T185" i="12"/>
  <c r="N185" i="12"/>
  <c r="H185" i="12"/>
  <c r="AA180" i="12"/>
  <c r="U180" i="12"/>
  <c r="O180" i="12"/>
  <c r="I180" i="12"/>
  <c r="V175" i="12"/>
  <c r="P175" i="12"/>
  <c r="J175" i="12"/>
  <c r="D175" i="12"/>
  <c r="W170" i="12"/>
  <c r="Q170" i="12"/>
  <c r="K170" i="12"/>
  <c r="E170" i="12"/>
  <c r="X165" i="12"/>
  <c r="R165" i="12"/>
  <c r="L165" i="12"/>
  <c r="F165" i="12"/>
  <c r="Y160" i="12"/>
  <c r="S160" i="12"/>
  <c r="M160" i="12"/>
  <c r="G160" i="12"/>
  <c r="Z151" i="12"/>
  <c r="T151" i="12"/>
  <c r="N151" i="12"/>
  <c r="H151" i="12"/>
  <c r="AA146" i="12"/>
  <c r="U146" i="12"/>
  <c r="O146" i="12"/>
  <c r="I146" i="12"/>
  <c r="V141" i="12"/>
  <c r="P141" i="12"/>
  <c r="J141" i="12"/>
  <c r="D141" i="12"/>
  <c r="W136" i="12"/>
  <c r="Q136" i="12"/>
  <c r="K136" i="12"/>
  <c r="E136" i="12"/>
  <c r="X131" i="12"/>
  <c r="R131" i="12"/>
  <c r="L131" i="12"/>
  <c r="F131" i="12"/>
  <c r="Y126" i="12"/>
  <c r="S126" i="12"/>
  <c r="M126" i="12"/>
  <c r="G126" i="12"/>
  <c r="Z121" i="12"/>
  <c r="T121" i="12"/>
  <c r="N121" i="12"/>
  <c r="H121" i="12"/>
  <c r="AA116" i="12"/>
  <c r="U116" i="12"/>
  <c r="O116" i="12"/>
  <c r="I116" i="12"/>
  <c r="V111" i="12"/>
  <c r="P111" i="12"/>
  <c r="J111" i="12"/>
  <c r="D111" i="12"/>
  <c r="W106" i="12"/>
  <c r="Q106" i="12"/>
  <c r="K106" i="12"/>
  <c r="E106" i="12"/>
  <c r="X101" i="12"/>
  <c r="R101" i="12"/>
  <c r="L101" i="12"/>
  <c r="F101" i="12"/>
  <c r="Y96" i="12"/>
  <c r="S96" i="12"/>
  <c r="M96" i="12"/>
  <c r="G96" i="12"/>
  <c r="Z91" i="12"/>
  <c r="T91" i="12"/>
  <c r="N91" i="12"/>
  <c r="H91" i="12"/>
  <c r="AA86" i="12"/>
  <c r="U86" i="12"/>
  <c r="O86" i="12"/>
  <c r="I86" i="12"/>
  <c r="V81" i="12"/>
  <c r="P81" i="12"/>
  <c r="J81" i="12"/>
  <c r="D81" i="12"/>
  <c r="W76" i="12"/>
  <c r="Q76" i="12"/>
  <c r="K76" i="12"/>
  <c r="E76" i="12"/>
  <c r="X71" i="12"/>
  <c r="R71" i="12"/>
  <c r="L71" i="12"/>
  <c r="F71" i="12"/>
  <c r="Y66" i="12"/>
  <c r="S66" i="12"/>
  <c r="M66" i="12"/>
  <c r="G66" i="12"/>
  <c r="Z61" i="12"/>
  <c r="T61" i="12"/>
  <c r="N61" i="12"/>
  <c r="H61" i="12"/>
  <c r="AA56" i="12"/>
  <c r="U56" i="12"/>
  <c r="O56" i="12"/>
  <c r="I56" i="12"/>
  <c r="V51" i="12"/>
  <c r="P51" i="12"/>
  <c r="J51" i="12"/>
  <c r="D51" i="12"/>
  <c r="W46" i="12"/>
  <c r="Q46" i="12"/>
  <c r="K46" i="12"/>
  <c r="E46" i="12"/>
  <c r="X41" i="12"/>
  <c r="R41" i="12"/>
  <c r="L41" i="12"/>
  <c r="F41" i="12"/>
  <c r="Y36" i="12"/>
  <c r="S36" i="12"/>
  <c r="M36" i="12"/>
  <c r="G36" i="12"/>
  <c r="Z31" i="12"/>
  <c r="T31" i="12"/>
  <c r="N31" i="12"/>
  <c r="H31" i="12"/>
  <c r="AA26" i="12"/>
  <c r="U26" i="12"/>
  <c r="O26" i="12"/>
  <c r="I26" i="12"/>
  <c r="V21" i="12"/>
  <c r="X598" i="12"/>
  <c r="F598" i="12"/>
  <c r="X593" i="12"/>
  <c r="L593" i="12"/>
  <c r="T588" i="12"/>
  <c r="M588" i="12"/>
  <c r="F588" i="12"/>
  <c r="Y583" i="12"/>
  <c r="S583" i="12"/>
  <c r="M583" i="12"/>
  <c r="G583" i="12"/>
  <c r="Z578" i="12"/>
  <c r="T578" i="12"/>
  <c r="N578" i="12"/>
  <c r="H578" i="12"/>
  <c r="AA573" i="12"/>
  <c r="U573" i="12"/>
  <c r="O573" i="12"/>
  <c r="I573" i="12"/>
  <c r="V568" i="12"/>
  <c r="P568" i="12"/>
  <c r="J568" i="12"/>
  <c r="D568" i="12"/>
  <c r="W563" i="12"/>
  <c r="Q563" i="12"/>
  <c r="K563" i="12"/>
  <c r="E563" i="12"/>
  <c r="X558" i="12"/>
  <c r="R558" i="12"/>
  <c r="L558" i="12"/>
  <c r="F558" i="12"/>
  <c r="Y553" i="12"/>
  <c r="S553" i="12"/>
  <c r="M553" i="12"/>
  <c r="G553" i="12"/>
  <c r="Z548" i="12"/>
  <c r="T548" i="12"/>
  <c r="N548" i="12"/>
  <c r="H548" i="12"/>
  <c r="AA543" i="12"/>
  <c r="U543" i="12"/>
  <c r="O543" i="12"/>
  <c r="I543" i="12"/>
  <c r="V538" i="12"/>
  <c r="P538" i="12"/>
  <c r="J538" i="12"/>
  <c r="D538" i="12"/>
  <c r="W533" i="12"/>
  <c r="Q533" i="12"/>
  <c r="K533" i="12"/>
  <c r="E533" i="12"/>
  <c r="X528" i="12"/>
  <c r="R528" i="12"/>
  <c r="L528" i="12"/>
  <c r="F528" i="12"/>
  <c r="Y523" i="12"/>
  <c r="S523" i="12"/>
  <c r="M523" i="12"/>
  <c r="G523" i="12"/>
  <c r="Z518" i="12"/>
  <c r="T518" i="12"/>
  <c r="N518" i="12"/>
  <c r="H518" i="12"/>
  <c r="AA513" i="12"/>
  <c r="U513" i="12"/>
  <c r="O513" i="12"/>
  <c r="I513" i="12"/>
  <c r="V508" i="12"/>
  <c r="P508" i="12"/>
  <c r="J508" i="12"/>
  <c r="D508" i="12"/>
  <c r="W503" i="12"/>
  <c r="Q503" i="12"/>
  <c r="K503" i="12"/>
  <c r="E503" i="12"/>
  <c r="X498" i="12"/>
  <c r="R498" i="12"/>
  <c r="L498" i="12"/>
  <c r="F498" i="12"/>
  <c r="Y493" i="12"/>
  <c r="S493" i="12"/>
  <c r="M493" i="12"/>
  <c r="G493" i="12"/>
  <c r="Z488" i="12"/>
  <c r="T488" i="12"/>
  <c r="N488" i="12"/>
  <c r="H488" i="12"/>
  <c r="AA483" i="12"/>
  <c r="U483" i="12"/>
  <c r="O483" i="12"/>
  <c r="I483" i="12"/>
  <c r="V478" i="12"/>
  <c r="P478" i="12"/>
  <c r="J478" i="12"/>
  <c r="D478" i="12"/>
  <c r="W473" i="12"/>
  <c r="Q473" i="12"/>
  <c r="K473" i="12"/>
  <c r="E473" i="12"/>
  <c r="X468" i="12"/>
  <c r="R468" i="12"/>
  <c r="L468" i="12"/>
  <c r="F468" i="12"/>
  <c r="Y463" i="12"/>
  <c r="S463" i="12"/>
  <c r="M463" i="12"/>
  <c r="G463" i="12"/>
  <c r="Z458" i="12"/>
  <c r="T458" i="12"/>
  <c r="N458" i="12"/>
  <c r="H458" i="12"/>
  <c r="AA449" i="12"/>
  <c r="U449" i="12"/>
  <c r="O449" i="12"/>
  <c r="I449" i="12"/>
  <c r="V444" i="12"/>
  <c r="P444" i="12"/>
  <c r="J444" i="12"/>
  <c r="D444" i="12"/>
  <c r="W439" i="12"/>
  <c r="Q439" i="12"/>
  <c r="K439" i="12"/>
  <c r="E439" i="12"/>
  <c r="X434" i="12"/>
  <c r="R434" i="12"/>
  <c r="L434" i="12"/>
  <c r="F434" i="12"/>
  <c r="Y429" i="12"/>
  <c r="S429" i="12"/>
  <c r="M429" i="12"/>
  <c r="G429" i="12"/>
  <c r="Z424" i="12"/>
  <c r="T424" i="12"/>
  <c r="N424" i="12"/>
  <c r="H424" i="12"/>
  <c r="AA419" i="12"/>
  <c r="U419" i="12"/>
  <c r="O419" i="12"/>
  <c r="I419" i="12"/>
  <c r="V414" i="12"/>
  <c r="P414" i="12"/>
  <c r="J414" i="12"/>
  <c r="D414" i="12"/>
  <c r="W409" i="12"/>
  <c r="Q409" i="12"/>
  <c r="K409" i="12"/>
  <c r="E409" i="12"/>
  <c r="X404" i="12"/>
  <c r="R404" i="12"/>
  <c r="L404" i="12"/>
  <c r="F404" i="12"/>
  <c r="Y399" i="12"/>
  <c r="S399" i="12"/>
  <c r="M399" i="12"/>
  <c r="G399" i="12"/>
  <c r="Z394" i="12"/>
  <c r="T394" i="12"/>
  <c r="N394" i="12"/>
  <c r="H394" i="12"/>
  <c r="AA389" i="12"/>
  <c r="U389" i="12"/>
  <c r="O389" i="12"/>
  <c r="I389" i="12"/>
  <c r="V384" i="12"/>
  <c r="P384" i="12"/>
  <c r="J384" i="12"/>
  <c r="D384" i="12"/>
  <c r="W379" i="12"/>
  <c r="Q379" i="12"/>
  <c r="K379" i="12"/>
  <c r="E379" i="12"/>
  <c r="X374" i="12"/>
  <c r="R374" i="12"/>
  <c r="L374" i="12"/>
  <c r="F374" i="12"/>
  <c r="Y369" i="12"/>
  <c r="S369" i="12"/>
  <c r="M369" i="12"/>
  <c r="G369" i="12"/>
  <c r="Z364" i="12"/>
  <c r="T364" i="12"/>
  <c r="N364" i="12"/>
  <c r="H364" i="12"/>
  <c r="AA359" i="12"/>
  <c r="U359" i="12"/>
  <c r="O359" i="12"/>
  <c r="I359" i="12"/>
  <c r="V354" i="12"/>
  <c r="P354" i="12"/>
  <c r="J354" i="12"/>
  <c r="D354" i="12"/>
  <c r="W349" i="12"/>
  <c r="Q349" i="12"/>
  <c r="K349" i="12"/>
  <c r="E349" i="12"/>
  <c r="X344" i="12"/>
  <c r="R344" i="12"/>
  <c r="L344" i="12"/>
  <c r="F344" i="12"/>
  <c r="Y339" i="12"/>
  <c r="S339" i="12"/>
  <c r="M339" i="12"/>
  <c r="G339" i="12"/>
  <c r="Z334" i="12"/>
  <c r="T334" i="12"/>
  <c r="N334" i="12"/>
  <c r="H334" i="12"/>
  <c r="AA329" i="12"/>
  <c r="U329" i="12"/>
  <c r="O329" i="12"/>
  <c r="I329" i="12"/>
  <c r="V324" i="12"/>
  <c r="P324" i="12"/>
  <c r="J324" i="12"/>
  <c r="D324" i="12"/>
  <c r="W319" i="12"/>
  <c r="Q319" i="12"/>
  <c r="K319" i="12"/>
  <c r="E319" i="12"/>
  <c r="X314" i="12"/>
  <c r="R314" i="12"/>
  <c r="L314" i="12"/>
  <c r="F314" i="12"/>
  <c r="Y309" i="12"/>
  <c r="S309" i="12"/>
  <c r="M309" i="12"/>
  <c r="G309" i="12"/>
  <c r="Z300" i="12"/>
  <c r="T300" i="12"/>
  <c r="N300" i="12"/>
  <c r="H300" i="12"/>
  <c r="AA295" i="12"/>
  <c r="U295" i="12"/>
  <c r="O295" i="12"/>
  <c r="I295" i="12"/>
  <c r="V290" i="12"/>
  <c r="P290" i="12"/>
  <c r="J290" i="12"/>
  <c r="D290" i="12"/>
  <c r="W285" i="12"/>
  <c r="Q285" i="12"/>
  <c r="K285" i="12"/>
  <c r="E285" i="12"/>
  <c r="X280" i="12"/>
  <c r="R280" i="12"/>
  <c r="L280" i="12"/>
  <c r="F280" i="12"/>
  <c r="Y275" i="12"/>
  <c r="S275" i="12"/>
  <c r="M275" i="12"/>
  <c r="G275" i="12"/>
  <c r="Z270" i="12"/>
  <c r="T270" i="12"/>
  <c r="N270" i="12"/>
  <c r="H270" i="12"/>
  <c r="AA265" i="12"/>
  <c r="U265" i="12"/>
  <c r="O265" i="12"/>
  <c r="I265" i="12"/>
  <c r="V260" i="12"/>
  <c r="P260" i="12"/>
  <c r="J260" i="12"/>
  <c r="D260" i="12"/>
  <c r="W255" i="12"/>
  <c r="Q255" i="12"/>
  <c r="K255" i="12"/>
  <c r="E255" i="12"/>
  <c r="X250" i="12"/>
  <c r="R250" i="12"/>
  <c r="L250" i="12"/>
  <c r="F250" i="12"/>
  <c r="Y245" i="12"/>
  <c r="S245" i="12"/>
  <c r="M245" i="12"/>
  <c r="G245" i="12"/>
  <c r="Z240" i="12"/>
  <c r="T240" i="12"/>
  <c r="N240" i="12"/>
  <c r="H240" i="12"/>
  <c r="AA235" i="12"/>
  <c r="U235" i="12"/>
  <c r="O235" i="12"/>
  <c r="I235" i="12"/>
  <c r="V230" i="12"/>
  <c r="P230" i="12"/>
  <c r="J230" i="12"/>
  <c r="D230" i="12"/>
  <c r="W225" i="12"/>
  <c r="Q225" i="12"/>
  <c r="K225" i="12"/>
  <c r="E225" i="12"/>
  <c r="X220" i="12"/>
  <c r="R220" i="12"/>
  <c r="L220" i="12"/>
  <c r="F220" i="12"/>
  <c r="Y215" i="12"/>
  <c r="S215" i="12"/>
  <c r="M215" i="12"/>
  <c r="G215" i="12"/>
  <c r="Z210" i="12"/>
  <c r="T210" i="12"/>
  <c r="N210" i="12"/>
  <c r="H210" i="12"/>
  <c r="AA205" i="12"/>
  <c r="U205" i="12"/>
  <c r="O205" i="12"/>
  <c r="I205" i="12"/>
  <c r="V200" i="12"/>
  <c r="P200" i="12"/>
  <c r="J200" i="12"/>
  <c r="D200" i="12"/>
  <c r="W195" i="12"/>
  <c r="Q195" i="12"/>
  <c r="K195" i="12"/>
  <c r="E195" i="12"/>
  <c r="X190" i="12"/>
  <c r="R190" i="12"/>
  <c r="L190" i="12"/>
  <c r="F190" i="12"/>
  <c r="Y185" i="12"/>
  <c r="S185" i="12"/>
  <c r="M185" i="12"/>
  <c r="G185" i="12"/>
  <c r="Z180" i="12"/>
  <c r="T180" i="12"/>
  <c r="N180" i="12"/>
  <c r="H180" i="12"/>
  <c r="AA175" i="12"/>
  <c r="U175" i="12"/>
  <c r="O175" i="12"/>
  <c r="I175" i="12"/>
  <c r="V170" i="12"/>
  <c r="P170" i="12"/>
  <c r="J170" i="12"/>
  <c r="D170" i="12"/>
  <c r="W165" i="12"/>
  <c r="Q165" i="12"/>
  <c r="K165" i="12"/>
  <c r="E165" i="12"/>
  <c r="X160" i="12"/>
  <c r="R160" i="12"/>
  <c r="L160" i="12"/>
  <c r="F160" i="12"/>
  <c r="Y151" i="12"/>
  <c r="S151" i="12"/>
  <c r="M151" i="12"/>
  <c r="G151" i="12"/>
  <c r="Z146" i="12"/>
  <c r="T146" i="12"/>
  <c r="N146" i="12"/>
  <c r="H146" i="12"/>
  <c r="AA141" i="12"/>
  <c r="U141" i="12"/>
  <c r="O141" i="12"/>
  <c r="I141" i="12"/>
  <c r="V136" i="12"/>
  <c r="P136" i="12"/>
  <c r="J136" i="12"/>
  <c r="D136" i="12"/>
  <c r="W131" i="12"/>
  <c r="Q131" i="12"/>
  <c r="K131" i="12"/>
  <c r="E131" i="12"/>
  <c r="X126" i="12"/>
  <c r="R126" i="12"/>
  <c r="L126" i="12"/>
  <c r="F126" i="12"/>
  <c r="Y121" i="12"/>
  <c r="S121" i="12"/>
  <c r="M121" i="12"/>
  <c r="G121" i="12"/>
  <c r="Z116" i="12"/>
  <c r="T116" i="12"/>
  <c r="N116" i="12"/>
  <c r="H116" i="12"/>
  <c r="AA111" i="12"/>
  <c r="U111" i="12"/>
  <c r="O111" i="12"/>
  <c r="I111" i="12"/>
  <c r="V106" i="12"/>
  <c r="P106" i="12"/>
  <c r="J106" i="12"/>
  <c r="D106" i="12"/>
  <c r="W101" i="12"/>
  <c r="Q101" i="12"/>
  <c r="K101" i="12"/>
  <c r="E101" i="12"/>
  <c r="X96" i="12"/>
  <c r="R96" i="12"/>
  <c r="L96" i="12"/>
  <c r="F96" i="12"/>
  <c r="Y91" i="12"/>
  <c r="S91" i="12"/>
  <c r="M91" i="12"/>
  <c r="G91" i="12"/>
  <c r="Z86" i="12"/>
  <c r="T86" i="12"/>
  <c r="N86" i="12"/>
  <c r="H86" i="12"/>
  <c r="AA81" i="12"/>
  <c r="U81" i="12"/>
  <c r="O81" i="12"/>
  <c r="I81" i="12"/>
  <c r="V76" i="12"/>
  <c r="P76" i="12"/>
  <c r="J76" i="12"/>
  <c r="D76" i="12"/>
  <c r="W71" i="12"/>
  <c r="Q71" i="12"/>
  <c r="K71" i="12"/>
  <c r="E71" i="12"/>
  <c r="X66" i="12"/>
  <c r="R66" i="12"/>
  <c r="L66" i="12"/>
  <c r="F66" i="12"/>
  <c r="Y61" i="12"/>
  <c r="S61" i="12"/>
  <c r="M61" i="12"/>
  <c r="G61" i="12"/>
  <c r="Z56" i="12"/>
  <c r="T56" i="12"/>
  <c r="N56" i="12"/>
  <c r="H56" i="12"/>
  <c r="AA51" i="12"/>
  <c r="U51" i="12"/>
  <c r="O51" i="12"/>
  <c r="I51" i="12"/>
  <c r="V46" i="12"/>
  <c r="P46" i="12"/>
  <c r="J46" i="12"/>
  <c r="D46" i="12"/>
  <c r="W41" i="12"/>
  <c r="Q41" i="12"/>
  <c r="K41" i="12"/>
  <c r="E41" i="12"/>
  <c r="X36" i="12"/>
  <c r="R36" i="12"/>
  <c r="L36" i="12"/>
  <c r="F36" i="12"/>
  <c r="Y31" i="12"/>
  <c r="S31" i="12"/>
  <c r="M31" i="12"/>
  <c r="G31" i="12"/>
  <c r="Z26" i="12"/>
  <c r="T26" i="12"/>
  <c r="N26" i="12"/>
  <c r="H26" i="12"/>
  <c r="AA21" i="12"/>
  <c r="AA17" i="12" s="1"/>
  <c r="U21" i="12"/>
  <c r="U17" i="12" s="1"/>
  <c r="O21" i="12"/>
  <c r="I21" i="12"/>
  <c r="I17" i="12" s="1"/>
  <c r="W598" i="12"/>
  <c r="E598" i="12"/>
  <c r="W593" i="12"/>
  <c r="K593" i="12"/>
  <c r="Z588" i="12"/>
  <c r="S588" i="12"/>
  <c r="L588" i="12"/>
  <c r="E588" i="12"/>
  <c r="X583" i="12"/>
  <c r="R583" i="12"/>
  <c r="L583" i="12"/>
  <c r="F583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V563" i="12"/>
  <c r="P563" i="12"/>
  <c r="J563" i="12"/>
  <c r="D563" i="12"/>
  <c r="W558" i="12"/>
  <c r="Q558" i="12"/>
  <c r="K558" i="12"/>
  <c r="E558" i="12"/>
  <c r="X553" i="12"/>
  <c r="R553" i="12"/>
  <c r="L553" i="12"/>
  <c r="F553" i="12"/>
  <c r="Y548" i="12"/>
  <c r="S548" i="12"/>
  <c r="M548" i="12"/>
  <c r="G548" i="12"/>
  <c r="Z543" i="12"/>
  <c r="T543" i="12"/>
  <c r="N543" i="12"/>
  <c r="H543" i="12"/>
  <c r="AA538" i="12"/>
  <c r="U538" i="12"/>
  <c r="O538" i="12"/>
  <c r="I538" i="12"/>
  <c r="V533" i="12"/>
  <c r="P533" i="12"/>
  <c r="J533" i="12"/>
  <c r="D533" i="12"/>
  <c r="W528" i="12"/>
  <c r="Q528" i="12"/>
  <c r="K528" i="12"/>
  <c r="E528" i="12"/>
  <c r="X523" i="12"/>
  <c r="R523" i="12"/>
  <c r="L523" i="12"/>
  <c r="F523" i="12"/>
  <c r="Y518" i="12"/>
  <c r="S518" i="12"/>
  <c r="M518" i="12"/>
  <c r="G518" i="12"/>
  <c r="Z513" i="12"/>
  <c r="T513" i="12"/>
  <c r="N513" i="12"/>
  <c r="H513" i="12"/>
  <c r="AA508" i="12"/>
  <c r="U508" i="12"/>
  <c r="O508" i="12"/>
  <c r="I508" i="12"/>
  <c r="V503" i="12"/>
  <c r="P503" i="12"/>
  <c r="J503" i="12"/>
  <c r="D503" i="12"/>
  <c r="W498" i="12"/>
  <c r="Q498" i="12"/>
  <c r="K498" i="12"/>
  <c r="E498" i="12"/>
  <c r="X493" i="12"/>
  <c r="R493" i="12"/>
  <c r="L493" i="12"/>
  <c r="F493" i="12"/>
  <c r="Y488" i="12"/>
  <c r="S488" i="12"/>
  <c r="M488" i="12"/>
  <c r="G488" i="12"/>
  <c r="Z483" i="12"/>
  <c r="T483" i="12"/>
  <c r="N483" i="12"/>
  <c r="H483" i="12"/>
  <c r="AA478" i="12"/>
  <c r="AA474" i="12" s="1"/>
  <c r="U478" i="12"/>
  <c r="U474" i="12" s="1"/>
  <c r="O478" i="12"/>
  <c r="O474" i="12" s="1"/>
  <c r="I478" i="12"/>
  <c r="I474" i="12" s="1"/>
  <c r="V473" i="12"/>
  <c r="P473" i="12"/>
  <c r="P469" i="12" s="1"/>
  <c r="J473" i="12"/>
  <c r="J469" i="12" s="1"/>
  <c r="D473" i="12"/>
  <c r="D469" i="12" s="1"/>
  <c r="W468" i="12"/>
  <c r="W464" i="12" s="1"/>
  <c r="Q468" i="12"/>
  <c r="Q464" i="12" s="1"/>
  <c r="K468" i="12"/>
  <c r="K464" i="12" s="1"/>
  <c r="E468" i="12"/>
  <c r="E464" i="12" s="1"/>
  <c r="X463" i="12"/>
  <c r="X459" i="12" s="1"/>
  <c r="R463" i="12"/>
  <c r="R459" i="12" s="1"/>
  <c r="L463" i="12"/>
  <c r="L459" i="12" s="1"/>
  <c r="F463" i="12"/>
  <c r="F459" i="12" s="1"/>
  <c r="Y458" i="12"/>
  <c r="Y454" i="12" s="1"/>
  <c r="S458" i="12"/>
  <c r="S454" i="12" s="1"/>
  <c r="M458" i="12"/>
  <c r="M454" i="12" s="1"/>
  <c r="G458" i="12"/>
  <c r="G454" i="12" s="1"/>
  <c r="Z449" i="12"/>
  <c r="T449" i="12"/>
  <c r="N449" i="12"/>
  <c r="H449" i="12"/>
  <c r="AA444" i="12"/>
  <c r="U444" i="12"/>
  <c r="O444" i="12"/>
  <c r="I444" i="12"/>
  <c r="V439" i="12"/>
  <c r="P439" i="12"/>
  <c r="J439" i="12"/>
  <c r="D439" i="12"/>
  <c r="W434" i="12"/>
  <c r="Q434" i="12"/>
  <c r="K434" i="12"/>
  <c r="E434" i="12"/>
  <c r="X429" i="12"/>
  <c r="R429" i="12"/>
  <c r="L429" i="12"/>
  <c r="F429" i="12"/>
  <c r="Y424" i="12"/>
  <c r="S424" i="12"/>
  <c r="M424" i="12"/>
  <c r="G424" i="12"/>
  <c r="Z419" i="12"/>
  <c r="T419" i="12"/>
  <c r="N419" i="12"/>
  <c r="H419" i="12"/>
  <c r="AA414" i="12"/>
  <c r="U414" i="12"/>
  <c r="O414" i="12"/>
  <c r="I414" i="12"/>
  <c r="V409" i="12"/>
  <c r="P409" i="12"/>
  <c r="J409" i="12"/>
  <c r="D409" i="12"/>
  <c r="W404" i="12"/>
  <c r="Q404" i="12"/>
  <c r="K404" i="12"/>
  <c r="E404" i="12"/>
  <c r="X399" i="12"/>
  <c r="R399" i="12"/>
  <c r="L399" i="12"/>
  <c r="F399" i="12"/>
  <c r="Y394" i="12"/>
  <c r="S394" i="12"/>
  <c r="M394" i="12"/>
  <c r="G394" i="12"/>
  <c r="Z389" i="12"/>
  <c r="T389" i="12"/>
  <c r="N389" i="12"/>
  <c r="H389" i="12"/>
  <c r="AA384" i="12"/>
  <c r="AA380" i="12" s="1"/>
  <c r="U384" i="12"/>
  <c r="U380" i="12" s="1"/>
  <c r="O384" i="12"/>
  <c r="O380" i="12" s="1"/>
  <c r="I384" i="12"/>
  <c r="V379" i="12"/>
  <c r="P379" i="12"/>
  <c r="P375" i="12" s="1"/>
  <c r="J379" i="12"/>
  <c r="J375" i="12" s="1"/>
  <c r="D379" i="12"/>
  <c r="D375" i="12" s="1"/>
  <c r="W374" i="12"/>
  <c r="Q374" i="12"/>
  <c r="Q370" i="12" s="1"/>
  <c r="K374" i="12"/>
  <c r="E374" i="12"/>
  <c r="E370" i="12" s="1"/>
  <c r="X369" i="12"/>
  <c r="X365" i="12" s="1"/>
  <c r="R369" i="12"/>
  <c r="R365" i="12" s="1"/>
  <c r="L369" i="12"/>
  <c r="L365" i="12" s="1"/>
  <c r="F369" i="12"/>
  <c r="F365" i="12" s="1"/>
  <c r="Y364" i="12"/>
  <c r="S364" i="12"/>
  <c r="S360" i="12" s="1"/>
  <c r="M364" i="12"/>
  <c r="M360" i="12" s="1"/>
  <c r="G364" i="12"/>
  <c r="G360" i="12" s="1"/>
  <c r="Z359" i="12"/>
  <c r="Z355" i="12" s="1"/>
  <c r="T359" i="12"/>
  <c r="T355" i="12" s="1"/>
  <c r="N359" i="12"/>
  <c r="N355" i="12" s="1"/>
  <c r="H359" i="12"/>
  <c r="H355" i="12" s="1"/>
  <c r="AA354" i="12"/>
  <c r="AA350" i="12" s="1"/>
  <c r="U354" i="12"/>
  <c r="U350" i="12" s="1"/>
  <c r="O354" i="12"/>
  <c r="O350" i="12" s="1"/>
  <c r="I354" i="12"/>
  <c r="I350" i="12" s="1"/>
  <c r="V349" i="12"/>
  <c r="V345" i="12" s="1"/>
  <c r="P349" i="12"/>
  <c r="P345" i="12" s="1"/>
  <c r="J349" i="12"/>
  <c r="J345" i="12" s="1"/>
  <c r="D349" i="12"/>
  <c r="D345" i="12" s="1"/>
  <c r="W344" i="12"/>
  <c r="W340" i="12" s="1"/>
  <c r="Q344" i="12"/>
  <c r="Q340" i="12" s="1"/>
  <c r="K344" i="12"/>
  <c r="K340" i="12" s="1"/>
  <c r="E344" i="12"/>
  <c r="E340" i="12" s="1"/>
  <c r="X339" i="12"/>
  <c r="X335" i="12" s="1"/>
  <c r="R339" i="12"/>
  <c r="R335" i="12" s="1"/>
  <c r="L339" i="12"/>
  <c r="F339" i="12"/>
  <c r="F335" i="12" s="1"/>
  <c r="Y334" i="12"/>
  <c r="Y330" i="12" s="1"/>
  <c r="S334" i="12"/>
  <c r="M334" i="12"/>
  <c r="G334" i="12"/>
  <c r="G330" i="12" s="1"/>
  <c r="Z329" i="12"/>
  <c r="Z325" i="12" s="1"/>
  <c r="T329" i="12"/>
  <c r="T325" i="12" s="1"/>
  <c r="N329" i="12"/>
  <c r="N325" i="12" s="1"/>
  <c r="H329" i="12"/>
  <c r="H325" i="12" s="1"/>
  <c r="AA324" i="12"/>
  <c r="U324" i="12"/>
  <c r="U320" i="12" s="1"/>
  <c r="O324" i="12"/>
  <c r="I324" i="12"/>
  <c r="I320" i="12" s="1"/>
  <c r="V319" i="12"/>
  <c r="V315" i="12" s="1"/>
  <c r="P319" i="12"/>
  <c r="P315" i="12" s="1"/>
  <c r="J319" i="12"/>
  <c r="J315" i="12" s="1"/>
  <c r="D319" i="12"/>
  <c r="D315" i="12" s="1"/>
  <c r="W314" i="12"/>
  <c r="W310" i="12" s="1"/>
  <c r="Q314" i="12"/>
  <c r="Q310" i="12" s="1"/>
  <c r="K314" i="12"/>
  <c r="K310" i="12" s="1"/>
  <c r="E314" i="12"/>
  <c r="X309" i="12"/>
  <c r="X305" i="12" s="1"/>
  <c r="R309" i="12"/>
  <c r="R305" i="12" s="1"/>
  <c r="L309" i="12"/>
  <c r="L305" i="12" s="1"/>
  <c r="F309" i="12"/>
  <c r="F305" i="12" s="1"/>
  <c r="Y300" i="12"/>
  <c r="S300" i="12"/>
  <c r="M300" i="12"/>
  <c r="G300" i="12"/>
  <c r="Z295" i="12"/>
  <c r="T295" i="12"/>
  <c r="N295" i="12"/>
  <c r="H295" i="12"/>
  <c r="AA290" i="12"/>
  <c r="U290" i="12"/>
  <c r="O290" i="12"/>
  <c r="I290" i="12"/>
  <c r="V285" i="12"/>
  <c r="P285" i="12"/>
  <c r="J285" i="12"/>
  <c r="D285" i="12"/>
  <c r="W280" i="12"/>
  <c r="Q280" i="12"/>
  <c r="K280" i="12"/>
  <c r="E280" i="12"/>
  <c r="X275" i="12"/>
  <c r="R275" i="12"/>
  <c r="L275" i="12"/>
  <c r="F275" i="12"/>
  <c r="Y270" i="12"/>
  <c r="S270" i="12"/>
  <c r="M270" i="12"/>
  <c r="G270" i="12"/>
  <c r="Z265" i="12"/>
  <c r="T265" i="12"/>
  <c r="N265" i="12"/>
  <c r="H265" i="12"/>
  <c r="AA260" i="12"/>
  <c r="U260" i="12"/>
  <c r="O260" i="12"/>
  <c r="I260" i="12"/>
  <c r="V255" i="12"/>
  <c r="P255" i="12"/>
  <c r="J255" i="12"/>
  <c r="D255" i="12"/>
  <c r="W250" i="12"/>
  <c r="Q250" i="12"/>
  <c r="K250" i="12"/>
  <c r="E250" i="12"/>
  <c r="X245" i="12"/>
  <c r="R245" i="12"/>
  <c r="L245" i="12"/>
  <c r="F245" i="12"/>
  <c r="Y240" i="12"/>
  <c r="S240" i="12"/>
  <c r="M240" i="12"/>
  <c r="G240" i="12"/>
  <c r="Z235" i="12"/>
  <c r="T235" i="12"/>
  <c r="N235" i="12"/>
  <c r="H235" i="12"/>
  <c r="AA230" i="12"/>
  <c r="U230" i="12"/>
  <c r="O230" i="12"/>
  <c r="I230" i="12"/>
  <c r="V225" i="12"/>
  <c r="P225" i="12"/>
  <c r="J225" i="12"/>
  <c r="D225" i="12"/>
  <c r="W220" i="12"/>
  <c r="Q220" i="12"/>
  <c r="K220" i="12"/>
  <c r="E220" i="12"/>
  <c r="X215" i="12"/>
  <c r="X211" i="12" s="1"/>
  <c r="R215" i="12"/>
  <c r="R211" i="12" s="1"/>
  <c r="L215" i="12"/>
  <c r="L211" i="12" s="1"/>
  <c r="F215" i="12"/>
  <c r="F211" i="12" s="1"/>
  <c r="Y210" i="12"/>
  <c r="Y206" i="12" s="1"/>
  <c r="S210" i="12"/>
  <c r="S206" i="12" s="1"/>
  <c r="M210" i="12"/>
  <c r="M206" i="12" s="1"/>
  <c r="G210" i="12"/>
  <c r="G206" i="12" s="1"/>
  <c r="Z205" i="12"/>
  <c r="Z201" i="12" s="1"/>
  <c r="T205" i="12"/>
  <c r="T201" i="12" s="1"/>
  <c r="N205" i="12"/>
  <c r="N201" i="12" s="1"/>
  <c r="H205" i="12"/>
  <c r="AA200" i="12"/>
  <c r="U200" i="12"/>
  <c r="U196" i="12" s="1"/>
  <c r="O200" i="12"/>
  <c r="O196" i="12" s="1"/>
  <c r="I200" i="12"/>
  <c r="I196" i="12" s="1"/>
  <c r="V195" i="12"/>
  <c r="P195" i="12"/>
  <c r="P191" i="12" s="1"/>
  <c r="J195" i="12"/>
  <c r="D195" i="12"/>
  <c r="D191" i="12" s="1"/>
  <c r="W190" i="12"/>
  <c r="W186" i="12" s="1"/>
  <c r="Q190" i="12"/>
  <c r="Q186" i="12" s="1"/>
  <c r="K190" i="12"/>
  <c r="K186" i="12" s="1"/>
  <c r="E190" i="12"/>
  <c r="E186" i="12" s="1"/>
  <c r="X185" i="12"/>
  <c r="R185" i="12"/>
  <c r="R181" i="12" s="1"/>
  <c r="L185" i="12"/>
  <c r="L181" i="12" s="1"/>
  <c r="F185" i="12"/>
  <c r="F181" i="12" s="1"/>
  <c r="Y180" i="12"/>
  <c r="Y176" i="12" s="1"/>
  <c r="S180" i="12"/>
  <c r="S176" i="12" s="1"/>
  <c r="M180" i="12"/>
  <c r="M176" i="12" s="1"/>
  <c r="G180" i="12"/>
  <c r="G176" i="12" s="1"/>
  <c r="Z175" i="12"/>
  <c r="Z171" i="12" s="1"/>
  <c r="T175" i="12"/>
  <c r="N175" i="12"/>
  <c r="N171" i="12" s="1"/>
  <c r="H175" i="12"/>
  <c r="H171" i="12" s="1"/>
  <c r="AA170" i="12"/>
  <c r="AA166" i="12" s="1"/>
  <c r="U170" i="12"/>
  <c r="U166" i="12" s="1"/>
  <c r="O170" i="12"/>
  <c r="O166" i="12" s="1"/>
  <c r="I170" i="12"/>
  <c r="I166" i="12" s="1"/>
  <c r="V165" i="12"/>
  <c r="V161" i="12" s="1"/>
  <c r="P165" i="12"/>
  <c r="P161" i="12" s="1"/>
  <c r="J165" i="12"/>
  <c r="J161" i="12" s="1"/>
  <c r="D165" i="12"/>
  <c r="D161" i="12" s="1"/>
  <c r="W160" i="12"/>
  <c r="W156" i="12" s="1"/>
  <c r="Q160" i="12"/>
  <c r="Q156" i="12" s="1"/>
  <c r="K160" i="12"/>
  <c r="E160" i="12"/>
  <c r="E156" i="12" s="1"/>
  <c r="X151" i="12"/>
  <c r="R151" i="12"/>
  <c r="L151" i="12"/>
  <c r="F151" i="12"/>
  <c r="Y146" i="12"/>
  <c r="S146" i="12"/>
  <c r="M146" i="12"/>
  <c r="G146" i="12"/>
  <c r="Z141" i="12"/>
  <c r="T141" i="12"/>
  <c r="N141" i="12"/>
  <c r="H141" i="12"/>
  <c r="AA136" i="12"/>
  <c r="U136" i="12"/>
  <c r="O136" i="12"/>
  <c r="I136" i="12"/>
  <c r="V131" i="12"/>
  <c r="P131" i="12"/>
  <c r="J131" i="12"/>
  <c r="D131" i="12"/>
  <c r="W126" i="12"/>
  <c r="Q126" i="12"/>
  <c r="K126" i="12"/>
  <c r="E126" i="12"/>
  <c r="X121" i="12"/>
  <c r="R121" i="12"/>
  <c r="L121" i="12"/>
  <c r="F121" i="12"/>
  <c r="Y116" i="12"/>
  <c r="S116" i="12"/>
  <c r="M116" i="12"/>
  <c r="G116" i="12"/>
  <c r="Z111" i="12"/>
  <c r="T111" i="12"/>
  <c r="N111" i="12"/>
  <c r="H111" i="12"/>
  <c r="AA106" i="12"/>
  <c r="U106" i="12"/>
  <c r="O106" i="12"/>
  <c r="I106" i="12"/>
  <c r="V101" i="12"/>
  <c r="P101" i="12"/>
  <c r="J101" i="12"/>
  <c r="D101" i="12"/>
  <c r="W96" i="12"/>
  <c r="Q96" i="12"/>
  <c r="K96" i="12"/>
  <c r="E96" i="12"/>
  <c r="X91" i="12"/>
  <c r="R91" i="12"/>
  <c r="L91" i="12"/>
  <c r="F91" i="12"/>
  <c r="Y86" i="12"/>
  <c r="S86" i="12"/>
  <c r="M86" i="12"/>
  <c r="G86" i="12"/>
  <c r="Z81" i="12"/>
  <c r="T81" i="12"/>
  <c r="N81" i="12"/>
  <c r="H81" i="12"/>
  <c r="AA76" i="12"/>
  <c r="U76" i="12"/>
  <c r="O76" i="12"/>
  <c r="I76" i="12"/>
  <c r="V71" i="12"/>
  <c r="P71" i="12"/>
  <c r="J71" i="12"/>
  <c r="D71" i="12"/>
  <c r="W66" i="12"/>
  <c r="Q66" i="12"/>
  <c r="K66" i="12"/>
  <c r="E66" i="12"/>
  <c r="R598" i="12"/>
  <c r="S593" i="12"/>
  <c r="G593" i="12"/>
  <c r="Y588" i="12"/>
  <c r="R588" i="12"/>
  <c r="K588" i="12"/>
  <c r="D588" i="12"/>
  <c r="W583" i="12"/>
  <c r="Q583" i="12"/>
  <c r="K583" i="12"/>
  <c r="E583" i="12"/>
  <c r="X578" i="12"/>
  <c r="R578" i="12"/>
  <c r="L578" i="12"/>
  <c r="F578" i="12"/>
  <c r="Y573" i="12"/>
  <c r="S573" i="12"/>
  <c r="M573" i="12"/>
  <c r="G573" i="12"/>
  <c r="Z568" i="12"/>
  <c r="T568" i="12"/>
  <c r="N568" i="12"/>
  <c r="H568" i="12"/>
  <c r="AA563" i="12"/>
  <c r="U563" i="12"/>
  <c r="O563" i="12"/>
  <c r="I563" i="12"/>
  <c r="V558" i="12"/>
  <c r="P558" i="12"/>
  <c r="J558" i="12"/>
  <c r="D558" i="12"/>
  <c r="W553" i="12"/>
  <c r="Q553" i="12"/>
  <c r="K553" i="12"/>
  <c r="E553" i="12"/>
  <c r="X548" i="12"/>
  <c r="R548" i="12"/>
  <c r="L548" i="12"/>
  <c r="F548" i="12"/>
  <c r="Y543" i="12"/>
  <c r="S543" i="12"/>
  <c r="M543" i="12"/>
  <c r="G543" i="12"/>
  <c r="Z538" i="12"/>
  <c r="T538" i="12"/>
  <c r="N538" i="12"/>
  <c r="H538" i="12"/>
  <c r="AA533" i="12"/>
  <c r="U533" i="12"/>
  <c r="O533" i="12"/>
  <c r="I533" i="12"/>
  <c r="V528" i="12"/>
  <c r="P528" i="12"/>
  <c r="J528" i="12"/>
  <c r="D528" i="12"/>
  <c r="W523" i="12"/>
  <c r="Q523" i="12"/>
  <c r="K523" i="12"/>
  <c r="E523" i="12"/>
  <c r="X518" i="12"/>
  <c r="R518" i="12"/>
  <c r="L518" i="12"/>
  <c r="F518" i="12"/>
  <c r="Y513" i="12"/>
  <c r="S513" i="12"/>
  <c r="M513" i="12"/>
  <c r="G513" i="12"/>
  <c r="Z508" i="12"/>
  <c r="T508" i="12"/>
  <c r="N508" i="12"/>
  <c r="H508" i="12"/>
  <c r="AA503" i="12"/>
  <c r="U503" i="12"/>
  <c r="O503" i="12"/>
  <c r="I503" i="12"/>
  <c r="V498" i="12"/>
  <c r="P498" i="12"/>
  <c r="J498" i="12"/>
  <c r="D498" i="12"/>
  <c r="W493" i="12"/>
  <c r="Q493" i="12"/>
  <c r="K493" i="12"/>
  <c r="E493" i="12"/>
  <c r="X488" i="12"/>
  <c r="R488" i="12"/>
  <c r="L488" i="12"/>
  <c r="F488" i="12"/>
  <c r="Y483" i="12"/>
  <c r="S483" i="12"/>
  <c r="M483" i="12"/>
  <c r="G483" i="12"/>
  <c r="Z478" i="12"/>
  <c r="T478" i="12"/>
  <c r="N478" i="12"/>
  <c r="H478" i="12"/>
  <c r="AA473" i="12"/>
  <c r="U473" i="12"/>
  <c r="O473" i="12"/>
  <c r="I473" i="12"/>
  <c r="V468" i="12"/>
  <c r="P468" i="12"/>
  <c r="J468" i="12"/>
  <c r="D468" i="12"/>
  <c r="W463" i="12"/>
  <c r="Q463" i="12"/>
  <c r="K463" i="12"/>
  <c r="E463" i="12"/>
  <c r="X458" i="12"/>
  <c r="R458" i="12"/>
  <c r="L458" i="12"/>
  <c r="F458" i="12"/>
  <c r="Y449" i="12"/>
  <c r="S449" i="12"/>
  <c r="M449" i="12"/>
  <c r="G449" i="12"/>
  <c r="Z444" i="12"/>
  <c r="T444" i="12"/>
  <c r="N444" i="12"/>
  <c r="H444" i="12"/>
  <c r="AA439" i="12"/>
  <c r="U439" i="12"/>
  <c r="O439" i="12"/>
  <c r="I439" i="12"/>
  <c r="V434" i="12"/>
  <c r="P434" i="12"/>
  <c r="J434" i="12"/>
  <c r="D434" i="12"/>
  <c r="W429" i="12"/>
  <c r="Q429" i="12"/>
  <c r="K429" i="12"/>
  <c r="E429" i="12"/>
  <c r="X424" i="12"/>
  <c r="R424" i="12"/>
  <c r="L424" i="12"/>
  <c r="F424" i="12"/>
  <c r="Y419" i="12"/>
  <c r="S419" i="12"/>
  <c r="M419" i="12"/>
  <c r="G419" i="12"/>
  <c r="Z414" i="12"/>
  <c r="T414" i="12"/>
  <c r="N414" i="12"/>
  <c r="H414" i="12"/>
  <c r="AA409" i="12"/>
  <c r="U409" i="12"/>
  <c r="O409" i="12"/>
  <c r="I409" i="12"/>
  <c r="V404" i="12"/>
  <c r="P404" i="12"/>
  <c r="J404" i="12"/>
  <c r="D404" i="12"/>
  <c r="W399" i="12"/>
  <c r="Q399" i="12"/>
  <c r="K399" i="12"/>
  <c r="E399" i="12"/>
  <c r="X394" i="12"/>
  <c r="R394" i="12"/>
  <c r="L394" i="12"/>
  <c r="F394" i="12"/>
  <c r="Y389" i="12"/>
  <c r="S389" i="12"/>
  <c r="M389" i="12"/>
  <c r="G389" i="12"/>
  <c r="Z384" i="12"/>
  <c r="T384" i="12"/>
  <c r="N384" i="12"/>
  <c r="H384" i="12"/>
  <c r="AA379" i="12"/>
  <c r="U379" i="12"/>
  <c r="O379" i="12"/>
  <c r="I379" i="12"/>
  <c r="V374" i="12"/>
  <c r="P374" i="12"/>
  <c r="J374" i="12"/>
  <c r="D374" i="12"/>
  <c r="W369" i="12"/>
  <c r="Q369" i="12"/>
  <c r="K369" i="12"/>
  <c r="E369" i="12"/>
  <c r="X364" i="12"/>
  <c r="R364" i="12"/>
  <c r="L364" i="12"/>
  <c r="F364" i="12"/>
  <c r="Y359" i="12"/>
  <c r="S359" i="12"/>
  <c r="M359" i="12"/>
  <c r="G359" i="12"/>
  <c r="Z354" i="12"/>
  <c r="T354" i="12"/>
  <c r="N354" i="12"/>
  <c r="H354" i="12"/>
  <c r="AA349" i="12"/>
  <c r="U349" i="12"/>
  <c r="O349" i="12"/>
  <c r="I349" i="12"/>
  <c r="V344" i="12"/>
  <c r="P344" i="12"/>
  <c r="J344" i="12"/>
  <c r="D344" i="12"/>
  <c r="W339" i="12"/>
  <c r="Q339" i="12"/>
  <c r="K339" i="12"/>
  <c r="E339" i="12"/>
  <c r="X334" i="12"/>
  <c r="R334" i="12"/>
  <c r="L334" i="12"/>
  <c r="F334" i="12"/>
  <c r="Y329" i="12"/>
  <c r="S329" i="12"/>
  <c r="M329" i="12"/>
  <c r="G329" i="12"/>
  <c r="Z324" i="12"/>
  <c r="T324" i="12"/>
  <c r="N324" i="12"/>
  <c r="H324" i="12"/>
  <c r="AA319" i="12"/>
  <c r="U319" i="12"/>
  <c r="O319" i="12"/>
  <c r="I319" i="12"/>
  <c r="V314" i="12"/>
  <c r="P314" i="12"/>
  <c r="J314" i="12"/>
  <c r="D314" i="12"/>
  <c r="W309" i="12"/>
  <c r="Q309" i="12"/>
  <c r="K309" i="12"/>
  <c r="E309" i="12"/>
  <c r="X300" i="12"/>
  <c r="R300" i="12"/>
  <c r="L300" i="12"/>
  <c r="F300" i="12"/>
  <c r="Y295" i="12"/>
  <c r="S295" i="12"/>
  <c r="M295" i="12"/>
  <c r="G295" i="12"/>
  <c r="Z290" i="12"/>
  <c r="T290" i="12"/>
  <c r="N290" i="12"/>
  <c r="H290" i="12"/>
  <c r="AA285" i="12"/>
  <c r="U285" i="12"/>
  <c r="O285" i="12"/>
  <c r="I285" i="12"/>
  <c r="V280" i="12"/>
  <c r="P280" i="12"/>
  <c r="J280" i="12"/>
  <c r="D280" i="12"/>
  <c r="W275" i="12"/>
  <c r="Q275" i="12"/>
  <c r="K275" i="12"/>
  <c r="E275" i="12"/>
  <c r="X270" i="12"/>
  <c r="R270" i="12"/>
  <c r="L270" i="12"/>
  <c r="F270" i="12"/>
  <c r="Y265" i="12"/>
  <c r="S265" i="12"/>
  <c r="M265" i="12"/>
  <c r="G265" i="12"/>
  <c r="Z260" i="12"/>
  <c r="T260" i="12"/>
  <c r="N260" i="12"/>
  <c r="H260" i="12"/>
  <c r="AA255" i="12"/>
  <c r="U255" i="12"/>
  <c r="O255" i="12"/>
  <c r="I255" i="12"/>
  <c r="V250" i="12"/>
  <c r="P250" i="12"/>
  <c r="J250" i="12"/>
  <c r="D250" i="12"/>
  <c r="W245" i="12"/>
  <c r="Q245" i="12"/>
  <c r="K245" i="12"/>
  <c r="E245" i="12"/>
  <c r="X240" i="12"/>
  <c r="R240" i="12"/>
  <c r="L240" i="12"/>
  <c r="F240" i="12"/>
  <c r="Y235" i="12"/>
  <c r="S235" i="12"/>
  <c r="M235" i="12"/>
  <c r="G235" i="12"/>
  <c r="Z230" i="12"/>
  <c r="T230" i="12"/>
  <c r="N230" i="12"/>
  <c r="H230" i="12"/>
  <c r="AA225" i="12"/>
  <c r="U225" i="12"/>
  <c r="O225" i="12"/>
  <c r="I225" i="12"/>
  <c r="V220" i="12"/>
  <c r="P220" i="12"/>
  <c r="J220" i="12"/>
  <c r="D220" i="12"/>
  <c r="W215" i="12"/>
  <c r="Q215" i="12"/>
  <c r="K215" i="12"/>
  <c r="E215" i="12"/>
  <c r="X210" i="12"/>
  <c r="R210" i="12"/>
  <c r="L210" i="12"/>
  <c r="F210" i="12"/>
  <c r="Y205" i="12"/>
  <c r="S205" i="12"/>
  <c r="M205" i="12"/>
  <c r="G205" i="12"/>
  <c r="Z200" i="12"/>
  <c r="T200" i="12"/>
  <c r="N200" i="12"/>
  <c r="H200" i="12"/>
  <c r="AA195" i="12"/>
  <c r="U195" i="12"/>
  <c r="O195" i="12"/>
  <c r="I195" i="12"/>
  <c r="V190" i="12"/>
  <c r="P190" i="12"/>
  <c r="J190" i="12"/>
  <c r="D190" i="12"/>
  <c r="W185" i="12"/>
  <c r="Q185" i="12"/>
  <c r="K185" i="12"/>
  <c r="E185" i="12"/>
  <c r="X180" i="12"/>
  <c r="R180" i="12"/>
  <c r="L180" i="12"/>
  <c r="F180" i="12"/>
  <c r="Y175" i="12"/>
  <c r="S175" i="12"/>
  <c r="M175" i="12"/>
  <c r="G175" i="12"/>
  <c r="Z170" i="12"/>
  <c r="T170" i="12"/>
  <c r="N170" i="12"/>
  <c r="H170" i="12"/>
  <c r="AA165" i="12"/>
  <c r="U165" i="12"/>
  <c r="O165" i="12"/>
  <c r="I165" i="12"/>
  <c r="V160" i="12"/>
  <c r="P160" i="12"/>
  <c r="J160" i="12"/>
  <c r="D160" i="12"/>
  <c r="D156" i="12" s="1"/>
  <c r="W151" i="12"/>
  <c r="Q151" i="12"/>
  <c r="K151" i="12"/>
  <c r="E151" i="12"/>
  <c r="X146" i="12"/>
  <c r="R146" i="12"/>
  <c r="L146" i="12"/>
  <c r="F146" i="12"/>
  <c r="Y141" i="12"/>
  <c r="S141" i="12"/>
  <c r="M141" i="12"/>
  <c r="G141" i="12"/>
  <c r="Z136" i="12"/>
  <c r="T136" i="12"/>
  <c r="N136" i="12"/>
  <c r="H136" i="12"/>
  <c r="AA131" i="12"/>
  <c r="U131" i="12"/>
  <c r="O131" i="12"/>
  <c r="I131" i="12"/>
  <c r="V126" i="12"/>
  <c r="P126" i="12"/>
  <c r="J126" i="12"/>
  <c r="D126" i="12"/>
  <c r="W121" i="12"/>
  <c r="Q121" i="12"/>
  <c r="K121" i="12"/>
  <c r="E121" i="12"/>
  <c r="X116" i="12"/>
  <c r="R116" i="12"/>
  <c r="L116" i="12"/>
  <c r="F116" i="12"/>
  <c r="Y111" i="12"/>
  <c r="S111" i="12"/>
  <c r="M111" i="12"/>
  <c r="G111" i="12"/>
  <c r="Z106" i="12"/>
  <c r="T106" i="12"/>
  <c r="N106" i="12"/>
  <c r="H106" i="12"/>
  <c r="AA101" i="12"/>
  <c r="U101" i="12"/>
  <c r="O101" i="12"/>
  <c r="I101" i="12"/>
  <c r="V96" i="12"/>
  <c r="P96" i="12"/>
  <c r="J96" i="12"/>
  <c r="D96" i="12"/>
  <c r="W91" i="12"/>
  <c r="Q91" i="12"/>
  <c r="K91" i="12"/>
  <c r="E91" i="12"/>
  <c r="X86" i="12"/>
  <c r="R86" i="12"/>
  <c r="L86" i="12"/>
  <c r="F86" i="12"/>
  <c r="Y81" i="12"/>
  <c r="S81" i="12"/>
  <c r="M81" i="12"/>
  <c r="G81" i="12"/>
  <c r="Z76" i="12"/>
  <c r="T76" i="12"/>
  <c r="N76" i="12"/>
  <c r="H76" i="12"/>
  <c r="AA71" i="12"/>
  <c r="U71" i="12"/>
  <c r="O71" i="12"/>
  <c r="I71" i="12"/>
  <c r="V66" i="12"/>
  <c r="P66" i="12"/>
  <c r="J66" i="12"/>
  <c r="D66" i="12"/>
  <c r="W61" i="12"/>
  <c r="Q61" i="12"/>
  <c r="K61" i="12"/>
  <c r="E61" i="12"/>
  <c r="X56" i="12"/>
  <c r="R56" i="12"/>
  <c r="L56" i="12"/>
  <c r="F56" i="12"/>
  <c r="Y51" i="12"/>
  <c r="S51" i="12"/>
  <c r="M51" i="12"/>
  <c r="G51" i="12"/>
  <c r="Z46" i="12"/>
  <c r="T46" i="12"/>
  <c r="N46" i="12"/>
  <c r="H46" i="12"/>
  <c r="AA41" i="12"/>
  <c r="U41" i="12"/>
  <c r="O41" i="12"/>
  <c r="I41" i="12"/>
  <c r="V36" i="12"/>
  <c r="P36" i="12"/>
  <c r="J36" i="12"/>
  <c r="D36" i="12"/>
  <c r="W31" i="12"/>
  <c r="Q31" i="12"/>
  <c r="K31" i="12"/>
  <c r="E31" i="12"/>
  <c r="X26" i="12"/>
  <c r="R26" i="12"/>
  <c r="L26" i="12"/>
  <c r="F26" i="12"/>
  <c r="Y21" i="12"/>
  <c r="S21" i="12"/>
  <c r="M21" i="12"/>
  <c r="G21" i="12"/>
  <c r="Q598" i="12"/>
  <c r="Q594" i="12" s="1"/>
  <c r="R593" i="12"/>
  <c r="F593" i="12"/>
  <c r="X588" i="12"/>
  <c r="Q588" i="12"/>
  <c r="J588" i="12"/>
  <c r="V583" i="12"/>
  <c r="P583" i="12"/>
  <c r="J583" i="12"/>
  <c r="D583" i="12"/>
  <c r="W578" i="12"/>
  <c r="Q578" i="12"/>
  <c r="K578" i="12"/>
  <c r="E578" i="12"/>
  <c r="X573" i="12"/>
  <c r="R573" i="12"/>
  <c r="L573" i="12"/>
  <c r="F573" i="12"/>
  <c r="Y568" i="12"/>
  <c r="S568" i="12"/>
  <c r="M568" i="12"/>
  <c r="G568" i="12"/>
  <c r="Z563" i="12"/>
  <c r="T563" i="12"/>
  <c r="N563" i="12"/>
  <c r="H563" i="12"/>
  <c r="AA558" i="12"/>
  <c r="U558" i="12"/>
  <c r="O558" i="12"/>
  <c r="I558" i="12"/>
  <c r="V553" i="12"/>
  <c r="P553" i="12"/>
  <c r="J553" i="12"/>
  <c r="D553" i="12"/>
  <c r="W548" i="12"/>
  <c r="Q548" i="12"/>
  <c r="K548" i="12"/>
  <c r="E548" i="12"/>
  <c r="X543" i="12"/>
  <c r="R543" i="12"/>
  <c r="L543" i="12"/>
  <c r="F543" i="12"/>
  <c r="Y538" i="12"/>
  <c r="S538" i="12"/>
  <c r="M538" i="12"/>
  <c r="G538" i="12"/>
  <c r="Z533" i="12"/>
  <c r="T533" i="12"/>
  <c r="N533" i="12"/>
  <c r="H533" i="12"/>
  <c r="AA528" i="12"/>
  <c r="U528" i="12"/>
  <c r="O528" i="12"/>
  <c r="I528" i="12"/>
  <c r="V523" i="12"/>
  <c r="P523" i="12"/>
  <c r="J523" i="12"/>
  <c r="D523" i="12"/>
  <c r="W518" i="12"/>
  <c r="Q518" i="12"/>
  <c r="K518" i="12"/>
  <c r="E518" i="12"/>
  <c r="X513" i="12"/>
  <c r="R513" i="12"/>
  <c r="L513" i="12"/>
  <c r="F513" i="12"/>
  <c r="Y508" i="12"/>
  <c r="S508" i="12"/>
  <c r="M508" i="12"/>
  <c r="G508" i="12"/>
  <c r="Z503" i="12"/>
  <c r="T503" i="12"/>
  <c r="N503" i="12"/>
  <c r="H503" i="12"/>
  <c r="AA498" i="12"/>
  <c r="U498" i="12"/>
  <c r="O498" i="12"/>
  <c r="I498" i="12"/>
  <c r="V493" i="12"/>
  <c r="P493" i="12"/>
  <c r="J493" i="12"/>
  <c r="D493" i="12"/>
  <c r="W488" i="12"/>
  <c r="Q488" i="12"/>
  <c r="K488" i="12"/>
  <c r="E488" i="12"/>
  <c r="X483" i="12"/>
  <c r="R483" i="12"/>
  <c r="L483" i="12"/>
  <c r="F483" i="12"/>
  <c r="Y478" i="12"/>
  <c r="S478" i="12"/>
  <c r="M478" i="12"/>
  <c r="G478" i="12"/>
  <c r="Z473" i="12"/>
  <c r="T473" i="12"/>
  <c r="N473" i="12"/>
  <c r="H473" i="12"/>
  <c r="AA468" i="12"/>
  <c r="U468" i="12"/>
  <c r="O468" i="12"/>
  <c r="I468" i="12"/>
  <c r="V463" i="12"/>
  <c r="P463" i="12"/>
  <c r="J463" i="12"/>
  <c r="D463" i="12"/>
  <c r="W458" i="12"/>
  <c r="Q458" i="12"/>
  <c r="K458" i="12"/>
  <c r="E458" i="12"/>
  <c r="X449" i="12"/>
  <c r="R449" i="12"/>
  <c r="L449" i="12"/>
  <c r="F449" i="12"/>
  <c r="Y444" i="12"/>
  <c r="S444" i="12"/>
  <c r="M444" i="12"/>
  <c r="G444" i="12"/>
  <c r="Z439" i="12"/>
  <c r="T439" i="12"/>
  <c r="N439" i="12"/>
  <c r="H439" i="12"/>
  <c r="AA434" i="12"/>
  <c r="U434" i="12"/>
  <c r="O434" i="12"/>
  <c r="I434" i="12"/>
  <c r="V429" i="12"/>
  <c r="P429" i="12"/>
  <c r="J429" i="12"/>
  <c r="D429" i="12"/>
  <c r="W424" i="12"/>
  <c r="Q424" i="12"/>
  <c r="K424" i="12"/>
  <c r="E424" i="12"/>
  <c r="X419" i="12"/>
  <c r="R419" i="12"/>
  <c r="L419" i="12"/>
  <c r="F419" i="12"/>
  <c r="Y414" i="12"/>
  <c r="S414" i="12"/>
  <c r="M414" i="12"/>
  <c r="G414" i="12"/>
  <c r="Z409" i="12"/>
  <c r="T409" i="12"/>
  <c r="N409" i="12"/>
  <c r="H409" i="12"/>
  <c r="AA404" i="12"/>
  <c r="U404" i="12"/>
  <c r="O404" i="12"/>
  <c r="I404" i="12"/>
  <c r="V399" i="12"/>
  <c r="P399" i="12"/>
  <c r="J399" i="12"/>
  <c r="D399" i="12"/>
  <c r="W394" i="12"/>
  <c r="Q394" i="12"/>
  <c r="K394" i="12"/>
  <c r="E394" i="12"/>
  <c r="X389" i="12"/>
  <c r="R389" i="12"/>
  <c r="L389" i="12"/>
  <c r="F389" i="12"/>
  <c r="Y384" i="12"/>
  <c r="S384" i="12"/>
  <c r="M384" i="12"/>
  <c r="G384" i="12"/>
  <c r="Z379" i="12"/>
  <c r="T379" i="12"/>
  <c r="N379" i="12"/>
  <c r="H379" i="12"/>
  <c r="AA374" i="12"/>
  <c r="U374" i="12"/>
  <c r="O374" i="12"/>
  <c r="I374" i="12"/>
  <c r="V369" i="12"/>
  <c r="P369" i="12"/>
  <c r="J369" i="12"/>
  <c r="D369" i="12"/>
  <c r="W364" i="12"/>
  <c r="Q364" i="12"/>
  <c r="K364" i="12"/>
  <c r="E364" i="12"/>
  <c r="X359" i="12"/>
  <c r="R359" i="12"/>
  <c r="L359" i="12"/>
  <c r="F359" i="12"/>
  <c r="Y354" i="12"/>
  <c r="S354" i="12"/>
  <c r="M354" i="12"/>
  <c r="G354" i="12"/>
  <c r="Z349" i="12"/>
  <c r="T349" i="12"/>
  <c r="N349" i="12"/>
  <c r="H349" i="12"/>
  <c r="AA344" i="12"/>
  <c r="U344" i="12"/>
  <c r="O344" i="12"/>
  <c r="I344" i="12"/>
  <c r="V339" i="12"/>
  <c r="P339" i="12"/>
  <c r="J339" i="12"/>
  <c r="D339" i="12"/>
  <c r="W334" i="12"/>
  <c r="Q334" i="12"/>
  <c r="K334" i="12"/>
  <c r="E334" i="12"/>
  <c r="X329" i="12"/>
  <c r="R329" i="12"/>
  <c r="L329" i="12"/>
  <c r="F329" i="12"/>
  <c r="Y324" i="12"/>
  <c r="S324" i="12"/>
  <c r="M324" i="12"/>
  <c r="G324" i="12"/>
  <c r="Z319" i="12"/>
  <c r="T319" i="12"/>
  <c r="N319" i="12"/>
  <c r="H319" i="12"/>
  <c r="AA314" i="12"/>
  <c r="U314" i="12"/>
  <c r="O314" i="12"/>
  <c r="I314" i="12"/>
  <c r="V309" i="12"/>
  <c r="P309" i="12"/>
  <c r="J309" i="12"/>
  <c r="D309" i="12"/>
  <c r="D305" i="12" s="1"/>
  <c r="W300" i="12"/>
  <c r="Q300" i="12"/>
  <c r="K300" i="12"/>
  <c r="E300" i="12"/>
  <c r="X295" i="12"/>
  <c r="R295" i="12"/>
  <c r="L295" i="12"/>
  <c r="F295" i="12"/>
  <c r="Y290" i="12"/>
  <c r="S290" i="12"/>
  <c r="M290" i="12"/>
  <c r="G290" i="12"/>
  <c r="Z285" i="12"/>
  <c r="T285" i="12"/>
  <c r="N285" i="12"/>
  <c r="H285" i="12"/>
  <c r="AA280" i="12"/>
  <c r="U280" i="12"/>
  <c r="O280" i="12"/>
  <c r="I280" i="12"/>
  <c r="V275" i="12"/>
  <c r="P275" i="12"/>
  <c r="J275" i="12"/>
  <c r="D275" i="12"/>
  <c r="W270" i="12"/>
  <c r="Q270" i="12"/>
  <c r="K270" i="12"/>
  <c r="E270" i="12"/>
  <c r="X265" i="12"/>
  <c r="R265" i="12"/>
  <c r="L265" i="12"/>
  <c r="F265" i="12"/>
  <c r="Y260" i="12"/>
  <c r="S260" i="12"/>
  <c r="M260" i="12"/>
  <c r="G260" i="12"/>
  <c r="Z255" i="12"/>
  <c r="T255" i="12"/>
  <c r="N255" i="12"/>
  <c r="H255" i="12"/>
  <c r="AA250" i="12"/>
  <c r="U250" i="12"/>
  <c r="O250" i="12"/>
  <c r="I250" i="12"/>
  <c r="V245" i="12"/>
  <c r="P245" i="12"/>
  <c r="J245" i="12"/>
  <c r="D245" i="12"/>
  <c r="W240" i="12"/>
  <c r="Q240" i="12"/>
  <c r="K240" i="12"/>
  <c r="E240" i="12"/>
  <c r="X235" i="12"/>
  <c r="R235" i="12"/>
  <c r="L235" i="12"/>
  <c r="F235" i="12"/>
  <c r="Y230" i="12"/>
  <c r="S230" i="12"/>
  <c r="M230" i="12"/>
  <c r="G230" i="12"/>
  <c r="Z225" i="12"/>
  <c r="T225" i="12"/>
  <c r="N225" i="12"/>
  <c r="H225" i="12"/>
  <c r="AA220" i="12"/>
  <c r="U220" i="12"/>
  <c r="O220" i="12"/>
  <c r="I220" i="12"/>
  <c r="V215" i="12"/>
  <c r="P215" i="12"/>
  <c r="J215" i="12"/>
  <c r="D215" i="12"/>
  <c r="W210" i="12"/>
  <c r="Q210" i="12"/>
  <c r="K210" i="12"/>
  <c r="E210" i="12"/>
  <c r="X205" i="12"/>
  <c r="R205" i="12"/>
  <c r="L205" i="12"/>
  <c r="F205" i="12"/>
  <c r="Y200" i="12"/>
  <c r="S200" i="12"/>
  <c r="M200" i="12"/>
  <c r="G200" i="12"/>
  <c r="Z195" i="12"/>
  <c r="T195" i="12"/>
  <c r="N195" i="12"/>
  <c r="H195" i="12"/>
  <c r="AA190" i="12"/>
  <c r="U190" i="12"/>
  <c r="O190" i="12"/>
  <c r="I190" i="12"/>
  <c r="V185" i="12"/>
  <c r="P185" i="12"/>
  <c r="J185" i="12"/>
  <c r="D185" i="12"/>
  <c r="W180" i="12"/>
  <c r="Q180" i="12"/>
  <c r="K180" i="12"/>
  <c r="E180" i="12"/>
  <c r="X175" i="12"/>
  <c r="R175" i="12"/>
  <c r="L175" i="12"/>
  <c r="F175" i="12"/>
  <c r="Y170" i="12"/>
  <c r="S170" i="12"/>
  <c r="M170" i="12"/>
  <c r="G170" i="12"/>
  <c r="Z165" i="12"/>
  <c r="T165" i="12"/>
  <c r="N165" i="12"/>
  <c r="H165" i="12"/>
  <c r="AA160" i="12"/>
  <c r="U160" i="12"/>
  <c r="O160" i="12"/>
  <c r="I160" i="12"/>
  <c r="V151" i="12"/>
  <c r="P151" i="12"/>
  <c r="J151" i="12"/>
  <c r="D151" i="12"/>
  <c r="W146" i="12"/>
  <c r="Q146" i="12"/>
  <c r="K146" i="12"/>
  <c r="E146" i="12"/>
  <c r="X141" i="12"/>
  <c r="R141" i="12"/>
  <c r="L141" i="12"/>
  <c r="F141" i="12"/>
  <c r="Y136" i="12"/>
  <c r="S136" i="12"/>
  <c r="M136" i="12"/>
  <c r="G136" i="12"/>
  <c r="Z131" i="12"/>
  <c r="T131" i="12"/>
  <c r="N131" i="12"/>
  <c r="H131" i="12"/>
  <c r="AA126" i="12"/>
  <c r="U126" i="12"/>
  <c r="O126" i="12"/>
  <c r="I126" i="12"/>
  <c r="V121" i="12"/>
  <c r="P121" i="12"/>
  <c r="J121" i="12"/>
  <c r="D121" i="12"/>
  <c r="J11" i="12"/>
  <c r="P11" i="12"/>
  <c r="V11" i="12"/>
  <c r="I14" i="12"/>
  <c r="O14" i="12"/>
  <c r="U14" i="12"/>
  <c r="U12" i="12" s="1"/>
  <c r="AA14" i="12"/>
  <c r="I16" i="12"/>
  <c r="O16" i="12"/>
  <c r="U16" i="12"/>
  <c r="AA16" i="12"/>
  <c r="H19" i="12"/>
  <c r="N19" i="12"/>
  <c r="T19" i="12"/>
  <c r="Z19" i="12"/>
  <c r="J21" i="12"/>
  <c r="T21" i="12"/>
  <c r="E24" i="12"/>
  <c r="W24" i="12"/>
  <c r="Q26" i="12"/>
  <c r="R29" i="12"/>
  <c r="L31" i="12"/>
  <c r="Q34" i="12"/>
  <c r="K36" i="12"/>
  <c r="N39" i="12"/>
  <c r="H41" i="12"/>
  <c r="Z41" i="12"/>
  <c r="M44" i="12"/>
  <c r="G46" i="12"/>
  <c r="Y46" i="12"/>
  <c r="H49" i="12"/>
  <c r="Z49" i="12"/>
  <c r="T51" i="12"/>
  <c r="E54" i="12"/>
  <c r="W54" i="12"/>
  <c r="Q56" i="12"/>
  <c r="R59" i="12"/>
  <c r="L61" i="12"/>
  <c r="I66" i="12"/>
  <c r="Z69" i="12"/>
  <c r="S74" i="12"/>
  <c r="L79" i="12"/>
  <c r="X81" i="12"/>
  <c r="E84" i="12"/>
  <c r="Q86" i="12"/>
  <c r="J91" i="12"/>
  <c r="I96" i="12"/>
  <c r="Z99" i="12"/>
  <c r="S104" i="12"/>
  <c r="L109" i="12"/>
  <c r="X111" i="12"/>
  <c r="E114" i="12"/>
  <c r="Q116" i="12"/>
  <c r="V296" i="12"/>
  <c r="G158" i="11"/>
  <c r="M158" i="11"/>
  <c r="M156" i="11" s="1"/>
  <c r="S158" i="11"/>
  <c r="S156" i="11" s="1"/>
  <c r="Y158" i="11"/>
  <c r="F163" i="11"/>
  <c r="F161" i="11" s="1"/>
  <c r="L163" i="11"/>
  <c r="L161" i="11" s="1"/>
  <c r="R163" i="11"/>
  <c r="X163" i="11"/>
  <c r="X161" i="11" s="1"/>
  <c r="E168" i="11"/>
  <c r="E166" i="11" s="1"/>
  <c r="K168" i="11"/>
  <c r="Q168" i="11"/>
  <c r="Q166" i="11" s="1"/>
  <c r="W168" i="11"/>
  <c r="W166" i="11" s="1"/>
  <c r="D173" i="11"/>
  <c r="J173" i="11"/>
  <c r="J171" i="11" s="1"/>
  <c r="P173" i="11"/>
  <c r="P171" i="11" s="1"/>
  <c r="V173" i="11"/>
  <c r="I178" i="11"/>
  <c r="I176" i="11" s="1"/>
  <c r="O178" i="11"/>
  <c r="O176" i="11" s="1"/>
  <c r="U178" i="11"/>
  <c r="AA178" i="11"/>
  <c r="AA176" i="11" s="1"/>
  <c r="H183" i="11"/>
  <c r="H181" i="11" s="1"/>
  <c r="N183" i="11"/>
  <c r="T183" i="11"/>
  <c r="T181" i="11" s="1"/>
  <c r="Z183" i="11"/>
  <c r="Z181" i="11" s="1"/>
  <c r="G188" i="11"/>
  <c r="M188" i="11"/>
  <c r="M186" i="11" s="1"/>
  <c r="S188" i="11"/>
  <c r="S186" i="11" s="1"/>
  <c r="Y188" i="11"/>
  <c r="F193" i="11"/>
  <c r="F191" i="11" s="1"/>
  <c r="L193" i="11"/>
  <c r="L191" i="11" s="1"/>
  <c r="R193" i="11"/>
  <c r="X193" i="11"/>
  <c r="X191" i="11" s="1"/>
  <c r="E198" i="11"/>
  <c r="E196" i="11" s="1"/>
  <c r="K198" i="11"/>
  <c r="Q198" i="11"/>
  <c r="Q196" i="11" s="1"/>
  <c r="W198" i="11"/>
  <c r="W196" i="11" s="1"/>
  <c r="D203" i="11"/>
  <c r="J203" i="11"/>
  <c r="J201" i="11" s="1"/>
  <c r="P203" i="11"/>
  <c r="P201" i="11" s="1"/>
  <c r="V203" i="11"/>
  <c r="I208" i="11"/>
  <c r="I206" i="11" s="1"/>
  <c r="O208" i="11"/>
  <c r="O206" i="11" s="1"/>
  <c r="U208" i="11"/>
  <c r="AA208" i="11"/>
  <c r="AA206" i="11" s="1"/>
  <c r="H213" i="11"/>
  <c r="H211" i="11" s="1"/>
  <c r="N213" i="11"/>
  <c r="T213" i="11"/>
  <c r="T211" i="11" s="1"/>
  <c r="Z213" i="11"/>
  <c r="Z211" i="11" s="1"/>
  <c r="G218" i="11"/>
  <c r="M218" i="11"/>
  <c r="M216" i="11" s="1"/>
  <c r="S218" i="11"/>
  <c r="S216" i="11" s="1"/>
  <c r="Y218" i="11"/>
  <c r="F223" i="11"/>
  <c r="F221" i="11" s="1"/>
  <c r="L223" i="11"/>
  <c r="L221" i="11" s="1"/>
  <c r="R223" i="11"/>
  <c r="X223" i="11"/>
  <c r="X221" i="11" s="1"/>
  <c r="E228" i="11"/>
  <c r="E226" i="11" s="1"/>
  <c r="K228" i="11"/>
  <c r="Q228" i="11"/>
  <c r="Q226" i="11" s="1"/>
  <c r="W228" i="11"/>
  <c r="W226" i="11" s="1"/>
  <c r="D233" i="11"/>
  <c r="J233" i="11"/>
  <c r="J231" i="11" s="1"/>
  <c r="P233" i="11"/>
  <c r="P231" i="11" s="1"/>
  <c r="V233" i="11"/>
  <c r="I238" i="11"/>
  <c r="I236" i="11" s="1"/>
  <c r="O238" i="11"/>
  <c r="O236" i="11" s="1"/>
  <c r="U238" i="11"/>
  <c r="AA238" i="11"/>
  <c r="AA236" i="11" s="1"/>
  <c r="H243" i="11"/>
  <c r="H241" i="11" s="1"/>
  <c r="N243" i="11"/>
  <c r="T243" i="11"/>
  <c r="T241" i="11" s="1"/>
  <c r="Z243" i="11"/>
  <c r="Z241" i="11" s="1"/>
  <c r="G248" i="11"/>
  <c r="M248" i="11"/>
  <c r="M246" i="11" s="1"/>
  <c r="S248" i="11"/>
  <c r="S246" i="11" s="1"/>
  <c r="Y248" i="11"/>
  <c r="F253" i="11"/>
  <c r="F251" i="11" s="1"/>
  <c r="L253" i="11"/>
  <c r="L251" i="11" s="1"/>
  <c r="R253" i="11"/>
  <c r="X253" i="11"/>
  <c r="X251" i="11" s="1"/>
  <c r="E258" i="11"/>
  <c r="E256" i="11" s="1"/>
  <c r="K258" i="11"/>
  <c r="Q258" i="11"/>
  <c r="Q256" i="11" s="1"/>
  <c r="W258" i="11"/>
  <c r="W256" i="11" s="1"/>
  <c r="D263" i="11"/>
  <c r="J263" i="11"/>
  <c r="J261" i="11" s="1"/>
  <c r="P263" i="11"/>
  <c r="P261" i="11" s="1"/>
  <c r="V263" i="11"/>
  <c r="I268" i="11"/>
  <c r="I266" i="11" s="1"/>
  <c r="O268" i="11"/>
  <c r="O266" i="11" s="1"/>
  <c r="U268" i="11"/>
  <c r="AA268" i="11"/>
  <c r="AA266" i="11" s="1"/>
  <c r="H273" i="11"/>
  <c r="H271" i="11" s="1"/>
  <c r="N273" i="11"/>
  <c r="T273" i="11"/>
  <c r="T271" i="11" s="1"/>
  <c r="Z273" i="11"/>
  <c r="Z271" i="11" s="1"/>
  <c r="G278" i="11"/>
  <c r="M278" i="11"/>
  <c r="M276" i="11" s="1"/>
  <c r="S278" i="11"/>
  <c r="S276" i="11" s="1"/>
  <c r="Y278" i="11"/>
  <c r="F283" i="11"/>
  <c r="F281" i="11" s="1"/>
  <c r="L283" i="11"/>
  <c r="L281" i="11" s="1"/>
  <c r="R283" i="11"/>
  <c r="X283" i="11"/>
  <c r="X281" i="11" s="1"/>
  <c r="E288" i="11"/>
  <c r="E286" i="11" s="1"/>
  <c r="K288" i="11"/>
  <c r="Q288" i="11"/>
  <c r="Q286" i="11" s="1"/>
  <c r="W288" i="11"/>
  <c r="W286" i="11" s="1"/>
  <c r="D293" i="11"/>
  <c r="J293" i="11"/>
  <c r="J291" i="11" s="1"/>
  <c r="P293" i="11"/>
  <c r="P291" i="11" s="1"/>
  <c r="V293" i="11"/>
  <c r="I298" i="11"/>
  <c r="I296" i="11" s="1"/>
  <c r="O298" i="11"/>
  <c r="O296" i="11" s="1"/>
  <c r="U298" i="11"/>
  <c r="AA298" i="11"/>
  <c r="AA296" i="11" s="1"/>
  <c r="H307" i="11"/>
  <c r="H305" i="11" s="1"/>
  <c r="N307" i="11"/>
  <c r="T307" i="11"/>
  <c r="T305" i="11" s="1"/>
  <c r="Z307" i="11"/>
  <c r="Z305" i="11" s="1"/>
  <c r="G312" i="11"/>
  <c r="M312" i="11"/>
  <c r="M310" i="11" s="1"/>
  <c r="S312" i="11"/>
  <c r="S310" i="11" s="1"/>
  <c r="Y312" i="11"/>
  <c r="F317" i="11"/>
  <c r="F315" i="11" s="1"/>
  <c r="L317" i="11"/>
  <c r="L315" i="11" s="1"/>
  <c r="R317" i="11"/>
  <c r="X317" i="11"/>
  <c r="X315" i="11" s="1"/>
  <c r="E322" i="11"/>
  <c r="E320" i="11" s="1"/>
  <c r="K322" i="11"/>
  <c r="Q322" i="11"/>
  <c r="Q320" i="11" s="1"/>
  <c r="W322" i="11"/>
  <c r="W320" i="11" s="1"/>
  <c r="D327" i="11"/>
  <c r="J327" i="11"/>
  <c r="J325" i="11" s="1"/>
  <c r="P327" i="11"/>
  <c r="P325" i="11" s="1"/>
  <c r="V327" i="11"/>
  <c r="I332" i="11"/>
  <c r="I330" i="11" s="1"/>
  <c r="O332" i="11"/>
  <c r="O330" i="11" s="1"/>
  <c r="U332" i="11"/>
  <c r="AA332" i="11"/>
  <c r="AA330" i="11" s="1"/>
  <c r="H337" i="11"/>
  <c r="H335" i="11" s="1"/>
  <c r="N337" i="11"/>
  <c r="T337" i="11"/>
  <c r="T335" i="11" s="1"/>
  <c r="Z337" i="11"/>
  <c r="Z335" i="11" s="1"/>
  <c r="G342" i="11"/>
  <c r="M342" i="11"/>
  <c r="M340" i="11" s="1"/>
  <c r="S342" i="11"/>
  <c r="S340" i="11" s="1"/>
  <c r="Y342" i="11"/>
  <c r="F347" i="11"/>
  <c r="F345" i="11" s="1"/>
  <c r="L347" i="11"/>
  <c r="L345" i="11" s="1"/>
  <c r="R347" i="11"/>
  <c r="X347" i="11"/>
  <c r="X345" i="11" s="1"/>
  <c r="E352" i="11"/>
  <c r="E350" i="11" s="1"/>
  <c r="K352" i="11"/>
  <c r="Q352" i="11"/>
  <c r="Q350" i="11" s="1"/>
  <c r="W352" i="11"/>
  <c r="W350" i="11" s="1"/>
  <c r="D357" i="11"/>
  <c r="J357" i="11"/>
  <c r="J355" i="11" s="1"/>
  <c r="P357" i="11"/>
  <c r="P355" i="11" s="1"/>
  <c r="V357" i="11"/>
  <c r="I362" i="11"/>
  <c r="I360" i="11" s="1"/>
  <c r="O362" i="11"/>
  <c r="O360" i="11" s="1"/>
  <c r="U362" i="11"/>
  <c r="AA362" i="11"/>
  <c r="AA360" i="11" s="1"/>
  <c r="H367" i="11"/>
  <c r="H365" i="11" s="1"/>
  <c r="N367" i="11"/>
  <c r="T367" i="11"/>
  <c r="T365" i="11" s="1"/>
  <c r="Z367" i="11"/>
  <c r="Z365" i="11" s="1"/>
  <c r="G372" i="11"/>
  <c r="M372" i="11"/>
  <c r="M370" i="11" s="1"/>
  <c r="S372" i="11"/>
  <c r="S370" i="11" s="1"/>
  <c r="Y372" i="11"/>
  <c r="F377" i="11"/>
  <c r="F375" i="11" s="1"/>
  <c r="L377" i="11"/>
  <c r="L375" i="11" s="1"/>
  <c r="R377" i="11"/>
  <c r="X377" i="11"/>
  <c r="X375" i="11" s="1"/>
  <c r="E382" i="11"/>
  <c r="E380" i="11" s="1"/>
  <c r="K382" i="11"/>
  <c r="Q382" i="11"/>
  <c r="Q380" i="11" s="1"/>
  <c r="W382" i="11"/>
  <c r="W380" i="11" s="1"/>
  <c r="D387" i="11"/>
  <c r="J387" i="11"/>
  <c r="J385" i="11" s="1"/>
  <c r="P387" i="11"/>
  <c r="P385" i="11" s="1"/>
  <c r="V387" i="11"/>
  <c r="I392" i="11"/>
  <c r="I390" i="11" s="1"/>
  <c r="O392" i="11"/>
  <c r="O390" i="11" s="1"/>
  <c r="U392" i="11"/>
  <c r="AA392" i="11"/>
  <c r="AA390" i="11" s="1"/>
  <c r="H397" i="11"/>
  <c r="H395" i="11" s="1"/>
  <c r="N397" i="11"/>
  <c r="T397" i="11"/>
  <c r="T395" i="11" s="1"/>
  <c r="Z397" i="11"/>
  <c r="Z395" i="11" s="1"/>
  <c r="G402" i="11"/>
  <c r="M402" i="11"/>
  <c r="M400" i="11" s="1"/>
  <c r="S402" i="11"/>
  <c r="S400" i="11" s="1"/>
  <c r="Y402" i="11"/>
  <c r="F407" i="11"/>
  <c r="F405" i="11" s="1"/>
  <c r="L407" i="11"/>
  <c r="L405" i="11" s="1"/>
  <c r="R407" i="11"/>
  <c r="X407" i="11"/>
  <c r="X405" i="11" s="1"/>
  <c r="E412" i="11"/>
  <c r="E410" i="11" s="1"/>
  <c r="K412" i="11"/>
  <c r="Q412" i="11"/>
  <c r="Q410" i="11" s="1"/>
  <c r="W412" i="11"/>
  <c r="W410" i="11" s="1"/>
  <c r="D417" i="11"/>
  <c r="J417" i="11"/>
  <c r="J415" i="11" s="1"/>
  <c r="P417" i="11"/>
  <c r="P415" i="11" s="1"/>
  <c r="V417" i="11"/>
  <c r="I422" i="11"/>
  <c r="I420" i="11" s="1"/>
  <c r="O422" i="11"/>
  <c r="O420" i="11" s="1"/>
  <c r="U422" i="11"/>
  <c r="AA422" i="11"/>
  <c r="AA420" i="11" s="1"/>
  <c r="H427" i="11"/>
  <c r="H425" i="11" s="1"/>
  <c r="N427" i="11"/>
  <c r="T427" i="11"/>
  <c r="T425" i="11" s="1"/>
  <c r="Z427" i="11"/>
  <c r="Z425" i="11" s="1"/>
  <c r="G432" i="11"/>
  <c r="M432" i="11"/>
  <c r="M430" i="11" s="1"/>
  <c r="S432" i="11"/>
  <c r="S430" i="11" s="1"/>
  <c r="Y432" i="11"/>
  <c r="F437" i="11"/>
  <c r="F435" i="11" s="1"/>
  <c r="L437" i="11"/>
  <c r="L435" i="11" s="1"/>
  <c r="R437" i="11"/>
  <c r="X437" i="11"/>
  <c r="X435" i="11" s="1"/>
  <c r="E442" i="11"/>
  <c r="E440" i="11" s="1"/>
  <c r="K442" i="11"/>
  <c r="Q442" i="11"/>
  <c r="Q440" i="11" s="1"/>
  <c r="W442" i="11"/>
  <c r="W440" i="11" s="1"/>
  <c r="D447" i="11"/>
  <c r="J447" i="11"/>
  <c r="J445" i="11" s="1"/>
  <c r="P447" i="11"/>
  <c r="P445" i="11" s="1"/>
  <c r="V447" i="11"/>
  <c r="I456" i="11"/>
  <c r="I454" i="11" s="1"/>
  <c r="O456" i="11"/>
  <c r="O454" i="11" s="1"/>
  <c r="U456" i="11"/>
  <c r="AA456" i="11"/>
  <c r="AA454" i="11" s="1"/>
  <c r="H461" i="11"/>
  <c r="H459" i="11" s="1"/>
  <c r="N461" i="11"/>
  <c r="T461" i="11"/>
  <c r="T459" i="11" s="1"/>
  <c r="Z461" i="11"/>
  <c r="Z459" i="11" s="1"/>
  <c r="G466" i="11"/>
  <c r="M466" i="11"/>
  <c r="M464" i="11" s="1"/>
  <c r="S466" i="11"/>
  <c r="S464" i="11" s="1"/>
  <c r="Y466" i="11"/>
  <c r="F471" i="11"/>
  <c r="F469" i="11" s="1"/>
  <c r="L471" i="11"/>
  <c r="L469" i="11" s="1"/>
  <c r="R471" i="11"/>
  <c r="X471" i="11"/>
  <c r="X469" i="11" s="1"/>
  <c r="E476" i="11"/>
  <c r="E474" i="11" s="1"/>
  <c r="K476" i="11"/>
  <c r="Q476" i="11"/>
  <c r="Q474" i="11" s="1"/>
  <c r="W476" i="11"/>
  <c r="W474" i="11" s="1"/>
  <c r="D481" i="11"/>
  <c r="J481" i="11"/>
  <c r="J479" i="11" s="1"/>
  <c r="P481" i="11"/>
  <c r="P479" i="11" s="1"/>
  <c r="V481" i="11"/>
  <c r="I486" i="11"/>
  <c r="I484" i="11" s="1"/>
  <c r="O486" i="11"/>
  <c r="O484" i="11" s="1"/>
  <c r="U486" i="11"/>
  <c r="AA486" i="11"/>
  <c r="AA484" i="11" s="1"/>
  <c r="H491" i="11"/>
  <c r="H489" i="11" s="1"/>
  <c r="N491" i="11"/>
  <c r="T491" i="11"/>
  <c r="T489" i="11" s="1"/>
  <c r="Z491" i="11"/>
  <c r="Z489" i="11" s="1"/>
  <c r="G496" i="11"/>
  <c r="M496" i="11"/>
  <c r="M494" i="11" s="1"/>
  <c r="S496" i="11"/>
  <c r="S494" i="11" s="1"/>
  <c r="Y496" i="11"/>
  <c r="F501" i="11"/>
  <c r="F499" i="11" s="1"/>
  <c r="L501" i="11"/>
  <c r="L499" i="11" s="1"/>
  <c r="R501" i="11"/>
  <c r="X501" i="11"/>
  <c r="X499" i="11" s="1"/>
  <c r="E506" i="11"/>
  <c r="E504" i="11" s="1"/>
  <c r="K506" i="11"/>
  <c r="Q506" i="11"/>
  <c r="Q504" i="11" s="1"/>
  <c r="W506" i="11"/>
  <c r="W504" i="11" s="1"/>
  <c r="D511" i="11"/>
  <c r="J511" i="11"/>
  <c r="J509" i="11" s="1"/>
  <c r="P511" i="11"/>
  <c r="P509" i="11" s="1"/>
  <c r="V511" i="11"/>
  <c r="I516" i="11"/>
  <c r="I514" i="11" s="1"/>
  <c r="O516" i="11"/>
  <c r="O514" i="11" s="1"/>
  <c r="U516" i="11"/>
  <c r="AA516" i="11"/>
  <c r="AA514" i="11" s="1"/>
  <c r="H521" i="11"/>
  <c r="H519" i="11" s="1"/>
  <c r="N521" i="11"/>
  <c r="T521" i="11"/>
  <c r="T519" i="11" s="1"/>
  <c r="Z521" i="11"/>
  <c r="Z519" i="11" s="1"/>
  <c r="G526" i="11"/>
  <c r="M526" i="11"/>
  <c r="M524" i="11" s="1"/>
  <c r="S526" i="11"/>
  <c r="S524" i="11" s="1"/>
  <c r="Y526" i="11"/>
  <c r="F531" i="11"/>
  <c r="F529" i="11" s="1"/>
  <c r="L531" i="11"/>
  <c r="L529" i="11" s="1"/>
  <c r="R531" i="11"/>
  <c r="X531" i="11"/>
  <c r="X529" i="11" s="1"/>
  <c r="E536" i="11"/>
  <c r="E534" i="11" s="1"/>
  <c r="K536" i="11"/>
  <c r="Q536" i="11"/>
  <c r="Q534" i="11" s="1"/>
  <c r="W536" i="11"/>
  <c r="W534" i="11" s="1"/>
  <c r="D541" i="11"/>
  <c r="J541" i="11"/>
  <c r="J539" i="11" s="1"/>
  <c r="P541" i="11"/>
  <c r="P539" i="11" s="1"/>
  <c r="V541" i="11"/>
  <c r="I546" i="11"/>
  <c r="I544" i="11" s="1"/>
  <c r="O546" i="11"/>
  <c r="O544" i="11" s="1"/>
  <c r="U546" i="11"/>
  <c r="AA546" i="11"/>
  <c r="AA544" i="11" s="1"/>
  <c r="H551" i="11"/>
  <c r="H549" i="11" s="1"/>
  <c r="N551" i="11"/>
  <c r="N549" i="11" s="1"/>
  <c r="T551" i="11"/>
  <c r="T549" i="11" s="1"/>
  <c r="Z551" i="11"/>
  <c r="Z549" i="11" s="1"/>
  <c r="G556" i="11"/>
  <c r="M556" i="11"/>
  <c r="M554" i="11" s="1"/>
  <c r="S556" i="11"/>
  <c r="S554" i="11" s="1"/>
  <c r="Y556" i="11"/>
  <c r="Y554" i="11" s="1"/>
  <c r="F561" i="11"/>
  <c r="F559" i="11" s="1"/>
  <c r="L561" i="11"/>
  <c r="L559" i="11" s="1"/>
  <c r="R561" i="11"/>
  <c r="X561" i="11"/>
  <c r="X559" i="11" s="1"/>
  <c r="E566" i="11"/>
  <c r="E564" i="11" s="1"/>
  <c r="K566" i="11"/>
  <c r="K564" i="11" s="1"/>
  <c r="Q566" i="11"/>
  <c r="Q564" i="11" s="1"/>
  <c r="W566" i="11"/>
  <c r="W564" i="11" s="1"/>
  <c r="D571" i="11"/>
  <c r="J571" i="11"/>
  <c r="J569" i="11" s="1"/>
  <c r="P571" i="11"/>
  <c r="P569" i="11" s="1"/>
  <c r="V571" i="11"/>
  <c r="V569" i="11" s="1"/>
  <c r="I576" i="11"/>
  <c r="I574" i="11" s="1"/>
  <c r="O576" i="11"/>
  <c r="O574" i="11" s="1"/>
  <c r="U576" i="11"/>
  <c r="AA576" i="11"/>
  <c r="AA574" i="11" s="1"/>
  <c r="H581" i="11"/>
  <c r="H579" i="11" s="1"/>
  <c r="N581" i="11"/>
  <c r="N579" i="11" s="1"/>
  <c r="T581" i="11"/>
  <c r="T579" i="11" s="1"/>
  <c r="Z581" i="11"/>
  <c r="Z579" i="11" s="1"/>
  <c r="G586" i="11"/>
  <c r="M586" i="11"/>
  <c r="M584" i="11" s="1"/>
  <c r="S586" i="11"/>
  <c r="S584" i="11" s="1"/>
  <c r="Y586" i="11"/>
  <c r="Y584" i="11" s="1"/>
  <c r="F591" i="11"/>
  <c r="F589" i="11" s="1"/>
  <c r="L591" i="11"/>
  <c r="L589" i="11" s="1"/>
  <c r="R591" i="11"/>
  <c r="X591" i="11"/>
  <c r="X589" i="11" s="1"/>
  <c r="E596" i="11"/>
  <c r="E594" i="11" s="1"/>
  <c r="K596" i="11"/>
  <c r="K594" i="11" s="1"/>
  <c r="Q596" i="11"/>
  <c r="Q594" i="11" s="1"/>
  <c r="W596" i="11"/>
  <c r="W594" i="11" s="1"/>
  <c r="D59" i="12"/>
  <c r="V59" i="12"/>
  <c r="O66" i="12"/>
  <c r="H71" i="12"/>
  <c r="Y74" i="12"/>
  <c r="R79" i="12"/>
  <c r="K84" i="12"/>
  <c r="W86" i="12"/>
  <c r="D89" i="12"/>
  <c r="P91" i="12"/>
  <c r="O96" i="12"/>
  <c r="H101" i="12"/>
  <c r="Y104" i="12"/>
  <c r="R109" i="12"/>
  <c r="K114" i="12"/>
  <c r="W116" i="12"/>
  <c r="D119" i="12"/>
  <c r="F198" i="11"/>
  <c r="F196" i="11" s="1"/>
  <c r="L198" i="11"/>
  <c r="L196" i="11" s="1"/>
  <c r="R198" i="11"/>
  <c r="R196" i="11" s="1"/>
  <c r="X198" i="11"/>
  <c r="X196" i="11" s="1"/>
  <c r="E203" i="11"/>
  <c r="E201" i="11" s="1"/>
  <c r="K203" i="11"/>
  <c r="K201" i="11" s="1"/>
  <c r="Q203" i="11"/>
  <c r="Q201" i="11" s="1"/>
  <c r="W203" i="11"/>
  <c r="W201" i="11" s="1"/>
  <c r="D208" i="11"/>
  <c r="D206" i="11" s="1"/>
  <c r="J208" i="11"/>
  <c r="J206" i="11" s="1"/>
  <c r="P208" i="11"/>
  <c r="P206" i="11" s="1"/>
  <c r="V208" i="11"/>
  <c r="V206" i="11" s="1"/>
  <c r="I213" i="11"/>
  <c r="I211" i="11" s="1"/>
  <c r="O213" i="11"/>
  <c r="O211" i="11" s="1"/>
  <c r="U213" i="11"/>
  <c r="U211" i="11" s="1"/>
  <c r="AA213" i="11"/>
  <c r="AA211" i="11" s="1"/>
  <c r="H218" i="11"/>
  <c r="H216" i="11" s="1"/>
  <c r="N218" i="11"/>
  <c r="N216" i="11" s="1"/>
  <c r="T218" i="11"/>
  <c r="T216" i="11" s="1"/>
  <c r="Z218" i="11"/>
  <c r="Z216" i="11" s="1"/>
  <c r="G223" i="11"/>
  <c r="G221" i="11" s="1"/>
  <c r="M223" i="11"/>
  <c r="M221" i="11" s="1"/>
  <c r="S223" i="11"/>
  <c r="S221" i="11" s="1"/>
  <c r="Y223" i="11"/>
  <c r="Y221" i="11" s="1"/>
  <c r="F228" i="11"/>
  <c r="F226" i="11" s="1"/>
  <c r="L228" i="11"/>
  <c r="L226" i="11" s="1"/>
  <c r="R228" i="11"/>
  <c r="R226" i="11" s="1"/>
  <c r="X228" i="11"/>
  <c r="X226" i="11" s="1"/>
  <c r="E233" i="11"/>
  <c r="E231" i="11" s="1"/>
  <c r="K233" i="11"/>
  <c r="K231" i="11" s="1"/>
  <c r="Q233" i="11"/>
  <c r="Q231" i="11" s="1"/>
  <c r="W233" i="11"/>
  <c r="W231" i="11" s="1"/>
  <c r="D238" i="11"/>
  <c r="D236" i="11" s="1"/>
  <c r="J238" i="11"/>
  <c r="J236" i="11" s="1"/>
  <c r="P238" i="11"/>
  <c r="P236" i="11" s="1"/>
  <c r="V238" i="11"/>
  <c r="V236" i="11" s="1"/>
  <c r="I243" i="11"/>
  <c r="I241" i="11" s="1"/>
  <c r="O243" i="11"/>
  <c r="O241" i="11" s="1"/>
  <c r="U243" i="11"/>
  <c r="U241" i="11" s="1"/>
  <c r="AA243" i="11"/>
  <c r="AA241" i="11" s="1"/>
  <c r="H248" i="11"/>
  <c r="H246" i="11" s="1"/>
  <c r="N248" i="11"/>
  <c r="N246" i="11" s="1"/>
  <c r="T248" i="11"/>
  <c r="T246" i="11" s="1"/>
  <c r="Z248" i="11"/>
  <c r="Z246" i="11" s="1"/>
  <c r="G253" i="11"/>
  <c r="G251" i="11" s="1"/>
  <c r="M253" i="11"/>
  <c r="M251" i="11" s="1"/>
  <c r="S253" i="11"/>
  <c r="S251" i="11" s="1"/>
  <c r="Y253" i="11"/>
  <c r="Y251" i="11" s="1"/>
  <c r="F258" i="11"/>
  <c r="F256" i="11" s="1"/>
  <c r="L258" i="11"/>
  <c r="L256" i="11" s="1"/>
  <c r="R258" i="11"/>
  <c r="R256" i="11" s="1"/>
  <c r="X258" i="11"/>
  <c r="X256" i="11" s="1"/>
  <c r="E263" i="11"/>
  <c r="E261" i="11" s="1"/>
  <c r="K263" i="11"/>
  <c r="K261" i="11" s="1"/>
  <c r="Q263" i="11"/>
  <c r="Q261" i="11" s="1"/>
  <c r="W263" i="11"/>
  <c r="W261" i="11" s="1"/>
  <c r="D268" i="11"/>
  <c r="D266" i="11" s="1"/>
  <c r="J268" i="11"/>
  <c r="J266" i="11" s="1"/>
  <c r="P268" i="11"/>
  <c r="P266" i="11" s="1"/>
  <c r="V268" i="11"/>
  <c r="V266" i="11" s="1"/>
  <c r="I273" i="11"/>
  <c r="I271" i="11" s="1"/>
  <c r="O273" i="11"/>
  <c r="O271" i="11" s="1"/>
  <c r="U273" i="11"/>
  <c r="U271" i="11" s="1"/>
  <c r="AA273" i="11"/>
  <c r="AA271" i="11" s="1"/>
  <c r="H278" i="11"/>
  <c r="H276" i="11" s="1"/>
  <c r="N278" i="11"/>
  <c r="N276" i="11" s="1"/>
  <c r="T278" i="11"/>
  <c r="T276" i="11" s="1"/>
  <c r="Z278" i="11"/>
  <c r="Z276" i="11" s="1"/>
  <c r="G283" i="11"/>
  <c r="G281" i="11" s="1"/>
  <c r="M283" i="11"/>
  <c r="M281" i="11" s="1"/>
  <c r="S283" i="11"/>
  <c r="S281" i="11" s="1"/>
  <c r="Y283" i="11"/>
  <c r="Y281" i="11" s="1"/>
  <c r="F288" i="11"/>
  <c r="F286" i="11" s="1"/>
  <c r="L288" i="11"/>
  <c r="L286" i="11" s="1"/>
  <c r="R288" i="11"/>
  <c r="R286" i="11" s="1"/>
  <c r="X288" i="11"/>
  <c r="X286" i="11" s="1"/>
  <c r="E293" i="11"/>
  <c r="E291" i="11" s="1"/>
  <c r="K293" i="11"/>
  <c r="K291" i="11" s="1"/>
  <c r="Q293" i="11"/>
  <c r="Q291" i="11" s="1"/>
  <c r="W293" i="11"/>
  <c r="W291" i="11" s="1"/>
  <c r="D298" i="11"/>
  <c r="D296" i="11" s="1"/>
  <c r="J298" i="11"/>
  <c r="J296" i="11" s="1"/>
  <c r="P298" i="11"/>
  <c r="P296" i="11" s="1"/>
  <c r="V298" i="11"/>
  <c r="V296" i="11" s="1"/>
  <c r="H372" i="11"/>
  <c r="H370" i="11" s="1"/>
  <c r="N372" i="11"/>
  <c r="T372" i="11"/>
  <c r="T370" i="11" s="1"/>
  <c r="Z372" i="11"/>
  <c r="Z370" i="11" s="1"/>
  <c r="G377" i="11"/>
  <c r="G375" i="11" s="1"/>
  <c r="M377" i="11"/>
  <c r="M375" i="11" s="1"/>
  <c r="S377" i="11"/>
  <c r="S375" i="11" s="1"/>
  <c r="Y377" i="11"/>
  <c r="F382" i="11"/>
  <c r="F380" i="11" s="1"/>
  <c r="L382" i="11"/>
  <c r="L380" i="11" s="1"/>
  <c r="R382" i="11"/>
  <c r="R380" i="11" s="1"/>
  <c r="X382" i="11"/>
  <c r="X380" i="11" s="1"/>
  <c r="E387" i="11"/>
  <c r="E385" i="11" s="1"/>
  <c r="K387" i="11"/>
  <c r="Q387" i="11"/>
  <c r="Q385" i="11" s="1"/>
  <c r="W387" i="11"/>
  <c r="W385" i="11" s="1"/>
  <c r="D392" i="11"/>
  <c r="D390" i="11" s="1"/>
  <c r="J392" i="11"/>
  <c r="J390" i="11" s="1"/>
  <c r="P392" i="11"/>
  <c r="P390" i="11" s="1"/>
  <c r="V392" i="11"/>
  <c r="I397" i="11"/>
  <c r="I395" i="11" s="1"/>
  <c r="O397" i="11"/>
  <c r="O395" i="11" s="1"/>
  <c r="U397" i="11"/>
  <c r="U395" i="11" s="1"/>
  <c r="AA397" i="11"/>
  <c r="AA395" i="11" s="1"/>
  <c r="H402" i="11"/>
  <c r="H400" i="11" s="1"/>
  <c r="N402" i="11"/>
  <c r="T402" i="11"/>
  <c r="T400" i="11" s="1"/>
  <c r="Z402" i="11"/>
  <c r="Z400" i="11" s="1"/>
  <c r="G407" i="11"/>
  <c r="G405" i="11" s="1"/>
  <c r="M407" i="11"/>
  <c r="M405" i="11" s="1"/>
  <c r="S407" i="11"/>
  <c r="S405" i="11" s="1"/>
  <c r="Y407" i="11"/>
  <c r="F412" i="11"/>
  <c r="F410" i="11" s="1"/>
  <c r="L412" i="11"/>
  <c r="L410" i="11" s="1"/>
  <c r="R412" i="11"/>
  <c r="R410" i="11" s="1"/>
  <c r="X412" i="11"/>
  <c r="X410" i="11" s="1"/>
  <c r="E417" i="11"/>
  <c r="E415" i="11" s="1"/>
  <c r="K417" i="11"/>
  <c r="Q417" i="11"/>
  <c r="Q415" i="11" s="1"/>
  <c r="W417" i="11"/>
  <c r="W415" i="11" s="1"/>
  <c r="D422" i="11"/>
  <c r="D420" i="11" s="1"/>
  <c r="J422" i="11"/>
  <c r="J420" i="11" s="1"/>
  <c r="P422" i="11"/>
  <c r="P420" i="11" s="1"/>
  <c r="V422" i="11"/>
  <c r="I427" i="11"/>
  <c r="I425" i="11" s="1"/>
  <c r="O427" i="11"/>
  <c r="O425" i="11" s="1"/>
  <c r="U427" i="11"/>
  <c r="U425" i="11" s="1"/>
  <c r="AA427" i="11"/>
  <c r="AA425" i="11" s="1"/>
  <c r="H432" i="11"/>
  <c r="H430" i="11" s="1"/>
  <c r="N432" i="11"/>
  <c r="T432" i="11"/>
  <c r="T430" i="11" s="1"/>
  <c r="Z432" i="11"/>
  <c r="Z430" i="11" s="1"/>
  <c r="G437" i="11"/>
  <c r="G435" i="11" s="1"/>
  <c r="M437" i="11"/>
  <c r="M435" i="11" s="1"/>
  <c r="S437" i="11"/>
  <c r="S435" i="11" s="1"/>
  <c r="Y437" i="11"/>
  <c r="F442" i="11"/>
  <c r="F440" i="11" s="1"/>
  <c r="L442" i="11"/>
  <c r="L440" i="11" s="1"/>
  <c r="R442" i="11"/>
  <c r="R440" i="11" s="1"/>
  <c r="X442" i="11"/>
  <c r="X440" i="11" s="1"/>
  <c r="E447" i="11"/>
  <c r="E445" i="11" s="1"/>
  <c r="K447" i="11"/>
  <c r="Q447" i="11"/>
  <c r="Q445" i="11" s="1"/>
  <c r="W447" i="11"/>
  <c r="W445" i="11" s="1"/>
  <c r="J456" i="11"/>
  <c r="J454" i="11" s="1"/>
  <c r="P456" i="11"/>
  <c r="P454" i="11" s="1"/>
  <c r="V456" i="11"/>
  <c r="V454" i="11" s="1"/>
  <c r="I461" i="11"/>
  <c r="I459" i="11" s="1"/>
  <c r="O461" i="11"/>
  <c r="O459" i="11" s="1"/>
  <c r="U461" i="11"/>
  <c r="U459" i="11" s="1"/>
  <c r="AA461" i="11"/>
  <c r="AA459" i="11" s="1"/>
  <c r="H466" i="11"/>
  <c r="H464" i="11" s="1"/>
  <c r="N466" i="11"/>
  <c r="N464" i="11" s="1"/>
  <c r="T466" i="11"/>
  <c r="T464" i="11" s="1"/>
  <c r="Z466" i="11"/>
  <c r="Z464" i="11" s="1"/>
  <c r="G471" i="11"/>
  <c r="G469" i="11" s="1"/>
  <c r="M471" i="11"/>
  <c r="M469" i="11" s="1"/>
  <c r="S471" i="11"/>
  <c r="S469" i="11" s="1"/>
  <c r="Y471" i="11"/>
  <c r="Y469" i="11" s="1"/>
  <c r="F476" i="11"/>
  <c r="F474" i="11" s="1"/>
  <c r="L476" i="11"/>
  <c r="L474" i="11" s="1"/>
  <c r="R476" i="11"/>
  <c r="R474" i="11" s="1"/>
  <c r="X476" i="11"/>
  <c r="X474" i="11" s="1"/>
  <c r="E481" i="11"/>
  <c r="E479" i="11" s="1"/>
  <c r="K481" i="11"/>
  <c r="K479" i="11" s="1"/>
  <c r="Q481" i="11"/>
  <c r="Q479" i="11" s="1"/>
  <c r="W481" i="11"/>
  <c r="W479" i="11" s="1"/>
  <c r="D486" i="11"/>
  <c r="D484" i="11" s="1"/>
  <c r="J486" i="11"/>
  <c r="J484" i="11" s="1"/>
  <c r="P486" i="11"/>
  <c r="P484" i="11" s="1"/>
  <c r="V486" i="11"/>
  <c r="V484" i="11" s="1"/>
  <c r="I491" i="11"/>
  <c r="I489" i="11" s="1"/>
  <c r="O491" i="11"/>
  <c r="O489" i="11" s="1"/>
  <c r="U491" i="11"/>
  <c r="U489" i="11" s="1"/>
  <c r="AA491" i="11"/>
  <c r="AA489" i="11" s="1"/>
  <c r="H496" i="11"/>
  <c r="H494" i="11" s="1"/>
  <c r="N496" i="11"/>
  <c r="N494" i="11" s="1"/>
  <c r="T496" i="11"/>
  <c r="T494" i="11" s="1"/>
  <c r="Z496" i="11"/>
  <c r="Z494" i="11" s="1"/>
  <c r="G501" i="11"/>
  <c r="G499" i="11" s="1"/>
  <c r="M501" i="11"/>
  <c r="M499" i="11" s="1"/>
  <c r="S501" i="11"/>
  <c r="S499" i="11" s="1"/>
  <c r="Y501" i="11"/>
  <c r="Y499" i="11" s="1"/>
  <c r="F506" i="11"/>
  <c r="F504" i="11" s="1"/>
  <c r="L506" i="11"/>
  <c r="L504" i="11" s="1"/>
  <c r="R506" i="11"/>
  <c r="R504" i="11" s="1"/>
  <c r="X506" i="11"/>
  <c r="X504" i="11" s="1"/>
  <c r="E511" i="11"/>
  <c r="E509" i="11" s="1"/>
  <c r="K511" i="11"/>
  <c r="K509" i="11" s="1"/>
  <c r="Q511" i="11"/>
  <c r="Q509" i="11" s="1"/>
  <c r="W511" i="11"/>
  <c r="W509" i="11" s="1"/>
  <c r="D516" i="11"/>
  <c r="D514" i="11" s="1"/>
  <c r="J516" i="11"/>
  <c r="J514" i="11" s="1"/>
  <c r="P516" i="11"/>
  <c r="P514" i="11" s="1"/>
  <c r="V516" i="11"/>
  <c r="V514" i="11" s="1"/>
  <c r="I521" i="11"/>
  <c r="I519" i="11" s="1"/>
  <c r="O521" i="11"/>
  <c r="O519" i="11" s="1"/>
  <c r="U521" i="11"/>
  <c r="U519" i="11" s="1"/>
  <c r="AA521" i="11"/>
  <c r="AA519" i="11" s="1"/>
  <c r="H526" i="11"/>
  <c r="H524" i="11" s="1"/>
  <c r="N526" i="11"/>
  <c r="N524" i="11" s="1"/>
  <c r="T526" i="11"/>
  <c r="T524" i="11" s="1"/>
  <c r="Z526" i="11"/>
  <c r="Z524" i="11" s="1"/>
  <c r="G531" i="11"/>
  <c r="G529" i="11" s="1"/>
  <c r="M531" i="11"/>
  <c r="M529" i="11" s="1"/>
  <c r="S531" i="11"/>
  <c r="S529" i="11" s="1"/>
  <c r="Y531" i="11"/>
  <c r="Y529" i="11" s="1"/>
  <c r="F536" i="11"/>
  <c r="F534" i="11" s="1"/>
  <c r="L536" i="11"/>
  <c r="L534" i="11" s="1"/>
  <c r="R536" i="11"/>
  <c r="R534" i="11" s="1"/>
  <c r="X536" i="11"/>
  <c r="X534" i="11" s="1"/>
  <c r="E541" i="11"/>
  <c r="E539" i="11" s="1"/>
  <c r="K541" i="11"/>
  <c r="K539" i="11" s="1"/>
  <c r="Q541" i="11"/>
  <c r="Q539" i="11" s="1"/>
  <c r="W541" i="11"/>
  <c r="W539" i="11" s="1"/>
  <c r="D546" i="11"/>
  <c r="D544" i="11" s="1"/>
  <c r="J546" i="11"/>
  <c r="J544" i="11" s="1"/>
  <c r="P546" i="11"/>
  <c r="P544" i="11" s="1"/>
  <c r="V546" i="11"/>
  <c r="V544" i="11" s="1"/>
  <c r="I551" i="11"/>
  <c r="I549" i="11" s="1"/>
  <c r="O551" i="11"/>
  <c r="O549" i="11" s="1"/>
  <c r="U551" i="11"/>
  <c r="U549" i="11" s="1"/>
  <c r="AA551" i="11"/>
  <c r="AA549" i="11" s="1"/>
  <c r="H556" i="11"/>
  <c r="H554" i="11" s="1"/>
  <c r="N556" i="11"/>
  <c r="N554" i="11" s="1"/>
  <c r="T556" i="11"/>
  <c r="T554" i="11" s="1"/>
  <c r="Z556" i="11"/>
  <c r="Z554" i="11" s="1"/>
  <c r="G561" i="11"/>
  <c r="G559" i="11" s="1"/>
  <c r="M561" i="11"/>
  <c r="M559" i="11" s="1"/>
  <c r="S561" i="11"/>
  <c r="S559" i="11" s="1"/>
  <c r="Y561" i="11"/>
  <c r="Y559" i="11" s="1"/>
  <c r="F566" i="11"/>
  <c r="F564" i="11" s="1"/>
  <c r="L566" i="11"/>
  <c r="L564" i="11" s="1"/>
  <c r="R566" i="11"/>
  <c r="R564" i="11" s="1"/>
  <c r="X566" i="11"/>
  <c r="X564" i="11" s="1"/>
  <c r="E571" i="11"/>
  <c r="E569" i="11" s="1"/>
  <c r="K571" i="11"/>
  <c r="K569" i="11" s="1"/>
  <c r="Q571" i="11"/>
  <c r="Q569" i="11" s="1"/>
  <c r="W571" i="11"/>
  <c r="W569" i="11" s="1"/>
  <c r="D576" i="11"/>
  <c r="D574" i="11" s="1"/>
  <c r="J576" i="11"/>
  <c r="J574" i="11" s="1"/>
  <c r="P576" i="11"/>
  <c r="P574" i="11" s="1"/>
  <c r="V576" i="11"/>
  <c r="V574" i="11" s="1"/>
  <c r="I581" i="11"/>
  <c r="I579" i="11" s="1"/>
  <c r="O581" i="11"/>
  <c r="O579" i="11" s="1"/>
  <c r="U581" i="11"/>
  <c r="U579" i="11" s="1"/>
  <c r="AA581" i="11"/>
  <c r="AA579" i="11" s="1"/>
  <c r="H586" i="11"/>
  <c r="H584" i="11" s="1"/>
  <c r="N586" i="11"/>
  <c r="N584" i="11" s="1"/>
  <c r="T586" i="11"/>
  <c r="T584" i="11" s="1"/>
  <c r="Z586" i="11"/>
  <c r="Z584" i="11" s="1"/>
  <c r="G591" i="11"/>
  <c r="G589" i="11" s="1"/>
  <c r="M591" i="11"/>
  <c r="M589" i="11" s="1"/>
  <c r="S591" i="11"/>
  <c r="S589" i="11" s="1"/>
  <c r="Y591" i="11"/>
  <c r="Y589" i="11" s="1"/>
  <c r="F596" i="11"/>
  <c r="F594" i="11" s="1"/>
  <c r="L596" i="11"/>
  <c r="L594" i="11" s="1"/>
  <c r="R596" i="11"/>
  <c r="R594" i="11" s="1"/>
  <c r="X596" i="11"/>
  <c r="X594" i="11" s="1"/>
  <c r="F604" i="11"/>
  <c r="F9" i="12"/>
  <c r="L9" i="12"/>
  <c r="R9" i="12"/>
  <c r="X9" i="12"/>
  <c r="F11" i="12"/>
  <c r="L11" i="12"/>
  <c r="R11" i="12"/>
  <c r="X11" i="12"/>
  <c r="E14" i="12"/>
  <c r="K14" i="12"/>
  <c r="Q14" i="12"/>
  <c r="W14" i="12"/>
  <c r="E16" i="12"/>
  <c r="K16" i="12"/>
  <c r="Q16" i="12"/>
  <c r="W16" i="12"/>
  <c r="D19" i="12"/>
  <c r="J19" i="12"/>
  <c r="J17" i="12" s="1"/>
  <c r="P19" i="12"/>
  <c r="V19" i="12"/>
  <c r="V17" i="12" s="1"/>
  <c r="D21" i="12"/>
  <c r="L21" i="12"/>
  <c r="Z21" i="12"/>
  <c r="K24" i="12"/>
  <c r="E26" i="12"/>
  <c r="W26" i="12"/>
  <c r="F29" i="12"/>
  <c r="X29" i="12"/>
  <c r="R31" i="12"/>
  <c r="E34" i="12"/>
  <c r="W34" i="12"/>
  <c r="Q36" i="12"/>
  <c r="T39" i="12"/>
  <c r="N41" i="12"/>
  <c r="S44" i="12"/>
  <c r="M46" i="12"/>
  <c r="N49" i="12"/>
  <c r="H51" i="12"/>
  <c r="Z51" i="12"/>
  <c r="K54" i="12"/>
  <c r="E56" i="12"/>
  <c r="W56" i="12"/>
  <c r="F59" i="12"/>
  <c r="X59" i="12"/>
  <c r="R61" i="12"/>
  <c r="I64" i="12"/>
  <c r="I62" i="12" s="1"/>
  <c r="U66" i="12"/>
  <c r="N71" i="12"/>
  <c r="G76" i="12"/>
  <c r="X79" i="12"/>
  <c r="X77" i="12" s="1"/>
  <c r="Q84" i="12"/>
  <c r="J89" i="12"/>
  <c r="V91" i="12"/>
  <c r="I94" i="12"/>
  <c r="I92" i="12" s="1"/>
  <c r="U96" i="12"/>
  <c r="N101" i="12"/>
  <c r="G106" i="12"/>
  <c r="X109" i="12"/>
  <c r="X107" i="12" s="1"/>
  <c r="Q114" i="12"/>
  <c r="Q112" i="12" s="1"/>
  <c r="J119" i="12"/>
  <c r="J117" i="12" s="1"/>
  <c r="I158" i="11"/>
  <c r="I156" i="11" s="1"/>
  <c r="O158" i="11"/>
  <c r="O156" i="11" s="1"/>
  <c r="U158" i="11"/>
  <c r="U156" i="11" s="1"/>
  <c r="AA158" i="11"/>
  <c r="AA156" i="11" s="1"/>
  <c r="H163" i="11"/>
  <c r="H161" i="11" s="1"/>
  <c r="N163" i="11"/>
  <c r="N161" i="11" s="1"/>
  <c r="T163" i="11"/>
  <c r="T161" i="11" s="1"/>
  <c r="Z163" i="11"/>
  <c r="Z161" i="11" s="1"/>
  <c r="G168" i="11"/>
  <c r="G166" i="11" s="1"/>
  <c r="M168" i="11"/>
  <c r="M166" i="11" s="1"/>
  <c r="S168" i="11"/>
  <c r="S166" i="11" s="1"/>
  <c r="Y168" i="11"/>
  <c r="Y166" i="11" s="1"/>
  <c r="F173" i="11"/>
  <c r="F171" i="11" s="1"/>
  <c r="L173" i="11"/>
  <c r="L171" i="11" s="1"/>
  <c r="R173" i="11"/>
  <c r="R171" i="11" s="1"/>
  <c r="X173" i="11"/>
  <c r="X171" i="11" s="1"/>
  <c r="E178" i="11"/>
  <c r="E176" i="11" s="1"/>
  <c r="K178" i="11"/>
  <c r="K176" i="11" s="1"/>
  <c r="Q178" i="11"/>
  <c r="Q176" i="11" s="1"/>
  <c r="W178" i="11"/>
  <c r="W176" i="11" s="1"/>
  <c r="D183" i="11"/>
  <c r="D181" i="11" s="1"/>
  <c r="J183" i="11"/>
  <c r="J181" i="11" s="1"/>
  <c r="P183" i="11"/>
  <c r="P181" i="11" s="1"/>
  <c r="V183" i="11"/>
  <c r="V181" i="11" s="1"/>
  <c r="I188" i="11"/>
  <c r="I186" i="11" s="1"/>
  <c r="O188" i="11"/>
  <c r="O186" i="11" s="1"/>
  <c r="U188" i="11"/>
  <c r="U186" i="11" s="1"/>
  <c r="AA188" i="11"/>
  <c r="AA186" i="11" s="1"/>
  <c r="H193" i="11"/>
  <c r="H191" i="11" s="1"/>
  <c r="N193" i="11"/>
  <c r="N191" i="11" s="1"/>
  <c r="T193" i="11"/>
  <c r="T191" i="11" s="1"/>
  <c r="Z193" i="11"/>
  <c r="Z191" i="11" s="1"/>
  <c r="G198" i="11"/>
  <c r="G196" i="11" s="1"/>
  <c r="M198" i="11"/>
  <c r="M196" i="11" s="1"/>
  <c r="S198" i="11"/>
  <c r="S196" i="11" s="1"/>
  <c r="Y198" i="11"/>
  <c r="Y196" i="11" s="1"/>
  <c r="F203" i="11"/>
  <c r="F201" i="11" s="1"/>
  <c r="L203" i="11"/>
  <c r="L201" i="11" s="1"/>
  <c r="R203" i="11"/>
  <c r="R201" i="11" s="1"/>
  <c r="X203" i="11"/>
  <c r="X201" i="11" s="1"/>
  <c r="E208" i="11"/>
  <c r="E206" i="11" s="1"/>
  <c r="K208" i="11"/>
  <c r="K206" i="11" s="1"/>
  <c r="Q208" i="11"/>
  <c r="Q206" i="11" s="1"/>
  <c r="W208" i="11"/>
  <c r="W206" i="11" s="1"/>
  <c r="D213" i="11"/>
  <c r="D211" i="11" s="1"/>
  <c r="J213" i="11"/>
  <c r="J211" i="11" s="1"/>
  <c r="P213" i="11"/>
  <c r="P211" i="11" s="1"/>
  <c r="V213" i="11"/>
  <c r="V211" i="11" s="1"/>
  <c r="I218" i="11"/>
  <c r="I216" i="11" s="1"/>
  <c r="O218" i="11"/>
  <c r="O216" i="11" s="1"/>
  <c r="U218" i="11"/>
  <c r="U216" i="11" s="1"/>
  <c r="AA218" i="11"/>
  <c r="AA216" i="11" s="1"/>
  <c r="H223" i="11"/>
  <c r="H221" i="11" s="1"/>
  <c r="N223" i="11"/>
  <c r="N221" i="11" s="1"/>
  <c r="T223" i="11"/>
  <c r="T221" i="11" s="1"/>
  <c r="Z223" i="11"/>
  <c r="Z221" i="11" s="1"/>
  <c r="G228" i="11"/>
  <c r="G226" i="11" s="1"/>
  <c r="M228" i="11"/>
  <c r="M226" i="11" s="1"/>
  <c r="S228" i="11"/>
  <c r="S226" i="11" s="1"/>
  <c r="Y228" i="11"/>
  <c r="Y226" i="11" s="1"/>
  <c r="F233" i="11"/>
  <c r="F231" i="11" s="1"/>
  <c r="L233" i="11"/>
  <c r="L231" i="11" s="1"/>
  <c r="R233" i="11"/>
  <c r="R231" i="11" s="1"/>
  <c r="X233" i="11"/>
  <c r="X231" i="11" s="1"/>
  <c r="E238" i="11"/>
  <c r="E236" i="11" s="1"/>
  <c r="K238" i="11"/>
  <c r="K236" i="11" s="1"/>
  <c r="Q238" i="11"/>
  <c r="Q236" i="11" s="1"/>
  <c r="W238" i="11"/>
  <c r="W236" i="11" s="1"/>
  <c r="D243" i="11"/>
  <c r="D241" i="11" s="1"/>
  <c r="J243" i="11"/>
  <c r="J241" i="11" s="1"/>
  <c r="P243" i="11"/>
  <c r="P241" i="11" s="1"/>
  <c r="V243" i="11"/>
  <c r="V241" i="11" s="1"/>
  <c r="I248" i="11"/>
  <c r="I246" i="11" s="1"/>
  <c r="O248" i="11"/>
  <c r="O246" i="11" s="1"/>
  <c r="U248" i="11"/>
  <c r="U246" i="11" s="1"/>
  <c r="AA248" i="11"/>
  <c r="AA246" i="11" s="1"/>
  <c r="H253" i="11"/>
  <c r="H251" i="11" s="1"/>
  <c r="N253" i="11"/>
  <c r="N251" i="11" s="1"/>
  <c r="T253" i="11"/>
  <c r="T251" i="11" s="1"/>
  <c r="Z253" i="11"/>
  <c r="Z251" i="11" s="1"/>
  <c r="G258" i="11"/>
  <c r="G256" i="11" s="1"/>
  <c r="M258" i="11"/>
  <c r="M256" i="11" s="1"/>
  <c r="S258" i="11"/>
  <c r="S256" i="11" s="1"/>
  <c r="Y258" i="11"/>
  <c r="Y256" i="11" s="1"/>
  <c r="F263" i="11"/>
  <c r="F261" i="11" s="1"/>
  <c r="L263" i="11"/>
  <c r="L261" i="11" s="1"/>
  <c r="R263" i="11"/>
  <c r="R261" i="11" s="1"/>
  <c r="X263" i="11"/>
  <c r="X261" i="11" s="1"/>
  <c r="E268" i="11"/>
  <c r="E266" i="11" s="1"/>
  <c r="K268" i="11"/>
  <c r="K266" i="11" s="1"/>
  <c r="Q268" i="11"/>
  <c r="Q266" i="11" s="1"/>
  <c r="W268" i="11"/>
  <c r="W266" i="11" s="1"/>
  <c r="D273" i="11"/>
  <c r="D271" i="11" s="1"/>
  <c r="J273" i="11"/>
  <c r="J271" i="11" s="1"/>
  <c r="P273" i="11"/>
  <c r="P271" i="11" s="1"/>
  <c r="V273" i="11"/>
  <c r="V271" i="11" s="1"/>
  <c r="I278" i="11"/>
  <c r="I276" i="11" s="1"/>
  <c r="O278" i="11"/>
  <c r="O276" i="11" s="1"/>
  <c r="U278" i="11"/>
  <c r="U276" i="11" s="1"/>
  <c r="AA278" i="11"/>
  <c r="AA276" i="11" s="1"/>
  <c r="H283" i="11"/>
  <c r="H281" i="11" s="1"/>
  <c r="N283" i="11"/>
  <c r="N281" i="11" s="1"/>
  <c r="T283" i="11"/>
  <c r="T281" i="11" s="1"/>
  <c r="Z283" i="11"/>
  <c r="Z281" i="11" s="1"/>
  <c r="G288" i="11"/>
  <c r="G286" i="11" s="1"/>
  <c r="M288" i="11"/>
  <c r="M286" i="11" s="1"/>
  <c r="S288" i="11"/>
  <c r="S286" i="11" s="1"/>
  <c r="Y288" i="11"/>
  <c r="Y286" i="11" s="1"/>
  <c r="F293" i="11"/>
  <c r="F291" i="11" s="1"/>
  <c r="L293" i="11"/>
  <c r="L291" i="11" s="1"/>
  <c r="R293" i="11"/>
  <c r="R291" i="11" s="1"/>
  <c r="X293" i="11"/>
  <c r="X291" i="11" s="1"/>
  <c r="E298" i="11"/>
  <c r="E296" i="11" s="1"/>
  <c r="K298" i="11"/>
  <c r="K296" i="11" s="1"/>
  <c r="Q298" i="11"/>
  <c r="Q296" i="11" s="1"/>
  <c r="W298" i="11"/>
  <c r="W296" i="11" s="1"/>
  <c r="J307" i="11"/>
  <c r="J305" i="11" s="1"/>
  <c r="P307" i="11"/>
  <c r="P305" i="11" s="1"/>
  <c r="V307" i="11"/>
  <c r="I312" i="11"/>
  <c r="I310" i="11" s="1"/>
  <c r="O312" i="11"/>
  <c r="O310" i="11" s="1"/>
  <c r="U312" i="11"/>
  <c r="U310" i="11" s="1"/>
  <c r="AA312" i="11"/>
  <c r="AA310" i="11" s="1"/>
  <c r="H317" i="11"/>
  <c r="H315" i="11" s="1"/>
  <c r="N317" i="11"/>
  <c r="T317" i="11"/>
  <c r="T315" i="11" s="1"/>
  <c r="Z317" i="11"/>
  <c r="Z315" i="11" s="1"/>
  <c r="G322" i="11"/>
  <c r="G320" i="11" s="1"/>
  <c r="M322" i="11"/>
  <c r="M320" i="11" s="1"/>
  <c r="S322" i="11"/>
  <c r="S320" i="11" s="1"/>
  <c r="Y322" i="11"/>
  <c r="F327" i="11"/>
  <c r="F325" i="11" s="1"/>
  <c r="L327" i="11"/>
  <c r="L325" i="11" s="1"/>
  <c r="R327" i="11"/>
  <c r="R325" i="11" s="1"/>
  <c r="X327" i="11"/>
  <c r="X325" i="11" s="1"/>
  <c r="E332" i="11"/>
  <c r="E330" i="11" s="1"/>
  <c r="K332" i="11"/>
  <c r="Q332" i="11"/>
  <c r="Q330" i="11" s="1"/>
  <c r="W332" i="11"/>
  <c r="W330" i="11" s="1"/>
  <c r="D337" i="11"/>
  <c r="D335" i="11" s="1"/>
  <c r="J337" i="11"/>
  <c r="J335" i="11" s="1"/>
  <c r="P337" i="11"/>
  <c r="P335" i="11" s="1"/>
  <c r="V337" i="11"/>
  <c r="I342" i="11"/>
  <c r="I340" i="11" s="1"/>
  <c r="O342" i="11"/>
  <c r="O340" i="11" s="1"/>
  <c r="U342" i="11"/>
  <c r="U340" i="11" s="1"/>
  <c r="AA342" i="11"/>
  <c r="AA340" i="11" s="1"/>
  <c r="H347" i="11"/>
  <c r="H345" i="11" s="1"/>
  <c r="N347" i="11"/>
  <c r="T347" i="11"/>
  <c r="T345" i="11" s="1"/>
  <c r="Z347" i="11"/>
  <c r="Z345" i="11" s="1"/>
  <c r="G352" i="11"/>
  <c r="G350" i="11" s="1"/>
  <c r="M352" i="11"/>
  <c r="M350" i="11" s="1"/>
  <c r="S352" i="11"/>
  <c r="S350" i="11" s="1"/>
  <c r="Y352" i="11"/>
  <c r="F357" i="11"/>
  <c r="F355" i="11" s="1"/>
  <c r="L357" i="11"/>
  <c r="L355" i="11" s="1"/>
  <c r="R357" i="11"/>
  <c r="R355" i="11" s="1"/>
  <c r="X357" i="11"/>
  <c r="X355" i="11" s="1"/>
  <c r="E362" i="11"/>
  <c r="E360" i="11" s="1"/>
  <c r="K362" i="11"/>
  <c r="Q362" i="11"/>
  <c r="Q360" i="11" s="1"/>
  <c r="W362" i="11"/>
  <c r="W360" i="11" s="1"/>
  <c r="D367" i="11"/>
  <c r="D365" i="11" s="1"/>
  <c r="J367" i="11"/>
  <c r="J365" i="11" s="1"/>
  <c r="P367" i="11"/>
  <c r="P365" i="11" s="1"/>
  <c r="V367" i="11"/>
  <c r="I372" i="11"/>
  <c r="I370" i="11" s="1"/>
  <c r="O372" i="11"/>
  <c r="O370" i="11" s="1"/>
  <c r="U372" i="11"/>
  <c r="U370" i="11" s="1"/>
  <c r="AA372" i="11"/>
  <c r="AA370" i="11" s="1"/>
  <c r="H377" i="11"/>
  <c r="H375" i="11" s="1"/>
  <c r="N377" i="11"/>
  <c r="T377" i="11"/>
  <c r="T375" i="11" s="1"/>
  <c r="Z377" i="11"/>
  <c r="Z375" i="11" s="1"/>
  <c r="G382" i="11"/>
  <c r="G380" i="11" s="1"/>
  <c r="M382" i="11"/>
  <c r="M380" i="11" s="1"/>
  <c r="S382" i="11"/>
  <c r="S380" i="11" s="1"/>
  <c r="Y382" i="11"/>
  <c r="F387" i="11"/>
  <c r="F385" i="11" s="1"/>
  <c r="L387" i="11"/>
  <c r="L385" i="11" s="1"/>
  <c r="R387" i="11"/>
  <c r="R385" i="11" s="1"/>
  <c r="X387" i="11"/>
  <c r="X385" i="11" s="1"/>
  <c r="E392" i="11"/>
  <c r="E390" i="11" s="1"/>
  <c r="K392" i="11"/>
  <c r="Q392" i="11"/>
  <c r="Q390" i="11" s="1"/>
  <c r="W392" i="11"/>
  <c r="W390" i="11" s="1"/>
  <c r="D397" i="11"/>
  <c r="D395" i="11" s="1"/>
  <c r="J397" i="11"/>
  <c r="J395" i="11" s="1"/>
  <c r="P397" i="11"/>
  <c r="P395" i="11" s="1"/>
  <c r="V397" i="11"/>
  <c r="I402" i="11"/>
  <c r="I400" i="11" s="1"/>
  <c r="O402" i="11"/>
  <c r="O400" i="11" s="1"/>
  <c r="U402" i="11"/>
  <c r="U400" i="11" s="1"/>
  <c r="AA402" i="11"/>
  <c r="AA400" i="11" s="1"/>
  <c r="H407" i="11"/>
  <c r="H405" i="11" s="1"/>
  <c r="N407" i="11"/>
  <c r="T407" i="11"/>
  <c r="T405" i="11" s="1"/>
  <c r="Z407" i="11"/>
  <c r="Z405" i="11" s="1"/>
  <c r="G412" i="11"/>
  <c r="G410" i="11" s="1"/>
  <c r="M412" i="11"/>
  <c r="M410" i="11" s="1"/>
  <c r="S412" i="11"/>
  <c r="S410" i="11" s="1"/>
  <c r="Y412" i="11"/>
  <c r="F417" i="11"/>
  <c r="F415" i="11" s="1"/>
  <c r="L417" i="11"/>
  <c r="L415" i="11" s="1"/>
  <c r="R417" i="11"/>
  <c r="R415" i="11" s="1"/>
  <c r="X417" i="11"/>
  <c r="X415" i="11" s="1"/>
  <c r="E422" i="11"/>
  <c r="E420" i="11" s="1"/>
  <c r="K422" i="11"/>
  <c r="Q422" i="11"/>
  <c r="Q420" i="11" s="1"/>
  <c r="W422" i="11"/>
  <c r="W420" i="11" s="1"/>
  <c r="D427" i="11"/>
  <c r="D425" i="11" s="1"/>
  <c r="J427" i="11"/>
  <c r="J425" i="11" s="1"/>
  <c r="P427" i="11"/>
  <c r="P425" i="11" s="1"/>
  <c r="V427" i="11"/>
  <c r="I432" i="11"/>
  <c r="I430" i="11" s="1"/>
  <c r="O432" i="11"/>
  <c r="O430" i="11" s="1"/>
  <c r="U432" i="11"/>
  <c r="U430" i="11" s="1"/>
  <c r="AA432" i="11"/>
  <c r="AA430" i="11" s="1"/>
  <c r="H437" i="11"/>
  <c r="H435" i="11" s="1"/>
  <c r="N437" i="11"/>
  <c r="T437" i="11"/>
  <c r="T435" i="11" s="1"/>
  <c r="Z437" i="11"/>
  <c r="Z435" i="11" s="1"/>
  <c r="G442" i="11"/>
  <c r="G440" i="11" s="1"/>
  <c r="M442" i="11"/>
  <c r="M440" i="11" s="1"/>
  <c r="S442" i="11"/>
  <c r="S440" i="11" s="1"/>
  <c r="Y442" i="11"/>
  <c r="F447" i="11"/>
  <c r="F445" i="11" s="1"/>
  <c r="L447" i="11"/>
  <c r="L445" i="11" s="1"/>
  <c r="R447" i="11"/>
  <c r="R445" i="11" s="1"/>
  <c r="X447" i="11"/>
  <c r="X445" i="11" s="1"/>
  <c r="E456" i="11"/>
  <c r="E454" i="11" s="1"/>
  <c r="K456" i="11"/>
  <c r="Q456" i="11"/>
  <c r="Q454" i="11" s="1"/>
  <c r="W456" i="11"/>
  <c r="W454" i="11" s="1"/>
  <c r="D461" i="11"/>
  <c r="D459" i="11" s="1"/>
  <c r="J461" i="11"/>
  <c r="J459" i="11" s="1"/>
  <c r="P461" i="11"/>
  <c r="P459" i="11" s="1"/>
  <c r="V461" i="11"/>
  <c r="I466" i="11"/>
  <c r="I464" i="11" s="1"/>
  <c r="O466" i="11"/>
  <c r="O464" i="11" s="1"/>
  <c r="U466" i="11"/>
  <c r="U464" i="11" s="1"/>
  <c r="AA466" i="11"/>
  <c r="AA464" i="11" s="1"/>
  <c r="H471" i="11"/>
  <c r="H469" i="11" s="1"/>
  <c r="N471" i="11"/>
  <c r="T471" i="11"/>
  <c r="T469" i="11" s="1"/>
  <c r="Z471" i="11"/>
  <c r="Z469" i="11" s="1"/>
  <c r="G476" i="11"/>
  <c r="G474" i="11" s="1"/>
  <c r="M476" i="11"/>
  <c r="M474" i="11" s="1"/>
  <c r="S476" i="11"/>
  <c r="S474" i="11" s="1"/>
  <c r="Y476" i="11"/>
  <c r="F481" i="11"/>
  <c r="F479" i="11" s="1"/>
  <c r="L481" i="11"/>
  <c r="L479" i="11" s="1"/>
  <c r="R481" i="11"/>
  <c r="R479" i="11" s="1"/>
  <c r="X481" i="11"/>
  <c r="X479" i="11" s="1"/>
  <c r="E486" i="11"/>
  <c r="E484" i="11" s="1"/>
  <c r="K486" i="11"/>
  <c r="Q486" i="11"/>
  <c r="Q484" i="11" s="1"/>
  <c r="W486" i="11"/>
  <c r="W484" i="11" s="1"/>
  <c r="D491" i="11"/>
  <c r="D489" i="11" s="1"/>
  <c r="J491" i="11"/>
  <c r="J489" i="11" s="1"/>
  <c r="P491" i="11"/>
  <c r="P489" i="11" s="1"/>
  <c r="V491" i="11"/>
  <c r="I496" i="11"/>
  <c r="I494" i="11" s="1"/>
  <c r="O496" i="11"/>
  <c r="O494" i="11" s="1"/>
  <c r="U496" i="11"/>
  <c r="U494" i="11" s="1"/>
  <c r="AA496" i="11"/>
  <c r="AA494" i="11" s="1"/>
  <c r="H501" i="11"/>
  <c r="H499" i="11" s="1"/>
  <c r="N501" i="11"/>
  <c r="T501" i="11"/>
  <c r="T499" i="11" s="1"/>
  <c r="Z501" i="11"/>
  <c r="Z499" i="11" s="1"/>
  <c r="G506" i="11"/>
  <c r="G504" i="11" s="1"/>
  <c r="M506" i="11"/>
  <c r="M504" i="11" s="1"/>
  <c r="S506" i="11"/>
  <c r="S504" i="11" s="1"/>
  <c r="Y506" i="11"/>
  <c r="F511" i="11"/>
  <c r="F509" i="11" s="1"/>
  <c r="L511" i="11"/>
  <c r="L509" i="11" s="1"/>
  <c r="R511" i="11"/>
  <c r="R509" i="11" s="1"/>
  <c r="X511" i="11"/>
  <c r="X509" i="11" s="1"/>
  <c r="E516" i="11"/>
  <c r="E514" i="11" s="1"/>
  <c r="K516" i="11"/>
  <c r="Q516" i="11"/>
  <c r="Q514" i="11" s="1"/>
  <c r="W516" i="11"/>
  <c r="W514" i="11" s="1"/>
  <c r="D521" i="11"/>
  <c r="D519" i="11" s="1"/>
  <c r="J521" i="11"/>
  <c r="J519" i="11" s="1"/>
  <c r="P521" i="11"/>
  <c r="P519" i="11" s="1"/>
  <c r="V521" i="11"/>
  <c r="I526" i="11"/>
  <c r="I524" i="11" s="1"/>
  <c r="O526" i="11"/>
  <c r="O524" i="11" s="1"/>
  <c r="U526" i="11"/>
  <c r="U524" i="11" s="1"/>
  <c r="AA526" i="11"/>
  <c r="AA524" i="11" s="1"/>
  <c r="H531" i="11"/>
  <c r="H529" i="11" s="1"/>
  <c r="N531" i="11"/>
  <c r="T531" i="11"/>
  <c r="T529" i="11" s="1"/>
  <c r="Z531" i="11"/>
  <c r="Z529" i="11" s="1"/>
  <c r="G536" i="11"/>
  <c r="G534" i="11" s="1"/>
  <c r="M536" i="11"/>
  <c r="M534" i="11" s="1"/>
  <c r="S536" i="11"/>
  <c r="S534" i="11" s="1"/>
  <c r="Y536" i="11"/>
  <c r="F541" i="11"/>
  <c r="F539" i="11" s="1"/>
  <c r="L541" i="11"/>
  <c r="L539" i="11" s="1"/>
  <c r="R541" i="11"/>
  <c r="R539" i="11" s="1"/>
  <c r="X541" i="11"/>
  <c r="X539" i="11" s="1"/>
  <c r="E546" i="11"/>
  <c r="E544" i="11" s="1"/>
  <c r="K546" i="11"/>
  <c r="Q546" i="11"/>
  <c r="Q544" i="11" s="1"/>
  <c r="W546" i="11"/>
  <c r="W544" i="11" s="1"/>
  <c r="D551" i="11"/>
  <c r="D549" i="11" s="1"/>
  <c r="J551" i="11"/>
  <c r="J549" i="11" s="1"/>
  <c r="P551" i="11"/>
  <c r="P549" i="11" s="1"/>
  <c r="V551" i="11"/>
  <c r="I556" i="11"/>
  <c r="I554" i="11" s="1"/>
  <c r="O556" i="11"/>
  <c r="O554" i="11" s="1"/>
  <c r="U556" i="11"/>
  <c r="U554" i="11" s="1"/>
  <c r="AA556" i="11"/>
  <c r="AA554" i="11" s="1"/>
  <c r="H561" i="11"/>
  <c r="H559" i="11" s="1"/>
  <c r="N561" i="11"/>
  <c r="T561" i="11"/>
  <c r="T559" i="11" s="1"/>
  <c r="Z561" i="11"/>
  <c r="Z559" i="11" s="1"/>
  <c r="G566" i="11"/>
  <c r="G564" i="11" s="1"/>
  <c r="M566" i="11"/>
  <c r="M564" i="11" s="1"/>
  <c r="S566" i="11"/>
  <c r="S564" i="11" s="1"/>
  <c r="Y566" i="11"/>
  <c r="F571" i="11"/>
  <c r="F569" i="11" s="1"/>
  <c r="L571" i="11"/>
  <c r="L569" i="11" s="1"/>
  <c r="R571" i="11"/>
  <c r="R569" i="11" s="1"/>
  <c r="X571" i="11"/>
  <c r="X569" i="11" s="1"/>
  <c r="E576" i="11"/>
  <c r="E574" i="11" s="1"/>
  <c r="K576" i="11"/>
  <c r="K574" i="11" s="1"/>
  <c r="Q576" i="11"/>
  <c r="Q574" i="11" s="1"/>
  <c r="W576" i="11"/>
  <c r="W574" i="11" s="1"/>
  <c r="D581" i="11"/>
  <c r="D579" i="11" s="1"/>
  <c r="J581" i="11"/>
  <c r="J579" i="11" s="1"/>
  <c r="P581" i="11"/>
  <c r="P579" i="11" s="1"/>
  <c r="V581" i="11"/>
  <c r="V579" i="11" s="1"/>
  <c r="I586" i="11"/>
  <c r="I584" i="11" s="1"/>
  <c r="O586" i="11"/>
  <c r="O584" i="11" s="1"/>
  <c r="U586" i="11"/>
  <c r="U584" i="11" s="1"/>
  <c r="AA586" i="11"/>
  <c r="AA584" i="11" s="1"/>
  <c r="H591" i="11"/>
  <c r="H589" i="11" s="1"/>
  <c r="N591" i="11"/>
  <c r="N589" i="11" s="1"/>
  <c r="T591" i="11"/>
  <c r="T589" i="11" s="1"/>
  <c r="Z591" i="11"/>
  <c r="Z589" i="11" s="1"/>
  <c r="G596" i="11"/>
  <c r="G594" i="11" s="1"/>
  <c r="M596" i="11"/>
  <c r="M594" i="11" s="1"/>
  <c r="S596" i="11"/>
  <c r="S594" i="11" s="1"/>
  <c r="Y596" i="11"/>
  <c r="Y594" i="11" s="1"/>
  <c r="G9" i="12"/>
  <c r="M9" i="12"/>
  <c r="M7" i="12" s="1"/>
  <c r="S9" i="12"/>
  <c r="S7" i="12" s="1"/>
  <c r="Y9" i="12"/>
  <c r="Y11" i="12"/>
  <c r="F14" i="12"/>
  <c r="L14" i="12"/>
  <c r="R14" i="12"/>
  <c r="X14" i="12"/>
  <c r="F16" i="12"/>
  <c r="L16" i="12"/>
  <c r="R16" i="12"/>
  <c r="X16" i="12"/>
  <c r="E19" i="12"/>
  <c r="K19" i="12"/>
  <c r="Q19" i="12"/>
  <c r="Q17" i="12" s="1"/>
  <c r="W19" i="12"/>
  <c r="E21" i="12"/>
  <c r="N21" i="12"/>
  <c r="M24" i="12"/>
  <c r="G26" i="12"/>
  <c r="G22" i="12" s="1"/>
  <c r="Y26" i="12"/>
  <c r="Y22" i="12" s="1"/>
  <c r="J29" i="12"/>
  <c r="D31" i="12"/>
  <c r="D27" i="12" s="1"/>
  <c r="V31" i="12"/>
  <c r="V27" i="12" s="1"/>
  <c r="I34" i="12"/>
  <c r="AA34" i="12"/>
  <c r="U36" i="12"/>
  <c r="U32" i="12" s="1"/>
  <c r="D39" i="12"/>
  <c r="V39" i="12"/>
  <c r="P41" i="12"/>
  <c r="P37" i="12" s="1"/>
  <c r="U44" i="12"/>
  <c r="O46" i="12"/>
  <c r="O42" i="12" s="1"/>
  <c r="R49" i="12"/>
  <c r="L51" i="12"/>
  <c r="L47" i="12" s="1"/>
  <c r="M54" i="12"/>
  <c r="G56" i="12"/>
  <c r="G52" i="12" s="1"/>
  <c r="Y56" i="12"/>
  <c r="J59" i="12"/>
  <c r="D61" i="12"/>
  <c r="V61" i="12"/>
  <c r="O64" i="12"/>
  <c r="AA66" i="12"/>
  <c r="H69" i="12"/>
  <c r="T71" i="12"/>
  <c r="M76" i="12"/>
  <c r="F81" i="12"/>
  <c r="W84" i="12"/>
  <c r="W82" i="12" s="1"/>
  <c r="P89" i="12"/>
  <c r="O94" i="12"/>
  <c r="O92" i="12" s="1"/>
  <c r="AA96" i="12"/>
  <c r="H99" i="12"/>
  <c r="T101" i="12"/>
  <c r="M106" i="12"/>
  <c r="F111" i="12"/>
  <c r="W114" i="12"/>
  <c r="P119" i="12"/>
  <c r="P117" i="12" s="1"/>
  <c r="J158" i="11"/>
  <c r="J156" i="11" s="1"/>
  <c r="P158" i="11"/>
  <c r="P156" i="11" s="1"/>
  <c r="V158" i="11"/>
  <c r="V156" i="11" s="1"/>
  <c r="I163" i="11"/>
  <c r="I161" i="11" s="1"/>
  <c r="O163" i="11"/>
  <c r="O161" i="11" s="1"/>
  <c r="U163" i="11"/>
  <c r="U161" i="11" s="1"/>
  <c r="AA163" i="11"/>
  <c r="AA161" i="11" s="1"/>
  <c r="H168" i="11"/>
  <c r="H166" i="11" s="1"/>
  <c r="N168" i="11"/>
  <c r="N166" i="11" s="1"/>
  <c r="T168" i="11"/>
  <c r="T166" i="11" s="1"/>
  <c r="Z168" i="11"/>
  <c r="Z166" i="11" s="1"/>
  <c r="G173" i="11"/>
  <c r="G171" i="11" s="1"/>
  <c r="M173" i="11"/>
  <c r="M171" i="11" s="1"/>
  <c r="S173" i="11"/>
  <c r="S171" i="11" s="1"/>
  <c r="Y173" i="11"/>
  <c r="Y171" i="11" s="1"/>
  <c r="F178" i="11"/>
  <c r="F176" i="11" s="1"/>
  <c r="L178" i="11"/>
  <c r="L176" i="11" s="1"/>
  <c r="R178" i="11"/>
  <c r="R176" i="11" s="1"/>
  <c r="X178" i="11"/>
  <c r="X176" i="11" s="1"/>
  <c r="E183" i="11"/>
  <c r="E181" i="11" s="1"/>
  <c r="K183" i="11"/>
  <c r="K181" i="11" s="1"/>
  <c r="Q183" i="11"/>
  <c r="Q181" i="11" s="1"/>
  <c r="W183" i="11"/>
  <c r="W181" i="11" s="1"/>
  <c r="D188" i="11"/>
  <c r="D186" i="11" s="1"/>
  <c r="J188" i="11"/>
  <c r="J186" i="11" s="1"/>
  <c r="P188" i="11"/>
  <c r="P186" i="11" s="1"/>
  <c r="V188" i="11"/>
  <c r="V186" i="11" s="1"/>
  <c r="I193" i="11"/>
  <c r="I191" i="11" s="1"/>
  <c r="O193" i="11"/>
  <c r="O191" i="11" s="1"/>
  <c r="U193" i="11"/>
  <c r="U191" i="11" s="1"/>
  <c r="AA193" i="11"/>
  <c r="AA191" i="11" s="1"/>
  <c r="H198" i="11"/>
  <c r="H196" i="11" s="1"/>
  <c r="N198" i="11"/>
  <c r="N196" i="11" s="1"/>
  <c r="T198" i="11"/>
  <c r="T196" i="11" s="1"/>
  <c r="Z198" i="11"/>
  <c r="Z196" i="11" s="1"/>
  <c r="G203" i="11"/>
  <c r="G201" i="11" s="1"/>
  <c r="M203" i="11"/>
  <c r="M201" i="11" s="1"/>
  <c r="S203" i="11"/>
  <c r="S201" i="11" s="1"/>
  <c r="Y203" i="11"/>
  <c r="Y201" i="11" s="1"/>
  <c r="F208" i="11"/>
  <c r="F206" i="11" s="1"/>
  <c r="L208" i="11"/>
  <c r="L206" i="11" s="1"/>
  <c r="R208" i="11"/>
  <c r="R206" i="11" s="1"/>
  <c r="X208" i="11"/>
  <c r="X206" i="11" s="1"/>
  <c r="E213" i="11"/>
  <c r="E211" i="11" s="1"/>
  <c r="K213" i="11"/>
  <c r="K211" i="11" s="1"/>
  <c r="Q213" i="11"/>
  <c r="Q211" i="11" s="1"/>
  <c r="W213" i="11"/>
  <c r="W211" i="11" s="1"/>
  <c r="D218" i="11"/>
  <c r="D216" i="11" s="1"/>
  <c r="J218" i="11"/>
  <c r="J216" i="11" s="1"/>
  <c r="P218" i="11"/>
  <c r="P216" i="11" s="1"/>
  <c r="V218" i="11"/>
  <c r="V216" i="11" s="1"/>
  <c r="I223" i="11"/>
  <c r="I221" i="11" s="1"/>
  <c r="O223" i="11"/>
  <c r="O221" i="11" s="1"/>
  <c r="U223" i="11"/>
  <c r="U221" i="11" s="1"/>
  <c r="AA223" i="11"/>
  <c r="AA221" i="11" s="1"/>
  <c r="H228" i="11"/>
  <c r="H226" i="11" s="1"/>
  <c r="N228" i="11"/>
  <c r="N226" i="11" s="1"/>
  <c r="T228" i="11"/>
  <c r="T226" i="11" s="1"/>
  <c r="Z228" i="11"/>
  <c r="Z226" i="11" s="1"/>
  <c r="G233" i="11"/>
  <c r="G231" i="11" s="1"/>
  <c r="M233" i="11"/>
  <c r="M231" i="11" s="1"/>
  <c r="S233" i="11"/>
  <c r="S231" i="11" s="1"/>
  <c r="Y233" i="11"/>
  <c r="Y231" i="11" s="1"/>
  <c r="F238" i="11"/>
  <c r="F236" i="11" s="1"/>
  <c r="L238" i="11"/>
  <c r="L236" i="11" s="1"/>
  <c r="R238" i="11"/>
  <c r="R236" i="11" s="1"/>
  <c r="X238" i="11"/>
  <c r="X236" i="11" s="1"/>
  <c r="E243" i="11"/>
  <c r="E241" i="11" s="1"/>
  <c r="K243" i="11"/>
  <c r="K241" i="11" s="1"/>
  <c r="Q243" i="11"/>
  <c r="Q241" i="11" s="1"/>
  <c r="W243" i="11"/>
  <c r="W241" i="11" s="1"/>
  <c r="D248" i="11"/>
  <c r="D246" i="11" s="1"/>
  <c r="J248" i="11"/>
  <c r="J246" i="11" s="1"/>
  <c r="P248" i="11"/>
  <c r="P246" i="11" s="1"/>
  <c r="V248" i="11"/>
  <c r="V246" i="11" s="1"/>
  <c r="I253" i="11"/>
  <c r="I251" i="11" s="1"/>
  <c r="O253" i="11"/>
  <c r="O251" i="11" s="1"/>
  <c r="U253" i="11"/>
  <c r="U251" i="11" s="1"/>
  <c r="AA253" i="11"/>
  <c r="AA251" i="11" s="1"/>
  <c r="H258" i="11"/>
  <c r="H256" i="11" s="1"/>
  <c r="N258" i="11"/>
  <c r="N256" i="11" s="1"/>
  <c r="T258" i="11"/>
  <c r="T256" i="11" s="1"/>
  <c r="Z258" i="11"/>
  <c r="Z256" i="11" s="1"/>
  <c r="G263" i="11"/>
  <c r="G261" i="11" s="1"/>
  <c r="M263" i="11"/>
  <c r="M261" i="11" s="1"/>
  <c r="S263" i="11"/>
  <c r="S261" i="11" s="1"/>
  <c r="Y263" i="11"/>
  <c r="Y261" i="11" s="1"/>
  <c r="F268" i="11"/>
  <c r="F266" i="11" s="1"/>
  <c r="L268" i="11"/>
  <c r="L266" i="11" s="1"/>
  <c r="R268" i="11"/>
  <c r="R266" i="11" s="1"/>
  <c r="X268" i="11"/>
  <c r="X266" i="11" s="1"/>
  <c r="E273" i="11"/>
  <c r="E271" i="11" s="1"/>
  <c r="K273" i="11"/>
  <c r="K271" i="11" s="1"/>
  <c r="Q273" i="11"/>
  <c r="Q271" i="11" s="1"/>
  <c r="W273" i="11"/>
  <c r="W271" i="11" s="1"/>
  <c r="D278" i="11"/>
  <c r="D276" i="11" s="1"/>
  <c r="J278" i="11"/>
  <c r="J276" i="11" s="1"/>
  <c r="P278" i="11"/>
  <c r="P276" i="11" s="1"/>
  <c r="V278" i="11"/>
  <c r="V276" i="11" s="1"/>
  <c r="I283" i="11"/>
  <c r="I281" i="11" s="1"/>
  <c r="O283" i="11"/>
  <c r="O281" i="11" s="1"/>
  <c r="U283" i="11"/>
  <c r="U281" i="11" s="1"/>
  <c r="AA283" i="11"/>
  <c r="AA281" i="11" s="1"/>
  <c r="H288" i="11"/>
  <c r="H286" i="11" s="1"/>
  <c r="N288" i="11"/>
  <c r="N286" i="11" s="1"/>
  <c r="T288" i="11"/>
  <c r="T286" i="11" s="1"/>
  <c r="Z288" i="11"/>
  <c r="Z286" i="11" s="1"/>
  <c r="G293" i="11"/>
  <c r="G291" i="11" s="1"/>
  <c r="M293" i="11"/>
  <c r="M291" i="11" s="1"/>
  <c r="S293" i="11"/>
  <c r="S291" i="11" s="1"/>
  <c r="Y293" i="11"/>
  <c r="Y291" i="11" s="1"/>
  <c r="F298" i="11"/>
  <c r="F296" i="11" s="1"/>
  <c r="L298" i="11"/>
  <c r="L296" i="11" s="1"/>
  <c r="R298" i="11"/>
  <c r="R296" i="11" s="1"/>
  <c r="X298" i="11"/>
  <c r="X296" i="11" s="1"/>
  <c r="E307" i="11"/>
  <c r="E305" i="11" s="1"/>
  <c r="K307" i="11"/>
  <c r="K305" i="11" s="1"/>
  <c r="Q307" i="11"/>
  <c r="Q305" i="11" s="1"/>
  <c r="W307" i="11"/>
  <c r="W305" i="11" s="1"/>
  <c r="D312" i="11"/>
  <c r="D310" i="11" s="1"/>
  <c r="J312" i="11"/>
  <c r="J310" i="11" s="1"/>
  <c r="P312" i="11"/>
  <c r="P310" i="11" s="1"/>
  <c r="V312" i="11"/>
  <c r="V310" i="11" s="1"/>
  <c r="I317" i="11"/>
  <c r="I315" i="11" s="1"/>
  <c r="O317" i="11"/>
  <c r="O315" i="11" s="1"/>
  <c r="U317" i="11"/>
  <c r="U315" i="11" s="1"/>
  <c r="AA317" i="11"/>
  <c r="AA315" i="11" s="1"/>
  <c r="H322" i="11"/>
  <c r="H320" i="11" s="1"/>
  <c r="N322" i="11"/>
  <c r="N320" i="11" s="1"/>
  <c r="T322" i="11"/>
  <c r="T320" i="11" s="1"/>
  <c r="Z322" i="11"/>
  <c r="Z320" i="11" s="1"/>
  <c r="G327" i="11"/>
  <c r="G325" i="11" s="1"/>
  <c r="M327" i="11"/>
  <c r="M325" i="11" s="1"/>
  <c r="S327" i="11"/>
  <c r="S325" i="11" s="1"/>
  <c r="Y327" i="11"/>
  <c r="Y325" i="11" s="1"/>
  <c r="F332" i="11"/>
  <c r="F330" i="11" s="1"/>
  <c r="L332" i="11"/>
  <c r="L330" i="11" s="1"/>
  <c r="R332" i="11"/>
  <c r="R330" i="11" s="1"/>
  <c r="X332" i="11"/>
  <c r="X330" i="11" s="1"/>
  <c r="E337" i="11"/>
  <c r="E335" i="11" s="1"/>
  <c r="K337" i="11"/>
  <c r="K335" i="11" s="1"/>
  <c r="Q337" i="11"/>
  <c r="Q335" i="11" s="1"/>
  <c r="W337" i="11"/>
  <c r="W335" i="11" s="1"/>
  <c r="D342" i="11"/>
  <c r="D340" i="11" s="1"/>
  <c r="J342" i="11"/>
  <c r="J340" i="11" s="1"/>
  <c r="P342" i="11"/>
  <c r="P340" i="11" s="1"/>
  <c r="V342" i="11"/>
  <c r="V340" i="11" s="1"/>
  <c r="I347" i="11"/>
  <c r="I345" i="11" s="1"/>
  <c r="O347" i="11"/>
  <c r="O345" i="11" s="1"/>
  <c r="U347" i="11"/>
  <c r="U345" i="11" s="1"/>
  <c r="AA347" i="11"/>
  <c r="AA345" i="11" s="1"/>
  <c r="H352" i="11"/>
  <c r="H350" i="11" s="1"/>
  <c r="N352" i="11"/>
  <c r="N350" i="11" s="1"/>
  <c r="T352" i="11"/>
  <c r="T350" i="11" s="1"/>
  <c r="Z352" i="11"/>
  <c r="Z350" i="11" s="1"/>
  <c r="G357" i="11"/>
  <c r="G355" i="11" s="1"/>
  <c r="M357" i="11"/>
  <c r="M355" i="11" s="1"/>
  <c r="S357" i="11"/>
  <c r="S355" i="11" s="1"/>
  <c r="Y357" i="11"/>
  <c r="Y355" i="11" s="1"/>
  <c r="F362" i="11"/>
  <c r="F360" i="11" s="1"/>
  <c r="L362" i="11"/>
  <c r="L360" i="11" s="1"/>
  <c r="R362" i="11"/>
  <c r="R360" i="11" s="1"/>
  <c r="X362" i="11"/>
  <c r="X360" i="11" s="1"/>
  <c r="E367" i="11"/>
  <c r="E365" i="11" s="1"/>
  <c r="K367" i="11"/>
  <c r="K365" i="11" s="1"/>
  <c r="Q367" i="11"/>
  <c r="Q365" i="11" s="1"/>
  <c r="W367" i="11"/>
  <c r="W365" i="11" s="1"/>
  <c r="D372" i="11"/>
  <c r="D370" i="11" s="1"/>
  <c r="J372" i="11"/>
  <c r="J370" i="11" s="1"/>
  <c r="P372" i="11"/>
  <c r="P370" i="11" s="1"/>
  <c r="V372" i="11"/>
  <c r="V370" i="11" s="1"/>
  <c r="I377" i="11"/>
  <c r="I375" i="11" s="1"/>
  <c r="O377" i="11"/>
  <c r="O375" i="11" s="1"/>
  <c r="U377" i="11"/>
  <c r="U375" i="11" s="1"/>
  <c r="AA377" i="11"/>
  <c r="AA375" i="11" s="1"/>
  <c r="H382" i="11"/>
  <c r="H380" i="11" s="1"/>
  <c r="N382" i="11"/>
  <c r="N380" i="11" s="1"/>
  <c r="T382" i="11"/>
  <c r="T380" i="11" s="1"/>
  <c r="Z382" i="11"/>
  <c r="Z380" i="11" s="1"/>
  <c r="G387" i="11"/>
  <c r="G385" i="11" s="1"/>
  <c r="M387" i="11"/>
  <c r="M385" i="11" s="1"/>
  <c r="S387" i="11"/>
  <c r="S385" i="11" s="1"/>
  <c r="Y387" i="11"/>
  <c r="Y385" i="11" s="1"/>
  <c r="F392" i="11"/>
  <c r="F390" i="11" s="1"/>
  <c r="L392" i="11"/>
  <c r="L390" i="11" s="1"/>
  <c r="R392" i="11"/>
  <c r="R390" i="11" s="1"/>
  <c r="X392" i="11"/>
  <c r="X390" i="11" s="1"/>
  <c r="E397" i="11"/>
  <c r="E395" i="11" s="1"/>
  <c r="K397" i="11"/>
  <c r="K395" i="11" s="1"/>
  <c r="Q397" i="11"/>
  <c r="Q395" i="11" s="1"/>
  <c r="W397" i="11"/>
  <c r="W395" i="11" s="1"/>
  <c r="D402" i="11"/>
  <c r="D400" i="11" s="1"/>
  <c r="J402" i="11"/>
  <c r="J400" i="11" s="1"/>
  <c r="P402" i="11"/>
  <c r="P400" i="11" s="1"/>
  <c r="V402" i="11"/>
  <c r="V400" i="11" s="1"/>
  <c r="I407" i="11"/>
  <c r="I405" i="11" s="1"/>
  <c r="O407" i="11"/>
  <c r="O405" i="11" s="1"/>
  <c r="U407" i="11"/>
  <c r="U405" i="11" s="1"/>
  <c r="AA407" i="11"/>
  <c r="AA405" i="11" s="1"/>
  <c r="H412" i="11"/>
  <c r="H410" i="11" s="1"/>
  <c r="N412" i="11"/>
  <c r="N410" i="11" s="1"/>
  <c r="T412" i="11"/>
  <c r="T410" i="11" s="1"/>
  <c r="Z412" i="11"/>
  <c r="Z410" i="11" s="1"/>
  <c r="G417" i="11"/>
  <c r="G415" i="11" s="1"/>
  <c r="M417" i="11"/>
  <c r="M415" i="11" s="1"/>
  <c r="S417" i="11"/>
  <c r="S415" i="11" s="1"/>
  <c r="Y417" i="11"/>
  <c r="Y415" i="11" s="1"/>
  <c r="F422" i="11"/>
  <c r="F420" i="11" s="1"/>
  <c r="L422" i="11"/>
  <c r="L420" i="11" s="1"/>
  <c r="R422" i="11"/>
  <c r="R420" i="11" s="1"/>
  <c r="X422" i="11"/>
  <c r="X420" i="11" s="1"/>
  <c r="E427" i="11"/>
  <c r="E425" i="11" s="1"/>
  <c r="K427" i="11"/>
  <c r="K425" i="11" s="1"/>
  <c r="Q427" i="11"/>
  <c r="Q425" i="11" s="1"/>
  <c r="W427" i="11"/>
  <c r="W425" i="11" s="1"/>
  <c r="D432" i="11"/>
  <c r="D430" i="11" s="1"/>
  <c r="J432" i="11"/>
  <c r="J430" i="11" s="1"/>
  <c r="P432" i="11"/>
  <c r="P430" i="11" s="1"/>
  <c r="V432" i="11"/>
  <c r="V430" i="11" s="1"/>
  <c r="I437" i="11"/>
  <c r="I435" i="11" s="1"/>
  <c r="O437" i="11"/>
  <c r="O435" i="11" s="1"/>
  <c r="U437" i="11"/>
  <c r="U435" i="11" s="1"/>
  <c r="AA437" i="11"/>
  <c r="AA435" i="11" s="1"/>
  <c r="H442" i="11"/>
  <c r="H440" i="11" s="1"/>
  <c r="N442" i="11"/>
  <c r="N440" i="11" s="1"/>
  <c r="T442" i="11"/>
  <c r="T440" i="11" s="1"/>
  <c r="Z442" i="11"/>
  <c r="Z440" i="11" s="1"/>
  <c r="G447" i="11"/>
  <c r="G445" i="11" s="1"/>
  <c r="M447" i="11"/>
  <c r="M445" i="11" s="1"/>
  <c r="S447" i="11"/>
  <c r="S445" i="11" s="1"/>
  <c r="Y447" i="11"/>
  <c r="Y445" i="11" s="1"/>
  <c r="F456" i="11"/>
  <c r="F454" i="11" s="1"/>
  <c r="L456" i="11"/>
  <c r="L454" i="11" s="1"/>
  <c r="R456" i="11"/>
  <c r="R454" i="11" s="1"/>
  <c r="X456" i="11"/>
  <c r="X454" i="11" s="1"/>
  <c r="E461" i="11"/>
  <c r="E459" i="11" s="1"/>
  <c r="K461" i="11"/>
  <c r="K459" i="11" s="1"/>
  <c r="Q461" i="11"/>
  <c r="Q459" i="11" s="1"/>
  <c r="W461" i="11"/>
  <c r="W459" i="11" s="1"/>
  <c r="D466" i="11"/>
  <c r="D464" i="11" s="1"/>
  <c r="J466" i="11"/>
  <c r="J464" i="11" s="1"/>
  <c r="P466" i="11"/>
  <c r="P464" i="11" s="1"/>
  <c r="V466" i="11"/>
  <c r="V464" i="11" s="1"/>
  <c r="I471" i="11"/>
  <c r="I469" i="11" s="1"/>
  <c r="O471" i="11"/>
  <c r="O469" i="11" s="1"/>
  <c r="U471" i="11"/>
  <c r="U469" i="11" s="1"/>
  <c r="AA471" i="11"/>
  <c r="AA469" i="11" s="1"/>
  <c r="H476" i="11"/>
  <c r="H474" i="11" s="1"/>
  <c r="N476" i="11"/>
  <c r="N474" i="11" s="1"/>
  <c r="T476" i="11"/>
  <c r="T474" i="11" s="1"/>
  <c r="Z476" i="11"/>
  <c r="Z474" i="11" s="1"/>
  <c r="G481" i="11"/>
  <c r="G479" i="11" s="1"/>
  <c r="M481" i="11"/>
  <c r="M479" i="11" s="1"/>
  <c r="S481" i="11"/>
  <c r="S479" i="11" s="1"/>
  <c r="Y481" i="11"/>
  <c r="Y479" i="11" s="1"/>
  <c r="F486" i="11"/>
  <c r="F484" i="11" s="1"/>
  <c r="L486" i="11"/>
  <c r="L484" i="11" s="1"/>
  <c r="R486" i="11"/>
  <c r="R484" i="11" s="1"/>
  <c r="X486" i="11"/>
  <c r="X484" i="11" s="1"/>
  <c r="E491" i="11"/>
  <c r="E489" i="11" s="1"/>
  <c r="K491" i="11"/>
  <c r="K489" i="11" s="1"/>
  <c r="Q491" i="11"/>
  <c r="Q489" i="11" s="1"/>
  <c r="W491" i="11"/>
  <c r="W489" i="11" s="1"/>
  <c r="D496" i="11"/>
  <c r="D494" i="11" s="1"/>
  <c r="J496" i="11"/>
  <c r="J494" i="11" s="1"/>
  <c r="P496" i="11"/>
  <c r="P494" i="11" s="1"/>
  <c r="V496" i="11"/>
  <c r="V494" i="11" s="1"/>
  <c r="I501" i="11"/>
  <c r="I499" i="11" s="1"/>
  <c r="O501" i="11"/>
  <c r="O499" i="11" s="1"/>
  <c r="U501" i="11"/>
  <c r="U499" i="11" s="1"/>
  <c r="AA501" i="11"/>
  <c r="AA499" i="11" s="1"/>
  <c r="H506" i="11"/>
  <c r="H504" i="11" s="1"/>
  <c r="N506" i="11"/>
  <c r="N504" i="11" s="1"/>
  <c r="T506" i="11"/>
  <c r="T504" i="11" s="1"/>
  <c r="Z506" i="11"/>
  <c r="Z504" i="11" s="1"/>
  <c r="G511" i="11"/>
  <c r="G509" i="11" s="1"/>
  <c r="M511" i="11"/>
  <c r="M509" i="11" s="1"/>
  <c r="S511" i="11"/>
  <c r="S509" i="11" s="1"/>
  <c r="Y511" i="11"/>
  <c r="Y509" i="11" s="1"/>
  <c r="F516" i="11"/>
  <c r="F514" i="11" s="1"/>
  <c r="L516" i="11"/>
  <c r="L514" i="11" s="1"/>
  <c r="R516" i="11"/>
  <c r="R514" i="11" s="1"/>
  <c r="X516" i="11"/>
  <c r="X514" i="11" s="1"/>
  <c r="E521" i="11"/>
  <c r="E519" i="11" s="1"/>
  <c r="K521" i="11"/>
  <c r="K519" i="11" s="1"/>
  <c r="Q521" i="11"/>
  <c r="Q519" i="11" s="1"/>
  <c r="W521" i="11"/>
  <c r="W519" i="11" s="1"/>
  <c r="D526" i="11"/>
  <c r="D524" i="11" s="1"/>
  <c r="J526" i="11"/>
  <c r="J524" i="11" s="1"/>
  <c r="P526" i="11"/>
  <c r="P524" i="11" s="1"/>
  <c r="V526" i="11"/>
  <c r="V524" i="11" s="1"/>
  <c r="I531" i="11"/>
  <c r="I529" i="11" s="1"/>
  <c r="O531" i="11"/>
  <c r="O529" i="11" s="1"/>
  <c r="U531" i="11"/>
  <c r="U529" i="11" s="1"/>
  <c r="AA531" i="11"/>
  <c r="AA529" i="11" s="1"/>
  <c r="H536" i="11"/>
  <c r="H534" i="11" s="1"/>
  <c r="N536" i="11"/>
  <c r="N534" i="11" s="1"/>
  <c r="T536" i="11"/>
  <c r="T534" i="11" s="1"/>
  <c r="Z536" i="11"/>
  <c r="Z534" i="11" s="1"/>
  <c r="G541" i="11"/>
  <c r="G539" i="11" s="1"/>
  <c r="M541" i="11"/>
  <c r="M539" i="11" s="1"/>
  <c r="S541" i="11"/>
  <c r="S539" i="11" s="1"/>
  <c r="Y541" i="11"/>
  <c r="Y539" i="11" s="1"/>
  <c r="F546" i="11"/>
  <c r="F544" i="11" s="1"/>
  <c r="L546" i="11"/>
  <c r="L544" i="11" s="1"/>
  <c r="R546" i="11"/>
  <c r="R544" i="11" s="1"/>
  <c r="X546" i="11"/>
  <c r="X544" i="11" s="1"/>
  <c r="E551" i="11"/>
  <c r="E549" i="11" s="1"/>
  <c r="K551" i="11"/>
  <c r="K549" i="11" s="1"/>
  <c r="Q551" i="11"/>
  <c r="Q549" i="11" s="1"/>
  <c r="W551" i="11"/>
  <c r="W549" i="11" s="1"/>
  <c r="D556" i="11"/>
  <c r="D554" i="11" s="1"/>
  <c r="J556" i="11"/>
  <c r="J554" i="11" s="1"/>
  <c r="P556" i="11"/>
  <c r="P554" i="11" s="1"/>
  <c r="V556" i="11"/>
  <c r="V554" i="11" s="1"/>
  <c r="I561" i="11"/>
  <c r="I559" i="11" s="1"/>
  <c r="O561" i="11"/>
  <c r="O559" i="11" s="1"/>
  <c r="U561" i="11"/>
  <c r="U559" i="11" s="1"/>
  <c r="AA561" i="11"/>
  <c r="AA559" i="11" s="1"/>
  <c r="H566" i="11"/>
  <c r="H564" i="11" s="1"/>
  <c r="N566" i="11"/>
  <c r="N564" i="11" s="1"/>
  <c r="T566" i="11"/>
  <c r="T564" i="11" s="1"/>
  <c r="Z566" i="11"/>
  <c r="Z564" i="11" s="1"/>
  <c r="G571" i="11"/>
  <c r="G569" i="11" s="1"/>
  <c r="M571" i="11"/>
  <c r="M569" i="11" s="1"/>
  <c r="S571" i="11"/>
  <c r="S569" i="11" s="1"/>
  <c r="Y571" i="11"/>
  <c r="Y569" i="11" s="1"/>
  <c r="F576" i="11"/>
  <c r="F574" i="11" s="1"/>
  <c r="L576" i="11"/>
  <c r="L574" i="11" s="1"/>
  <c r="R576" i="11"/>
  <c r="R574" i="11" s="1"/>
  <c r="X576" i="11"/>
  <c r="X574" i="11" s="1"/>
  <c r="E581" i="11"/>
  <c r="E579" i="11" s="1"/>
  <c r="K581" i="11"/>
  <c r="K579" i="11" s="1"/>
  <c r="Q581" i="11"/>
  <c r="Q579" i="11" s="1"/>
  <c r="W581" i="11"/>
  <c r="W579" i="11" s="1"/>
  <c r="D586" i="11"/>
  <c r="D584" i="11" s="1"/>
  <c r="J586" i="11"/>
  <c r="J584" i="11" s="1"/>
  <c r="P586" i="11"/>
  <c r="P584" i="11" s="1"/>
  <c r="V586" i="11"/>
  <c r="V584" i="11" s="1"/>
  <c r="I591" i="11"/>
  <c r="I589" i="11" s="1"/>
  <c r="O591" i="11"/>
  <c r="O589" i="11" s="1"/>
  <c r="U591" i="11"/>
  <c r="U589" i="11" s="1"/>
  <c r="AA591" i="11"/>
  <c r="AA589" i="11" s="1"/>
  <c r="H596" i="11"/>
  <c r="H594" i="11" s="1"/>
  <c r="N596" i="11"/>
  <c r="N594" i="11" s="1"/>
  <c r="T596" i="11"/>
  <c r="T594" i="11" s="1"/>
  <c r="Z596" i="11"/>
  <c r="Z594" i="11" s="1"/>
  <c r="H9" i="12"/>
  <c r="N9" i="12"/>
  <c r="T9" i="12"/>
  <c r="Z9" i="12"/>
  <c r="H11" i="12"/>
  <c r="N11" i="12"/>
  <c r="T11" i="12"/>
  <c r="Z11" i="12"/>
  <c r="G14" i="12"/>
  <c r="M14" i="12"/>
  <c r="S14" i="12"/>
  <c r="Y14" i="12"/>
  <c r="G16" i="12"/>
  <c r="M16" i="12"/>
  <c r="S16" i="12"/>
  <c r="Y16" i="12"/>
  <c r="F19" i="12"/>
  <c r="L19" i="12"/>
  <c r="R19" i="12"/>
  <c r="X19" i="12"/>
  <c r="F21" i="12"/>
  <c r="P21" i="12"/>
  <c r="Q24" i="12"/>
  <c r="Q22" i="12" s="1"/>
  <c r="K26" i="12"/>
  <c r="L29" i="12"/>
  <c r="L27" i="12" s="1"/>
  <c r="F31" i="12"/>
  <c r="X31" i="12"/>
  <c r="K34" i="12"/>
  <c r="K32" i="12" s="1"/>
  <c r="E36" i="12"/>
  <c r="W36" i="12"/>
  <c r="H39" i="12"/>
  <c r="H37" i="12" s="1"/>
  <c r="Z39" i="12"/>
  <c r="T41" i="12"/>
  <c r="G44" i="12"/>
  <c r="G42" i="12" s="1"/>
  <c r="Y44" i="12"/>
  <c r="Y42" i="12" s="1"/>
  <c r="S46" i="12"/>
  <c r="T49" i="12"/>
  <c r="N51" i="12"/>
  <c r="Q54" i="12"/>
  <c r="K56" i="12"/>
  <c r="L59" i="12"/>
  <c r="L57" i="12" s="1"/>
  <c r="F61" i="12"/>
  <c r="X61" i="12"/>
  <c r="U64" i="12"/>
  <c r="N69" i="12"/>
  <c r="Z71" i="12"/>
  <c r="G74" i="12"/>
  <c r="S76" i="12"/>
  <c r="L81" i="12"/>
  <c r="E86" i="12"/>
  <c r="V89" i="12"/>
  <c r="U94" i="12"/>
  <c r="U92" i="12" s="1"/>
  <c r="N99" i="12"/>
  <c r="N97" i="12" s="1"/>
  <c r="Z101" i="12"/>
  <c r="G104" i="12"/>
  <c r="G102" i="12" s="1"/>
  <c r="S106" i="12"/>
  <c r="L111" i="12"/>
  <c r="E116" i="12"/>
  <c r="V119" i="12"/>
  <c r="E158" i="11"/>
  <c r="E156" i="11" s="1"/>
  <c r="K158" i="11"/>
  <c r="K156" i="11" s="1"/>
  <c r="Q158" i="11"/>
  <c r="Q156" i="11" s="1"/>
  <c r="W158" i="11"/>
  <c r="W156" i="11" s="1"/>
  <c r="D163" i="11"/>
  <c r="D161" i="11" s="1"/>
  <c r="J163" i="11"/>
  <c r="J161" i="11" s="1"/>
  <c r="P163" i="11"/>
  <c r="P161" i="11" s="1"/>
  <c r="V163" i="11"/>
  <c r="V161" i="11" s="1"/>
  <c r="I168" i="11"/>
  <c r="I166" i="11" s="1"/>
  <c r="O168" i="11"/>
  <c r="O166" i="11" s="1"/>
  <c r="U168" i="11"/>
  <c r="U166" i="11" s="1"/>
  <c r="AA168" i="11"/>
  <c r="AA166" i="11" s="1"/>
  <c r="H173" i="11"/>
  <c r="H171" i="11" s="1"/>
  <c r="N173" i="11"/>
  <c r="N171" i="11" s="1"/>
  <c r="T173" i="11"/>
  <c r="T171" i="11" s="1"/>
  <c r="Z173" i="11"/>
  <c r="Z171" i="11" s="1"/>
  <c r="G178" i="11"/>
  <c r="G176" i="11" s="1"/>
  <c r="M178" i="11"/>
  <c r="M176" i="11" s="1"/>
  <c r="S178" i="11"/>
  <c r="S176" i="11" s="1"/>
  <c r="Y178" i="11"/>
  <c r="Y176" i="11" s="1"/>
  <c r="F183" i="11"/>
  <c r="F181" i="11" s="1"/>
  <c r="L183" i="11"/>
  <c r="L181" i="11" s="1"/>
  <c r="R183" i="11"/>
  <c r="R181" i="11" s="1"/>
  <c r="X183" i="11"/>
  <c r="X181" i="11" s="1"/>
  <c r="E188" i="11"/>
  <c r="E186" i="11" s="1"/>
  <c r="K188" i="11"/>
  <c r="K186" i="11" s="1"/>
  <c r="Q188" i="11"/>
  <c r="Q186" i="11" s="1"/>
  <c r="W188" i="11"/>
  <c r="W186" i="11" s="1"/>
  <c r="D193" i="11"/>
  <c r="D191" i="11" s="1"/>
  <c r="J193" i="11"/>
  <c r="J191" i="11" s="1"/>
  <c r="P193" i="11"/>
  <c r="P191" i="11" s="1"/>
  <c r="V193" i="11"/>
  <c r="V191" i="11" s="1"/>
  <c r="I198" i="11"/>
  <c r="I196" i="11" s="1"/>
  <c r="O198" i="11"/>
  <c r="O196" i="11" s="1"/>
  <c r="U198" i="11"/>
  <c r="U196" i="11" s="1"/>
  <c r="AA198" i="11"/>
  <c r="AA196" i="11" s="1"/>
  <c r="H203" i="11"/>
  <c r="H201" i="11" s="1"/>
  <c r="N203" i="11"/>
  <c r="N201" i="11" s="1"/>
  <c r="T203" i="11"/>
  <c r="T201" i="11" s="1"/>
  <c r="Z203" i="11"/>
  <c r="Z201" i="11" s="1"/>
  <c r="G208" i="11"/>
  <c r="G206" i="11" s="1"/>
  <c r="M208" i="11"/>
  <c r="M206" i="11" s="1"/>
  <c r="S208" i="11"/>
  <c r="S206" i="11" s="1"/>
  <c r="Y208" i="11"/>
  <c r="Y206" i="11" s="1"/>
  <c r="F213" i="11"/>
  <c r="F211" i="11" s="1"/>
  <c r="L213" i="11"/>
  <c r="L211" i="11" s="1"/>
  <c r="R213" i="11"/>
  <c r="R211" i="11" s="1"/>
  <c r="X213" i="11"/>
  <c r="X211" i="11" s="1"/>
  <c r="E218" i="11"/>
  <c r="E216" i="11" s="1"/>
  <c r="K218" i="11"/>
  <c r="K216" i="11" s="1"/>
  <c r="Q218" i="11"/>
  <c r="Q216" i="11" s="1"/>
  <c r="W218" i="11"/>
  <c r="W216" i="11" s="1"/>
  <c r="D223" i="11"/>
  <c r="D221" i="11" s="1"/>
  <c r="J223" i="11"/>
  <c r="J221" i="11" s="1"/>
  <c r="P223" i="11"/>
  <c r="P221" i="11" s="1"/>
  <c r="V223" i="11"/>
  <c r="V221" i="11" s="1"/>
  <c r="I228" i="11"/>
  <c r="I226" i="11" s="1"/>
  <c r="O228" i="11"/>
  <c r="O226" i="11" s="1"/>
  <c r="U228" i="11"/>
  <c r="U226" i="11" s="1"/>
  <c r="AA228" i="11"/>
  <c r="AA226" i="11" s="1"/>
  <c r="H233" i="11"/>
  <c r="H231" i="11" s="1"/>
  <c r="N233" i="11"/>
  <c r="N231" i="11" s="1"/>
  <c r="T233" i="11"/>
  <c r="T231" i="11" s="1"/>
  <c r="Z233" i="11"/>
  <c r="Z231" i="11" s="1"/>
  <c r="G238" i="11"/>
  <c r="G236" i="11" s="1"/>
  <c r="M238" i="11"/>
  <c r="M236" i="11" s="1"/>
  <c r="S238" i="11"/>
  <c r="S236" i="11" s="1"/>
  <c r="Y238" i="11"/>
  <c r="Y236" i="11" s="1"/>
  <c r="F243" i="11"/>
  <c r="F241" i="11" s="1"/>
  <c r="L243" i="11"/>
  <c r="L241" i="11" s="1"/>
  <c r="R243" i="11"/>
  <c r="R241" i="11" s="1"/>
  <c r="X243" i="11"/>
  <c r="X241" i="11" s="1"/>
  <c r="E248" i="11"/>
  <c r="E246" i="11" s="1"/>
  <c r="K248" i="11"/>
  <c r="K246" i="11" s="1"/>
  <c r="Q248" i="11"/>
  <c r="Q246" i="11" s="1"/>
  <c r="W248" i="11"/>
  <c r="W246" i="11" s="1"/>
  <c r="D253" i="11"/>
  <c r="D251" i="11" s="1"/>
  <c r="J253" i="11"/>
  <c r="J251" i="11" s="1"/>
  <c r="P253" i="11"/>
  <c r="P251" i="11" s="1"/>
  <c r="V253" i="11"/>
  <c r="V251" i="11" s="1"/>
  <c r="I258" i="11"/>
  <c r="I256" i="11" s="1"/>
  <c r="O258" i="11"/>
  <c r="O256" i="11" s="1"/>
  <c r="U258" i="11"/>
  <c r="U256" i="11" s="1"/>
  <c r="AA258" i="11"/>
  <c r="AA256" i="11" s="1"/>
  <c r="H263" i="11"/>
  <c r="H261" i="11" s="1"/>
  <c r="N263" i="11"/>
  <c r="N261" i="11" s="1"/>
  <c r="T263" i="11"/>
  <c r="T261" i="11" s="1"/>
  <c r="Z263" i="11"/>
  <c r="Z261" i="11" s="1"/>
  <c r="G268" i="11"/>
  <c r="G266" i="11" s="1"/>
  <c r="M268" i="11"/>
  <c r="M266" i="11" s="1"/>
  <c r="S268" i="11"/>
  <c r="S266" i="11" s="1"/>
  <c r="Y268" i="11"/>
  <c r="Y266" i="11" s="1"/>
  <c r="F273" i="11"/>
  <c r="F271" i="11" s="1"/>
  <c r="L273" i="11"/>
  <c r="L271" i="11" s="1"/>
  <c r="R273" i="11"/>
  <c r="R271" i="11" s="1"/>
  <c r="X273" i="11"/>
  <c r="X271" i="11" s="1"/>
  <c r="E278" i="11"/>
  <c r="E276" i="11" s="1"/>
  <c r="K278" i="11"/>
  <c r="K276" i="11" s="1"/>
  <c r="Q278" i="11"/>
  <c r="Q276" i="11" s="1"/>
  <c r="W278" i="11"/>
  <c r="W276" i="11" s="1"/>
  <c r="D283" i="11"/>
  <c r="D281" i="11" s="1"/>
  <c r="J283" i="11"/>
  <c r="J281" i="11" s="1"/>
  <c r="P283" i="11"/>
  <c r="P281" i="11" s="1"/>
  <c r="V283" i="11"/>
  <c r="V281" i="11" s="1"/>
  <c r="I288" i="11"/>
  <c r="I286" i="11" s="1"/>
  <c r="O288" i="11"/>
  <c r="O286" i="11" s="1"/>
  <c r="U288" i="11"/>
  <c r="U286" i="11" s="1"/>
  <c r="AA288" i="11"/>
  <c r="AA286" i="11" s="1"/>
  <c r="H293" i="11"/>
  <c r="H291" i="11" s="1"/>
  <c r="N293" i="11"/>
  <c r="N291" i="11" s="1"/>
  <c r="T293" i="11"/>
  <c r="T291" i="11" s="1"/>
  <c r="Z293" i="11"/>
  <c r="Z291" i="11" s="1"/>
  <c r="G298" i="11"/>
  <c r="G296" i="11" s="1"/>
  <c r="M298" i="11"/>
  <c r="M296" i="11" s="1"/>
  <c r="S298" i="11"/>
  <c r="S296" i="11" s="1"/>
  <c r="F307" i="11"/>
  <c r="F305" i="11" s="1"/>
  <c r="L307" i="11"/>
  <c r="L305" i="11" s="1"/>
  <c r="R307" i="11"/>
  <c r="R305" i="11" s="1"/>
  <c r="X307" i="11"/>
  <c r="X305" i="11" s="1"/>
  <c r="E312" i="11"/>
  <c r="E310" i="11" s="1"/>
  <c r="K312" i="11"/>
  <c r="K310" i="11" s="1"/>
  <c r="Q312" i="11"/>
  <c r="Q310" i="11" s="1"/>
  <c r="W312" i="11"/>
  <c r="W310" i="11" s="1"/>
  <c r="D317" i="11"/>
  <c r="D315" i="11" s="1"/>
  <c r="J317" i="11"/>
  <c r="J315" i="11" s="1"/>
  <c r="P317" i="11"/>
  <c r="P315" i="11" s="1"/>
  <c r="V317" i="11"/>
  <c r="V315" i="11" s="1"/>
  <c r="I322" i="11"/>
  <c r="I320" i="11" s="1"/>
  <c r="O322" i="11"/>
  <c r="O320" i="11" s="1"/>
  <c r="U322" i="11"/>
  <c r="U320" i="11" s="1"/>
  <c r="AA322" i="11"/>
  <c r="AA320" i="11" s="1"/>
  <c r="H327" i="11"/>
  <c r="H325" i="11" s="1"/>
  <c r="N327" i="11"/>
  <c r="N325" i="11" s="1"/>
  <c r="T327" i="11"/>
  <c r="T325" i="11" s="1"/>
  <c r="Z327" i="11"/>
  <c r="Z325" i="11" s="1"/>
  <c r="G332" i="11"/>
  <c r="G330" i="11" s="1"/>
  <c r="M332" i="11"/>
  <c r="M330" i="11" s="1"/>
  <c r="S332" i="11"/>
  <c r="S330" i="11" s="1"/>
  <c r="Y332" i="11"/>
  <c r="Y330" i="11" s="1"/>
  <c r="F337" i="11"/>
  <c r="F335" i="11" s="1"/>
  <c r="L337" i="11"/>
  <c r="L335" i="11" s="1"/>
  <c r="R337" i="11"/>
  <c r="R335" i="11" s="1"/>
  <c r="X337" i="11"/>
  <c r="X335" i="11" s="1"/>
  <c r="E342" i="11"/>
  <c r="E340" i="11" s="1"/>
  <c r="K342" i="11"/>
  <c r="K340" i="11" s="1"/>
  <c r="Q342" i="11"/>
  <c r="Q340" i="11" s="1"/>
  <c r="W342" i="11"/>
  <c r="W340" i="11" s="1"/>
  <c r="D347" i="11"/>
  <c r="D345" i="11" s="1"/>
  <c r="J347" i="11"/>
  <c r="J345" i="11" s="1"/>
  <c r="P347" i="11"/>
  <c r="P345" i="11" s="1"/>
  <c r="V347" i="11"/>
  <c r="V345" i="11" s="1"/>
  <c r="I352" i="11"/>
  <c r="I350" i="11" s="1"/>
  <c r="O352" i="11"/>
  <c r="O350" i="11" s="1"/>
  <c r="U352" i="11"/>
  <c r="U350" i="11" s="1"/>
  <c r="AA352" i="11"/>
  <c r="AA350" i="11" s="1"/>
  <c r="H357" i="11"/>
  <c r="H355" i="11" s="1"/>
  <c r="N357" i="11"/>
  <c r="N355" i="11" s="1"/>
  <c r="T357" i="11"/>
  <c r="T355" i="11" s="1"/>
  <c r="Z357" i="11"/>
  <c r="Z355" i="11" s="1"/>
  <c r="G362" i="11"/>
  <c r="G360" i="11" s="1"/>
  <c r="M362" i="11"/>
  <c r="M360" i="11" s="1"/>
  <c r="S362" i="11"/>
  <c r="S360" i="11" s="1"/>
  <c r="Y362" i="11"/>
  <c r="Y360" i="11" s="1"/>
  <c r="F367" i="11"/>
  <c r="F365" i="11" s="1"/>
  <c r="L367" i="11"/>
  <c r="L365" i="11" s="1"/>
  <c r="R367" i="11"/>
  <c r="R365" i="11" s="1"/>
  <c r="X367" i="11"/>
  <c r="X365" i="11" s="1"/>
  <c r="E372" i="11"/>
  <c r="E370" i="11" s="1"/>
  <c r="K372" i="11"/>
  <c r="K370" i="11" s="1"/>
  <c r="Q372" i="11"/>
  <c r="Q370" i="11" s="1"/>
  <c r="W372" i="11"/>
  <c r="W370" i="11" s="1"/>
  <c r="D377" i="11"/>
  <c r="D375" i="11" s="1"/>
  <c r="J377" i="11"/>
  <c r="J375" i="11" s="1"/>
  <c r="P377" i="11"/>
  <c r="P375" i="11" s="1"/>
  <c r="V377" i="11"/>
  <c r="V375" i="11" s="1"/>
  <c r="I382" i="11"/>
  <c r="I380" i="11" s="1"/>
  <c r="O382" i="11"/>
  <c r="O380" i="11" s="1"/>
  <c r="U382" i="11"/>
  <c r="U380" i="11" s="1"/>
  <c r="AA382" i="11"/>
  <c r="AA380" i="11" s="1"/>
  <c r="H387" i="11"/>
  <c r="H385" i="11" s="1"/>
  <c r="N387" i="11"/>
  <c r="N385" i="11" s="1"/>
  <c r="T387" i="11"/>
  <c r="T385" i="11" s="1"/>
  <c r="Z387" i="11"/>
  <c r="Z385" i="11" s="1"/>
  <c r="G392" i="11"/>
  <c r="G390" i="11" s="1"/>
  <c r="M392" i="11"/>
  <c r="M390" i="11" s="1"/>
  <c r="S392" i="11"/>
  <c r="S390" i="11" s="1"/>
  <c r="Y392" i="11"/>
  <c r="Y390" i="11" s="1"/>
  <c r="F397" i="11"/>
  <c r="F395" i="11" s="1"/>
  <c r="L397" i="11"/>
  <c r="L395" i="11" s="1"/>
  <c r="R397" i="11"/>
  <c r="R395" i="11" s="1"/>
  <c r="X397" i="11"/>
  <c r="X395" i="11" s="1"/>
  <c r="E402" i="11"/>
  <c r="E400" i="11" s="1"/>
  <c r="K402" i="11"/>
  <c r="K400" i="11" s="1"/>
  <c r="Q402" i="11"/>
  <c r="Q400" i="11" s="1"/>
  <c r="W402" i="11"/>
  <c r="W400" i="11" s="1"/>
  <c r="D407" i="11"/>
  <c r="D405" i="11" s="1"/>
  <c r="J407" i="11"/>
  <c r="J405" i="11" s="1"/>
  <c r="P407" i="11"/>
  <c r="P405" i="11" s="1"/>
  <c r="V407" i="11"/>
  <c r="V405" i="11" s="1"/>
  <c r="I412" i="11"/>
  <c r="I410" i="11" s="1"/>
  <c r="O412" i="11"/>
  <c r="O410" i="11" s="1"/>
  <c r="U412" i="11"/>
  <c r="U410" i="11" s="1"/>
  <c r="AA412" i="11"/>
  <c r="AA410" i="11" s="1"/>
  <c r="H417" i="11"/>
  <c r="H415" i="11" s="1"/>
  <c r="N417" i="11"/>
  <c r="N415" i="11" s="1"/>
  <c r="T417" i="11"/>
  <c r="T415" i="11" s="1"/>
  <c r="Z417" i="11"/>
  <c r="Z415" i="11" s="1"/>
  <c r="G422" i="11"/>
  <c r="G420" i="11" s="1"/>
  <c r="M422" i="11"/>
  <c r="M420" i="11" s="1"/>
  <c r="S422" i="11"/>
  <c r="S420" i="11" s="1"/>
  <c r="Y422" i="11"/>
  <c r="Y420" i="11" s="1"/>
  <c r="F427" i="11"/>
  <c r="F425" i="11" s="1"/>
  <c r="L427" i="11"/>
  <c r="L425" i="11" s="1"/>
  <c r="R427" i="11"/>
  <c r="R425" i="11" s="1"/>
  <c r="X427" i="11"/>
  <c r="X425" i="11" s="1"/>
  <c r="E432" i="11"/>
  <c r="E430" i="11" s="1"/>
  <c r="K432" i="11"/>
  <c r="K430" i="11" s="1"/>
  <c r="Q432" i="11"/>
  <c r="Q430" i="11" s="1"/>
  <c r="W432" i="11"/>
  <c r="W430" i="11" s="1"/>
  <c r="D437" i="11"/>
  <c r="D435" i="11" s="1"/>
  <c r="J437" i="11"/>
  <c r="J435" i="11" s="1"/>
  <c r="P437" i="11"/>
  <c r="P435" i="11" s="1"/>
  <c r="V437" i="11"/>
  <c r="V435" i="11" s="1"/>
  <c r="I442" i="11"/>
  <c r="I440" i="11" s="1"/>
  <c r="O442" i="11"/>
  <c r="O440" i="11" s="1"/>
  <c r="U442" i="11"/>
  <c r="U440" i="11" s="1"/>
  <c r="AA442" i="11"/>
  <c r="AA440" i="11" s="1"/>
  <c r="H447" i="11"/>
  <c r="H445" i="11" s="1"/>
  <c r="N447" i="11"/>
  <c r="N445" i="11" s="1"/>
  <c r="T447" i="11"/>
  <c r="T445" i="11" s="1"/>
  <c r="G456" i="11"/>
  <c r="G454" i="11" s="1"/>
  <c r="M456" i="11"/>
  <c r="M454" i="11" s="1"/>
  <c r="S456" i="11"/>
  <c r="S454" i="11" s="1"/>
  <c r="Y456" i="11"/>
  <c r="Y454" i="11" s="1"/>
  <c r="F461" i="11"/>
  <c r="F459" i="11" s="1"/>
  <c r="L461" i="11"/>
  <c r="L459" i="11" s="1"/>
  <c r="R461" i="11"/>
  <c r="R459" i="11" s="1"/>
  <c r="X461" i="11"/>
  <c r="X459" i="11" s="1"/>
  <c r="E466" i="11"/>
  <c r="E464" i="11" s="1"/>
  <c r="K466" i="11"/>
  <c r="K464" i="11" s="1"/>
  <c r="Q466" i="11"/>
  <c r="Q464" i="11" s="1"/>
  <c r="W466" i="11"/>
  <c r="W464" i="11" s="1"/>
  <c r="D471" i="11"/>
  <c r="D469" i="11" s="1"/>
  <c r="J471" i="11"/>
  <c r="J469" i="11" s="1"/>
  <c r="P471" i="11"/>
  <c r="P469" i="11" s="1"/>
  <c r="V471" i="11"/>
  <c r="V469" i="11" s="1"/>
  <c r="I476" i="11"/>
  <c r="I474" i="11" s="1"/>
  <c r="O476" i="11"/>
  <c r="O474" i="11" s="1"/>
  <c r="U476" i="11"/>
  <c r="U474" i="11" s="1"/>
  <c r="AA476" i="11"/>
  <c r="AA474" i="11" s="1"/>
  <c r="H481" i="11"/>
  <c r="H479" i="11" s="1"/>
  <c r="N481" i="11"/>
  <c r="N479" i="11" s="1"/>
  <c r="T481" i="11"/>
  <c r="T479" i="11" s="1"/>
  <c r="Z481" i="11"/>
  <c r="Z479" i="11" s="1"/>
  <c r="G486" i="11"/>
  <c r="G484" i="11" s="1"/>
  <c r="M486" i="11"/>
  <c r="M484" i="11" s="1"/>
  <c r="S486" i="11"/>
  <c r="S484" i="11" s="1"/>
  <c r="Y486" i="11"/>
  <c r="Y484" i="11" s="1"/>
  <c r="F491" i="11"/>
  <c r="F489" i="11" s="1"/>
  <c r="L491" i="11"/>
  <c r="L489" i="11" s="1"/>
  <c r="R491" i="11"/>
  <c r="R489" i="11" s="1"/>
  <c r="X491" i="11"/>
  <c r="X489" i="11" s="1"/>
  <c r="E496" i="11"/>
  <c r="E494" i="11" s="1"/>
  <c r="K496" i="11"/>
  <c r="K494" i="11" s="1"/>
  <c r="Q496" i="11"/>
  <c r="Q494" i="11" s="1"/>
  <c r="W496" i="11"/>
  <c r="W494" i="11" s="1"/>
  <c r="D501" i="11"/>
  <c r="D499" i="11" s="1"/>
  <c r="J501" i="11"/>
  <c r="J499" i="11" s="1"/>
  <c r="P501" i="11"/>
  <c r="P499" i="11" s="1"/>
  <c r="V501" i="11"/>
  <c r="V499" i="11" s="1"/>
  <c r="I506" i="11"/>
  <c r="I504" i="11" s="1"/>
  <c r="O506" i="11"/>
  <c r="O504" i="11" s="1"/>
  <c r="U506" i="11"/>
  <c r="U504" i="11" s="1"/>
  <c r="AA506" i="11"/>
  <c r="AA504" i="11" s="1"/>
  <c r="H511" i="11"/>
  <c r="H509" i="11" s="1"/>
  <c r="N511" i="11"/>
  <c r="N509" i="11" s="1"/>
  <c r="T511" i="11"/>
  <c r="T509" i="11" s="1"/>
  <c r="Z511" i="11"/>
  <c r="Z509" i="11" s="1"/>
  <c r="G516" i="11"/>
  <c r="G514" i="11" s="1"/>
  <c r="M516" i="11"/>
  <c r="M514" i="11" s="1"/>
  <c r="S516" i="11"/>
  <c r="S514" i="11" s="1"/>
  <c r="Y516" i="11"/>
  <c r="Y514" i="11" s="1"/>
  <c r="F521" i="11"/>
  <c r="F519" i="11" s="1"/>
  <c r="L521" i="11"/>
  <c r="L519" i="11" s="1"/>
  <c r="R521" i="11"/>
  <c r="R519" i="11" s="1"/>
  <c r="X521" i="11"/>
  <c r="X519" i="11" s="1"/>
  <c r="E526" i="11"/>
  <c r="E524" i="11" s="1"/>
  <c r="K526" i="11"/>
  <c r="K524" i="11" s="1"/>
  <c r="Q526" i="11"/>
  <c r="Q524" i="11" s="1"/>
  <c r="W526" i="11"/>
  <c r="W524" i="11" s="1"/>
  <c r="D531" i="11"/>
  <c r="D529" i="11" s="1"/>
  <c r="J531" i="11"/>
  <c r="J529" i="11" s="1"/>
  <c r="P531" i="11"/>
  <c r="P529" i="11" s="1"/>
  <c r="V531" i="11"/>
  <c r="V529" i="11" s="1"/>
  <c r="I536" i="11"/>
  <c r="I534" i="11" s="1"/>
  <c r="O536" i="11"/>
  <c r="O534" i="11" s="1"/>
  <c r="U536" i="11"/>
  <c r="U534" i="11" s="1"/>
  <c r="AA536" i="11"/>
  <c r="AA534" i="11" s="1"/>
  <c r="H541" i="11"/>
  <c r="H539" i="11" s="1"/>
  <c r="N541" i="11"/>
  <c r="N539" i="11" s="1"/>
  <c r="T541" i="11"/>
  <c r="T539" i="11" s="1"/>
  <c r="Z541" i="11"/>
  <c r="Z539" i="11" s="1"/>
  <c r="G546" i="11"/>
  <c r="G544" i="11" s="1"/>
  <c r="M546" i="11"/>
  <c r="M544" i="11" s="1"/>
  <c r="S546" i="11"/>
  <c r="S544" i="11" s="1"/>
  <c r="Y546" i="11"/>
  <c r="Y544" i="11" s="1"/>
  <c r="F551" i="11"/>
  <c r="F549" i="11" s="1"/>
  <c r="L551" i="11"/>
  <c r="L549" i="11" s="1"/>
  <c r="R551" i="11"/>
  <c r="R549" i="11" s="1"/>
  <c r="X551" i="11"/>
  <c r="X549" i="11" s="1"/>
  <c r="E556" i="11"/>
  <c r="E554" i="11" s="1"/>
  <c r="K556" i="11"/>
  <c r="K554" i="11" s="1"/>
  <c r="Q556" i="11"/>
  <c r="Q554" i="11" s="1"/>
  <c r="W556" i="11"/>
  <c r="W554" i="11" s="1"/>
  <c r="D561" i="11"/>
  <c r="D559" i="11" s="1"/>
  <c r="J561" i="11"/>
  <c r="J559" i="11" s="1"/>
  <c r="P561" i="11"/>
  <c r="P559" i="11" s="1"/>
  <c r="V561" i="11"/>
  <c r="V559" i="11" s="1"/>
  <c r="I566" i="11"/>
  <c r="I564" i="11" s="1"/>
  <c r="O566" i="11"/>
  <c r="O564" i="11" s="1"/>
  <c r="U566" i="11"/>
  <c r="U564" i="11" s="1"/>
  <c r="AA566" i="11"/>
  <c r="AA564" i="11" s="1"/>
  <c r="H571" i="11"/>
  <c r="H569" i="11" s="1"/>
  <c r="N571" i="11"/>
  <c r="N569" i="11" s="1"/>
  <c r="T571" i="11"/>
  <c r="T569" i="11" s="1"/>
  <c r="Z571" i="11"/>
  <c r="Z569" i="11" s="1"/>
  <c r="G576" i="11"/>
  <c r="G574" i="11" s="1"/>
  <c r="M576" i="11"/>
  <c r="M574" i="11" s="1"/>
  <c r="S576" i="11"/>
  <c r="S574" i="11" s="1"/>
  <c r="Y576" i="11"/>
  <c r="Y574" i="11" s="1"/>
  <c r="F581" i="11"/>
  <c r="F579" i="11" s="1"/>
  <c r="L581" i="11"/>
  <c r="L579" i="11" s="1"/>
  <c r="R581" i="11"/>
  <c r="R579" i="11" s="1"/>
  <c r="X581" i="11"/>
  <c r="X579" i="11" s="1"/>
  <c r="E586" i="11"/>
  <c r="E584" i="11" s="1"/>
  <c r="K586" i="11"/>
  <c r="K584" i="11" s="1"/>
  <c r="Q586" i="11"/>
  <c r="Q584" i="11" s="1"/>
  <c r="W586" i="11"/>
  <c r="W584" i="11" s="1"/>
  <c r="D591" i="11"/>
  <c r="D589" i="11" s="1"/>
  <c r="J591" i="11"/>
  <c r="J589" i="11" s="1"/>
  <c r="P591" i="11"/>
  <c r="P589" i="11" s="1"/>
  <c r="V591" i="11"/>
  <c r="V589" i="11" s="1"/>
  <c r="I596" i="11"/>
  <c r="I594" i="11" s="1"/>
  <c r="O596" i="11"/>
  <c r="O594" i="11" s="1"/>
  <c r="U596" i="11"/>
  <c r="U594" i="11" s="1"/>
  <c r="I9" i="12"/>
  <c r="I7" i="12" s="1"/>
  <c r="O9" i="12"/>
  <c r="O7" i="12" s="1"/>
  <c r="U9" i="12"/>
  <c r="U7" i="12" s="1"/>
  <c r="AA9" i="12"/>
  <c r="AA7" i="12" s="1"/>
  <c r="H14" i="12"/>
  <c r="N14" i="12"/>
  <c r="T14" i="12"/>
  <c r="Z14" i="12"/>
  <c r="H16" i="12"/>
  <c r="N16" i="12"/>
  <c r="T16" i="12"/>
  <c r="Z16" i="12"/>
  <c r="G19" i="12"/>
  <c r="G17" i="12" s="1"/>
  <c r="M19" i="12"/>
  <c r="M17" i="12" s="1"/>
  <c r="S19" i="12"/>
  <c r="Y19" i="12"/>
  <c r="Y17" i="12" s="1"/>
  <c r="H21" i="12"/>
  <c r="R21" i="12"/>
  <c r="S24" i="12"/>
  <c r="S22" i="12" s="1"/>
  <c r="M26" i="12"/>
  <c r="P29" i="12"/>
  <c r="P27" i="12" s="1"/>
  <c r="J31" i="12"/>
  <c r="O34" i="12"/>
  <c r="O32" i="12" s="1"/>
  <c r="I36" i="12"/>
  <c r="AA36" i="12"/>
  <c r="J39" i="12"/>
  <c r="J37" i="12" s="1"/>
  <c r="D41" i="12"/>
  <c r="V41" i="12"/>
  <c r="I44" i="12"/>
  <c r="I42" i="12" s="1"/>
  <c r="AA44" i="12"/>
  <c r="AA42" i="12" s="1"/>
  <c r="U46" i="12"/>
  <c r="F49" i="12"/>
  <c r="F47" i="12" s="1"/>
  <c r="X49" i="12"/>
  <c r="X47" i="12" s="1"/>
  <c r="R51" i="12"/>
  <c r="S54" i="12"/>
  <c r="S52" i="12" s="1"/>
  <c r="M56" i="12"/>
  <c r="P59" i="12"/>
  <c r="J61" i="12"/>
  <c r="AA64" i="12"/>
  <c r="T69" i="12"/>
  <c r="T67" i="12" s="1"/>
  <c r="M74" i="12"/>
  <c r="M72" i="12" s="1"/>
  <c r="Y76" i="12"/>
  <c r="F79" i="12"/>
  <c r="R81" i="12"/>
  <c r="K86" i="12"/>
  <c r="D91" i="12"/>
  <c r="AA94" i="12"/>
  <c r="T99" i="12"/>
  <c r="M104" i="12"/>
  <c r="M102" i="12" s="1"/>
  <c r="Y106" i="12"/>
  <c r="F109" i="12"/>
  <c r="R111" i="12"/>
  <c r="K116" i="12"/>
  <c r="I158" i="12"/>
  <c r="O158" i="12"/>
  <c r="O156" i="12" s="1"/>
  <c r="U158" i="12"/>
  <c r="AA158" i="12"/>
  <c r="AA156" i="12" s="1"/>
  <c r="H163" i="12"/>
  <c r="H161" i="12" s="1"/>
  <c r="N163" i="12"/>
  <c r="T163" i="12"/>
  <c r="Z163" i="12"/>
  <c r="Z161" i="12" s="1"/>
  <c r="G168" i="12"/>
  <c r="M168" i="12"/>
  <c r="M166" i="12" s="1"/>
  <c r="S168" i="12"/>
  <c r="S166" i="12" s="1"/>
  <c r="Y168" i="12"/>
  <c r="F173" i="12"/>
  <c r="L173" i="12"/>
  <c r="L171" i="12" s="1"/>
  <c r="R173" i="12"/>
  <c r="X173" i="12"/>
  <c r="X171" i="12" s="1"/>
  <c r="E178" i="12"/>
  <c r="E176" i="12" s="1"/>
  <c r="K178" i="12"/>
  <c r="Q178" i="12"/>
  <c r="W178" i="12"/>
  <c r="W176" i="12" s="1"/>
  <c r="D183" i="12"/>
  <c r="J183" i="12"/>
  <c r="J181" i="12" s="1"/>
  <c r="P183" i="12"/>
  <c r="P181" i="12" s="1"/>
  <c r="V183" i="12"/>
  <c r="I188" i="12"/>
  <c r="O188" i="12"/>
  <c r="O186" i="12" s="1"/>
  <c r="U188" i="12"/>
  <c r="AA188" i="12"/>
  <c r="AA186" i="12" s="1"/>
  <c r="H193" i="12"/>
  <c r="H191" i="12" s="1"/>
  <c r="N193" i="12"/>
  <c r="T193" i="12"/>
  <c r="Z193" i="12"/>
  <c r="Z191" i="12" s="1"/>
  <c r="G198" i="12"/>
  <c r="M198" i="12"/>
  <c r="M196" i="12" s="1"/>
  <c r="S198" i="12"/>
  <c r="S196" i="12" s="1"/>
  <c r="Y198" i="12"/>
  <c r="F203" i="12"/>
  <c r="L203" i="12"/>
  <c r="L201" i="12" s="1"/>
  <c r="R203" i="12"/>
  <c r="X203" i="12"/>
  <c r="X201" i="12" s="1"/>
  <c r="E208" i="12"/>
  <c r="E206" i="12" s="1"/>
  <c r="K208" i="12"/>
  <c r="Q208" i="12"/>
  <c r="W208" i="12"/>
  <c r="W206" i="12" s="1"/>
  <c r="D213" i="12"/>
  <c r="J213" i="12"/>
  <c r="J211" i="12" s="1"/>
  <c r="P213" i="12"/>
  <c r="P211" i="12" s="1"/>
  <c r="V213" i="12"/>
  <c r="I218" i="12"/>
  <c r="O218" i="12"/>
  <c r="O216" i="12" s="1"/>
  <c r="U218" i="12"/>
  <c r="AA218" i="12"/>
  <c r="AA216" i="12" s="1"/>
  <c r="H223" i="12"/>
  <c r="H221" i="12" s="1"/>
  <c r="N223" i="12"/>
  <c r="T223" i="12"/>
  <c r="Z223" i="12"/>
  <c r="Z221" i="12" s="1"/>
  <c r="G228" i="12"/>
  <c r="M228" i="12"/>
  <c r="M226" i="12" s="1"/>
  <c r="S228" i="12"/>
  <c r="S226" i="12" s="1"/>
  <c r="Y228" i="12"/>
  <c r="F233" i="12"/>
  <c r="L233" i="12"/>
  <c r="L231" i="12" s="1"/>
  <c r="R233" i="12"/>
  <c r="X233" i="12"/>
  <c r="X231" i="12" s="1"/>
  <c r="E238" i="12"/>
  <c r="E236" i="12" s="1"/>
  <c r="K238" i="12"/>
  <c r="Q238" i="12"/>
  <c r="Q236" i="12" s="1"/>
  <c r="W238" i="12"/>
  <c r="W236" i="12" s="1"/>
  <c r="D243" i="12"/>
  <c r="J243" i="12"/>
  <c r="J241" i="12" s="1"/>
  <c r="P243" i="12"/>
  <c r="P241" i="12" s="1"/>
  <c r="V243" i="12"/>
  <c r="I248" i="12"/>
  <c r="I246" i="12" s="1"/>
  <c r="O248" i="12"/>
  <c r="O246" i="12" s="1"/>
  <c r="U248" i="12"/>
  <c r="AA248" i="12"/>
  <c r="AA246" i="12" s="1"/>
  <c r="H253" i="12"/>
  <c r="H251" i="12" s="1"/>
  <c r="N253" i="12"/>
  <c r="T253" i="12"/>
  <c r="T251" i="12" s="1"/>
  <c r="Z253" i="12"/>
  <c r="Z251" i="12" s="1"/>
  <c r="G258" i="12"/>
  <c r="M258" i="12"/>
  <c r="M256" i="12" s="1"/>
  <c r="S258" i="12"/>
  <c r="S256" i="12" s="1"/>
  <c r="Y258" i="12"/>
  <c r="F263" i="12"/>
  <c r="F261" i="12" s="1"/>
  <c r="L263" i="12"/>
  <c r="L261" i="12" s="1"/>
  <c r="R263" i="12"/>
  <c r="X263" i="12"/>
  <c r="X261" i="12" s="1"/>
  <c r="E268" i="12"/>
  <c r="E266" i="12" s="1"/>
  <c r="K268" i="12"/>
  <c r="Q268" i="12"/>
  <c r="Q266" i="12" s="1"/>
  <c r="W268" i="12"/>
  <c r="W266" i="12" s="1"/>
  <c r="D273" i="12"/>
  <c r="J273" i="12"/>
  <c r="J271" i="12" s="1"/>
  <c r="P273" i="12"/>
  <c r="P271" i="12" s="1"/>
  <c r="V273" i="12"/>
  <c r="I278" i="12"/>
  <c r="I276" i="12" s="1"/>
  <c r="O278" i="12"/>
  <c r="O276" i="12" s="1"/>
  <c r="U278" i="12"/>
  <c r="AA278" i="12"/>
  <c r="AA276" i="12" s="1"/>
  <c r="H283" i="12"/>
  <c r="H281" i="12" s="1"/>
  <c r="N283" i="12"/>
  <c r="T283" i="12"/>
  <c r="T281" i="12" s="1"/>
  <c r="Z283" i="12"/>
  <c r="Z281" i="12" s="1"/>
  <c r="G288" i="12"/>
  <c r="M288" i="12"/>
  <c r="M286" i="12" s="1"/>
  <c r="S288" i="12"/>
  <c r="S286" i="12" s="1"/>
  <c r="Y288" i="12"/>
  <c r="F293" i="12"/>
  <c r="F291" i="12" s="1"/>
  <c r="L293" i="12"/>
  <c r="L291" i="12" s="1"/>
  <c r="R293" i="12"/>
  <c r="X293" i="12"/>
  <c r="X291" i="12" s="1"/>
  <c r="E298" i="12"/>
  <c r="E296" i="12" s="1"/>
  <c r="K298" i="12"/>
  <c r="Q298" i="12"/>
  <c r="Q296" i="12" s="1"/>
  <c r="W298" i="12"/>
  <c r="W296" i="12" s="1"/>
  <c r="J307" i="12"/>
  <c r="J305" i="12" s="1"/>
  <c r="P307" i="12"/>
  <c r="P305" i="12" s="1"/>
  <c r="V307" i="12"/>
  <c r="I312" i="12"/>
  <c r="I310" i="12" s="1"/>
  <c r="O312" i="12"/>
  <c r="O310" i="12" s="1"/>
  <c r="U312" i="12"/>
  <c r="AA312" i="12"/>
  <c r="AA310" i="12" s="1"/>
  <c r="H317" i="12"/>
  <c r="H315" i="12" s="1"/>
  <c r="N317" i="12"/>
  <c r="T317" i="12"/>
  <c r="T315" i="12" s="1"/>
  <c r="Z317" i="12"/>
  <c r="Z315" i="12" s="1"/>
  <c r="G322" i="12"/>
  <c r="M322" i="12"/>
  <c r="M320" i="12" s="1"/>
  <c r="S322" i="12"/>
  <c r="S320" i="12" s="1"/>
  <c r="Y322" i="12"/>
  <c r="F327" i="12"/>
  <c r="F325" i="12" s="1"/>
  <c r="L327" i="12"/>
  <c r="L325" i="12" s="1"/>
  <c r="R327" i="12"/>
  <c r="X327" i="12"/>
  <c r="X325" i="12" s="1"/>
  <c r="E332" i="12"/>
  <c r="E330" i="12" s="1"/>
  <c r="K332" i="12"/>
  <c r="Q332" i="12"/>
  <c r="Q330" i="12" s="1"/>
  <c r="W332" i="12"/>
  <c r="W330" i="12" s="1"/>
  <c r="D337" i="12"/>
  <c r="J337" i="12"/>
  <c r="J335" i="12" s="1"/>
  <c r="P337" i="12"/>
  <c r="P335" i="12" s="1"/>
  <c r="V337" i="12"/>
  <c r="I342" i="12"/>
  <c r="I340" i="12" s="1"/>
  <c r="O342" i="12"/>
  <c r="O340" i="12" s="1"/>
  <c r="U342" i="12"/>
  <c r="AA342" i="12"/>
  <c r="AA340" i="12" s="1"/>
  <c r="H347" i="12"/>
  <c r="H345" i="12" s="1"/>
  <c r="N347" i="12"/>
  <c r="T347" i="12"/>
  <c r="T345" i="12" s="1"/>
  <c r="Z347" i="12"/>
  <c r="Z345" i="12" s="1"/>
  <c r="G352" i="12"/>
  <c r="M352" i="12"/>
  <c r="M350" i="12" s="1"/>
  <c r="S352" i="12"/>
  <c r="S350" i="12" s="1"/>
  <c r="Y352" i="12"/>
  <c r="F357" i="12"/>
  <c r="F355" i="12" s="1"/>
  <c r="L357" i="12"/>
  <c r="L355" i="12" s="1"/>
  <c r="R357" i="12"/>
  <c r="X357" i="12"/>
  <c r="X355" i="12" s="1"/>
  <c r="E362" i="12"/>
  <c r="E360" i="12" s="1"/>
  <c r="K362" i="12"/>
  <c r="Q362" i="12"/>
  <c r="Q360" i="12" s="1"/>
  <c r="W362" i="12"/>
  <c r="W360" i="12" s="1"/>
  <c r="D367" i="12"/>
  <c r="J367" i="12"/>
  <c r="J365" i="12" s="1"/>
  <c r="P367" i="12"/>
  <c r="P365" i="12" s="1"/>
  <c r="V367" i="12"/>
  <c r="I372" i="12"/>
  <c r="I370" i="12" s="1"/>
  <c r="O372" i="12"/>
  <c r="O370" i="12" s="1"/>
  <c r="U372" i="12"/>
  <c r="AA372" i="12"/>
  <c r="AA370" i="12" s="1"/>
  <c r="H377" i="12"/>
  <c r="H375" i="12" s="1"/>
  <c r="N377" i="12"/>
  <c r="T377" i="12"/>
  <c r="T375" i="12" s="1"/>
  <c r="Z377" i="12"/>
  <c r="Z375" i="12" s="1"/>
  <c r="G382" i="12"/>
  <c r="M382" i="12"/>
  <c r="M380" i="12" s="1"/>
  <c r="S382" i="12"/>
  <c r="S380" i="12" s="1"/>
  <c r="Y382" i="12"/>
  <c r="F387" i="12"/>
  <c r="F385" i="12" s="1"/>
  <c r="L387" i="12"/>
  <c r="L385" i="12" s="1"/>
  <c r="R387" i="12"/>
  <c r="X387" i="12"/>
  <c r="X385" i="12" s="1"/>
  <c r="E392" i="12"/>
  <c r="E390" i="12" s="1"/>
  <c r="K392" i="12"/>
  <c r="Q392" i="12"/>
  <c r="Q390" i="12" s="1"/>
  <c r="W392" i="12"/>
  <c r="W390" i="12" s="1"/>
  <c r="D397" i="12"/>
  <c r="J397" i="12"/>
  <c r="J395" i="12" s="1"/>
  <c r="P397" i="12"/>
  <c r="P395" i="12" s="1"/>
  <c r="V397" i="12"/>
  <c r="I402" i="12"/>
  <c r="I400" i="12" s="1"/>
  <c r="O402" i="12"/>
  <c r="O400" i="12" s="1"/>
  <c r="U402" i="12"/>
  <c r="AA402" i="12"/>
  <c r="AA400" i="12" s="1"/>
  <c r="H407" i="12"/>
  <c r="H405" i="12" s="1"/>
  <c r="N407" i="12"/>
  <c r="T407" i="12"/>
  <c r="T405" i="12" s="1"/>
  <c r="Z407" i="12"/>
  <c r="Z405" i="12" s="1"/>
  <c r="G412" i="12"/>
  <c r="M412" i="12"/>
  <c r="M410" i="12" s="1"/>
  <c r="S412" i="12"/>
  <c r="S410" i="12" s="1"/>
  <c r="Y412" i="12"/>
  <c r="F417" i="12"/>
  <c r="F415" i="12" s="1"/>
  <c r="L417" i="12"/>
  <c r="L415" i="12" s="1"/>
  <c r="R417" i="12"/>
  <c r="X417" i="12"/>
  <c r="X415" i="12" s="1"/>
  <c r="E422" i="12"/>
  <c r="E420" i="12" s="1"/>
  <c r="K422" i="12"/>
  <c r="Q422" i="12"/>
  <c r="Q420" i="12" s="1"/>
  <c r="W422" i="12"/>
  <c r="W420" i="12" s="1"/>
  <c r="D427" i="12"/>
  <c r="J427" i="12"/>
  <c r="J425" i="12" s="1"/>
  <c r="P427" i="12"/>
  <c r="P425" i="12" s="1"/>
  <c r="V427" i="12"/>
  <c r="I432" i="12"/>
  <c r="I430" i="12" s="1"/>
  <c r="O432" i="12"/>
  <c r="O430" i="12" s="1"/>
  <c r="U432" i="12"/>
  <c r="AA432" i="12"/>
  <c r="AA430" i="12" s="1"/>
  <c r="H437" i="12"/>
  <c r="H435" i="12" s="1"/>
  <c r="N437" i="12"/>
  <c r="T437" i="12"/>
  <c r="T435" i="12" s="1"/>
  <c r="Z437" i="12"/>
  <c r="Z435" i="12" s="1"/>
  <c r="G442" i="12"/>
  <c r="M442" i="12"/>
  <c r="M440" i="12" s="1"/>
  <c r="S442" i="12"/>
  <c r="S440" i="12" s="1"/>
  <c r="Y442" i="12"/>
  <c r="F447" i="12"/>
  <c r="F445" i="12" s="1"/>
  <c r="L447" i="12"/>
  <c r="L445" i="12" s="1"/>
  <c r="R447" i="12"/>
  <c r="X447" i="12"/>
  <c r="X445" i="12" s="1"/>
  <c r="E456" i="12"/>
  <c r="E454" i="12" s="1"/>
  <c r="K456" i="12"/>
  <c r="Q456" i="12"/>
  <c r="Q454" i="12" s="1"/>
  <c r="W456" i="12"/>
  <c r="W454" i="12" s="1"/>
  <c r="D461" i="12"/>
  <c r="J461" i="12"/>
  <c r="J459" i="12" s="1"/>
  <c r="P461" i="12"/>
  <c r="P459" i="12" s="1"/>
  <c r="V461" i="12"/>
  <c r="I466" i="12"/>
  <c r="I464" i="12" s="1"/>
  <c r="O466" i="12"/>
  <c r="O464" i="12" s="1"/>
  <c r="U466" i="12"/>
  <c r="AA466" i="12"/>
  <c r="AA464" i="12" s="1"/>
  <c r="H471" i="12"/>
  <c r="H469" i="12" s="1"/>
  <c r="N471" i="12"/>
  <c r="T471" i="12"/>
  <c r="T469" i="12" s="1"/>
  <c r="Z471" i="12"/>
  <c r="Z469" i="12" s="1"/>
  <c r="G476" i="12"/>
  <c r="M476" i="12"/>
  <c r="M474" i="12" s="1"/>
  <c r="S476" i="12"/>
  <c r="S474" i="12" s="1"/>
  <c r="Y476" i="12"/>
  <c r="F481" i="12"/>
  <c r="F479" i="12" s="1"/>
  <c r="L481" i="12"/>
  <c r="L479" i="12" s="1"/>
  <c r="R481" i="12"/>
  <c r="X481" i="12"/>
  <c r="X479" i="12" s="1"/>
  <c r="E486" i="12"/>
  <c r="E484" i="12" s="1"/>
  <c r="K486" i="12"/>
  <c r="Q486" i="12"/>
  <c r="Q484" i="12" s="1"/>
  <c r="W486" i="12"/>
  <c r="W484" i="12" s="1"/>
  <c r="D491" i="12"/>
  <c r="J491" i="12"/>
  <c r="J489" i="12" s="1"/>
  <c r="P491" i="12"/>
  <c r="P489" i="12" s="1"/>
  <c r="V491" i="12"/>
  <c r="I496" i="12"/>
  <c r="I494" i="12" s="1"/>
  <c r="O496" i="12"/>
  <c r="O494" i="12" s="1"/>
  <c r="U496" i="12"/>
  <c r="AA496" i="12"/>
  <c r="AA494" i="12" s="1"/>
  <c r="H501" i="12"/>
  <c r="H499" i="12" s="1"/>
  <c r="N501" i="12"/>
  <c r="T501" i="12"/>
  <c r="T499" i="12" s="1"/>
  <c r="Z501" i="12"/>
  <c r="Z499" i="12" s="1"/>
  <c r="G506" i="12"/>
  <c r="M506" i="12"/>
  <c r="M504" i="12" s="1"/>
  <c r="S506" i="12"/>
  <c r="S504" i="12" s="1"/>
  <c r="Y506" i="12"/>
  <c r="F511" i="12"/>
  <c r="F509" i="12" s="1"/>
  <c r="L511" i="12"/>
  <c r="L509" i="12" s="1"/>
  <c r="R511" i="12"/>
  <c r="X511" i="12"/>
  <c r="X509" i="12" s="1"/>
  <c r="E516" i="12"/>
  <c r="E514" i="12" s="1"/>
  <c r="K516" i="12"/>
  <c r="Q516" i="12"/>
  <c r="Q514" i="12" s="1"/>
  <c r="W516" i="12"/>
  <c r="W514" i="12" s="1"/>
  <c r="D521" i="12"/>
  <c r="J521" i="12"/>
  <c r="J519" i="12" s="1"/>
  <c r="P521" i="12"/>
  <c r="P519" i="12" s="1"/>
  <c r="V521" i="12"/>
  <c r="I526" i="12"/>
  <c r="I524" i="12" s="1"/>
  <c r="O526" i="12"/>
  <c r="O524" i="12" s="1"/>
  <c r="U526" i="12"/>
  <c r="AA526" i="12"/>
  <c r="AA524" i="12" s="1"/>
  <c r="H531" i="12"/>
  <c r="H529" i="12" s="1"/>
  <c r="N531" i="12"/>
  <c r="T531" i="12"/>
  <c r="T529" i="12" s="1"/>
  <c r="Z531" i="12"/>
  <c r="Z529" i="12" s="1"/>
  <c r="G536" i="12"/>
  <c r="M536" i="12"/>
  <c r="M534" i="12" s="1"/>
  <c r="S536" i="12"/>
  <c r="S534" i="12" s="1"/>
  <c r="Y536" i="12"/>
  <c r="F541" i="12"/>
  <c r="F539" i="12" s="1"/>
  <c r="L541" i="12"/>
  <c r="L539" i="12" s="1"/>
  <c r="R541" i="12"/>
  <c r="X541" i="12"/>
  <c r="X539" i="12" s="1"/>
  <c r="E546" i="12"/>
  <c r="E544" i="12" s="1"/>
  <c r="K546" i="12"/>
  <c r="Q546" i="12"/>
  <c r="Q544" i="12" s="1"/>
  <c r="W546" i="12"/>
  <c r="W544" i="12" s="1"/>
  <c r="D551" i="12"/>
  <c r="J551" i="12"/>
  <c r="J549" i="12" s="1"/>
  <c r="P551" i="12"/>
  <c r="P549" i="12" s="1"/>
  <c r="V551" i="12"/>
  <c r="I556" i="12"/>
  <c r="I554" i="12" s="1"/>
  <c r="O556" i="12"/>
  <c r="O554" i="12" s="1"/>
  <c r="U556" i="12"/>
  <c r="AA556" i="12"/>
  <c r="AA554" i="12" s="1"/>
  <c r="H561" i="12"/>
  <c r="H559" i="12" s="1"/>
  <c r="N561" i="12"/>
  <c r="T561" i="12"/>
  <c r="T559" i="12" s="1"/>
  <c r="Z561" i="12"/>
  <c r="Z559" i="12" s="1"/>
  <c r="G566" i="12"/>
  <c r="M566" i="12"/>
  <c r="M564" i="12" s="1"/>
  <c r="S566" i="12"/>
  <c r="S564" i="12" s="1"/>
  <c r="Y566" i="12"/>
  <c r="F571" i="12"/>
  <c r="F569" i="12" s="1"/>
  <c r="L571" i="12"/>
  <c r="L569" i="12" s="1"/>
  <c r="R571" i="12"/>
  <c r="X571" i="12"/>
  <c r="X569" i="12" s="1"/>
  <c r="E576" i="12"/>
  <c r="E574" i="12" s="1"/>
  <c r="K576" i="12"/>
  <c r="Q576" i="12"/>
  <c r="Q574" i="12" s="1"/>
  <c r="W576" i="12"/>
  <c r="W574" i="12" s="1"/>
  <c r="D581" i="12"/>
  <c r="J581" i="12"/>
  <c r="J579" i="12" s="1"/>
  <c r="P581" i="12"/>
  <c r="P579" i="12" s="1"/>
  <c r="V581" i="12"/>
  <c r="I586" i="12"/>
  <c r="I584" i="12" s="1"/>
  <c r="O586" i="12"/>
  <c r="O584" i="12" s="1"/>
  <c r="U586" i="12"/>
  <c r="AA586" i="12"/>
  <c r="AA584" i="12" s="1"/>
  <c r="F591" i="12"/>
  <c r="F589" i="12" s="1"/>
  <c r="R591" i="12"/>
  <c r="R589" i="12" s="1"/>
  <c r="E596" i="12"/>
  <c r="E594" i="12" s="1"/>
  <c r="W596" i="12"/>
  <c r="J158" i="12"/>
  <c r="J156" i="12" s="1"/>
  <c r="P158" i="12"/>
  <c r="V158" i="12"/>
  <c r="V156" i="12" s="1"/>
  <c r="I163" i="12"/>
  <c r="I161" i="12" s="1"/>
  <c r="O163" i="12"/>
  <c r="U163" i="12"/>
  <c r="U161" i="12" s="1"/>
  <c r="AA163" i="12"/>
  <c r="AA161" i="12" s="1"/>
  <c r="H168" i="12"/>
  <c r="N168" i="12"/>
  <c r="N166" i="12" s="1"/>
  <c r="T168" i="12"/>
  <c r="T166" i="12" s="1"/>
  <c r="Z168" i="12"/>
  <c r="G173" i="12"/>
  <c r="G171" i="12" s="1"/>
  <c r="M173" i="12"/>
  <c r="M171" i="12" s="1"/>
  <c r="S173" i="12"/>
  <c r="Y173" i="12"/>
  <c r="Y171" i="12" s="1"/>
  <c r="F178" i="12"/>
  <c r="F176" i="12" s="1"/>
  <c r="L178" i="12"/>
  <c r="R178" i="12"/>
  <c r="R176" i="12" s="1"/>
  <c r="X178" i="12"/>
  <c r="X176" i="12" s="1"/>
  <c r="E183" i="12"/>
  <c r="K183" i="12"/>
  <c r="K181" i="12" s="1"/>
  <c r="Q183" i="12"/>
  <c r="Q181" i="12" s="1"/>
  <c r="W183" i="12"/>
  <c r="D188" i="12"/>
  <c r="D186" i="12" s="1"/>
  <c r="J188" i="12"/>
  <c r="J186" i="12" s="1"/>
  <c r="P188" i="12"/>
  <c r="V188" i="12"/>
  <c r="V186" i="12" s="1"/>
  <c r="I193" i="12"/>
  <c r="I191" i="12" s="1"/>
  <c r="O193" i="12"/>
  <c r="U193" i="12"/>
  <c r="U191" i="12" s="1"/>
  <c r="AA193" i="12"/>
  <c r="AA191" i="12" s="1"/>
  <c r="H198" i="12"/>
  <c r="N198" i="12"/>
  <c r="N196" i="12" s="1"/>
  <c r="T198" i="12"/>
  <c r="T196" i="12" s="1"/>
  <c r="Z198" i="12"/>
  <c r="G203" i="12"/>
  <c r="G201" i="12" s="1"/>
  <c r="M203" i="12"/>
  <c r="M201" i="12" s="1"/>
  <c r="S203" i="12"/>
  <c r="Y203" i="12"/>
  <c r="Y201" i="12" s="1"/>
  <c r="F208" i="12"/>
  <c r="F206" i="12" s="1"/>
  <c r="L208" i="12"/>
  <c r="R208" i="12"/>
  <c r="R206" i="12" s="1"/>
  <c r="X208" i="12"/>
  <c r="X206" i="12" s="1"/>
  <c r="E213" i="12"/>
  <c r="K213" i="12"/>
  <c r="K211" i="12" s="1"/>
  <c r="Q213" i="12"/>
  <c r="Q211" i="12" s="1"/>
  <c r="W213" i="12"/>
  <c r="D218" i="12"/>
  <c r="D216" i="12" s="1"/>
  <c r="J218" i="12"/>
  <c r="J216" i="12" s="1"/>
  <c r="P218" i="12"/>
  <c r="V218" i="12"/>
  <c r="V216" i="12" s="1"/>
  <c r="I223" i="12"/>
  <c r="I221" i="12" s="1"/>
  <c r="O223" i="12"/>
  <c r="U223" i="12"/>
  <c r="U221" i="12" s="1"/>
  <c r="AA223" i="12"/>
  <c r="AA221" i="12" s="1"/>
  <c r="H228" i="12"/>
  <c r="N228" i="12"/>
  <c r="N226" i="12" s="1"/>
  <c r="T228" i="12"/>
  <c r="T226" i="12" s="1"/>
  <c r="Z228" i="12"/>
  <c r="G233" i="12"/>
  <c r="G231" i="12" s="1"/>
  <c r="M233" i="12"/>
  <c r="M231" i="12" s="1"/>
  <c r="S233" i="12"/>
  <c r="Y233" i="12"/>
  <c r="Y231" i="12" s="1"/>
  <c r="F238" i="12"/>
  <c r="F236" i="12" s="1"/>
  <c r="L238" i="12"/>
  <c r="R238" i="12"/>
  <c r="R236" i="12" s="1"/>
  <c r="X238" i="12"/>
  <c r="X236" i="12" s="1"/>
  <c r="E243" i="12"/>
  <c r="K243" i="12"/>
  <c r="K241" i="12" s="1"/>
  <c r="Q243" i="12"/>
  <c r="Q241" i="12" s="1"/>
  <c r="W243" i="12"/>
  <c r="D248" i="12"/>
  <c r="D246" i="12" s="1"/>
  <c r="J248" i="12"/>
  <c r="J246" i="12" s="1"/>
  <c r="P248" i="12"/>
  <c r="V248" i="12"/>
  <c r="V246" i="12" s="1"/>
  <c r="I253" i="12"/>
  <c r="I251" i="12" s="1"/>
  <c r="O253" i="12"/>
  <c r="U253" i="12"/>
  <c r="U251" i="12" s="1"/>
  <c r="AA253" i="12"/>
  <c r="AA251" i="12" s="1"/>
  <c r="H258" i="12"/>
  <c r="N258" i="12"/>
  <c r="N256" i="12" s="1"/>
  <c r="T258" i="12"/>
  <c r="T256" i="12" s="1"/>
  <c r="Z258" i="12"/>
  <c r="G263" i="12"/>
  <c r="G261" i="12" s="1"/>
  <c r="M263" i="12"/>
  <c r="M261" i="12" s="1"/>
  <c r="S263" i="12"/>
  <c r="Y263" i="12"/>
  <c r="Y261" i="12" s="1"/>
  <c r="F268" i="12"/>
  <c r="F266" i="12" s="1"/>
  <c r="L268" i="12"/>
  <c r="R268" i="12"/>
  <c r="R266" i="12" s="1"/>
  <c r="X268" i="12"/>
  <c r="X266" i="12" s="1"/>
  <c r="E273" i="12"/>
  <c r="K273" i="12"/>
  <c r="K271" i="12" s="1"/>
  <c r="Q273" i="12"/>
  <c r="Q271" i="12" s="1"/>
  <c r="W273" i="12"/>
  <c r="D278" i="12"/>
  <c r="D276" i="12" s="1"/>
  <c r="J278" i="12"/>
  <c r="J276" i="12" s="1"/>
  <c r="P278" i="12"/>
  <c r="V278" i="12"/>
  <c r="V276" i="12" s="1"/>
  <c r="I283" i="12"/>
  <c r="I281" i="12" s="1"/>
  <c r="O283" i="12"/>
  <c r="U283" i="12"/>
  <c r="U281" i="12" s="1"/>
  <c r="AA283" i="12"/>
  <c r="AA281" i="12" s="1"/>
  <c r="H288" i="12"/>
  <c r="N288" i="12"/>
  <c r="N286" i="12" s="1"/>
  <c r="T288" i="12"/>
  <c r="T286" i="12" s="1"/>
  <c r="Z288" i="12"/>
  <c r="G293" i="12"/>
  <c r="G291" i="12" s="1"/>
  <c r="M293" i="12"/>
  <c r="M291" i="12" s="1"/>
  <c r="S293" i="12"/>
  <c r="Y293" i="12"/>
  <c r="Y291" i="12" s="1"/>
  <c r="F298" i="12"/>
  <c r="F296" i="12" s="1"/>
  <c r="L298" i="12"/>
  <c r="R298" i="12"/>
  <c r="R296" i="12" s="1"/>
  <c r="X298" i="12"/>
  <c r="X296" i="12" s="1"/>
  <c r="E307" i="12"/>
  <c r="K307" i="12"/>
  <c r="K305" i="12" s="1"/>
  <c r="Q307" i="12"/>
  <c r="Q305" i="12" s="1"/>
  <c r="W307" i="12"/>
  <c r="D312" i="12"/>
  <c r="D310" i="12" s="1"/>
  <c r="J312" i="12"/>
  <c r="J310" i="12" s="1"/>
  <c r="P312" i="12"/>
  <c r="V312" i="12"/>
  <c r="V310" i="12" s="1"/>
  <c r="I317" i="12"/>
  <c r="I315" i="12" s="1"/>
  <c r="O317" i="12"/>
  <c r="U317" i="12"/>
  <c r="U315" i="12" s="1"/>
  <c r="AA317" i="12"/>
  <c r="AA315" i="12" s="1"/>
  <c r="H322" i="12"/>
  <c r="N322" i="12"/>
  <c r="N320" i="12" s="1"/>
  <c r="T322" i="12"/>
  <c r="T320" i="12" s="1"/>
  <c r="Z322" i="12"/>
  <c r="G327" i="12"/>
  <c r="G325" i="12" s="1"/>
  <c r="M327" i="12"/>
  <c r="M325" i="12" s="1"/>
  <c r="S327" i="12"/>
  <c r="Y327" i="12"/>
  <c r="Y325" i="12" s="1"/>
  <c r="F332" i="12"/>
  <c r="F330" i="12" s="1"/>
  <c r="L332" i="12"/>
  <c r="R332" i="12"/>
  <c r="R330" i="12" s="1"/>
  <c r="X332" i="12"/>
  <c r="X330" i="12" s="1"/>
  <c r="E337" i="12"/>
  <c r="K337" i="12"/>
  <c r="K335" i="12" s="1"/>
  <c r="Q337" i="12"/>
  <c r="Q335" i="12" s="1"/>
  <c r="W337" i="12"/>
  <c r="D342" i="12"/>
  <c r="D340" i="12" s="1"/>
  <c r="J342" i="12"/>
  <c r="J340" i="12" s="1"/>
  <c r="P342" i="12"/>
  <c r="V342" i="12"/>
  <c r="V340" i="12" s="1"/>
  <c r="I347" i="12"/>
  <c r="I345" i="12" s="1"/>
  <c r="O347" i="12"/>
  <c r="U347" i="12"/>
  <c r="U345" i="12" s="1"/>
  <c r="AA347" i="12"/>
  <c r="AA345" i="12" s="1"/>
  <c r="H352" i="12"/>
  <c r="N352" i="12"/>
  <c r="N350" i="12" s="1"/>
  <c r="T352" i="12"/>
  <c r="T350" i="12" s="1"/>
  <c r="Z352" i="12"/>
  <c r="G357" i="12"/>
  <c r="G355" i="12" s="1"/>
  <c r="M357" i="12"/>
  <c r="M355" i="12" s="1"/>
  <c r="S357" i="12"/>
  <c r="Y357" i="12"/>
  <c r="Y355" i="12" s="1"/>
  <c r="F362" i="12"/>
  <c r="F360" i="12" s="1"/>
  <c r="L362" i="12"/>
  <c r="R362" i="12"/>
  <c r="R360" i="12" s="1"/>
  <c r="X362" i="12"/>
  <c r="X360" i="12" s="1"/>
  <c r="E367" i="12"/>
  <c r="K367" i="12"/>
  <c r="K365" i="12" s="1"/>
  <c r="Q367" i="12"/>
  <c r="Q365" i="12" s="1"/>
  <c r="W367" i="12"/>
  <c r="D372" i="12"/>
  <c r="D370" i="12" s="1"/>
  <c r="J372" i="12"/>
  <c r="J370" i="12" s="1"/>
  <c r="P372" i="12"/>
  <c r="V372" i="12"/>
  <c r="V370" i="12" s="1"/>
  <c r="I377" i="12"/>
  <c r="I375" i="12" s="1"/>
  <c r="O377" i="12"/>
  <c r="U377" i="12"/>
  <c r="U375" i="12" s="1"/>
  <c r="AA377" i="12"/>
  <c r="AA375" i="12" s="1"/>
  <c r="H382" i="12"/>
  <c r="N382" i="12"/>
  <c r="N380" i="12" s="1"/>
  <c r="T382" i="12"/>
  <c r="T380" i="12" s="1"/>
  <c r="Z382" i="12"/>
  <c r="G387" i="12"/>
  <c r="G385" i="12" s="1"/>
  <c r="M387" i="12"/>
  <c r="M385" i="12" s="1"/>
  <c r="S387" i="12"/>
  <c r="Y387" i="12"/>
  <c r="Y385" i="12" s="1"/>
  <c r="F392" i="12"/>
  <c r="F390" i="12" s="1"/>
  <c r="L392" i="12"/>
  <c r="R392" i="12"/>
  <c r="R390" i="12" s="1"/>
  <c r="X392" i="12"/>
  <c r="X390" i="12" s="1"/>
  <c r="E397" i="12"/>
  <c r="K397" i="12"/>
  <c r="K395" i="12" s="1"/>
  <c r="Q397" i="12"/>
  <c r="Q395" i="12" s="1"/>
  <c r="W397" i="12"/>
  <c r="D402" i="12"/>
  <c r="D400" i="12" s="1"/>
  <c r="J402" i="12"/>
  <c r="J400" i="12" s="1"/>
  <c r="P402" i="12"/>
  <c r="V402" i="12"/>
  <c r="V400" i="12" s="1"/>
  <c r="I407" i="12"/>
  <c r="I405" i="12" s="1"/>
  <c r="O407" i="12"/>
  <c r="U407" i="12"/>
  <c r="U405" i="12" s="1"/>
  <c r="AA407" i="12"/>
  <c r="AA405" i="12" s="1"/>
  <c r="H412" i="12"/>
  <c r="N412" i="12"/>
  <c r="N410" i="12" s="1"/>
  <c r="T412" i="12"/>
  <c r="T410" i="12" s="1"/>
  <c r="Z412" i="12"/>
  <c r="G417" i="12"/>
  <c r="G415" i="12" s="1"/>
  <c r="M417" i="12"/>
  <c r="M415" i="12" s="1"/>
  <c r="S417" i="12"/>
  <c r="Y417" i="12"/>
  <c r="Y415" i="12" s="1"/>
  <c r="F422" i="12"/>
  <c r="F420" i="12" s="1"/>
  <c r="L422" i="12"/>
  <c r="R422" i="12"/>
  <c r="R420" i="12" s="1"/>
  <c r="X422" i="12"/>
  <c r="X420" i="12" s="1"/>
  <c r="E427" i="12"/>
  <c r="K427" i="12"/>
  <c r="K425" i="12" s="1"/>
  <c r="Q427" i="12"/>
  <c r="Q425" i="12" s="1"/>
  <c r="W427" i="12"/>
  <c r="D432" i="12"/>
  <c r="D430" i="12" s="1"/>
  <c r="J432" i="12"/>
  <c r="J430" i="12" s="1"/>
  <c r="P432" i="12"/>
  <c r="V432" i="12"/>
  <c r="V430" i="12" s="1"/>
  <c r="I437" i="12"/>
  <c r="I435" i="12" s="1"/>
  <c r="O437" i="12"/>
  <c r="U437" i="12"/>
  <c r="U435" i="12" s="1"/>
  <c r="AA437" i="12"/>
  <c r="AA435" i="12" s="1"/>
  <c r="H442" i="12"/>
  <c r="N442" i="12"/>
  <c r="N440" i="12" s="1"/>
  <c r="T442" i="12"/>
  <c r="T440" i="12" s="1"/>
  <c r="Z442" i="12"/>
  <c r="G447" i="12"/>
  <c r="G445" i="12" s="1"/>
  <c r="M447" i="12"/>
  <c r="M445" i="12" s="1"/>
  <c r="S447" i="12"/>
  <c r="Y447" i="12"/>
  <c r="Y445" i="12" s="1"/>
  <c r="F456" i="12"/>
  <c r="F454" i="12" s="1"/>
  <c r="L456" i="12"/>
  <c r="R456" i="12"/>
  <c r="R454" i="12" s="1"/>
  <c r="X456" i="12"/>
  <c r="X454" i="12" s="1"/>
  <c r="E461" i="12"/>
  <c r="K461" i="12"/>
  <c r="K459" i="12" s="1"/>
  <c r="Q461" i="12"/>
  <c r="Q459" i="12" s="1"/>
  <c r="W461" i="12"/>
  <c r="D466" i="12"/>
  <c r="D464" i="12" s="1"/>
  <c r="J466" i="12"/>
  <c r="J464" i="12" s="1"/>
  <c r="P466" i="12"/>
  <c r="V466" i="12"/>
  <c r="V464" i="12" s="1"/>
  <c r="I471" i="12"/>
  <c r="I469" i="12" s="1"/>
  <c r="O471" i="12"/>
  <c r="U471" i="12"/>
  <c r="U469" i="12" s="1"/>
  <c r="AA471" i="12"/>
  <c r="AA469" i="12" s="1"/>
  <c r="H476" i="12"/>
  <c r="N476" i="12"/>
  <c r="N474" i="12" s="1"/>
  <c r="T476" i="12"/>
  <c r="T474" i="12" s="1"/>
  <c r="Z476" i="12"/>
  <c r="G481" i="12"/>
  <c r="G479" i="12" s="1"/>
  <c r="M481" i="12"/>
  <c r="M479" i="12" s="1"/>
  <c r="S481" i="12"/>
  <c r="Y481" i="12"/>
  <c r="Y479" i="12" s="1"/>
  <c r="F486" i="12"/>
  <c r="F484" i="12" s="1"/>
  <c r="L486" i="12"/>
  <c r="R486" i="12"/>
  <c r="R484" i="12" s="1"/>
  <c r="X486" i="12"/>
  <c r="X484" i="12" s="1"/>
  <c r="E491" i="12"/>
  <c r="K491" i="12"/>
  <c r="K489" i="12" s="1"/>
  <c r="Q491" i="12"/>
  <c r="Q489" i="12" s="1"/>
  <c r="W491" i="12"/>
  <c r="D496" i="12"/>
  <c r="D494" i="12" s="1"/>
  <c r="J496" i="12"/>
  <c r="J494" i="12" s="1"/>
  <c r="P496" i="12"/>
  <c r="V496" i="12"/>
  <c r="V494" i="12" s="1"/>
  <c r="I501" i="12"/>
  <c r="I499" i="12" s="1"/>
  <c r="O501" i="12"/>
  <c r="U501" i="12"/>
  <c r="U499" i="12" s="1"/>
  <c r="AA501" i="12"/>
  <c r="AA499" i="12" s="1"/>
  <c r="H506" i="12"/>
  <c r="N506" i="12"/>
  <c r="N504" i="12" s="1"/>
  <c r="T506" i="12"/>
  <c r="T504" i="12" s="1"/>
  <c r="Z506" i="12"/>
  <c r="G511" i="12"/>
  <c r="G509" i="12" s="1"/>
  <c r="M511" i="12"/>
  <c r="M509" i="12" s="1"/>
  <c r="S511" i="12"/>
  <c r="Y511" i="12"/>
  <c r="Y509" i="12" s="1"/>
  <c r="F516" i="12"/>
  <c r="F514" i="12" s="1"/>
  <c r="L516" i="12"/>
  <c r="R516" i="12"/>
  <c r="R514" i="12" s="1"/>
  <c r="X516" i="12"/>
  <c r="X514" i="12" s="1"/>
  <c r="E521" i="12"/>
  <c r="K521" i="12"/>
  <c r="K519" i="12" s="1"/>
  <c r="Q521" i="12"/>
  <c r="Q519" i="12" s="1"/>
  <c r="W521" i="12"/>
  <c r="D526" i="12"/>
  <c r="D524" i="12" s="1"/>
  <c r="J526" i="12"/>
  <c r="J524" i="12" s="1"/>
  <c r="P526" i="12"/>
  <c r="V526" i="12"/>
  <c r="V524" i="12" s="1"/>
  <c r="I531" i="12"/>
  <c r="I529" i="12" s="1"/>
  <c r="O531" i="12"/>
  <c r="U531" i="12"/>
  <c r="U529" i="12" s="1"/>
  <c r="AA531" i="12"/>
  <c r="AA529" i="12" s="1"/>
  <c r="H536" i="12"/>
  <c r="N536" i="12"/>
  <c r="N534" i="12" s="1"/>
  <c r="T536" i="12"/>
  <c r="T534" i="12" s="1"/>
  <c r="Z536" i="12"/>
  <c r="G541" i="12"/>
  <c r="G539" i="12" s="1"/>
  <c r="M541" i="12"/>
  <c r="M539" i="12" s="1"/>
  <c r="S541" i="12"/>
  <c r="Y541" i="12"/>
  <c r="Y539" i="12" s="1"/>
  <c r="F546" i="12"/>
  <c r="F544" i="12" s="1"/>
  <c r="L546" i="12"/>
  <c r="R546" i="12"/>
  <c r="R544" i="12" s="1"/>
  <c r="X546" i="12"/>
  <c r="X544" i="12" s="1"/>
  <c r="E551" i="12"/>
  <c r="K551" i="12"/>
  <c r="K549" i="12" s="1"/>
  <c r="Q551" i="12"/>
  <c r="Q549" i="12" s="1"/>
  <c r="W551" i="12"/>
  <c r="D556" i="12"/>
  <c r="D554" i="12" s="1"/>
  <c r="J556" i="12"/>
  <c r="J554" i="12" s="1"/>
  <c r="P556" i="12"/>
  <c r="V556" i="12"/>
  <c r="V554" i="12" s="1"/>
  <c r="I561" i="12"/>
  <c r="I559" i="12" s="1"/>
  <c r="O561" i="12"/>
  <c r="U561" i="12"/>
  <c r="U559" i="12" s="1"/>
  <c r="AA561" i="12"/>
  <c r="AA559" i="12" s="1"/>
  <c r="H566" i="12"/>
  <c r="N566" i="12"/>
  <c r="N564" i="12" s="1"/>
  <c r="T566" i="12"/>
  <c r="T564" i="12" s="1"/>
  <c r="Z566" i="12"/>
  <c r="G571" i="12"/>
  <c r="G569" i="12" s="1"/>
  <c r="M571" i="12"/>
  <c r="M569" i="12" s="1"/>
  <c r="S571" i="12"/>
  <c r="Y571" i="12"/>
  <c r="Y569" i="12" s="1"/>
  <c r="F576" i="12"/>
  <c r="F574" i="12" s="1"/>
  <c r="L576" i="12"/>
  <c r="R576" i="12"/>
  <c r="R574" i="12" s="1"/>
  <c r="X576" i="12"/>
  <c r="X574" i="12" s="1"/>
  <c r="E581" i="12"/>
  <c r="K581" i="12"/>
  <c r="K579" i="12" s="1"/>
  <c r="Q581" i="12"/>
  <c r="Q579" i="12" s="1"/>
  <c r="W581" i="12"/>
  <c r="D586" i="12"/>
  <c r="D584" i="12" s="1"/>
  <c r="J586" i="12"/>
  <c r="J584" i="12" s="1"/>
  <c r="P586" i="12"/>
  <c r="P584" i="12" s="1"/>
  <c r="V586" i="12"/>
  <c r="V584" i="12" s="1"/>
  <c r="G591" i="12"/>
  <c r="G589" i="12" s="1"/>
  <c r="S591" i="12"/>
  <c r="F596" i="12"/>
  <c r="X596" i="12"/>
  <c r="X594" i="12" s="1"/>
  <c r="E218" i="12"/>
  <c r="E216" i="12" s="1"/>
  <c r="K218" i="12"/>
  <c r="K216" i="12" s="1"/>
  <c r="Q218" i="12"/>
  <c r="Q216" i="12" s="1"/>
  <c r="W218" i="12"/>
  <c r="W216" i="12" s="1"/>
  <c r="D223" i="12"/>
  <c r="J223" i="12"/>
  <c r="J221" i="12" s="1"/>
  <c r="P223" i="12"/>
  <c r="P221" i="12" s="1"/>
  <c r="V223" i="12"/>
  <c r="V221" i="12" s="1"/>
  <c r="I228" i="12"/>
  <c r="I226" i="12" s="1"/>
  <c r="O228" i="12"/>
  <c r="O226" i="12" s="1"/>
  <c r="U228" i="12"/>
  <c r="AA228" i="12"/>
  <c r="AA226" i="12" s="1"/>
  <c r="H233" i="12"/>
  <c r="H231" i="12" s="1"/>
  <c r="N233" i="12"/>
  <c r="N231" i="12" s="1"/>
  <c r="T233" i="12"/>
  <c r="T231" i="12" s="1"/>
  <c r="Z233" i="12"/>
  <c r="Z231" i="12" s="1"/>
  <c r="G238" i="12"/>
  <c r="M238" i="12"/>
  <c r="M236" i="12" s="1"/>
  <c r="S238" i="12"/>
  <c r="S236" i="12" s="1"/>
  <c r="Y238" i="12"/>
  <c r="Y236" i="12" s="1"/>
  <c r="F243" i="12"/>
  <c r="F241" i="12" s="1"/>
  <c r="L243" i="12"/>
  <c r="L241" i="12" s="1"/>
  <c r="R243" i="12"/>
  <c r="X243" i="12"/>
  <c r="X241" i="12" s="1"/>
  <c r="E248" i="12"/>
  <c r="E246" i="12" s="1"/>
  <c r="K248" i="12"/>
  <c r="K246" i="12" s="1"/>
  <c r="Q248" i="12"/>
  <c r="Q246" i="12" s="1"/>
  <c r="W248" i="12"/>
  <c r="W246" i="12" s="1"/>
  <c r="D253" i="12"/>
  <c r="J253" i="12"/>
  <c r="J251" i="12" s="1"/>
  <c r="P253" i="12"/>
  <c r="P251" i="12" s="1"/>
  <c r="V253" i="12"/>
  <c r="V251" i="12" s="1"/>
  <c r="I258" i="12"/>
  <c r="I256" i="12" s="1"/>
  <c r="O258" i="12"/>
  <c r="O256" i="12" s="1"/>
  <c r="U258" i="12"/>
  <c r="AA258" i="12"/>
  <c r="AA256" i="12" s="1"/>
  <c r="H263" i="12"/>
  <c r="H261" i="12" s="1"/>
  <c r="N263" i="12"/>
  <c r="N261" i="12" s="1"/>
  <c r="T263" i="12"/>
  <c r="T261" i="12" s="1"/>
  <c r="Z263" i="12"/>
  <c r="Z261" i="12" s="1"/>
  <c r="G268" i="12"/>
  <c r="M268" i="12"/>
  <c r="M266" i="12" s="1"/>
  <c r="S268" i="12"/>
  <c r="S266" i="12" s="1"/>
  <c r="Y268" i="12"/>
  <c r="Y266" i="12" s="1"/>
  <c r="F273" i="12"/>
  <c r="F271" i="12" s="1"/>
  <c r="L273" i="12"/>
  <c r="L271" i="12" s="1"/>
  <c r="R273" i="12"/>
  <c r="X273" i="12"/>
  <c r="X271" i="12" s="1"/>
  <c r="E278" i="12"/>
  <c r="E276" i="12" s="1"/>
  <c r="K278" i="12"/>
  <c r="K276" i="12" s="1"/>
  <c r="Q278" i="12"/>
  <c r="Q276" i="12" s="1"/>
  <c r="W278" i="12"/>
  <c r="W276" i="12" s="1"/>
  <c r="D283" i="12"/>
  <c r="J283" i="12"/>
  <c r="J281" i="12" s="1"/>
  <c r="P283" i="12"/>
  <c r="P281" i="12" s="1"/>
  <c r="V283" i="12"/>
  <c r="V281" i="12" s="1"/>
  <c r="I288" i="12"/>
  <c r="I286" i="12" s="1"/>
  <c r="O288" i="12"/>
  <c r="O286" i="12" s="1"/>
  <c r="U288" i="12"/>
  <c r="AA288" i="12"/>
  <c r="AA286" i="12" s="1"/>
  <c r="H293" i="12"/>
  <c r="H291" i="12" s="1"/>
  <c r="N293" i="12"/>
  <c r="N291" i="12" s="1"/>
  <c r="T293" i="12"/>
  <c r="T291" i="12" s="1"/>
  <c r="Z293" i="12"/>
  <c r="Z291" i="12" s="1"/>
  <c r="G298" i="12"/>
  <c r="M298" i="12"/>
  <c r="M296" i="12" s="1"/>
  <c r="S298" i="12"/>
  <c r="S296" i="12" s="1"/>
  <c r="Y298" i="12"/>
  <c r="Y296" i="12" s="1"/>
  <c r="H387" i="12"/>
  <c r="H385" i="12" s="1"/>
  <c r="N387" i="12"/>
  <c r="T387" i="12"/>
  <c r="T385" i="12" s="1"/>
  <c r="Z387" i="12"/>
  <c r="Z385" i="12" s="1"/>
  <c r="G392" i="12"/>
  <c r="M392" i="12"/>
  <c r="M390" i="12" s="1"/>
  <c r="S392" i="12"/>
  <c r="S390" i="12" s="1"/>
  <c r="Y392" i="12"/>
  <c r="F397" i="12"/>
  <c r="F395" i="12" s="1"/>
  <c r="L397" i="12"/>
  <c r="L395" i="12" s="1"/>
  <c r="R397" i="12"/>
  <c r="X397" i="12"/>
  <c r="X395" i="12" s="1"/>
  <c r="E402" i="12"/>
  <c r="E400" i="12" s="1"/>
  <c r="K402" i="12"/>
  <c r="Q402" i="12"/>
  <c r="Q400" i="12" s="1"/>
  <c r="W402" i="12"/>
  <c r="W400" i="12" s="1"/>
  <c r="D407" i="12"/>
  <c r="J407" i="12"/>
  <c r="J405" i="12" s="1"/>
  <c r="P407" i="12"/>
  <c r="P405" i="12" s="1"/>
  <c r="V407" i="12"/>
  <c r="I412" i="12"/>
  <c r="I410" i="12" s="1"/>
  <c r="O412" i="12"/>
  <c r="O410" i="12" s="1"/>
  <c r="U412" i="12"/>
  <c r="AA412" i="12"/>
  <c r="AA410" i="12" s="1"/>
  <c r="H417" i="12"/>
  <c r="H415" i="12" s="1"/>
  <c r="N417" i="12"/>
  <c r="T417" i="12"/>
  <c r="T415" i="12" s="1"/>
  <c r="Z417" i="12"/>
  <c r="Z415" i="12" s="1"/>
  <c r="G422" i="12"/>
  <c r="M422" i="12"/>
  <c r="M420" i="12" s="1"/>
  <c r="S422" i="12"/>
  <c r="S420" i="12" s="1"/>
  <c r="Y422" i="12"/>
  <c r="F427" i="12"/>
  <c r="F425" i="12" s="1"/>
  <c r="L427" i="12"/>
  <c r="L425" i="12" s="1"/>
  <c r="R427" i="12"/>
  <c r="X427" i="12"/>
  <c r="X425" i="12" s="1"/>
  <c r="E432" i="12"/>
  <c r="E430" i="12" s="1"/>
  <c r="K432" i="12"/>
  <c r="Q432" i="12"/>
  <c r="Q430" i="12" s="1"/>
  <c r="W432" i="12"/>
  <c r="W430" i="12" s="1"/>
  <c r="D437" i="12"/>
  <c r="J437" i="12"/>
  <c r="J435" i="12" s="1"/>
  <c r="P437" i="12"/>
  <c r="P435" i="12" s="1"/>
  <c r="V437" i="12"/>
  <c r="I442" i="12"/>
  <c r="I440" i="12" s="1"/>
  <c r="O442" i="12"/>
  <c r="O440" i="12" s="1"/>
  <c r="U442" i="12"/>
  <c r="AA442" i="12"/>
  <c r="AA440" i="12" s="1"/>
  <c r="H447" i="12"/>
  <c r="H445" i="12" s="1"/>
  <c r="N447" i="12"/>
  <c r="T447" i="12"/>
  <c r="T445" i="12" s="1"/>
  <c r="Z447" i="12"/>
  <c r="Z445" i="12" s="1"/>
  <c r="H481" i="12"/>
  <c r="H479" i="12" s="1"/>
  <c r="N481" i="12"/>
  <c r="N479" i="12" s="1"/>
  <c r="T481" i="12"/>
  <c r="T479" i="12" s="1"/>
  <c r="Z481" i="12"/>
  <c r="Z479" i="12" s="1"/>
  <c r="G486" i="12"/>
  <c r="M486" i="12"/>
  <c r="M484" i="12" s="1"/>
  <c r="S486" i="12"/>
  <c r="S484" i="12" s="1"/>
  <c r="Y486" i="12"/>
  <c r="Y484" i="12" s="1"/>
  <c r="F491" i="12"/>
  <c r="F489" i="12" s="1"/>
  <c r="L491" i="12"/>
  <c r="L489" i="12" s="1"/>
  <c r="R491" i="12"/>
  <c r="X491" i="12"/>
  <c r="X489" i="12" s="1"/>
  <c r="E496" i="12"/>
  <c r="E494" i="12" s="1"/>
  <c r="K496" i="12"/>
  <c r="K494" i="12" s="1"/>
  <c r="Q496" i="12"/>
  <c r="Q494" i="12" s="1"/>
  <c r="W496" i="12"/>
  <c r="W494" i="12" s="1"/>
  <c r="D501" i="12"/>
  <c r="J501" i="12"/>
  <c r="J499" i="12" s="1"/>
  <c r="P501" i="12"/>
  <c r="P499" i="12" s="1"/>
  <c r="V501" i="12"/>
  <c r="V499" i="12" s="1"/>
  <c r="I506" i="12"/>
  <c r="I504" i="12" s="1"/>
  <c r="O506" i="12"/>
  <c r="O504" i="12" s="1"/>
  <c r="U506" i="12"/>
  <c r="AA506" i="12"/>
  <c r="AA504" i="12" s="1"/>
  <c r="H511" i="12"/>
  <c r="H509" i="12" s="1"/>
  <c r="N511" i="12"/>
  <c r="N509" i="12" s="1"/>
  <c r="T511" i="12"/>
  <c r="T509" i="12" s="1"/>
  <c r="Z511" i="12"/>
  <c r="Z509" i="12" s="1"/>
  <c r="G516" i="12"/>
  <c r="M516" i="12"/>
  <c r="M514" i="12" s="1"/>
  <c r="S516" i="12"/>
  <c r="S514" i="12" s="1"/>
  <c r="Y516" i="12"/>
  <c r="Y514" i="12" s="1"/>
  <c r="F521" i="12"/>
  <c r="F519" i="12" s="1"/>
  <c r="L521" i="12"/>
  <c r="L519" i="12" s="1"/>
  <c r="R521" i="12"/>
  <c r="X521" i="12"/>
  <c r="X519" i="12" s="1"/>
  <c r="E526" i="12"/>
  <c r="E524" i="12" s="1"/>
  <c r="K526" i="12"/>
  <c r="K524" i="12" s="1"/>
  <c r="Q526" i="12"/>
  <c r="Q524" i="12" s="1"/>
  <c r="W526" i="12"/>
  <c r="W524" i="12" s="1"/>
  <c r="D531" i="12"/>
  <c r="J531" i="12"/>
  <c r="J529" i="12" s="1"/>
  <c r="P531" i="12"/>
  <c r="P529" i="12" s="1"/>
  <c r="V531" i="12"/>
  <c r="V529" i="12" s="1"/>
  <c r="I536" i="12"/>
  <c r="I534" i="12" s="1"/>
  <c r="O536" i="12"/>
  <c r="O534" i="12" s="1"/>
  <c r="U536" i="12"/>
  <c r="AA536" i="12"/>
  <c r="AA534" i="12" s="1"/>
  <c r="H541" i="12"/>
  <c r="H539" i="12" s="1"/>
  <c r="N541" i="12"/>
  <c r="N539" i="12" s="1"/>
  <c r="T541" i="12"/>
  <c r="T539" i="12" s="1"/>
  <c r="Z541" i="12"/>
  <c r="Z539" i="12" s="1"/>
  <c r="G546" i="12"/>
  <c r="M546" i="12"/>
  <c r="M544" i="12" s="1"/>
  <c r="S546" i="12"/>
  <c r="S544" i="12" s="1"/>
  <c r="Y546" i="12"/>
  <c r="Y544" i="12" s="1"/>
  <c r="F551" i="12"/>
  <c r="F549" i="12" s="1"/>
  <c r="L551" i="12"/>
  <c r="L549" i="12" s="1"/>
  <c r="R551" i="12"/>
  <c r="X551" i="12"/>
  <c r="X549" i="12" s="1"/>
  <c r="E556" i="12"/>
  <c r="E554" i="12" s="1"/>
  <c r="K556" i="12"/>
  <c r="K554" i="12" s="1"/>
  <c r="Q556" i="12"/>
  <c r="Q554" i="12" s="1"/>
  <c r="W556" i="12"/>
  <c r="W554" i="12" s="1"/>
  <c r="D561" i="12"/>
  <c r="J561" i="12"/>
  <c r="J559" i="12" s="1"/>
  <c r="P561" i="12"/>
  <c r="P559" i="12" s="1"/>
  <c r="V561" i="12"/>
  <c r="V559" i="12" s="1"/>
  <c r="I566" i="12"/>
  <c r="I564" i="12" s="1"/>
  <c r="O566" i="12"/>
  <c r="O564" i="12" s="1"/>
  <c r="U566" i="12"/>
  <c r="AA566" i="12"/>
  <c r="AA564" i="12" s="1"/>
  <c r="H571" i="12"/>
  <c r="H569" i="12" s="1"/>
  <c r="N571" i="12"/>
  <c r="N569" i="12" s="1"/>
  <c r="T571" i="12"/>
  <c r="T569" i="12" s="1"/>
  <c r="Z571" i="12"/>
  <c r="Z569" i="12" s="1"/>
  <c r="G576" i="12"/>
  <c r="M576" i="12"/>
  <c r="M574" i="12" s="1"/>
  <c r="S576" i="12"/>
  <c r="S574" i="12" s="1"/>
  <c r="Y576" i="12"/>
  <c r="Y574" i="12" s="1"/>
  <c r="F581" i="12"/>
  <c r="F579" i="12" s="1"/>
  <c r="L581" i="12"/>
  <c r="L579" i="12" s="1"/>
  <c r="R581" i="12"/>
  <c r="X581" i="12"/>
  <c r="X579" i="12" s="1"/>
  <c r="E586" i="12"/>
  <c r="E584" i="12" s="1"/>
  <c r="K586" i="12"/>
  <c r="K584" i="12" s="1"/>
  <c r="Q586" i="12"/>
  <c r="Q584" i="12" s="1"/>
  <c r="W586" i="12"/>
  <c r="W584" i="12" s="1"/>
  <c r="K591" i="12"/>
  <c r="W591" i="12"/>
  <c r="W589" i="12" s="1"/>
  <c r="K596" i="12"/>
  <c r="K594" i="12" s="1"/>
  <c r="F158" i="12"/>
  <c r="F156" i="12" s="1"/>
  <c r="L158" i="12"/>
  <c r="L156" i="12" s="1"/>
  <c r="R158" i="12"/>
  <c r="X158" i="12"/>
  <c r="X156" i="12" s="1"/>
  <c r="E163" i="12"/>
  <c r="E161" i="12" s="1"/>
  <c r="K163" i="12"/>
  <c r="Q163" i="12"/>
  <c r="Q161" i="12" s="1"/>
  <c r="W163" i="12"/>
  <c r="W161" i="12" s="1"/>
  <c r="D168" i="12"/>
  <c r="J168" i="12"/>
  <c r="J166" i="12" s="1"/>
  <c r="P168" i="12"/>
  <c r="P166" i="12" s="1"/>
  <c r="V168" i="12"/>
  <c r="I173" i="12"/>
  <c r="I171" i="12" s="1"/>
  <c r="O173" i="12"/>
  <c r="O171" i="12" s="1"/>
  <c r="U173" i="12"/>
  <c r="AA173" i="12"/>
  <c r="AA171" i="12" s="1"/>
  <c r="H178" i="12"/>
  <c r="H176" i="12" s="1"/>
  <c r="N178" i="12"/>
  <c r="T178" i="12"/>
  <c r="T176" i="12" s="1"/>
  <c r="Z178" i="12"/>
  <c r="Z176" i="12" s="1"/>
  <c r="G183" i="12"/>
  <c r="M183" i="12"/>
  <c r="M181" i="12" s="1"/>
  <c r="S183" i="12"/>
  <c r="S181" i="12" s="1"/>
  <c r="Y183" i="12"/>
  <c r="F188" i="12"/>
  <c r="F186" i="12" s="1"/>
  <c r="L188" i="12"/>
  <c r="L186" i="12" s="1"/>
  <c r="R188" i="12"/>
  <c r="X188" i="12"/>
  <c r="X186" i="12" s="1"/>
  <c r="E193" i="12"/>
  <c r="E191" i="12" s="1"/>
  <c r="K193" i="12"/>
  <c r="Q193" i="12"/>
  <c r="Q191" i="12" s="1"/>
  <c r="W193" i="12"/>
  <c r="W191" i="12" s="1"/>
  <c r="D198" i="12"/>
  <c r="J198" i="12"/>
  <c r="J196" i="12" s="1"/>
  <c r="P198" i="12"/>
  <c r="P196" i="12" s="1"/>
  <c r="V198" i="12"/>
  <c r="I203" i="12"/>
  <c r="I201" i="12" s="1"/>
  <c r="O203" i="12"/>
  <c r="O201" i="12" s="1"/>
  <c r="U203" i="12"/>
  <c r="AA203" i="12"/>
  <c r="AA201" i="12" s="1"/>
  <c r="H208" i="12"/>
  <c r="H206" i="12" s="1"/>
  <c r="N208" i="12"/>
  <c r="T208" i="12"/>
  <c r="T206" i="12" s="1"/>
  <c r="Z208" i="12"/>
  <c r="Z206" i="12" s="1"/>
  <c r="G213" i="12"/>
  <c r="M213" i="12"/>
  <c r="M211" i="12" s="1"/>
  <c r="S213" i="12"/>
  <c r="S211" i="12" s="1"/>
  <c r="Y213" i="12"/>
  <c r="F218" i="12"/>
  <c r="F216" i="12" s="1"/>
  <c r="L218" i="12"/>
  <c r="L216" i="12" s="1"/>
  <c r="R218" i="12"/>
  <c r="X218" i="12"/>
  <c r="X216" i="12" s="1"/>
  <c r="E223" i="12"/>
  <c r="E221" i="12" s="1"/>
  <c r="K223" i="12"/>
  <c r="Q223" i="12"/>
  <c r="Q221" i="12" s="1"/>
  <c r="W223" i="12"/>
  <c r="W221" i="12" s="1"/>
  <c r="D228" i="12"/>
  <c r="J228" i="12"/>
  <c r="J226" i="12" s="1"/>
  <c r="P228" i="12"/>
  <c r="P226" i="12" s="1"/>
  <c r="V228" i="12"/>
  <c r="I233" i="12"/>
  <c r="I231" i="12" s="1"/>
  <c r="O233" i="12"/>
  <c r="O231" i="12" s="1"/>
  <c r="U233" i="12"/>
  <c r="AA233" i="12"/>
  <c r="AA231" i="12" s="1"/>
  <c r="H238" i="12"/>
  <c r="H236" i="12" s="1"/>
  <c r="N238" i="12"/>
  <c r="T238" i="12"/>
  <c r="T236" i="12" s="1"/>
  <c r="Z238" i="12"/>
  <c r="Z236" i="12" s="1"/>
  <c r="G243" i="12"/>
  <c r="M243" i="12"/>
  <c r="M241" i="12" s="1"/>
  <c r="S243" i="12"/>
  <c r="S241" i="12" s="1"/>
  <c r="Y243" i="12"/>
  <c r="F248" i="12"/>
  <c r="F246" i="12" s="1"/>
  <c r="L248" i="12"/>
  <c r="L246" i="12" s="1"/>
  <c r="R248" i="12"/>
  <c r="X248" i="12"/>
  <c r="X246" i="12" s="1"/>
  <c r="E253" i="12"/>
  <c r="E251" i="12" s="1"/>
  <c r="K253" i="12"/>
  <c r="Q253" i="12"/>
  <c r="Q251" i="12" s="1"/>
  <c r="W253" i="12"/>
  <c r="W251" i="12" s="1"/>
  <c r="D258" i="12"/>
  <c r="J258" i="12"/>
  <c r="J256" i="12" s="1"/>
  <c r="P258" i="12"/>
  <c r="P256" i="12" s="1"/>
  <c r="V258" i="12"/>
  <c r="I263" i="12"/>
  <c r="I261" i="12" s="1"/>
  <c r="O263" i="12"/>
  <c r="O261" i="12" s="1"/>
  <c r="U263" i="12"/>
  <c r="AA263" i="12"/>
  <c r="AA261" i="12" s="1"/>
  <c r="H268" i="12"/>
  <c r="H266" i="12" s="1"/>
  <c r="N268" i="12"/>
  <c r="T268" i="12"/>
  <c r="T266" i="12" s="1"/>
  <c r="Z268" i="12"/>
  <c r="Z266" i="12" s="1"/>
  <c r="G273" i="12"/>
  <c r="M273" i="12"/>
  <c r="M271" i="12" s="1"/>
  <c r="S273" i="12"/>
  <c r="S271" i="12" s="1"/>
  <c r="Y273" i="12"/>
  <c r="F278" i="12"/>
  <c r="F276" i="12" s="1"/>
  <c r="L278" i="12"/>
  <c r="L276" i="12" s="1"/>
  <c r="R278" i="12"/>
  <c r="X278" i="12"/>
  <c r="X276" i="12" s="1"/>
  <c r="E283" i="12"/>
  <c r="E281" i="12" s="1"/>
  <c r="K283" i="12"/>
  <c r="Q283" i="12"/>
  <c r="Q281" i="12" s="1"/>
  <c r="W283" i="12"/>
  <c r="W281" i="12" s="1"/>
  <c r="D288" i="12"/>
  <c r="J288" i="12"/>
  <c r="J286" i="12" s="1"/>
  <c r="P288" i="12"/>
  <c r="P286" i="12" s="1"/>
  <c r="V288" i="12"/>
  <c r="I293" i="12"/>
  <c r="I291" i="12" s="1"/>
  <c r="O293" i="12"/>
  <c r="O291" i="12" s="1"/>
  <c r="U293" i="12"/>
  <c r="AA293" i="12"/>
  <c r="AA291" i="12" s="1"/>
  <c r="H298" i="12"/>
  <c r="H296" i="12" s="1"/>
  <c r="N298" i="12"/>
  <c r="T298" i="12"/>
  <c r="T296" i="12" s="1"/>
  <c r="Z298" i="12"/>
  <c r="Z296" i="12" s="1"/>
  <c r="G307" i="12"/>
  <c r="M307" i="12"/>
  <c r="M305" i="12" s="1"/>
  <c r="S307" i="12"/>
  <c r="S305" i="12" s="1"/>
  <c r="Y307" i="12"/>
  <c r="F312" i="12"/>
  <c r="F310" i="12" s="1"/>
  <c r="L312" i="12"/>
  <c r="L310" i="12" s="1"/>
  <c r="R312" i="12"/>
  <c r="X312" i="12"/>
  <c r="X310" i="12" s="1"/>
  <c r="E317" i="12"/>
  <c r="E315" i="12" s="1"/>
  <c r="K317" i="12"/>
  <c r="Q317" i="12"/>
  <c r="Q315" i="12" s="1"/>
  <c r="W317" i="12"/>
  <c r="W315" i="12" s="1"/>
  <c r="D322" i="12"/>
  <c r="J322" i="12"/>
  <c r="J320" i="12" s="1"/>
  <c r="P322" i="12"/>
  <c r="P320" i="12" s="1"/>
  <c r="V322" i="12"/>
  <c r="I327" i="12"/>
  <c r="I325" i="12" s="1"/>
  <c r="O327" i="12"/>
  <c r="O325" i="12" s="1"/>
  <c r="U327" i="12"/>
  <c r="AA327" i="12"/>
  <c r="AA325" i="12" s="1"/>
  <c r="H332" i="12"/>
  <c r="H330" i="12" s="1"/>
  <c r="N332" i="12"/>
  <c r="T332" i="12"/>
  <c r="T330" i="12" s="1"/>
  <c r="Z332" i="12"/>
  <c r="Z330" i="12" s="1"/>
  <c r="G337" i="12"/>
  <c r="M337" i="12"/>
  <c r="M335" i="12" s="1"/>
  <c r="S337" i="12"/>
  <c r="S335" i="12" s="1"/>
  <c r="Y337" i="12"/>
  <c r="F342" i="12"/>
  <c r="F340" i="12" s="1"/>
  <c r="L342" i="12"/>
  <c r="L340" i="12" s="1"/>
  <c r="R342" i="12"/>
  <c r="X342" i="12"/>
  <c r="X340" i="12" s="1"/>
  <c r="E347" i="12"/>
  <c r="E345" i="12" s="1"/>
  <c r="K347" i="12"/>
  <c r="Q347" i="12"/>
  <c r="Q345" i="12" s="1"/>
  <c r="W347" i="12"/>
  <c r="W345" i="12" s="1"/>
  <c r="D352" i="12"/>
  <c r="J352" i="12"/>
  <c r="J350" i="12" s="1"/>
  <c r="P352" i="12"/>
  <c r="P350" i="12" s="1"/>
  <c r="V352" i="12"/>
  <c r="I357" i="12"/>
  <c r="I355" i="12" s="1"/>
  <c r="O357" i="12"/>
  <c r="O355" i="12" s="1"/>
  <c r="U357" i="12"/>
  <c r="AA357" i="12"/>
  <c r="AA355" i="12" s="1"/>
  <c r="H362" i="12"/>
  <c r="H360" i="12" s="1"/>
  <c r="N362" i="12"/>
  <c r="T362" i="12"/>
  <c r="T360" i="12" s="1"/>
  <c r="Z362" i="12"/>
  <c r="Z360" i="12" s="1"/>
  <c r="G367" i="12"/>
  <c r="M367" i="12"/>
  <c r="M365" i="12" s="1"/>
  <c r="S367" i="12"/>
  <c r="S365" i="12" s="1"/>
  <c r="Y367" i="12"/>
  <c r="F372" i="12"/>
  <c r="F370" i="12" s="1"/>
  <c r="L372" i="12"/>
  <c r="L370" i="12" s="1"/>
  <c r="R372" i="12"/>
  <c r="X372" i="12"/>
  <c r="X370" i="12" s="1"/>
  <c r="E377" i="12"/>
  <c r="E375" i="12" s="1"/>
  <c r="K377" i="12"/>
  <c r="Q377" i="12"/>
  <c r="Q375" i="12" s="1"/>
  <c r="W377" i="12"/>
  <c r="W375" i="12" s="1"/>
  <c r="D382" i="12"/>
  <c r="J382" i="12"/>
  <c r="J380" i="12" s="1"/>
  <c r="P382" i="12"/>
  <c r="P380" i="12" s="1"/>
  <c r="V382" i="12"/>
  <c r="I387" i="12"/>
  <c r="I385" i="12" s="1"/>
  <c r="O387" i="12"/>
  <c r="O385" i="12" s="1"/>
  <c r="U387" i="12"/>
  <c r="AA387" i="12"/>
  <c r="AA385" i="12" s="1"/>
  <c r="H392" i="12"/>
  <c r="H390" i="12" s="1"/>
  <c r="N392" i="12"/>
  <c r="T392" i="12"/>
  <c r="T390" i="12" s="1"/>
  <c r="Z392" i="12"/>
  <c r="Z390" i="12" s="1"/>
  <c r="G397" i="12"/>
  <c r="M397" i="12"/>
  <c r="M395" i="12" s="1"/>
  <c r="S397" i="12"/>
  <c r="S395" i="12" s="1"/>
  <c r="Y397" i="12"/>
  <c r="F402" i="12"/>
  <c r="F400" i="12" s="1"/>
  <c r="L402" i="12"/>
  <c r="L400" i="12" s="1"/>
  <c r="R402" i="12"/>
  <c r="X402" i="12"/>
  <c r="X400" i="12" s="1"/>
  <c r="E407" i="12"/>
  <c r="E405" i="12" s="1"/>
  <c r="K407" i="12"/>
  <c r="Q407" i="12"/>
  <c r="Q405" i="12" s="1"/>
  <c r="W407" i="12"/>
  <c r="W405" i="12" s="1"/>
  <c r="D412" i="12"/>
  <c r="J412" i="12"/>
  <c r="J410" i="12" s="1"/>
  <c r="P412" i="12"/>
  <c r="P410" i="12" s="1"/>
  <c r="V412" i="12"/>
  <c r="I417" i="12"/>
  <c r="I415" i="12" s="1"/>
  <c r="O417" i="12"/>
  <c r="O415" i="12" s="1"/>
  <c r="U417" i="12"/>
  <c r="AA417" i="12"/>
  <c r="AA415" i="12" s="1"/>
  <c r="H422" i="12"/>
  <c r="H420" i="12" s="1"/>
  <c r="N422" i="12"/>
  <c r="T422" i="12"/>
  <c r="T420" i="12" s="1"/>
  <c r="Z422" i="12"/>
  <c r="Z420" i="12" s="1"/>
  <c r="G427" i="12"/>
  <c r="M427" i="12"/>
  <c r="M425" i="12" s="1"/>
  <c r="S427" i="12"/>
  <c r="S425" i="12" s="1"/>
  <c r="Y427" i="12"/>
  <c r="F432" i="12"/>
  <c r="F430" i="12" s="1"/>
  <c r="L432" i="12"/>
  <c r="L430" i="12" s="1"/>
  <c r="R432" i="12"/>
  <c r="X432" i="12"/>
  <c r="X430" i="12" s="1"/>
  <c r="E437" i="12"/>
  <c r="E435" i="12" s="1"/>
  <c r="K437" i="12"/>
  <c r="Q437" i="12"/>
  <c r="Q435" i="12" s="1"/>
  <c r="W437" i="12"/>
  <c r="W435" i="12" s="1"/>
  <c r="D442" i="12"/>
  <c r="J442" i="12"/>
  <c r="J440" i="12" s="1"/>
  <c r="P442" i="12"/>
  <c r="P440" i="12" s="1"/>
  <c r="V442" i="12"/>
  <c r="I447" i="12"/>
  <c r="I445" i="12" s="1"/>
  <c r="O447" i="12"/>
  <c r="O445" i="12" s="1"/>
  <c r="U447" i="12"/>
  <c r="AA447" i="12"/>
  <c r="AA445" i="12" s="1"/>
  <c r="H456" i="12"/>
  <c r="H454" i="12" s="1"/>
  <c r="N456" i="12"/>
  <c r="T456" i="12"/>
  <c r="T454" i="12" s="1"/>
  <c r="Z456" i="12"/>
  <c r="Z454" i="12" s="1"/>
  <c r="G461" i="12"/>
  <c r="M461" i="12"/>
  <c r="M459" i="12" s="1"/>
  <c r="S461" i="12"/>
  <c r="S459" i="12" s="1"/>
  <c r="Y461" i="12"/>
  <c r="F466" i="12"/>
  <c r="F464" i="12" s="1"/>
  <c r="L466" i="12"/>
  <c r="L464" i="12" s="1"/>
  <c r="R466" i="12"/>
  <c r="X466" i="12"/>
  <c r="X464" i="12" s="1"/>
  <c r="E471" i="12"/>
  <c r="E469" i="12" s="1"/>
  <c r="K471" i="12"/>
  <c r="Q471" i="12"/>
  <c r="Q469" i="12" s="1"/>
  <c r="W471" i="12"/>
  <c r="W469" i="12" s="1"/>
  <c r="D476" i="12"/>
  <c r="J476" i="12"/>
  <c r="J474" i="12" s="1"/>
  <c r="P476" i="12"/>
  <c r="P474" i="12" s="1"/>
  <c r="V476" i="12"/>
  <c r="I481" i="12"/>
  <c r="I479" i="12" s="1"/>
  <c r="O481" i="12"/>
  <c r="O479" i="12" s="1"/>
  <c r="U481" i="12"/>
  <c r="AA481" i="12"/>
  <c r="AA479" i="12" s="1"/>
  <c r="H486" i="12"/>
  <c r="H484" i="12" s="1"/>
  <c r="N486" i="12"/>
  <c r="T486" i="12"/>
  <c r="T484" i="12" s="1"/>
  <c r="Z486" i="12"/>
  <c r="Z484" i="12" s="1"/>
  <c r="G491" i="12"/>
  <c r="M491" i="12"/>
  <c r="M489" i="12" s="1"/>
  <c r="S491" i="12"/>
  <c r="S489" i="12" s="1"/>
  <c r="Y491" i="12"/>
  <c r="F496" i="12"/>
  <c r="F494" i="12" s="1"/>
  <c r="L496" i="12"/>
  <c r="L494" i="12" s="1"/>
  <c r="R496" i="12"/>
  <c r="X496" i="12"/>
  <c r="X494" i="12" s="1"/>
  <c r="E501" i="12"/>
  <c r="E499" i="12" s="1"/>
  <c r="K501" i="12"/>
  <c r="Q501" i="12"/>
  <c r="Q499" i="12" s="1"/>
  <c r="W501" i="12"/>
  <c r="W499" i="12" s="1"/>
  <c r="D506" i="12"/>
  <c r="J506" i="12"/>
  <c r="J504" i="12" s="1"/>
  <c r="P506" i="12"/>
  <c r="P504" i="12" s="1"/>
  <c r="V506" i="12"/>
  <c r="I511" i="12"/>
  <c r="I509" i="12" s="1"/>
  <c r="O511" i="12"/>
  <c r="O509" i="12" s="1"/>
  <c r="U511" i="12"/>
  <c r="AA511" i="12"/>
  <c r="AA509" i="12" s="1"/>
  <c r="H516" i="12"/>
  <c r="H514" i="12" s="1"/>
  <c r="N516" i="12"/>
  <c r="T516" i="12"/>
  <c r="T514" i="12" s="1"/>
  <c r="Z516" i="12"/>
  <c r="Z514" i="12" s="1"/>
  <c r="G521" i="12"/>
  <c r="M521" i="12"/>
  <c r="M519" i="12" s="1"/>
  <c r="S521" i="12"/>
  <c r="S519" i="12" s="1"/>
  <c r="Y521" i="12"/>
  <c r="F526" i="12"/>
  <c r="F524" i="12" s="1"/>
  <c r="L526" i="12"/>
  <c r="L524" i="12" s="1"/>
  <c r="R526" i="12"/>
  <c r="X526" i="12"/>
  <c r="X524" i="12" s="1"/>
  <c r="E531" i="12"/>
  <c r="E529" i="12" s="1"/>
  <c r="K531" i="12"/>
  <c r="Q531" i="12"/>
  <c r="Q529" i="12" s="1"/>
  <c r="W531" i="12"/>
  <c r="W529" i="12" s="1"/>
  <c r="D536" i="12"/>
  <c r="J536" i="12"/>
  <c r="J534" i="12" s="1"/>
  <c r="P536" i="12"/>
  <c r="P534" i="12" s="1"/>
  <c r="V536" i="12"/>
  <c r="I541" i="12"/>
  <c r="I539" i="12" s="1"/>
  <c r="O541" i="12"/>
  <c r="O539" i="12" s="1"/>
  <c r="U541" i="12"/>
  <c r="AA541" i="12"/>
  <c r="AA539" i="12" s="1"/>
  <c r="H546" i="12"/>
  <c r="H544" i="12" s="1"/>
  <c r="N546" i="12"/>
  <c r="T546" i="12"/>
  <c r="T544" i="12" s="1"/>
  <c r="Z546" i="12"/>
  <c r="Z544" i="12" s="1"/>
  <c r="G551" i="12"/>
  <c r="M551" i="12"/>
  <c r="M549" i="12" s="1"/>
  <c r="S551" i="12"/>
  <c r="S549" i="12" s="1"/>
  <c r="Y551" i="12"/>
  <c r="F556" i="12"/>
  <c r="F554" i="12" s="1"/>
  <c r="L556" i="12"/>
  <c r="L554" i="12" s="1"/>
  <c r="R556" i="12"/>
  <c r="X556" i="12"/>
  <c r="X554" i="12" s="1"/>
  <c r="E561" i="12"/>
  <c r="E559" i="12" s="1"/>
  <c r="K561" i="12"/>
  <c r="Q561" i="12"/>
  <c r="Q559" i="12" s="1"/>
  <c r="W561" i="12"/>
  <c r="W559" i="12" s="1"/>
  <c r="D566" i="12"/>
  <c r="J566" i="12"/>
  <c r="J564" i="12" s="1"/>
  <c r="P566" i="12"/>
  <c r="P564" i="12" s="1"/>
  <c r="V566" i="12"/>
  <c r="I571" i="12"/>
  <c r="I569" i="12" s="1"/>
  <c r="O571" i="12"/>
  <c r="O569" i="12" s="1"/>
  <c r="U571" i="12"/>
  <c r="AA571" i="12"/>
  <c r="AA569" i="12" s="1"/>
  <c r="H576" i="12"/>
  <c r="H574" i="12" s="1"/>
  <c r="N576" i="12"/>
  <c r="T576" i="12"/>
  <c r="T574" i="12" s="1"/>
  <c r="Z576" i="12"/>
  <c r="Z574" i="12" s="1"/>
  <c r="G581" i="12"/>
  <c r="M581" i="12"/>
  <c r="M579" i="12" s="1"/>
  <c r="S581" i="12"/>
  <c r="S579" i="12" s="1"/>
  <c r="Y581" i="12"/>
  <c r="F586" i="12"/>
  <c r="F584" i="12" s="1"/>
  <c r="L586" i="12"/>
  <c r="R586" i="12"/>
  <c r="R584" i="12" s="1"/>
  <c r="X586" i="12"/>
  <c r="L591" i="12"/>
  <c r="L589" i="12" s="1"/>
  <c r="X591" i="12"/>
  <c r="X589" i="12" s="1"/>
  <c r="L596" i="12"/>
  <c r="L594" i="12" s="1"/>
  <c r="G158" i="12"/>
  <c r="G156" i="12" s="1"/>
  <c r="M158" i="12"/>
  <c r="S158" i="12"/>
  <c r="S156" i="12" s="1"/>
  <c r="Y158" i="12"/>
  <c r="Y156" i="12" s="1"/>
  <c r="F163" i="12"/>
  <c r="L163" i="12"/>
  <c r="L161" i="12" s="1"/>
  <c r="R163" i="12"/>
  <c r="R161" i="12" s="1"/>
  <c r="X163" i="12"/>
  <c r="E168" i="12"/>
  <c r="E166" i="12" s="1"/>
  <c r="K168" i="12"/>
  <c r="K166" i="12" s="1"/>
  <c r="Q168" i="12"/>
  <c r="W168" i="12"/>
  <c r="W166" i="12" s="1"/>
  <c r="D173" i="12"/>
  <c r="D171" i="12" s="1"/>
  <c r="J173" i="12"/>
  <c r="P173" i="12"/>
  <c r="P171" i="12" s="1"/>
  <c r="V173" i="12"/>
  <c r="V171" i="12" s="1"/>
  <c r="I178" i="12"/>
  <c r="O178" i="12"/>
  <c r="O176" i="12" s="1"/>
  <c r="U178" i="12"/>
  <c r="U176" i="12" s="1"/>
  <c r="AA178" i="12"/>
  <c r="H183" i="12"/>
  <c r="H181" i="12" s="1"/>
  <c r="N183" i="12"/>
  <c r="N181" i="12" s="1"/>
  <c r="T183" i="12"/>
  <c r="Z183" i="12"/>
  <c r="Z181" i="12" s="1"/>
  <c r="G188" i="12"/>
  <c r="G186" i="12" s="1"/>
  <c r="M188" i="12"/>
  <c r="S188" i="12"/>
  <c r="S186" i="12" s="1"/>
  <c r="Y188" i="12"/>
  <c r="Y186" i="12" s="1"/>
  <c r="F193" i="12"/>
  <c r="L193" i="12"/>
  <c r="L191" i="12" s="1"/>
  <c r="R193" i="12"/>
  <c r="R191" i="12" s="1"/>
  <c r="X193" i="12"/>
  <c r="E198" i="12"/>
  <c r="E196" i="12" s="1"/>
  <c r="K198" i="12"/>
  <c r="K196" i="12" s="1"/>
  <c r="Q198" i="12"/>
  <c r="W198" i="12"/>
  <c r="W196" i="12" s="1"/>
  <c r="D203" i="12"/>
  <c r="D201" i="12" s="1"/>
  <c r="J203" i="12"/>
  <c r="P203" i="12"/>
  <c r="P201" i="12" s="1"/>
  <c r="V203" i="12"/>
  <c r="V201" i="12" s="1"/>
  <c r="I208" i="12"/>
  <c r="O208" i="12"/>
  <c r="O206" i="12" s="1"/>
  <c r="U208" i="12"/>
  <c r="U206" i="12" s="1"/>
  <c r="AA208" i="12"/>
  <c r="H213" i="12"/>
  <c r="H211" i="12" s="1"/>
  <c r="N213" i="12"/>
  <c r="N211" i="12" s="1"/>
  <c r="T213" i="12"/>
  <c r="Z213" i="12"/>
  <c r="Z211" i="12" s="1"/>
  <c r="G218" i="12"/>
  <c r="G216" i="12" s="1"/>
  <c r="M218" i="12"/>
  <c r="S218" i="12"/>
  <c r="S216" i="12" s="1"/>
  <c r="Y218" i="12"/>
  <c r="Y216" i="12" s="1"/>
  <c r="F223" i="12"/>
  <c r="L223" i="12"/>
  <c r="L221" i="12" s="1"/>
  <c r="R223" i="12"/>
  <c r="R221" i="12" s="1"/>
  <c r="X223" i="12"/>
  <c r="E228" i="12"/>
  <c r="E226" i="12" s="1"/>
  <c r="K228" i="12"/>
  <c r="K226" i="12" s="1"/>
  <c r="Q228" i="12"/>
  <c r="W228" i="12"/>
  <c r="W226" i="12" s="1"/>
  <c r="D233" i="12"/>
  <c r="D231" i="12" s="1"/>
  <c r="J233" i="12"/>
  <c r="P233" i="12"/>
  <c r="P231" i="12" s="1"/>
  <c r="V233" i="12"/>
  <c r="V231" i="12" s="1"/>
  <c r="I238" i="12"/>
  <c r="O238" i="12"/>
  <c r="O236" i="12" s="1"/>
  <c r="U238" i="12"/>
  <c r="U236" i="12" s="1"/>
  <c r="AA238" i="12"/>
  <c r="H243" i="12"/>
  <c r="H241" i="12" s="1"/>
  <c r="N243" i="12"/>
  <c r="N241" i="12" s="1"/>
  <c r="T243" i="12"/>
  <c r="Z243" i="12"/>
  <c r="Z241" i="12" s="1"/>
  <c r="G248" i="12"/>
  <c r="G246" i="12" s="1"/>
  <c r="M248" i="12"/>
  <c r="S248" i="12"/>
  <c r="S246" i="12" s="1"/>
  <c r="Y248" i="12"/>
  <c r="Y246" i="12" s="1"/>
  <c r="F253" i="12"/>
  <c r="L253" i="12"/>
  <c r="L251" i="12" s="1"/>
  <c r="R253" i="12"/>
  <c r="R251" i="12" s="1"/>
  <c r="X253" i="12"/>
  <c r="E258" i="12"/>
  <c r="E256" i="12" s="1"/>
  <c r="K258" i="12"/>
  <c r="K256" i="12" s="1"/>
  <c r="Q258" i="12"/>
  <c r="W258" i="12"/>
  <c r="W256" i="12" s="1"/>
  <c r="D263" i="12"/>
  <c r="D261" i="12" s="1"/>
  <c r="J263" i="12"/>
  <c r="P263" i="12"/>
  <c r="P261" i="12" s="1"/>
  <c r="V263" i="12"/>
  <c r="V261" i="12" s="1"/>
  <c r="I268" i="12"/>
  <c r="O268" i="12"/>
  <c r="O266" i="12" s="1"/>
  <c r="U268" i="12"/>
  <c r="U266" i="12" s="1"/>
  <c r="AA268" i="12"/>
  <c r="H273" i="12"/>
  <c r="H271" i="12" s="1"/>
  <c r="N273" i="12"/>
  <c r="N271" i="12" s="1"/>
  <c r="T273" i="12"/>
  <c r="Z273" i="12"/>
  <c r="Z271" i="12" s="1"/>
  <c r="G278" i="12"/>
  <c r="G276" i="12" s="1"/>
  <c r="M278" i="12"/>
  <c r="S278" i="12"/>
  <c r="S276" i="12" s="1"/>
  <c r="Y278" i="12"/>
  <c r="Y276" i="12" s="1"/>
  <c r="F283" i="12"/>
  <c r="L283" i="12"/>
  <c r="L281" i="12" s="1"/>
  <c r="R283" i="12"/>
  <c r="R281" i="12" s="1"/>
  <c r="X283" i="12"/>
  <c r="E288" i="12"/>
  <c r="E286" i="12" s="1"/>
  <c r="K288" i="12"/>
  <c r="K286" i="12" s="1"/>
  <c r="Q288" i="12"/>
  <c r="W288" i="12"/>
  <c r="W286" i="12" s="1"/>
  <c r="D293" i="12"/>
  <c r="D291" i="12" s="1"/>
  <c r="J293" i="12"/>
  <c r="P293" i="12"/>
  <c r="P291" i="12" s="1"/>
  <c r="V293" i="12"/>
  <c r="V291" i="12" s="1"/>
  <c r="I298" i="12"/>
  <c r="O298" i="12"/>
  <c r="O296" i="12" s="1"/>
  <c r="U298" i="12"/>
  <c r="U296" i="12" s="1"/>
  <c r="AA298" i="12"/>
  <c r="H307" i="12"/>
  <c r="H305" i="12" s="1"/>
  <c r="N307" i="12"/>
  <c r="N305" i="12" s="1"/>
  <c r="T307" i="12"/>
  <c r="Z307" i="12"/>
  <c r="Z305" i="12" s="1"/>
  <c r="G312" i="12"/>
  <c r="G310" i="12" s="1"/>
  <c r="M312" i="12"/>
  <c r="S312" i="12"/>
  <c r="S310" i="12" s="1"/>
  <c r="Y312" i="12"/>
  <c r="Y310" i="12" s="1"/>
  <c r="F317" i="12"/>
  <c r="L317" i="12"/>
  <c r="L315" i="12" s="1"/>
  <c r="R317" i="12"/>
  <c r="R315" i="12" s="1"/>
  <c r="X317" i="12"/>
  <c r="E322" i="12"/>
  <c r="E320" i="12" s="1"/>
  <c r="K322" i="12"/>
  <c r="K320" i="12" s="1"/>
  <c r="Q322" i="12"/>
  <c r="W322" i="12"/>
  <c r="W320" i="12" s="1"/>
  <c r="D327" i="12"/>
  <c r="D325" i="12" s="1"/>
  <c r="J327" i="12"/>
  <c r="P327" i="12"/>
  <c r="P325" i="12" s="1"/>
  <c r="V327" i="12"/>
  <c r="V325" i="12" s="1"/>
  <c r="I332" i="12"/>
  <c r="O332" i="12"/>
  <c r="O330" i="12" s="1"/>
  <c r="U332" i="12"/>
  <c r="U330" i="12" s="1"/>
  <c r="AA332" i="12"/>
  <c r="H337" i="12"/>
  <c r="H335" i="12" s="1"/>
  <c r="N337" i="12"/>
  <c r="N335" i="12" s="1"/>
  <c r="T337" i="12"/>
  <c r="Z337" i="12"/>
  <c r="Z335" i="12" s="1"/>
  <c r="G342" i="12"/>
  <c r="G340" i="12" s="1"/>
  <c r="M342" i="12"/>
  <c r="S342" i="12"/>
  <c r="S340" i="12" s="1"/>
  <c r="Y342" i="12"/>
  <c r="Y340" i="12" s="1"/>
  <c r="F347" i="12"/>
  <c r="L347" i="12"/>
  <c r="L345" i="12" s="1"/>
  <c r="R347" i="12"/>
  <c r="R345" i="12" s="1"/>
  <c r="X347" i="12"/>
  <c r="E352" i="12"/>
  <c r="E350" i="12" s="1"/>
  <c r="K352" i="12"/>
  <c r="K350" i="12" s="1"/>
  <c r="Q352" i="12"/>
  <c r="W352" i="12"/>
  <c r="W350" i="12" s="1"/>
  <c r="D357" i="12"/>
  <c r="D355" i="12" s="1"/>
  <c r="J357" i="12"/>
  <c r="P357" i="12"/>
  <c r="P355" i="12" s="1"/>
  <c r="V357" i="12"/>
  <c r="V355" i="12" s="1"/>
  <c r="I362" i="12"/>
  <c r="O362" i="12"/>
  <c r="O360" i="12" s="1"/>
  <c r="U362" i="12"/>
  <c r="U360" i="12" s="1"/>
  <c r="AA362" i="12"/>
  <c r="H367" i="12"/>
  <c r="H365" i="12" s="1"/>
  <c r="N367" i="12"/>
  <c r="N365" i="12" s="1"/>
  <c r="T367" i="12"/>
  <c r="Z367" i="12"/>
  <c r="Z365" i="12" s="1"/>
  <c r="G372" i="12"/>
  <c r="G370" i="12" s="1"/>
  <c r="M372" i="12"/>
  <c r="S372" i="12"/>
  <c r="S370" i="12" s="1"/>
  <c r="Y372" i="12"/>
  <c r="Y370" i="12" s="1"/>
  <c r="F377" i="12"/>
  <c r="L377" i="12"/>
  <c r="L375" i="12" s="1"/>
  <c r="R377" i="12"/>
  <c r="R375" i="12" s="1"/>
  <c r="X377" i="12"/>
  <c r="E382" i="12"/>
  <c r="E380" i="12" s="1"/>
  <c r="K382" i="12"/>
  <c r="K380" i="12" s="1"/>
  <c r="Q382" i="12"/>
  <c r="W382" i="12"/>
  <c r="W380" i="12" s="1"/>
  <c r="D387" i="12"/>
  <c r="D385" i="12" s="1"/>
  <c r="J387" i="12"/>
  <c r="P387" i="12"/>
  <c r="P385" i="12" s="1"/>
  <c r="V387" i="12"/>
  <c r="V385" i="12" s="1"/>
  <c r="I392" i="12"/>
  <c r="O392" i="12"/>
  <c r="O390" i="12" s="1"/>
  <c r="U392" i="12"/>
  <c r="U390" i="12" s="1"/>
  <c r="AA392" i="12"/>
  <c r="H397" i="12"/>
  <c r="H395" i="12" s="1"/>
  <c r="N397" i="12"/>
  <c r="N395" i="12" s="1"/>
  <c r="T397" i="12"/>
  <c r="Z397" i="12"/>
  <c r="Z395" i="12" s="1"/>
  <c r="G402" i="12"/>
  <c r="G400" i="12" s="1"/>
  <c r="M402" i="12"/>
  <c r="S402" i="12"/>
  <c r="S400" i="12" s="1"/>
  <c r="Y402" i="12"/>
  <c r="Y400" i="12" s="1"/>
  <c r="F407" i="12"/>
  <c r="L407" i="12"/>
  <c r="L405" i="12" s="1"/>
  <c r="R407" i="12"/>
  <c r="R405" i="12" s="1"/>
  <c r="X407" i="12"/>
  <c r="E412" i="12"/>
  <c r="E410" i="12" s="1"/>
  <c r="K412" i="12"/>
  <c r="K410" i="12" s="1"/>
  <c r="Q412" i="12"/>
  <c r="W412" i="12"/>
  <c r="W410" i="12" s="1"/>
  <c r="D417" i="12"/>
  <c r="D415" i="12" s="1"/>
  <c r="J417" i="12"/>
  <c r="P417" i="12"/>
  <c r="P415" i="12" s="1"/>
  <c r="V417" i="12"/>
  <c r="V415" i="12" s="1"/>
  <c r="I422" i="12"/>
  <c r="O422" i="12"/>
  <c r="O420" i="12" s="1"/>
  <c r="U422" i="12"/>
  <c r="U420" i="12" s="1"/>
  <c r="AA422" i="12"/>
  <c r="H427" i="12"/>
  <c r="H425" i="12" s="1"/>
  <c r="N427" i="12"/>
  <c r="N425" i="12" s="1"/>
  <c r="T427" i="12"/>
  <c r="Z427" i="12"/>
  <c r="Z425" i="12" s="1"/>
  <c r="G432" i="12"/>
  <c r="G430" i="12" s="1"/>
  <c r="M432" i="12"/>
  <c r="S432" i="12"/>
  <c r="S430" i="12" s="1"/>
  <c r="Y432" i="12"/>
  <c r="Y430" i="12" s="1"/>
  <c r="F437" i="12"/>
  <c r="L437" i="12"/>
  <c r="L435" i="12" s="1"/>
  <c r="R437" i="12"/>
  <c r="R435" i="12" s="1"/>
  <c r="X437" i="12"/>
  <c r="E442" i="12"/>
  <c r="E440" i="12" s="1"/>
  <c r="K442" i="12"/>
  <c r="K440" i="12" s="1"/>
  <c r="Q442" i="12"/>
  <c r="W442" i="12"/>
  <c r="W440" i="12" s="1"/>
  <c r="D447" i="12"/>
  <c r="D445" i="12" s="1"/>
  <c r="J447" i="12"/>
  <c r="P447" i="12"/>
  <c r="P445" i="12" s="1"/>
  <c r="V447" i="12"/>
  <c r="V445" i="12" s="1"/>
  <c r="I456" i="12"/>
  <c r="O456" i="12"/>
  <c r="O454" i="12" s="1"/>
  <c r="U456" i="12"/>
  <c r="U454" i="12" s="1"/>
  <c r="AA456" i="12"/>
  <c r="H461" i="12"/>
  <c r="H459" i="12" s="1"/>
  <c r="N461" i="12"/>
  <c r="N459" i="12" s="1"/>
  <c r="T461" i="12"/>
  <c r="Z461" i="12"/>
  <c r="Z459" i="12" s="1"/>
  <c r="G466" i="12"/>
  <c r="G464" i="12" s="1"/>
  <c r="M466" i="12"/>
  <c r="S466" i="12"/>
  <c r="S464" i="12" s="1"/>
  <c r="Y466" i="12"/>
  <c r="Y464" i="12" s="1"/>
  <c r="F471" i="12"/>
  <c r="L471" i="12"/>
  <c r="L469" i="12" s="1"/>
  <c r="R471" i="12"/>
  <c r="R469" i="12" s="1"/>
  <c r="X471" i="12"/>
  <c r="E476" i="12"/>
  <c r="E474" i="12" s="1"/>
  <c r="K476" i="12"/>
  <c r="K474" i="12" s="1"/>
  <c r="Q476" i="12"/>
  <c r="W476" i="12"/>
  <c r="W474" i="12" s="1"/>
  <c r="D481" i="12"/>
  <c r="D479" i="12" s="1"/>
  <c r="J481" i="12"/>
  <c r="P481" i="12"/>
  <c r="P479" i="12" s="1"/>
  <c r="V481" i="12"/>
  <c r="V479" i="12" s="1"/>
  <c r="I486" i="12"/>
  <c r="O486" i="12"/>
  <c r="O484" i="12" s="1"/>
  <c r="U486" i="12"/>
  <c r="U484" i="12" s="1"/>
  <c r="AA486" i="12"/>
  <c r="H491" i="12"/>
  <c r="H489" i="12" s="1"/>
  <c r="N491" i="12"/>
  <c r="N489" i="12" s="1"/>
  <c r="T491" i="12"/>
  <c r="Z491" i="12"/>
  <c r="Z489" i="12" s="1"/>
  <c r="G496" i="12"/>
  <c r="G494" i="12" s="1"/>
  <c r="M496" i="12"/>
  <c r="S496" i="12"/>
  <c r="S494" i="12" s="1"/>
  <c r="Y496" i="12"/>
  <c r="Y494" i="12" s="1"/>
  <c r="F501" i="12"/>
  <c r="L501" i="12"/>
  <c r="L499" i="12" s="1"/>
  <c r="R501" i="12"/>
  <c r="R499" i="12" s="1"/>
  <c r="X501" i="12"/>
  <c r="E506" i="12"/>
  <c r="E504" i="12" s="1"/>
  <c r="K506" i="12"/>
  <c r="K504" i="12" s="1"/>
  <c r="Q506" i="12"/>
  <c r="W506" i="12"/>
  <c r="W504" i="12" s="1"/>
  <c r="D511" i="12"/>
  <c r="D509" i="12" s="1"/>
  <c r="J511" i="12"/>
  <c r="P511" i="12"/>
  <c r="P509" i="12" s="1"/>
  <c r="V511" i="12"/>
  <c r="V509" i="12" s="1"/>
  <c r="I516" i="12"/>
  <c r="O516" i="12"/>
  <c r="O514" i="12" s="1"/>
  <c r="U516" i="12"/>
  <c r="U514" i="12" s="1"/>
  <c r="AA516" i="12"/>
  <c r="H521" i="12"/>
  <c r="H519" i="12" s="1"/>
  <c r="N521" i="12"/>
  <c r="N519" i="12" s="1"/>
  <c r="T521" i="12"/>
  <c r="Z521" i="12"/>
  <c r="Z519" i="12" s="1"/>
  <c r="G526" i="12"/>
  <c r="G524" i="12" s="1"/>
  <c r="M526" i="12"/>
  <c r="S526" i="12"/>
  <c r="S524" i="12" s="1"/>
  <c r="Y526" i="12"/>
  <c r="Y524" i="12" s="1"/>
  <c r="F531" i="12"/>
  <c r="L531" i="12"/>
  <c r="L529" i="12" s="1"/>
  <c r="R531" i="12"/>
  <c r="R529" i="12" s="1"/>
  <c r="X531" i="12"/>
  <c r="E536" i="12"/>
  <c r="E534" i="12" s="1"/>
  <c r="K536" i="12"/>
  <c r="K534" i="12" s="1"/>
  <c r="Q536" i="12"/>
  <c r="W536" i="12"/>
  <c r="W534" i="12" s="1"/>
  <c r="D541" i="12"/>
  <c r="D539" i="12" s="1"/>
  <c r="J541" i="12"/>
  <c r="P541" i="12"/>
  <c r="P539" i="12" s="1"/>
  <c r="V541" i="12"/>
  <c r="V539" i="12" s="1"/>
  <c r="I546" i="12"/>
  <c r="O546" i="12"/>
  <c r="O544" i="12" s="1"/>
  <c r="U546" i="12"/>
  <c r="U544" i="12" s="1"/>
  <c r="AA546" i="12"/>
  <c r="H551" i="12"/>
  <c r="H549" i="12" s="1"/>
  <c r="N551" i="12"/>
  <c r="N549" i="12" s="1"/>
  <c r="T551" i="12"/>
  <c r="Z551" i="12"/>
  <c r="Z549" i="12" s="1"/>
  <c r="G556" i="12"/>
  <c r="G554" i="12" s="1"/>
  <c r="M556" i="12"/>
  <c r="S556" i="12"/>
  <c r="S554" i="12" s="1"/>
  <c r="Y556" i="12"/>
  <c r="Y554" i="12" s="1"/>
  <c r="F561" i="12"/>
  <c r="L561" i="12"/>
  <c r="L559" i="12" s="1"/>
  <c r="R561" i="12"/>
  <c r="R559" i="12" s="1"/>
  <c r="X561" i="12"/>
  <c r="E566" i="12"/>
  <c r="E564" i="12" s="1"/>
  <c r="K566" i="12"/>
  <c r="K564" i="12" s="1"/>
  <c r="Q566" i="12"/>
  <c r="W566" i="12"/>
  <c r="W564" i="12" s="1"/>
  <c r="D571" i="12"/>
  <c r="D569" i="12" s="1"/>
  <c r="J571" i="12"/>
  <c r="P571" i="12"/>
  <c r="P569" i="12" s="1"/>
  <c r="V571" i="12"/>
  <c r="V569" i="12" s="1"/>
  <c r="I576" i="12"/>
  <c r="O576" i="12"/>
  <c r="O574" i="12" s="1"/>
  <c r="U576" i="12"/>
  <c r="U574" i="12" s="1"/>
  <c r="AA576" i="12"/>
  <c r="H581" i="12"/>
  <c r="H579" i="12" s="1"/>
  <c r="N581" i="12"/>
  <c r="N579" i="12" s="1"/>
  <c r="T581" i="12"/>
  <c r="Z581" i="12"/>
  <c r="Z579" i="12" s="1"/>
  <c r="G586" i="12"/>
  <c r="G584" i="12" s="1"/>
  <c r="M586" i="12"/>
  <c r="M584" i="12" s="1"/>
  <c r="S586" i="12"/>
  <c r="S584" i="12" s="1"/>
  <c r="Y586" i="12"/>
  <c r="Y584" i="12" s="1"/>
  <c r="M591" i="12"/>
  <c r="M589" i="12" s="1"/>
  <c r="Y591" i="12"/>
  <c r="H158" i="12"/>
  <c r="N158" i="12"/>
  <c r="N156" i="12" s="1"/>
  <c r="T158" i="12"/>
  <c r="T156" i="12" s="1"/>
  <c r="Z158" i="12"/>
  <c r="Z156" i="12" s="1"/>
  <c r="G163" i="12"/>
  <c r="G161" i="12" s="1"/>
  <c r="M163" i="12"/>
  <c r="M161" i="12" s="1"/>
  <c r="S163" i="12"/>
  <c r="Y163" i="12"/>
  <c r="Y161" i="12" s="1"/>
  <c r="F168" i="12"/>
  <c r="F166" i="12" s="1"/>
  <c r="L168" i="12"/>
  <c r="L166" i="12" s="1"/>
  <c r="R168" i="12"/>
  <c r="R166" i="12" s="1"/>
  <c r="X168" i="12"/>
  <c r="X166" i="12" s="1"/>
  <c r="E173" i="12"/>
  <c r="K173" i="12"/>
  <c r="K171" i="12" s="1"/>
  <c r="Q173" i="12"/>
  <c r="Q171" i="12" s="1"/>
  <c r="W173" i="12"/>
  <c r="W171" i="12" s="1"/>
  <c r="D178" i="12"/>
  <c r="D176" i="12" s="1"/>
  <c r="J178" i="12"/>
  <c r="J176" i="12" s="1"/>
  <c r="P178" i="12"/>
  <c r="V178" i="12"/>
  <c r="V176" i="12" s="1"/>
  <c r="I183" i="12"/>
  <c r="I181" i="12" s="1"/>
  <c r="O183" i="12"/>
  <c r="O181" i="12" s="1"/>
  <c r="U183" i="12"/>
  <c r="U181" i="12" s="1"/>
  <c r="AA183" i="12"/>
  <c r="AA181" i="12" s="1"/>
  <c r="H188" i="12"/>
  <c r="N188" i="12"/>
  <c r="N186" i="12" s="1"/>
  <c r="T188" i="12"/>
  <c r="T186" i="12" s="1"/>
  <c r="Z188" i="12"/>
  <c r="Z186" i="12" s="1"/>
  <c r="G193" i="12"/>
  <c r="G191" i="12" s="1"/>
  <c r="M193" i="12"/>
  <c r="M191" i="12" s="1"/>
  <c r="S193" i="12"/>
  <c r="Y193" i="12"/>
  <c r="Y191" i="12" s="1"/>
  <c r="F198" i="12"/>
  <c r="F196" i="12" s="1"/>
  <c r="L198" i="12"/>
  <c r="L196" i="12" s="1"/>
  <c r="R198" i="12"/>
  <c r="R196" i="12" s="1"/>
  <c r="X198" i="12"/>
  <c r="X196" i="12" s="1"/>
  <c r="E203" i="12"/>
  <c r="K203" i="12"/>
  <c r="K201" i="12" s="1"/>
  <c r="Q203" i="12"/>
  <c r="Q201" i="12" s="1"/>
  <c r="W203" i="12"/>
  <c r="W201" i="12" s="1"/>
  <c r="D208" i="12"/>
  <c r="D206" i="12" s="1"/>
  <c r="J208" i="12"/>
  <c r="J206" i="12" s="1"/>
  <c r="P208" i="12"/>
  <c r="V208" i="12"/>
  <c r="V206" i="12" s="1"/>
  <c r="I213" i="12"/>
  <c r="I211" i="12" s="1"/>
  <c r="O213" i="12"/>
  <c r="O211" i="12" s="1"/>
  <c r="U213" i="12"/>
  <c r="U211" i="12" s="1"/>
  <c r="AA213" i="12"/>
  <c r="AA211" i="12" s="1"/>
  <c r="H218" i="12"/>
  <c r="N218" i="12"/>
  <c r="N216" i="12" s="1"/>
  <c r="T218" i="12"/>
  <c r="T216" i="12" s="1"/>
  <c r="Z218" i="12"/>
  <c r="Z216" i="12" s="1"/>
  <c r="G223" i="12"/>
  <c r="G221" i="12" s="1"/>
  <c r="M223" i="12"/>
  <c r="M221" i="12" s="1"/>
  <c r="S223" i="12"/>
  <c r="Y223" i="12"/>
  <c r="Y221" i="12" s="1"/>
  <c r="F228" i="12"/>
  <c r="F226" i="12" s="1"/>
  <c r="L228" i="12"/>
  <c r="L226" i="12" s="1"/>
  <c r="R228" i="12"/>
  <c r="R226" i="12" s="1"/>
  <c r="X228" i="12"/>
  <c r="X226" i="12" s="1"/>
  <c r="E233" i="12"/>
  <c r="K233" i="12"/>
  <c r="K231" i="12" s="1"/>
  <c r="Q233" i="12"/>
  <c r="Q231" i="12" s="1"/>
  <c r="W233" i="12"/>
  <c r="W231" i="12" s="1"/>
  <c r="D238" i="12"/>
  <c r="D236" i="12" s="1"/>
  <c r="J238" i="12"/>
  <c r="J236" i="12" s="1"/>
  <c r="P238" i="12"/>
  <c r="V238" i="12"/>
  <c r="V236" i="12" s="1"/>
  <c r="I243" i="12"/>
  <c r="I241" i="12" s="1"/>
  <c r="O243" i="12"/>
  <c r="O241" i="12" s="1"/>
  <c r="U243" i="12"/>
  <c r="U241" i="12" s="1"/>
  <c r="AA243" i="12"/>
  <c r="AA241" i="12" s="1"/>
  <c r="H248" i="12"/>
  <c r="N248" i="12"/>
  <c r="N246" i="12" s="1"/>
  <c r="T248" i="12"/>
  <c r="T246" i="12" s="1"/>
  <c r="Z248" i="12"/>
  <c r="Z246" i="12" s="1"/>
  <c r="G253" i="12"/>
  <c r="G251" i="12" s="1"/>
  <c r="M253" i="12"/>
  <c r="M251" i="12" s="1"/>
  <c r="S253" i="12"/>
  <c r="Y253" i="12"/>
  <c r="Y251" i="12" s="1"/>
  <c r="F258" i="12"/>
  <c r="F256" i="12" s="1"/>
  <c r="L258" i="12"/>
  <c r="L256" i="12" s="1"/>
  <c r="R258" i="12"/>
  <c r="R256" i="12" s="1"/>
  <c r="X258" i="12"/>
  <c r="X256" i="12" s="1"/>
  <c r="E263" i="12"/>
  <c r="K263" i="12"/>
  <c r="K261" i="12" s="1"/>
  <c r="Q263" i="12"/>
  <c r="Q261" i="12" s="1"/>
  <c r="W263" i="12"/>
  <c r="W261" i="12" s="1"/>
  <c r="D268" i="12"/>
  <c r="D266" i="12" s="1"/>
  <c r="J268" i="12"/>
  <c r="J266" i="12" s="1"/>
  <c r="P268" i="12"/>
  <c r="V268" i="12"/>
  <c r="V266" i="12" s="1"/>
  <c r="I273" i="12"/>
  <c r="I271" i="12" s="1"/>
  <c r="O273" i="12"/>
  <c r="O271" i="12" s="1"/>
  <c r="U273" i="12"/>
  <c r="U271" i="12" s="1"/>
  <c r="AA273" i="12"/>
  <c r="AA271" i="12" s="1"/>
  <c r="H278" i="12"/>
  <c r="N278" i="12"/>
  <c r="N276" i="12" s="1"/>
  <c r="T278" i="12"/>
  <c r="T276" i="12" s="1"/>
  <c r="Z278" i="12"/>
  <c r="Z276" i="12" s="1"/>
  <c r="G283" i="12"/>
  <c r="G281" i="12" s="1"/>
  <c r="M283" i="12"/>
  <c r="M281" i="12" s="1"/>
  <c r="S283" i="12"/>
  <c r="Y283" i="12"/>
  <c r="Y281" i="12" s="1"/>
  <c r="F288" i="12"/>
  <c r="F286" i="12" s="1"/>
  <c r="L288" i="12"/>
  <c r="L286" i="12" s="1"/>
  <c r="R288" i="12"/>
  <c r="R286" i="12" s="1"/>
  <c r="X288" i="12"/>
  <c r="X286" i="12" s="1"/>
  <c r="E293" i="12"/>
  <c r="K293" i="12"/>
  <c r="K291" i="12" s="1"/>
  <c r="Q293" i="12"/>
  <c r="Q291" i="12" s="1"/>
  <c r="W293" i="12"/>
  <c r="W291" i="12" s="1"/>
  <c r="D298" i="12"/>
  <c r="D296" i="12" s="1"/>
  <c r="J298" i="12"/>
  <c r="J296" i="12" s="1"/>
  <c r="P298" i="12"/>
  <c r="I307" i="12"/>
  <c r="I305" i="12" s="1"/>
  <c r="O307" i="12"/>
  <c r="O305" i="12" s="1"/>
  <c r="U307" i="12"/>
  <c r="U305" i="12" s="1"/>
  <c r="AA307" i="12"/>
  <c r="AA305" i="12" s="1"/>
  <c r="H312" i="12"/>
  <c r="N312" i="12"/>
  <c r="N310" i="12" s="1"/>
  <c r="T312" i="12"/>
  <c r="T310" i="12" s="1"/>
  <c r="Z312" i="12"/>
  <c r="Z310" i="12" s="1"/>
  <c r="G317" i="12"/>
  <c r="G315" i="12" s="1"/>
  <c r="M317" i="12"/>
  <c r="M315" i="12" s="1"/>
  <c r="S317" i="12"/>
  <c r="Y317" i="12"/>
  <c r="Y315" i="12" s="1"/>
  <c r="F322" i="12"/>
  <c r="F320" i="12" s="1"/>
  <c r="L322" i="12"/>
  <c r="L320" i="12" s="1"/>
  <c r="R322" i="12"/>
  <c r="R320" i="12" s="1"/>
  <c r="X322" i="12"/>
  <c r="X320" i="12" s="1"/>
  <c r="E327" i="12"/>
  <c r="K327" i="12"/>
  <c r="K325" i="12" s="1"/>
  <c r="Q327" i="12"/>
  <c r="Q325" i="12" s="1"/>
  <c r="W327" i="12"/>
  <c r="W325" i="12" s="1"/>
  <c r="D332" i="12"/>
  <c r="D330" i="12" s="1"/>
  <c r="J332" i="12"/>
  <c r="J330" i="12" s="1"/>
  <c r="P332" i="12"/>
  <c r="V332" i="12"/>
  <c r="V330" i="12" s="1"/>
  <c r="I337" i="12"/>
  <c r="I335" i="12" s="1"/>
  <c r="O337" i="12"/>
  <c r="O335" i="12" s="1"/>
  <c r="U337" i="12"/>
  <c r="U335" i="12" s="1"/>
  <c r="AA337" i="12"/>
  <c r="AA335" i="12" s="1"/>
  <c r="H342" i="12"/>
  <c r="N342" i="12"/>
  <c r="N340" i="12" s="1"/>
  <c r="T342" i="12"/>
  <c r="T340" i="12" s="1"/>
  <c r="Z342" i="12"/>
  <c r="Z340" i="12" s="1"/>
  <c r="G347" i="12"/>
  <c r="G345" i="12" s="1"/>
  <c r="M347" i="12"/>
  <c r="M345" i="12" s="1"/>
  <c r="S347" i="12"/>
  <c r="Y347" i="12"/>
  <c r="Y345" i="12" s="1"/>
  <c r="F352" i="12"/>
  <c r="F350" i="12" s="1"/>
  <c r="L352" i="12"/>
  <c r="L350" i="12" s="1"/>
  <c r="R352" i="12"/>
  <c r="R350" i="12" s="1"/>
  <c r="X352" i="12"/>
  <c r="X350" i="12" s="1"/>
  <c r="E357" i="12"/>
  <c r="K357" i="12"/>
  <c r="K355" i="12" s="1"/>
  <c r="Q357" i="12"/>
  <c r="Q355" i="12" s="1"/>
  <c r="W357" i="12"/>
  <c r="W355" i="12" s="1"/>
  <c r="D362" i="12"/>
  <c r="D360" i="12" s="1"/>
  <c r="J362" i="12"/>
  <c r="J360" i="12" s="1"/>
  <c r="P362" i="12"/>
  <c r="V362" i="12"/>
  <c r="V360" i="12" s="1"/>
  <c r="I367" i="12"/>
  <c r="I365" i="12" s="1"/>
  <c r="O367" i="12"/>
  <c r="O365" i="12" s="1"/>
  <c r="U367" i="12"/>
  <c r="U365" i="12" s="1"/>
  <c r="AA367" i="12"/>
  <c r="AA365" i="12" s="1"/>
  <c r="H372" i="12"/>
  <c r="N372" i="12"/>
  <c r="N370" i="12" s="1"/>
  <c r="T372" i="12"/>
  <c r="T370" i="12" s="1"/>
  <c r="Z372" i="12"/>
  <c r="Z370" i="12" s="1"/>
  <c r="G377" i="12"/>
  <c r="G375" i="12" s="1"/>
  <c r="M377" i="12"/>
  <c r="M375" i="12" s="1"/>
  <c r="S377" i="12"/>
  <c r="Y377" i="12"/>
  <c r="Y375" i="12" s="1"/>
  <c r="F382" i="12"/>
  <c r="F380" i="12" s="1"/>
  <c r="L382" i="12"/>
  <c r="L380" i="12" s="1"/>
  <c r="R382" i="12"/>
  <c r="R380" i="12" s="1"/>
  <c r="X382" i="12"/>
  <c r="X380" i="12" s="1"/>
  <c r="E387" i="12"/>
  <c r="K387" i="12"/>
  <c r="K385" i="12" s="1"/>
  <c r="Q387" i="12"/>
  <c r="Q385" i="12" s="1"/>
  <c r="W387" i="12"/>
  <c r="W385" i="12" s="1"/>
  <c r="D392" i="12"/>
  <c r="D390" i="12" s="1"/>
  <c r="J392" i="12"/>
  <c r="J390" i="12" s="1"/>
  <c r="P392" i="12"/>
  <c r="V392" i="12"/>
  <c r="V390" i="12" s="1"/>
  <c r="I397" i="12"/>
  <c r="I395" i="12" s="1"/>
  <c r="O397" i="12"/>
  <c r="O395" i="12" s="1"/>
  <c r="U397" i="12"/>
  <c r="U395" i="12" s="1"/>
  <c r="AA397" i="12"/>
  <c r="AA395" i="12" s="1"/>
  <c r="H402" i="12"/>
  <c r="N402" i="12"/>
  <c r="N400" i="12" s="1"/>
  <c r="T402" i="12"/>
  <c r="T400" i="12" s="1"/>
  <c r="Z402" i="12"/>
  <c r="Z400" i="12" s="1"/>
  <c r="G407" i="12"/>
  <c r="G405" i="12" s="1"/>
  <c r="M407" i="12"/>
  <c r="M405" i="12" s="1"/>
  <c r="S407" i="12"/>
  <c r="Y407" i="12"/>
  <c r="Y405" i="12" s="1"/>
  <c r="F412" i="12"/>
  <c r="F410" i="12" s="1"/>
  <c r="L412" i="12"/>
  <c r="L410" i="12" s="1"/>
  <c r="R412" i="12"/>
  <c r="R410" i="12" s="1"/>
  <c r="X412" i="12"/>
  <c r="X410" i="12" s="1"/>
  <c r="E417" i="12"/>
  <c r="K417" i="12"/>
  <c r="K415" i="12" s="1"/>
  <c r="Q417" i="12"/>
  <c r="Q415" i="12" s="1"/>
  <c r="W417" i="12"/>
  <c r="W415" i="12" s="1"/>
  <c r="D422" i="12"/>
  <c r="D420" i="12" s="1"/>
  <c r="J422" i="12"/>
  <c r="J420" i="12" s="1"/>
  <c r="P422" i="12"/>
  <c r="V422" i="12"/>
  <c r="V420" i="12" s="1"/>
  <c r="I427" i="12"/>
  <c r="I425" i="12" s="1"/>
  <c r="O427" i="12"/>
  <c r="O425" i="12" s="1"/>
  <c r="U427" i="12"/>
  <c r="U425" i="12" s="1"/>
  <c r="AA427" i="12"/>
  <c r="AA425" i="12" s="1"/>
  <c r="H432" i="12"/>
  <c r="N432" i="12"/>
  <c r="N430" i="12" s="1"/>
  <c r="T432" i="12"/>
  <c r="T430" i="12" s="1"/>
  <c r="Z432" i="12"/>
  <c r="Z430" i="12" s="1"/>
  <c r="G437" i="12"/>
  <c r="G435" i="12" s="1"/>
  <c r="M437" i="12"/>
  <c r="M435" i="12" s="1"/>
  <c r="S437" i="12"/>
  <c r="Y437" i="12"/>
  <c r="Y435" i="12" s="1"/>
  <c r="F442" i="12"/>
  <c r="F440" i="12" s="1"/>
  <c r="L442" i="12"/>
  <c r="L440" i="12" s="1"/>
  <c r="R442" i="12"/>
  <c r="R440" i="12" s="1"/>
  <c r="X442" i="12"/>
  <c r="X440" i="12" s="1"/>
  <c r="E447" i="12"/>
  <c r="K447" i="12"/>
  <c r="K445" i="12" s="1"/>
  <c r="Q447" i="12"/>
  <c r="Q445" i="12" s="1"/>
  <c r="AA596" i="12"/>
  <c r="AA594" i="12" s="1"/>
  <c r="U596" i="12"/>
  <c r="O596" i="12"/>
  <c r="O594" i="12" s="1"/>
  <c r="I596" i="12"/>
  <c r="I594" i="12" s="1"/>
  <c r="V591" i="12"/>
  <c r="V589" i="12" s="1"/>
  <c r="P591" i="12"/>
  <c r="P589" i="12" s="1"/>
  <c r="J591" i="12"/>
  <c r="J589" i="12" s="1"/>
  <c r="D591" i="12"/>
  <c r="Z596" i="12"/>
  <c r="Z594" i="12" s="1"/>
  <c r="T596" i="12"/>
  <c r="T594" i="12" s="1"/>
  <c r="N596" i="12"/>
  <c r="N594" i="12" s="1"/>
  <c r="H596" i="12"/>
  <c r="H594" i="12" s="1"/>
  <c r="AA591" i="12"/>
  <c r="AA589" i="12" s="1"/>
  <c r="U591" i="12"/>
  <c r="O591" i="12"/>
  <c r="O589" i="12" s="1"/>
  <c r="I591" i="12"/>
  <c r="I589" i="12" s="1"/>
  <c r="Y596" i="12"/>
  <c r="Y594" i="12" s="1"/>
  <c r="S596" i="12"/>
  <c r="S594" i="12" s="1"/>
  <c r="M596" i="12"/>
  <c r="M594" i="12" s="1"/>
  <c r="G596" i="12"/>
  <c r="Z591" i="12"/>
  <c r="Z589" i="12" s="1"/>
  <c r="T591" i="12"/>
  <c r="T589" i="12" s="1"/>
  <c r="N591" i="12"/>
  <c r="N589" i="12" s="1"/>
  <c r="H591" i="12"/>
  <c r="H589" i="12" s="1"/>
  <c r="V596" i="12"/>
  <c r="V594" i="12" s="1"/>
  <c r="P596" i="12"/>
  <c r="P594" i="12" s="1"/>
  <c r="J596" i="12"/>
  <c r="J594" i="12" s="1"/>
  <c r="D596" i="12"/>
  <c r="J456" i="12"/>
  <c r="J454" i="12" s="1"/>
  <c r="P456" i="12"/>
  <c r="V456" i="12"/>
  <c r="V454" i="12" s="1"/>
  <c r="I461" i="12"/>
  <c r="I459" i="12" s="1"/>
  <c r="O461" i="12"/>
  <c r="U461" i="12"/>
  <c r="U459" i="12" s="1"/>
  <c r="AA461" i="12"/>
  <c r="AA459" i="12" s="1"/>
  <c r="H466" i="12"/>
  <c r="N466" i="12"/>
  <c r="N464" i="12" s="1"/>
  <c r="T466" i="12"/>
  <c r="T464" i="12" s="1"/>
  <c r="Z466" i="12"/>
  <c r="G471" i="12"/>
  <c r="G469" i="12" s="1"/>
  <c r="M471" i="12"/>
  <c r="M469" i="12" s="1"/>
  <c r="S471" i="12"/>
  <c r="Y471" i="12"/>
  <c r="Y469" i="12" s="1"/>
  <c r="F476" i="12"/>
  <c r="F474" i="12" s="1"/>
  <c r="L476" i="12"/>
  <c r="R476" i="12"/>
  <c r="R474" i="12" s="1"/>
  <c r="X476" i="12"/>
  <c r="X474" i="12" s="1"/>
  <c r="E481" i="12"/>
  <c r="K481" i="12"/>
  <c r="K479" i="12" s="1"/>
  <c r="Q481" i="12"/>
  <c r="Q479" i="12" s="1"/>
  <c r="W481" i="12"/>
  <c r="D486" i="12"/>
  <c r="D484" i="12" s="1"/>
  <c r="J486" i="12"/>
  <c r="J484" i="12" s="1"/>
  <c r="P486" i="12"/>
  <c r="V486" i="12"/>
  <c r="V484" i="12" s="1"/>
  <c r="I491" i="12"/>
  <c r="I489" i="12" s="1"/>
  <c r="O491" i="12"/>
  <c r="U491" i="12"/>
  <c r="U489" i="12" s="1"/>
  <c r="AA491" i="12"/>
  <c r="AA489" i="12" s="1"/>
  <c r="H496" i="12"/>
  <c r="N496" i="12"/>
  <c r="N494" i="12" s="1"/>
  <c r="T496" i="12"/>
  <c r="T494" i="12" s="1"/>
  <c r="Z496" i="12"/>
  <c r="G501" i="12"/>
  <c r="G499" i="12" s="1"/>
  <c r="M501" i="12"/>
  <c r="M499" i="12" s="1"/>
  <c r="S501" i="12"/>
  <c r="Y501" i="12"/>
  <c r="Y499" i="12" s="1"/>
  <c r="F506" i="12"/>
  <c r="F504" i="12" s="1"/>
  <c r="L506" i="12"/>
  <c r="R506" i="12"/>
  <c r="R504" i="12" s="1"/>
  <c r="X506" i="12"/>
  <c r="X504" i="12" s="1"/>
  <c r="E511" i="12"/>
  <c r="K511" i="12"/>
  <c r="K509" i="12" s="1"/>
  <c r="Q511" i="12"/>
  <c r="Q509" i="12" s="1"/>
  <c r="W511" i="12"/>
  <c r="D516" i="12"/>
  <c r="D514" i="12" s="1"/>
  <c r="J516" i="12"/>
  <c r="J514" i="12" s="1"/>
  <c r="P516" i="12"/>
  <c r="V516" i="12"/>
  <c r="V514" i="12" s="1"/>
  <c r="I521" i="12"/>
  <c r="I519" i="12" s="1"/>
  <c r="O521" i="12"/>
  <c r="U521" i="12"/>
  <c r="U519" i="12" s="1"/>
  <c r="AA521" i="12"/>
  <c r="AA519" i="12" s="1"/>
  <c r="H526" i="12"/>
  <c r="N526" i="12"/>
  <c r="N524" i="12" s="1"/>
  <c r="T526" i="12"/>
  <c r="T524" i="12" s="1"/>
  <c r="Z526" i="12"/>
  <c r="G531" i="12"/>
  <c r="G529" i="12" s="1"/>
  <c r="M531" i="12"/>
  <c r="M529" i="12" s="1"/>
  <c r="S531" i="12"/>
  <c r="Y531" i="12"/>
  <c r="Y529" i="12" s="1"/>
  <c r="F536" i="12"/>
  <c r="F534" i="12" s="1"/>
  <c r="L536" i="12"/>
  <c r="R536" i="12"/>
  <c r="R534" i="12" s="1"/>
  <c r="X536" i="12"/>
  <c r="X534" i="12" s="1"/>
  <c r="E541" i="12"/>
  <c r="K541" i="12"/>
  <c r="K539" i="12" s="1"/>
  <c r="Q541" i="12"/>
  <c r="Q539" i="12" s="1"/>
  <c r="W541" i="12"/>
  <c r="D546" i="12"/>
  <c r="D544" i="12" s="1"/>
  <c r="J546" i="12"/>
  <c r="J544" i="12" s="1"/>
  <c r="P546" i="12"/>
  <c r="V546" i="12"/>
  <c r="V544" i="12" s="1"/>
  <c r="I551" i="12"/>
  <c r="I549" i="12" s="1"/>
  <c r="O551" i="12"/>
  <c r="U551" i="12"/>
  <c r="U549" i="12" s="1"/>
  <c r="AA551" i="12"/>
  <c r="AA549" i="12" s="1"/>
  <c r="H556" i="12"/>
  <c r="N556" i="12"/>
  <c r="N554" i="12" s="1"/>
  <c r="T556" i="12"/>
  <c r="T554" i="12" s="1"/>
  <c r="Z556" i="12"/>
  <c r="G561" i="12"/>
  <c r="G559" i="12" s="1"/>
  <c r="M561" i="12"/>
  <c r="M559" i="12" s="1"/>
  <c r="S561" i="12"/>
  <c r="Y561" i="12"/>
  <c r="Y559" i="12" s="1"/>
  <c r="F566" i="12"/>
  <c r="F564" i="12" s="1"/>
  <c r="L566" i="12"/>
  <c r="R566" i="12"/>
  <c r="R564" i="12" s="1"/>
  <c r="X566" i="12"/>
  <c r="X564" i="12" s="1"/>
  <c r="E571" i="12"/>
  <c r="K571" i="12"/>
  <c r="K569" i="12" s="1"/>
  <c r="Q571" i="12"/>
  <c r="Q569" i="12" s="1"/>
  <c r="W571" i="12"/>
  <c r="D576" i="12"/>
  <c r="D574" i="12" s="1"/>
  <c r="J576" i="12"/>
  <c r="J574" i="12" s="1"/>
  <c r="P576" i="12"/>
  <c r="V576" i="12"/>
  <c r="V574" i="12" s="1"/>
  <c r="I581" i="12"/>
  <c r="I579" i="12" s="1"/>
  <c r="O581" i="12"/>
  <c r="U581" i="12"/>
  <c r="U579" i="12" s="1"/>
  <c r="AA581" i="12"/>
  <c r="AA579" i="12" s="1"/>
  <c r="H586" i="12"/>
  <c r="N586" i="12"/>
  <c r="N584" i="12" s="1"/>
  <c r="T586" i="12"/>
  <c r="Z586" i="12"/>
  <c r="Z584" i="12" s="1"/>
  <c r="E591" i="12"/>
  <c r="E589" i="12" s="1"/>
  <c r="Q591" i="12"/>
  <c r="Q589" i="12" s="1"/>
  <c r="R596" i="12"/>
  <c r="R594" i="12" s="1"/>
  <c r="J9" i="13"/>
  <c r="P9" i="13"/>
  <c r="V9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J11" i="13"/>
  <c r="P11" i="13"/>
  <c r="V11" i="13"/>
  <c r="I14" i="13"/>
  <c r="O14" i="13"/>
  <c r="U14" i="13"/>
  <c r="AA14" i="13"/>
  <c r="AA12" i="13" s="1"/>
  <c r="I16" i="13"/>
  <c r="O16" i="13"/>
  <c r="U16" i="13"/>
  <c r="AA16" i="13"/>
  <c r="H19" i="13"/>
  <c r="N19" i="13"/>
  <c r="N17" i="13" s="1"/>
  <c r="T19" i="13"/>
  <c r="Z19" i="13"/>
  <c r="H21" i="13"/>
  <c r="N21" i="13"/>
  <c r="T21" i="13"/>
  <c r="Z21" i="13"/>
  <c r="G24" i="13"/>
  <c r="M24" i="13"/>
  <c r="S24" i="13"/>
  <c r="Y24" i="13"/>
  <c r="G26" i="13"/>
  <c r="M26" i="13"/>
  <c r="S26" i="13"/>
  <c r="Y26" i="13"/>
  <c r="F29" i="13"/>
  <c r="L29" i="13"/>
  <c r="R29" i="13"/>
  <c r="X29" i="13"/>
  <c r="X27" i="13" s="1"/>
  <c r="F31" i="13"/>
  <c r="L31" i="13"/>
  <c r="R31" i="13"/>
  <c r="X31" i="13"/>
  <c r="E34" i="13"/>
  <c r="K34" i="13"/>
  <c r="K32" i="13" s="1"/>
  <c r="Q34" i="13"/>
  <c r="W34" i="13"/>
  <c r="E36" i="13"/>
  <c r="K36" i="13"/>
  <c r="Q36" i="13"/>
  <c r="W36" i="13"/>
  <c r="D39" i="13"/>
  <c r="J39" i="13"/>
  <c r="P39" i="13"/>
  <c r="V39" i="13"/>
  <c r="D41" i="13"/>
  <c r="J41" i="13"/>
  <c r="P41" i="13"/>
  <c r="V41" i="13"/>
  <c r="I44" i="13"/>
  <c r="O44" i="13"/>
  <c r="U44" i="13"/>
  <c r="AA44" i="13"/>
  <c r="AA42" i="13" s="1"/>
  <c r="I46" i="13"/>
  <c r="O46" i="13"/>
  <c r="U46" i="13"/>
  <c r="AA46" i="13"/>
  <c r="H49" i="13"/>
  <c r="N49" i="13"/>
  <c r="N47" i="13" s="1"/>
  <c r="T49" i="13"/>
  <c r="Z49" i="13"/>
  <c r="H51" i="13"/>
  <c r="N51" i="13"/>
  <c r="T51" i="13"/>
  <c r="Z51" i="13"/>
  <c r="G54" i="13"/>
  <c r="M54" i="13"/>
  <c r="S54" i="13"/>
  <c r="Y54" i="13"/>
  <c r="G56" i="13"/>
  <c r="M56" i="13"/>
  <c r="S56" i="13"/>
  <c r="Y56" i="13"/>
  <c r="F59" i="13"/>
  <c r="L59" i="13"/>
  <c r="R59" i="13"/>
  <c r="X59" i="13"/>
  <c r="X57" i="13" s="1"/>
  <c r="F61" i="13"/>
  <c r="L61" i="13"/>
  <c r="R61" i="13"/>
  <c r="X61" i="13"/>
  <c r="E64" i="13"/>
  <c r="K64" i="13"/>
  <c r="K62" i="13" s="1"/>
  <c r="Q64" i="13"/>
  <c r="W64" i="13"/>
  <c r="E66" i="13"/>
  <c r="K66" i="13"/>
  <c r="Q66" i="13"/>
  <c r="W66" i="13"/>
  <c r="D69" i="13"/>
  <c r="J69" i="13"/>
  <c r="P69" i="13"/>
  <c r="V69" i="13"/>
  <c r="D71" i="13"/>
  <c r="J71" i="13"/>
  <c r="P71" i="13"/>
  <c r="V71" i="13"/>
  <c r="I74" i="13"/>
  <c r="O74" i="13"/>
  <c r="U74" i="13"/>
  <c r="AA74" i="13"/>
  <c r="AA72" i="13" s="1"/>
  <c r="I76" i="13"/>
  <c r="O76" i="13"/>
  <c r="U76" i="13"/>
  <c r="AA76" i="13"/>
  <c r="H79" i="13"/>
  <c r="N79" i="13"/>
  <c r="N77" i="13" s="1"/>
  <c r="T79" i="13"/>
  <c r="Z79" i="13"/>
  <c r="H81" i="13"/>
  <c r="N81" i="13"/>
  <c r="T81" i="13"/>
  <c r="Z81" i="13"/>
  <c r="G84" i="13"/>
  <c r="M84" i="13"/>
  <c r="S84" i="13"/>
  <c r="Y84" i="13"/>
  <c r="G86" i="13"/>
  <c r="M86" i="13"/>
  <c r="S86" i="13"/>
  <c r="Y86" i="13"/>
  <c r="F89" i="13"/>
  <c r="L89" i="13"/>
  <c r="R89" i="13"/>
  <c r="X89" i="13"/>
  <c r="X87" i="13" s="1"/>
  <c r="F91" i="13"/>
  <c r="L91" i="13"/>
  <c r="R91" i="13"/>
  <c r="X91" i="13"/>
  <c r="E94" i="13"/>
  <c r="K94" i="13"/>
  <c r="K92" i="13" s="1"/>
  <c r="Q94" i="13"/>
  <c r="W94" i="13"/>
  <c r="E96" i="13"/>
  <c r="K96" i="13"/>
  <c r="Q96" i="13"/>
  <c r="W96" i="13"/>
  <c r="D99" i="13"/>
  <c r="J99" i="13"/>
  <c r="P99" i="13"/>
  <c r="V99" i="13"/>
  <c r="D101" i="13"/>
  <c r="J101" i="13"/>
  <c r="P101" i="13"/>
  <c r="V101" i="13"/>
  <c r="I104" i="13"/>
  <c r="O104" i="13"/>
  <c r="U104" i="13"/>
  <c r="AA104" i="13"/>
  <c r="AA102" i="13" s="1"/>
  <c r="I106" i="13"/>
  <c r="O106" i="13"/>
  <c r="U106" i="13"/>
  <c r="AA106" i="13"/>
  <c r="H109" i="13"/>
  <c r="N109" i="13"/>
  <c r="N107" i="13" s="1"/>
  <c r="T109" i="13"/>
  <c r="Z109" i="13"/>
  <c r="H111" i="13"/>
  <c r="N111" i="13"/>
  <c r="T111" i="13"/>
  <c r="Z111" i="13"/>
  <c r="G114" i="13"/>
  <c r="M114" i="13"/>
  <c r="S114" i="13"/>
  <c r="Y114" i="13"/>
  <c r="G116" i="13"/>
  <c r="M116" i="13"/>
  <c r="S116" i="13"/>
  <c r="Y116" i="13"/>
  <c r="F119" i="13"/>
  <c r="L119" i="13"/>
  <c r="R119" i="13"/>
  <c r="X119" i="13"/>
  <c r="X117" i="13" s="1"/>
  <c r="F121" i="13"/>
  <c r="L121" i="13"/>
  <c r="R121" i="13"/>
  <c r="X121" i="13"/>
  <c r="E124" i="13"/>
  <c r="K124" i="13"/>
  <c r="K122" i="13" s="1"/>
  <c r="Q124" i="13"/>
  <c r="W124" i="13"/>
  <c r="E126" i="13"/>
  <c r="K126" i="13"/>
  <c r="Q126" i="13"/>
  <c r="W126" i="13"/>
  <c r="D129" i="13"/>
  <c r="J129" i="13"/>
  <c r="P129" i="13"/>
  <c r="V129" i="13"/>
  <c r="D131" i="13"/>
  <c r="J131" i="13"/>
  <c r="P131" i="13"/>
  <c r="V131" i="13"/>
  <c r="I134" i="13"/>
  <c r="O134" i="13"/>
  <c r="U134" i="13"/>
  <c r="AA134" i="13"/>
  <c r="AA132" i="13" s="1"/>
  <c r="I136" i="13"/>
  <c r="O136" i="13"/>
  <c r="U136" i="13"/>
  <c r="AA136" i="13"/>
  <c r="H139" i="13"/>
  <c r="N139" i="13"/>
  <c r="N137" i="13" s="1"/>
  <c r="T139" i="13"/>
  <c r="Z139" i="13"/>
  <c r="H141" i="13"/>
  <c r="N141" i="13"/>
  <c r="T141" i="13"/>
  <c r="Z141" i="13"/>
  <c r="G144" i="13"/>
  <c r="M144" i="13"/>
  <c r="S144" i="13"/>
  <c r="Y144" i="13"/>
  <c r="G146" i="13"/>
  <c r="M146" i="13"/>
  <c r="S146" i="13"/>
  <c r="Y146" i="13"/>
  <c r="F149" i="13"/>
  <c r="L149" i="13"/>
  <c r="R149" i="13"/>
  <c r="X149" i="13"/>
  <c r="X147" i="13" s="1"/>
  <c r="F151" i="13"/>
  <c r="L151" i="13"/>
  <c r="R151" i="13"/>
  <c r="X151" i="13"/>
  <c r="E158" i="13"/>
  <c r="K158" i="13"/>
  <c r="K156" i="13" s="1"/>
  <c r="Q158" i="13"/>
  <c r="W158" i="13"/>
  <c r="E160" i="13"/>
  <c r="K160" i="13"/>
  <c r="Q160" i="13"/>
  <c r="W160" i="13"/>
  <c r="D163" i="13"/>
  <c r="J163" i="13"/>
  <c r="P163" i="13"/>
  <c r="V163" i="13"/>
  <c r="D165" i="13"/>
  <c r="J165" i="13"/>
  <c r="P165" i="13"/>
  <c r="V165" i="13"/>
  <c r="I168" i="13"/>
  <c r="O168" i="13"/>
  <c r="U168" i="13"/>
  <c r="AA168" i="13"/>
  <c r="AA166" i="13" s="1"/>
  <c r="I170" i="13"/>
  <c r="O170" i="13"/>
  <c r="U170" i="13"/>
  <c r="AA170" i="13"/>
  <c r="H173" i="13"/>
  <c r="N173" i="13"/>
  <c r="N171" i="13" s="1"/>
  <c r="T173" i="13"/>
  <c r="Z173" i="13"/>
  <c r="H175" i="13"/>
  <c r="N175" i="13"/>
  <c r="T175" i="13"/>
  <c r="Z175" i="13"/>
  <c r="G178" i="13"/>
  <c r="M178" i="13"/>
  <c r="S178" i="13"/>
  <c r="Y178" i="13"/>
  <c r="G180" i="13"/>
  <c r="M180" i="13"/>
  <c r="S180" i="13"/>
  <c r="Y180" i="13"/>
  <c r="F183" i="13"/>
  <c r="L183" i="13"/>
  <c r="R183" i="13"/>
  <c r="X183" i="13"/>
  <c r="X181" i="13" s="1"/>
  <c r="F185" i="13"/>
  <c r="L185" i="13"/>
  <c r="R185" i="13"/>
  <c r="X185" i="13"/>
  <c r="E188" i="13"/>
  <c r="K188" i="13"/>
  <c r="K186" i="13" s="1"/>
  <c r="Q188" i="13"/>
  <c r="W188" i="13"/>
  <c r="E190" i="13"/>
  <c r="K190" i="13"/>
  <c r="Q190" i="13"/>
  <c r="W190" i="13"/>
  <c r="D193" i="13"/>
  <c r="J193" i="13"/>
  <c r="P193" i="13"/>
  <c r="V193" i="13"/>
  <c r="D195" i="13"/>
  <c r="J195" i="13"/>
  <c r="P195" i="13"/>
  <c r="V195" i="13"/>
  <c r="I198" i="13"/>
  <c r="O198" i="13"/>
  <c r="U198" i="13"/>
  <c r="AA198" i="13"/>
  <c r="AA196" i="13" s="1"/>
  <c r="I200" i="13"/>
  <c r="O200" i="13"/>
  <c r="U200" i="13"/>
  <c r="AA200" i="13"/>
  <c r="H203" i="13"/>
  <c r="N203" i="13"/>
  <c r="N201" i="13" s="1"/>
  <c r="T203" i="13"/>
  <c r="Z203" i="13"/>
  <c r="H205" i="13"/>
  <c r="N205" i="13"/>
  <c r="T205" i="13"/>
  <c r="Z205" i="13"/>
  <c r="G208" i="13"/>
  <c r="M208" i="13"/>
  <c r="S208" i="13"/>
  <c r="Y208" i="13"/>
  <c r="G210" i="13"/>
  <c r="M210" i="13"/>
  <c r="S210" i="13"/>
  <c r="Y210" i="13"/>
  <c r="F213" i="13"/>
  <c r="L213" i="13"/>
  <c r="R213" i="13"/>
  <c r="X213" i="13"/>
  <c r="X211" i="13" s="1"/>
  <c r="F215" i="13"/>
  <c r="L215" i="13"/>
  <c r="R215" i="13"/>
  <c r="X215" i="13"/>
  <c r="E218" i="13"/>
  <c r="K218" i="13"/>
  <c r="K216" i="13" s="1"/>
  <c r="Q218" i="13"/>
  <c r="W218" i="13"/>
  <c r="E220" i="13"/>
  <c r="K220" i="13"/>
  <c r="Q220" i="13"/>
  <c r="W220" i="13"/>
  <c r="D223" i="13"/>
  <c r="J223" i="13"/>
  <c r="P223" i="13"/>
  <c r="V223" i="13"/>
  <c r="D225" i="13"/>
  <c r="J225" i="13"/>
  <c r="P225" i="13"/>
  <c r="V225" i="13"/>
  <c r="I228" i="13"/>
  <c r="O228" i="13"/>
  <c r="U228" i="13"/>
  <c r="AA228" i="13"/>
  <c r="AA226" i="13" s="1"/>
  <c r="I230" i="13"/>
  <c r="O230" i="13"/>
  <c r="U230" i="13"/>
  <c r="AA230" i="13"/>
  <c r="H233" i="13"/>
  <c r="N233" i="13"/>
  <c r="N231" i="13" s="1"/>
  <c r="T233" i="13"/>
  <c r="Z233" i="13"/>
  <c r="H235" i="13"/>
  <c r="N235" i="13"/>
  <c r="T235" i="13"/>
  <c r="Z235" i="13"/>
  <c r="G238" i="13"/>
  <c r="M238" i="13"/>
  <c r="S238" i="13"/>
  <c r="Y238" i="13"/>
  <c r="G240" i="13"/>
  <c r="M240" i="13"/>
  <c r="S240" i="13"/>
  <c r="Y240" i="13"/>
  <c r="F243" i="13"/>
  <c r="L243" i="13"/>
  <c r="R243" i="13"/>
  <c r="X243" i="13"/>
  <c r="X241" i="13" s="1"/>
  <c r="F245" i="13"/>
  <c r="L245" i="13"/>
  <c r="R245" i="13"/>
  <c r="X245" i="13"/>
  <c r="E248" i="13"/>
  <c r="K248" i="13"/>
  <c r="K246" i="13" s="1"/>
  <c r="Q248" i="13"/>
  <c r="W248" i="13"/>
  <c r="E250" i="13"/>
  <c r="K250" i="13"/>
  <c r="Q250" i="13"/>
  <c r="W250" i="13"/>
  <c r="D253" i="13"/>
  <c r="J253" i="13"/>
  <c r="P253" i="13"/>
  <c r="V253" i="13"/>
  <c r="D255" i="13"/>
  <c r="J255" i="13"/>
  <c r="P255" i="13"/>
  <c r="V255" i="13"/>
  <c r="I258" i="13"/>
  <c r="O258" i="13"/>
  <c r="U258" i="13"/>
  <c r="AA258" i="13"/>
  <c r="AA256" i="13" s="1"/>
  <c r="I260" i="13"/>
  <c r="O260" i="13"/>
  <c r="U260" i="13"/>
  <c r="AA260" i="13"/>
  <c r="H263" i="13"/>
  <c r="N263" i="13"/>
  <c r="N261" i="13" s="1"/>
  <c r="T263" i="13"/>
  <c r="Z263" i="13"/>
  <c r="H265" i="13"/>
  <c r="N265" i="13"/>
  <c r="T265" i="13"/>
  <c r="Z265" i="13"/>
  <c r="G268" i="13"/>
  <c r="M268" i="13"/>
  <c r="S268" i="13"/>
  <c r="Y268" i="13"/>
  <c r="G270" i="13"/>
  <c r="M270" i="13"/>
  <c r="S270" i="13"/>
  <c r="Y270" i="13"/>
  <c r="F273" i="13"/>
  <c r="L273" i="13"/>
  <c r="R273" i="13"/>
  <c r="X273" i="13"/>
  <c r="X271" i="13" s="1"/>
  <c r="F275" i="13"/>
  <c r="L275" i="13"/>
  <c r="R275" i="13"/>
  <c r="X275" i="13"/>
  <c r="E278" i="13"/>
  <c r="K278" i="13"/>
  <c r="K276" i="13" s="1"/>
  <c r="Q278" i="13"/>
  <c r="W278" i="13"/>
  <c r="E280" i="13"/>
  <c r="K280" i="13"/>
  <c r="Q280" i="13"/>
  <c r="W280" i="13"/>
  <c r="D283" i="13"/>
  <c r="J283" i="13"/>
  <c r="P283" i="13"/>
  <c r="V283" i="13"/>
  <c r="D285" i="13"/>
  <c r="J285" i="13"/>
  <c r="P285" i="13"/>
  <c r="V285" i="13"/>
  <c r="I288" i="13"/>
  <c r="O288" i="13"/>
  <c r="U288" i="13"/>
  <c r="AA288" i="13"/>
  <c r="AA286" i="13" s="1"/>
  <c r="I290" i="13"/>
  <c r="O290" i="13"/>
  <c r="U290" i="13"/>
  <c r="AA290" i="13"/>
  <c r="H293" i="13"/>
  <c r="N293" i="13"/>
  <c r="N291" i="13" s="1"/>
  <c r="T293" i="13"/>
  <c r="Z293" i="13"/>
  <c r="H295" i="13"/>
  <c r="N295" i="13"/>
  <c r="T295" i="13"/>
  <c r="Z295" i="13"/>
  <c r="G298" i="13"/>
  <c r="M298" i="13"/>
  <c r="S298" i="13"/>
  <c r="Y298" i="13"/>
  <c r="G300" i="13"/>
  <c r="M300" i="13"/>
  <c r="S300" i="13"/>
  <c r="Y300" i="13"/>
  <c r="F307" i="13"/>
  <c r="L307" i="13"/>
  <c r="R307" i="13"/>
  <c r="X307" i="13"/>
  <c r="X305" i="13" s="1"/>
  <c r="F309" i="13"/>
  <c r="L309" i="13"/>
  <c r="R309" i="13"/>
  <c r="X309" i="13"/>
  <c r="E312" i="13"/>
  <c r="K312" i="13"/>
  <c r="K310" i="13" s="1"/>
  <c r="Q312" i="13"/>
  <c r="W312" i="13"/>
  <c r="E314" i="13"/>
  <c r="K314" i="13"/>
  <c r="Q314" i="13"/>
  <c r="W314" i="13"/>
  <c r="D317" i="13"/>
  <c r="J317" i="13"/>
  <c r="P317" i="13"/>
  <c r="V317" i="13"/>
  <c r="D319" i="13"/>
  <c r="J319" i="13"/>
  <c r="P319" i="13"/>
  <c r="V319" i="13"/>
  <c r="I322" i="13"/>
  <c r="O322" i="13"/>
  <c r="U322" i="13"/>
  <c r="AA322" i="13"/>
  <c r="AA320" i="13" s="1"/>
  <c r="I324" i="13"/>
  <c r="O324" i="13"/>
  <c r="U324" i="13"/>
  <c r="AA324" i="13"/>
  <c r="H327" i="13"/>
  <c r="N327" i="13"/>
  <c r="N325" i="13" s="1"/>
  <c r="T327" i="13"/>
  <c r="Z327" i="13"/>
  <c r="H329" i="13"/>
  <c r="N329" i="13"/>
  <c r="T329" i="13"/>
  <c r="Z329" i="13"/>
  <c r="G332" i="13"/>
  <c r="M332" i="13"/>
  <c r="S332" i="13"/>
  <c r="Y332" i="13"/>
  <c r="G334" i="13"/>
  <c r="M334" i="13"/>
  <c r="S334" i="13"/>
  <c r="Y334" i="13"/>
  <c r="F337" i="13"/>
  <c r="L337" i="13"/>
  <c r="R337" i="13"/>
  <c r="X337" i="13"/>
  <c r="X335" i="13" s="1"/>
  <c r="F339" i="13"/>
  <c r="L339" i="13"/>
  <c r="R339" i="13"/>
  <c r="X339" i="13"/>
  <c r="E342" i="13"/>
  <c r="K342" i="13"/>
  <c r="K340" i="13" s="1"/>
  <c r="Q342" i="13"/>
  <c r="W342" i="13"/>
  <c r="E344" i="13"/>
  <c r="K344" i="13"/>
  <c r="Q344" i="13"/>
  <c r="W344" i="13"/>
  <c r="D347" i="13"/>
  <c r="J347" i="13"/>
  <c r="P347" i="13"/>
  <c r="V347" i="13"/>
  <c r="D349" i="13"/>
  <c r="J349" i="13"/>
  <c r="P349" i="13"/>
  <c r="V349" i="13"/>
  <c r="I352" i="13"/>
  <c r="O352" i="13"/>
  <c r="U352" i="13"/>
  <c r="AA352" i="13"/>
  <c r="AA350" i="13" s="1"/>
  <c r="I354" i="13"/>
  <c r="O354" i="13"/>
  <c r="U354" i="13"/>
  <c r="AA354" i="13"/>
  <c r="H357" i="13"/>
  <c r="N357" i="13"/>
  <c r="N355" i="13" s="1"/>
  <c r="T357" i="13"/>
  <c r="Z357" i="13"/>
  <c r="H359" i="13"/>
  <c r="N359" i="13"/>
  <c r="T359" i="13"/>
  <c r="Z359" i="13"/>
  <c r="G362" i="13"/>
  <c r="M362" i="13"/>
  <c r="S362" i="13"/>
  <c r="Y362" i="13"/>
  <c r="G364" i="13"/>
  <c r="M364" i="13"/>
  <c r="S364" i="13"/>
  <c r="Y364" i="13"/>
  <c r="F367" i="13"/>
  <c r="L367" i="13"/>
  <c r="R367" i="13"/>
  <c r="X367" i="13"/>
  <c r="X365" i="13" s="1"/>
  <c r="F369" i="13"/>
  <c r="L369" i="13"/>
  <c r="R369" i="13"/>
  <c r="X369" i="13"/>
  <c r="E372" i="13"/>
  <c r="K372" i="13"/>
  <c r="K370" i="13" s="1"/>
  <c r="Q372" i="13"/>
  <c r="W372" i="13"/>
  <c r="E374" i="13"/>
  <c r="K374" i="13"/>
  <c r="Q374" i="13"/>
  <c r="W374" i="13"/>
  <c r="D377" i="13"/>
  <c r="J377" i="13"/>
  <c r="P377" i="13"/>
  <c r="V377" i="13"/>
  <c r="D379" i="13"/>
  <c r="J379" i="13"/>
  <c r="P379" i="13"/>
  <c r="V379" i="13"/>
  <c r="I382" i="13"/>
  <c r="O382" i="13"/>
  <c r="U382" i="13"/>
  <c r="AA382" i="13"/>
  <c r="AA380" i="13" s="1"/>
  <c r="I384" i="13"/>
  <c r="O384" i="13"/>
  <c r="U384" i="13"/>
  <c r="AA384" i="13"/>
  <c r="H387" i="13"/>
  <c r="N387" i="13"/>
  <c r="N385" i="13" s="1"/>
  <c r="T387" i="13"/>
  <c r="Z387" i="13"/>
  <c r="H389" i="13"/>
  <c r="N389" i="13"/>
  <c r="T389" i="13"/>
  <c r="Z389" i="13"/>
  <c r="G392" i="13"/>
  <c r="M392" i="13"/>
  <c r="S392" i="13"/>
  <c r="Y392" i="13"/>
  <c r="G394" i="13"/>
  <c r="M394" i="13"/>
  <c r="S394" i="13"/>
  <c r="Y394" i="13"/>
  <c r="F397" i="13"/>
  <c r="L397" i="13"/>
  <c r="R397" i="13"/>
  <c r="X397" i="13"/>
  <c r="X395" i="13" s="1"/>
  <c r="F399" i="13"/>
  <c r="L399" i="13"/>
  <c r="R399" i="13"/>
  <c r="X399" i="13"/>
  <c r="E402" i="13"/>
  <c r="K402" i="13"/>
  <c r="K400" i="13" s="1"/>
  <c r="Q402" i="13"/>
  <c r="W402" i="13"/>
  <c r="E404" i="13"/>
  <c r="K404" i="13"/>
  <c r="Q404" i="13"/>
  <c r="W404" i="13"/>
  <c r="D407" i="13"/>
  <c r="J407" i="13"/>
  <c r="P407" i="13"/>
  <c r="V407" i="13"/>
  <c r="D409" i="13"/>
  <c r="J409" i="13"/>
  <c r="P409" i="13"/>
  <c r="V409" i="13"/>
  <c r="I412" i="13"/>
  <c r="O412" i="13"/>
  <c r="U412" i="13"/>
  <c r="AA412" i="13"/>
  <c r="AA410" i="13" s="1"/>
  <c r="I414" i="13"/>
  <c r="O414" i="13"/>
  <c r="U414" i="13"/>
  <c r="AA414" i="13"/>
  <c r="H417" i="13"/>
  <c r="N417" i="13"/>
  <c r="N415" i="13" s="1"/>
  <c r="T417" i="13"/>
  <c r="Z417" i="13"/>
  <c r="H419" i="13"/>
  <c r="N419" i="13"/>
  <c r="T419" i="13"/>
  <c r="Z419" i="13"/>
  <c r="G422" i="13"/>
  <c r="M422" i="13"/>
  <c r="S422" i="13"/>
  <c r="Y422" i="13"/>
  <c r="G424" i="13"/>
  <c r="M424" i="13"/>
  <c r="S424" i="13"/>
  <c r="Y424" i="13"/>
  <c r="F427" i="13"/>
  <c r="L427" i="13"/>
  <c r="R427" i="13"/>
  <c r="X427" i="13"/>
  <c r="X425" i="13" s="1"/>
  <c r="F429" i="13"/>
  <c r="L429" i="13"/>
  <c r="R429" i="13"/>
  <c r="X429" i="13"/>
  <c r="E432" i="13"/>
  <c r="K432" i="13"/>
  <c r="K430" i="13" s="1"/>
  <c r="Q432" i="13"/>
  <c r="W432" i="13"/>
  <c r="E434" i="13"/>
  <c r="K434" i="13"/>
  <c r="Q434" i="13"/>
  <c r="W434" i="13"/>
  <c r="D437" i="13"/>
  <c r="J437" i="13"/>
  <c r="P437" i="13"/>
  <c r="V437" i="13"/>
  <c r="D439" i="13"/>
  <c r="J439" i="13"/>
  <c r="P439" i="13"/>
  <c r="V439" i="13"/>
  <c r="I442" i="13"/>
  <c r="O442" i="13"/>
  <c r="U442" i="13"/>
  <c r="AA442" i="13"/>
  <c r="AA440" i="13" s="1"/>
  <c r="I444" i="13"/>
  <c r="O444" i="13"/>
  <c r="U444" i="13"/>
  <c r="AA444" i="13"/>
  <c r="H447" i="13"/>
  <c r="N447" i="13"/>
  <c r="N445" i="13" s="1"/>
  <c r="T447" i="13"/>
  <c r="Z447" i="13"/>
  <c r="H449" i="13"/>
  <c r="N449" i="13"/>
  <c r="T449" i="13"/>
  <c r="Z449" i="13"/>
  <c r="G456" i="13"/>
  <c r="M456" i="13"/>
  <c r="S456" i="13"/>
  <c r="Y456" i="13"/>
  <c r="G458" i="13"/>
  <c r="M458" i="13"/>
  <c r="S458" i="13"/>
  <c r="Y458" i="13"/>
  <c r="F461" i="13"/>
  <c r="L461" i="13"/>
  <c r="R461" i="13"/>
  <c r="X461" i="13"/>
  <c r="X459" i="13" s="1"/>
  <c r="F463" i="13"/>
  <c r="L463" i="13"/>
  <c r="R463" i="13"/>
  <c r="X463" i="13"/>
  <c r="E466" i="13"/>
  <c r="K466" i="13"/>
  <c r="K464" i="13" s="1"/>
  <c r="Q466" i="13"/>
  <c r="W466" i="13"/>
  <c r="E468" i="13"/>
  <c r="K468" i="13"/>
  <c r="Q468" i="13"/>
  <c r="W468" i="13"/>
  <c r="D471" i="13"/>
  <c r="J471" i="13"/>
  <c r="P471" i="13"/>
  <c r="V471" i="13"/>
  <c r="D473" i="13"/>
  <c r="J473" i="13"/>
  <c r="P473" i="13"/>
  <c r="V473" i="13"/>
  <c r="I476" i="13"/>
  <c r="O476" i="13"/>
  <c r="U476" i="13"/>
  <c r="AA476" i="13"/>
  <c r="AA474" i="13" s="1"/>
  <c r="I478" i="13"/>
  <c r="O478" i="13"/>
  <c r="U478" i="13"/>
  <c r="AA478" i="13"/>
  <c r="H481" i="13"/>
  <c r="N481" i="13"/>
  <c r="N479" i="13" s="1"/>
  <c r="T481" i="13"/>
  <c r="Z481" i="13"/>
  <c r="H483" i="13"/>
  <c r="N483" i="13"/>
  <c r="T483" i="13"/>
  <c r="Z483" i="13"/>
  <c r="G486" i="13"/>
  <c r="M486" i="13"/>
  <c r="S486" i="13"/>
  <c r="Y486" i="13"/>
  <c r="G488" i="13"/>
  <c r="M488" i="13"/>
  <c r="S488" i="13"/>
  <c r="Y488" i="13"/>
  <c r="F491" i="13"/>
  <c r="L491" i="13"/>
  <c r="R491" i="13"/>
  <c r="X491" i="13"/>
  <c r="X489" i="13" s="1"/>
  <c r="F493" i="13"/>
  <c r="L493" i="13"/>
  <c r="R493" i="13"/>
  <c r="X493" i="13"/>
  <c r="E496" i="13"/>
  <c r="K496" i="13"/>
  <c r="K494" i="13" s="1"/>
  <c r="Q496" i="13"/>
  <c r="W496" i="13"/>
  <c r="E498" i="13"/>
  <c r="K498" i="13"/>
  <c r="Q498" i="13"/>
  <c r="W498" i="13"/>
  <c r="D501" i="13"/>
  <c r="J501" i="13"/>
  <c r="P501" i="13"/>
  <c r="V501" i="13"/>
  <c r="D503" i="13"/>
  <c r="J503" i="13"/>
  <c r="P503" i="13"/>
  <c r="V503" i="13"/>
  <c r="I506" i="13"/>
  <c r="O506" i="13"/>
  <c r="U506" i="13"/>
  <c r="AA506" i="13"/>
  <c r="AA504" i="13" s="1"/>
  <c r="I508" i="13"/>
  <c r="O508" i="13"/>
  <c r="U508" i="13"/>
  <c r="AA508" i="13"/>
  <c r="H511" i="13"/>
  <c r="N511" i="13"/>
  <c r="N509" i="13" s="1"/>
  <c r="T511" i="13"/>
  <c r="Z511" i="13"/>
  <c r="H513" i="13"/>
  <c r="N513" i="13"/>
  <c r="T513" i="13"/>
  <c r="Z513" i="13"/>
  <c r="G516" i="13"/>
  <c r="M516" i="13"/>
  <c r="S516" i="13"/>
  <c r="Y516" i="13"/>
  <c r="G518" i="13"/>
  <c r="M518" i="13"/>
  <c r="S518" i="13"/>
  <c r="Y518" i="13"/>
  <c r="F521" i="13"/>
  <c r="L521" i="13"/>
  <c r="R521" i="13"/>
  <c r="X521" i="13"/>
  <c r="X519" i="13" s="1"/>
  <c r="F523" i="13"/>
  <c r="L523" i="13"/>
  <c r="R523" i="13"/>
  <c r="X523" i="13"/>
  <c r="E526" i="13"/>
  <c r="K526" i="13"/>
  <c r="K524" i="13" s="1"/>
  <c r="Q526" i="13"/>
  <c r="W526" i="13"/>
  <c r="E528" i="13"/>
  <c r="K528" i="13"/>
  <c r="Q528" i="13"/>
  <c r="W528" i="13"/>
  <c r="D531" i="13"/>
  <c r="J531" i="13"/>
  <c r="P531" i="13"/>
  <c r="V531" i="13"/>
  <c r="D533" i="13"/>
  <c r="J533" i="13"/>
  <c r="P533" i="13"/>
  <c r="V533" i="13"/>
  <c r="I536" i="13"/>
  <c r="O536" i="13"/>
  <c r="U536" i="13"/>
  <c r="AA536" i="13"/>
  <c r="AA534" i="13" s="1"/>
  <c r="I538" i="13"/>
  <c r="O538" i="13"/>
  <c r="U538" i="13"/>
  <c r="AA538" i="13"/>
  <c r="H541" i="13"/>
  <c r="N541" i="13"/>
  <c r="T541" i="13"/>
  <c r="Z541" i="13"/>
  <c r="I543" i="13"/>
  <c r="I539" i="13" s="1"/>
  <c r="P543" i="13"/>
  <c r="W543" i="13"/>
  <c r="J546" i="13"/>
  <c r="J544" i="13" s="1"/>
  <c r="Q546" i="13"/>
  <c r="Q544" i="13" s="1"/>
  <c r="Y546" i="13"/>
  <c r="H548" i="13"/>
  <c r="S548" i="13"/>
  <c r="S544" i="13" s="1"/>
  <c r="N551" i="13"/>
  <c r="Z551" i="13"/>
  <c r="Z549" i="13" s="1"/>
  <c r="N553" i="13"/>
  <c r="Z553" i="13"/>
  <c r="F556" i="13"/>
  <c r="X556" i="13"/>
  <c r="R558" i="13"/>
  <c r="R561" i="13"/>
  <c r="L563" i="13"/>
  <c r="P566" i="13"/>
  <c r="J568" i="13"/>
  <c r="O571" i="13"/>
  <c r="I573" i="13"/>
  <c r="AA573" i="13"/>
  <c r="N576" i="13"/>
  <c r="H578" i="13"/>
  <c r="Z578" i="13"/>
  <c r="H581" i="13"/>
  <c r="Z581" i="13"/>
  <c r="T583" i="13"/>
  <c r="F586" i="13"/>
  <c r="X586" i="13"/>
  <c r="R588" i="13"/>
  <c r="R591" i="13"/>
  <c r="L593" i="13"/>
  <c r="P596" i="13"/>
  <c r="J598" i="13"/>
  <c r="E69" i="13"/>
  <c r="E67" i="13" s="1"/>
  <c r="K69" i="13"/>
  <c r="K67" i="13" s="1"/>
  <c r="Q69" i="13"/>
  <c r="Q67" i="13" s="1"/>
  <c r="W69" i="13"/>
  <c r="D74" i="13"/>
  <c r="J74" i="13"/>
  <c r="P74" i="13"/>
  <c r="V74" i="13"/>
  <c r="D76" i="13"/>
  <c r="J76" i="13"/>
  <c r="P76" i="13"/>
  <c r="V76" i="13"/>
  <c r="I79" i="13"/>
  <c r="O79" i="13"/>
  <c r="U79" i="13"/>
  <c r="AA79" i="13"/>
  <c r="I81" i="13"/>
  <c r="O81" i="13"/>
  <c r="U81" i="13"/>
  <c r="AA81" i="13"/>
  <c r="H84" i="13"/>
  <c r="N84" i="13"/>
  <c r="T84" i="13"/>
  <c r="Z84" i="13"/>
  <c r="H86" i="13"/>
  <c r="N86" i="13"/>
  <c r="T86" i="13"/>
  <c r="Z86" i="13"/>
  <c r="G89" i="13"/>
  <c r="M89" i="13"/>
  <c r="S89" i="13"/>
  <c r="Y89" i="13"/>
  <c r="G91" i="13"/>
  <c r="M91" i="13"/>
  <c r="S91" i="13"/>
  <c r="Y91" i="13"/>
  <c r="F94" i="13"/>
  <c r="L94" i="13"/>
  <c r="R94" i="13"/>
  <c r="X94" i="13"/>
  <c r="F96" i="13"/>
  <c r="L96" i="13"/>
  <c r="R96" i="13"/>
  <c r="X96" i="13"/>
  <c r="E99" i="13"/>
  <c r="K99" i="13"/>
  <c r="Q99" i="13"/>
  <c r="W99" i="13"/>
  <c r="E101" i="13"/>
  <c r="K101" i="13"/>
  <c r="Q101" i="13"/>
  <c r="W101" i="13"/>
  <c r="D104" i="13"/>
  <c r="J104" i="13"/>
  <c r="P104" i="13"/>
  <c r="V104" i="13"/>
  <c r="D106" i="13"/>
  <c r="J106" i="13"/>
  <c r="P106" i="13"/>
  <c r="V106" i="13"/>
  <c r="I109" i="13"/>
  <c r="O109" i="13"/>
  <c r="U109" i="13"/>
  <c r="AA109" i="13"/>
  <c r="I111" i="13"/>
  <c r="O111" i="13"/>
  <c r="U111" i="13"/>
  <c r="AA111" i="13"/>
  <c r="H114" i="13"/>
  <c r="N114" i="13"/>
  <c r="N112" i="13" s="1"/>
  <c r="T114" i="13"/>
  <c r="Z114" i="13"/>
  <c r="H116" i="13"/>
  <c r="N116" i="13"/>
  <c r="T116" i="13"/>
  <c r="Z116" i="13"/>
  <c r="G119" i="13"/>
  <c r="M119" i="13"/>
  <c r="S119" i="13"/>
  <c r="Y119" i="13"/>
  <c r="G121" i="13"/>
  <c r="M121" i="13"/>
  <c r="S121" i="13"/>
  <c r="Y121" i="13"/>
  <c r="F124" i="13"/>
  <c r="L124" i="13"/>
  <c r="R124" i="13"/>
  <c r="X124" i="13"/>
  <c r="X122" i="13" s="1"/>
  <c r="F126" i="13"/>
  <c r="L126" i="13"/>
  <c r="R126" i="13"/>
  <c r="X126" i="13"/>
  <c r="E129" i="13"/>
  <c r="K129" i="13"/>
  <c r="K127" i="13" s="1"/>
  <c r="Q129" i="13"/>
  <c r="W129" i="13"/>
  <c r="E131" i="13"/>
  <c r="K131" i="13"/>
  <c r="Q131" i="13"/>
  <c r="W131" i="13"/>
  <c r="D134" i="13"/>
  <c r="J134" i="13"/>
  <c r="P134" i="13"/>
  <c r="V134" i="13"/>
  <c r="D136" i="13"/>
  <c r="J136" i="13"/>
  <c r="P136" i="13"/>
  <c r="V136" i="13"/>
  <c r="I139" i="13"/>
  <c r="O139" i="13"/>
  <c r="U139" i="13"/>
  <c r="AA139" i="13"/>
  <c r="AA137" i="13" s="1"/>
  <c r="I141" i="13"/>
  <c r="O141" i="13"/>
  <c r="U141" i="13"/>
  <c r="AA141" i="13"/>
  <c r="H144" i="13"/>
  <c r="N144" i="13"/>
  <c r="N142" i="13" s="1"/>
  <c r="T144" i="13"/>
  <c r="Z144" i="13"/>
  <c r="H146" i="13"/>
  <c r="N146" i="13"/>
  <c r="T146" i="13"/>
  <c r="Z146" i="13"/>
  <c r="G149" i="13"/>
  <c r="M149" i="13"/>
  <c r="S149" i="13"/>
  <c r="Y149" i="13"/>
  <c r="G151" i="13"/>
  <c r="M151" i="13"/>
  <c r="S151" i="13"/>
  <c r="Y151" i="13"/>
  <c r="F160" i="13"/>
  <c r="F156" i="13" s="1"/>
  <c r="L160" i="13"/>
  <c r="R160" i="13"/>
  <c r="R156" i="13" s="1"/>
  <c r="X160" i="13"/>
  <c r="X156" i="13" s="1"/>
  <c r="E165" i="13"/>
  <c r="K165" i="13"/>
  <c r="K161" i="13" s="1"/>
  <c r="Q165" i="13"/>
  <c r="Q161" i="13" s="1"/>
  <c r="W165" i="13"/>
  <c r="W161" i="13" s="1"/>
  <c r="D170" i="13"/>
  <c r="D166" i="13" s="1"/>
  <c r="J170" i="13"/>
  <c r="J166" i="13" s="1"/>
  <c r="P170" i="13"/>
  <c r="V170" i="13"/>
  <c r="V166" i="13" s="1"/>
  <c r="I175" i="13"/>
  <c r="I171" i="13" s="1"/>
  <c r="O175" i="13"/>
  <c r="U175" i="13"/>
  <c r="U171" i="13" s="1"/>
  <c r="AA175" i="13"/>
  <c r="AA171" i="13" s="1"/>
  <c r="H180" i="13"/>
  <c r="H176" i="13" s="1"/>
  <c r="N180" i="13"/>
  <c r="N176" i="13" s="1"/>
  <c r="T180" i="13"/>
  <c r="T176" i="13" s="1"/>
  <c r="Z180" i="13"/>
  <c r="Z176" i="13" s="1"/>
  <c r="G185" i="13"/>
  <c r="M185" i="13"/>
  <c r="S185" i="13"/>
  <c r="S181" i="13" s="1"/>
  <c r="Y185" i="13"/>
  <c r="Y181" i="13" s="1"/>
  <c r="F190" i="13"/>
  <c r="F186" i="13" s="1"/>
  <c r="L190" i="13"/>
  <c r="R190" i="13"/>
  <c r="X190" i="13"/>
  <c r="X186" i="13" s="1"/>
  <c r="E195" i="13"/>
  <c r="E191" i="13" s="1"/>
  <c r="K195" i="13"/>
  <c r="K191" i="13" s="1"/>
  <c r="Q195" i="13"/>
  <c r="Q191" i="13" s="1"/>
  <c r="W195" i="13"/>
  <c r="W191" i="13" s="1"/>
  <c r="D200" i="13"/>
  <c r="D196" i="13" s="1"/>
  <c r="J200" i="13"/>
  <c r="J196" i="13" s="1"/>
  <c r="P200" i="13"/>
  <c r="P196" i="13" s="1"/>
  <c r="V200" i="13"/>
  <c r="V196" i="13" s="1"/>
  <c r="I205" i="13"/>
  <c r="I201" i="13" s="1"/>
  <c r="O205" i="13"/>
  <c r="O201" i="13" s="1"/>
  <c r="U205" i="13"/>
  <c r="U201" i="13" s="1"/>
  <c r="AA205" i="13"/>
  <c r="AA201" i="13" s="1"/>
  <c r="H210" i="13"/>
  <c r="H206" i="13" s="1"/>
  <c r="N210" i="13"/>
  <c r="N206" i="13" s="1"/>
  <c r="T210" i="13"/>
  <c r="T206" i="13" s="1"/>
  <c r="Z210" i="13"/>
  <c r="Z206" i="13" s="1"/>
  <c r="G215" i="13"/>
  <c r="G211" i="13" s="1"/>
  <c r="M215" i="13"/>
  <c r="M211" i="13" s="1"/>
  <c r="S215" i="13"/>
  <c r="S211" i="13" s="1"/>
  <c r="Y215" i="13"/>
  <c r="Y211" i="13" s="1"/>
  <c r="F220" i="13"/>
  <c r="F216" i="13" s="1"/>
  <c r="L220" i="13"/>
  <c r="R220" i="13"/>
  <c r="X220" i="13"/>
  <c r="E225" i="13"/>
  <c r="E221" i="13" s="1"/>
  <c r="K225" i="13"/>
  <c r="K221" i="13" s="1"/>
  <c r="Q225" i="13"/>
  <c r="Q221" i="13" s="1"/>
  <c r="W225" i="13"/>
  <c r="W221" i="13" s="1"/>
  <c r="D230" i="13"/>
  <c r="J230" i="13"/>
  <c r="J226" i="13" s="1"/>
  <c r="P230" i="13"/>
  <c r="P226" i="13" s="1"/>
  <c r="V230" i="13"/>
  <c r="V226" i="13" s="1"/>
  <c r="I235" i="13"/>
  <c r="I231" i="13" s="1"/>
  <c r="O235" i="13"/>
  <c r="O231" i="13" s="1"/>
  <c r="U235" i="13"/>
  <c r="U231" i="13" s="1"/>
  <c r="AA235" i="13"/>
  <c r="AA231" i="13" s="1"/>
  <c r="H240" i="13"/>
  <c r="H236" i="13" s="1"/>
  <c r="N240" i="13"/>
  <c r="N236" i="13" s="1"/>
  <c r="T240" i="13"/>
  <c r="T236" i="13" s="1"/>
  <c r="Z240" i="13"/>
  <c r="G245" i="13"/>
  <c r="G241" i="13" s="1"/>
  <c r="M245" i="13"/>
  <c r="M241" i="13" s="1"/>
  <c r="S245" i="13"/>
  <c r="S241" i="13" s="1"/>
  <c r="Y245" i="13"/>
  <c r="Y241" i="13" s="1"/>
  <c r="F250" i="13"/>
  <c r="F246" i="13" s="1"/>
  <c r="L250" i="13"/>
  <c r="L246" i="13" s="1"/>
  <c r="R250" i="13"/>
  <c r="R246" i="13" s="1"/>
  <c r="X250" i="13"/>
  <c r="X246" i="13" s="1"/>
  <c r="E255" i="13"/>
  <c r="E251" i="13" s="1"/>
  <c r="K255" i="13"/>
  <c r="K251" i="13" s="1"/>
  <c r="Q255" i="13"/>
  <c r="Q251" i="13" s="1"/>
  <c r="W255" i="13"/>
  <c r="W251" i="13" s="1"/>
  <c r="D260" i="13"/>
  <c r="D256" i="13" s="1"/>
  <c r="J260" i="13"/>
  <c r="J256" i="13" s="1"/>
  <c r="P260" i="13"/>
  <c r="V260" i="13"/>
  <c r="I263" i="13"/>
  <c r="O263" i="13"/>
  <c r="U263" i="13"/>
  <c r="AA263" i="13"/>
  <c r="AA261" i="13" s="1"/>
  <c r="I265" i="13"/>
  <c r="O265" i="13"/>
  <c r="U265" i="13"/>
  <c r="AA265" i="13"/>
  <c r="H268" i="13"/>
  <c r="N268" i="13"/>
  <c r="N266" i="13" s="1"/>
  <c r="T268" i="13"/>
  <c r="Z268" i="13"/>
  <c r="H270" i="13"/>
  <c r="N270" i="13"/>
  <c r="T270" i="13"/>
  <c r="Z270" i="13"/>
  <c r="G273" i="13"/>
  <c r="M273" i="13"/>
  <c r="S273" i="13"/>
  <c r="Y273" i="13"/>
  <c r="G275" i="13"/>
  <c r="M275" i="13"/>
  <c r="S275" i="13"/>
  <c r="Y275" i="13"/>
  <c r="F278" i="13"/>
  <c r="L278" i="13"/>
  <c r="R278" i="13"/>
  <c r="X278" i="13"/>
  <c r="X276" i="13" s="1"/>
  <c r="F280" i="13"/>
  <c r="L280" i="13"/>
  <c r="R280" i="13"/>
  <c r="X280" i="13"/>
  <c r="E283" i="13"/>
  <c r="K283" i="13"/>
  <c r="K281" i="13" s="1"/>
  <c r="Q283" i="13"/>
  <c r="W283" i="13"/>
  <c r="E285" i="13"/>
  <c r="K285" i="13"/>
  <c r="Q285" i="13"/>
  <c r="W285" i="13"/>
  <c r="D288" i="13"/>
  <c r="J288" i="13"/>
  <c r="P288" i="13"/>
  <c r="V288" i="13"/>
  <c r="D290" i="13"/>
  <c r="J290" i="13"/>
  <c r="P290" i="13"/>
  <c r="V290" i="13"/>
  <c r="I293" i="13"/>
  <c r="O293" i="13"/>
  <c r="U293" i="13"/>
  <c r="AA293" i="13"/>
  <c r="AA291" i="13" s="1"/>
  <c r="I295" i="13"/>
  <c r="O295" i="13"/>
  <c r="U295" i="13"/>
  <c r="AA295" i="13"/>
  <c r="H298" i="13"/>
  <c r="N298" i="13"/>
  <c r="N296" i="13" s="1"/>
  <c r="T298" i="13"/>
  <c r="Z298" i="13"/>
  <c r="H300" i="13"/>
  <c r="N300" i="13"/>
  <c r="T300" i="13"/>
  <c r="Z300" i="13"/>
  <c r="G309" i="13"/>
  <c r="G305" i="13" s="1"/>
  <c r="M309" i="13"/>
  <c r="M305" i="13" s="1"/>
  <c r="S309" i="13"/>
  <c r="S305" i="13" s="1"/>
  <c r="Y309" i="13"/>
  <c r="Y305" i="13" s="1"/>
  <c r="F314" i="13"/>
  <c r="F310" i="13" s="1"/>
  <c r="L314" i="13"/>
  <c r="L310" i="13" s="1"/>
  <c r="R314" i="13"/>
  <c r="R310" i="13" s="1"/>
  <c r="X314" i="13"/>
  <c r="X310" i="13" s="1"/>
  <c r="E319" i="13"/>
  <c r="E315" i="13" s="1"/>
  <c r="K319" i="13"/>
  <c r="K315" i="13" s="1"/>
  <c r="Q319" i="13"/>
  <c r="Q315" i="13" s="1"/>
  <c r="W319" i="13"/>
  <c r="W315" i="13" s="1"/>
  <c r="D324" i="13"/>
  <c r="J324" i="13"/>
  <c r="P324" i="13"/>
  <c r="P320" i="13" s="1"/>
  <c r="V324" i="13"/>
  <c r="V320" i="13" s="1"/>
  <c r="I329" i="13"/>
  <c r="I325" i="13" s="1"/>
  <c r="O329" i="13"/>
  <c r="O325" i="13" s="1"/>
  <c r="U329" i="13"/>
  <c r="U325" i="13" s="1"/>
  <c r="AA329" i="13"/>
  <c r="H334" i="13"/>
  <c r="H330" i="13" s="1"/>
  <c r="N334" i="13"/>
  <c r="N330" i="13" s="1"/>
  <c r="T334" i="13"/>
  <c r="T330" i="13" s="1"/>
  <c r="Z334" i="13"/>
  <c r="Z330" i="13" s="1"/>
  <c r="G339" i="13"/>
  <c r="G335" i="13" s="1"/>
  <c r="M339" i="13"/>
  <c r="M335" i="13" s="1"/>
  <c r="S339" i="13"/>
  <c r="S335" i="13" s="1"/>
  <c r="Y339" i="13"/>
  <c r="Y335" i="13" s="1"/>
  <c r="F344" i="13"/>
  <c r="F340" i="13" s="1"/>
  <c r="L344" i="13"/>
  <c r="R344" i="13"/>
  <c r="X344" i="13"/>
  <c r="X340" i="13" s="1"/>
  <c r="E349" i="13"/>
  <c r="E345" i="13" s="1"/>
  <c r="K349" i="13"/>
  <c r="K345" i="13" s="1"/>
  <c r="Q349" i="13"/>
  <c r="Q345" i="13" s="1"/>
  <c r="W349" i="13"/>
  <c r="W345" i="13" s="1"/>
  <c r="D354" i="13"/>
  <c r="D350" i="13" s="1"/>
  <c r="J354" i="13"/>
  <c r="J350" i="13" s="1"/>
  <c r="P354" i="13"/>
  <c r="P350" i="13" s="1"/>
  <c r="V354" i="13"/>
  <c r="V350" i="13" s="1"/>
  <c r="I359" i="13"/>
  <c r="O359" i="13"/>
  <c r="O355" i="13" s="1"/>
  <c r="U359" i="13"/>
  <c r="U355" i="13" s="1"/>
  <c r="AA359" i="13"/>
  <c r="AA355" i="13" s="1"/>
  <c r="H364" i="13"/>
  <c r="H360" i="13" s="1"/>
  <c r="N364" i="13"/>
  <c r="N360" i="13" s="1"/>
  <c r="T364" i="13"/>
  <c r="Z364" i="13"/>
  <c r="G369" i="13"/>
  <c r="G365" i="13" s="1"/>
  <c r="M369" i="13"/>
  <c r="M365" i="13" s="1"/>
  <c r="S369" i="13"/>
  <c r="S365" i="13" s="1"/>
  <c r="Y369" i="13"/>
  <c r="Y365" i="13" s="1"/>
  <c r="F374" i="13"/>
  <c r="F370" i="13" s="1"/>
  <c r="L374" i="13"/>
  <c r="L370" i="13" s="1"/>
  <c r="R374" i="13"/>
  <c r="R370" i="13" s="1"/>
  <c r="X374" i="13"/>
  <c r="X370" i="13" s="1"/>
  <c r="E379" i="13"/>
  <c r="E375" i="13" s="1"/>
  <c r="K379" i="13"/>
  <c r="Q379" i="13"/>
  <c r="Q375" i="13" s="1"/>
  <c r="W379" i="13"/>
  <c r="W375" i="13" s="1"/>
  <c r="D384" i="13"/>
  <c r="D380" i="13" s="1"/>
  <c r="J384" i="13"/>
  <c r="J380" i="13" s="1"/>
  <c r="P384" i="13"/>
  <c r="P380" i="13" s="1"/>
  <c r="V384" i="13"/>
  <c r="I389" i="13"/>
  <c r="I385" i="13" s="1"/>
  <c r="O389" i="13"/>
  <c r="O385" i="13" s="1"/>
  <c r="U389" i="13"/>
  <c r="U385" i="13" s="1"/>
  <c r="AA389" i="13"/>
  <c r="AA385" i="13" s="1"/>
  <c r="H394" i="13"/>
  <c r="H390" i="13" s="1"/>
  <c r="N394" i="13"/>
  <c r="N390" i="13" s="1"/>
  <c r="T394" i="13"/>
  <c r="T390" i="13" s="1"/>
  <c r="Z394" i="13"/>
  <c r="Z390" i="13" s="1"/>
  <c r="G399" i="13"/>
  <c r="G395" i="13" s="1"/>
  <c r="M399" i="13"/>
  <c r="M395" i="13" s="1"/>
  <c r="S399" i="13"/>
  <c r="S395" i="13" s="1"/>
  <c r="Y399" i="13"/>
  <c r="Y395" i="13" s="1"/>
  <c r="F404" i="13"/>
  <c r="F400" i="13" s="1"/>
  <c r="L404" i="13"/>
  <c r="L400" i="13" s="1"/>
  <c r="R404" i="13"/>
  <c r="R400" i="13" s="1"/>
  <c r="X404" i="13"/>
  <c r="X400" i="13" s="1"/>
  <c r="E409" i="13"/>
  <c r="E405" i="13" s="1"/>
  <c r="K409" i="13"/>
  <c r="K405" i="13" s="1"/>
  <c r="Q409" i="13"/>
  <c r="Q405" i="13" s="1"/>
  <c r="W409" i="13"/>
  <c r="W405" i="13" s="1"/>
  <c r="D414" i="13"/>
  <c r="J414" i="13"/>
  <c r="P414" i="13"/>
  <c r="P410" i="13" s="1"/>
  <c r="V414" i="13"/>
  <c r="V410" i="13" s="1"/>
  <c r="I419" i="13"/>
  <c r="I415" i="13" s="1"/>
  <c r="O419" i="13"/>
  <c r="O415" i="13" s="1"/>
  <c r="U419" i="13"/>
  <c r="U415" i="13" s="1"/>
  <c r="AA419" i="13"/>
  <c r="H424" i="13"/>
  <c r="H420" i="13" s="1"/>
  <c r="N424" i="13"/>
  <c r="N420" i="13" s="1"/>
  <c r="T424" i="13"/>
  <c r="T420" i="13" s="1"/>
  <c r="Z424" i="13"/>
  <c r="Z420" i="13" s="1"/>
  <c r="Y427" i="13"/>
  <c r="G429" i="13"/>
  <c r="G425" i="13" s="1"/>
  <c r="M429" i="13"/>
  <c r="M425" i="13" s="1"/>
  <c r="S429" i="13"/>
  <c r="S425" i="13" s="1"/>
  <c r="Y429" i="13"/>
  <c r="F432" i="13"/>
  <c r="F430" i="13" s="1"/>
  <c r="L432" i="13"/>
  <c r="R432" i="13"/>
  <c r="X432" i="13"/>
  <c r="F434" i="13"/>
  <c r="L434" i="13"/>
  <c r="R434" i="13"/>
  <c r="X434" i="13"/>
  <c r="E437" i="13"/>
  <c r="K437" i="13"/>
  <c r="Q437" i="13"/>
  <c r="W437" i="13"/>
  <c r="E439" i="13"/>
  <c r="K439" i="13"/>
  <c r="Q439" i="13"/>
  <c r="W439" i="13"/>
  <c r="D442" i="13"/>
  <c r="J442" i="13"/>
  <c r="P442" i="13"/>
  <c r="P440" i="13" s="1"/>
  <c r="V442" i="13"/>
  <c r="D444" i="13"/>
  <c r="J444" i="13"/>
  <c r="P444" i="13"/>
  <c r="V444" i="13"/>
  <c r="I447" i="13"/>
  <c r="I445" i="13" s="1"/>
  <c r="O447" i="13"/>
  <c r="U447" i="13"/>
  <c r="AA447" i="13"/>
  <c r="I449" i="13"/>
  <c r="O449" i="13"/>
  <c r="U449" i="13"/>
  <c r="AA449" i="13"/>
  <c r="H458" i="13"/>
  <c r="H454" i="13" s="1"/>
  <c r="N458" i="13"/>
  <c r="N454" i="13" s="1"/>
  <c r="T458" i="13"/>
  <c r="Z458" i="13"/>
  <c r="Z454" i="13" s="1"/>
  <c r="G463" i="13"/>
  <c r="G459" i="13" s="1"/>
  <c r="M463" i="13"/>
  <c r="M459" i="13" s="1"/>
  <c r="S463" i="13"/>
  <c r="S459" i="13" s="1"/>
  <c r="Y463" i="13"/>
  <c r="Y459" i="13" s="1"/>
  <c r="F468" i="13"/>
  <c r="L468" i="13"/>
  <c r="L464" i="13" s="1"/>
  <c r="R468" i="13"/>
  <c r="R464" i="13" s="1"/>
  <c r="X468" i="13"/>
  <c r="X464" i="13" s="1"/>
  <c r="E473" i="13"/>
  <c r="E469" i="13" s="1"/>
  <c r="K473" i="13"/>
  <c r="K469" i="13" s="1"/>
  <c r="Q473" i="13"/>
  <c r="Q469" i="13" s="1"/>
  <c r="W473" i="13"/>
  <c r="W469" i="13" s="1"/>
  <c r="D478" i="13"/>
  <c r="D474" i="13" s="1"/>
  <c r="J478" i="13"/>
  <c r="J474" i="13" s="1"/>
  <c r="P478" i="13"/>
  <c r="V478" i="13"/>
  <c r="V474" i="13" s="1"/>
  <c r="I483" i="13"/>
  <c r="I479" i="13" s="1"/>
  <c r="O483" i="13"/>
  <c r="O479" i="13" s="1"/>
  <c r="U483" i="13"/>
  <c r="AA483" i="13"/>
  <c r="AA479" i="13" s="1"/>
  <c r="H488" i="13"/>
  <c r="N488" i="13"/>
  <c r="N484" i="13" s="1"/>
  <c r="T488" i="13"/>
  <c r="T484" i="13" s="1"/>
  <c r="Z488" i="13"/>
  <c r="Z484" i="13" s="1"/>
  <c r="G493" i="13"/>
  <c r="G489" i="13" s="1"/>
  <c r="M493" i="13"/>
  <c r="M489" i="13" s="1"/>
  <c r="S493" i="13"/>
  <c r="S489" i="13" s="1"/>
  <c r="Y493" i="13"/>
  <c r="Y489" i="13" s="1"/>
  <c r="F498" i="13"/>
  <c r="F494" i="13" s="1"/>
  <c r="L498" i="13"/>
  <c r="L494" i="13" s="1"/>
  <c r="R498" i="13"/>
  <c r="R494" i="13" s="1"/>
  <c r="X498" i="13"/>
  <c r="X494" i="13" s="1"/>
  <c r="E503" i="13"/>
  <c r="E499" i="13" s="1"/>
  <c r="K503" i="13"/>
  <c r="K499" i="13" s="1"/>
  <c r="Q503" i="13"/>
  <c r="W503" i="13"/>
  <c r="D508" i="13"/>
  <c r="D504" i="13" s="1"/>
  <c r="J508" i="13"/>
  <c r="J504" i="13" s="1"/>
  <c r="P508" i="13"/>
  <c r="P504" i="13" s="1"/>
  <c r="V508" i="13"/>
  <c r="V504" i="13" s="1"/>
  <c r="I513" i="13"/>
  <c r="I509" i="13" s="1"/>
  <c r="O513" i="13"/>
  <c r="O509" i="13" s="1"/>
  <c r="U513" i="13"/>
  <c r="U509" i="13" s="1"/>
  <c r="AA513" i="13"/>
  <c r="AA509" i="13" s="1"/>
  <c r="H518" i="13"/>
  <c r="H514" i="13" s="1"/>
  <c r="N518" i="13"/>
  <c r="N514" i="13" s="1"/>
  <c r="T518" i="13"/>
  <c r="T514" i="13" s="1"/>
  <c r="Z518" i="13"/>
  <c r="Z514" i="13" s="1"/>
  <c r="G523" i="13"/>
  <c r="G519" i="13" s="1"/>
  <c r="M523" i="13"/>
  <c r="M519" i="13" s="1"/>
  <c r="S523" i="13"/>
  <c r="S519" i="13" s="1"/>
  <c r="Y523" i="13"/>
  <c r="Y519" i="13" s="1"/>
  <c r="F528" i="13"/>
  <c r="L528" i="13"/>
  <c r="L524" i="13" s="1"/>
  <c r="R528" i="13"/>
  <c r="R524" i="13" s="1"/>
  <c r="X528" i="13"/>
  <c r="E533" i="13"/>
  <c r="K533" i="13"/>
  <c r="K529" i="13" s="1"/>
  <c r="Q533" i="13"/>
  <c r="Q529" i="13" s="1"/>
  <c r="W533" i="13"/>
  <c r="W529" i="13" s="1"/>
  <c r="D538" i="13"/>
  <c r="D534" i="13" s="1"/>
  <c r="J538" i="13"/>
  <c r="J534" i="13" s="1"/>
  <c r="P538" i="13"/>
  <c r="P534" i="13" s="1"/>
  <c r="V538" i="13"/>
  <c r="V534" i="13" s="1"/>
  <c r="J543" i="13"/>
  <c r="Q543" i="13"/>
  <c r="X543" i="13"/>
  <c r="I548" i="13"/>
  <c r="T548" i="13"/>
  <c r="F553" i="13"/>
  <c r="F549" i="13" s="1"/>
  <c r="R553" i="13"/>
  <c r="R549" i="13" s="1"/>
  <c r="S558" i="13"/>
  <c r="Q563" i="13"/>
  <c r="K568" i="13"/>
  <c r="J573" i="13"/>
  <c r="I578" i="13"/>
  <c r="AA578" i="13"/>
  <c r="G583" i="13"/>
  <c r="Y583" i="13"/>
  <c r="S588" i="13"/>
  <c r="Q593" i="13"/>
  <c r="K598" i="13"/>
  <c r="D19" i="13"/>
  <c r="D17" i="13" s="1"/>
  <c r="J19" i="13"/>
  <c r="J17" i="13" s="1"/>
  <c r="P19" i="13"/>
  <c r="V19" i="13"/>
  <c r="V17" i="13" s="1"/>
  <c r="I24" i="13"/>
  <c r="O24" i="13"/>
  <c r="U24" i="13"/>
  <c r="AA24" i="13"/>
  <c r="I26" i="13"/>
  <c r="O26" i="13"/>
  <c r="U26" i="13"/>
  <c r="AA26" i="13"/>
  <c r="H29" i="13"/>
  <c r="N29" i="13"/>
  <c r="T29" i="13"/>
  <c r="T27" i="13" s="1"/>
  <c r="Z29" i="13"/>
  <c r="H31" i="13"/>
  <c r="N31" i="13"/>
  <c r="T31" i="13"/>
  <c r="Z31" i="13"/>
  <c r="G34" i="13"/>
  <c r="G32" i="13" s="1"/>
  <c r="M34" i="13"/>
  <c r="S34" i="13"/>
  <c r="Y34" i="13"/>
  <c r="G36" i="13"/>
  <c r="M36" i="13"/>
  <c r="S36" i="13"/>
  <c r="Y36" i="13"/>
  <c r="F39" i="13"/>
  <c r="L39" i="13"/>
  <c r="R39" i="13"/>
  <c r="X39" i="13"/>
  <c r="F41" i="13"/>
  <c r="L41" i="13"/>
  <c r="R41" i="13"/>
  <c r="X41" i="13"/>
  <c r="E44" i="13"/>
  <c r="K44" i="13"/>
  <c r="Q44" i="13"/>
  <c r="Q42" i="13" s="1"/>
  <c r="W44" i="13"/>
  <c r="E46" i="13"/>
  <c r="K46" i="13"/>
  <c r="Q46" i="13"/>
  <c r="W46" i="13"/>
  <c r="D49" i="13"/>
  <c r="D47" i="13" s="1"/>
  <c r="J49" i="13"/>
  <c r="P49" i="13"/>
  <c r="V49" i="13"/>
  <c r="D51" i="13"/>
  <c r="J51" i="13"/>
  <c r="P51" i="13"/>
  <c r="V51" i="13"/>
  <c r="I54" i="13"/>
  <c r="O54" i="13"/>
  <c r="U54" i="13"/>
  <c r="AA54" i="13"/>
  <c r="I56" i="13"/>
  <c r="O56" i="13"/>
  <c r="U56" i="13"/>
  <c r="AA56" i="13"/>
  <c r="H59" i="13"/>
  <c r="N59" i="13"/>
  <c r="T59" i="13"/>
  <c r="T57" i="13" s="1"/>
  <c r="Z59" i="13"/>
  <c r="H61" i="13"/>
  <c r="N61" i="13"/>
  <c r="T61" i="13"/>
  <c r="Z61" i="13"/>
  <c r="G64" i="13"/>
  <c r="G62" i="13" s="1"/>
  <c r="M64" i="13"/>
  <c r="S64" i="13"/>
  <c r="Y64" i="13"/>
  <c r="G66" i="13"/>
  <c r="M66" i="13"/>
  <c r="S66" i="13"/>
  <c r="Y66" i="13"/>
  <c r="F69" i="13"/>
  <c r="L69" i="13"/>
  <c r="R69" i="13"/>
  <c r="X69" i="13"/>
  <c r="F71" i="13"/>
  <c r="L71" i="13"/>
  <c r="R71" i="13"/>
  <c r="X71" i="13"/>
  <c r="E74" i="13"/>
  <c r="K74" i="13"/>
  <c r="Q74" i="13"/>
  <c r="Q72" i="13" s="1"/>
  <c r="W74" i="13"/>
  <c r="E76" i="13"/>
  <c r="K76" i="13"/>
  <c r="Q76" i="13"/>
  <c r="W76" i="13"/>
  <c r="D79" i="13"/>
  <c r="D77" i="13" s="1"/>
  <c r="J79" i="13"/>
  <c r="P79" i="13"/>
  <c r="V79" i="13"/>
  <c r="D81" i="13"/>
  <c r="J81" i="13"/>
  <c r="P81" i="13"/>
  <c r="V81" i="13"/>
  <c r="I84" i="13"/>
  <c r="O84" i="13"/>
  <c r="U84" i="13"/>
  <c r="AA84" i="13"/>
  <c r="I86" i="13"/>
  <c r="O86" i="13"/>
  <c r="U86" i="13"/>
  <c r="AA86" i="13"/>
  <c r="H89" i="13"/>
  <c r="N89" i="13"/>
  <c r="T89" i="13"/>
  <c r="T87" i="13" s="1"/>
  <c r="Z89" i="13"/>
  <c r="H91" i="13"/>
  <c r="N91" i="13"/>
  <c r="T91" i="13"/>
  <c r="Z91" i="13"/>
  <c r="G94" i="13"/>
  <c r="G92" i="13" s="1"/>
  <c r="M94" i="13"/>
  <c r="S94" i="13"/>
  <c r="Y94" i="13"/>
  <c r="G96" i="13"/>
  <c r="M96" i="13"/>
  <c r="S96" i="13"/>
  <c r="Y96" i="13"/>
  <c r="F99" i="13"/>
  <c r="L99" i="13"/>
  <c r="R99" i="13"/>
  <c r="X99" i="13"/>
  <c r="F101" i="13"/>
  <c r="L101" i="13"/>
  <c r="R101" i="13"/>
  <c r="X101" i="13"/>
  <c r="E104" i="13"/>
  <c r="K104" i="13"/>
  <c r="Q104" i="13"/>
  <c r="Q102" i="13" s="1"/>
  <c r="W104" i="13"/>
  <c r="E106" i="13"/>
  <c r="K106" i="13"/>
  <c r="Q106" i="13"/>
  <c r="W106" i="13"/>
  <c r="D109" i="13"/>
  <c r="D107" i="13" s="1"/>
  <c r="J109" i="13"/>
  <c r="P109" i="13"/>
  <c r="V109" i="13"/>
  <c r="D111" i="13"/>
  <c r="J111" i="13"/>
  <c r="P111" i="13"/>
  <c r="V111" i="13"/>
  <c r="I114" i="13"/>
  <c r="O114" i="13"/>
  <c r="U114" i="13"/>
  <c r="AA114" i="13"/>
  <c r="I116" i="13"/>
  <c r="O116" i="13"/>
  <c r="U116" i="13"/>
  <c r="AA116" i="13"/>
  <c r="H119" i="13"/>
  <c r="N119" i="13"/>
  <c r="T119" i="13"/>
  <c r="T117" i="13" s="1"/>
  <c r="Z119" i="13"/>
  <c r="H121" i="13"/>
  <c r="N121" i="13"/>
  <c r="T121" i="13"/>
  <c r="Z121" i="13"/>
  <c r="G124" i="13"/>
  <c r="G122" i="13" s="1"/>
  <c r="M124" i="13"/>
  <c r="S124" i="13"/>
  <c r="Y124" i="13"/>
  <c r="G126" i="13"/>
  <c r="M126" i="13"/>
  <c r="S126" i="13"/>
  <c r="Y126" i="13"/>
  <c r="F129" i="13"/>
  <c r="L129" i="13"/>
  <c r="R129" i="13"/>
  <c r="X129" i="13"/>
  <c r="F131" i="13"/>
  <c r="L131" i="13"/>
  <c r="R131" i="13"/>
  <c r="X131" i="13"/>
  <c r="E134" i="13"/>
  <c r="K134" i="13"/>
  <c r="Q134" i="13"/>
  <c r="Q132" i="13" s="1"/>
  <c r="W134" i="13"/>
  <c r="E136" i="13"/>
  <c r="K136" i="13"/>
  <c r="Q136" i="13"/>
  <c r="W136" i="13"/>
  <c r="D139" i="13"/>
  <c r="D137" i="13" s="1"/>
  <c r="J139" i="13"/>
  <c r="P139" i="13"/>
  <c r="V139" i="13"/>
  <c r="D141" i="13"/>
  <c r="J141" i="13"/>
  <c r="P141" i="13"/>
  <c r="V141" i="13"/>
  <c r="I144" i="13"/>
  <c r="O144" i="13"/>
  <c r="U144" i="13"/>
  <c r="AA144" i="13"/>
  <c r="I146" i="13"/>
  <c r="O146" i="13"/>
  <c r="U146" i="13"/>
  <c r="AA146" i="13"/>
  <c r="H149" i="13"/>
  <c r="N149" i="13"/>
  <c r="T149" i="13"/>
  <c r="T147" i="13" s="1"/>
  <c r="Z149" i="13"/>
  <c r="H151" i="13"/>
  <c r="N151" i="13"/>
  <c r="T151" i="13"/>
  <c r="Z151" i="13"/>
  <c r="G160" i="13"/>
  <c r="G156" i="13" s="1"/>
  <c r="M160" i="13"/>
  <c r="M156" i="13" s="1"/>
  <c r="S160" i="13"/>
  <c r="S156" i="13" s="1"/>
  <c r="Y160" i="13"/>
  <c r="Y156" i="13" s="1"/>
  <c r="F165" i="13"/>
  <c r="F161" i="13" s="1"/>
  <c r="L165" i="13"/>
  <c r="L161" i="13" s="1"/>
  <c r="R165" i="13"/>
  <c r="R161" i="13" s="1"/>
  <c r="X165" i="13"/>
  <c r="X161" i="13" s="1"/>
  <c r="E170" i="13"/>
  <c r="E166" i="13" s="1"/>
  <c r="K170" i="13"/>
  <c r="K166" i="13" s="1"/>
  <c r="Q170" i="13"/>
  <c r="Q166" i="13" s="1"/>
  <c r="W170" i="13"/>
  <c r="W166" i="13" s="1"/>
  <c r="D175" i="13"/>
  <c r="D171" i="13" s="1"/>
  <c r="J175" i="13"/>
  <c r="J171" i="13" s="1"/>
  <c r="P175" i="13"/>
  <c r="V175" i="13"/>
  <c r="V171" i="13" s="1"/>
  <c r="I180" i="13"/>
  <c r="I176" i="13" s="1"/>
  <c r="O180" i="13"/>
  <c r="O176" i="13" s="1"/>
  <c r="U180" i="13"/>
  <c r="U176" i="13" s="1"/>
  <c r="AA180" i="13"/>
  <c r="AA176" i="13" s="1"/>
  <c r="H185" i="13"/>
  <c r="H181" i="13" s="1"/>
  <c r="N185" i="13"/>
  <c r="N181" i="13" s="1"/>
  <c r="T185" i="13"/>
  <c r="T181" i="13" s="1"/>
  <c r="Z185" i="13"/>
  <c r="Z181" i="13" s="1"/>
  <c r="G190" i="13"/>
  <c r="G186" i="13" s="1"/>
  <c r="M190" i="13"/>
  <c r="M186" i="13" s="1"/>
  <c r="S190" i="13"/>
  <c r="S186" i="13" s="1"/>
  <c r="Y190" i="13"/>
  <c r="Y186" i="13" s="1"/>
  <c r="F195" i="13"/>
  <c r="F191" i="13" s="1"/>
  <c r="L195" i="13"/>
  <c r="R195" i="13"/>
  <c r="R191" i="13" s="1"/>
  <c r="X195" i="13"/>
  <c r="X191" i="13" s="1"/>
  <c r="E200" i="13"/>
  <c r="E196" i="13" s="1"/>
  <c r="K200" i="13"/>
  <c r="K196" i="13" s="1"/>
  <c r="Q200" i="13"/>
  <c r="Q196" i="13" s="1"/>
  <c r="W200" i="13"/>
  <c r="W196" i="13" s="1"/>
  <c r="D205" i="13"/>
  <c r="J205" i="13"/>
  <c r="J201" i="13" s="1"/>
  <c r="P205" i="13"/>
  <c r="P201" i="13" s="1"/>
  <c r="V205" i="13"/>
  <c r="V201" i="13" s="1"/>
  <c r="I208" i="13"/>
  <c r="O208" i="13"/>
  <c r="U208" i="13"/>
  <c r="U206" i="13" s="1"/>
  <c r="AA208" i="13"/>
  <c r="I210" i="13"/>
  <c r="O210" i="13"/>
  <c r="U210" i="13"/>
  <c r="AA210" i="13"/>
  <c r="H213" i="13"/>
  <c r="H211" i="13" s="1"/>
  <c r="N213" i="13"/>
  <c r="T213" i="13"/>
  <c r="Z213" i="13"/>
  <c r="H215" i="13"/>
  <c r="N215" i="13"/>
  <c r="T215" i="13"/>
  <c r="Z215" i="13"/>
  <c r="G218" i="13"/>
  <c r="M218" i="13"/>
  <c r="S218" i="13"/>
  <c r="Y218" i="13"/>
  <c r="G220" i="13"/>
  <c r="M220" i="13"/>
  <c r="S220" i="13"/>
  <c r="Y220" i="13"/>
  <c r="F223" i="13"/>
  <c r="L223" i="13"/>
  <c r="R223" i="13"/>
  <c r="R221" i="13" s="1"/>
  <c r="X223" i="13"/>
  <c r="F225" i="13"/>
  <c r="L225" i="13"/>
  <c r="R225" i="13"/>
  <c r="X225" i="13"/>
  <c r="E228" i="13"/>
  <c r="E226" i="13" s="1"/>
  <c r="K228" i="13"/>
  <c r="Q228" i="13"/>
  <c r="W228" i="13"/>
  <c r="E230" i="13"/>
  <c r="K230" i="13"/>
  <c r="Q230" i="13"/>
  <c r="W230" i="13"/>
  <c r="D233" i="13"/>
  <c r="J233" i="13"/>
  <c r="P233" i="13"/>
  <c r="V233" i="13"/>
  <c r="D235" i="13"/>
  <c r="J235" i="13"/>
  <c r="P235" i="13"/>
  <c r="V235" i="13"/>
  <c r="I238" i="13"/>
  <c r="O238" i="13"/>
  <c r="U238" i="13"/>
  <c r="U236" i="13" s="1"/>
  <c r="AA238" i="13"/>
  <c r="I240" i="13"/>
  <c r="O240" i="13"/>
  <c r="U240" i="13"/>
  <c r="AA240" i="13"/>
  <c r="H243" i="13"/>
  <c r="H241" i="13" s="1"/>
  <c r="N243" i="13"/>
  <c r="T243" i="13"/>
  <c r="Z243" i="13"/>
  <c r="H245" i="13"/>
  <c r="N245" i="13"/>
  <c r="T245" i="13"/>
  <c r="Z245" i="13"/>
  <c r="G248" i="13"/>
  <c r="M248" i="13"/>
  <c r="S248" i="13"/>
  <c r="Y248" i="13"/>
  <c r="G250" i="13"/>
  <c r="M250" i="13"/>
  <c r="S250" i="13"/>
  <c r="Y250" i="13"/>
  <c r="F253" i="13"/>
  <c r="L253" i="13"/>
  <c r="R253" i="13"/>
  <c r="R251" i="13" s="1"/>
  <c r="X253" i="13"/>
  <c r="F255" i="13"/>
  <c r="L255" i="13"/>
  <c r="R255" i="13"/>
  <c r="X255" i="13"/>
  <c r="E258" i="13"/>
  <c r="E256" i="13" s="1"/>
  <c r="K258" i="13"/>
  <c r="Q258" i="13"/>
  <c r="W258" i="13"/>
  <c r="E260" i="13"/>
  <c r="K260" i="13"/>
  <c r="Q260" i="13"/>
  <c r="W260" i="13"/>
  <c r="D263" i="13"/>
  <c r="J263" i="13"/>
  <c r="P263" i="13"/>
  <c r="V263" i="13"/>
  <c r="D265" i="13"/>
  <c r="J265" i="13"/>
  <c r="P265" i="13"/>
  <c r="V265" i="13"/>
  <c r="I268" i="13"/>
  <c r="O268" i="13"/>
  <c r="U268" i="13"/>
  <c r="U266" i="13" s="1"/>
  <c r="AA268" i="13"/>
  <c r="I270" i="13"/>
  <c r="O270" i="13"/>
  <c r="U270" i="13"/>
  <c r="AA270" i="13"/>
  <c r="H273" i="13"/>
  <c r="H271" i="13" s="1"/>
  <c r="N273" i="13"/>
  <c r="T273" i="13"/>
  <c r="Z273" i="13"/>
  <c r="H275" i="13"/>
  <c r="N275" i="13"/>
  <c r="T275" i="13"/>
  <c r="Z275" i="13"/>
  <c r="G278" i="13"/>
  <c r="M278" i="13"/>
  <c r="S278" i="13"/>
  <c r="Y278" i="13"/>
  <c r="G280" i="13"/>
  <c r="M280" i="13"/>
  <c r="S280" i="13"/>
  <c r="Y280" i="13"/>
  <c r="F283" i="13"/>
  <c r="L283" i="13"/>
  <c r="R283" i="13"/>
  <c r="R281" i="13" s="1"/>
  <c r="X283" i="13"/>
  <c r="F285" i="13"/>
  <c r="L285" i="13"/>
  <c r="R285" i="13"/>
  <c r="X285" i="13"/>
  <c r="E288" i="13"/>
  <c r="E286" i="13" s="1"/>
  <c r="K288" i="13"/>
  <c r="Q288" i="13"/>
  <c r="W288" i="13"/>
  <c r="E290" i="13"/>
  <c r="K290" i="13"/>
  <c r="Q290" i="13"/>
  <c r="W290" i="13"/>
  <c r="D293" i="13"/>
  <c r="J293" i="13"/>
  <c r="P293" i="13"/>
  <c r="V293" i="13"/>
  <c r="D295" i="13"/>
  <c r="J295" i="13"/>
  <c r="P295" i="13"/>
  <c r="V295" i="13"/>
  <c r="I298" i="13"/>
  <c r="O298" i="13"/>
  <c r="U298" i="13"/>
  <c r="U296" i="13" s="1"/>
  <c r="AA298" i="13"/>
  <c r="I300" i="13"/>
  <c r="O300" i="13"/>
  <c r="U300" i="13"/>
  <c r="AA300" i="13"/>
  <c r="H307" i="13"/>
  <c r="H305" i="13" s="1"/>
  <c r="N307" i="13"/>
  <c r="T307" i="13"/>
  <c r="Z307" i="13"/>
  <c r="H309" i="13"/>
  <c r="N309" i="13"/>
  <c r="T309" i="13"/>
  <c r="Z309" i="13"/>
  <c r="G312" i="13"/>
  <c r="M312" i="13"/>
  <c r="S312" i="13"/>
  <c r="Y312" i="13"/>
  <c r="G314" i="13"/>
  <c r="M314" i="13"/>
  <c r="S314" i="13"/>
  <c r="Y314" i="13"/>
  <c r="F317" i="13"/>
  <c r="L317" i="13"/>
  <c r="R317" i="13"/>
  <c r="R315" i="13" s="1"/>
  <c r="X317" i="13"/>
  <c r="F319" i="13"/>
  <c r="L319" i="13"/>
  <c r="R319" i="13"/>
  <c r="X319" i="13"/>
  <c r="E322" i="13"/>
  <c r="E320" i="13" s="1"/>
  <c r="K322" i="13"/>
  <c r="Q322" i="13"/>
  <c r="W322" i="13"/>
  <c r="E324" i="13"/>
  <c r="K324" i="13"/>
  <c r="Q324" i="13"/>
  <c r="W324" i="13"/>
  <c r="D327" i="13"/>
  <c r="J327" i="13"/>
  <c r="P327" i="13"/>
  <c r="V327" i="13"/>
  <c r="D329" i="13"/>
  <c r="J329" i="13"/>
  <c r="P329" i="13"/>
  <c r="V329" i="13"/>
  <c r="I332" i="13"/>
  <c r="O332" i="13"/>
  <c r="U332" i="13"/>
  <c r="U330" i="13" s="1"/>
  <c r="AA332" i="13"/>
  <c r="I334" i="13"/>
  <c r="O334" i="13"/>
  <c r="U334" i="13"/>
  <c r="AA334" i="13"/>
  <c r="H337" i="13"/>
  <c r="H335" i="13" s="1"/>
  <c r="N337" i="13"/>
  <c r="T337" i="13"/>
  <c r="Z337" i="13"/>
  <c r="H339" i="13"/>
  <c r="N339" i="13"/>
  <c r="T339" i="13"/>
  <c r="Z339" i="13"/>
  <c r="G342" i="13"/>
  <c r="M342" i="13"/>
  <c r="S342" i="13"/>
  <c r="Y342" i="13"/>
  <c r="G344" i="13"/>
  <c r="M344" i="13"/>
  <c r="S344" i="13"/>
  <c r="Y344" i="13"/>
  <c r="F347" i="13"/>
  <c r="L347" i="13"/>
  <c r="R347" i="13"/>
  <c r="R345" i="13" s="1"/>
  <c r="X347" i="13"/>
  <c r="F349" i="13"/>
  <c r="L349" i="13"/>
  <c r="R349" i="13"/>
  <c r="X349" i="13"/>
  <c r="E352" i="13"/>
  <c r="E350" i="13" s="1"/>
  <c r="K352" i="13"/>
  <c r="Q352" i="13"/>
  <c r="W352" i="13"/>
  <c r="E354" i="13"/>
  <c r="K354" i="13"/>
  <c r="Q354" i="13"/>
  <c r="W354" i="13"/>
  <c r="D357" i="13"/>
  <c r="J357" i="13"/>
  <c r="P357" i="13"/>
  <c r="V357" i="13"/>
  <c r="D359" i="13"/>
  <c r="J359" i="13"/>
  <c r="P359" i="13"/>
  <c r="V359" i="13"/>
  <c r="I362" i="13"/>
  <c r="O362" i="13"/>
  <c r="U362" i="13"/>
  <c r="U360" i="13" s="1"/>
  <c r="AA362" i="13"/>
  <c r="I364" i="13"/>
  <c r="O364" i="13"/>
  <c r="U364" i="13"/>
  <c r="AA364" i="13"/>
  <c r="H367" i="13"/>
  <c r="H365" i="13" s="1"/>
  <c r="N367" i="13"/>
  <c r="T367" i="13"/>
  <c r="Z367" i="13"/>
  <c r="H369" i="13"/>
  <c r="N369" i="13"/>
  <c r="T369" i="13"/>
  <c r="Z369" i="13"/>
  <c r="G372" i="13"/>
  <c r="M372" i="13"/>
  <c r="S372" i="13"/>
  <c r="Y372" i="13"/>
  <c r="G374" i="13"/>
  <c r="M374" i="13"/>
  <c r="S374" i="13"/>
  <c r="Y374" i="13"/>
  <c r="F377" i="13"/>
  <c r="L377" i="13"/>
  <c r="R377" i="13"/>
  <c r="R375" i="13" s="1"/>
  <c r="X377" i="13"/>
  <c r="F379" i="13"/>
  <c r="L379" i="13"/>
  <c r="R379" i="13"/>
  <c r="X379" i="13"/>
  <c r="E382" i="13"/>
  <c r="E380" i="13" s="1"/>
  <c r="K382" i="13"/>
  <c r="Q382" i="13"/>
  <c r="W382" i="13"/>
  <c r="E384" i="13"/>
  <c r="K384" i="13"/>
  <c r="Q384" i="13"/>
  <c r="W384" i="13"/>
  <c r="D387" i="13"/>
  <c r="J387" i="13"/>
  <c r="P387" i="13"/>
  <c r="V387" i="13"/>
  <c r="D389" i="13"/>
  <c r="J389" i="13"/>
  <c r="P389" i="13"/>
  <c r="V389" i="13"/>
  <c r="I392" i="13"/>
  <c r="O392" i="13"/>
  <c r="U392" i="13"/>
  <c r="U390" i="13" s="1"/>
  <c r="AA392" i="13"/>
  <c r="I394" i="13"/>
  <c r="O394" i="13"/>
  <c r="U394" i="13"/>
  <c r="AA394" i="13"/>
  <c r="H397" i="13"/>
  <c r="H395" i="13" s="1"/>
  <c r="N397" i="13"/>
  <c r="T397" i="13"/>
  <c r="Z397" i="13"/>
  <c r="H399" i="13"/>
  <c r="N399" i="13"/>
  <c r="T399" i="13"/>
  <c r="Z399" i="13"/>
  <c r="G402" i="13"/>
  <c r="M402" i="13"/>
  <c r="S402" i="13"/>
  <c r="Y402" i="13"/>
  <c r="G404" i="13"/>
  <c r="M404" i="13"/>
  <c r="S404" i="13"/>
  <c r="Y404" i="13"/>
  <c r="F407" i="13"/>
  <c r="L407" i="13"/>
  <c r="R407" i="13"/>
  <c r="R405" i="13" s="1"/>
  <c r="X407" i="13"/>
  <c r="F409" i="13"/>
  <c r="L409" i="13"/>
  <c r="R409" i="13"/>
  <c r="X409" i="13"/>
  <c r="E412" i="13"/>
  <c r="E410" i="13" s="1"/>
  <c r="K412" i="13"/>
  <c r="Q412" i="13"/>
  <c r="W412" i="13"/>
  <c r="E414" i="13"/>
  <c r="K414" i="13"/>
  <c r="Q414" i="13"/>
  <c r="W414" i="13"/>
  <c r="D417" i="13"/>
  <c r="J417" i="13"/>
  <c r="P417" i="13"/>
  <c r="V417" i="13"/>
  <c r="D419" i="13"/>
  <c r="J419" i="13"/>
  <c r="P419" i="13"/>
  <c r="V419" i="13"/>
  <c r="I422" i="13"/>
  <c r="O422" i="13"/>
  <c r="U422" i="13"/>
  <c r="U420" i="13" s="1"/>
  <c r="AA422" i="13"/>
  <c r="I424" i="13"/>
  <c r="O424" i="13"/>
  <c r="U424" i="13"/>
  <c r="AA424" i="13"/>
  <c r="H427" i="13"/>
  <c r="H425" i="13" s="1"/>
  <c r="N427" i="13"/>
  <c r="T427" i="13"/>
  <c r="Z427" i="13"/>
  <c r="H429" i="13"/>
  <c r="N429" i="13"/>
  <c r="T429" i="13"/>
  <c r="Z429" i="13"/>
  <c r="G432" i="13"/>
  <c r="M432" i="13"/>
  <c r="S432" i="13"/>
  <c r="Y432" i="13"/>
  <c r="G434" i="13"/>
  <c r="M434" i="13"/>
  <c r="S434" i="13"/>
  <c r="Y434" i="13"/>
  <c r="F437" i="13"/>
  <c r="L437" i="13"/>
  <c r="R437" i="13"/>
  <c r="R435" i="13" s="1"/>
  <c r="X437" i="13"/>
  <c r="F439" i="13"/>
  <c r="L439" i="13"/>
  <c r="R439" i="13"/>
  <c r="X439" i="13"/>
  <c r="E442" i="13"/>
  <c r="E440" i="13" s="1"/>
  <c r="K442" i="13"/>
  <c r="Q442" i="13"/>
  <c r="W442" i="13"/>
  <c r="E444" i="13"/>
  <c r="K444" i="13"/>
  <c r="Q444" i="13"/>
  <c r="W444" i="13"/>
  <c r="D447" i="13"/>
  <c r="J447" i="13"/>
  <c r="P447" i="13"/>
  <c r="V447" i="13"/>
  <c r="D449" i="13"/>
  <c r="J449" i="13"/>
  <c r="P449" i="13"/>
  <c r="V449" i="13"/>
  <c r="I458" i="13"/>
  <c r="I454" i="13" s="1"/>
  <c r="O458" i="13"/>
  <c r="U458" i="13"/>
  <c r="AA458" i="13"/>
  <c r="AA454" i="13" s="1"/>
  <c r="H463" i="13"/>
  <c r="H459" i="13" s="1"/>
  <c r="N463" i="13"/>
  <c r="N459" i="13" s="1"/>
  <c r="T463" i="13"/>
  <c r="T459" i="13" s="1"/>
  <c r="Z463" i="13"/>
  <c r="Z459" i="13" s="1"/>
  <c r="G468" i="13"/>
  <c r="M468" i="13"/>
  <c r="M464" i="13" s="1"/>
  <c r="S468" i="13"/>
  <c r="S464" i="13" s="1"/>
  <c r="Y468" i="13"/>
  <c r="Y464" i="13" s="1"/>
  <c r="F473" i="13"/>
  <c r="F469" i="13" s="1"/>
  <c r="L473" i="13"/>
  <c r="L469" i="13" s="1"/>
  <c r="R473" i="13"/>
  <c r="R469" i="13" s="1"/>
  <c r="X473" i="13"/>
  <c r="X469" i="13" s="1"/>
  <c r="E478" i="13"/>
  <c r="E474" i="13" s="1"/>
  <c r="K478" i="13"/>
  <c r="K474" i="13" s="1"/>
  <c r="Q478" i="13"/>
  <c r="Q474" i="13" s="1"/>
  <c r="W478" i="13"/>
  <c r="W474" i="13" s="1"/>
  <c r="D483" i="13"/>
  <c r="D479" i="13" s="1"/>
  <c r="J483" i="13"/>
  <c r="J479" i="13" s="1"/>
  <c r="P483" i="13"/>
  <c r="P479" i="13" s="1"/>
  <c r="V483" i="13"/>
  <c r="V479" i="13" s="1"/>
  <c r="I488" i="13"/>
  <c r="O488" i="13"/>
  <c r="O484" i="13" s="1"/>
  <c r="U488" i="13"/>
  <c r="AA488" i="13"/>
  <c r="AA484" i="13" s="1"/>
  <c r="H491" i="13"/>
  <c r="N491" i="13"/>
  <c r="T491" i="13"/>
  <c r="Z491" i="13"/>
  <c r="H493" i="13"/>
  <c r="N493" i="13"/>
  <c r="T493" i="13"/>
  <c r="Z493" i="13"/>
  <c r="G496" i="13"/>
  <c r="M496" i="13"/>
  <c r="S496" i="13"/>
  <c r="S494" i="13" s="1"/>
  <c r="Y496" i="13"/>
  <c r="G498" i="13"/>
  <c r="M498" i="13"/>
  <c r="S498" i="13"/>
  <c r="Y498" i="13"/>
  <c r="F501" i="13"/>
  <c r="F499" i="13" s="1"/>
  <c r="L501" i="13"/>
  <c r="R501" i="13"/>
  <c r="X501" i="13"/>
  <c r="F503" i="13"/>
  <c r="L503" i="13"/>
  <c r="R503" i="13"/>
  <c r="X503" i="13"/>
  <c r="E506" i="13"/>
  <c r="K506" i="13"/>
  <c r="Q506" i="13"/>
  <c r="W506" i="13"/>
  <c r="E508" i="13"/>
  <c r="K508" i="13"/>
  <c r="Q508" i="13"/>
  <c r="W508" i="13"/>
  <c r="D511" i="13"/>
  <c r="J511" i="13"/>
  <c r="P511" i="13"/>
  <c r="P509" i="13" s="1"/>
  <c r="V511" i="13"/>
  <c r="D513" i="13"/>
  <c r="J513" i="13"/>
  <c r="P513" i="13"/>
  <c r="V513" i="13"/>
  <c r="I516" i="13"/>
  <c r="I514" i="13" s="1"/>
  <c r="O516" i="13"/>
  <c r="U516" i="13"/>
  <c r="AA516" i="13"/>
  <c r="I518" i="13"/>
  <c r="O518" i="13"/>
  <c r="U518" i="13"/>
  <c r="AA518" i="13"/>
  <c r="H521" i="13"/>
  <c r="N521" i="13"/>
  <c r="T521" i="13"/>
  <c r="Z521" i="13"/>
  <c r="H523" i="13"/>
  <c r="N523" i="13"/>
  <c r="T523" i="13"/>
  <c r="Z523" i="13"/>
  <c r="G526" i="13"/>
  <c r="M526" i="13"/>
  <c r="S526" i="13"/>
  <c r="S524" i="13" s="1"/>
  <c r="Y526" i="13"/>
  <c r="G528" i="13"/>
  <c r="M528" i="13"/>
  <c r="S528" i="13"/>
  <c r="Y528" i="13"/>
  <c r="F531" i="13"/>
  <c r="F529" i="13" s="1"/>
  <c r="L531" i="13"/>
  <c r="R531" i="13"/>
  <c r="X531" i="13"/>
  <c r="F533" i="13"/>
  <c r="L533" i="13"/>
  <c r="R533" i="13"/>
  <c r="X533" i="13"/>
  <c r="E536" i="13"/>
  <c r="K536" i="13"/>
  <c r="Q536" i="13"/>
  <c r="W536" i="13"/>
  <c r="E538" i="13"/>
  <c r="K538" i="13"/>
  <c r="Q538" i="13"/>
  <c r="W538" i="13"/>
  <c r="D541" i="13"/>
  <c r="J541" i="13"/>
  <c r="J539" i="13" s="1"/>
  <c r="P541" i="13"/>
  <c r="P539" i="13" s="1"/>
  <c r="V541" i="13"/>
  <c r="D543" i="13"/>
  <c r="K543" i="13"/>
  <c r="R543" i="13"/>
  <c r="Z543" i="13"/>
  <c r="E546" i="13"/>
  <c r="M546" i="13"/>
  <c r="T546" i="13"/>
  <c r="T544" i="13" s="1"/>
  <c r="AA546" i="13"/>
  <c r="K548" i="13"/>
  <c r="K544" i="13" s="1"/>
  <c r="U548" i="13"/>
  <c r="G551" i="13"/>
  <c r="S551" i="13"/>
  <c r="G553" i="13"/>
  <c r="S553" i="13"/>
  <c r="L556" i="13"/>
  <c r="F558" i="13"/>
  <c r="X558" i="13"/>
  <c r="F561" i="13"/>
  <c r="X561" i="13"/>
  <c r="R563" i="13"/>
  <c r="D566" i="13"/>
  <c r="V566" i="13"/>
  <c r="P568" i="13"/>
  <c r="U571" i="13"/>
  <c r="O573" i="13"/>
  <c r="T576" i="13"/>
  <c r="N578" i="13"/>
  <c r="N581" i="13"/>
  <c r="H583" i="13"/>
  <c r="Z583" i="13"/>
  <c r="L586" i="13"/>
  <c r="F588" i="13"/>
  <c r="X588" i="13"/>
  <c r="F591" i="13"/>
  <c r="X591" i="13"/>
  <c r="R593" i="13"/>
  <c r="D596" i="13"/>
  <c r="P598" i="13"/>
  <c r="G9" i="13"/>
  <c r="M9" i="13"/>
  <c r="S9" i="13"/>
  <c r="Y9" i="13"/>
  <c r="G11" i="13"/>
  <c r="M11" i="13"/>
  <c r="S11" i="13"/>
  <c r="Y11" i="13"/>
  <c r="F14" i="13"/>
  <c r="L14" i="13"/>
  <c r="R14" i="13"/>
  <c r="X14" i="13"/>
  <c r="F16" i="13"/>
  <c r="L16" i="13"/>
  <c r="R16" i="13"/>
  <c r="X16" i="13"/>
  <c r="E19" i="13"/>
  <c r="K19" i="13"/>
  <c r="Q19" i="13"/>
  <c r="W19" i="13"/>
  <c r="E21" i="13"/>
  <c r="K21" i="13"/>
  <c r="Q21" i="13"/>
  <c r="W21" i="13"/>
  <c r="D24" i="13"/>
  <c r="J24" i="13"/>
  <c r="P24" i="13"/>
  <c r="V24" i="13"/>
  <c r="D26" i="13"/>
  <c r="J26" i="13"/>
  <c r="P26" i="13"/>
  <c r="V26" i="13"/>
  <c r="I29" i="13"/>
  <c r="O29" i="13"/>
  <c r="U29" i="13"/>
  <c r="AA29" i="13"/>
  <c r="I31" i="13"/>
  <c r="O31" i="13"/>
  <c r="U31" i="13"/>
  <c r="AA31" i="13"/>
  <c r="H34" i="13"/>
  <c r="N34" i="13"/>
  <c r="T34" i="13"/>
  <c r="Z34" i="13"/>
  <c r="H36" i="13"/>
  <c r="N36" i="13"/>
  <c r="T36" i="13"/>
  <c r="Z36" i="13"/>
  <c r="G39" i="13"/>
  <c r="M39" i="13"/>
  <c r="S39" i="13"/>
  <c r="Y39" i="13"/>
  <c r="G41" i="13"/>
  <c r="M41" i="13"/>
  <c r="S41" i="13"/>
  <c r="Y41" i="13"/>
  <c r="F44" i="13"/>
  <c r="L44" i="13"/>
  <c r="R44" i="13"/>
  <c r="X44" i="13"/>
  <c r="F46" i="13"/>
  <c r="L46" i="13"/>
  <c r="R46" i="13"/>
  <c r="X46" i="13"/>
  <c r="E49" i="13"/>
  <c r="K49" i="13"/>
  <c r="Q49" i="13"/>
  <c r="W49" i="13"/>
  <c r="E51" i="13"/>
  <c r="K51" i="13"/>
  <c r="Q51" i="13"/>
  <c r="W51" i="13"/>
  <c r="D54" i="13"/>
  <c r="J54" i="13"/>
  <c r="P54" i="13"/>
  <c r="V54" i="13"/>
  <c r="D56" i="13"/>
  <c r="J56" i="13"/>
  <c r="P56" i="13"/>
  <c r="V56" i="13"/>
  <c r="I59" i="13"/>
  <c r="O59" i="13"/>
  <c r="U59" i="13"/>
  <c r="AA59" i="13"/>
  <c r="I61" i="13"/>
  <c r="O61" i="13"/>
  <c r="U61" i="13"/>
  <c r="AA61" i="13"/>
  <c r="H64" i="13"/>
  <c r="N64" i="13"/>
  <c r="T64" i="13"/>
  <c r="Z64" i="13"/>
  <c r="H66" i="13"/>
  <c r="N66" i="13"/>
  <c r="T66" i="13"/>
  <c r="Z66" i="13"/>
  <c r="G69" i="13"/>
  <c r="M69" i="13"/>
  <c r="S69" i="13"/>
  <c r="Y69" i="13"/>
  <c r="G71" i="13"/>
  <c r="M71" i="13"/>
  <c r="S71" i="13"/>
  <c r="Y71" i="13"/>
  <c r="F74" i="13"/>
  <c r="L74" i="13"/>
  <c r="R74" i="13"/>
  <c r="X74" i="13"/>
  <c r="F76" i="13"/>
  <c r="L76" i="13"/>
  <c r="R76" i="13"/>
  <c r="X76" i="13"/>
  <c r="E79" i="13"/>
  <c r="K79" i="13"/>
  <c r="Q79" i="13"/>
  <c r="W79" i="13"/>
  <c r="E81" i="13"/>
  <c r="K81" i="13"/>
  <c r="Q81" i="13"/>
  <c r="W81" i="13"/>
  <c r="D84" i="13"/>
  <c r="J84" i="13"/>
  <c r="P84" i="13"/>
  <c r="V84" i="13"/>
  <c r="D86" i="13"/>
  <c r="J86" i="13"/>
  <c r="P86" i="13"/>
  <c r="V86" i="13"/>
  <c r="I89" i="13"/>
  <c r="O89" i="13"/>
  <c r="U89" i="13"/>
  <c r="AA89" i="13"/>
  <c r="I91" i="13"/>
  <c r="O91" i="13"/>
  <c r="U91" i="13"/>
  <c r="AA91" i="13"/>
  <c r="H94" i="13"/>
  <c r="N94" i="13"/>
  <c r="T94" i="13"/>
  <c r="Z94" i="13"/>
  <c r="H96" i="13"/>
  <c r="N96" i="13"/>
  <c r="T96" i="13"/>
  <c r="Z96" i="13"/>
  <c r="G99" i="13"/>
  <c r="M99" i="13"/>
  <c r="S99" i="13"/>
  <c r="Y99" i="13"/>
  <c r="G101" i="13"/>
  <c r="M101" i="13"/>
  <c r="S101" i="13"/>
  <c r="Y101" i="13"/>
  <c r="F104" i="13"/>
  <c r="L104" i="13"/>
  <c r="R104" i="13"/>
  <c r="X104" i="13"/>
  <c r="F106" i="13"/>
  <c r="L106" i="13"/>
  <c r="R106" i="13"/>
  <c r="X106" i="13"/>
  <c r="E109" i="13"/>
  <c r="K109" i="13"/>
  <c r="Q109" i="13"/>
  <c r="W109" i="13"/>
  <c r="E111" i="13"/>
  <c r="K111" i="13"/>
  <c r="Q111" i="13"/>
  <c r="W111" i="13"/>
  <c r="D114" i="13"/>
  <c r="J114" i="13"/>
  <c r="P114" i="13"/>
  <c r="V114" i="13"/>
  <c r="D116" i="13"/>
  <c r="J116" i="13"/>
  <c r="P116" i="13"/>
  <c r="V116" i="13"/>
  <c r="I119" i="13"/>
  <c r="O119" i="13"/>
  <c r="U119" i="13"/>
  <c r="AA119" i="13"/>
  <c r="I121" i="13"/>
  <c r="O121" i="13"/>
  <c r="U121" i="13"/>
  <c r="AA121" i="13"/>
  <c r="H124" i="13"/>
  <c r="N124" i="13"/>
  <c r="T124" i="13"/>
  <c r="Z124" i="13"/>
  <c r="H126" i="13"/>
  <c r="N126" i="13"/>
  <c r="T126" i="13"/>
  <c r="Z126" i="13"/>
  <c r="G129" i="13"/>
  <c r="M129" i="13"/>
  <c r="S129" i="13"/>
  <c r="Y129" i="13"/>
  <c r="G131" i="13"/>
  <c r="M131" i="13"/>
  <c r="S131" i="13"/>
  <c r="Y131" i="13"/>
  <c r="F134" i="13"/>
  <c r="L134" i="13"/>
  <c r="R134" i="13"/>
  <c r="X134" i="13"/>
  <c r="F136" i="13"/>
  <c r="L136" i="13"/>
  <c r="R136" i="13"/>
  <c r="X136" i="13"/>
  <c r="E139" i="13"/>
  <c r="K139" i="13"/>
  <c r="Q139" i="13"/>
  <c r="W139" i="13"/>
  <c r="E141" i="13"/>
  <c r="K141" i="13"/>
  <c r="Q141" i="13"/>
  <c r="W141" i="13"/>
  <c r="D144" i="13"/>
  <c r="J144" i="13"/>
  <c r="P144" i="13"/>
  <c r="V144" i="13"/>
  <c r="D146" i="13"/>
  <c r="J146" i="13"/>
  <c r="P146" i="13"/>
  <c r="V146" i="13"/>
  <c r="I149" i="13"/>
  <c r="O149" i="13"/>
  <c r="U149" i="13"/>
  <c r="AA149" i="13"/>
  <c r="I151" i="13"/>
  <c r="O151" i="13"/>
  <c r="U151" i="13"/>
  <c r="AA151" i="13"/>
  <c r="H158" i="13"/>
  <c r="N158" i="13"/>
  <c r="T158" i="13"/>
  <c r="Z158" i="13"/>
  <c r="H160" i="13"/>
  <c r="N160" i="13"/>
  <c r="T160" i="13"/>
  <c r="Z160" i="13"/>
  <c r="G163" i="13"/>
  <c r="M163" i="13"/>
  <c r="S163" i="13"/>
  <c r="Y163" i="13"/>
  <c r="G165" i="13"/>
  <c r="M165" i="13"/>
  <c r="S165" i="13"/>
  <c r="Y165" i="13"/>
  <c r="F168" i="13"/>
  <c r="L168" i="13"/>
  <c r="R168" i="13"/>
  <c r="X168" i="13"/>
  <c r="F170" i="13"/>
  <c r="L170" i="13"/>
  <c r="R170" i="13"/>
  <c r="X170" i="13"/>
  <c r="E173" i="13"/>
  <c r="K173" i="13"/>
  <c r="Q173" i="13"/>
  <c r="W173" i="13"/>
  <c r="E175" i="13"/>
  <c r="K175" i="13"/>
  <c r="Q175" i="13"/>
  <c r="W175" i="13"/>
  <c r="D178" i="13"/>
  <c r="J178" i="13"/>
  <c r="P178" i="13"/>
  <c r="V178" i="13"/>
  <c r="D180" i="13"/>
  <c r="J180" i="13"/>
  <c r="P180" i="13"/>
  <c r="V180" i="13"/>
  <c r="I183" i="13"/>
  <c r="O183" i="13"/>
  <c r="U183" i="13"/>
  <c r="AA183" i="13"/>
  <c r="I185" i="13"/>
  <c r="O185" i="13"/>
  <c r="U185" i="13"/>
  <c r="AA185" i="13"/>
  <c r="H188" i="13"/>
  <c r="N188" i="13"/>
  <c r="T188" i="13"/>
  <c r="Z188" i="13"/>
  <c r="H190" i="13"/>
  <c r="N190" i="13"/>
  <c r="T190" i="13"/>
  <c r="Z190" i="13"/>
  <c r="G193" i="13"/>
  <c r="M193" i="13"/>
  <c r="S193" i="13"/>
  <c r="Y193" i="13"/>
  <c r="G195" i="13"/>
  <c r="M195" i="13"/>
  <c r="S195" i="13"/>
  <c r="Y195" i="13"/>
  <c r="F198" i="13"/>
  <c r="L198" i="13"/>
  <c r="R198" i="13"/>
  <c r="X198" i="13"/>
  <c r="F200" i="13"/>
  <c r="L200" i="13"/>
  <c r="R200" i="13"/>
  <c r="X200" i="13"/>
  <c r="E203" i="13"/>
  <c r="K203" i="13"/>
  <c r="Q203" i="13"/>
  <c r="W203" i="13"/>
  <c r="E205" i="13"/>
  <c r="K205" i="13"/>
  <c r="Q205" i="13"/>
  <c r="W205" i="13"/>
  <c r="D208" i="13"/>
  <c r="J208" i="13"/>
  <c r="P208" i="13"/>
  <c r="V208" i="13"/>
  <c r="D210" i="13"/>
  <c r="J210" i="13"/>
  <c r="P210" i="13"/>
  <c r="V210" i="13"/>
  <c r="I213" i="13"/>
  <c r="O213" i="13"/>
  <c r="U213" i="13"/>
  <c r="AA213" i="13"/>
  <c r="I215" i="13"/>
  <c r="O215" i="13"/>
  <c r="U215" i="13"/>
  <c r="AA215" i="13"/>
  <c r="H218" i="13"/>
  <c r="N218" i="13"/>
  <c r="T218" i="13"/>
  <c r="Z218" i="13"/>
  <c r="H220" i="13"/>
  <c r="N220" i="13"/>
  <c r="T220" i="13"/>
  <c r="Z220" i="13"/>
  <c r="G223" i="13"/>
  <c r="M223" i="13"/>
  <c r="S223" i="13"/>
  <c r="Y223" i="13"/>
  <c r="G225" i="13"/>
  <c r="M225" i="13"/>
  <c r="S225" i="13"/>
  <c r="Y225" i="13"/>
  <c r="F228" i="13"/>
  <c r="L228" i="13"/>
  <c r="R228" i="13"/>
  <c r="X228" i="13"/>
  <c r="F230" i="13"/>
  <c r="L230" i="13"/>
  <c r="R230" i="13"/>
  <c r="X230" i="13"/>
  <c r="E233" i="13"/>
  <c r="K233" i="13"/>
  <c r="Q233" i="13"/>
  <c r="W233" i="13"/>
  <c r="E235" i="13"/>
  <c r="K235" i="13"/>
  <c r="Q235" i="13"/>
  <c r="W235" i="13"/>
  <c r="D238" i="13"/>
  <c r="J238" i="13"/>
  <c r="P238" i="13"/>
  <c r="V238" i="13"/>
  <c r="D240" i="13"/>
  <c r="J240" i="13"/>
  <c r="P240" i="13"/>
  <c r="V240" i="13"/>
  <c r="I243" i="13"/>
  <c r="O243" i="13"/>
  <c r="U243" i="13"/>
  <c r="AA243" i="13"/>
  <c r="I245" i="13"/>
  <c r="O245" i="13"/>
  <c r="U245" i="13"/>
  <c r="AA245" i="13"/>
  <c r="H248" i="13"/>
  <c r="N248" i="13"/>
  <c r="T248" i="13"/>
  <c r="Z248" i="13"/>
  <c r="H250" i="13"/>
  <c r="N250" i="13"/>
  <c r="T250" i="13"/>
  <c r="Z250" i="13"/>
  <c r="G253" i="13"/>
  <c r="M253" i="13"/>
  <c r="S253" i="13"/>
  <c r="Y253" i="13"/>
  <c r="G255" i="13"/>
  <c r="M255" i="13"/>
  <c r="S255" i="13"/>
  <c r="Y255" i="13"/>
  <c r="F258" i="13"/>
  <c r="L258" i="13"/>
  <c r="R258" i="13"/>
  <c r="X258" i="13"/>
  <c r="F260" i="13"/>
  <c r="L260" i="13"/>
  <c r="R260" i="13"/>
  <c r="X260" i="13"/>
  <c r="E263" i="13"/>
  <c r="K263" i="13"/>
  <c r="Q263" i="13"/>
  <c r="W263" i="13"/>
  <c r="E265" i="13"/>
  <c r="K265" i="13"/>
  <c r="Q265" i="13"/>
  <c r="W265" i="13"/>
  <c r="D268" i="13"/>
  <c r="J268" i="13"/>
  <c r="P268" i="13"/>
  <c r="V268" i="13"/>
  <c r="D270" i="13"/>
  <c r="J270" i="13"/>
  <c r="P270" i="13"/>
  <c r="V270" i="13"/>
  <c r="I273" i="13"/>
  <c r="O273" i="13"/>
  <c r="U273" i="13"/>
  <c r="AA273" i="13"/>
  <c r="I275" i="13"/>
  <c r="O275" i="13"/>
  <c r="U275" i="13"/>
  <c r="AA275" i="13"/>
  <c r="H278" i="13"/>
  <c r="N278" i="13"/>
  <c r="T278" i="13"/>
  <c r="Z278" i="13"/>
  <c r="H280" i="13"/>
  <c r="N280" i="13"/>
  <c r="T280" i="13"/>
  <c r="Z280" i="13"/>
  <c r="G283" i="13"/>
  <c r="M283" i="13"/>
  <c r="S283" i="13"/>
  <c r="Y283" i="13"/>
  <c r="G285" i="13"/>
  <c r="M285" i="13"/>
  <c r="S285" i="13"/>
  <c r="Y285" i="13"/>
  <c r="F288" i="13"/>
  <c r="L288" i="13"/>
  <c r="R288" i="13"/>
  <c r="X288" i="13"/>
  <c r="F290" i="13"/>
  <c r="L290" i="13"/>
  <c r="R290" i="13"/>
  <c r="X290" i="13"/>
  <c r="E293" i="13"/>
  <c r="K293" i="13"/>
  <c r="Q293" i="13"/>
  <c r="W293" i="13"/>
  <c r="E295" i="13"/>
  <c r="K295" i="13"/>
  <c r="Q295" i="13"/>
  <c r="W295" i="13"/>
  <c r="D298" i="13"/>
  <c r="J298" i="13"/>
  <c r="P298" i="13"/>
  <c r="V298" i="13"/>
  <c r="D300" i="13"/>
  <c r="J300" i="13"/>
  <c r="P300" i="13"/>
  <c r="V300" i="13"/>
  <c r="I307" i="13"/>
  <c r="O307" i="13"/>
  <c r="U307" i="13"/>
  <c r="AA307" i="13"/>
  <c r="I309" i="13"/>
  <c r="O309" i="13"/>
  <c r="U309" i="13"/>
  <c r="AA309" i="13"/>
  <c r="H312" i="13"/>
  <c r="N312" i="13"/>
  <c r="T312" i="13"/>
  <c r="Z312" i="13"/>
  <c r="H314" i="13"/>
  <c r="N314" i="13"/>
  <c r="T314" i="13"/>
  <c r="Z314" i="13"/>
  <c r="G317" i="13"/>
  <c r="M317" i="13"/>
  <c r="S317" i="13"/>
  <c r="Y317" i="13"/>
  <c r="G319" i="13"/>
  <c r="M319" i="13"/>
  <c r="S319" i="13"/>
  <c r="Y319" i="13"/>
  <c r="F322" i="13"/>
  <c r="L322" i="13"/>
  <c r="R322" i="13"/>
  <c r="X322" i="13"/>
  <c r="F324" i="13"/>
  <c r="L324" i="13"/>
  <c r="R324" i="13"/>
  <c r="X324" i="13"/>
  <c r="E327" i="13"/>
  <c r="K327" i="13"/>
  <c r="Q327" i="13"/>
  <c r="W327" i="13"/>
  <c r="E329" i="13"/>
  <c r="K329" i="13"/>
  <c r="Q329" i="13"/>
  <c r="W329" i="13"/>
  <c r="D332" i="13"/>
  <c r="J332" i="13"/>
  <c r="P332" i="13"/>
  <c r="V332" i="13"/>
  <c r="D334" i="13"/>
  <c r="J334" i="13"/>
  <c r="P334" i="13"/>
  <c r="V334" i="13"/>
  <c r="I337" i="13"/>
  <c r="O337" i="13"/>
  <c r="U337" i="13"/>
  <c r="AA337" i="13"/>
  <c r="I339" i="13"/>
  <c r="O339" i="13"/>
  <c r="U339" i="13"/>
  <c r="AA339" i="13"/>
  <c r="H342" i="13"/>
  <c r="N342" i="13"/>
  <c r="T342" i="13"/>
  <c r="Z342" i="13"/>
  <c r="H344" i="13"/>
  <c r="N344" i="13"/>
  <c r="T344" i="13"/>
  <c r="Z344" i="13"/>
  <c r="G347" i="13"/>
  <c r="M347" i="13"/>
  <c r="S347" i="13"/>
  <c r="Y347" i="13"/>
  <c r="G349" i="13"/>
  <c r="M349" i="13"/>
  <c r="S349" i="13"/>
  <c r="Y349" i="13"/>
  <c r="F352" i="13"/>
  <c r="L352" i="13"/>
  <c r="R352" i="13"/>
  <c r="X352" i="13"/>
  <c r="F354" i="13"/>
  <c r="L354" i="13"/>
  <c r="R354" i="13"/>
  <c r="X354" i="13"/>
  <c r="E357" i="13"/>
  <c r="K357" i="13"/>
  <c r="Q357" i="13"/>
  <c r="W357" i="13"/>
  <c r="E359" i="13"/>
  <c r="K359" i="13"/>
  <c r="Q359" i="13"/>
  <c r="W359" i="13"/>
  <c r="D362" i="13"/>
  <c r="J362" i="13"/>
  <c r="P362" i="13"/>
  <c r="V362" i="13"/>
  <c r="D364" i="13"/>
  <c r="J364" i="13"/>
  <c r="P364" i="13"/>
  <c r="V364" i="13"/>
  <c r="I367" i="13"/>
  <c r="O367" i="13"/>
  <c r="U367" i="13"/>
  <c r="AA367" i="13"/>
  <c r="I369" i="13"/>
  <c r="O369" i="13"/>
  <c r="U369" i="13"/>
  <c r="AA369" i="13"/>
  <c r="H372" i="13"/>
  <c r="N372" i="13"/>
  <c r="T372" i="13"/>
  <c r="Z372" i="13"/>
  <c r="H374" i="13"/>
  <c r="N374" i="13"/>
  <c r="T374" i="13"/>
  <c r="Z374" i="13"/>
  <c r="G377" i="13"/>
  <c r="M377" i="13"/>
  <c r="S377" i="13"/>
  <c r="Y377" i="13"/>
  <c r="G379" i="13"/>
  <c r="M379" i="13"/>
  <c r="S379" i="13"/>
  <c r="Y379" i="13"/>
  <c r="F382" i="13"/>
  <c r="L382" i="13"/>
  <c r="R382" i="13"/>
  <c r="X382" i="13"/>
  <c r="F384" i="13"/>
  <c r="L384" i="13"/>
  <c r="R384" i="13"/>
  <c r="X384" i="13"/>
  <c r="E387" i="13"/>
  <c r="K387" i="13"/>
  <c r="Q387" i="13"/>
  <c r="W387" i="13"/>
  <c r="E389" i="13"/>
  <c r="K389" i="13"/>
  <c r="Q389" i="13"/>
  <c r="W389" i="13"/>
  <c r="D392" i="13"/>
  <c r="J392" i="13"/>
  <c r="P392" i="13"/>
  <c r="V392" i="13"/>
  <c r="D394" i="13"/>
  <c r="J394" i="13"/>
  <c r="P394" i="13"/>
  <c r="V394" i="13"/>
  <c r="I397" i="13"/>
  <c r="O397" i="13"/>
  <c r="U397" i="13"/>
  <c r="AA397" i="13"/>
  <c r="I399" i="13"/>
  <c r="O399" i="13"/>
  <c r="U399" i="13"/>
  <c r="AA399" i="13"/>
  <c r="H402" i="13"/>
  <c r="N402" i="13"/>
  <c r="T402" i="13"/>
  <c r="Z402" i="13"/>
  <c r="H404" i="13"/>
  <c r="N404" i="13"/>
  <c r="T404" i="13"/>
  <c r="Z404" i="13"/>
  <c r="G407" i="13"/>
  <c r="M407" i="13"/>
  <c r="S407" i="13"/>
  <c r="Y407" i="13"/>
  <c r="G409" i="13"/>
  <c r="M409" i="13"/>
  <c r="S409" i="13"/>
  <c r="Y409" i="13"/>
  <c r="F412" i="13"/>
  <c r="L412" i="13"/>
  <c r="R412" i="13"/>
  <c r="X412" i="13"/>
  <c r="F414" i="13"/>
  <c r="L414" i="13"/>
  <c r="R414" i="13"/>
  <c r="X414" i="13"/>
  <c r="E417" i="13"/>
  <c r="K417" i="13"/>
  <c r="Q417" i="13"/>
  <c r="W417" i="13"/>
  <c r="E419" i="13"/>
  <c r="K419" i="13"/>
  <c r="Q419" i="13"/>
  <c r="W419" i="13"/>
  <c r="D422" i="13"/>
  <c r="J422" i="13"/>
  <c r="P422" i="13"/>
  <c r="V422" i="13"/>
  <c r="D424" i="13"/>
  <c r="J424" i="13"/>
  <c r="P424" i="13"/>
  <c r="V424" i="13"/>
  <c r="I427" i="13"/>
  <c r="O427" i="13"/>
  <c r="U427" i="13"/>
  <c r="AA427" i="13"/>
  <c r="I429" i="13"/>
  <c r="O429" i="13"/>
  <c r="U429" i="13"/>
  <c r="AA429" i="13"/>
  <c r="H432" i="13"/>
  <c r="N432" i="13"/>
  <c r="T432" i="13"/>
  <c r="Z432" i="13"/>
  <c r="H434" i="13"/>
  <c r="N434" i="13"/>
  <c r="T434" i="13"/>
  <c r="Z434" i="13"/>
  <c r="G437" i="13"/>
  <c r="M437" i="13"/>
  <c r="S437" i="13"/>
  <c r="Y437" i="13"/>
  <c r="G439" i="13"/>
  <c r="M439" i="13"/>
  <c r="S439" i="13"/>
  <c r="Y439" i="13"/>
  <c r="F442" i="13"/>
  <c r="L442" i="13"/>
  <c r="R442" i="13"/>
  <c r="X442" i="13"/>
  <c r="F444" i="13"/>
  <c r="L444" i="13"/>
  <c r="R444" i="13"/>
  <c r="X444" i="13"/>
  <c r="E447" i="13"/>
  <c r="K447" i="13"/>
  <c r="Q447" i="13"/>
  <c r="W447" i="13"/>
  <c r="E449" i="13"/>
  <c r="K449" i="13"/>
  <c r="Q449" i="13"/>
  <c r="W449" i="13"/>
  <c r="AA596" i="13"/>
  <c r="AA594" i="13" s="1"/>
  <c r="U596" i="13"/>
  <c r="U594" i="13" s="1"/>
  <c r="O596" i="13"/>
  <c r="I596" i="13"/>
  <c r="V591" i="13"/>
  <c r="V589" i="13" s="1"/>
  <c r="P591" i="13"/>
  <c r="P589" i="13" s="1"/>
  <c r="J591" i="13"/>
  <c r="J589" i="13" s="1"/>
  <c r="D591" i="13"/>
  <c r="D589" i="13" s="1"/>
  <c r="W586" i="13"/>
  <c r="Q586" i="13"/>
  <c r="K586" i="13"/>
  <c r="K584" i="13" s="1"/>
  <c r="E586" i="13"/>
  <c r="E584" i="13" s="1"/>
  <c r="X581" i="13"/>
  <c r="X579" i="13" s="1"/>
  <c r="R581" i="13"/>
  <c r="R579" i="13" s="1"/>
  <c r="L581" i="13"/>
  <c r="F581" i="13"/>
  <c r="Y576" i="13"/>
  <c r="Y574" i="13" s="1"/>
  <c r="S576" i="13"/>
  <c r="S574" i="13" s="1"/>
  <c r="M576" i="13"/>
  <c r="M574" i="13" s="1"/>
  <c r="G576" i="13"/>
  <c r="G574" i="13" s="1"/>
  <c r="Z571" i="13"/>
  <c r="T571" i="13"/>
  <c r="N571" i="13"/>
  <c r="N569" i="13" s="1"/>
  <c r="H571" i="13"/>
  <c r="H569" i="13" s="1"/>
  <c r="AA566" i="13"/>
  <c r="AA564" i="13" s="1"/>
  <c r="U566" i="13"/>
  <c r="U564" i="13" s="1"/>
  <c r="O566" i="13"/>
  <c r="I566" i="13"/>
  <c r="V561" i="13"/>
  <c r="V559" i="13" s="1"/>
  <c r="P561" i="13"/>
  <c r="P559" i="13" s="1"/>
  <c r="J561" i="13"/>
  <c r="J559" i="13" s="1"/>
  <c r="D561" i="13"/>
  <c r="D559" i="13" s="1"/>
  <c r="W556" i="13"/>
  <c r="Q556" i="13"/>
  <c r="K556" i="13"/>
  <c r="K554" i="13" s="1"/>
  <c r="E556" i="13"/>
  <c r="E554" i="13" s="1"/>
  <c r="Z596" i="13"/>
  <c r="Z594" i="13" s="1"/>
  <c r="T596" i="13"/>
  <c r="T594" i="13" s="1"/>
  <c r="N596" i="13"/>
  <c r="H596" i="13"/>
  <c r="AA591" i="13"/>
  <c r="AA589" i="13" s="1"/>
  <c r="U591" i="13"/>
  <c r="U589" i="13" s="1"/>
  <c r="O591" i="13"/>
  <c r="O589" i="13" s="1"/>
  <c r="I591" i="13"/>
  <c r="I589" i="13" s="1"/>
  <c r="V586" i="13"/>
  <c r="P586" i="13"/>
  <c r="J586" i="13"/>
  <c r="J584" i="13" s="1"/>
  <c r="D586" i="13"/>
  <c r="D584" i="13" s="1"/>
  <c r="W581" i="13"/>
  <c r="W579" i="13" s="1"/>
  <c r="Q581" i="13"/>
  <c r="Q579" i="13" s="1"/>
  <c r="K581" i="13"/>
  <c r="E581" i="13"/>
  <c r="X576" i="13"/>
  <c r="X574" i="13" s="1"/>
  <c r="R576" i="13"/>
  <c r="R574" i="13" s="1"/>
  <c r="L576" i="13"/>
  <c r="L574" i="13" s="1"/>
  <c r="F576" i="13"/>
  <c r="F574" i="13" s="1"/>
  <c r="Y571" i="13"/>
  <c r="S571" i="13"/>
  <c r="M571" i="13"/>
  <c r="M569" i="13" s="1"/>
  <c r="G571" i="13"/>
  <c r="G569" i="13" s="1"/>
  <c r="Z566" i="13"/>
  <c r="Z564" i="13" s="1"/>
  <c r="T566" i="13"/>
  <c r="T564" i="13" s="1"/>
  <c r="N566" i="13"/>
  <c r="H566" i="13"/>
  <c r="AA561" i="13"/>
  <c r="AA559" i="13" s="1"/>
  <c r="U561" i="13"/>
  <c r="U559" i="13" s="1"/>
  <c r="O561" i="13"/>
  <c r="O559" i="13" s="1"/>
  <c r="I561" i="13"/>
  <c r="I559" i="13" s="1"/>
  <c r="V556" i="13"/>
  <c r="P556" i="13"/>
  <c r="J556" i="13"/>
  <c r="J554" i="13" s="1"/>
  <c r="D556" i="13"/>
  <c r="D554" i="13" s="1"/>
  <c r="W551" i="13"/>
  <c r="W549" i="13" s="1"/>
  <c r="Q551" i="13"/>
  <c r="Q549" i="13" s="1"/>
  <c r="K551" i="13"/>
  <c r="E551" i="13"/>
  <c r="X546" i="13"/>
  <c r="X544" i="13" s="1"/>
  <c r="R546" i="13"/>
  <c r="R544" i="13" s="1"/>
  <c r="L546" i="13"/>
  <c r="L544" i="13" s="1"/>
  <c r="F546" i="13"/>
  <c r="F544" i="13" s="1"/>
  <c r="Y596" i="13"/>
  <c r="Y594" i="13" s="1"/>
  <c r="S596" i="13"/>
  <c r="S594" i="13" s="1"/>
  <c r="M596" i="13"/>
  <c r="G596" i="13"/>
  <c r="G594" i="13" s="1"/>
  <c r="Z591" i="13"/>
  <c r="Z589" i="13" s="1"/>
  <c r="T591" i="13"/>
  <c r="T589" i="13" s="1"/>
  <c r="N591" i="13"/>
  <c r="N589" i="13" s="1"/>
  <c r="H591" i="13"/>
  <c r="H589" i="13" s="1"/>
  <c r="AA586" i="13"/>
  <c r="U586" i="13"/>
  <c r="U584" i="13" s="1"/>
  <c r="O586" i="13"/>
  <c r="O584" i="13" s="1"/>
  <c r="I586" i="13"/>
  <c r="I584" i="13" s="1"/>
  <c r="V581" i="13"/>
  <c r="V579" i="13" s="1"/>
  <c r="P581" i="13"/>
  <c r="P579" i="13" s="1"/>
  <c r="J581" i="13"/>
  <c r="D581" i="13"/>
  <c r="D579" i="13" s="1"/>
  <c r="W576" i="13"/>
  <c r="W574" i="13" s="1"/>
  <c r="Q576" i="13"/>
  <c r="Q574" i="13" s="1"/>
  <c r="K576" i="13"/>
  <c r="K574" i="13" s="1"/>
  <c r="E576" i="13"/>
  <c r="E574" i="13" s="1"/>
  <c r="X571" i="13"/>
  <c r="R571" i="13"/>
  <c r="R569" i="13" s="1"/>
  <c r="L571" i="13"/>
  <c r="L569" i="13" s="1"/>
  <c r="F571" i="13"/>
  <c r="F569" i="13" s="1"/>
  <c r="Y566" i="13"/>
  <c r="Y564" i="13" s="1"/>
  <c r="S566" i="13"/>
  <c r="S564" i="13" s="1"/>
  <c r="M566" i="13"/>
  <c r="G566" i="13"/>
  <c r="G564" i="13" s="1"/>
  <c r="Z561" i="13"/>
  <c r="Z559" i="13" s="1"/>
  <c r="T561" i="13"/>
  <c r="T559" i="13" s="1"/>
  <c r="N561" i="13"/>
  <c r="N559" i="13" s="1"/>
  <c r="H561" i="13"/>
  <c r="H559" i="13" s="1"/>
  <c r="AA556" i="13"/>
  <c r="U556" i="13"/>
  <c r="U554" i="13" s="1"/>
  <c r="O556" i="13"/>
  <c r="O554" i="13" s="1"/>
  <c r="I556" i="13"/>
  <c r="I554" i="13" s="1"/>
  <c r="V551" i="13"/>
  <c r="V549" i="13" s="1"/>
  <c r="P551" i="13"/>
  <c r="P549" i="13" s="1"/>
  <c r="J551" i="13"/>
  <c r="D551" i="13"/>
  <c r="D549" i="13" s="1"/>
  <c r="X596" i="13"/>
  <c r="X594" i="13" s="1"/>
  <c r="R596" i="13"/>
  <c r="R594" i="13" s="1"/>
  <c r="L596" i="13"/>
  <c r="F596" i="13"/>
  <c r="Y591" i="13"/>
  <c r="Y589" i="13" s="1"/>
  <c r="S591" i="13"/>
  <c r="S589" i="13" s="1"/>
  <c r="M591" i="13"/>
  <c r="M589" i="13" s="1"/>
  <c r="G591" i="13"/>
  <c r="G589" i="13" s="1"/>
  <c r="Z586" i="13"/>
  <c r="T586" i="13"/>
  <c r="N586" i="13"/>
  <c r="N584" i="13" s="1"/>
  <c r="H586" i="13"/>
  <c r="H584" i="13" s="1"/>
  <c r="AA581" i="13"/>
  <c r="AA579" i="13" s="1"/>
  <c r="U581" i="13"/>
  <c r="U579" i="13" s="1"/>
  <c r="O581" i="13"/>
  <c r="I581" i="13"/>
  <c r="V576" i="13"/>
  <c r="V574" i="13" s="1"/>
  <c r="P576" i="13"/>
  <c r="P574" i="13" s="1"/>
  <c r="J576" i="13"/>
  <c r="J574" i="13" s="1"/>
  <c r="D576" i="13"/>
  <c r="D574" i="13" s="1"/>
  <c r="W571" i="13"/>
  <c r="Q571" i="13"/>
  <c r="K571" i="13"/>
  <c r="K569" i="13" s="1"/>
  <c r="E571" i="13"/>
  <c r="E569" i="13" s="1"/>
  <c r="X566" i="13"/>
  <c r="X564" i="13" s="1"/>
  <c r="R566" i="13"/>
  <c r="R564" i="13" s="1"/>
  <c r="L566" i="13"/>
  <c r="F566" i="13"/>
  <c r="Y561" i="13"/>
  <c r="Y559" i="13" s="1"/>
  <c r="S561" i="13"/>
  <c r="S559" i="13" s="1"/>
  <c r="M561" i="13"/>
  <c r="M559" i="13" s="1"/>
  <c r="G561" i="13"/>
  <c r="G559" i="13" s="1"/>
  <c r="Z556" i="13"/>
  <c r="T556" i="13"/>
  <c r="N556" i="13"/>
  <c r="N554" i="13" s="1"/>
  <c r="H556" i="13"/>
  <c r="H554" i="13" s="1"/>
  <c r="AA551" i="13"/>
  <c r="AA549" i="13" s="1"/>
  <c r="U551" i="13"/>
  <c r="U549" i="13" s="1"/>
  <c r="O551" i="13"/>
  <c r="I551" i="13"/>
  <c r="J456" i="13"/>
  <c r="P456" i="13"/>
  <c r="V456" i="13"/>
  <c r="D458" i="13"/>
  <c r="D454" i="13" s="1"/>
  <c r="J458" i="13"/>
  <c r="P458" i="13"/>
  <c r="V458" i="13"/>
  <c r="I461" i="13"/>
  <c r="O461" i="13"/>
  <c r="U461" i="13"/>
  <c r="AA461" i="13"/>
  <c r="I463" i="13"/>
  <c r="O463" i="13"/>
  <c r="U463" i="13"/>
  <c r="AA463" i="13"/>
  <c r="H466" i="13"/>
  <c r="N466" i="13"/>
  <c r="T466" i="13"/>
  <c r="Z466" i="13"/>
  <c r="H468" i="13"/>
  <c r="N468" i="13"/>
  <c r="T468" i="13"/>
  <c r="Z468" i="13"/>
  <c r="G471" i="13"/>
  <c r="M471" i="13"/>
  <c r="S471" i="13"/>
  <c r="Y471" i="13"/>
  <c r="G473" i="13"/>
  <c r="M473" i="13"/>
  <c r="S473" i="13"/>
  <c r="Y473" i="13"/>
  <c r="F476" i="13"/>
  <c r="L476" i="13"/>
  <c r="R476" i="13"/>
  <c r="X476" i="13"/>
  <c r="F478" i="13"/>
  <c r="L478" i="13"/>
  <c r="R478" i="13"/>
  <c r="X478" i="13"/>
  <c r="E481" i="13"/>
  <c r="K481" i="13"/>
  <c r="Q481" i="13"/>
  <c r="W481" i="13"/>
  <c r="E483" i="13"/>
  <c r="K483" i="13"/>
  <c r="Q483" i="13"/>
  <c r="W483" i="13"/>
  <c r="D486" i="13"/>
  <c r="J486" i="13"/>
  <c r="P486" i="13"/>
  <c r="V486" i="13"/>
  <c r="D488" i="13"/>
  <c r="J488" i="13"/>
  <c r="P488" i="13"/>
  <c r="V488" i="13"/>
  <c r="I491" i="13"/>
  <c r="O491" i="13"/>
  <c r="U491" i="13"/>
  <c r="AA491" i="13"/>
  <c r="I493" i="13"/>
  <c r="O493" i="13"/>
  <c r="U493" i="13"/>
  <c r="AA493" i="13"/>
  <c r="H496" i="13"/>
  <c r="N496" i="13"/>
  <c r="T496" i="13"/>
  <c r="Z496" i="13"/>
  <c r="H498" i="13"/>
  <c r="N498" i="13"/>
  <c r="T498" i="13"/>
  <c r="Z498" i="13"/>
  <c r="G501" i="13"/>
  <c r="M501" i="13"/>
  <c r="S501" i="13"/>
  <c r="Y501" i="13"/>
  <c r="G503" i="13"/>
  <c r="M503" i="13"/>
  <c r="S503" i="13"/>
  <c r="Y503" i="13"/>
  <c r="F506" i="13"/>
  <c r="L506" i="13"/>
  <c r="R506" i="13"/>
  <c r="X506" i="13"/>
  <c r="F508" i="13"/>
  <c r="L508" i="13"/>
  <c r="R508" i="13"/>
  <c r="X508" i="13"/>
  <c r="E511" i="13"/>
  <c r="K511" i="13"/>
  <c r="Q511" i="13"/>
  <c r="W511" i="13"/>
  <c r="E513" i="13"/>
  <c r="K513" i="13"/>
  <c r="Q513" i="13"/>
  <c r="W513" i="13"/>
  <c r="D516" i="13"/>
  <c r="J516" i="13"/>
  <c r="P516" i="13"/>
  <c r="V516" i="13"/>
  <c r="D518" i="13"/>
  <c r="J518" i="13"/>
  <c r="P518" i="13"/>
  <c r="V518" i="13"/>
  <c r="I521" i="13"/>
  <c r="O521" i="13"/>
  <c r="U521" i="13"/>
  <c r="AA521" i="13"/>
  <c r="I523" i="13"/>
  <c r="O523" i="13"/>
  <c r="U523" i="13"/>
  <c r="AA523" i="13"/>
  <c r="H526" i="13"/>
  <c r="N526" i="13"/>
  <c r="T526" i="13"/>
  <c r="Z526" i="13"/>
  <c r="H528" i="13"/>
  <c r="N528" i="13"/>
  <c r="T528" i="13"/>
  <c r="Z528" i="13"/>
  <c r="G531" i="13"/>
  <c r="M531" i="13"/>
  <c r="S531" i="13"/>
  <c r="S529" i="13" s="1"/>
  <c r="Y531" i="13"/>
  <c r="G533" i="13"/>
  <c r="M533" i="13"/>
  <c r="S533" i="13"/>
  <c r="Y533" i="13"/>
  <c r="F536" i="13"/>
  <c r="F534" i="13" s="1"/>
  <c r="L536" i="13"/>
  <c r="R536" i="13"/>
  <c r="X536" i="13"/>
  <c r="F538" i="13"/>
  <c r="L538" i="13"/>
  <c r="R538" i="13"/>
  <c r="X538" i="13"/>
  <c r="E541" i="13"/>
  <c r="K541" i="13"/>
  <c r="Q541" i="13"/>
  <c r="Q539" i="13" s="1"/>
  <c r="W541" i="13"/>
  <c r="W539" i="13" s="1"/>
  <c r="E543" i="13"/>
  <c r="L543" i="13"/>
  <c r="T543" i="13"/>
  <c r="AA543" i="13"/>
  <c r="AA539" i="13" s="1"/>
  <c r="G546" i="13"/>
  <c r="N546" i="13"/>
  <c r="U546" i="13"/>
  <c r="U544" i="13" s="1"/>
  <c r="D548" i="13"/>
  <c r="M548" i="13"/>
  <c r="Y548" i="13"/>
  <c r="H551" i="13"/>
  <c r="T551" i="13"/>
  <c r="H553" i="13"/>
  <c r="T553" i="13"/>
  <c r="M556" i="13"/>
  <c r="G558" i="13"/>
  <c r="G554" i="13" s="1"/>
  <c r="Y558" i="13"/>
  <c r="Y554" i="13" s="1"/>
  <c r="K561" i="13"/>
  <c r="E563" i="13"/>
  <c r="E559" i="13" s="1"/>
  <c r="W563" i="13"/>
  <c r="W559" i="13" s="1"/>
  <c r="E566" i="13"/>
  <c r="W566" i="13"/>
  <c r="Q568" i="13"/>
  <c r="Q564" i="13" s="1"/>
  <c r="D571" i="13"/>
  <c r="V571" i="13"/>
  <c r="P573" i="13"/>
  <c r="P569" i="13" s="1"/>
  <c r="U576" i="13"/>
  <c r="O578" i="13"/>
  <c r="S581" i="13"/>
  <c r="M583" i="13"/>
  <c r="M586" i="13"/>
  <c r="G588" i="13"/>
  <c r="Y588" i="13"/>
  <c r="Y584" i="13" s="1"/>
  <c r="K591" i="13"/>
  <c r="E593" i="13"/>
  <c r="E589" i="13" s="1"/>
  <c r="W593" i="13"/>
  <c r="W589" i="13" s="1"/>
  <c r="E596" i="13"/>
  <c r="W596" i="13"/>
  <c r="Q598" i="13"/>
  <c r="Q594" i="13" s="1"/>
  <c r="H9" i="13"/>
  <c r="N9" i="13"/>
  <c r="N7" i="13" s="1"/>
  <c r="T9" i="13"/>
  <c r="Z9" i="13"/>
  <c r="H11" i="13"/>
  <c r="N11" i="13"/>
  <c r="T11" i="13"/>
  <c r="Z11" i="13"/>
  <c r="G14" i="13"/>
  <c r="M14" i="13"/>
  <c r="S14" i="13"/>
  <c r="Y14" i="13"/>
  <c r="G16" i="13"/>
  <c r="M16" i="13"/>
  <c r="S16" i="13"/>
  <c r="Y16" i="13"/>
  <c r="F19" i="13"/>
  <c r="L19" i="13"/>
  <c r="R19" i="13"/>
  <c r="X19" i="13"/>
  <c r="X17" i="13" s="1"/>
  <c r="F21" i="13"/>
  <c r="L21" i="13"/>
  <c r="R21" i="13"/>
  <c r="X21" i="13"/>
  <c r="E24" i="13"/>
  <c r="K24" i="13"/>
  <c r="K22" i="13" s="1"/>
  <c r="Q24" i="13"/>
  <c r="W24" i="13"/>
  <c r="E26" i="13"/>
  <c r="K26" i="13"/>
  <c r="Q26" i="13"/>
  <c r="W26" i="13"/>
  <c r="D29" i="13"/>
  <c r="J29" i="13"/>
  <c r="P29" i="13"/>
  <c r="V29" i="13"/>
  <c r="D31" i="13"/>
  <c r="J31" i="13"/>
  <c r="P31" i="13"/>
  <c r="V31" i="13"/>
  <c r="I34" i="13"/>
  <c r="O34" i="13"/>
  <c r="U34" i="13"/>
  <c r="AA34" i="13"/>
  <c r="AA32" i="13" s="1"/>
  <c r="I36" i="13"/>
  <c r="O36" i="13"/>
  <c r="U36" i="13"/>
  <c r="AA36" i="13"/>
  <c r="H39" i="13"/>
  <c r="N39" i="13"/>
  <c r="N37" i="13" s="1"/>
  <c r="T39" i="13"/>
  <c r="Z39" i="13"/>
  <c r="H41" i="13"/>
  <c r="N41" i="13"/>
  <c r="T41" i="13"/>
  <c r="Z41" i="13"/>
  <c r="G44" i="13"/>
  <c r="M44" i="13"/>
  <c r="S44" i="13"/>
  <c r="Y44" i="13"/>
  <c r="G46" i="13"/>
  <c r="M46" i="13"/>
  <c r="S46" i="13"/>
  <c r="Y46" i="13"/>
  <c r="F49" i="13"/>
  <c r="L49" i="13"/>
  <c r="R49" i="13"/>
  <c r="X49" i="13"/>
  <c r="X47" i="13" s="1"/>
  <c r="F51" i="13"/>
  <c r="L51" i="13"/>
  <c r="R51" i="13"/>
  <c r="X51" i="13"/>
  <c r="E54" i="13"/>
  <c r="K54" i="13"/>
  <c r="K52" i="13" s="1"/>
  <c r="Q54" i="13"/>
  <c r="W54" i="13"/>
  <c r="E56" i="13"/>
  <c r="K56" i="13"/>
  <c r="Q56" i="13"/>
  <c r="W56" i="13"/>
  <c r="D59" i="13"/>
  <c r="J59" i="13"/>
  <c r="P59" i="13"/>
  <c r="V59" i="13"/>
  <c r="D61" i="13"/>
  <c r="J61" i="13"/>
  <c r="P61" i="13"/>
  <c r="V61" i="13"/>
  <c r="I64" i="13"/>
  <c r="O64" i="13"/>
  <c r="U64" i="13"/>
  <c r="AA64" i="13"/>
  <c r="AA62" i="13" s="1"/>
  <c r="I66" i="13"/>
  <c r="O66" i="13"/>
  <c r="U66" i="13"/>
  <c r="AA66" i="13"/>
  <c r="H69" i="13"/>
  <c r="N69" i="13"/>
  <c r="N67" i="13" s="1"/>
  <c r="T69" i="13"/>
  <c r="Z69" i="13"/>
  <c r="H71" i="13"/>
  <c r="N71" i="13"/>
  <c r="T71" i="13"/>
  <c r="Z71" i="13"/>
  <c r="G74" i="13"/>
  <c r="M74" i="13"/>
  <c r="S74" i="13"/>
  <c r="Y74" i="13"/>
  <c r="G76" i="13"/>
  <c r="M76" i="13"/>
  <c r="S76" i="13"/>
  <c r="Y76" i="13"/>
  <c r="F79" i="13"/>
  <c r="L79" i="13"/>
  <c r="R79" i="13"/>
  <c r="X79" i="13"/>
  <c r="X77" i="13" s="1"/>
  <c r="F81" i="13"/>
  <c r="L81" i="13"/>
  <c r="R81" i="13"/>
  <c r="X81" i="13"/>
  <c r="E84" i="13"/>
  <c r="K84" i="13"/>
  <c r="K82" i="13" s="1"/>
  <c r="Q84" i="13"/>
  <c r="W84" i="13"/>
  <c r="E86" i="13"/>
  <c r="K86" i="13"/>
  <c r="Q86" i="13"/>
  <c r="W86" i="13"/>
  <c r="D89" i="13"/>
  <c r="J89" i="13"/>
  <c r="P89" i="13"/>
  <c r="V89" i="13"/>
  <c r="D91" i="13"/>
  <c r="J91" i="13"/>
  <c r="P91" i="13"/>
  <c r="V91" i="13"/>
  <c r="I94" i="13"/>
  <c r="O94" i="13"/>
  <c r="U94" i="13"/>
  <c r="AA94" i="13"/>
  <c r="AA92" i="13" s="1"/>
  <c r="I96" i="13"/>
  <c r="O96" i="13"/>
  <c r="U96" i="13"/>
  <c r="AA96" i="13"/>
  <c r="H99" i="13"/>
  <c r="N99" i="13"/>
  <c r="N97" i="13" s="1"/>
  <c r="T99" i="13"/>
  <c r="Z99" i="13"/>
  <c r="H101" i="13"/>
  <c r="N101" i="13"/>
  <c r="T101" i="13"/>
  <c r="Z101" i="13"/>
  <c r="G104" i="13"/>
  <c r="M104" i="13"/>
  <c r="S104" i="13"/>
  <c r="Y104" i="13"/>
  <c r="G106" i="13"/>
  <c r="M106" i="13"/>
  <c r="S106" i="13"/>
  <c r="Y106" i="13"/>
  <c r="F109" i="13"/>
  <c r="L109" i="13"/>
  <c r="R109" i="13"/>
  <c r="X109" i="13"/>
  <c r="X107" i="13" s="1"/>
  <c r="F111" i="13"/>
  <c r="L111" i="13"/>
  <c r="R111" i="13"/>
  <c r="X111" i="13"/>
  <c r="E114" i="13"/>
  <c r="K114" i="13"/>
  <c r="K112" i="13" s="1"/>
  <c r="Q114" i="13"/>
  <c r="W114" i="13"/>
  <c r="E116" i="13"/>
  <c r="K116" i="13"/>
  <c r="Q116" i="13"/>
  <c r="W116" i="13"/>
  <c r="D119" i="13"/>
  <c r="J119" i="13"/>
  <c r="P119" i="13"/>
  <c r="V119" i="13"/>
  <c r="D121" i="13"/>
  <c r="J121" i="13"/>
  <c r="P121" i="13"/>
  <c r="V121" i="13"/>
  <c r="I124" i="13"/>
  <c r="O124" i="13"/>
  <c r="U124" i="13"/>
  <c r="AA124" i="13"/>
  <c r="AA122" i="13" s="1"/>
  <c r="I126" i="13"/>
  <c r="O126" i="13"/>
  <c r="U126" i="13"/>
  <c r="AA126" i="13"/>
  <c r="H129" i="13"/>
  <c r="N129" i="13"/>
  <c r="N127" i="13" s="1"/>
  <c r="T129" i="13"/>
  <c r="Z129" i="13"/>
  <c r="H131" i="13"/>
  <c r="N131" i="13"/>
  <c r="T131" i="13"/>
  <c r="Z131" i="13"/>
  <c r="G134" i="13"/>
  <c r="M134" i="13"/>
  <c r="S134" i="13"/>
  <c r="Y134" i="13"/>
  <c r="G136" i="13"/>
  <c r="M136" i="13"/>
  <c r="S136" i="13"/>
  <c r="Y136" i="13"/>
  <c r="F139" i="13"/>
  <c r="L139" i="13"/>
  <c r="R139" i="13"/>
  <c r="X139" i="13"/>
  <c r="X137" i="13" s="1"/>
  <c r="F141" i="13"/>
  <c r="L141" i="13"/>
  <c r="R141" i="13"/>
  <c r="X141" i="13"/>
  <c r="E144" i="13"/>
  <c r="K144" i="13"/>
  <c r="K142" i="13" s="1"/>
  <c r="Q144" i="13"/>
  <c r="W144" i="13"/>
  <c r="E146" i="13"/>
  <c r="K146" i="13"/>
  <c r="Q146" i="13"/>
  <c r="W146" i="13"/>
  <c r="D149" i="13"/>
  <c r="J149" i="13"/>
  <c r="P149" i="13"/>
  <c r="V149" i="13"/>
  <c r="D151" i="13"/>
  <c r="J151" i="13"/>
  <c r="P151" i="13"/>
  <c r="V151" i="13"/>
  <c r="I158" i="13"/>
  <c r="O158" i="13"/>
  <c r="U158" i="13"/>
  <c r="AA158" i="13"/>
  <c r="AA156" i="13" s="1"/>
  <c r="I160" i="13"/>
  <c r="O160" i="13"/>
  <c r="U160" i="13"/>
  <c r="AA160" i="13"/>
  <c r="H163" i="13"/>
  <c r="N163" i="13"/>
  <c r="N161" i="13" s="1"/>
  <c r="T163" i="13"/>
  <c r="Z163" i="13"/>
  <c r="H165" i="13"/>
  <c r="N165" i="13"/>
  <c r="T165" i="13"/>
  <c r="Z165" i="13"/>
  <c r="G168" i="13"/>
  <c r="M168" i="13"/>
  <c r="S168" i="13"/>
  <c r="Y168" i="13"/>
  <c r="G170" i="13"/>
  <c r="M170" i="13"/>
  <c r="S170" i="13"/>
  <c r="Y170" i="13"/>
  <c r="F173" i="13"/>
  <c r="L173" i="13"/>
  <c r="R173" i="13"/>
  <c r="X173" i="13"/>
  <c r="X171" i="13" s="1"/>
  <c r="F175" i="13"/>
  <c r="L175" i="13"/>
  <c r="R175" i="13"/>
  <c r="X175" i="13"/>
  <c r="E178" i="13"/>
  <c r="K178" i="13"/>
  <c r="K176" i="13" s="1"/>
  <c r="Q178" i="13"/>
  <c r="W178" i="13"/>
  <c r="E180" i="13"/>
  <c r="K180" i="13"/>
  <c r="Q180" i="13"/>
  <c r="W180" i="13"/>
  <c r="D183" i="13"/>
  <c r="J183" i="13"/>
  <c r="P183" i="13"/>
  <c r="V183" i="13"/>
  <c r="D185" i="13"/>
  <c r="J185" i="13"/>
  <c r="P185" i="13"/>
  <c r="V185" i="13"/>
  <c r="I188" i="13"/>
  <c r="O188" i="13"/>
  <c r="U188" i="13"/>
  <c r="AA188" i="13"/>
  <c r="AA186" i="13" s="1"/>
  <c r="I190" i="13"/>
  <c r="O190" i="13"/>
  <c r="U190" i="13"/>
  <c r="AA190" i="13"/>
  <c r="H193" i="13"/>
  <c r="N193" i="13"/>
  <c r="N191" i="13" s="1"/>
  <c r="T193" i="13"/>
  <c r="Z193" i="13"/>
  <c r="H195" i="13"/>
  <c r="N195" i="13"/>
  <c r="T195" i="13"/>
  <c r="Z195" i="13"/>
  <c r="G198" i="13"/>
  <c r="M198" i="13"/>
  <c r="S198" i="13"/>
  <c r="Y198" i="13"/>
  <c r="G200" i="13"/>
  <c r="M200" i="13"/>
  <c r="S200" i="13"/>
  <c r="Y200" i="13"/>
  <c r="F203" i="13"/>
  <c r="L203" i="13"/>
  <c r="R203" i="13"/>
  <c r="X203" i="13"/>
  <c r="X201" i="13" s="1"/>
  <c r="F205" i="13"/>
  <c r="L205" i="13"/>
  <c r="R205" i="13"/>
  <c r="X205" i="13"/>
  <c r="E208" i="13"/>
  <c r="K208" i="13"/>
  <c r="K206" i="13" s="1"/>
  <c r="Q208" i="13"/>
  <c r="W208" i="13"/>
  <c r="E210" i="13"/>
  <c r="K210" i="13"/>
  <c r="Q210" i="13"/>
  <c r="W210" i="13"/>
  <c r="D213" i="13"/>
  <c r="J213" i="13"/>
  <c r="P213" i="13"/>
  <c r="V213" i="13"/>
  <c r="D215" i="13"/>
  <c r="J215" i="13"/>
  <c r="P215" i="13"/>
  <c r="V215" i="13"/>
  <c r="I218" i="13"/>
  <c r="O218" i="13"/>
  <c r="U218" i="13"/>
  <c r="AA218" i="13"/>
  <c r="AA216" i="13" s="1"/>
  <c r="I220" i="13"/>
  <c r="O220" i="13"/>
  <c r="U220" i="13"/>
  <c r="AA220" i="13"/>
  <c r="H223" i="13"/>
  <c r="N223" i="13"/>
  <c r="N221" i="13" s="1"/>
  <c r="T223" i="13"/>
  <c r="Z223" i="13"/>
  <c r="H225" i="13"/>
  <c r="N225" i="13"/>
  <c r="T225" i="13"/>
  <c r="Z225" i="13"/>
  <c r="G228" i="13"/>
  <c r="M228" i="13"/>
  <c r="S228" i="13"/>
  <c r="Y228" i="13"/>
  <c r="G230" i="13"/>
  <c r="M230" i="13"/>
  <c r="S230" i="13"/>
  <c r="Y230" i="13"/>
  <c r="F233" i="13"/>
  <c r="L233" i="13"/>
  <c r="R233" i="13"/>
  <c r="X233" i="13"/>
  <c r="X231" i="13" s="1"/>
  <c r="F235" i="13"/>
  <c r="L235" i="13"/>
  <c r="R235" i="13"/>
  <c r="X235" i="13"/>
  <c r="E238" i="13"/>
  <c r="K238" i="13"/>
  <c r="K236" i="13" s="1"/>
  <c r="Q238" i="13"/>
  <c r="W238" i="13"/>
  <c r="E240" i="13"/>
  <c r="K240" i="13"/>
  <c r="Q240" i="13"/>
  <c r="W240" i="13"/>
  <c r="D243" i="13"/>
  <c r="J243" i="13"/>
  <c r="P243" i="13"/>
  <c r="V243" i="13"/>
  <c r="D245" i="13"/>
  <c r="J245" i="13"/>
  <c r="P245" i="13"/>
  <c r="V245" i="13"/>
  <c r="I248" i="13"/>
  <c r="O248" i="13"/>
  <c r="U248" i="13"/>
  <c r="AA248" i="13"/>
  <c r="AA246" i="13" s="1"/>
  <c r="I250" i="13"/>
  <c r="O250" i="13"/>
  <c r="U250" i="13"/>
  <c r="AA250" i="13"/>
  <c r="H253" i="13"/>
  <c r="N253" i="13"/>
  <c r="N251" i="13" s="1"/>
  <c r="T253" i="13"/>
  <c r="Z253" i="13"/>
  <c r="H255" i="13"/>
  <c r="N255" i="13"/>
  <c r="T255" i="13"/>
  <c r="Z255" i="13"/>
  <c r="G258" i="13"/>
  <c r="M258" i="13"/>
  <c r="S258" i="13"/>
  <c r="Y258" i="13"/>
  <c r="G260" i="13"/>
  <c r="M260" i="13"/>
  <c r="S260" i="13"/>
  <c r="Y260" i="13"/>
  <c r="F263" i="13"/>
  <c r="L263" i="13"/>
  <c r="R263" i="13"/>
  <c r="X263" i="13"/>
  <c r="X261" i="13" s="1"/>
  <c r="F265" i="13"/>
  <c r="L265" i="13"/>
  <c r="R265" i="13"/>
  <c r="X265" i="13"/>
  <c r="E268" i="13"/>
  <c r="K268" i="13"/>
  <c r="K266" i="13" s="1"/>
  <c r="Q268" i="13"/>
  <c r="W268" i="13"/>
  <c r="E270" i="13"/>
  <c r="K270" i="13"/>
  <c r="Q270" i="13"/>
  <c r="W270" i="13"/>
  <c r="D273" i="13"/>
  <c r="J273" i="13"/>
  <c r="P273" i="13"/>
  <c r="V273" i="13"/>
  <c r="D275" i="13"/>
  <c r="J275" i="13"/>
  <c r="P275" i="13"/>
  <c r="V275" i="13"/>
  <c r="I278" i="13"/>
  <c r="O278" i="13"/>
  <c r="U278" i="13"/>
  <c r="AA278" i="13"/>
  <c r="AA276" i="13" s="1"/>
  <c r="I280" i="13"/>
  <c r="O280" i="13"/>
  <c r="U280" i="13"/>
  <c r="AA280" i="13"/>
  <c r="H283" i="13"/>
  <c r="N283" i="13"/>
  <c r="N281" i="13" s="1"/>
  <c r="T283" i="13"/>
  <c r="Z283" i="13"/>
  <c r="H285" i="13"/>
  <c r="N285" i="13"/>
  <c r="T285" i="13"/>
  <c r="Z285" i="13"/>
  <c r="G288" i="13"/>
  <c r="M288" i="13"/>
  <c r="S288" i="13"/>
  <c r="Y288" i="13"/>
  <c r="G290" i="13"/>
  <c r="M290" i="13"/>
  <c r="S290" i="13"/>
  <c r="Y290" i="13"/>
  <c r="F293" i="13"/>
  <c r="L293" i="13"/>
  <c r="R293" i="13"/>
  <c r="X293" i="13"/>
  <c r="X291" i="13" s="1"/>
  <c r="F295" i="13"/>
  <c r="L295" i="13"/>
  <c r="R295" i="13"/>
  <c r="X295" i="13"/>
  <c r="E298" i="13"/>
  <c r="K298" i="13"/>
  <c r="K296" i="13" s="1"/>
  <c r="Q298" i="13"/>
  <c r="W298" i="13"/>
  <c r="E300" i="13"/>
  <c r="K300" i="13"/>
  <c r="Q300" i="13"/>
  <c r="W300" i="13"/>
  <c r="J307" i="13"/>
  <c r="P307" i="13"/>
  <c r="V307" i="13"/>
  <c r="D309" i="13"/>
  <c r="D305" i="13" s="1"/>
  <c r="J309" i="13"/>
  <c r="P309" i="13"/>
  <c r="V309" i="13"/>
  <c r="I312" i="13"/>
  <c r="O312" i="13"/>
  <c r="U312" i="13"/>
  <c r="AA312" i="13"/>
  <c r="I314" i="13"/>
  <c r="O314" i="13"/>
  <c r="U314" i="13"/>
  <c r="AA314" i="13"/>
  <c r="H317" i="13"/>
  <c r="N317" i="13"/>
  <c r="T317" i="13"/>
  <c r="T315" i="13" s="1"/>
  <c r="Z317" i="13"/>
  <c r="H319" i="13"/>
  <c r="N319" i="13"/>
  <c r="T319" i="13"/>
  <c r="Z319" i="13"/>
  <c r="G322" i="13"/>
  <c r="G320" i="13" s="1"/>
  <c r="M322" i="13"/>
  <c r="S322" i="13"/>
  <c r="Y322" i="13"/>
  <c r="G324" i="13"/>
  <c r="M324" i="13"/>
  <c r="S324" i="13"/>
  <c r="Y324" i="13"/>
  <c r="F327" i="13"/>
  <c r="L327" i="13"/>
  <c r="R327" i="13"/>
  <c r="X327" i="13"/>
  <c r="F329" i="13"/>
  <c r="L329" i="13"/>
  <c r="R329" i="13"/>
  <c r="X329" i="13"/>
  <c r="E332" i="13"/>
  <c r="K332" i="13"/>
  <c r="Q332" i="13"/>
  <c r="Q330" i="13" s="1"/>
  <c r="W332" i="13"/>
  <c r="E334" i="13"/>
  <c r="K334" i="13"/>
  <c r="Q334" i="13"/>
  <c r="W334" i="13"/>
  <c r="D337" i="13"/>
  <c r="D335" i="13" s="1"/>
  <c r="J337" i="13"/>
  <c r="P337" i="13"/>
  <c r="V337" i="13"/>
  <c r="D339" i="13"/>
  <c r="J339" i="13"/>
  <c r="P339" i="13"/>
  <c r="V339" i="13"/>
  <c r="I342" i="13"/>
  <c r="O342" i="13"/>
  <c r="U342" i="13"/>
  <c r="AA342" i="13"/>
  <c r="I344" i="13"/>
  <c r="O344" i="13"/>
  <c r="U344" i="13"/>
  <c r="AA344" i="13"/>
  <c r="H347" i="13"/>
  <c r="N347" i="13"/>
  <c r="T347" i="13"/>
  <c r="T345" i="13" s="1"/>
  <c r="Z347" i="13"/>
  <c r="H349" i="13"/>
  <c r="N349" i="13"/>
  <c r="T349" i="13"/>
  <c r="Z349" i="13"/>
  <c r="G352" i="13"/>
  <c r="G350" i="13" s="1"/>
  <c r="M352" i="13"/>
  <c r="S352" i="13"/>
  <c r="Y352" i="13"/>
  <c r="G354" i="13"/>
  <c r="M354" i="13"/>
  <c r="S354" i="13"/>
  <c r="Y354" i="13"/>
  <c r="F357" i="13"/>
  <c r="L357" i="13"/>
  <c r="R357" i="13"/>
  <c r="X357" i="13"/>
  <c r="F359" i="13"/>
  <c r="L359" i="13"/>
  <c r="R359" i="13"/>
  <c r="X359" i="13"/>
  <c r="E362" i="13"/>
  <c r="K362" i="13"/>
  <c r="Q362" i="13"/>
  <c r="Q360" i="13" s="1"/>
  <c r="W362" i="13"/>
  <c r="E364" i="13"/>
  <c r="K364" i="13"/>
  <c r="Q364" i="13"/>
  <c r="W364" i="13"/>
  <c r="D367" i="13"/>
  <c r="D365" i="13" s="1"/>
  <c r="J367" i="13"/>
  <c r="P367" i="13"/>
  <c r="V367" i="13"/>
  <c r="D369" i="13"/>
  <c r="J369" i="13"/>
  <c r="P369" i="13"/>
  <c r="V369" i="13"/>
  <c r="I372" i="13"/>
  <c r="O372" i="13"/>
  <c r="U372" i="13"/>
  <c r="AA372" i="13"/>
  <c r="I374" i="13"/>
  <c r="O374" i="13"/>
  <c r="U374" i="13"/>
  <c r="AA374" i="13"/>
  <c r="H377" i="13"/>
  <c r="N377" i="13"/>
  <c r="T377" i="13"/>
  <c r="T375" i="13" s="1"/>
  <c r="Z377" i="13"/>
  <c r="H379" i="13"/>
  <c r="N379" i="13"/>
  <c r="T379" i="13"/>
  <c r="Z379" i="13"/>
  <c r="G382" i="13"/>
  <c r="G380" i="13" s="1"/>
  <c r="M382" i="13"/>
  <c r="S382" i="13"/>
  <c r="Y382" i="13"/>
  <c r="G384" i="13"/>
  <c r="M384" i="13"/>
  <c r="S384" i="13"/>
  <c r="Y384" i="13"/>
  <c r="F387" i="13"/>
  <c r="L387" i="13"/>
  <c r="R387" i="13"/>
  <c r="X387" i="13"/>
  <c r="F389" i="13"/>
  <c r="L389" i="13"/>
  <c r="R389" i="13"/>
  <c r="X389" i="13"/>
  <c r="E392" i="13"/>
  <c r="K392" i="13"/>
  <c r="Q392" i="13"/>
  <c r="Q390" i="13" s="1"/>
  <c r="W392" i="13"/>
  <c r="E394" i="13"/>
  <c r="K394" i="13"/>
  <c r="Q394" i="13"/>
  <c r="W394" i="13"/>
  <c r="D397" i="13"/>
  <c r="D395" i="13" s="1"/>
  <c r="J397" i="13"/>
  <c r="P397" i="13"/>
  <c r="V397" i="13"/>
  <c r="D399" i="13"/>
  <c r="J399" i="13"/>
  <c r="P399" i="13"/>
  <c r="V399" i="13"/>
  <c r="I402" i="13"/>
  <c r="O402" i="13"/>
  <c r="U402" i="13"/>
  <c r="AA402" i="13"/>
  <c r="I404" i="13"/>
  <c r="O404" i="13"/>
  <c r="U404" i="13"/>
  <c r="AA404" i="13"/>
  <c r="H407" i="13"/>
  <c r="N407" i="13"/>
  <c r="T407" i="13"/>
  <c r="T405" i="13" s="1"/>
  <c r="Z407" i="13"/>
  <c r="H409" i="13"/>
  <c r="N409" i="13"/>
  <c r="T409" i="13"/>
  <c r="Z409" i="13"/>
  <c r="G412" i="13"/>
  <c r="G410" i="13" s="1"/>
  <c r="M412" i="13"/>
  <c r="S412" i="13"/>
  <c r="Y412" i="13"/>
  <c r="G414" i="13"/>
  <c r="M414" i="13"/>
  <c r="S414" i="13"/>
  <c r="Y414" i="13"/>
  <c r="F417" i="13"/>
  <c r="L417" i="13"/>
  <c r="R417" i="13"/>
  <c r="X417" i="13"/>
  <c r="F419" i="13"/>
  <c r="L419" i="13"/>
  <c r="R419" i="13"/>
  <c r="X419" i="13"/>
  <c r="E422" i="13"/>
  <c r="K422" i="13"/>
  <c r="Q422" i="13"/>
  <c r="Q420" i="13" s="1"/>
  <c r="W422" i="13"/>
  <c r="E424" i="13"/>
  <c r="K424" i="13"/>
  <c r="Q424" i="13"/>
  <c r="W424" i="13"/>
  <c r="D427" i="13"/>
  <c r="D425" i="13" s="1"/>
  <c r="J427" i="13"/>
  <c r="P427" i="13"/>
  <c r="V427" i="13"/>
  <c r="D429" i="13"/>
  <c r="J429" i="13"/>
  <c r="P429" i="13"/>
  <c r="V429" i="13"/>
  <c r="I432" i="13"/>
  <c r="O432" i="13"/>
  <c r="U432" i="13"/>
  <c r="AA432" i="13"/>
  <c r="I434" i="13"/>
  <c r="O434" i="13"/>
  <c r="U434" i="13"/>
  <c r="AA434" i="13"/>
  <c r="H437" i="13"/>
  <c r="N437" i="13"/>
  <c r="T437" i="13"/>
  <c r="T435" i="13" s="1"/>
  <c r="Z437" i="13"/>
  <c r="H439" i="13"/>
  <c r="N439" i="13"/>
  <c r="T439" i="13"/>
  <c r="Z439" i="13"/>
  <c r="G442" i="13"/>
  <c r="G440" i="13" s="1"/>
  <c r="M442" i="13"/>
  <c r="S442" i="13"/>
  <c r="Y442" i="13"/>
  <c r="G444" i="13"/>
  <c r="M444" i="13"/>
  <c r="S444" i="13"/>
  <c r="Y444" i="13"/>
  <c r="F447" i="13"/>
  <c r="L447" i="13"/>
  <c r="R447" i="13"/>
  <c r="X447" i="13"/>
  <c r="F449" i="13"/>
  <c r="L449" i="13"/>
  <c r="R449" i="13"/>
  <c r="X449" i="13"/>
  <c r="E456" i="13"/>
  <c r="K456" i="13"/>
  <c r="Q456" i="13"/>
  <c r="Q454" i="13" s="1"/>
  <c r="W456" i="13"/>
  <c r="E458" i="13"/>
  <c r="K458" i="13"/>
  <c r="Q458" i="13"/>
  <c r="W458" i="13"/>
  <c r="D461" i="13"/>
  <c r="D459" i="13" s="1"/>
  <c r="J461" i="13"/>
  <c r="P461" i="13"/>
  <c r="V461" i="13"/>
  <c r="D463" i="13"/>
  <c r="J463" i="13"/>
  <c r="P463" i="13"/>
  <c r="V463" i="13"/>
  <c r="I466" i="13"/>
  <c r="O466" i="13"/>
  <c r="U466" i="13"/>
  <c r="AA466" i="13"/>
  <c r="I468" i="13"/>
  <c r="O468" i="13"/>
  <c r="U468" i="13"/>
  <c r="AA468" i="13"/>
  <c r="H471" i="13"/>
  <c r="N471" i="13"/>
  <c r="T471" i="13"/>
  <c r="T469" i="13" s="1"/>
  <c r="Z471" i="13"/>
  <c r="H473" i="13"/>
  <c r="N473" i="13"/>
  <c r="T473" i="13"/>
  <c r="Z473" i="13"/>
  <c r="G476" i="13"/>
  <c r="G474" i="13" s="1"/>
  <c r="M476" i="13"/>
  <c r="S476" i="13"/>
  <c r="Y476" i="13"/>
  <c r="G478" i="13"/>
  <c r="M478" i="13"/>
  <c r="S478" i="13"/>
  <c r="Y478" i="13"/>
  <c r="F481" i="13"/>
  <c r="L481" i="13"/>
  <c r="R481" i="13"/>
  <c r="X481" i="13"/>
  <c r="F483" i="13"/>
  <c r="L483" i="13"/>
  <c r="R483" i="13"/>
  <c r="X483" i="13"/>
  <c r="E486" i="13"/>
  <c r="K486" i="13"/>
  <c r="Q486" i="13"/>
  <c r="Q484" i="13" s="1"/>
  <c r="W486" i="13"/>
  <c r="E488" i="13"/>
  <c r="K488" i="13"/>
  <c r="Q488" i="13"/>
  <c r="W488" i="13"/>
  <c r="D491" i="13"/>
  <c r="D489" i="13" s="1"/>
  <c r="J491" i="13"/>
  <c r="P491" i="13"/>
  <c r="V491" i="13"/>
  <c r="D493" i="13"/>
  <c r="J493" i="13"/>
  <c r="P493" i="13"/>
  <c r="V493" i="13"/>
  <c r="I496" i="13"/>
  <c r="O496" i="13"/>
  <c r="U496" i="13"/>
  <c r="AA496" i="13"/>
  <c r="I498" i="13"/>
  <c r="O498" i="13"/>
  <c r="U498" i="13"/>
  <c r="AA498" i="13"/>
  <c r="H501" i="13"/>
  <c r="N501" i="13"/>
  <c r="T501" i="13"/>
  <c r="T499" i="13" s="1"/>
  <c r="Z501" i="13"/>
  <c r="H503" i="13"/>
  <c r="N503" i="13"/>
  <c r="T503" i="13"/>
  <c r="Z503" i="13"/>
  <c r="G506" i="13"/>
  <c r="G504" i="13" s="1"/>
  <c r="M506" i="13"/>
  <c r="S506" i="13"/>
  <c r="Y506" i="13"/>
  <c r="G508" i="13"/>
  <c r="M508" i="13"/>
  <c r="S508" i="13"/>
  <c r="Y508" i="13"/>
  <c r="F511" i="13"/>
  <c r="L511" i="13"/>
  <c r="R511" i="13"/>
  <c r="X511" i="13"/>
  <c r="F513" i="13"/>
  <c r="L513" i="13"/>
  <c r="R513" i="13"/>
  <c r="X513" i="13"/>
  <c r="E516" i="13"/>
  <c r="K516" i="13"/>
  <c r="Q516" i="13"/>
  <c r="Q514" i="13" s="1"/>
  <c r="W516" i="13"/>
  <c r="E518" i="13"/>
  <c r="K518" i="13"/>
  <c r="Q518" i="13"/>
  <c r="W518" i="13"/>
  <c r="D521" i="13"/>
  <c r="D519" i="13" s="1"/>
  <c r="J521" i="13"/>
  <c r="P521" i="13"/>
  <c r="V521" i="13"/>
  <c r="D523" i="13"/>
  <c r="J523" i="13"/>
  <c r="P523" i="13"/>
  <c r="V523" i="13"/>
  <c r="I526" i="13"/>
  <c r="O526" i="13"/>
  <c r="U526" i="13"/>
  <c r="AA526" i="13"/>
  <c r="I528" i="13"/>
  <c r="O528" i="13"/>
  <c r="U528" i="13"/>
  <c r="AA528" i="13"/>
  <c r="H531" i="13"/>
  <c r="N531" i="13"/>
  <c r="T531" i="13"/>
  <c r="T529" i="13" s="1"/>
  <c r="Z531" i="13"/>
  <c r="H533" i="13"/>
  <c r="N533" i="13"/>
  <c r="T533" i="13"/>
  <c r="Z533" i="13"/>
  <c r="G536" i="13"/>
  <c r="G534" i="13" s="1"/>
  <c r="M536" i="13"/>
  <c r="S536" i="13"/>
  <c r="Y536" i="13"/>
  <c r="G538" i="13"/>
  <c r="M538" i="13"/>
  <c r="S538" i="13"/>
  <c r="Y538" i="13"/>
  <c r="F541" i="13"/>
  <c r="L541" i="13"/>
  <c r="R541" i="13"/>
  <c r="R539" i="13" s="1"/>
  <c r="X541" i="13"/>
  <c r="F543" i="13"/>
  <c r="N543" i="13"/>
  <c r="U543" i="13"/>
  <c r="U539" i="13" s="1"/>
  <c r="H546" i="13"/>
  <c r="H544" i="13" s="1"/>
  <c r="O546" i="13"/>
  <c r="V546" i="13"/>
  <c r="V544" i="13" s="1"/>
  <c r="E548" i="13"/>
  <c r="N548" i="13"/>
  <c r="Z548" i="13"/>
  <c r="Z544" i="13" s="1"/>
  <c r="L551" i="13"/>
  <c r="X551" i="13"/>
  <c r="L553" i="13"/>
  <c r="X553" i="13"/>
  <c r="R556" i="13"/>
  <c r="R554" i="13" s="1"/>
  <c r="L558" i="13"/>
  <c r="L561" i="13"/>
  <c r="F563" i="13"/>
  <c r="X563" i="13"/>
  <c r="J566" i="13"/>
  <c r="J564" i="13" s="1"/>
  <c r="D568" i="13"/>
  <c r="V568" i="13"/>
  <c r="I571" i="13"/>
  <c r="I569" i="13" s="1"/>
  <c r="AA571" i="13"/>
  <c r="AA569" i="13" s="1"/>
  <c r="U573" i="13"/>
  <c r="H576" i="13"/>
  <c r="Z576" i="13"/>
  <c r="Z574" i="13" s="1"/>
  <c r="T578" i="13"/>
  <c r="T581" i="13"/>
  <c r="T579" i="13" s="1"/>
  <c r="N583" i="13"/>
  <c r="R586" i="13"/>
  <c r="R584" i="13" s="1"/>
  <c r="L588" i="13"/>
  <c r="L591" i="13"/>
  <c r="L589" i="13" s="1"/>
  <c r="F593" i="13"/>
  <c r="X593" i="13"/>
  <c r="J596" i="13"/>
  <c r="D598" i="13"/>
  <c r="V598" i="13"/>
  <c r="V594" i="13" s="1"/>
  <c r="I9" i="13"/>
  <c r="O9" i="13"/>
  <c r="U9" i="13"/>
  <c r="AA9" i="13"/>
  <c r="I11" i="13"/>
  <c r="O11" i="13"/>
  <c r="U11" i="13"/>
  <c r="AA11" i="13"/>
  <c r="H14" i="13"/>
  <c r="N14" i="13"/>
  <c r="T14" i="13"/>
  <c r="Z14" i="13"/>
  <c r="Z12" i="13" s="1"/>
  <c r="H16" i="13"/>
  <c r="N16" i="13"/>
  <c r="T16" i="13"/>
  <c r="Z16" i="13"/>
  <c r="G19" i="13"/>
  <c r="M19" i="13"/>
  <c r="M17" i="13" s="1"/>
  <c r="S19" i="13"/>
  <c r="Y19" i="13"/>
  <c r="G21" i="13"/>
  <c r="M21" i="13"/>
  <c r="S21" i="13"/>
  <c r="Y21" i="13"/>
  <c r="F24" i="13"/>
  <c r="L24" i="13"/>
  <c r="R24" i="13"/>
  <c r="X24" i="13"/>
  <c r="F26" i="13"/>
  <c r="L26" i="13"/>
  <c r="R26" i="13"/>
  <c r="X26" i="13"/>
  <c r="E29" i="13"/>
  <c r="K29" i="13"/>
  <c r="Q29" i="13"/>
  <c r="W29" i="13"/>
  <c r="W27" i="13" s="1"/>
  <c r="E31" i="13"/>
  <c r="K31" i="13"/>
  <c r="Q31" i="13"/>
  <c r="W31" i="13"/>
  <c r="D34" i="13"/>
  <c r="J34" i="13"/>
  <c r="J32" i="13" s="1"/>
  <c r="P34" i="13"/>
  <c r="V34" i="13"/>
  <c r="D36" i="13"/>
  <c r="J36" i="13"/>
  <c r="P36" i="13"/>
  <c r="V36" i="13"/>
  <c r="I39" i="13"/>
  <c r="O39" i="13"/>
  <c r="U39" i="13"/>
  <c r="AA39" i="13"/>
  <c r="I41" i="13"/>
  <c r="O41" i="13"/>
  <c r="U41" i="13"/>
  <c r="AA41" i="13"/>
  <c r="H44" i="13"/>
  <c r="N44" i="13"/>
  <c r="T44" i="13"/>
  <c r="Z44" i="13"/>
  <c r="Z42" i="13" s="1"/>
  <c r="H46" i="13"/>
  <c r="N46" i="13"/>
  <c r="T46" i="13"/>
  <c r="Z46" i="13"/>
  <c r="G49" i="13"/>
  <c r="M49" i="13"/>
  <c r="M47" i="13" s="1"/>
  <c r="S49" i="13"/>
  <c r="Y49" i="13"/>
  <c r="G51" i="13"/>
  <c r="M51" i="13"/>
  <c r="S51" i="13"/>
  <c r="Y51" i="13"/>
  <c r="F54" i="13"/>
  <c r="L54" i="13"/>
  <c r="R54" i="13"/>
  <c r="X54" i="13"/>
  <c r="F56" i="13"/>
  <c r="L56" i="13"/>
  <c r="R56" i="13"/>
  <c r="X56" i="13"/>
  <c r="E59" i="13"/>
  <c r="K59" i="13"/>
  <c r="Q59" i="13"/>
  <c r="W59" i="13"/>
  <c r="W57" i="13" s="1"/>
  <c r="E61" i="13"/>
  <c r="K61" i="13"/>
  <c r="Q61" i="13"/>
  <c r="W61" i="13"/>
  <c r="D64" i="13"/>
  <c r="J64" i="13"/>
  <c r="J62" i="13" s="1"/>
  <c r="P64" i="13"/>
  <c r="V64" i="13"/>
  <c r="D66" i="13"/>
  <c r="J66" i="13"/>
  <c r="P66" i="13"/>
  <c r="V66" i="13"/>
  <c r="I69" i="13"/>
  <c r="O69" i="13"/>
  <c r="U69" i="13"/>
  <c r="AA69" i="13"/>
  <c r="I71" i="13"/>
  <c r="O71" i="13"/>
  <c r="U71" i="13"/>
  <c r="AA71" i="13"/>
  <c r="H74" i="13"/>
  <c r="N74" i="13"/>
  <c r="T74" i="13"/>
  <c r="Z74" i="13"/>
  <c r="Z72" i="13" s="1"/>
  <c r="H76" i="13"/>
  <c r="N76" i="13"/>
  <c r="T76" i="13"/>
  <c r="Z76" i="13"/>
  <c r="G79" i="13"/>
  <c r="M79" i="13"/>
  <c r="M77" i="13" s="1"/>
  <c r="S79" i="13"/>
  <c r="Y79" i="13"/>
  <c r="G81" i="13"/>
  <c r="M81" i="13"/>
  <c r="S81" i="13"/>
  <c r="Y81" i="13"/>
  <c r="F84" i="13"/>
  <c r="L84" i="13"/>
  <c r="R84" i="13"/>
  <c r="X84" i="13"/>
  <c r="F86" i="13"/>
  <c r="L86" i="13"/>
  <c r="R86" i="13"/>
  <c r="X86" i="13"/>
  <c r="E89" i="13"/>
  <c r="K89" i="13"/>
  <c r="Q89" i="13"/>
  <c r="W89" i="13"/>
  <c r="W87" i="13" s="1"/>
  <c r="E91" i="13"/>
  <c r="K91" i="13"/>
  <c r="Q91" i="13"/>
  <c r="W91" i="13"/>
  <c r="D94" i="13"/>
  <c r="J94" i="13"/>
  <c r="J92" i="13" s="1"/>
  <c r="P94" i="13"/>
  <c r="V94" i="13"/>
  <c r="D96" i="13"/>
  <c r="J96" i="13"/>
  <c r="P96" i="13"/>
  <c r="V96" i="13"/>
  <c r="I99" i="13"/>
  <c r="O99" i="13"/>
  <c r="U99" i="13"/>
  <c r="AA99" i="13"/>
  <c r="I101" i="13"/>
  <c r="O101" i="13"/>
  <c r="U101" i="13"/>
  <c r="AA101" i="13"/>
  <c r="H104" i="13"/>
  <c r="N104" i="13"/>
  <c r="T104" i="13"/>
  <c r="Z104" i="13"/>
  <c r="Z102" i="13" s="1"/>
  <c r="H106" i="13"/>
  <c r="N106" i="13"/>
  <c r="T106" i="13"/>
  <c r="Z106" i="13"/>
  <c r="G109" i="13"/>
  <c r="M109" i="13"/>
  <c r="M107" i="13" s="1"/>
  <c r="S109" i="13"/>
  <c r="Y109" i="13"/>
  <c r="G111" i="13"/>
  <c r="M111" i="13"/>
  <c r="S111" i="13"/>
  <c r="Y111" i="13"/>
  <c r="F114" i="13"/>
  <c r="L114" i="13"/>
  <c r="R114" i="13"/>
  <c r="X114" i="13"/>
  <c r="F116" i="13"/>
  <c r="L116" i="13"/>
  <c r="R116" i="13"/>
  <c r="X116" i="13"/>
  <c r="E119" i="13"/>
  <c r="K119" i="13"/>
  <c r="Q119" i="13"/>
  <c r="W119" i="13"/>
  <c r="W117" i="13" s="1"/>
  <c r="E121" i="13"/>
  <c r="K121" i="13"/>
  <c r="Q121" i="13"/>
  <c r="W121" i="13"/>
  <c r="D124" i="13"/>
  <c r="J124" i="13"/>
  <c r="J122" i="13" s="1"/>
  <c r="P124" i="13"/>
  <c r="V124" i="13"/>
  <c r="D126" i="13"/>
  <c r="J126" i="13"/>
  <c r="P126" i="13"/>
  <c r="V126" i="13"/>
  <c r="I129" i="13"/>
  <c r="O129" i="13"/>
  <c r="U129" i="13"/>
  <c r="AA129" i="13"/>
  <c r="I131" i="13"/>
  <c r="O131" i="13"/>
  <c r="U131" i="13"/>
  <c r="AA131" i="13"/>
  <c r="H134" i="13"/>
  <c r="N134" i="13"/>
  <c r="T134" i="13"/>
  <c r="Z134" i="13"/>
  <c r="Z132" i="13" s="1"/>
  <c r="H136" i="13"/>
  <c r="N136" i="13"/>
  <c r="T136" i="13"/>
  <c r="Z136" i="13"/>
  <c r="G139" i="13"/>
  <c r="M139" i="13"/>
  <c r="M137" i="13" s="1"/>
  <c r="S139" i="13"/>
  <c r="Y139" i="13"/>
  <c r="G141" i="13"/>
  <c r="M141" i="13"/>
  <c r="S141" i="13"/>
  <c r="Y141" i="13"/>
  <c r="F144" i="13"/>
  <c r="L144" i="13"/>
  <c r="R144" i="13"/>
  <c r="X144" i="13"/>
  <c r="F146" i="13"/>
  <c r="L146" i="13"/>
  <c r="R146" i="13"/>
  <c r="X146" i="13"/>
  <c r="E149" i="13"/>
  <c r="K149" i="13"/>
  <c r="Q149" i="13"/>
  <c r="E151" i="13"/>
  <c r="K151" i="13"/>
  <c r="Q151" i="13"/>
  <c r="W151" i="13"/>
  <c r="W147" i="13" s="1"/>
  <c r="J158" i="13"/>
  <c r="P158" i="13"/>
  <c r="V158" i="13"/>
  <c r="V156" i="13" s="1"/>
  <c r="D160" i="13"/>
  <c r="D156" i="13" s="1"/>
  <c r="J160" i="13"/>
  <c r="P160" i="13"/>
  <c r="V160" i="13"/>
  <c r="I163" i="13"/>
  <c r="O163" i="13"/>
  <c r="O161" i="13" s="1"/>
  <c r="U163" i="13"/>
  <c r="AA163" i="13"/>
  <c r="I165" i="13"/>
  <c r="O165" i="13"/>
  <c r="U165" i="13"/>
  <c r="AA165" i="13"/>
  <c r="H168" i="13"/>
  <c r="N168" i="13"/>
  <c r="T168" i="13"/>
  <c r="Z168" i="13"/>
  <c r="H170" i="13"/>
  <c r="N170" i="13"/>
  <c r="T170" i="13"/>
  <c r="Z170" i="13"/>
  <c r="G173" i="13"/>
  <c r="M173" i="13"/>
  <c r="S173" i="13"/>
  <c r="Y173" i="13"/>
  <c r="Y171" i="13" s="1"/>
  <c r="G175" i="13"/>
  <c r="M175" i="13"/>
  <c r="S175" i="13"/>
  <c r="Y175" i="13"/>
  <c r="F178" i="13"/>
  <c r="L178" i="13"/>
  <c r="L176" i="13" s="1"/>
  <c r="R178" i="13"/>
  <c r="X178" i="13"/>
  <c r="F180" i="13"/>
  <c r="L180" i="13"/>
  <c r="R180" i="13"/>
  <c r="X180" i="13"/>
  <c r="E183" i="13"/>
  <c r="K183" i="13"/>
  <c r="Q183" i="13"/>
  <c r="W183" i="13"/>
  <c r="E185" i="13"/>
  <c r="K185" i="13"/>
  <c r="Q185" i="13"/>
  <c r="W185" i="13"/>
  <c r="D188" i="13"/>
  <c r="J188" i="13"/>
  <c r="P188" i="13"/>
  <c r="V188" i="13"/>
  <c r="V186" i="13" s="1"/>
  <c r="D190" i="13"/>
  <c r="J190" i="13"/>
  <c r="P190" i="13"/>
  <c r="V190" i="13"/>
  <c r="I193" i="13"/>
  <c r="O193" i="13"/>
  <c r="O191" i="13" s="1"/>
  <c r="U193" i="13"/>
  <c r="AA193" i="13"/>
  <c r="I195" i="13"/>
  <c r="O195" i="13"/>
  <c r="U195" i="13"/>
  <c r="AA195" i="13"/>
  <c r="H198" i="13"/>
  <c r="N198" i="13"/>
  <c r="T198" i="13"/>
  <c r="Z198" i="13"/>
  <c r="H200" i="13"/>
  <c r="N200" i="13"/>
  <c r="T200" i="13"/>
  <c r="Z200" i="13"/>
  <c r="G203" i="13"/>
  <c r="M203" i="13"/>
  <c r="S203" i="13"/>
  <c r="Y203" i="13"/>
  <c r="Y201" i="13" s="1"/>
  <c r="G205" i="13"/>
  <c r="M205" i="13"/>
  <c r="S205" i="13"/>
  <c r="Y205" i="13"/>
  <c r="F208" i="13"/>
  <c r="L208" i="13"/>
  <c r="L206" i="13" s="1"/>
  <c r="R208" i="13"/>
  <c r="X208" i="13"/>
  <c r="F210" i="13"/>
  <c r="L210" i="13"/>
  <c r="R210" i="13"/>
  <c r="X210" i="13"/>
  <c r="E213" i="13"/>
  <c r="K213" i="13"/>
  <c r="Q213" i="13"/>
  <c r="W213" i="13"/>
  <c r="E215" i="13"/>
  <c r="K215" i="13"/>
  <c r="Q215" i="13"/>
  <c r="W215" i="13"/>
  <c r="D218" i="13"/>
  <c r="J218" i="13"/>
  <c r="P218" i="13"/>
  <c r="V218" i="13"/>
  <c r="V216" i="13" s="1"/>
  <c r="D220" i="13"/>
  <c r="J220" i="13"/>
  <c r="P220" i="13"/>
  <c r="V220" i="13"/>
  <c r="I223" i="13"/>
  <c r="O223" i="13"/>
  <c r="O221" i="13" s="1"/>
  <c r="U223" i="13"/>
  <c r="AA223" i="13"/>
  <c r="I225" i="13"/>
  <c r="O225" i="13"/>
  <c r="U225" i="13"/>
  <c r="AA225" i="13"/>
  <c r="H228" i="13"/>
  <c r="N228" i="13"/>
  <c r="T228" i="13"/>
  <c r="Z228" i="13"/>
  <c r="H230" i="13"/>
  <c r="N230" i="13"/>
  <c r="T230" i="13"/>
  <c r="Z230" i="13"/>
  <c r="G233" i="13"/>
  <c r="M233" i="13"/>
  <c r="S233" i="13"/>
  <c r="Y233" i="13"/>
  <c r="Y231" i="13" s="1"/>
  <c r="G235" i="13"/>
  <c r="M235" i="13"/>
  <c r="S235" i="13"/>
  <c r="Y235" i="13"/>
  <c r="F238" i="13"/>
  <c r="L238" i="13"/>
  <c r="L236" i="13" s="1"/>
  <c r="R238" i="13"/>
  <c r="X238" i="13"/>
  <c r="F240" i="13"/>
  <c r="L240" i="13"/>
  <c r="R240" i="13"/>
  <c r="X240" i="13"/>
  <c r="E243" i="13"/>
  <c r="K243" i="13"/>
  <c r="Q243" i="13"/>
  <c r="W243" i="13"/>
  <c r="E245" i="13"/>
  <c r="K245" i="13"/>
  <c r="Q245" i="13"/>
  <c r="W245" i="13"/>
  <c r="D248" i="13"/>
  <c r="J248" i="13"/>
  <c r="P248" i="13"/>
  <c r="V248" i="13"/>
  <c r="V246" i="13" s="1"/>
  <c r="D250" i="13"/>
  <c r="J250" i="13"/>
  <c r="P250" i="13"/>
  <c r="V250" i="13"/>
  <c r="I253" i="13"/>
  <c r="O253" i="13"/>
  <c r="O251" i="13" s="1"/>
  <c r="U253" i="13"/>
  <c r="AA253" i="13"/>
  <c r="I255" i="13"/>
  <c r="O255" i="13"/>
  <c r="U255" i="13"/>
  <c r="AA255" i="13"/>
  <c r="H258" i="13"/>
  <c r="N258" i="13"/>
  <c r="T258" i="13"/>
  <c r="Z258" i="13"/>
  <c r="H260" i="13"/>
  <c r="N260" i="13"/>
  <c r="T260" i="13"/>
  <c r="Z260" i="13"/>
  <c r="G263" i="13"/>
  <c r="M263" i="13"/>
  <c r="S263" i="13"/>
  <c r="Y263" i="13"/>
  <c r="Y261" i="13" s="1"/>
  <c r="G265" i="13"/>
  <c r="M265" i="13"/>
  <c r="S265" i="13"/>
  <c r="Y265" i="13"/>
  <c r="F268" i="13"/>
  <c r="L268" i="13"/>
  <c r="L266" i="13" s="1"/>
  <c r="R268" i="13"/>
  <c r="X268" i="13"/>
  <c r="F270" i="13"/>
  <c r="L270" i="13"/>
  <c r="R270" i="13"/>
  <c r="X270" i="13"/>
  <c r="E273" i="13"/>
  <c r="K273" i="13"/>
  <c r="Q273" i="13"/>
  <c r="W273" i="13"/>
  <c r="E275" i="13"/>
  <c r="K275" i="13"/>
  <c r="Q275" i="13"/>
  <c r="W275" i="13"/>
  <c r="D278" i="13"/>
  <c r="J278" i="13"/>
  <c r="P278" i="13"/>
  <c r="V278" i="13"/>
  <c r="V276" i="13" s="1"/>
  <c r="D280" i="13"/>
  <c r="J280" i="13"/>
  <c r="P280" i="13"/>
  <c r="V280" i="13"/>
  <c r="I283" i="13"/>
  <c r="O283" i="13"/>
  <c r="O281" i="13" s="1"/>
  <c r="U283" i="13"/>
  <c r="AA283" i="13"/>
  <c r="I285" i="13"/>
  <c r="O285" i="13"/>
  <c r="U285" i="13"/>
  <c r="AA285" i="13"/>
  <c r="H288" i="13"/>
  <c r="N288" i="13"/>
  <c r="T288" i="13"/>
  <c r="Z288" i="13"/>
  <c r="H290" i="13"/>
  <c r="N290" i="13"/>
  <c r="T290" i="13"/>
  <c r="Z290" i="13"/>
  <c r="G293" i="13"/>
  <c r="M293" i="13"/>
  <c r="S293" i="13"/>
  <c r="Y293" i="13"/>
  <c r="Y291" i="13" s="1"/>
  <c r="G295" i="13"/>
  <c r="M295" i="13"/>
  <c r="S295" i="13"/>
  <c r="Y295" i="13"/>
  <c r="F298" i="13"/>
  <c r="L298" i="13"/>
  <c r="R298" i="13"/>
  <c r="F300" i="13"/>
  <c r="L300" i="13"/>
  <c r="R300" i="13"/>
  <c r="X300" i="13"/>
  <c r="X296" i="13" s="1"/>
  <c r="E307" i="13"/>
  <c r="E305" i="13" s="1"/>
  <c r="K307" i="13"/>
  <c r="Q307" i="13"/>
  <c r="W307" i="13"/>
  <c r="E309" i="13"/>
  <c r="K309" i="13"/>
  <c r="Q309" i="13"/>
  <c r="W309" i="13"/>
  <c r="D312" i="13"/>
  <c r="J312" i="13"/>
  <c r="P312" i="13"/>
  <c r="V312" i="13"/>
  <c r="D314" i="13"/>
  <c r="J314" i="13"/>
  <c r="P314" i="13"/>
  <c r="V314" i="13"/>
  <c r="I317" i="13"/>
  <c r="O317" i="13"/>
  <c r="U317" i="13"/>
  <c r="U315" i="13" s="1"/>
  <c r="AA317" i="13"/>
  <c r="I319" i="13"/>
  <c r="O319" i="13"/>
  <c r="U319" i="13"/>
  <c r="AA319" i="13"/>
  <c r="H322" i="13"/>
  <c r="H320" i="13" s="1"/>
  <c r="N322" i="13"/>
  <c r="T322" i="13"/>
  <c r="Z322" i="13"/>
  <c r="H324" i="13"/>
  <c r="N324" i="13"/>
  <c r="T324" i="13"/>
  <c r="Z324" i="13"/>
  <c r="G327" i="13"/>
  <c r="M327" i="13"/>
  <c r="S327" i="13"/>
  <c r="Y327" i="13"/>
  <c r="G329" i="13"/>
  <c r="M329" i="13"/>
  <c r="S329" i="13"/>
  <c r="Y329" i="13"/>
  <c r="F332" i="13"/>
  <c r="L332" i="13"/>
  <c r="R332" i="13"/>
  <c r="R330" i="13" s="1"/>
  <c r="X332" i="13"/>
  <c r="F334" i="13"/>
  <c r="L334" i="13"/>
  <c r="R334" i="13"/>
  <c r="X334" i="13"/>
  <c r="E337" i="13"/>
  <c r="E335" i="13" s="1"/>
  <c r="K337" i="13"/>
  <c r="Q337" i="13"/>
  <c r="W337" i="13"/>
  <c r="E339" i="13"/>
  <c r="K339" i="13"/>
  <c r="Q339" i="13"/>
  <c r="W339" i="13"/>
  <c r="D342" i="13"/>
  <c r="J342" i="13"/>
  <c r="P342" i="13"/>
  <c r="V342" i="13"/>
  <c r="D344" i="13"/>
  <c r="J344" i="13"/>
  <c r="P344" i="13"/>
  <c r="V344" i="13"/>
  <c r="I347" i="13"/>
  <c r="O347" i="13"/>
  <c r="U347" i="13"/>
  <c r="U345" i="13" s="1"/>
  <c r="AA347" i="13"/>
  <c r="I349" i="13"/>
  <c r="O349" i="13"/>
  <c r="U349" i="13"/>
  <c r="AA349" i="13"/>
  <c r="H352" i="13"/>
  <c r="H350" i="13" s="1"/>
  <c r="N352" i="13"/>
  <c r="T352" i="13"/>
  <c r="Z352" i="13"/>
  <c r="H354" i="13"/>
  <c r="N354" i="13"/>
  <c r="T354" i="13"/>
  <c r="Z354" i="13"/>
  <c r="G357" i="13"/>
  <c r="M357" i="13"/>
  <c r="S357" i="13"/>
  <c r="Y357" i="13"/>
  <c r="G359" i="13"/>
  <c r="M359" i="13"/>
  <c r="S359" i="13"/>
  <c r="Y359" i="13"/>
  <c r="F362" i="13"/>
  <c r="L362" i="13"/>
  <c r="R362" i="13"/>
  <c r="R360" i="13" s="1"/>
  <c r="X362" i="13"/>
  <c r="F364" i="13"/>
  <c r="L364" i="13"/>
  <c r="R364" i="13"/>
  <c r="X364" i="13"/>
  <c r="E367" i="13"/>
  <c r="E365" i="13" s="1"/>
  <c r="K367" i="13"/>
  <c r="Q367" i="13"/>
  <c r="W367" i="13"/>
  <c r="E369" i="13"/>
  <c r="K369" i="13"/>
  <c r="Q369" i="13"/>
  <c r="W369" i="13"/>
  <c r="D372" i="13"/>
  <c r="J372" i="13"/>
  <c r="P372" i="13"/>
  <c r="V372" i="13"/>
  <c r="D374" i="13"/>
  <c r="J374" i="13"/>
  <c r="P374" i="13"/>
  <c r="V374" i="13"/>
  <c r="I377" i="13"/>
  <c r="O377" i="13"/>
  <c r="U377" i="13"/>
  <c r="U375" i="13" s="1"/>
  <c r="AA377" i="13"/>
  <c r="I379" i="13"/>
  <c r="O379" i="13"/>
  <c r="U379" i="13"/>
  <c r="AA379" i="13"/>
  <c r="H382" i="13"/>
  <c r="H380" i="13" s="1"/>
  <c r="N382" i="13"/>
  <c r="T382" i="13"/>
  <c r="Z382" i="13"/>
  <c r="H384" i="13"/>
  <c r="N384" i="13"/>
  <c r="T384" i="13"/>
  <c r="Z384" i="13"/>
  <c r="G387" i="13"/>
  <c r="M387" i="13"/>
  <c r="S387" i="13"/>
  <c r="Y387" i="13"/>
  <c r="G389" i="13"/>
  <c r="M389" i="13"/>
  <c r="S389" i="13"/>
  <c r="Y389" i="13"/>
  <c r="F392" i="13"/>
  <c r="L392" i="13"/>
  <c r="R392" i="13"/>
  <c r="R390" i="13" s="1"/>
  <c r="X392" i="13"/>
  <c r="F394" i="13"/>
  <c r="L394" i="13"/>
  <c r="R394" i="13"/>
  <c r="X394" i="13"/>
  <c r="E397" i="13"/>
  <c r="E395" i="13" s="1"/>
  <c r="K397" i="13"/>
  <c r="Q397" i="13"/>
  <c r="W397" i="13"/>
  <c r="E399" i="13"/>
  <c r="K399" i="13"/>
  <c r="Q399" i="13"/>
  <c r="W399" i="13"/>
  <c r="D402" i="13"/>
  <c r="J402" i="13"/>
  <c r="P402" i="13"/>
  <c r="V402" i="13"/>
  <c r="D404" i="13"/>
  <c r="J404" i="13"/>
  <c r="P404" i="13"/>
  <c r="V404" i="13"/>
  <c r="I407" i="13"/>
  <c r="O407" i="13"/>
  <c r="U407" i="13"/>
  <c r="U405" i="13" s="1"/>
  <c r="AA407" i="13"/>
  <c r="I409" i="13"/>
  <c r="O409" i="13"/>
  <c r="U409" i="13"/>
  <c r="AA409" i="13"/>
  <c r="H412" i="13"/>
  <c r="H410" i="13" s="1"/>
  <c r="N412" i="13"/>
  <c r="T412" i="13"/>
  <c r="Z412" i="13"/>
  <c r="H414" i="13"/>
  <c r="N414" i="13"/>
  <c r="T414" i="13"/>
  <c r="Z414" i="13"/>
  <c r="G417" i="13"/>
  <c r="M417" i="13"/>
  <c r="S417" i="13"/>
  <c r="Y417" i="13"/>
  <c r="G419" i="13"/>
  <c r="M419" i="13"/>
  <c r="S419" i="13"/>
  <c r="Y419" i="13"/>
  <c r="F422" i="13"/>
  <c r="L422" i="13"/>
  <c r="R422" i="13"/>
  <c r="R420" i="13" s="1"/>
  <c r="X422" i="13"/>
  <c r="F424" i="13"/>
  <c r="L424" i="13"/>
  <c r="R424" i="13"/>
  <c r="X424" i="13"/>
  <c r="E427" i="13"/>
  <c r="E425" i="13" s="1"/>
  <c r="K427" i="13"/>
  <c r="Q427" i="13"/>
  <c r="W427" i="13"/>
  <c r="E429" i="13"/>
  <c r="K429" i="13"/>
  <c r="Q429" i="13"/>
  <c r="W429" i="13"/>
  <c r="D432" i="13"/>
  <c r="J432" i="13"/>
  <c r="P432" i="13"/>
  <c r="V432" i="13"/>
  <c r="D434" i="13"/>
  <c r="J434" i="13"/>
  <c r="P434" i="13"/>
  <c r="V434" i="13"/>
  <c r="I437" i="13"/>
  <c r="O437" i="13"/>
  <c r="U437" i="13"/>
  <c r="U435" i="13" s="1"/>
  <c r="AA437" i="13"/>
  <c r="I439" i="13"/>
  <c r="O439" i="13"/>
  <c r="U439" i="13"/>
  <c r="AA439" i="13"/>
  <c r="H442" i="13"/>
  <c r="H440" i="13" s="1"/>
  <c r="N442" i="13"/>
  <c r="T442" i="13"/>
  <c r="Z442" i="13"/>
  <c r="H444" i="13"/>
  <c r="N444" i="13"/>
  <c r="T444" i="13"/>
  <c r="Z444" i="13"/>
  <c r="G447" i="13"/>
  <c r="M447" i="13"/>
  <c r="S447" i="13"/>
  <c r="G449" i="13"/>
  <c r="M449" i="13"/>
  <c r="S449" i="13"/>
  <c r="Y449" i="13"/>
  <c r="Y445" i="13" s="1"/>
  <c r="F456" i="13"/>
  <c r="L456" i="13"/>
  <c r="R456" i="13"/>
  <c r="X456" i="13"/>
  <c r="X454" i="13" s="1"/>
  <c r="F458" i="13"/>
  <c r="L458" i="13"/>
  <c r="R458" i="13"/>
  <c r="X458" i="13"/>
  <c r="E461" i="13"/>
  <c r="K461" i="13"/>
  <c r="K459" i="13" s="1"/>
  <c r="Q461" i="13"/>
  <c r="W461" i="13"/>
  <c r="E463" i="13"/>
  <c r="K463" i="13"/>
  <c r="Q463" i="13"/>
  <c r="W463" i="13"/>
  <c r="D466" i="13"/>
  <c r="J466" i="13"/>
  <c r="P466" i="13"/>
  <c r="V466" i="13"/>
  <c r="D468" i="13"/>
  <c r="J468" i="13"/>
  <c r="P468" i="13"/>
  <c r="V468" i="13"/>
  <c r="I471" i="13"/>
  <c r="O471" i="13"/>
  <c r="U471" i="13"/>
  <c r="AA471" i="13"/>
  <c r="AA469" i="13" s="1"/>
  <c r="I473" i="13"/>
  <c r="O473" i="13"/>
  <c r="U473" i="13"/>
  <c r="AA473" i="13"/>
  <c r="H476" i="13"/>
  <c r="N476" i="13"/>
  <c r="N474" i="13" s="1"/>
  <c r="T476" i="13"/>
  <c r="Z476" i="13"/>
  <c r="H478" i="13"/>
  <c r="N478" i="13"/>
  <c r="T478" i="13"/>
  <c r="Z478" i="13"/>
  <c r="G481" i="13"/>
  <c r="M481" i="13"/>
  <c r="S481" i="13"/>
  <c r="Y481" i="13"/>
  <c r="G483" i="13"/>
  <c r="M483" i="13"/>
  <c r="S483" i="13"/>
  <c r="Y483" i="13"/>
  <c r="F486" i="13"/>
  <c r="L486" i="13"/>
  <c r="R486" i="13"/>
  <c r="X486" i="13"/>
  <c r="X484" i="13" s="1"/>
  <c r="F488" i="13"/>
  <c r="L488" i="13"/>
  <c r="R488" i="13"/>
  <c r="X488" i="13"/>
  <c r="E491" i="13"/>
  <c r="K491" i="13"/>
  <c r="K489" i="13" s="1"/>
  <c r="Q491" i="13"/>
  <c r="W491" i="13"/>
  <c r="E493" i="13"/>
  <c r="K493" i="13"/>
  <c r="Q493" i="13"/>
  <c r="W493" i="13"/>
  <c r="D496" i="13"/>
  <c r="J496" i="13"/>
  <c r="P496" i="13"/>
  <c r="V496" i="13"/>
  <c r="D498" i="13"/>
  <c r="J498" i="13"/>
  <c r="P498" i="13"/>
  <c r="V498" i="13"/>
  <c r="I501" i="13"/>
  <c r="O501" i="13"/>
  <c r="U501" i="13"/>
  <c r="AA501" i="13"/>
  <c r="AA499" i="13" s="1"/>
  <c r="I503" i="13"/>
  <c r="O503" i="13"/>
  <c r="U503" i="13"/>
  <c r="AA503" i="13"/>
  <c r="H506" i="13"/>
  <c r="N506" i="13"/>
  <c r="N504" i="13" s="1"/>
  <c r="T506" i="13"/>
  <c r="Z506" i="13"/>
  <c r="H508" i="13"/>
  <c r="N508" i="13"/>
  <c r="T508" i="13"/>
  <c r="Z508" i="13"/>
  <c r="G511" i="13"/>
  <c r="M511" i="13"/>
  <c r="S511" i="13"/>
  <c r="Y511" i="13"/>
  <c r="G513" i="13"/>
  <c r="M513" i="13"/>
  <c r="S513" i="13"/>
  <c r="Y513" i="13"/>
  <c r="F516" i="13"/>
  <c r="L516" i="13"/>
  <c r="R516" i="13"/>
  <c r="X516" i="13"/>
  <c r="X514" i="13" s="1"/>
  <c r="F518" i="13"/>
  <c r="L518" i="13"/>
  <c r="R518" i="13"/>
  <c r="X518" i="13"/>
  <c r="E521" i="13"/>
  <c r="K521" i="13"/>
  <c r="K519" i="13" s="1"/>
  <c r="Q521" i="13"/>
  <c r="W521" i="13"/>
  <c r="E523" i="13"/>
  <c r="K523" i="13"/>
  <c r="Q523" i="13"/>
  <c r="W523" i="13"/>
  <c r="D526" i="13"/>
  <c r="J526" i="13"/>
  <c r="P526" i="13"/>
  <c r="V526" i="13"/>
  <c r="D528" i="13"/>
  <c r="J528" i="13"/>
  <c r="P528" i="13"/>
  <c r="V528" i="13"/>
  <c r="I531" i="13"/>
  <c r="O531" i="13"/>
  <c r="U531" i="13"/>
  <c r="AA531" i="13"/>
  <c r="AA529" i="13" s="1"/>
  <c r="I533" i="13"/>
  <c r="O533" i="13"/>
  <c r="U533" i="13"/>
  <c r="AA533" i="13"/>
  <c r="H536" i="13"/>
  <c r="N536" i="13"/>
  <c r="N534" i="13" s="1"/>
  <c r="T536" i="13"/>
  <c r="Z536" i="13"/>
  <c r="H538" i="13"/>
  <c r="N538" i="13"/>
  <c r="T538" i="13"/>
  <c r="Z538" i="13"/>
  <c r="G541" i="13"/>
  <c r="G539" i="13" s="1"/>
  <c r="M541" i="13"/>
  <c r="M539" i="13" s="1"/>
  <c r="S541" i="13"/>
  <c r="Y541" i="13"/>
  <c r="H543" i="13"/>
  <c r="O543" i="13"/>
  <c r="O539" i="13" s="1"/>
  <c r="V543" i="13"/>
  <c r="I546" i="13"/>
  <c r="I544" i="13" s="1"/>
  <c r="P546" i="13"/>
  <c r="P544" i="13" s="1"/>
  <c r="W546" i="13"/>
  <c r="W544" i="13" s="1"/>
  <c r="G548" i="13"/>
  <c r="O548" i="13"/>
  <c r="AA548" i="13"/>
  <c r="M551" i="13"/>
  <c r="Y551" i="13"/>
  <c r="M553" i="13"/>
  <c r="Y553" i="13"/>
  <c r="S556" i="13"/>
  <c r="S554" i="13" s="1"/>
  <c r="M558" i="13"/>
  <c r="Q561" i="13"/>
  <c r="Q559" i="13" s="1"/>
  <c r="K563" i="13"/>
  <c r="K566" i="13"/>
  <c r="K564" i="13" s="1"/>
  <c r="E568" i="13"/>
  <c r="W568" i="13"/>
  <c r="J571" i="13"/>
  <c r="J569" i="13" s="1"/>
  <c r="D573" i="13"/>
  <c r="V573" i="13"/>
  <c r="I576" i="13"/>
  <c r="AA576" i="13"/>
  <c r="AA574" i="13" s="1"/>
  <c r="U578" i="13"/>
  <c r="G581" i="13"/>
  <c r="G579" i="13" s="1"/>
  <c r="Y581" i="13"/>
  <c r="Y579" i="13" s="1"/>
  <c r="S583" i="13"/>
  <c r="S586" i="13"/>
  <c r="S584" i="13" s="1"/>
  <c r="M588" i="13"/>
  <c r="Q591" i="13"/>
  <c r="Q589" i="13" s="1"/>
  <c r="K593" i="13"/>
  <c r="K596" i="13"/>
  <c r="K594" i="13" s="1"/>
  <c r="E598" i="13"/>
  <c r="W598" i="13"/>
  <c r="J9" i="14"/>
  <c r="P9" i="14"/>
  <c r="V9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U488" i="14"/>
  <c r="O488" i="14"/>
  <c r="I488" i="14"/>
  <c r="V483" i="14"/>
  <c r="P483" i="14"/>
  <c r="J483" i="14"/>
  <c r="D483" i="14"/>
  <c r="W478" i="14"/>
  <c r="Q478" i="14"/>
  <c r="K478" i="14"/>
  <c r="E478" i="14"/>
  <c r="X473" i="14"/>
  <c r="R473" i="14"/>
  <c r="L473" i="14"/>
  <c r="F473" i="14"/>
  <c r="Y468" i="14"/>
  <c r="S468" i="14"/>
  <c r="M468" i="14"/>
  <c r="G468" i="14"/>
  <c r="Z463" i="14"/>
  <c r="T463" i="14"/>
  <c r="N463" i="14"/>
  <c r="H463" i="14"/>
  <c r="AA458" i="14"/>
  <c r="U458" i="14"/>
  <c r="O458" i="14"/>
  <c r="O454" i="14" s="1"/>
  <c r="I458" i="14"/>
  <c r="I454" i="14" s="1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Y374" i="14"/>
  <c r="S374" i="14"/>
  <c r="M374" i="14"/>
  <c r="G374" i="14"/>
  <c r="Z369" i="14"/>
  <c r="T369" i="14"/>
  <c r="N369" i="14"/>
  <c r="H369" i="14"/>
  <c r="AA364" i="14"/>
  <c r="U364" i="14"/>
  <c r="O364" i="14"/>
  <c r="I364" i="14"/>
  <c r="V359" i="14"/>
  <c r="P359" i="14"/>
  <c r="J359" i="14"/>
  <c r="D359" i="14"/>
  <c r="W354" i="14"/>
  <c r="Q354" i="14"/>
  <c r="K354" i="14"/>
  <c r="E354" i="14"/>
  <c r="X349" i="14"/>
  <c r="R349" i="14"/>
  <c r="L349" i="14"/>
  <c r="F349" i="14"/>
  <c r="Y344" i="14"/>
  <c r="S344" i="14"/>
  <c r="M344" i="14"/>
  <c r="G344" i="14"/>
  <c r="Z339" i="14"/>
  <c r="T339" i="14"/>
  <c r="N339" i="14"/>
  <c r="H339" i="14"/>
  <c r="AA334" i="14"/>
  <c r="U334" i="14"/>
  <c r="O334" i="14"/>
  <c r="I334" i="14"/>
  <c r="V329" i="14"/>
  <c r="P329" i="14"/>
  <c r="J329" i="14"/>
  <c r="D329" i="14"/>
  <c r="W324" i="14"/>
  <c r="Q324" i="14"/>
  <c r="K324" i="14"/>
  <c r="E324" i="14"/>
  <c r="X319" i="14"/>
  <c r="R319" i="14"/>
  <c r="L319" i="14"/>
  <c r="F319" i="14"/>
  <c r="Y314" i="14"/>
  <c r="S314" i="14"/>
  <c r="M314" i="14"/>
  <c r="G314" i="14"/>
  <c r="Z309" i="14"/>
  <c r="T309" i="14"/>
  <c r="N309" i="14"/>
  <c r="H309" i="14"/>
  <c r="AA300" i="14"/>
  <c r="U300" i="14"/>
  <c r="O300" i="14"/>
  <c r="I300" i="14"/>
  <c r="V295" i="14"/>
  <c r="P295" i="14"/>
  <c r="J295" i="14"/>
  <c r="D295" i="14"/>
  <c r="W290" i="14"/>
  <c r="Q290" i="14"/>
  <c r="K290" i="14"/>
  <c r="E290" i="14"/>
  <c r="X285" i="14"/>
  <c r="R285" i="14"/>
  <c r="L285" i="14"/>
  <c r="F285" i="14"/>
  <c r="Y280" i="14"/>
  <c r="S280" i="14"/>
  <c r="M280" i="14"/>
  <c r="G280" i="14"/>
  <c r="Z275" i="14"/>
  <c r="T275" i="14"/>
  <c r="N275" i="14"/>
  <c r="H275" i="14"/>
  <c r="AA270" i="14"/>
  <c r="U270" i="14"/>
  <c r="O270" i="14"/>
  <c r="I270" i="14"/>
  <c r="V265" i="14"/>
  <c r="P265" i="14"/>
  <c r="J265" i="14"/>
  <c r="D265" i="14"/>
  <c r="W260" i="14"/>
  <c r="Q260" i="14"/>
  <c r="K260" i="14"/>
  <c r="E260" i="14"/>
  <c r="X255" i="14"/>
  <c r="R255" i="14"/>
  <c r="L255" i="14"/>
  <c r="F255" i="14"/>
  <c r="Y250" i="14"/>
  <c r="S250" i="14"/>
  <c r="M250" i="14"/>
  <c r="G250" i="14"/>
  <c r="Z245" i="14"/>
  <c r="T245" i="14"/>
  <c r="N245" i="14"/>
  <c r="H245" i="14"/>
  <c r="AA240" i="14"/>
  <c r="U240" i="14"/>
  <c r="O240" i="14"/>
  <c r="I240" i="14"/>
  <c r="V235" i="14"/>
  <c r="P235" i="14"/>
  <c r="J235" i="14"/>
  <c r="D235" i="14"/>
  <c r="W230" i="14"/>
  <c r="Q230" i="14"/>
  <c r="K230" i="14"/>
  <c r="E230" i="14"/>
  <c r="X225" i="14"/>
  <c r="R225" i="14"/>
  <c r="L225" i="14"/>
  <c r="F225" i="14"/>
  <c r="Y220" i="14"/>
  <c r="S220" i="14"/>
  <c r="M220" i="14"/>
  <c r="G220" i="14"/>
  <c r="Z215" i="14"/>
  <c r="T215" i="14"/>
  <c r="N215" i="14"/>
  <c r="H215" i="14"/>
  <c r="AA210" i="14"/>
  <c r="U210" i="14"/>
  <c r="O210" i="14"/>
  <c r="I210" i="14"/>
  <c r="V205" i="14"/>
  <c r="P205" i="14"/>
  <c r="J205" i="14"/>
  <c r="D205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AA483" i="14"/>
  <c r="U483" i="14"/>
  <c r="O483" i="14"/>
  <c r="I483" i="14"/>
  <c r="V478" i="14"/>
  <c r="P478" i="14"/>
  <c r="J478" i="14"/>
  <c r="D478" i="14"/>
  <c r="W473" i="14"/>
  <c r="Q473" i="14"/>
  <c r="K473" i="14"/>
  <c r="E473" i="14"/>
  <c r="X468" i="14"/>
  <c r="R468" i="14"/>
  <c r="L468" i="14"/>
  <c r="F468" i="14"/>
  <c r="Y463" i="14"/>
  <c r="S463" i="14"/>
  <c r="M463" i="14"/>
  <c r="G463" i="14"/>
  <c r="Z458" i="14"/>
  <c r="T458" i="14"/>
  <c r="N458" i="14"/>
  <c r="H458" i="14"/>
  <c r="AA449" i="14"/>
  <c r="U449" i="14"/>
  <c r="O449" i="14"/>
  <c r="I449" i="14"/>
  <c r="V444" i="14"/>
  <c r="P444" i="14"/>
  <c r="J444" i="14"/>
  <c r="D444" i="14"/>
  <c r="W439" i="14"/>
  <c r="Q439" i="14"/>
  <c r="K439" i="14"/>
  <c r="E439" i="14"/>
  <c r="X434" i="14"/>
  <c r="R434" i="14"/>
  <c r="L434" i="14"/>
  <c r="F434" i="14"/>
  <c r="Y429" i="14"/>
  <c r="S429" i="14"/>
  <c r="M429" i="14"/>
  <c r="G429" i="14"/>
  <c r="Z424" i="14"/>
  <c r="T424" i="14"/>
  <c r="N424" i="14"/>
  <c r="H424" i="14"/>
  <c r="AA419" i="14"/>
  <c r="U419" i="14"/>
  <c r="O419" i="14"/>
  <c r="I419" i="14"/>
  <c r="V414" i="14"/>
  <c r="P414" i="14"/>
  <c r="J414" i="14"/>
  <c r="D414" i="14"/>
  <c r="W409" i="14"/>
  <c r="Q409" i="14"/>
  <c r="K409" i="14"/>
  <c r="E409" i="14"/>
  <c r="X404" i="14"/>
  <c r="R404" i="14"/>
  <c r="L404" i="14"/>
  <c r="F404" i="14"/>
  <c r="Y399" i="14"/>
  <c r="S399" i="14"/>
  <c r="M399" i="14"/>
  <c r="G399" i="14"/>
  <c r="Z394" i="14"/>
  <c r="T394" i="14"/>
  <c r="N394" i="14"/>
  <c r="H394" i="14"/>
  <c r="AA389" i="14"/>
  <c r="U389" i="14"/>
  <c r="O389" i="14"/>
  <c r="I389" i="14"/>
  <c r="V384" i="14"/>
  <c r="P384" i="14"/>
  <c r="J384" i="14"/>
  <c r="D384" i="14"/>
  <c r="W379" i="14"/>
  <c r="Q379" i="14"/>
  <c r="K379" i="14"/>
  <c r="E379" i="14"/>
  <c r="X374" i="14"/>
  <c r="R374" i="14"/>
  <c r="L374" i="14"/>
  <c r="F374" i="14"/>
  <c r="Y369" i="14"/>
  <c r="S369" i="14"/>
  <c r="M369" i="14"/>
  <c r="G369" i="14"/>
  <c r="Z364" i="14"/>
  <c r="T364" i="14"/>
  <c r="N364" i="14"/>
  <c r="H364" i="14"/>
  <c r="AA359" i="14"/>
  <c r="U359" i="14"/>
  <c r="O359" i="14"/>
  <c r="I359" i="14"/>
  <c r="V354" i="14"/>
  <c r="P354" i="14"/>
  <c r="J354" i="14"/>
  <c r="D354" i="14"/>
  <c r="W349" i="14"/>
  <c r="Q349" i="14"/>
  <c r="K349" i="14"/>
  <c r="E349" i="14"/>
  <c r="X344" i="14"/>
  <c r="R344" i="14"/>
  <c r="L344" i="14"/>
  <c r="F344" i="14"/>
  <c r="Y339" i="14"/>
  <c r="S339" i="14"/>
  <c r="M339" i="14"/>
  <c r="G339" i="14"/>
  <c r="Z334" i="14"/>
  <c r="T334" i="14"/>
  <c r="N334" i="14"/>
  <c r="H334" i="14"/>
  <c r="AA329" i="14"/>
  <c r="U329" i="14"/>
  <c r="O329" i="14"/>
  <c r="I329" i="14"/>
  <c r="V324" i="14"/>
  <c r="P324" i="14"/>
  <c r="J324" i="14"/>
  <c r="D324" i="14"/>
  <c r="W319" i="14"/>
  <c r="Q319" i="14"/>
  <c r="K319" i="14"/>
  <c r="E319" i="14"/>
  <c r="X314" i="14"/>
  <c r="R314" i="14"/>
  <c r="L314" i="14"/>
  <c r="F314" i="14"/>
  <c r="Y309" i="14"/>
  <c r="S309" i="14"/>
  <c r="M309" i="14"/>
  <c r="G309" i="14"/>
  <c r="Z300" i="14"/>
  <c r="T300" i="14"/>
  <c r="N300" i="14"/>
  <c r="H300" i="14"/>
  <c r="AA295" i="14"/>
  <c r="U295" i="14"/>
  <c r="O295" i="14"/>
  <c r="I295" i="14"/>
  <c r="V290" i="14"/>
  <c r="P290" i="14"/>
  <c r="J290" i="14"/>
  <c r="D290" i="14"/>
  <c r="W285" i="14"/>
  <c r="Q285" i="14"/>
  <c r="K285" i="14"/>
  <c r="E285" i="14"/>
  <c r="X280" i="14"/>
  <c r="R280" i="14"/>
  <c r="L280" i="14"/>
  <c r="F280" i="14"/>
  <c r="Y275" i="14"/>
  <c r="S275" i="14"/>
  <c r="M275" i="14"/>
  <c r="G275" i="14"/>
  <c r="Z270" i="14"/>
  <c r="T270" i="14"/>
  <c r="N270" i="14"/>
  <c r="H270" i="14"/>
  <c r="AA265" i="14"/>
  <c r="U265" i="14"/>
  <c r="O265" i="14"/>
  <c r="I265" i="14"/>
  <c r="V260" i="14"/>
  <c r="P260" i="14"/>
  <c r="J260" i="14"/>
  <c r="D260" i="14"/>
  <c r="W255" i="14"/>
  <c r="Q255" i="14"/>
  <c r="K255" i="14"/>
  <c r="E255" i="14"/>
  <c r="X250" i="14"/>
  <c r="R250" i="14"/>
  <c r="L250" i="14"/>
  <c r="F250" i="14"/>
  <c r="Y245" i="14"/>
  <c r="S245" i="14"/>
  <c r="M245" i="14"/>
  <c r="G245" i="14"/>
  <c r="Z240" i="14"/>
  <c r="T240" i="14"/>
  <c r="N240" i="14"/>
  <c r="H240" i="14"/>
  <c r="AA235" i="14"/>
  <c r="U235" i="14"/>
  <c r="O235" i="14"/>
  <c r="I235" i="14"/>
  <c r="V230" i="14"/>
  <c r="P230" i="14"/>
  <c r="J230" i="14"/>
  <c r="D230" i="14"/>
  <c r="W225" i="14"/>
  <c r="Q225" i="14"/>
  <c r="K225" i="14"/>
  <c r="E225" i="14"/>
  <c r="X220" i="14"/>
  <c r="R220" i="14"/>
  <c r="L220" i="14"/>
  <c r="F220" i="14"/>
  <c r="Y215" i="14"/>
  <c r="S215" i="14"/>
  <c r="M215" i="14"/>
  <c r="G215" i="14"/>
  <c r="Z210" i="14"/>
  <c r="T210" i="14"/>
  <c r="N210" i="14"/>
  <c r="H210" i="14"/>
  <c r="AA205" i="14"/>
  <c r="U205" i="14"/>
  <c r="O205" i="14"/>
  <c r="I205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X583" i="14"/>
  <c r="R583" i="14"/>
  <c r="L583" i="14"/>
  <c r="F58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83" i="14"/>
  <c r="T483" i="14"/>
  <c r="N483" i="14"/>
  <c r="H483" i="14"/>
  <c r="AA478" i="14"/>
  <c r="U478" i="14"/>
  <c r="O478" i="14"/>
  <c r="I478" i="14"/>
  <c r="V473" i="14"/>
  <c r="P473" i="14"/>
  <c r="J473" i="14"/>
  <c r="D473" i="14"/>
  <c r="W468" i="14"/>
  <c r="Q468" i="14"/>
  <c r="K468" i="14"/>
  <c r="E468" i="14"/>
  <c r="X463" i="14"/>
  <c r="R463" i="14"/>
  <c r="L463" i="14"/>
  <c r="F463" i="14"/>
  <c r="Y458" i="14"/>
  <c r="S458" i="14"/>
  <c r="M458" i="14"/>
  <c r="G458" i="14"/>
  <c r="Z449" i="14"/>
  <c r="T449" i="14"/>
  <c r="N449" i="14"/>
  <c r="H449" i="14"/>
  <c r="AA444" i="14"/>
  <c r="U444" i="14"/>
  <c r="O444" i="14"/>
  <c r="I444" i="14"/>
  <c r="V439" i="14"/>
  <c r="P439" i="14"/>
  <c r="J439" i="14"/>
  <c r="D439" i="14"/>
  <c r="W434" i="14"/>
  <c r="Q434" i="14"/>
  <c r="K434" i="14"/>
  <c r="E434" i="14"/>
  <c r="X429" i="14"/>
  <c r="R429" i="14"/>
  <c r="L429" i="14"/>
  <c r="F429" i="14"/>
  <c r="Y424" i="14"/>
  <c r="S424" i="14"/>
  <c r="M424" i="14"/>
  <c r="G424" i="14"/>
  <c r="Z419" i="14"/>
  <c r="T419" i="14"/>
  <c r="N419" i="14"/>
  <c r="H419" i="14"/>
  <c r="AA414" i="14"/>
  <c r="U414" i="14"/>
  <c r="O414" i="14"/>
  <c r="I414" i="14"/>
  <c r="V409" i="14"/>
  <c r="P409" i="14"/>
  <c r="J409" i="14"/>
  <c r="D409" i="14"/>
  <c r="W404" i="14"/>
  <c r="Q404" i="14"/>
  <c r="K404" i="14"/>
  <c r="E404" i="14"/>
  <c r="X399" i="14"/>
  <c r="R399" i="14"/>
  <c r="L399" i="14"/>
  <c r="F399" i="14"/>
  <c r="Y394" i="14"/>
  <c r="S394" i="14"/>
  <c r="M394" i="14"/>
  <c r="G394" i="14"/>
  <c r="Z389" i="14"/>
  <c r="T389" i="14"/>
  <c r="N389" i="14"/>
  <c r="H389" i="14"/>
  <c r="AA384" i="14"/>
  <c r="U384" i="14"/>
  <c r="O384" i="14"/>
  <c r="I384" i="14"/>
  <c r="V379" i="14"/>
  <c r="P379" i="14"/>
  <c r="J379" i="14"/>
  <c r="D379" i="14"/>
  <c r="W374" i="14"/>
  <c r="Q374" i="14"/>
  <c r="K374" i="14"/>
  <c r="E374" i="14"/>
  <c r="X369" i="14"/>
  <c r="R369" i="14"/>
  <c r="L369" i="14"/>
  <c r="F369" i="14"/>
  <c r="Y364" i="14"/>
  <c r="S364" i="14"/>
  <c r="M364" i="14"/>
  <c r="G364" i="14"/>
  <c r="Z359" i="14"/>
  <c r="T359" i="14"/>
  <c r="N359" i="14"/>
  <c r="H359" i="14"/>
  <c r="AA354" i="14"/>
  <c r="U354" i="14"/>
  <c r="O354" i="14"/>
  <c r="I354" i="14"/>
  <c r="V349" i="14"/>
  <c r="P349" i="14"/>
  <c r="J349" i="14"/>
  <c r="D349" i="14"/>
  <c r="W344" i="14"/>
  <c r="Q344" i="14"/>
  <c r="K344" i="14"/>
  <c r="E344" i="14"/>
  <c r="X339" i="14"/>
  <c r="R339" i="14"/>
  <c r="L339" i="14"/>
  <c r="F339" i="14"/>
  <c r="Y334" i="14"/>
  <c r="S334" i="14"/>
  <c r="M334" i="14"/>
  <c r="G334" i="14"/>
  <c r="Z329" i="14"/>
  <c r="T329" i="14"/>
  <c r="N329" i="14"/>
  <c r="H329" i="14"/>
  <c r="AA324" i="14"/>
  <c r="U324" i="14"/>
  <c r="O324" i="14"/>
  <c r="I324" i="14"/>
  <c r="V319" i="14"/>
  <c r="P319" i="14"/>
  <c r="J319" i="14"/>
  <c r="D319" i="14"/>
  <c r="W314" i="14"/>
  <c r="Q314" i="14"/>
  <c r="K314" i="14"/>
  <c r="E314" i="14"/>
  <c r="X309" i="14"/>
  <c r="R309" i="14"/>
  <c r="L309" i="14"/>
  <c r="F309" i="14"/>
  <c r="Y300" i="14"/>
  <c r="S300" i="14"/>
  <c r="M300" i="14"/>
  <c r="G300" i="14"/>
  <c r="Z295" i="14"/>
  <c r="T295" i="14"/>
  <c r="N295" i="14"/>
  <c r="H295" i="14"/>
  <c r="AA290" i="14"/>
  <c r="U290" i="14"/>
  <c r="O290" i="14"/>
  <c r="I290" i="14"/>
  <c r="V285" i="14"/>
  <c r="P285" i="14"/>
  <c r="J285" i="14"/>
  <c r="D285" i="14"/>
  <c r="W280" i="14"/>
  <c r="Q280" i="14"/>
  <c r="K280" i="14"/>
  <c r="E280" i="14"/>
  <c r="X275" i="14"/>
  <c r="R275" i="14"/>
  <c r="L275" i="14"/>
  <c r="F275" i="14"/>
  <c r="Y270" i="14"/>
  <c r="S270" i="14"/>
  <c r="M270" i="14"/>
  <c r="G270" i="14"/>
  <c r="Z265" i="14"/>
  <c r="T265" i="14"/>
  <c r="N265" i="14"/>
  <c r="H265" i="14"/>
  <c r="AA260" i="14"/>
  <c r="U260" i="14"/>
  <c r="O260" i="14"/>
  <c r="I260" i="14"/>
  <c r="V255" i="14"/>
  <c r="P255" i="14"/>
  <c r="J255" i="14"/>
  <c r="D255" i="14"/>
  <c r="W250" i="14"/>
  <c r="Q250" i="14"/>
  <c r="K250" i="14"/>
  <c r="E250" i="14"/>
  <c r="X245" i="14"/>
  <c r="R245" i="14"/>
  <c r="L245" i="14"/>
  <c r="F245" i="14"/>
  <c r="Y240" i="14"/>
  <c r="S240" i="14"/>
  <c r="M240" i="14"/>
  <c r="G240" i="14"/>
  <c r="Z235" i="14"/>
  <c r="T235" i="14"/>
  <c r="N235" i="14"/>
  <c r="H235" i="14"/>
  <c r="AA230" i="14"/>
  <c r="U230" i="14"/>
  <c r="O230" i="14"/>
  <c r="I230" i="14"/>
  <c r="V225" i="14"/>
  <c r="P225" i="14"/>
  <c r="J225" i="14"/>
  <c r="D225" i="14"/>
  <c r="W220" i="14"/>
  <c r="Q220" i="14"/>
  <c r="K220" i="14"/>
  <c r="E220" i="14"/>
  <c r="X215" i="14"/>
  <c r="R215" i="14"/>
  <c r="L215" i="14"/>
  <c r="F215" i="14"/>
  <c r="Y210" i="14"/>
  <c r="S210" i="14"/>
  <c r="M210" i="14"/>
  <c r="G210" i="14"/>
  <c r="Z205" i="14"/>
  <c r="T205" i="14"/>
  <c r="N205" i="14"/>
  <c r="H205" i="14"/>
  <c r="AA200" i="14"/>
  <c r="Z598" i="14"/>
  <c r="Z594" i="14" s="1"/>
  <c r="T598" i="14"/>
  <c r="T594" i="14" s="1"/>
  <c r="N598" i="14"/>
  <c r="N594" i="14" s="1"/>
  <c r="H598" i="14"/>
  <c r="H594" i="14" s="1"/>
  <c r="AA593" i="14"/>
  <c r="AA589" i="14" s="1"/>
  <c r="U593" i="14"/>
  <c r="U589" i="14" s="1"/>
  <c r="O593" i="14"/>
  <c r="O589" i="14" s="1"/>
  <c r="I593" i="14"/>
  <c r="I589" i="14" s="1"/>
  <c r="V588" i="14"/>
  <c r="V584" i="14" s="1"/>
  <c r="P588" i="14"/>
  <c r="P584" i="14" s="1"/>
  <c r="J588" i="14"/>
  <c r="J584" i="14" s="1"/>
  <c r="D588" i="14"/>
  <c r="D584" i="14" s="1"/>
  <c r="W583" i="14"/>
  <c r="W579" i="14" s="1"/>
  <c r="Q583" i="14"/>
  <c r="Q579" i="14" s="1"/>
  <c r="K583" i="14"/>
  <c r="K579" i="14" s="1"/>
  <c r="E583" i="14"/>
  <c r="E579" i="14" s="1"/>
  <c r="X578" i="14"/>
  <c r="X574" i="14" s="1"/>
  <c r="R578" i="14"/>
  <c r="R574" i="14" s="1"/>
  <c r="L578" i="14"/>
  <c r="L574" i="14" s="1"/>
  <c r="F578" i="14"/>
  <c r="F574" i="14" s="1"/>
  <c r="Y573" i="14"/>
  <c r="Y569" i="14" s="1"/>
  <c r="S573" i="14"/>
  <c r="S569" i="14" s="1"/>
  <c r="M573" i="14"/>
  <c r="M569" i="14" s="1"/>
  <c r="G573" i="14"/>
  <c r="G569" i="14" s="1"/>
  <c r="Z568" i="14"/>
  <c r="Z564" i="14" s="1"/>
  <c r="T568" i="14"/>
  <c r="T564" i="14" s="1"/>
  <c r="N568" i="14"/>
  <c r="N564" i="14" s="1"/>
  <c r="H568" i="14"/>
  <c r="H564" i="14" s="1"/>
  <c r="AA563" i="14"/>
  <c r="AA559" i="14" s="1"/>
  <c r="U563" i="14"/>
  <c r="U559" i="14" s="1"/>
  <c r="O563" i="14"/>
  <c r="O559" i="14" s="1"/>
  <c r="I563" i="14"/>
  <c r="I559" i="14" s="1"/>
  <c r="V558" i="14"/>
  <c r="V554" i="14" s="1"/>
  <c r="P558" i="14"/>
  <c r="P554" i="14" s="1"/>
  <c r="J558" i="14"/>
  <c r="J554" i="14" s="1"/>
  <c r="D558" i="14"/>
  <c r="D554" i="14" s="1"/>
  <c r="W553" i="14"/>
  <c r="W549" i="14" s="1"/>
  <c r="Q553" i="14"/>
  <c r="Q549" i="14" s="1"/>
  <c r="K553" i="14"/>
  <c r="K549" i="14" s="1"/>
  <c r="E553" i="14"/>
  <c r="E549" i="14" s="1"/>
  <c r="X548" i="14"/>
  <c r="X544" i="14" s="1"/>
  <c r="R548" i="14"/>
  <c r="R544" i="14" s="1"/>
  <c r="L548" i="14"/>
  <c r="L544" i="14" s="1"/>
  <c r="F548" i="14"/>
  <c r="F544" i="14" s="1"/>
  <c r="Y543" i="14"/>
  <c r="Y539" i="14" s="1"/>
  <c r="S543" i="14"/>
  <c r="S539" i="14" s="1"/>
  <c r="M543" i="14"/>
  <c r="M539" i="14" s="1"/>
  <c r="G543" i="14"/>
  <c r="G539" i="14" s="1"/>
  <c r="Z538" i="14"/>
  <c r="Z534" i="14" s="1"/>
  <c r="T538" i="14"/>
  <c r="T534" i="14" s="1"/>
  <c r="N538" i="14"/>
  <c r="N534" i="14" s="1"/>
  <c r="H538" i="14"/>
  <c r="H534" i="14" s="1"/>
  <c r="AA533" i="14"/>
  <c r="AA529" i="14" s="1"/>
  <c r="U533" i="14"/>
  <c r="U529" i="14" s="1"/>
  <c r="O533" i="14"/>
  <c r="O529" i="14" s="1"/>
  <c r="I533" i="14"/>
  <c r="I529" i="14" s="1"/>
  <c r="V528" i="14"/>
  <c r="V524" i="14" s="1"/>
  <c r="P528" i="14"/>
  <c r="P524" i="14" s="1"/>
  <c r="J528" i="14"/>
  <c r="J524" i="14" s="1"/>
  <c r="D528" i="14"/>
  <c r="D524" i="14" s="1"/>
  <c r="W523" i="14"/>
  <c r="W519" i="14" s="1"/>
  <c r="Q523" i="14"/>
  <c r="Q519" i="14" s="1"/>
  <c r="K523" i="14"/>
  <c r="K519" i="14" s="1"/>
  <c r="E523" i="14"/>
  <c r="E519" i="14" s="1"/>
  <c r="X518" i="14"/>
  <c r="X514" i="14" s="1"/>
  <c r="R518" i="14"/>
  <c r="R514" i="14" s="1"/>
  <c r="L518" i="14"/>
  <c r="L514" i="14" s="1"/>
  <c r="F518" i="14"/>
  <c r="F514" i="14" s="1"/>
  <c r="Y513" i="14"/>
  <c r="Y509" i="14" s="1"/>
  <c r="S513" i="14"/>
  <c r="S509" i="14" s="1"/>
  <c r="M513" i="14"/>
  <c r="M509" i="14" s="1"/>
  <c r="G513" i="14"/>
  <c r="G509" i="14" s="1"/>
  <c r="Z508" i="14"/>
  <c r="Z504" i="14" s="1"/>
  <c r="T508" i="14"/>
  <c r="T504" i="14" s="1"/>
  <c r="N508" i="14"/>
  <c r="N504" i="14" s="1"/>
  <c r="H508" i="14"/>
  <c r="H504" i="14" s="1"/>
  <c r="AA503" i="14"/>
  <c r="AA499" i="14" s="1"/>
  <c r="U503" i="14"/>
  <c r="U499" i="14" s="1"/>
  <c r="O503" i="14"/>
  <c r="O499" i="14" s="1"/>
  <c r="I503" i="14"/>
  <c r="I499" i="14" s="1"/>
  <c r="V498" i="14"/>
  <c r="V494" i="14" s="1"/>
  <c r="P498" i="14"/>
  <c r="P494" i="14" s="1"/>
  <c r="J498" i="14"/>
  <c r="J494" i="14" s="1"/>
  <c r="D498" i="14"/>
  <c r="D494" i="14" s="1"/>
  <c r="W493" i="14"/>
  <c r="W489" i="14" s="1"/>
  <c r="Q493" i="14"/>
  <c r="Q489" i="14" s="1"/>
  <c r="K493" i="14"/>
  <c r="K489" i="14" s="1"/>
  <c r="E493" i="14"/>
  <c r="E489" i="14" s="1"/>
  <c r="X488" i="14"/>
  <c r="X484" i="14" s="1"/>
  <c r="R488" i="14"/>
  <c r="R484" i="14" s="1"/>
  <c r="L488" i="14"/>
  <c r="L484" i="14" s="1"/>
  <c r="F488" i="14"/>
  <c r="F484" i="14" s="1"/>
  <c r="Y483" i="14"/>
  <c r="Y479" i="14" s="1"/>
  <c r="S483" i="14"/>
  <c r="S479" i="14" s="1"/>
  <c r="M483" i="14"/>
  <c r="M479" i="14" s="1"/>
  <c r="G483" i="14"/>
  <c r="G479" i="14" s="1"/>
  <c r="Z478" i="14"/>
  <c r="Z474" i="14" s="1"/>
  <c r="T478" i="14"/>
  <c r="T474" i="14" s="1"/>
  <c r="N478" i="14"/>
  <c r="N474" i="14" s="1"/>
  <c r="H478" i="14"/>
  <c r="H474" i="14" s="1"/>
  <c r="AA473" i="14"/>
  <c r="AA469" i="14" s="1"/>
  <c r="U473" i="14"/>
  <c r="U469" i="14" s="1"/>
  <c r="O473" i="14"/>
  <c r="O469" i="14" s="1"/>
  <c r="I473" i="14"/>
  <c r="I469" i="14" s="1"/>
  <c r="V468" i="14"/>
  <c r="V464" i="14" s="1"/>
  <c r="P468" i="14"/>
  <c r="P464" i="14" s="1"/>
  <c r="J468" i="14"/>
  <c r="J464" i="14" s="1"/>
  <c r="D468" i="14"/>
  <c r="D464" i="14" s="1"/>
  <c r="W463" i="14"/>
  <c r="W459" i="14" s="1"/>
  <c r="Q463" i="14"/>
  <c r="Q459" i="14" s="1"/>
  <c r="K463" i="14"/>
  <c r="K459" i="14" s="1"/>
  <c r="E463" i="14"/>
  <c r="E459" i="14" s="1"/>
  <c r="X458" i="14"/>
  <c r="X454" i="14" s="1"/>
  <c r="R458" i="14"/>
  <c r="R454" i="14" s="1"/>
  <c r="L458" i="14"/>
  <c r="L454" i="14" s="1"/>
  <c r="F458" i="14"/>
  <c r="F454" i="14" s="1"/>
  <c r="Y449" i="14"/>
  <c r="S449" i="14"/>
  <c r="M449" i="14"/>
  <c r="G449" i="14"/>
  <c r="Z444" i="14"/>
  <c r="Z440" i="14" s="1"/>
  <c r="T444" i="14"/>
  <c r="T440" i="14" s="1"/>
  <c r="N444" i="14"/>
  <c r="N440" i="14" s="1"/>
  <c r="H444" i="14"/>
  <c r="H440" i="14" s="1"/>
  <c r="AA439" i="14"/>
  <c r="AA435" i="14" s="1"/>
  <c r="U439" i="14"/>
  <c r="U435" i="14" s="1"/>
  <c r="O439" i="14"/>
  <c r="O435" i="14" s="1"/>
  <c r="I439" i="14"/>
  <c r="I435" i="14" s="1"/>
  <c r="V434" i="14"/>
  <c r="V430" i="14" s="1"/>
  <c r="P434" i="14"/>
  <c r="P430" i="14" s="1"/>
  <c r="J434" i="14"/>
  <c r="J430" i="14" s="1"/>
  <c r="D434" i="14"/>
  <c r="D430" i="14" s="1"/>
  <c r="W429" i="14"/>
  <c r="W425" i="14" s="1"/>
  <c r="Q429" i="14"/>
  <c r="Q425" i="14" s="1"/>
  <c r="K429" i="14"/>
  <c r="K425" i="14" s="1"/>
  <c r="E429" i="14"/>
  <c r="E425" i="14" s="1"/>
  <c r="X424" i="14"/>
  <c r="X420" i="14" s="1"/>
  <c r="R424" i="14"/>
  <c r="R420" i="14" s="1"/>
  <c r="L424" i="14"/>
  <c r="L420" i="14" s="1"/>
  <c r="F424" i="14"/>
  <c r="F420" i="14" s="1"/>
  <c r="Y419" i="14"/>
  <c r="Y415" i="14" s="1"/>
  <c r="S419" i="14"/>
  <c r="S415" i="14" s="1"/>
  <c r="M419" i="14"/>
  <c r="M415" i="14" s="1"/>
  <c r="G419" i="14"/>
  <c r="G415" i="14" s="1"/>
  <c r="Z414" i="14"/>
  <c r="Z410" i="14" s="1"/>
  <c r="T414" i="14"/>
  <c r="T410" i="14" s="1"/>
  <c r="N414" i="14"/>
  <c r="N410" i="14" s="1"/>
  <c r="H414" i="14"/>
  <c r="H410" i="14" s="1"/>
  <c r="AA409" i="14"/>
  <c r="AA405" i="14" s="1"/>
  <c r="U409" i="14"/>
  <c r="U405" i="14" s="1"/>
  <c r="O409" i="14"/>
  <c r="O405" i="14" s="1"/>
  <c r="I409" i="14"/>
  <c r="I405" i="14" s="1"/>
  <c r="V404" i="14"/>
  <c r="V400" i="14" s="1"/>
  <c r="P404" i="14"/>
  <c r="P400" i="14" s="1"/>
  <c r="J404" i="14"/>
  <c r="J400" i="14" s="1"/>
  <c r="D404" i="14"/>
  <c r="D400" i="14" s="1"/>
  <c r="W399" i="14"/>
  <c r="W395" i="14" s="1"/>
  <c r="Q399" i="14"/>
  <c r="Q395" i="14" s="1"/>
  <c r="K399" i="14"/>
  <c r="K395" i="14" s="1"/>
  <c r="E399" i="14"/>
  <c r="E395" i="14" s="1"/>
  <c r="X394" i="14"/>
  <c r="X390" i="14" s="1"/>
  <c r="R394" i="14"/>
  <c r="R390" i="14" s="1"/>
  <c r="L394" i="14"/>
  <c r="L390" i="14" s="1"/>
  <c r="F394" i="14"/>
  <c r="F390" i="14" s="1"/>
  <c r="Y389" i="14"/>
  <c r="Y385" i="14" s="1"/>
  <c r="S389" i="14"/>
  <c r="S385" i="14" s="1"/>
  <c r="M389" i="14"/>
  <c r="M385" i="14" s="1"/>
  <c r="G389" i="14"/>
  <c r="G385" i="14" s="1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Z529" i="14" s="1"/>
  <c r="T533" i="14"/>
  <c r="T529" i="14" s="1"/>
  <c r="N533" i="14"/>
  <c r="N529" i="14" s="1"/>
  <c r="H533" i="14"/>
  <c r="H529" i="14" s="1"/>
  <c r="AA528" i="14"/>
  <c r="AA524" i="14" s="1"/>
  <c r="U528" i="14"/>
  <c r="U524" i="14" s="1"/>
  <c r="O528" i="14"/>
  <c r="O524" i="14" s="1"/>
  <c r="I528" i="14"/>
  <c r="I524" i="14" s="1"/>
  <c r="V523" i="14"/>
  <c r="V519" i="14" s="1"/>
  <c r="P523" i="14"/>
  <c r="P519" i="14" s="1"/>
  <c r="J523" i="14"/>
  <c r="J519" i="14" s="1"/>
  <c r="D523" i="14"/>
  <c r="D519" i="14" s="1"/>
  <c r="W518" i="14"/>
  <c r="W514" i="14" s="1"/>
  <c r="Q518" i="14"/>
  <c r="Q514" i="14" s="1"/>
  <c r="K518" i="14"/>
  <c r="K514" i="14" s="1"/>
  <c r="E518" i="14"/>
  <c r="E514" i="14" s="1"/>
  <c r="X513" i="14"/>
  <c r="X509" i="14" s="1"/>
  <c r="R513" i="14"/>
  <c r="R509" i="14" s="1"/>
  <c r="L513" i="14"/>
  <c r="L509" i="14" s="1"/>
  <c r="F513" i="14"/>
  <c r="F509" i="14" s="1"/>
  <c r="Y508" i="14"/>
  <c r="Y504" i="14" s="1"/>
  <c r="S508" i="14"/>
  <c r="S504" i="14" s="1"/>
  <c r="M508" i="14"/>
  <c r="M504" i="14" s="1"/>
  <c r="G508" i="14"/>
  <c r="G504" i="14" s="1"/>
  <c r="Z503" i="14"/>
  <c r="Z499" i="14" s="1"/>
  <c r="T503" i="14"/>
  <c r="T499" i="14" s="1"/>
  <c r="N503" i="14"/>
  <c r="N499" i="14" s="1"/>
  <c r="H503" i="14"/>
  <c r="H499" i="14" s="1"/>
  <c r="AA498" i="14"/>
  <c r="AA494" i="14" s="1"/>
  <c r="U498" i="14"/>
  <c r="U494" i="14" s="1"/>
  <c r="O498" i="14"/>
  <c r="O494" i="14" s="1"/>
  <c r="I498" i="14"/>
  <c r="I494" i="14" s="1"/>
  <c r="V493" i="14"/>
  <c r="V489" i="14" s="1"/>
  <c r="P493" i="14"/>
  <c r="P489" i="14" s="1"/>
  <c r="J493" i="14"/>
  <c r="J489" i="14" s="1"/>
  <c r="D493" i="14"/>
  <c r="D489" i="14" s="1"/>
  <c r="W488" i="14"/>
  <c r="W484" i="14" s="1"/>
  <c r="Q488" i="14"/>
  <c r="Q484" i="14" s="1"/>
  <c r="K488" i="14"/>
  <c r="K484" i="14" s="1"/>
  <c r="E488" i="14"/>
  <c r="E484" i="14" s="1"/>
  <c r="X483" i="14"/>
  <c r="X479" i="14" s="1"/>
  <c r="R483" i="14"/>
  <c r="R479" i="14" s="1"/>
  <c r="L483" i="14"/>
  <c r="L479" i="14" s="1"/>
  <c r="F483" i="14"/>
  <c r="F479" i="14" s="1"/>
  <c r="Y478" i="14"/>
  <c r="Y474" i="14" s="1"/>
  <c r="S478" i="14"/>
  <c r="S474" i="14" s="1"/>
  <c r="M478" i="14"/>
  <c r="M474" i="14" s="1"/>
  <c r="G478" i="14"/>
  <c r="G474" i="14" s="1"/>
  <c r="Z473" i="14"/>
  <c r="Z469" i="14" s="1"/>
  <c r="T473" i="14"/>
  <c r="T469" i="14" s="1"/>
  <c r="N473" i="14"/>
  <c r="N469" i="14" s="1"/>
  <c r="H473" i="14"/>
  <c r="H469" i="14" s="1"/>
  <c r="AA468" i="14"/>
  <c r="AA464" i="14" s="1"/>
  <c r="U468" i="14"/>
  <c r="U464" i="14" s="1"/>
  <c r="O468" i="14"/>
  <c r="O464" i="14" s="1"/>
  <c r="I468" i="14"/>
  <c r="I464" i="14" s="1"/>
  <c r="V463" i="14"/>
  <c r="V459" i="14" s="1"/>
  <c r="P463" i="14"/>
  <c r="P459" i="14" s="1"/>
  <c r="J463" i="14"/>
  <c r="J459" i="14" s="1"/>
  <c r="D463" i="14"/>
  <c r="D459" i="14" s="1"/>
  <c r="W458" i="14"/>
  <c r="W454" i="14" s="1"/>
  <c r="Q458" i="14"/>
  <c r="Q454" i="14" s="1"/>
  <c r="K458" i="14"/>
  <c r="K454" i="14" s="1"/>
  <c r="E458" i="14"/>
  <c r="E454" i="14" s="1"/>
  <c r="X449" i="14"/>
  <c r="R449" i="14"/>
  <c r="L449" i="14"/>
  <c r="F449" i="14"/>
  <c r="Y444" i="14"/>
  <c r="S444" i="14"/>
  <c r="M444" i="14"/>
  <c r="G444" i="14"/>
  <c r="Z439" i="14"/>
  <c r="T439" i="14"/>
  <c r="N439" i="14"/>
  <c r="H439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AA404" i="14"/>
  <c r="U404" i="14"/>
  <c r="O404" i="14"/>
  <c r="I404" i="14"/>
  <c r="V399" i="14"/>
  <c r="P399" i="14"/>
  <c r="J399" i="14"/>
  <c r="D399" i="14"/>
  <c r="W394" i="14"/>
  <c r="Q394" i="14"/>
  <c r="K394" i="14"/>
  <c r="E394" i="14"/>
  <c r="X389" i="14"/>
  <c r="R389" i="14"/>
  <c r="L389" i="14"/>
  <c r="F389" i="14"/>
  <c r="Y384" i="14"/>
  <c r="S384" i="14"/>
  <c r="M384" i="14"/>
  <c r="G384" i="14"/>
  <c r="Z379" i="14"/>
  <c r="T379" i="14"/>
  <c r="N379" i="14"/>
  <c r="H379" i="14"/>
  <c r="AA374" i="14"/>
  <c r="U374" i="14"/>
  <c r="O374" i="14"/>
  <c r="I374" i="14"/>
  <c r="V369" i="14"/>
  <c r="P369" i="14"/>
  <c r="J369" i="14"/>
  <c r="D369" i="14"/>
  <c r="W364" i="14"/>
  <c r="Q364" i="14"/>
  <c r="K364" i="14"/>
  <c r="E364" i="14"/>
  <c r="X359" i="14"/>
  <c r="R359" i="14"/>
  <c r="L359" i="14"/>
  <c r="F359" i="14"/>
  <c r="Y354" i="14"/>
  <c r="S354" i="14"/>
  <c r="M354" i="14"/>
  <c r="G354" i="14"/>
  <c r="Z349" i="14"/>
  <c r="T349" i="14"/>
  <c r="N349" i="14"/>
  <c r="H349" i="14"/>
  <c r="AA344" i="14"/>
  <c r="U344" i="14"/>
  <c r="O344" i="14"/>
  <c r="I344" i="14"/>
  <c r="V339" i="14"/>
  <c r="P339" i="14"/>
  <c r="J339" i="14"/>
  <c r="D339" i="14"/>
  <c r="W334" i="14"/>
  <c r="Q334" i="14"/>
  <c r="K334" i="14"/>
  <c r="E334" i="14"/>
  <c r="X329" i="14"/>
  <c r="R329" i="14"/>
  <c r="L329" i="14"/>
  <c r="F329" i="14"/>
  <c r="Y324" i="14"/>
  <c r="S324" i="14"/>
  <c r="M324" i="14"/>
  <c r="G324" i="14"/>
  <c r="Z319" i="14"/>
  <c r="T319" i="14"/>
  <c r="N319" i="14"/>
  <c r="H319" i="14"/>
  <c r="AA314" i="14"/>
  <c r="U314" i="14"/>
  <c r="O314" i="14"/>
  <c r="I314" i="14"/>
  <c r="V309" i="14"/>
  <c r="P309" i="14"/>
  <c r="J309" i="14"/>
  <c r="D309" i="14"/>
  <c r="D305" i="14" s="1"/>
  <c r="W300" i="14"/>
  <c r="Q300" i="14"/>
  <c r="K300" i="14"/>
  <c r="E300" i="14"/>
  <c r="X295" i="14"/>
  <c r="R295" i="14"/>
  <c r="L295" i="14"/>
  <c r="F295" i="14"/>
  <c r="Y290" i="14"/>
  <c r="S290" i="14"/>
  <c r="M290" i="14"/>
  <c r="G290" i="14"/>
  <c r="Z285" i="14"/>
  <c r="T285" i="14"/>
  <c r="N285" i="14"/>
  <c r="H285" i="14"/>
  <c r="AA280" i="14"/>
  <c r="U280" i="14"/>
  <c r="O280" i="14"/>
  <c r="I280" i="14"/>
  <c r="V275" i="14"/>
  <c r="P275" i="14"/>
  <c r="J275" i="14"/>
  <c r="D275" i="14"/>
  <c r="W270" i="14"/>
  <c r="Q270" i="14"/>
  <c r="K270" i="14"/>
  <c r="E270" i="14"/>
  <c r="X265" i="14"/>
  <c r="R265" i="14"/>
  <c r="L265" i="14"/>
  <c r="F265" i="14"/>
  <c r="Y260" i="14"/>
  <c r="S260" i="14"/>
  <c r="M260" i="14"/>
  <c r="G260" i="14"/>
  <c r="Z255" i="14"/>
  <c r="T255" i="14"/>
  <c r="N255" i="14"/>
  <c r="H255" i="14"/>
  <c r="AA250" i="14"/>
  <c r="U250" i="14"/>
  <c r="O250" i="14"/>
  <c r="I250" i="14"/>
  <c r="V245" i="14"/>
  <c r="P245" i="14"/>
  <c r="J245" i="14"/>
  <c r="D245" i="14"/>
  <c r="W240" i="14"/>
  <c r="Q240" i="14"/>
  <c r="K240" i="14"/>
  <c r="E240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W483" i="14"/>
  <c r="Q483" i="14"/>
  <c r="K483" i="14"/>
  <c r="E483" i="14"/>
  <c r="X478" i="14"/>
  <c r="R478" i="14"/>
  <c r="L478" i="14"/>
  <c r="F478" i="14"/>
  <c r="Y473" i="14"/>
  <c r="S473" i="14"/>
  <c r="M473" i="14"/>
  <c r="G473" i="14"/>
  <c r="Z468" i="14"/>
  <c r="T468" i="14"/>
  <c r="N468" i="14"/>
  <c r="H468" i="14"/>
  <c r="AA463" i="14"/>
  <c r="U463" i="14"/>
  <c r="O463" i="14"/>
  <c r="I463" i="14"/>
  <c r="V458" i="14"/>
  <c r="P458" i="14"/>
  <c r="J458" i="14"/>
  <c r="D458" i="14"/>
  <c r="D454" i="14" s="1"/>
  <c r="W449" i="14"/>
  <c r="Q449" i="14"/>
  <c r="K449" i="14"/>
  <c r="E449" i="14"/>
  <c r="X444" i="14"/>
  <c r="R444" i="14"/>
  <c r="L444" i="14"/>
  <c r="F444" i="14"/>
  <c r="Y439" i="14"/>
  <c r="S439" i="14"/>
  <c r="M439" i="14"/>
  <c r="G439" i="14"/>
  <c r="Z434" i="14"/>
  <c r="T434" i="14"/>
  <c r="N434" i="14"/>
  <c r="H434" i="14"/>
  <c r="AA429" i="14"/>
  <c r="U429" i="14"/>
  <c r="O429" i="14"/>
  <c r="I429" i="14"/>
  <c r="V424" i="14"/>
  <c r="P424" i="14"/>
  <c r="J424" i="14"/>
  <c r="D424" i="14"/>
  <c r="W419" i="14"/>
  <c r="Q419" i="14"/>
  <c r="K419" i="14"/>
  <c r="E419" i="14"/>
  <c r="X414" i="14"/>
  <c r="R414" i="14"/>
  <c r="L414" i="14"/>
  <c r="F414" i="14"/>
  <c r="Y409" i="14"/>
  <c r="S409" i="14"/>
  <c r="M409" i="14"/>
  <c r="G409" i="14"/>
  <c r="Z404" i="14"/>
  <c r="T404" i="14"/>
  <c r="N404" i="14"/>
  <c r="H404" i="14"/>
  <c r="AA399" i="14"/>
  <c r="U399" i="14"/>
  <c r="O399" i="14"/>
  <c r="I399" i="14"/>
  <c r="V394" i="14"/>
  <c r="P394" i="14"/>
  <c r="J394" i="14"/>
  <c r="D394" i="14"/>
  <c r="W389" i="14"/>
  <c r="Q389" i="14"/>
  <c r="K389" i="14"/>
  <c r="E389" i="14"/>
  <c r="X384" i="14"/>
  <c r="R384" i="14"/>
  <c r="L384" i="14"/>
  <c r="F384" i="14"/>
  <c r="Y379" i="14"/>
  <c r="S379" i="14"/>
  <c r="M379" i="14"/>
  <c r="G379" i="14"/>
  <c r="Z374" i="14"/>
  <c r="T374" i="14"/>
  <c r="N374" i="14"/>
  <c r="H374" i="14"/>
  <c r="AA369" i="14"/>
  <c r="U369" i="14"/>
  <c r="O369" i="14"/>
  <c r="I369" i="14"/>
  <c r="V364" i="14"/>
  <c r="P364" i="14"/>
  <c r="J364" i="14"/>
  <c r="D364" i="14"/>
  <c r="W359" i="14"/>
  <c r="Q359" i="14"/>
  <c r="K359" i="14"/>
  <c r="E359" i="14"/>
  <c r="X354" i="14"/>
  <c r="R354" i="14"/>
  <c r="L354" i="14"/>
  <c r="F354" i="14"/>
  <c r="Y349" i="14"/>
  <c r="S349" i="14"/>
  <c r="M349" i="14"/>
  <c r="G349" i="14"/>
  <c r="Z344" i="14"/>
  <c r="T344" i="14"/>
  <c r="N344" i="14"/>
  <c r="H344" i="14"/>
  <c r="AA339" i="14"/>
  <c r="U339" i="14"/>
  <c r="O339" i="14"/>
  <c r="I339" i="14"/>
  <c r="V334" i="14"/>
  <c r="P334" i="14"/>
  <c r="J334" i="14"/>
  <c r="D334" i="14"/>
  <c r="W329" i="14"/>
  <c r="Q329" i="14"/>
  <c r="K329" i="14"/>
  <c r="E329" i="14"/>
  <c r="X324" i="14"/>
  <c r="R324" i="14"/>
  <c r="L324" i="14"/>
  <c r="F324" i="14"/>
  <c r="Y319" i="14"/>
  <c r="S319" i="14"/>
  <c r="M319" i="14"/>
  <c r="G319" i="14"/>
  <c r="Z314" i="14"/>
  <c r="T314" i="14"/>
  <c r="N314" i="14"/>
  <c r="H314" i="14"/>
  <c r="AA309" i="14"/>
  <c r="U309" i="14"/>
  <c r="O309" i="14"/>
  <c r="I309" i="14"/>
  <c r="V300" i="14"/>
  <c r="P300" i="14"/>
  <c r="J300" i="14"/>
  <c r="D300" i="14"/>
  <c r="W295" i="14"/>
  <c r="Q295" i="14"/>
  <c r="K295" i="14"/>
  <c r="E295" i="14"/>
  <c r="X290" i="14"/>
  <c r="R290" i="14"/>
  <c r="L290" i="14"/>
  <c r="F290" i="14"/>
  <c r="Y285" i="14"/>
  <c r="S285" i="14"/>
  <c r="M285" i="14"/>
  <c r="G285" i="14"/>
  <c r="Z280" i="14"/>
  <c r="T280" i="14"/>
  <c r="N280" i="14"/>
  <c r="H280" i="14"/>
  <c r="AA275" i="14"/>
  <c r="U275" i="14"/>
  <c r="O275" i="14"/>
  <c r="I275" i="14"/>
  <c r="V270" i="14"/>
  <c r="P270" i="14"/>
  <c r="J270" i="14"/>
  <c r="D270" i="14"/>
  <c r="W265" i="14"/>
  <c r="Q265" i="14"/>
  <c r="K265" i="14"/>
  <c r="E265" i="14"/>
  <c r="X260" i="14"/>
  <c r="R260" i="14"/>
  <c r="L260" i="14"/>
  <c r="F260" i="14"/>
  <c r="Y255" i="14"/>
  <c r="S255" i="14"/>
  <c r="M255" i="14"/>
  <c r="G255" i="14"/>
  <c r="Z250" i="14"/>
  <c r="T250" i="14"/>
  <c r="N250" i="14"/>
  <c r="H250" i="14"/>
  <c r="AA245" i="14"/>
  <c r="U245" i="14"/>
  <c r="O245" i="14"/>
  <c r="I245" i="14"/>
  <c r="V240" i="14"/>
  <c r="P240" i="14"/>
  <c r="J240" i="14"/>
  <c r="D240" i="14"/>
  <c r="W235" i="14"/>
  <c r="Q235" i="14"/>
  <c r="K235" i="14"/>
  <c r="E235" i="14"/>
  <c r="X230" i="14"/>
  <c r="R230" i="14"/>
  <c r="L230" i="14"/>
  <c r="F230" i="14"/>
  <c r="Y225" i="14"/>
  <c r="S225" i="14"/>
  <c r="M225" i="14"/>
  <c r="G225" i="14"/>
  <c r="Z220" i="14"/>
  <c r="T220" i="14"/>
  <c r="N220" i="14"/>
  <c r="H220" i="14"/>
  <c r="AA215" i="14"/>
  <c r="U215" i="14"/>
  <c r="O215" i="14"/>
  <c r="I215" i="14"/>
  <c r="V210" i="14"/>
  <c r="P210" i="14"/>
  <c r="J210" i="14"/>
  <c r="D210" i="14"/>
  <c r="W205" i="14"/>
  <c r="Q205" i="14"/>
  <c r="K205" i="14"/>
  <c r="E205" i="14"/>
  <c r="J11" i="14"/>
  <c r="P11" i="14"/>
  <c r="V11" i="14"/>
  <c r="I14" i="14"/>
  <c r="O14" i="14"/>
  <c r="U14" i="14"/>
  <c r="AA14" i="14"/>
  <c r="I16" i="14"/>
  <c r="O16" i="14"/>
  <c r="U16" i="14"/>
  <c r="AA16" i="14"/>
  <c r="H19" i="14"/>
  <c r="N19" i="14"/>
  <c r="T19" i="14"/>
  <c r="T17" i="14" s="1"/>
  <c r="Z19" i="14"/>
  <c r="H21" i="14"/>
  <c r="N21" i="14"/>
  <c r="T21" i="14"/>
  <c r="Z21" i="14"/>
  <c r="G24" i="14"/>
  <c r="G22" i="14" s="1"/>
  <c r="M24" i="14"/>
  <c r="S24" i="14"/>
  <c r="Y24" i="14"/>
  <c r="G26" i="14"/>
  <c r="M26" i="14"/>
  <c r="S26" i="14"/>
  <c r="Y26" i="14"/>
  <c r="F29" i="14"/>
  <c r="L29" i="14"/>
  <c r="R29" i="14"/>
  <c r="X29" i="14"/>
  <c r="X27" i="14" s="1"/>
  <c r="F31" i="14"/>
  <c r="L31" i="14"/>
  <c r="R31" i="14"/>
  <c r="X31" i="14"/>
  <c r="E34" i="14"/>
  <c r="K34" i="14"/>
  <c r="K32" i="14" s="1"/>
  <c r="Q34" i="14"/>
  <c r="Q32" i="14" s="1"/>
  <c r="W34" i="14"/>
  <c r="E36" i="14"/>
  <c r="K36" i="14"/>
  <c r="Q36" i="14"/>
  <c r="W36" i="14"/>
  <c r="D39" i="14"/>
  <c r="D37" i="14" s="1"/>
  <c r="J39" i="14"/>
  <c r="P39" i="14"/>
  <c r="V39" i="14"/>
  <c r="D41" i="14"/>
  <c r="J41" i="14"/>
  <c r="P41" i="14"/>
  <c r="V41" i="14"/>
  <c r="I44" i="14"/>
  <c r="O44" i="14"/>
  <c r="U44" i="14"/>
  <c r="AA44" i="14"/>
  <c r="AA42" i="14" s="1"/>
  <c r="I46" i="14"/>
  <c r="O46" i="14"/>
  <c r="U46" i="14"/>
  <c r="AA46" i="14"/>
  <c r="H49" i="14"/>
  <c r="N49" i="14"/>
  <c r="N47" i="14" s="1"/>
  <c r="T49" i="14"/>
  <c r="T47" i="14" s="1"/>
  <c r="Z49" i="14"/>
  <c r="H51" i="14"/>
  <c r="N51" i="14"/>
  <c r="T51" i="14"/>
  <c r="Z51" i="14"/>
  <c r="G54" i="14"/>
  <c r="G52" i="14" s="1"/>
  <c r="M54" i="14"/>
  <c r="S54" i="14"/>
  <c r="Y54" i="14"/>
  <c r="G56" i="14"/>
  <c r="M56" i="14"/>
  <c r="S56" i="14"/>
  <c r="Y56" i="14"/>
  <c r="F59" i="14"/>
  <c r="L59" i="14"/>
  <c r="R59" i="14"/>
  <c r="X59" i="14"/>
  <c r="X57" i="14" s="1"/>
  <c r="F61" i="14"/>
  <c r="L61" i="14"/>
  <c r="R61" i="14"/>
  <c r="X61" i="14"/>
  <c r="E64" i="14"/>
  <c r="K64" i="14"/>
  <c r="K62" i="14" s="1"/>
  <c r="Q64" i="14"/>
  <c r="Q62" i="14" s="1"/>
  <c r="W64" i="14"/>
  <c r="E66" i="14"/>
  <c r="K66" i="14"/>
  <c r="Q66" i="14"/>
  <c r="W66" i="14"/>
  <c r="D69" i="14"/>
  <c r="D67" i="14" s="1"/>
  <c r="J69" i="14"/>
  <c r="P69" i="14"/>
  <c r="V69" i="14"/>
  <c r="D71" i="14"/>
  <c r="J71" i="14"/>
  <c r="P71" i="14"/>
  <c r="V71" i="14"/>
  <c r="I74" i="14"/>
  <c r="O74" i="14"/>
  <c r="U74" i="14"/>
  <c r="AA74" i="14"/>
  <c r="AA72" i="14" s="1"/>
  <c r="I76" i="14"/>
  <c r="O76" i="14"/>
  <c r="U76" i="14"/>
  <c r="AA76" i="14"/>
  <c r="H79" i="14"/>
  <c r="N79" i="14"/>
  <c r="N77" i="14" s="1"/>
  <c r="T79" i="14"/>
  <c r="T77" i="14" s="1"/>
  <c r="Z79" i="14"/>
  <c r="H81" i="14"/>
  <c r="N81" i="14"/>
  <c r="T81" i="14"/>
  <c r="Z81" i="14"/>
  <c r="G84" i="14"/>
  <c r="G82" i="14" s="1"/>
  <c r="M84" i="14"/>
  <c r="S84" i="14"/>
  <c r="Y84" i="14"/>
  <c r="G86" i="14"/>
  <c r="M86" i="14"/>
  <c r="S86" i="14"/>
  <c r="Y86" i="14"/>
  <c r="F89" i="14"/>
  <c r="L89" i="14"/>
  <c r="R89" i="14"/>
  <c r="X89" i="14"/>
  <c r="X87" i="14" s="1"/>
  <c r="F91" i="14"/>
  <c r="L91" i="14"/>
  <c r="R91" i="14"/>
  <c r="X91" i="14"/>
  <c r="E94" i="14"/>
  <c r="K94" i="14"/>
  <c r="K92" i="14" s="1"/>
  <c r="Q94" i="14"/>
  <c r="Q92" i="14" s="1"/>
  <c r="W94" i="14"/>
  <c r="E96" i="14"/>
  <c r="K96" i="14"/>
  <c r="Q96" i="14"/>
  <c r="W96" i="14"/>
  <c r="D99" i="14"/>
  <c r="D97" i="14" s="1"/>
  <c r="J99" i="14"/>
  <c r="P99" i="14"/>
  <c r="V99" i="14"/>
  <c r="D101" i="14"/>
  <c r="J101" i="14"/>
  <c r="P101" i="14"/>
  <c r="V101" i="14"/>
  <c r="I104" i="14"/>
  <c r="O104" i="14"/>
  <c r="O102" i="14" s="1"/>
  <c r="U104" i="14"/>
  <c r="AA104" i="14"/>
  <c r="AA102" i="14" s="1"/>
  <c r="I106" i="14"/>
  <c r="O106" i="14"/>
  <c r="U106" i="14"/>
  <c r="AA106" i="14"/>
  <c r="H109" i="14"/>
  <c r="N109" i="14"/>
  <c r="N107" i="14" s="1"/>
  <c r="T109" i="14"/>
  <c r="T107" i="14" s="1"/>
  <c r="Z109" i="14"/>
  <c r="H111" i="14"/>
  <c r="N111" i="14"/>
  <c r="T111" i="14"/>
  <c r="Z111" i="14"/>
  <c r="G114" i="14"/>
  <c r="G112" i="14" s="1"/>
  <c r="M114" i="14"/>
  <c r="S114" i="14"/>
  <c r="Y114" i="14"/>
  <c r="Y112" i="14" s="1"/>
  <c r="G116" i="14"/>
  <c r="M116" i="14"/>
  <c r="S116" i="14"/>
  <c r="Y116" i="14"/>
  <c r="F119" i="14"/>
  <c r="L119" i="14"/>
  <c r="L117" i="14" s="1"/>
  <c r="R119" i="14"/>
  <c r="X119" i="14"/>
  <c r="X117" i="14" s="1"/>
  <c r="F121" i="14"/>
  <c r="L121" i="14"/>
  <c r="R121" i="14"/>
  <c r="X121" i="14"/>
  <c r="E124" i="14"/>
  <c r="K124" i="14"/>
  <c r="K122" i="14" s="1"/>
  <c r="Q124" i="14"/>
  <c r="Q122" i="14" s="1"/>
  <c r="W124" i="14"/>
  <c r="E126" i="14"/>
  <c r="K126" i="14"/>
  <c r="Q126" i="14"/>
  <c r="W126" i="14"/>
  <c r="D129" i="14"/>
  <c r="D127" i="14" s="1"/>
  <c r="J129" i="14"/>
  <c r="P129" i="14"/>
  <c r="V129" i="14"/>
  <c r="V127" i="14" s="1"/>
  <c r="D131" i="14"/>
  <c r="J131" i="14"/>
  <c r="P131" i="14"/>
  <c r="V131" i="14"/>
  <c r="I134" i="14"/>
  <c r="O134" i="14"/>
  <c r="O132" i="14" s="1"/>
  <c r="U134" i="14"/>
  <c r="AA134" i="14"/>
  <c r="AA132" i="14" s="1"/>
  <c r="I136" i="14"/>
  <c r="O136" i="14"/>
  <c r="U136" i="14"/>
  <c r="AA136" i="14"/>
  <c r="H139" i="14"/>
  <c r="N139" i="14"/>
  <c r="N137" i="14" s="1"/>
  <c r="T139" i="14"/>
  <c r="T137" i="14" s="1"/>
  <c r="Z139" i="14"/>
  <c r="H141" i="14"/>
  <c r="N141" i="14"/>
  <c r="T141" i="14"/>
  <c r="Z141" i="14"/>
  <c r="G144" i="14"/>
  <c r="G142" i="14" s="1"/>
  <c r="M144" i="14"/>
  <c r="S144" i="14"/>
  <c r="Y144" i="14"/>
  <c r="Y142" i="14" s="1"/>
  <c r="G146" i="14"/>
  <c r="M146" i="14"/>
  <c r="S146" i="14"/>
  <c r="Y146" i="14"/>
  <c r="F149" i="14"/>
  <c r="L149" i="14"/>
  <c r="L147" i="14" s="1"/>
  <c r="R149" i="14"/>
  <c r="X149" i="14"/>
  <c r="X147" i="14" s="1"/>
  <c r="F151" i="14"/>
  <c r="L151" i="14"/>
  <c r="R151" i="14"/>
  <c r="X151" i="14"/>
  <c r="E158" i="14"/>
  <c r="K158" i="14"/>
  <c r="K156" i="14" s="1"/>
  <c r="Q158" i="14"/>
  <c r="Q156" i="14" s="1"/>
  <c r="W158" i="14"/>
  <c r="E160" i="14"/>
  <c r="K160" i="14"/>
  <c r="Q160" i="14"/>
  <c r="W160" i="14"/>
  <c r="D163" i="14"/>
  <c r="D161" i="14" s="1"/>
  <c r="J163" i="14"/>
  <c r="P163" i="14"/>
  <c r="V163" i="14"/>
  <c r="V161" i="14" s="1"/>
  <c r="D165" i="14"/>
  <c r="J165" i="14"/>
  <c r="P165" i="14"/>
  <c r="V165" i="14"/>
  <c r="I168" i="14"/>
  <c r="O168" i="14"/>
  <c r="O166" i="14" s="1"/>
  <c r="U168" i="14"/>
  <c r="AA168" i="14"/>
  <c r="AA166" i="14" s="1"/>
  <c r="I170" i="14"/>
  <c r="O170" i="14"/>
  <c r="U170" i="14"/>
  <c r="AA170" i="14"/>
  <c r="H173" i="14"/>
  <c r="N173" i="14"/>
  <c r="N171" i="14" s="1"/>
  <c r="T173" i="14"/>
  <c r="T171" i="14" s="1"/>
  <c r="Z173" i="14"/>
  <c r="H175" i="14"/>
  <c r="N175" i="14"/>
  <c r="T175" i="14"/>
  <c r="Z175" i="14"/>
  <c r="G178" i="14"/>
  <c r="G176" i="14" s="1"/>
  <c r="M178" i="14"/>
  <c r="S178" i="14"/>
  <c r="Y178" i="14"/>
  <c r="Y176" i="14" s="1"/>
  <c r="G180" i="14"/>
  <c r="M180" i="14"/>
  <c r="S180" i="14"/>
  <c r="Y180" i="14"/>
  <c r="F183" i="14"/>
  <c r="L183" i="14"/>
  <c r="L181" i="14" s="1"/>
  <c r="R183" i="14"/>
  <c r="X183" i="14"/>
  <c r="X181" i="14" s="1"/>
  <c r="F185" i="14"/>
  <c r="L185" i="14"/>
  <c r="R185" i="14"/>
  <c r="X185" i="14"/>
  <c r="E188" i="14"/>
  <c r="K188" i="14"/>
  <c r="K186" i="14" s="1"/>
  <c r="Q188" i="14"/>
  <c r="Q186" i="14" s="1"/>
  <c r="W188" i="14"/>
  <c r="E190" i="14"/>
  <c r="K190" i="14"/>
  <c r="Q190" i="14"/>
  <c r="W190" i="14"/>
  <c r="D193" i="14"/>
  <c r="D191" i="14" s="1"/>
  <c r="J193" i="14"/>
  <c r="P193" i="14"/>
  <c r="V193" i="14"/>
  <c r="V191" i="14" s="1"/>
  <c r="D195" i="14"/>
  <c r="J195" i="14"/>
  <c r="P195" i="14"/>
  <c r="V195" i="14"/>
  <c r="I198" i="14"/>
  <c r="O198" i="14"/>
  <c r="O196" i="14" s="1"/>
  <c r="U198" i="14"/>
  <c r="AA198" i="14"/>
  <c r="AA196" i="14" s="1"/>
  <c r="I200" i="14"/>
  <c r="O200" i="14"/>
  <c r="U200" i="14"/>
  <c r="G203" i="14"/>
  <c r="Y203" i="14"/>
  <c r="S205" i="14"/>
  <c r="E208" i="14"/>
  <c r="W208" i="14"/>
  <c r="Q210" i="14"/>
  <c r="Q213" i="14"/>
  <c r="K215" i="14"/>
  <c r="P218" i="14"/>
  <c r="J220" i="14"/>
  <c r="O223" i="14"/>
  <c r="I225" i="14"/>
  <c r="AA225" i="14"/>
  <c r="M228" i="14"/>
  <c r="G230" i="14"/>
  <c r="Y230" i="14"/>
  <c r="G233" i="14"/>
  <c r="Y233" i="14"/>
  <c r="S235" i="14"/>
  <c r="E238" i="14"/>
  <c r="E236" i="14" s="1"/>
  <c r="W238" i="14"/>
  <c r="W236" i="14" s="1"/>
  <c r="K243" i="14"/>
  <c r="W245" i="14"/>
  <c r="D248" i="14"/>
  <c r="P250" i="14"/>
  <c r="O255" i="14"/>
  <c r="H260" i="14"/>
  <c r="Y263" i="14"/>
  <c r="R268" i="14"/>
  <c r="K273" i="14"/>
  <c r="W275" i="14"/>
  <c r="D278" i="14"/>
  <c r="P280" i="14"/>
  <c r="O285" i="14"/>
  <c r="H290" i="14"/>
  <c r="Y293" i="14"/>
  <c r="R298" i="14"/>
  <c r="Q309" i="14"/>
  <c r="Q305" i="14" s="1"/>
  <c r="J314" i="14"/>
  <c r="J310" i="14" s="1"/>
  <c r="I319" i="14"/>
  <c r="I315" i="14" s="1"/>
  <c r="X334" i="14"/>
  <c r="X330" i="14" s="1"/>
  <c r="Q339" i="14"/>
  <c r="Q335" i="14" s="1"/>
  <c r="J344" i="14"/>
  <c r="J340" i="14" s="1"/>
  <c r="I349" i="14"/>
  <c r="I345" i="14" s="1"/>
  <c r="X364" i="14"/>
  <c r="X360" i="14" s="1"/>
  <c r="Q369" i="14"/>
  <c r="Q365" i="14" s="1"/>
  <c r="J374" i="14"/>
  <c r="J370" i="14" s="1"/>
  <c r="I379" i="14"/>
  <c r="I375" i="14" s="1"/>
  <c r="I109" i="14"/>
  <c r="O109" i="14"/>
  <c r="O107" i="14" s="1"/>
  <c r="U109" i="14"/>
  <c r="U107" i="14" s="1"/>
  <c r="AA109" i="14"/>
  <c r="I111" i="14"/>
  <c r="O111" i="14"/>
  <c r="U111" i="14"/>
  <c r="AA111" i="14"/>
  <c r="H114" i="14"/>
  <c r="H112" i="14" s="1"/>
  <c r="N114" i="14"/>
  <c r="T114" i="14"/>
  <c r="Z114" i="14"/>
  <c r="H116" i="14"/>
  <c r="N116" i="14"/>
  <c r="T116" i="14"/>
  <c r="Z116" i="14"/>
  <c r="G119" i="14"/>
  <c r="M119" i="14"/>
  <c r="S119" i="14"/>
  <c r="Y119" i="14"/>
  <c r="Y117" i="14" s="1"/>
  <c r="G121" i="14"/>
  <c r="M121" i="14"/>
  <c r="S121" i="14"/>
  <c r="Y121" i="14"/>
  <c r="F124" i="14"/>
  <c r="L124" i="14"/>
  <c r="L122" i="14" s="1"/>
  <c r="R124" i="14"/>
  <c r="R122" i="14" s="1"/>
  <c r="X124" i="14"/>
  <c r="F126" i="14"/>
  <c r="L126" i="14"/>
  <c r="R126" i="14"/>
  <c r="X126" i="14"/>
  <c r="E129" i="14"/>
  <c r="E127" i="14" s="1"/>
  <c r="K129" i="14"/>
  <c r="Q129" i="14"/>
  <c r="W129" i="14"/>
  <c r="E131" i="14"/>
  <c r="K131" i="14"/>
  <c r="Q131" i="14"/>
  <c r="W131" i="14"/>
  <c r="D134" i="14"/>
  <c r="J134" i="14"/>
  <c r="P134" i="14"/>
  <c r="V134" i="14"/>
  <c r="V132" i="14" s="1"/>
  <c r="D136" i="14"/>
  <c r="J136" i="14"/>
  <c r="P136" i="14"/>
  <c r="V136" i="14"/>
  <c r="I139" i="14"/>
  <c r="O139" i="14"/>
  <c r="O137" i="14" s="1"/>
  <c r="U139" i="14"/>
  <c r="U137" i="14" s="1"/>
  <c r="AA139" i="14"/>
  <c r="I141" i="14"/>
  <c r="O141" i="14"/>
  <c r="U141" i="14"/>
  <c r="AA141" i="14"/>
  <c r="H144" i="14"/>
  <c r="H142" i="14" s="1"/>
  <c r="N144" i="14"/>
  <c r="T144" i="14"/>
  <c r="Z144" i="14"/>
  <c r="H146" i="14"/>
  <c r="N146" i="14"/>
  <c r="T146" i="14"/>
  <c r="Z146" i="14"/>
  <c r="G149" i="14"/>
  <c r="M149" i="14"/>
  <c r="S149" i="14"/>
  <c r="Y149" i="14"/>
  <c r="Y147" i="14" s="1"/>
  <c r="G151" i="14"/>
  <c r="M151" i="14"/>
  <c r="S151" i="14"/>
  <c r="Y151" i="14"/>
  <c r="F160" i="14"/>
  <c r="F156" i="14" s="1"/>
  <c r="L160" i="14"/>
  <c r="L156" i="14" s="1"/>
  <c r="R160" i="14"/>
  <c r="R156" i="14" s="1"/>
  <c r="X160" i="14"/>
  <c r="X156" i="14" s="1"/>
  <c r="E165" i="14"/>
  <c r="E161" i="14" s="1"/>
  <c r="K165" i="14"/>
  <c r="K161" i="14" s="1"/>
  <c r="Q165" i="14"/>
  <c r="Q161" i="14" s="1"/>
  <c r="W165" i="14"/>
  <c r="W161" i="14" s="1"/>
  <c r="D170" i="14"/>
  <c r="D166" i="14" s="1"/>
  <c r="J170" i="14"/>
  <c r="J166" i="14" s="1"/>
  <c r="P170" i="14"/>
  <c r="P166" i="14" s="1"/>
  <c r="V170" i="14"/>
  <c r="V166" i="14" s="1"/>
  <c r="I175" i="14"/>
  <c r="I171" i="14" s="1"/>
  <c r="O175" i="14"/>
  <c r="O171" i="14" s="1"/>
  <c r="U175" i="14"/>
  <c r="U171" i="14" s="1"/>
  <c r="AA175" i="14"/>
  <c r="AA171" i="14" s="1"/>
  <c r="H180" i="14"/>
  <c r="H176" i="14" s="1"/>
  <c r="N180" i="14"/>
  <c r="N176" i="14" s="1"/>
  <c r="T180" i="14"/>
  <c r="T176" i="14" s="1"/>
  <c r="Z180" i="14"/>
  <c r="Z176" i="14" s="1"/>
  <c r="G185" i="14"/>
  <c r="G181" i="14" s="1"/>
  <c r="M185" i="14"/>
  <c r="M181" i="14" s="1"/>
  <c r="S185" i="14"/>
  <c r="S181" i="14" s="1"/>
  <c r="Y185" i="14"/>
  <c r="Y181" i="14" s="1"/>
  <c r="F190" i="14"/>
  <c r="F186" i="14" s="1"/>
  <c r="L190" i="14"/>
  <c r="L186" i="14" s="1"/>
  <c r="R190" i="14"/>
  <c r="R186" i="14" s="1"/>
  <c r="X190" i="14"/>
  <c r="X186" i="14" s="1"/>
  <c r="E195" i="14"/>
  <c r="E191" i="14" s="1"/>
  <c r="K195" i="14"/>
  <c r="K191" i="14" s="1"/>
  <c r="Q195" i="14"/>
  <c r="Q191" i="14" s="1"/>
  <c r="W195" i="14"/>
  <c r="W191" i="14" s="1"/>
  <c r="D200" i="14"/>
  <c r="D196" i="14" s="1"/>
  <c r="J200" i="14"/>
  <c r="J196" i="14" s="1"/>
  <c r="P200" i="14"/>
  <c r="P196" i="14" s="1"/>
  <c r="V200" i="14"/>
  <c r="V196" i="14" s="1"/>
  <c r="F205" i="14"/>
  <c r="X205" i="14"/>
  <c r="R210" i="14"/>
  <c r="P215" i="14"/>
  <c r="O220" i="14"/>
  <c r="N225" i="14"/>
  <c r="H230" i="14"/>
  <c r="Z230" i="14"/>
  <c r="F235" i="14"/>
  <c r="X235" i="14"/>
  <c r="V250" i="14"/>
  <c r="U255" i="14"/>
  <c r="N260" i="14"/>
  <c r="G265" i="14"/>
  <c r="V280" i="14"/>
  <c r="U285" i="14"/>
  <c r="N290" i="14"/>
  <c r="G295" i="14"/>
  <c r="W309" i="14"/>
  <c r="W305" i="14" s="1"/>
  <c r="P314" i="14"/>
  <c r="P310" i="14" s="1"/>
  <c r="O319" i="14"/>
  <c r="O315" i="14" s="1"/>
  <c r="H324" i="14"/>
  <c r="H320" i="14" s="1"/>
  <c r="W339" i="14"/>
  <c r="W335" i="14" s="1"/>
  <c r="P344" i="14"/>
  <c r="P340" i="14" s="1"/>
  <c r="O349" i="14"/>
  <c r="O345" i="14" s="1"/>
  <c r="H354" i="14"/>
  <c r="H350" i="14" s="1"/>
  <c r="W369" i="14"/>
  <c r="W365" i="14" s="1"/>
  <c r="P374" i="14"/>
  <c r="P370" i="14" s="1"/>
  <c r="O379" i="14"/>
  <c r="O375" i="14" s="1"/>
  <c r="H384" i="14"/>
  <c r="H380" i="14" s="1"/>
  <c r="F9" i="14"/>
  <c r="F7" i="14" s="1"/>
  <c r="L9" i="14"/>
  <c r="R9" i="14"/>
  <c r="X9" i="14"/>
  <c r="F11" i="14"/>
  <c r="L11" i="14"/>
  <c r="R11" i="14"/>
  <c r="X11" i="14"/>
  <c r="E14" i="14"/>
  <c r="K14" i="14"/>
  <c r="Q14" i="14"/>
  <c r="W14" i="14"/>
  <c r="E16" i="14"/>
  <c r="K16" i="14"/>
  <c r="Q16" i="14"/>
  <c r="W16" i="14"/>
  <c r="D19" i="14"/>
  <c r="J19" i="14"/>
  <c r="P19" i="14"/>
  <c r="P17" i="14" s="1"/>
  <c r="V19" i="14"/>
  <c r="D21" i="14"/>
  <c r="J21" i="14"/>
  <c r="P21" i="14"/>
  <c r="V21" i="14"/>
  <c r="I24" i="14"/>
  <c r="I22" i="14" s="1"/>
  <c r="O24" i="14"/>
  <c r="U24" i="14"/>
  <c r="AA24" i="14"/>
  <c r="I26" i="14"/>
  <c r="O26" i="14"/>
  <c r="U26" i="14"/>
  <c r="AA26" i="14"/>
  <c r="H29" i="14"/>
  <c r="N29" i="14"/>
  <c r="T29" i="14"/>
  <c r="Z29" i="14"/>
  <c r="H31" i="14"/>
  <c r="N31" i="14"/>
  <c r="T31" i="14"/>
  <c r="Z31" i="14"/>
  <c r="G34" i="14"/>
  <c r="M34" i="14"/>
  <c r="S34" i="14"/>
  <c r="S32" i="14" s="1"/>
  <c r="Y34" i="14"/>
  <c r="G36" i="14"/>
  <c r="M36" i="14"/>
  <c r="S36" i="14"/>
  <c r="Y36" i="14"/>
  <c r="F39" i="14"/>
  <c r="F37" i="14" s="1"/>
  <c r="L39" i="14"/>
  <c r="R39" i="14"/>
  <c r="X39" i="14"/>
  <c r="F41" i="14"/>
  <c r="L41" i="14"/>
  <c r="R41" i="14"/>
  <c r="X41" i="14"/>
  <c r="E44" i="14"/>
  <c r="K44" i="14"/>
  <c r="K42" i="14" s="1"/>
  <c r="Q44" i="14"/>
  <c r="W44" i="14"/>
  <c r="E46" i="14"/>
  <c r="K46" i="14"/>
  <c r="Q46" i="14"/>
  <c r="W46" i="14"/>
  <c r="D49" i="14"/>
  <c r="J49" i="14"/>
  <c r="P49" i="14"/>
  <c r="P47" i="14" s="1"/>
  <c r="V49" i="14"/>
  <c r="D51" i="14"/>
  <c r="J51" i="14"/>
  <c r="P51" i="14"/>
  <c r="V51" i="14"/>
  <c r="I54" i="14"/>
  <c r="I52" i="14" s="1"/>
  <c r="O54" i="14"/>
  <c r="U54" i="14"/>
  <c r="AA54" i="14"/>
  <c r="AA52" i="14" s="1"/>
  <c r="I56" i="14"/>
  <c r="O56" i="14"/>
  <c r="U56" i="14"/>
  <c r="AA56" i="14"/>
  <c r="H59" i="14"/>
  <c r="N59" i="14"/>
  <c r="N57" i="14" s="1"/>
  <c r="T59" i="14"/>
  <c r="Z59" i="14"/>
  <c r="H61" i="14"/>
  <c r="N61" i="14"/>
  <c r="T61" i="14"/>
  <c r="Z61" i="14"/>
  <c r="G64" i="14"/>
  <c r="M64" i="14"/>
  <c r="S64" i="14"/>
  <c r="S62" i="14" s="1"/>
  <c r="Y64" i="14"/>
  <c r="G66" i="14"/>
  <c r="M66" i="14"/>
  <c r="S66" i="14"/>
  <c r="Y66" i="14"/>
  <c r="F69" i="14"/>
  <c r="F67" i="14" s="1"/>
  <c r="L69" i="14"/>
  <c r="R69" i="14"/>
  <c r="X69" i="14"/>
  <c r="X67" i="14" s="1"/>
  <c r="F71" i="14"/>
  <c r="L71" i="14"/>
  <c r="R71" i="14"/>
  <c r="X71" i="14"/>
  <c r="E74" i="14"/>
  <c r="K74" i="14"/>
  <c r="K72" i="14" s="1"/>
  <c r="Q74" i="14"/>
  <c r="W74" i="14"/>
  <c r="E76" i="14"/>
  <c r="K76" i="14"/>
  <c r="Q76" i="14"/>
  <c r="W76" i="14"/>
  <c r="D79" i="14"/>
  <c r="J79" i="14"/>
  <c r="P79" i="14"/>
  <c r="P77" i="14" s="1"/>
  <c r="V79" i="14"/>
  <c r="D81" i="14"/>
  <c r="J81" i="14"/>
  <c r="P81" i="14"/>
  <c r="V81" i="14"/>
  <c r="I84" i="14"/>
  <c r="I82" i="14" s="1"/>
  <c r="O84" i="14"/>
  <c r="U84" i="14"/>
  <c r="AA84" i="14"/>
  <c r="AA82" i="14" s="1"/>
  <c r="I86" i="14"/>
  <c r="O86" i="14"/>
  <c r="U86" i="14"/>
  <c r="AA86" i="14"/>
  <c r="H89" i="14"/>
  <c r="N89" i="14"/>
  <c r="N87" i="14" s="1"/>
  <c r="T89" i="14"/>
  <c r="Z89" i="14"/>
  <c r="H91" i="14"/>
  <c r="N91" i="14"/>
  <c r="T91" i="14"/>
  <c r="Z91" i="14"/>
  <c r="G94" i="14"/>
  <c r="M94" i="14"/>
  <c r="S94" i="14"/>
  <c r="S92" i="14" s="1"/>
  <c r="Y94" i="14"/>
  <c r="G96" i="14"/>
  <c r="M96" i="14"/>
  <c r="S96" i="14"/>
  <c r="Y96" i="14"/>
  <c r="F99" i="14"/>
  <c r="F97" i="14" s="1"/>
  <c r="L99" i="14"/>
  <c r="R99" i="14"/>
  <c r="X99" i="14"/>
  <c r="X97" i="14" s="1"/>
  <c r="F101" i="14"/>
  <c r="L101" i="14"/>
  <c r="R101" i="14"/>
  <c r="X101" i="14"/>
  <c r="E104" i="14"/>
  <c r="K104" i="14"/>
  <c r="K102" i="14" s="1"/>
  <c r="Q104" i="14"/>
  <c r="W104" i="14"/>
  <c r="E106" i="14"/>
  <c r="K106" i="14"/>
  <c r="Q106" i="14"/>
  <c r="W106" i="14"/>
  <c r="D109" i="14"/>
  <c r="J109" i="14"/>
  <c r="P109" i="14"/>
  <c r="P107" i="14" s="1"/>
  <c r="V109" i="14"/>
  <c r="D111" i="14"/>
  <c r="J111" i="14"/>
  <c r="P111" i="14"/>
  <c r="V111" i="14"/>
  <c r="I114" i="14"/>
  <c r="I112" i="14" s="1"/>
  <c r="O114" i="14"/>
  <c r="U114" i="14"/>
  <c r="AA114" i="14"/>
  <c r="AA112" i="14" s="1"/>
  <c r="I116" i="14"/>
  <c r="O116" i="14"/>
  <c r="U116" i="14"/>
  <c r="AA116" i="14"/>
  <c r="H119" i="14"/>
  <c r="N119" i="14"/>
  <c r="N117" i="14" s="1"/>
  <c r="T119" i="14"/>
  <c r="Z119" i="14"/>
  <c r="H121" i="14"/>
  <c r="N121" i="14"/>
  <c r="T121" i="14"/>
  <c r="Z121" i="14"/>
  <c r="G124" i="14"/>
  <c r="M124" i="14"/>
  <c r="S124" i="14"/>
  <c r="S122" i="14" s="1"/>
  <c r="Y124" i="14"/>
  <c r="G126" i="14"/>
  <c r="M126" i="14"/>
  <c r="S126" i="14"/>
  <c r="Y126" i="14"/>
  <c r="F129" i="14"/>
  <c r="F127" i="14" s="1"/>
  <c r="L129" i="14"/>
  <c r="R129" i="14"/>
  <c r="X129" i="14"/>
  <c r="X127" i="14" s="1"/>
  <c r="F131" i="14"/>
  <c r="L131" i="14"/>
  <c r="R131" i="14"/>
  <c r="X131" i="14"/>
  <c r="E134" i="14"/>
  <c r="K134" i="14"/>
  <c r="K132" i="14" s="1"/>
  <c r="Q134" i="14"/>
  <c r="W134" i="14"/>
  <c r="E136" i="14"/>
  <c r="K136" i="14"/>
  <c r="Q136" i="14"/>
  <c r="W136" i="14"/>
  <c r="D139" i="14"/>
  <c r="J139" i="14"/>
  <c r="P139" i="14"/>
  <c r="P137" i="14" s="1"/>
  <c r="V139" i="14"/>
  <c r="D141" i="14"/>
  <c r="J141" i="14"/>
  <c r="P141" i="14"/>
  <c r="V141" i="14"/>
  <c r="I144" i="14"/>
  <c r="I142" i="14" s="1"/>
  <c r="O144" i="14"/>
  <c r="U144" i="14"/>
  <c r="AA144" i="14"/>
  <c r="AA142" i="14" s="1"/>
  <c r="I146" i="14"/>
  <c r="O146" i="14"/>
  <c r="U146" i="14"/>
  <c r="AA146" i="14"/>
  <c r="H149" i="14"/>
  <c r="N149" i="14"/>
  <c r="N147" i="14" s="1"/>
  <c r="T149" i="14"/>
  <c r="Z149" i="14"/>
  <c r="H151" i="14"/>
  <c r="N151" i="14"/>
  <c r="T151" i="14"/>
  <c r="Z151" i="14"/>
  <c r="G158" i="14"/>
  <c r="M158" i="14"/>
  <c r="S158" i="14"/>
  <c r="S156" i="14" s="1"/>
  <c r="Y158" i="14"/>
  <c r="G160" i="14"/>
  <c r="M160" i="14"/>
  <c r="S160" i="14"/>
  <c r="Y160" i="14"/>
  <c r="F163" i="14"/>
  <c r="F161" i="14" s="1"/>
  <c r="L163" i="14"/>
  <c r="R163" i="14"/>
  <c r="X163" i="14"/>
  <c r="X161" i="14" s="1"/>
  <c r="F165" i="14"/>
  <c r="L165" i="14"/>
  <c r="R165" i="14"/>
  <c r="X165" i="14"/>
  <c r="E168" i="14"/>
  <c r="K168" i="14"/>
  <c r="K166" i="14" s="1"/>
  <c r="Q168" i="14"/>
  <c r="W168" i="14"/>
  <c r="E170" i="14"/>
  <c r="K170" i="14"/>
  <c r="Q170" i="14"/>
  <c r="W170" i="14"/>
  <c r="D173" i="14"/>
  <c r="J173" i="14"/>
  <c r="P173" i="14"/>
  <c r="P171" i="14" s="1"/>
  <c r="V173" i="14"/>
  <c r="D175" i="14"/>
  <c r="J175" i="14"/>
  <c r="P175" i="14"/>
  <c r="V175" i="14"/>
  <c r="I178" i="14"/>
  <c r="I176" i="14" s="1"/>
  <c r="O178" i="14"/>
  <c r="U178" i="14"/>
  <c r="AA178" i="14"/>
  <c r="AA176" i="14" s="1"/>
  <c r="I180" i="14"/>
  <c r="O180" i="14"/>
  <c r="U180" i="14"/>
  <c r="AA180" i="14"/>
  <c r="H183" i="14"/>
  <c r="N183" i="14"/>
  <c r="N181" i="14" s="1"/>
  <c r="T183" i="14"/>
  <c r="Z183" i="14"/>
  <c r="H185" i="14"/>
  <c r="N185" i="14"/>
  <c r="T185" i="14"/>
  <c r="Z185" i="14"/>
  <c r="G188" i="14"/>
  <c r="M188" i="14"/>
  <c r="S188" i="14"/>
  <c r="S186" i="14" s="1"/>
  <c r="Y188" i="14"/>
  <c r="G190" i="14"/>
  <c r="M190" i="14"/>
  <c r="S190" i="14"/>
  <c r="Y190" i="14"/>
  <c r="F193" i="14"/>
  <c r="F191" i="14" s="1"/>
  <c r="L193" i="14"/>
  <c r="R193" i="14"/>
  <c r="X193" i="14"/>
  <c r="X191" i="14" s="1"/>
  <c r="F195" i="14"/>
  <c r="L195" i="14"/>
  <c r="R195" i="14"/>
  <c r="X195" i="14"/>
  <c r="E198" i="14"/>
  <c r="K198" i="14"/>
  <c r="K196" i="14" s="1"/>
  <c r="Q198" i="14"/>
  <c r="W198" i="14"/>
  <c r="E200" i="14"/>
  <c r="K200" i="14"/>
  <c r="Q200" i="14"/>
  <c r="W200" i="14"/>
  <c r="M203" i="14"/>
  <c r="G205" i="14"/>
  <c r="Y205" i="14"/>
  <c r="K208" i="14"/>
  <c r="E210" i="14"/>
  <c r="W210" i="14"/>
  <c r="W206" i="14" s="1"/>
  <c r="E213" i="14"/>
  <c r="W213" i="14"/>
  <c r="Q215" i="14"/>
  <c r="D218" i="14"/>
  <c r="V218" i="14"/>
  <c r="P220" i="14"/>
  <c r="U223" i="14"/>
  <c r="O225" i="14"/>
  <c r="S228" i="14"/>
  <c r="M230" i="14"/>
  <c r="M233" i="14"/>
  <c r="G235" i="14"/>
  <c r="Y235" i="14"/>
  <c r="K238" i="14"/>
  <c r="K236" i="14" s="1"/>
  <c r="F240" i="14"/>
  <c r="F236" i="14" s="1"/>
  <c r="W243" i="14"/>
  <c r="W241" i="14" s="1"/>
  <c r="P248" i="14"/>
  <c r="P246" i="14" s="1"/>
  <c r="O253" i="14"/>
  <c r="O251" i="14" s="1"/>
  <c r="AA255" i="14"/>
  <c r="H258" i="14"/>
  <c r="H256" i="14" s="1"/>
  <c r="T260" i="14"/>
  <c r="M265" i="14"/>
  <c r="F270" i="14"/>
  <c r="W273" i="14"/>
  <c r="W271" i="14" s="1"/>
  <c r="P278" i="14"/>
  <c r="O283" i="14"/>
  <c r="O281" i="14" s="1"/>
  <c r="AA285" i="14"/>
  <c r="H288" i="14"/>
  <c r="H286" i="14" s="1"/>
  <c r="T290" i="14"/>
  <c r="M295" i="14"/>
  <c r="F300" i="14"/>
  <c r="F296" i="14" s="1"/>
  <c r="V314" i="14"/>
  <c r="V310" i="14" s="1"/>
  <c r="U319" i="14"/>
  <c r="U315" i="14" s="1"/>
  <c r="N324" i="14"/>
  <c r="N320" i="14" s="1"/>
  <c r="G329" i="14"/>
  <c r="G325" i="14" s="1"/>
  <c r="V344" i="14"/>
  <c r="V340" i="14" s="1"/>
  <c r="U349" i="14"/>
  <c r="U345" i="14" s="1"/>
  <c r="N354" i="14"/>
  <c r="N350" i="14" s="1"/>
  <c r="G359" i="14"/>
  <c r="G355" i="14" s="1"/>
  <c r="V374" i="14"/>
  <c r="V370" i="14" s="1"/>
  <c r="U379" i="14"/>
  <c r="U375" i="14" s="1"/>
  <c r="N384" i="14"/>
  <c r="N380" i="14" s="1"/>
  <c r="G9" i="14"/>
  <c r="M9" i="14"/>
  <c r="S9" i="14"/>
  <c r="Y9" i="14"/>
  <c r="G11" i="14"/>
  <c r="M11" i="14"/>
  <c r="S11" i="14"/>
  <c r="Y11" i="14"/>
  <c r="F14" i="14"/>
  <c r="L14" i="14"/>
  <c r="R14" i="14"/>
  <c r="X14" i="14"/>
  <c r="F16" i="14"/>
  <c r="L16" i="14"/>
  <c r="R16" i="14"/>
  <c r="X16" i="14"/>
  <c r="E19" i="14"/>
  <c r="K19" i="14"/>
  <c r="Q19" i="14"/>
  <c r="W19" i="14"/>
  <c r="E21" i="14"/>
  <c r="K21" i="14"/>
  <c r="Q21" i="14"/>
  <c r="W21" i="14"/>
  <c r="D24" i="14"/>
  <c r="J24" i="14"/>
  <c r="P24" i="14"/>
  <c r="V24" i="14"/>
  <c r="D26" i="14"/>
  <c r="J26" i="14"/>
  <c r="P26" i="14"/>
  <c r="V26" i="14"/>
  <c r="I29" i="14"/>
  <c r="O29" i="14"/>
  <c r="U29" i="14"/>
  <c r="AA29" i="14"/>
  <c r="I31" i="14"/>
  <c r="O31" i="14"/>
  <c r="U31" i="14"/>
  <c r="AA31" i="14"/>
  <c r="H34" i="14"/>
  <c r="N34" i="14"/>
  <c r="T34" i="14"/>
  <c r="Z34" i="14"/>
  <c r="H36" i="14"/>
  <c r="N36" i="14"/>
  <c r="T36" i="14"/>
  <c r="Z36" i="14"/>
  <c r="G39" i="14"/>
  <c r="M39" i="14"/>
  <c r="S39" i="14"/>
  <c r="Y39" i="14"/>
  <c r="G41" i="14"/>
  <c r="M41" i="14"/>
  <c r="S41" i="14"/>
  <c r="Y41" i="14"/>
  <c r="F44" i="14"/>
  <c r="L44" i="14"/>
  <c r="R44" i="14"/>
  <c r="X44" i="14"/>
  <c r="F46" i="14"/>
  <c r="L46" i="14"/>
  <c r="R46" i="14"/>
  <c r="X46" i="14"/>
  <c r="E49" i="14"/>
  <c r="K49" i="14"/>
  <c r="Q49" i="14"/>
  <c r="W49" i="14"/>
  <c r="E51" i="14"/>
  <c r="K51" i="14"/>
  <c r="Q51" i="14"/>
  <c r="W51" i="14"/>
  <c r="D54" i="14"/>
  <c r="J54" i="14"/>
  <c r="P54" i="14"/>
  <c r="V54" i="14"/>
  <c r="D56" i="14"/>
  <c r="J56" i="14"/>
  <c r="P56" i="14"/>
  <c r="V56" i="14"/>
  <c r="I59" i="14"/>
  <c r="O59" i="14"/>
  <c r="U59" i="14"/>
  <c r="AA59" i="14"/>
  <c r="I61" i="14"/>
  <c r="O61" i="14"/>
  <c r="U61" i="14"/>
  <c r="AA61" i="14"/>
  <c r="H64" i="14"/>
  <c r="N64" i="14"/>
  <c r="T64" i="14"/>
  <c r="Z64" i="14"/>
  <c r="H66" i="14"/>
  <c r="N66" i="14"/>
  <c r="T66" i="14"/>
  <c r="Z66" i="14"/>
  <c r="G69" i="14"/>
  <c r="M69" i="14"/>
  <c r="S69" i="14"/>
  <c r="Y69" i="14"/>
  <c r="G71" i="14"/>
  <c r="M71" i="14"/>
  <c r="S71" i="14"/>
  <c r="Y71" i="14"/>
  <c r="F74" i="14"/>
  <c r="L74" i="14"/>
  <c r="R74" i="14"/>
  <c r="X74" i="14"/>
  <c r="F76" i="14"/>
  <c r="L76" i="14"/>
  <c r="R76" i="14"/>
  <c r="X76" i="14"/>
  <c r="E79" i="14"/>
  <c r="K79" i="14"/>
  <c r="Q79" i="14"/>
  <c r="W79" i="14"/>
  <c r="E81" i="14"/>
  <c r="K81" i="14"/>
  <c r="Q81" i="14"/>
  <c r="W81" i="14"/>
  <c r="D84" i="14"/>
  <c r="J84" i="14"/>
  <c r="P84" i="14"/>
  <c r="V84" i="14"/>
  <c r="D86" i="14"/>
  <c r="J86" i="14"/>
  <c r="P86" i="14"/>
  <c r="V86" i="14"/>
  <c r="I89" i="14"/>
  <c r="O89" i="14"/>
  <c r="U89" i="14"/>
  <c r="AA89" i="14"/>
  <c r="I91" i="14"/>
  <c r="O91" i="14"/>
  <c r="U91" i="14"/>
  <c r="AA91" i="14"/>
  <c r="H94" i="14"/>
  <c r="N94" i="14"/>
  <c r="T94" i="14"/>
  <c r="Z94" i="14"/>
  <c r="H96" i="14"/>
  <c r="N96" i="14"/>
  <c r="T96" i="14"/>
  <c r="Z96" i="14"/>
  <c r="G99" i="14"/>
  <c r="M99" i="14"/>
  <c r="S99" i="14"/>
  <c r="Y99" i="14"/>
  <c r="G101" i="14"/>
  <c r="M101" i="14"/>
  <c r="S101" i="14"/>
  <c r="Y101" i="14"/>
  <c r="F104" i="14"/>
  <c r="L104" i="14"/>
  <c r="R104" i="14"/>
  <c r="X104" i="14"/>
  <c r="F106" i="14"/>
  <c r="L106" i="14"/>
  <c r="R106" i="14"/>
  <c r="X106" i="14"/>
  <c r="E109" i="14"/>
  <c r="K109" i="14"/>
  <c r="Q109" i="14"/>
  <c r="W109" i="14"/>
  <c r="E111" i="14"/>
  <c r="K111" i="14"/>
  <c r="Q111" i="14"/>
  <c r="W111" i="14"/>
  <c r="D114" i="14"/>
  <c r="J114" i="14"/>
  <c r="P114" i="14"/>
  <c r="V114" i="14"/>
  <c r="D116" i="14"/>
  <c r="J116" i="14"/>
  <c r="P116" i="14"/>
  <c r="V116" i="14"/>
  <c r="I119" i="14"/>
  <c r="O119" i="14"/>
  <c r="U119" i="14"/>
  <c r="AA119" i="14"/>
  <c r="I121" i="14"/>
  <c r="O121" i="14"/>
  <c r="U121" i="14"/>
  <c r="AA121" i="14"/>
  <c r="H124" i="14"/>
  <c r="N124" i="14"/>
  <c r="T124" i="14"/>
  <c r="Z124" i="14"/>
  <c r="H126" i="14"/>
  <c r="N126" i="14"/>
  <c r="T126" i="14"/>
  <c r="Z126" i="14"/>
  <c r="G129" i="14"/>
  <c r="M129" i="14"/>
  <c r="S129" i="14"/>
  <c r="Y129" i="14"/>
  <c r="G131" i="14"/>
  <c r="M131" i="14"/>
  <c r="S131" i="14"/>
  <c r="Y131" i="14"/>
  <c r="F134" i="14"/>
  <c r="L134" i="14"/>
  <c r="R134" i="14"/>
  <c r="X134" i="14"/>
  <c r="F136" i="14"/>
  <c r="L136" i="14"/>
  <c r="R136" i="14"/>
  <c r="X136" i="14"/>
  <c r="E139" i="14"/>
  <c r="K139" i="14"/>
  <c r="Q139" i="14"/>
  <c r="W139" i="14"/>
  <c r="E141" i="14"/>
  <c r="K141" i="14"/>
  <c r="Q141" i="14"/>
  <c r="W141" i="14"/>
  <c r="D144" i="14"/>
  <c r="J144" i="14"/>
  <c r="P144" i="14"/>
  <c r="V144" i="14"/>
  <c r="D146" i="14"/>
  <c r="J146" i="14"/>
  <c r="P146" i="14"/>
  <c r="V146" i="14"/>
  <c r="I149" i="14"/>
  <c r="O149" i="14"/>
  <c r="U149" i="14"/>
  <c r="AA149" i="14"/>
  <c r="I151" i="14"/>
  <c r="O151" i="14"/>
  <c r="U151" i="14"/>
  <c r="AA151" i="14"/>
  <c r="H158" i="14"/>
  <c r="N158" i="14"/>
  <c r="T158" i="14"/>
  <c r="Z158" i="14"/>
  <c r="H160" i="14"/>
  <c r="N160" i="14"/>
  <c r="T160" i="14"/>
  <c r="Z160" i="14"/>
  <c r="G163" i="14"/>
  <c r="M163" i="14"/>
  <c r="S163" i="14"/>
  <c r="Y163" i="14"/>
  <c r="G165" i="14"/>
  <c r="M165" i="14"/>
  <c r="S165" i="14"/>
  <c r="Y165" i="14"/>
  <c r="F168" i="14"/>
  <c r="L168" i="14"/>
  <c r="R168" i="14"/>
  <c r="X168" i="14"/>
  <c r="F170" i="14"/>
  <c r="L170" i="14"/>
  <c r="R170" i="14"/>
  <c r="X170" i="14"/>
  <c r="E173" i="14"/>
  <c r="K173" i="14"/>
  <c r="Q173" i="14"/>
  <c r="W173" i="14"/>
  <c r="E175" i="14"/>
  <c r="K175" i="14"/>
  <c r="Q175" i="14"/>
  <c r="W175" i="14"/>
  <c r="D178" i="14"/>
  <c r="J178" i="14"/>
  <c r="P178" i="14"/>
  <c r="V178" i="14"/>
  <c r="D180" i="14"/>
  <c r="J180" i="14"/>
  <c r="P180" i="14"/>
  <c r="V180" i="14"/>
  <c r="I183" i="14"/>
  <c r="O183" i="14"/>
  <c r="U183" i="14"/>
  <c r="AA183" i="14"/>
  <c r="I185" i="14"/>
  <c r="O185" i="14"/>
  <c r="U185" i="14"/>
  <c r="AA185" i="14"/>
  <c r="H188" i="14"/>
  <c r="N188" i="14"/>
  <c r="T188" i="14"/>
  <c r="Z188" i="14"/>
  <c r="H190" i="14"/>
  <c r="N190" i="14"/>
  <c r="T190" i="14"/>
  <c r="Z190" i="14"/>
  <c r="G193" i="14"/>
  <c r="M193" i="14"/>
  <c r="S193" i="14"/>
  <c r="Y193" i="14"/>
  <c r="G195" i="14"/>
  <c r="M195" i="14"/>
  <c r="S195" i="14"/>
  <c r="Y195" i="14"/>
  <c r="F198" i="14"/>
  <c r="L198" i="14"/>
  <c r="R198" i="14"/>
  <c r="X198" i="14"/>
  <c r="F200" i="14"/>
  <c r="L200" i="14"/>
  <c r="R200" i="14"/>
  <c r="X200" i="14"/>
  <c r="R203" i="14"/>
  <c r="L205" i="14"/>
  <c r="L201" i="14" s="1"/>
  <c r="L208" i="14"/>
  <c r="F210" i="14"/>
  <c r="F206" i="14" s="1"/>
  <c r="X210" i="14"/>
  <c r="X206" i="14" s="1"/>
  <c r="J213" i="14"/>
  <c r="D215" i="14"/>
  <c r="D211" i="14" s="1"/>
  <c r="V215" i="14"/>
  <c r="V211" i="14" s="1"/>
  <c r="I218" i="14"/>
  <c r="AA218" i="14"/>
  <c r="U220" i="14"/>
  <c r="U216" i="14" s="1"/>
  <c r="H223" i="14"/>
  <c r="Z223" i="14"/>
  <c r="T225" i="14"/>
  <c r="T221" i="14" s="1"/>
  <c r="T228" i="14"/>
  <c r="N230" i="14"/>
  <c r="N226" i="14" s="1"/>
  <c r="R233" i="14"/>
  <c r="L235" i="14"/>
  <c r="L231" i="14" s="1"/>
  <c r="L238" i="14"/>
  <c r="L240" i="14"/>
  <c r="E245" i="14"/>
  <c r="V248" i="14"/>
  <c r="V246" i="14" s="1"/>
  <c r="U253" i="14"/>
  <c r="U251" i="14" s="1"/>
  <c r="N258" i="14"/>
  <c r="N256" i="14" s="1"/>
  <c r="Z260" i="14"/>
  <c r="G263" i="14"/>
  <c r="G261" i="14" s="1"/>
  <c r="S265" i="14"/>
  <c r="L270" i="14"/>
  <c r="E275" i="14"/>
  <c r="V278" i="14"/>
  <c r="U283" i="14"/>
  <c r="N288" i="14"/>
  <c r="Z290" i="14"/>
  <c r="G293" i="14"/>
  <c r="G291" i="14" s="1"/>
  <c r="S295" i="14"/>
  <c r="L300" i="14"/>
  <c r="AA319" i="14"/>
  <c r="AA315" i="14" s="1"/>
  <c r="T324" i="14"/>
  <c r="T320" i="14" s="1"/>
  <c r="M329" i="14"/>
  <c r="M325" i="14" s="1"/>
  <c r="F334" i="14"/>
  <c r="F330" i="14" s="1"/>
  <c r="AA349" i="14"/>
  <c r="AA345" i="14" s="1"/>
  <c r="T354" i="14"/>
  <c r="T350" i="14" s="1"/>
  <c r="M359" i="14"/>
  <c r="M355" i="14" s="1"/>
  <c r="F364" i="14"/>
  <c r="F360" i="14" s="1"/>
  <c r="AA379" i="14"/>
  <c r="AA375" i="14" s="1"/>
  <c r="T384" i="14"/>
  <c r="T380" i="14" s="1"/>
  <c r="W594" i="14"/>
  <c r="H9" i="14"/>
  <c r="N9" i="14"/>
  <c r="T9" i="14"/>
  <c r="T7" i="14" s="1"/>
  <c r="Z9" i="14"/>
  <c r="H11" i="14"/>
  <c r="N11" i="14"/>
  <c r="T11" i="14"/>
  <c r="Z11" i="14"/>
  <c r="G14" i="14"/>
  <c r="G12" i="14" s="1"/>
  <c r="M14" i="14"/>
  <c r="S14" i="14"/>
  <c r="Y14" i="14"/>
  <c r="Y12" i="14" s="1"/>
  <c r="G16" i="14"/>
  <c r="M16" i="14"/>
  <c r="S16" i="14"/>
  <c r="Y16" i="14"/>
  <c r="F19" i="14"/>
  <c r="L19" i="14"/>
  <c r="L17" i="14" s="1"/>
  <c r="R19" i="14"/>
  <c r="X19" i="14"/>
  <c r="F21" i="14"/>
  <c r="L21" i="14"/>
  <c r="R21" i="14"/>
  <c r="X21" i="14"/>
  <c r="E24" i="14"/>
  <c r="K24" i="14"/>
  <c r="Q24" i="14"/>
  <c r="Q22" i="14" s="1"/>
  <c r="W24" i="14"/>
  <c r="E26" i="14"/>
  <c r="K26" i="14"/>
  <c r="Q26" i="14"/>
  <c r="W26" i="14"/>
  <c r="D29" i="14"/>
  <c r="D27" i="14" s="1"/>
  <c r="J29" i="14"/>
  <c r="P29" i="14"/>
  <c r="V29" i="14"/>
  <c r="V27" i="14" s="1"/>
  <c r="D31" i="14"/>
  <c r="J31" i="14"/>
  <c r="P31" i="14"/>
  <c r="V31" i="14"/>
  <c r="I34" i="14"/>
  <c r="O34" i="14"/>
  <c r="O32" i="14" s="1"/>
  <c r="U34" i="14"/>
  <c r="AA34" i="14"/>
  <c r="I36" i="14"/>
  <c r="O36" i="14"/>
  <c r="U36" i="14"/>
  <c r="AA36" i="14"/>
  <c r="H39" i="14"/>
  <c r="N39" i="14"/>
  <c r="T39" i="14"/>
  <c r="T37" i="14" s="1"/>
  <c r="Z39" i="14"/>
  <c r="H41" i="14"/>
  <c r="N41" i="14"/>
  <c r="T41" i="14"/>
  <c r="Z41" i="14"/>
  <c r="G44" i="14"/>
  <c r="G42" i="14" s="1"/>
  <c r="M44" i="14"/>
  <c r="S44" i="14"/>
  <c r="Y44" i="14"/>
  <c r="Y42" i="14" s="1"/>
  <c r="G46" i="14"/>
  <c r="M46" i="14"/>
  <c r="S46" i="14"/>
  <c r="Y46" i="14"/>
  <c r="F49" i="14"/>
  <c r="L49" i="14"/>
  <c r="L47" i="14" s="1"/>
  <c r="R49" i="14"/>
  <c r="X49" i="14"/>
  <c r="F51" i="14"/>
  <c r="L51" i="14"/>
  <c r="R51" i="14"/>
  <c r="X51" i="14"/>
  <c r="E54" i="14"/>
  <c r="K54" i="14"/>
  <c r="Q54" i="14"/>
  <c r="Q52" i="14" s="1"/>
  <c r="W54" i="14"/>
  <c r="E56" i="14"/>
  <c r="K56" i="14"/>
  <c r="Q56" i="14"/>
  <c r="W56" i="14"/>
  <c r="D59" i="14"/>
  <c r="D57" i="14" s="1"/>
  <c r="J59" i="14"/>
  <c r="P59" i="14"/>
  <c r="V59" i="14"/>
  <c r="V57" i="14" s="1"/>
  <c r="D61" i="14"/>
  <c r="J61" i="14"/>
  <c r="P61" i="14"/>
  <c r="V61" i="14"/>
  <c r="I64" i="14"/>
  <c r="O64" i="14"/>
  <c r="O62" i="14" s="1"/>
  <c r="U64" i="14"/>
  <c r="AA64" i="14"/>
  <c r="I66" i="14"/>
  <c r="O66" i="14"/>
  <c r="U66" i="14"/>
  <c r="AA66" i="14"/>
  <c r="H69" i="14"/>
  <c r="N69" i="14"/>
  <c r="T69" i="14"/>
  <c r="T67" i="14" s="1"/>
  <c r="Z69" i="14"/>
  <c r="H71" i="14"/>
  <c r="N71" i="14"/>
  <c r="T71" i="14"/>
  <c r="Z71" i="14"/>
  <c r="G74" i="14"/>
  <c r="G72" i="14" s="1"/>
  <c r="M74" i="14"/>
  <c r="S74" i="14"/>
  <c r="Y74" i="14"/>
  <c r="Y72" i="14" s="1"/>
  <c r="G76" i="14"/>
  <c r="M76" i="14"/>
  <c r="S76" i="14"/>
  <c r="Y76" i="14"/>
  <c r="F79" i="14"/>
  <c r="L79" i="14"/>
  <c r="L77" i="14" s="1"/>
  <c r="R79" i="14"/>
  <c r="X79" i="14"/>
  <c r="F81" i="14"/>
  <c r="L81" i="14"/>
  <c r="R81" i="14"/>
  <c r="X81" i="14"/>
  <c r="E84" i="14"/>
  <c r="K84" i="14"/>
  <c r="Q84" i="14"/>
  <c r="Q82" i="14" s="1"/>
  <c r="W84" i="14"/>
  <c r="E86" i="14"/>
  <c r="K86" i="14"/>
  <c r="Q86" i="14"/>
  <c r="W86" i="14"/>
  <c r="D89" i="14"/>
  <c r="D87" i="14" s="1"/>
  <c r="J89" i="14"/>
  <c r="P89" i="14"/>
  <c r="V89" i="14"/>
  <c r="V87" i="14" s="1"/>
  <c r="D91" i="14"/>
  <c r="J91" i="14"/>
  <c r="P91" i="14"/>
  <c r="V91" i="14"/>
  <c r="I94" i="14"/>
  <c r="O94" i="14"/>
  <c r="O92" i="14" s="1"/>
  <c r="U94" i="14"/>
  <c r="AA94" i="14"/>
  <c r="I96" i="14"/>
  <c r="O96" i="14"/>
  <c r="U96" i="14"/>
  <c r="AA96" i="14"/>
  <c r="H99" i="14"/>
  <c r="N99" i="14"/>
  <c r="T99" i="14"/>
  <c r="T97" i="14" s="1"/>
  <c r="Z99" i="14"/>
  <c r="H101" i="14"/>
  <c r="N101" i="14"/>
  <c r="T101" i="14"/>
  <c r="Z101" i="14"/>
  <c r="G104" i="14"/>
  <c r="G102" i="14" s="1"/>
  <c r="M104" i="14"/>
  <c r="S104" i="14"/>
  <c r="Y104" i="14"/>
  <c r="Y102" i="14" s="1"/>
  <c r="G106" i="14"/>
  <c r="M106" i="14"/>
  <c r="S106" i="14"/>
  <c r="Y106" i="14"/>
  <c r="F109" i="14"/>
  <c r="L109" i="14"/>
  <c r="L107" i="14" s="1"/>
  <c r="R109" i="14"/>
  <c r="X109" i="14"/>
  <c r="F111" i="14"/>
  <c r="L111" i="14"/>
  <c r="R111" i="14"/>
  <c r="X111" i="14"/>
  <c r="E114" i="14"/>
  <c r="K114" i="14"/>
  <c r="Q114" i="14"/>
  <c r="Q112" i="14" s="1"/>
  <c r="W114" i="14"/>
  <c r="E116" i="14"/>
  <c r="K116" i="14"/>
  <c r="Q116" i="14"/>
  <c r="W116" i="14"/>
  <c r="D119" i="14"/>
  <c r="D117" i="14" s="1"/>
  <c r="J119" i="14"/>
  <c r="P119" i="14"/>
  <c r="V119" i="14"/>
  <c r="V117" i="14" s="1"/>
  <c r="D121" i="14"/>
  <c r="J121" i="14"/>
  <c r="P121" i="14"/>
  <c r="V121" i="14"/>
  <c r="I124" i="14"/>
  <c r="O124" i="14"/>
  <c r="O122" i="14" s="1"/>
  <c r="U124" i="14"/>
  <c r="AA124" i="14"/>
  <c r="I126" i="14"/>
  <c r="O126" i="14"/>
  <c r="U126" i="14"/>
  <c r="AA126" i="14"/>
  <c r="H129" i="14"/>
  <c r="N129" i="14"/>
  <c r="T129" i="14"/>
  <c r="T127" i="14" s="1"/>
  <c r="Z129" i="14"/>
  <c r="H131" i="14"/>
  <c r="N131" i="14"/>
  <c r="T131" i="14"/>
  <c r="Z131" i="14"/>
  <c r="G134" i="14"/>
  <c r="G132" i="14" s="1"/>
  <c r="M134" i="14"/>
  <c r="S134" i="14"/>
  <c r="Y134" i="14"/>
  <c r="Y132" i="14" s="1"/>
  <c r="G136" i="14"/>
  <c r="M136" i="14"/>
  <c r="S136" i="14"/>
  <c r="Y136" i="14"/>
  <c r="F139" i="14"/>
  <c r="L139" i="14"/>
  <c r="L137" i="14" s="1"/>
  <c r="R139" i="14"/>
  <c r="X139" i="14"/>
  <c r="F141" i="14"/>
  <c r="L141" i="14"/>
  <c r="R141" i="14"/>
  <c r="X141" i="14"/>
  <c r="E144" i="14"/>
  <c r="K144" i="14"/>
  <c r="Q144" i="14"/>
  <c r="Q142" i="14" s="1"/>
  <c r="W144" i="14"/>
  <c r="E146" i="14"/>
  <c r="K146" i="14"/>
  <c r="Q146" i="14"/>
  <c r="W146" i="14"/>
  <c r="D149" i="14"/>
  <c r="D147" i="14" s="1"/>
  <c r="J149" i="14"/>
  <c r="P149" i="14"/>
  <c r="V149" i="14"/>
  <c r="V147" i="14" s="1"/>
  <c r="D151" i="14"/>
  <c r="J151" i="14"/>
  <c r="P151" i="14"/>
  <c r="V151" i="14"/>
  <c r="I158" i="14"/>
  <c r="O158" i="14"/>
  <c r="O156" i="14" s="1"/>
  <c r="U158" i="14"/>
  <c r="AA158" i="14"/>
  <c r="I160" i="14"/>
  <c r="O160" i="14"/>
  <c r="U160" i="14"/>
  <c r="AA160" i="14"/>
  <c r="H163" i="14"/>
  <c r="N163" i="14"/>
  <c r="T163" i="14"/>
  <c r="T161" i="14" s="1"/>
  <c r="Z163" i="14"/>
  <c r="H165" i="14"/>
  <c r="N165" i="14"/>
  <c r="T165" i="14"/>
  <c r="Z165" i="14"/>
  <c r="G168" i="14"/>
  <c r="G166" i="14" s="1"/>
  <c r="M168" i="14"/>
  <c r="S168" i="14"/>
  <c r="Y168" i="14"/>
  <c r="Y166" i="14" s="1"/>
  <c r="G170" i="14"/>
  <c r="M170" i="14"/>
  <c r="S170" i="14"/>
  <c r="Y170" i="14"/>
  <c r="F173" i="14"/>
  <c r="L173" i="14"/>
  <c r="L171" i="14" s="1"/>
  <c r="R173" i="14"/>
  <c r="X173" i="14"/>
  <c r="F175" i="14"/>
  <c r="L175" i="14"/>
  <c r="R175" i="14"/>
  <c r="X175" i="14"/>
  <c r="E178" i="14"/>
  <c r="K178" i="14"/>
  <c r="Q178" i="14"/>
  <c r="Q176" i="14" s="1"/>
  <c r="W178" i="14"/>
  <c r="E180" i="14"/>
  <c r="K180" i="14"/>
  <c r="Q180" i="14"/>
  <c r="W180" i="14"/>
  <c r="D183" i="14"/>
  <c r="D181" i="14" s="1"/>
  <c r="J183" i="14"/>
  <c r="P183" i="14"/>
  <c r="V183" i="14"/>
  <c r="V181" i="14" s="1"/>
  <c r="D185" i="14"/>
  <c r="J185" i="14"/>
  <c r="P185" i="14"/>
  <c r="V185" i="14"/>
  <c r="I188" i="14"/>
  <c r="O188" i="14"/>
  <c r="O186" i="14" s="1"/>
  <c r="U188" i="14"/>
  <c r="AA188" i="14"/>
  <c r="I190" i="14"/>
  <c r="O190" i="14"/>
  <c r="U190" i="14"/>
  <c r="AA190" i="14"/>
  <c r="H193" i="14"/>
  <c r="N193" i="14"/>
  <c r="T193" i="14"/>
  <c r="T191" i="14" s="1"/>
  <c r="Z193" i="14"/>
  <c r="H195" i="14"/>
  <c r="N195" i="14"/>
  <c r="T195" i="14"/>
  <c r="Z195" i="14"/>
  <c r="G198" i="14"/>
  <c r="G196" i="14" s="1"/>
  <c r="M198" i="14"/>
  <c r="S198" i="14"/>
  <c r="Y198" i="14"/>
  <c r="Y196" i="14" s="1"/>
  <c r="G200" i="14"/>
  <c r="M200" i="14"/>
  <c r="S200" i="14"/>
  <c r="Y200" i="14"/>
  <c r="S203" i="14"/>
  <c r="M205" i="14"/>
  <c r="Q208" i="14"/>
  <c r="Q206" i="14" s="1"/>
  <c r="K210" i="14"/>
  <c r="K213" i="14"/>
  <c r="K211" i="14" s="1"/>
  <c r="E215" i="14"/>
  <c r="W215" i="14"/>
  <c r="J218" i="14"/>
  <c r="J216" i="14" s="1"/>
  <c r="D220" i="14"/>
  <c r="V220" i="14"/>
  <c r="I223" i="14"/>
  <c r="I221" i="14" s="1"/>
  <c r="AA223" i="14"/>
  <c r="U225" i="14"/>
  <c r="G228" i="14"/>
  <c r="G226" i="14" s="1"/>
  <c r="Y228" i="14"/>
  <c r="Y226" i="14" s="1"/>
  <c r="S230" i="14"/>
  <c r="S233" i="14"/>
  <c r="S231" i="14" s="1"/>
  <c r="M235" i="14"/>
  <c r="Q238" i="14"/>
  <c r="Q236" i="14" s="1"/>
  <c r="R240" i="14"/>
  <c r="K245" i="14"/>
  <c r="D250" i="14"/>
  <c r="D246" i="14" s="1"/>
  <c r="AA253" i="14"/>
  <c r="AA251" i="14" s="1"/>
  <c r="T258" i="14"/>
  <c r="M263" i="14"/>
  <c r="M261" i="14" s="1"/>
  <c r="Y265" i="14"/>
  <c r="F268" i="14"/>
  <c r="F266" i="14" s="1"/>
  <c r="R270" i="14"/>
  <c r="K275" i="14"/>
  <c r="D280" i="14"/>
  <c r="AA283" i="14"/>
  <c r="T288" i="14"/>
  <c r="T286" i="14" s="1"/>
  <c r="M293" i="14"/>
  <c r="M291" i="14" s="1"/>
  <c r="Y295" i="14"/>
  <c r="Y291" i="14" s="1"/>
  <c r="R300" i="14"/>
  <c r="E309" i="14"/>
  <c r="E305" i="14" s="1"/>
  <c r="Z324" i="14"/>
  <c r="Z320" i="14" s="1"/>
  <c r="S329" i="14"/>
  <c r="S325" i="14" s="1"/>
  <c r="L334" i="14"/>
  <c r="L330" i="14" s="1"/>
  <c r="E339" i="14"/>
  <c r="E335" i="14" s="1"/>
  <c r="Z354" i="14"/>
  <c r="Z350" i="14" s="1"/>
  <c r="S359" i="14"/>
  <c r="S355" i="14" s="1"/>
  <c r="L364" i="14"/>
  <c r="L360" i="14" s="1"/>
  <c r="E369" i="14"/>
  <c r="E365" i="14" s="1"/>
  <c r="Z384" i="14"/>
  <c r="Z380" i="14" s="1"/>
  <c r="I9" i="14"/>
  <c r="O9" i="14"/>
  <c r="O7" i="14" s="1"/>
  <c r="U9" i="14"/>
  <c r="AA9" i="14"/>
  <c r="I11" i="14"/>
  <c r="O11" i="14"/>
  <c r="U11" i="14"/>
  <c r="AA11" i="14"/>
  <c r="H14" i="14"/>
  <c r="N14" i="14"/>
  <c r="T14" i="14"/>
  <c r="Z14" i="14"/>
  <c r="H16" i="14"/>
  <c r="N16" i="14"/>
  <c r="T16" i="14"/>
  <c r="Z16" i="14"/>
  <c r="G19" i="14"/>
  <c r="M19" i="14"/>
  <c r="S19" i="14"/>
  <c r="Y19" i="14"/>
  <c r="Y17" i="14" s="1"/>
  <c r="G21" i="14"/>
  <c r="M21" i="14"/>
  <c r="S21" i="14"/>
  <c r="Y21" i="14"/>
  <c r="F24" i="14"/>
  <c r="L24" i="14"/>
  <c r="L22" i="14" s="1"/>
  <c r="R24" i="14"/>
  <c r="X24" i="14"/>
  <c r="F26" i="14"/>
  <c r="L26" i="14"/>
  <c r="R26" i="14"/>
  <c r="X26" i="14"/>
  <c r="E29" i="14"/>
  <c r="K29" i="14"/>
  <c r="Q29" i="14"/>
  <c r="W29" i="14"/>
  <c r="E31" i="14"/>
  <c r="K31" i="14"/>
  <c r="Q31" i="14"/>
  <c r="W31" i="14"/>
  <c r="D34" i="14"/>
  <c r="J34" i="14"/>
  <c r="P34" i="14"/>
  <c r="V34" i="14"/>
  <c r="V32" i="14" s="1"/>
  <c r="D36" i="14"/>
  <c r="J36" i="14"/>
  <c r="P36" i="14"/>
  <c r="V36" i="14"/>
  <c r="I39" i="14"/>
  <c r="O39" i="14"/>
  <c r="O37" i="14" s="1"/>
  <c r="U39" i="14"/>
  <c r="AA39" i="14"/>
  <c r="I41" i="14"/>
  <c r="O41" i="14"/>
  <c r="U41" i="14"/>
  <c r="AA41" i="14"/>
  <c r="H44" i="14"/>
  <c r="N44" i="14"/>
  <c r="T44" i="14"/>
  <c r="Z44" i="14"/>
  <c r="H46" i="14"/>
  <c r="N46" i="14"/>
  <c r="T46" i="14"/>
  <c r="Z46" i="14"/>
  <c r="G49" i="14"/>
  <c r="M49" i="14"/>
  <c r="S49" i="14"/>
  <c r="Y49" i="14"/>
  <c r="Y47" i="14" s="1"/>
  <c r="G51" i="14"/>
  <c r="M51" i="14"/>
  <c r="S51" i="14"/>
  <c r="Y51" i="14"/>
  <c r="F54" i="14"/>
  <c r="L54" i="14"/>
  <c r="L52" i="14" s="1"/>
  <c r="R54" i="14"/>
  <c r="X54" i="14"/>
  <c r="F56" i="14"/>
  <c r="L56" i="14"/>
  <c r="R56" i="14"/>
  <c r="X56" i="14"/>
  <c r="E59" i="14"/>
  <c r="K59" i="14"/>
  <c r="Q59" i="14"/>
  <c r="W59" i="14"/>
  <c r="E61" i="14"/>
  <c r="K61" i="14"/>
  <c r="Q61" i="14"/>
  <c r="W61" i="14"/>
  <c r="D64" i="14"/>
  <c r="J64" i="14"/>
  <c r="P64" i="14"/>
  <c r="V64" i="14"/>
  <c r="V62" i="14" s="1"/>
  <c r="D66" i="14"/>
  <c r="J66" i="14"/>
  <c r="P66" i="14"/>
  <c r="V66" i="14"/>
  <c r="I69" i="14"/>
  <c r="O69" i="14"/>
  <c r="O67" i="14" s="1"/>
  <c r="U69" i="14"/>
  <c r="AA69" i="14"/>
  <c r="I71" i="14"/>
  <c r="O71" i="14"/>
  <c r="U71" i="14"/>
  <c r="AA71" i="14"/>
  <c r="H74" i="14"/>
  <c r="N74" i="14"/>
  <c r="T74" i="14"/>
  <c r="Z74" i="14"/>
  <c r="H76" i="14"/>
  <c r="N76" i="14"/>
  <c r="T76" i="14"/>
  <c r="Z76" i="14"/>
  <c r="G79" i="14"/>
  <c r="M79" i="14"/>
  <c r="S79" i="14"/>
  <c r="Y79" i="14"/>
  <c r="Y77" i="14" s="1"/>
  <c r="G81" i="14"/>
  <c r="M81" i="14"/>
  <c r="S81" i="14"/>
  <c r="Y81" i="14"/>
  <c r="F84" i="14"/>
  <c r="L84" i="14"/>
  <c r="L82" i="14" s="1"/>
  <c r="R84" i="14"/>
  <c r="X84" i="14"/>
  <c r="F86" i="14"/>
  <c r="L86" i="14"/>
  <c r="R86" i="14"/>
  <c r="X86" i="14"/>
  <c r="E89" i="14"/>
  <c r="K89" i="14"/>
  <c r="Q89" i="14"/>
  <c r="W89" i="14"/>
  <c r="E91" i="14"/>
  <c r="K91" i="14"/>
  <c r="Q91" i="14"/>
  <c r="W91" i="14"/>
  <c r="D94" i="14"/>
  <c r="J94" i="14"/>
  <c r="P94" i="14"/>
  <c r="V94" i="14"/>
  <c r="V92" i="14" s="1"/>
  <c r="D96" i="14"/>
  <c r="J96" i="14"/>
  <c r="P96" i="14"/>
  <c r="V96" i="14"/>
  <c r="I99" i="14"/>
  <c r="O99" i="14"/>
  <c r="O97" i="14" s="1"/>
  <c r="U99" i="14"/>
  <c r="AA99" i="14"/>
  <c r="I101" i="14"/>
  <c r="O101" i="14"/>
  <c r="U101" i="14"/>
  <c r="AA101" i="14"/>
  <c r="H104" i="14"/>
  <c r="N104" i="14"/>
  <c r="T104" i="14"/>
  <c r="Z104" i="14"/>
  <c r="H106" i="14"/>
  <c r="N106" i="14"/>
  <c r="T106" i="14"/>
  <c r="Z106" i="14"/>
  <c r="G109" i="14"/>
  <c r="M109" i="14"/>
  <c r="S109" i="14"/>
  <c r="Y109" i="14"/>
  <c r="Y107" i="14" s="1"/>
  <c r="G111" i="14"/>
  <c r="M111" i="14"/>
  <c r="S111" i="14"/>
  <c r="Y111" i="14"/>
  <c r="F114" i="14"/>
  <c r="L114" i="14"/>
  <c r="L112" i="14" s="1"/>
  <c r="R114" i="14"/>
  <c r="X114" i="14"/>
  <c r="F116" i="14"/>
  <c r="L116" i="14"/>
  <c r="R116" i="14"/>
  <c r="X116" i="14"/>
  <c r="E119" i="14"/>
  <c r="K119" i="14"/>
  <c r="Q119" i="14"/>
  <c r="W119" i="14"/>
  <c r="E121" i="14"/>
  <c r="K121" i="14"/>
  <c r="Q121" i="14"/>
  <c r="W121" i="14"/>
  <c r="D124" i="14"/>
  <c r="J124" i="14"/>
  <c r="P124" i="14"/>
  <c r="V124" i="14"/>
  <c r="V122" i="14" s="1"/>
  <c r="D126" i="14"/>
  <c r="J126" i="14"/>
  <c r="P126" i="14"/>
  <c r="V126" i="14"/>
  <c r="I129" i="14"/>
  <c r="O129" i="14"/>
  <c r="O127" i="14" s="1"/>
  <c r="U129" i="14"/>
  <c r="AA129" i="14"/>
  <c r="I131" i="14"/>
  <c r="O131" i="14"/>
  <c r="U131" i="14"/>
  <c r="AA131" i="14"/>
  <c r="H134" i="14"/>
  <c r="N134" i="14"/>
  <c r="T134" i="14"/>
  <c r="Z134" i="14"/>
  <c r="H136" i="14"/>
  <c r="N136" i="14"/>
  <c r="T136" i="14"/>
  <c r="Z136" i="14"/>
  <c r="G139" i="14"/>
  <c r="M139" i="14"/>
  <c r="S139" i="14"/>
  <c r="Y139" i="14"/>
  <c r="Y137" i="14" s="1"/>
  <c r="G141" i="14"/>
  <c r="M141" i="14"/>
  <c r="S141" i="14"/>
  <c r="Y141" i="14"/>
  <c r="F144" i="14"/>
  <c r="L144" i="14"/>
  <c r="L142" i="14" s="1"/>
  <c r="R144" i="14"/>
  <c r="X144" i="14"/>
  <c r="F146" i="14"/>
  <c r="L146" i="14"/>
  <c r="R146" i="14"/>
  <c r="X146" i="14"/>
  <c r="E149" i="14"/>
  <c r="K149" i="14"/>
  <c r="Q149" i="14"/>
  <c r="E151" i="14"/>
  <c r="K151" i="14"/>
  <c r="Q151" i="14"/>
  <c r="W151" i="14"/>
  <c r="W147" i="14" s="1"/>
  <c r="AA298" i="14"/>
  <c r="AA296" i="14" s="1"/>
  <c r="U298" i="14"/>
  <c r="U296" i="14" s="1"/>
  <c r="O298" i="14"/>
  <c r="O296" i="14" s="1"/>
  <c r="I298" i="14"/>
  <c r="I296" i="14" s="1"/>
  <c r="V293" i="14"/>
  <c r="V291" i="14" s="1"/>
  <c r="P293" i="14"/>
  <c r="P291" i="14" s="1"/>
  <c r="J293" i="14"/>
  <c r="J291" i="14" s="1"/>
  <c r="D293" i="14"/>
  <c r="D291" i="14" s="1"/>
  <c r="W288" i="14"/>
  <c r="W286" i="14" s="1"/>
  <c r="Q288" i="14"/>
  <c r="Q286" i="14" s="1"/>
  <c r="K288" i="14"/>
  <c r="K286" i="14" s="1"/>
  <c r="E288" i="14"/>
  <c r="E286" i="14" s="1"/>
  <c r="X283" i="14"/>
  <c r="X281" i="14" s="1"/>
  <c r="R283" i="14"/>
  <c r="R281" i="14" s="1"/>
  <c r="L283" i="14"/>
  <c r="L281" i="14" s="1"/>
  <c r="F283" i="14"/>
  <c r="F281" i="14" s="1"/>
  <c r="Y278" i="14"/>
  <c r="Y276" i="14" s="1"/>
  <c r="S278" i="14"/>
  <c r="S276" i="14" s="1"/>
  <c r="M278" i="14"/>
  <c r="M276" i="14" s="1"/>
  <c r="G278" i="14"/>
  <c r="G276" i="14" s="1"/>
  <c r="Z273" i="14"/>
  <c r="Z271" i="14" s="1"/>
  <c r="T273" i="14"/>
  <c r="T271" i="14" s="1"/>
  <c r="N273" i="14"/>
  <c r="N271" i="14" s="1"/>
  <c r="H273" i="14"/>
  <c r="H271" i="14" s="1"/>
  <c r="AA268" i="14"/>
  <c r="AA266" i="14" s="1"/>
  <c r="U268" i="14"/>
  <c r="U266" i="14" s="1"/>
  <c r="O268" i="14"/>
  <c r="O266" i="14" s="1"/>
  <c r="I268" i="14"/>
  <c r="I266" i="14" s="1"/>
  <c r="V263" i="14"/>
  <c r="V261" i="14" s="1"/>
  <c r="P263" i="14"/>
  <c r="P261" i="14" s="1"/>
  <c r="J263" i="14"/>
  <c r="J261" i="14" s="1"/>
  <c r="D263" i="14"/>
  <c r="D261" i="14" s="1"/>
  <c r="W258" i="14"/>
  <c r="W256" i="14" s="1"/>
  <c r="Q258" i="14"/>
  <c r="Q256" i="14" s="1"/>
  <c r="K258" i="14"/>
  <c r="K256" i="14" s="1"/>
  <c r="E258" i="14"/>
  <c r="E256" i="14" s="1"/>
  <c r="X253" i="14"/>
  <c r="X251" i="14" s="1"/>
  <c r="R253" i="14"/>
  <c r="R251" i="14" s="1"/>
  <c r="L253" i="14"/>
  <c r="L251" i="14" s="1"/>
  <c r="F253" i="14"/>
  <c r="F251" i="14" s="1"/>
  <c r="Y248" i="14"/>
  <c r="Y246" i="14" s="1"/>
  <c r="S248" i="14"/>
  <c r="S246" i="14" s="1"/>
  <c r="M248" i="14"/>
  <c r="M246" i="14" s="1"/>
  <c r="G248" i="14"/>
  <c r="G246" i="14" s="1"/>
  <c r="Z243" i="14"/>
  <c r="Z241" i="14" s="1"/>
  <c r="T243" i="14"/>
  <c r="T241" i="14" s="1"/>
  <c r="N243" i="14"/>
  <c r="N241" i="14" s="1"/>
  <c r="H243" i="14"/>
  <c r="H241" i="14" s="1"/>
  <c r="AA238" i="14"/>
  <c r="AA236" i="14" s="1"/>
  <c r="U238" i="14"/>
  <c r="U236" i="14" s="1"/>
  <c r="O238" i="14"/>
  <c r="O236" i="14" s="1"/>
  <c r="I238" i="14"/>
  <c r="I236" i="14" s="1"/>
  <c r="V233" i="14"/>
  <c r="V231" i="14" s="1"/>
  <c r="P233" i="14"/>
  <c r="P231" i="14" s="1"/>
  <c r="J233" i="14"/>
  <c r="J231" i="14" s="1"/>
  <c r="D233" i="14"/>
  <c r="D231" i="14" s="1"/>
  <c r="W228" i="14"/>
  <c r="W226" i="14" s="1"/>
  <c r="Q228" i="14"/>
  <c r="Q226" i="14" s="1"/>
  <c r="K228" i="14"/>
  <c r="K226" i="14" s="1"/>
  <c r="E228" i="14"/>
  <c r="E226" i="14" s="1"/>
  <c r="X223" i="14"/>
  <c r="X221" i="14" s="1"/>
  <c r="R223" i="14"/>
  <c r="R221" i="14" s="1"/>
  <c r="L223" i="14"/>
  <c r="L221" i="14" s="1"/>
  <c r="F223" i="14"/>
  <c r="F221" i="14" s="1"/>
  <c r="Y218" i="14"/>
  <c r="Y216" i="14" s="1"/>
  <c r="S218" i="14"/>
  <c r="S216" i="14" s="1"/>
  <c r="M218" i="14"/>
  <c r="M216" i="14" s="1"/>
  <c r="G218" i="14"/>
  <c r="G216" i="14" s="1"/>
  <c r="Z213" i="14"/>
  <c r="Z211" i="14" s="1"/>
  <c r="T213" i="14"/>
  <c r="T211" i="14" s="1"/>
  <c r="N213" i="14"/>
  <c r="N211" i="14" s="1"/>
  <c r="H213" i="14"/>
  <c r="H211" i="14" s="1"/>
  <c r="AA208" i="14"/>
  <c r="AA206" i="14" s="1"/>
  <c r="U208" i="14"/>
  <c r="U206" i="14" s="1"/>
  <c r="O208" i="14"/>
  <c r="O206" i="14" s="1"/>
  <c r="I208" i="14"/>
  <c r="I206" i="14" s="1"/>
  <c r="V203" i="14"/>
  <c r="V201" i="14" s="1"/>
  <c r="P203" i="14"/>
  <c r="P201" i="14" s="1"/>
  <c r="J203" i="14"/>
  <c r="J201" i="14" s="1"/>
  <c r="D203" i="14"/>
  <c r="D201" i="14" s="1"/>
  <c r="Z298" i="14"/>
  <c r="Z296" i="14" s="1"/>
  <c r="T298" i="14"/>
  <c r="T296" i="14" s="1"/>
  <c r="N298" i="14"/>
  <c r="N296" i="14" s="1"/>
  <c r="H298" i="14"/>
  <c r="H296" i="14" s="1"/>
  <c r="AA293" i="14"/>
  <c r="AA291" i="14" s="1"/>
  <c r="U293" i="14"/>
  <c r="O293" i="14"/>
  <c r="O291" i="14" s="1"/>
  <c r="I293" i="14"/>
  <c r="I291" i="14" s="1"/>
  <c r="V288" i="14"/>
  <c r="V286" i="14" s="1"/>
  <c r="P288" i="14"/>
  <c r="P286" i="14" s="1"/>
  <c r="J288" i="14"/>
  <c r="J286" i="14" s="1"/>
  <c r="D288" i="14"/>
  <c r="W283" i="14"/>
  <c r="W281" i="14" s="1"/>
  <c r="Q283" i="14"/>
  <c r="Q281" i="14" s="1"/>
  <c r="K283" i="14"/>
  <c r="K281" i="14" s="1"/>
  <c r="E283" i="14"/>
  <c r="E281" i="14" s="1"/>
  <c r="X278" i="14"/>
  <c r="X276" i="14" s="1"/>
  <c r="R278" i="14"/>
  <c r="L278" i="14"/>
  <c r="L276" i="14" s="1"/>
  <c r="F278" i="14"/>
  <c r="F276" i="14" s="1"/>
  <c r="Y273" i="14"/>
  <c r="Y271" i="14" s="1"/>
  <c r="S273" i="14"/>
  <c r="S271" i="14" s="1"/>
  <c r="M273" i="14"/>
  <c r="M271" i="14" s="1"/>
  <c r="G273" i="14"/>
  <c r="Z268" i="14"/>
  <c r="Z266" i="14" s="1"/>
  <c r="T268" i="14"/>
  <c r="T266" i="14" s="1"/>
  <c r="N268" i="14"/>
  <c r="N266" i="14" s="1"/>
  <c r="H268" i="14"/>
  <c r="H266" i="14" s="1"/>
  <c r="AA263" i="14"/>
  <c r="AA261" i="14" s="1"/>
  <c r="U263" i="14"/>
  <c r="O263" i="14"/>
  <c r="O261" i="14" s="1"/>
  <c r="I263" i="14"/>
  <c r="I261" i="14" s="1"/>
  <c r="V258" i="14"/>
  <c r="V256" i="14" s="1"/>
  <c r="P258" i="14"/>
  <c r="P256" i="14" s="1"/>
  <c r="J258" i="14"/>
  <c r="J256" i="14" s="1"/>
  <c r="D258" i="14"/>
  <c r="W253" i="14"/>
  <c r="W251" i="14" s="1"/>
  <c r="Q253" i="14"/>
  <c r="Q251" i="14" s="1"/>
  <c r="K253" i="14"/>
  <c r="K251" i="14" s="1"/>
  <c r="E253" i="14"/>
  <c r="E251" i="14" s="1"/>
  <c r="X248" i="14"/>
  <c r="X246" i="14" s="1"/>
  <c r="R248" i="14"/>
  <c r="L248" i="14"/>
  <c r="L246" i="14" s="1"/>
  <c r="F248" i="14"/>
  <c r="F246" i="14" s="1"/>
  <c r="Y243" i="14"/>
  <c r="Y241" i="14" s="1"/>
  <c r="S243" i="14"/>
  <c r="S241" i="14" s="1"/>
  <c r="M243" i="14"/>
  <c r="M241" i="14" s="1"/>
  <c r="G243" i="14"/>
  <c r="Z238" i="14"/>
  <c r="Z236" i="14" s="1"/>
  <c r="T238" i="14"/>
  <c r="T236" i="14" s="1"/>
  <c r="N238" i="14"/>
  <c r="N236" i="14" s="1"/>
  <c r="H238" i="14"/>
  <c r="H236" i="14" s="1"/>
  <c r="AA233" i="14"/>
  <c r="AA231" i="14" s="1"/>
  <c r="U233" i="14"/>
  <c r="O233" i="14"/>
  <c r="O231" i="14" s="1"/>
  <c r="I233" i="14"/>
  <c r="I231" i="14" s="1"/>
  <c r="V228" i="14"/>
  <c r="V226" i="14" s="1"/>
  <c r="P228" i="14"/>
  <c r="P226" i="14" s="1"/>
  <c r="J228" i="14"/>
  <c r="J226" i="14" s="1"/>
  <c r="D228" i="14"/>
  <c r="W223" i="14"/>
  <c r="W221" i="14" s="1"/>
  <c r="Q223" i="14"/>
  <c r="Q221" i="14" s="1"/>
  <c r="K223" i="14"/>
  <c r="K221" i="14" s="1"/>
  <c r="E223" i="14"/>
  <c r="E221" i="14" s="1"/>
  <c r="X218" i="14"/>
  <c r="X216" i="14" s="1"/>
  <c r="R218" i="14"/>
  <c r="L218" i="14"/>
  <c r="L216" i="14" s="1"/>
  <c r="F218" i="14"/>
  <c r="F216" i="14" s="1"/>
  <c r="Y213" i="14"/>
  <c r="Y211" i="14" s="1"/>
  <c r="S213" i="14"/>
  <c r="S211" i="14" s="1"/>
  <c r="M213" i="14"/>
  <c r="M211" i="14" s="1"/>
  <c r="G213" i="14"/>
  <c r="Z208" i="14"/>
  <c r="Z206" i="14" s="1"/>
  <c r="T208" i="14"/>
  <c r="T206" i="14" s="1"/>
  <c r="N208" i="14"/>
  <c r="N206" i="14" s="1"/>
  <c r="H208" i="14"/>
  <c r="H206" i="14" s="1"/>
  <c r="AA203" i="14"/>
  <c r="AA201" i="14" s="1"/>
  <c r="U203" i="14"/>
  <c r="O203" i="14"/>
  <c r="O201" i="14" s="1"/>
  <c r="I203" i="14"/>
  <c r="I201" i="14" s="1"/>
  <c r="Y298" i="14"/>
  <c r="Y296" i="14" s="1"/>
  <c r="S298" i="14"/>
  <c r="S296" i="14" s="1"/>
  <c r="M298" i="14"/>
  <c r="M296" i="14" s="1"/>
  <c r="G298" i="14"/>
  <c r="G296" i="14" s="1"/>
  <c r="Z293" i="14"/>
  <c r="Z291" i="14" s="1"/>
  <c r="T293" i="14"/>
  <c r="N293" i="14"/>
  <c r="N291" i="14" s="1"/>
  <c r="H293" i="14"/>
  <c r="H291" i="14" s="1"/>
  <c r="AA288" i="14"/>
  <c r="AA286" i="14" s="1"/>
  <c r="U288" i="14"/>
  <c r="U286" i="14" s="1"/>
  <c r="O288" i="14"/>
  <c r="O286" i="14" s="1"/>
  <c r="I288" i="14"/>
  <c r="V283" i="14"/>
  <c r="V281" i="14" s="1"/>
  <c r="P283" i="14"/>
  <c r="P281" i="14" s="1"/>
  <c r="J283" i="14"/>
  <c r="J281" i="14" s="1"/>
  <c r="D283" i="14"/>
  <c r="D281" i="14" s="1"/>
  <c r="W278" i="14"/>
  <c r="W276" i="14" s="1"/>
  <c r="Q278" i="14"/>
  <c r="K278" i="14"/>
  <c r="K276" i="14" s="1"/>
  <c r="E278" i="14"/>
  <c r="E276" i="14" s="1"/>
  <c r="X273" i="14"/>
  <c r="X271" i="14" s="1"/>
  <c r="R273" i="14"/>
  <c r="R271" i="14" s="1"/>
  <c r="L273" i="14"/>
  <c r="L271" i="14" s="1"/>
  <c r="F273" i="14"/>
  <c r="Y268" i="14"/>
  <c r="Y266" i="14" s="1"/>
  <c r="S268" i="14"/>
  <c r="S266" i="14" s="1"/>
  <c r="M268" i="14"/>
  <c r="M266" i="14" s="1"/>
  <c r="G268" i="14"/>
  <c r="G266" i="14" s="1"/>
  <c r="Z263" i="14"/>
  <c r="Z261" i="14" s="1"/>
  <c r="T263" i="14"/>
  <c r="N263" i="14"/>
  <c r="N261" i="14" s="1"/>
  <c r="H263" i="14"/>
  <c r="H261" i="14" s="1"/>
  <c r="AA258" i="14"/>
  <c r="AA256" i="14" s="1"/>
  <c r="U258" i="14"/>
  <c r="U256" i="14" s="1"/>
  <c r="O258" i="14"/>
  <c r="O256" i="14" s="1"/>
  <c r="I258" i="14"/>
  <c r="V253" i="14"/>
  <c r="V251" i="14" s="1"/>
  <c r="P253" i="14"/>
  <c r="P251" i="14" s="1"/>
  <c r="J253" i="14"/>
  <c r="J251" i="14" s="1"/>
  <c r="D253" i="14"/>
  <c r="D251" i="14" s="1"/>
  <c r="W248" i="14"/>
  <c r="W246" i="14" s="1"/>
  <c r="Q248" i="14"/>
  <c r="K248" i="14"/>
  <c r="K246" i="14" s="1"/>
  <c r="E248" i="14"/>
  <c r="E246" i="14" s="1"/>
  <c r="X243" i="14"/>
  <c r="X241" i="14" s="1"/>
  <c r="R243" i="14"/>
  <c r="R241" i="14" s="1"/>
  <c r="L243" i="14"/>
  <c r="L241" i="14" s="1"/>
  <c r="F243" i="14"/>
  <c r="Y238" i="14"/>
  <c r="Y236" i="14" s="1"/>
  <c r="S238" i="14"/>
  <c r="S236" i="14" s="1"/>
  <c r="M238" i="14"/>
  <c r="M236" i="14" s="1"/>
  <c r="G238" i="14"/>
  <c r="G236" i="14" s="1"/>
  <c r="Z233" i="14"/>
  <c r="Z231" i="14" s="1"/>
  <c r="T233" i="14"/>
  <c r="N233" i="14"/>
  <c r="N231" i="14" s="1"/>
  <c r="H233" i="14"/>
  <c r="H231" i="14" s="1"/>
  <c r="AA228" i="14"/>
  <c r="AA226" i="14" s="1"/>
  <c r="U228" i="14"/>
  <c r="U226" i="14" s="1"/>
  <c r="O228" i="14"/>
  <c r="O226" i="14" s="1"/>
  <c r="I228" i="14"/>
  <c r="V223" i="14"/>
  <c r="V221" i="14" s="1"/>
  <c r="P223" i="14"/>
  <c r="P221" i="14" s="1"/>
  <c r="J223" i="14"/>
  <c r="J221" i="14" s="1"/>
  <c r="D223" i="14"/>
  <c r="D221" i="14" s="1"/>
  <c r="W218" i="14"/>
  <c r="W216" i="14" s="1"/>
  <c r="Q218" i="14"/>
  <c r="K218" i="14"/>
  <c r="K216" i="14" s="1"/>
  <c r="E218" i="14"/>
  <c r="E216" i="14" s="1"/>
  <c r="X213" i="14"/>
  <c r="X211" i="14" s="1"/>
  <c r="R213" i="14"/>
  <c r="R211" i="14" s="1"/>
  <c r="L213" i="14"/>
  <c r="L211" i="14" s="1"/>
  <c r="F213" i="14"/>
  <c r="Y208" i="14"/>
  <c r="Y206" i="14" s="1"/>
  <c r="S208" i="14"/>
  <c r="S206" i="14" s="1"/>
  <c r="M208" i="14"/>
  <c r="M206" i="14" s="1"/>
  <c r="G208" i="14"/>
  <c r="G206" i="14" s="1"/>
  <c r="Z203" i="14"/>
  <c r="Z201" i="14" s="1"/>
  <c r="T203" i="14"/>
  <c r="N203" i="14"/>
  <c r="N201" i="14" s="1"/>
  <c r="H203" i="14"/>
  <c r="H201" i="14" s="1"/>
  <c r="W298" i="14"/>
  <c r="W296" i="14" s="1"/>
  <c r="Q298" i="14"/>
  <c r="Q296" i="14" s="1"/>
  <c r="K298" i="14"/>
  <c r="K296" i="14" s="1"/>
  <c r="E298" i="14"/>
  <c r="E296" i="14" s="1"/>
  <c r="X293" i="14"/>
  <c r="R293" i="14"/>
  <c r="R291" i="14" s="1"/>
  <c r="L293" i="14"/>
  <c r="L291" i="14" s="1"/>
  <c r="F293" i="14"/>
  <c r="F291" i="14" s="1"/>
  <c r="Y288" i="14"/>
  <c r="Y286" i="14" s="1"/>
  <c r="S288" i="14"/>
  <c r="S286" i="14" s="1"/>
  <c r="M288" i="14"/>
  <c r="G288" i="14"/>
  <c r="G286" i="14" s="1"/>
  <c r="Z283" i="14"/>
  <c r="Z281" i="14" s="1"/>
  <c r="T283" i="14"/>
  <c r="T281" i="14" s="1"/>
  <c r="N283" i="14"/>
  <c r="N281" i="14" s="1"/>
  <c r="H283" i="14"/>
  <c r="H281" i="14" s="1"/>
  <c r="AA278" i="14"/>
  <c r="U278" i="14"/>
  <c r="U276" i="14" s="1"/>
  <c r="O278" i="14"/>
  <c r="O276" i="14" s="1"/>
  <c r="I278" i="14"/>
  <c r="I276" i="14" s="1"/>
  <c r="V273" i="14"/>
  <c r="V271" i="14" s="1"/>
  <c r="P273" i="14"/>
  <c r="P271" i="14" s="1"/>
  <c r="J273" i="14"/>
  <c r="D273" i="14"/>
  <c r="D271" i="14" s="1"/>
  <c r="W268" i="14"/>
  <c r="W266" i="14" s="1"/>
  <c r="Q268" i="14"/>
  <c r="Q266" i="14" s="1"/>
  <c r="K268" i="14"/>
  <c r="K266" i="14" s="1"/>
  <c r="E268" i="14"/>
  <c r="E266" i="14" s="1"/>
  <c r="X263" i="14"/>
  <c r="R263" i="14"/>
  <c r="R261" i="14" s="1"/>
  <c r="L263" i="14"/>
  <c r="L261" i="14" s="1"/>
  <c r="F263" i="14"/>
  <c r="F261" i="14" s="1"/>
  <c r="Y258" i="14"/>
  <c r="Y256" i="14" s="1"/>
  <c r="S258" i="14"/>
  <c r="S256" i="14" s="1"/>
  <c r="M258" i="14"/>
  <c r="G258" i="14"/>
  <c r="G256" i="14" s="1"/>
  <c r="Z253" i="14"/>
  <c r="Z251" i="14" s="1"/>
  <c r="T253" i="14"/>
  <c r="T251" i="14" s="1"/>
  <c r="N253" i="14"/>
  <c r="N251" i="14" s="1"/>
  <c r="H253" i="14"/>
  <c r="H251" i="14" s="1"/>
  <c r="AA248" i="14"/>
  <c r="U248" i="14"/>
  <c r="U246" i="14" s="1"/>
  <c r="O248" i="14"/>
  <c r="O246" i="14" s="1"/>
  <c r="I248" i="14"/>
  <c r="I246" i="14" s="1"/>
  <c r="V243" i="14"/>
  <c r="V241" i="14" s="1"/>
  <c r="P243" i="14"/>
  <c r="P241" i="14" s="1"/>
  <c r="J243" i="14"/>
  <c r="D243" i="14"/>
  <c r="D241" i="14" s="1"/>
  <c r="V298" i="14"/>
  <c r="V296" i="14" s="1"/>
  <c r="P298" i="14"/>
  <c r="P296" i="14" s="1"/>
  <c r="J298" i="14"/>
  <c r="D298" i="14"/>
  <c r="D296" i="14" s="1"/>
  <c r="W293" i="14"/>
  <c r="W291" i="14" s="1"/>
  <c r="Q293" i="14"/>
  <c r="Q291" i="14" s="1"/>
  <c r="K293" i="14"/>
  <c r="K291" i="14" s="1"/>
  <c r="E293" i="14"/>
  <c r="E291" i="14" s="1"/>
  <c r="X288" i="14"/>
  <c r="R288" i="14"/>
  <c r="R286" i="14" s="1"/>
  <c r="L288" i="14"/>
  <c r="L286" i="14" s="1"/>
  <c r="F288" i="14"/>
  <c r="F286" i="14" s="1"/>
  <c r="Y283" i="14"/>
  <c r="Y281" i="14" s="1"/>
  <c r="S283" i="14"/>
  <c r="S281" i="14" s="1"/>
  <c r="M283" i="14"/>
  <c r="G283" i="14"/>
  <c r="G281" i="14" s="1"/>
  <c r="Z278" i="14"/>
  <c r="Z276" i="14" s="1"/>
  <c r="T278" i="14"/>
  <c r="T276" i="14" s="1"/>
  <c r="N278" i="14"/>
  <c r="N276" i="14" s="1"/>
  <c r="H278" i="14"/>
  <c r="H276" i="14" s="1"/>
  <c r="AA273" i="14"/>
  <c r="U273" i="14"/>
  <c r="U271" i="14" s="1"/>
  <c r="O273" i="14"/>
  <c r="O271" i="14" s="1"/>
  <c r="I273" i="14"/>
  <c r="I271" i="14" s="1"/>
  <c r="V268" i="14"/>
  <c r="V266" i="14" s="1"/>
  <c r="P268" i="14"/>
  <c r="P266" i="14" s="1"/>
  <c r="J268" i="14"/>
  <c r="D268" i="14"/>
  <c r="D266" i="14" s="1"/>
  <c r="W263" i="14"/>
  <c r="W261" i="14" s="1"/>
  <c r="Q263" i="14"/>
  <c r="Q261" i="14" s="1"/>
  <c r="K263" i="14"/>
  <c r="K261" i="14" s="1"/>
  <c r="E263" i="14"/>
  <c r="E261" i="14" s="1"/>
  <c r="X258" i="14"/>
  <c r="R258" i="14"/>
  <c r="R256" i="14" s="1"/>
  <c r="L258" i="14"/>
  <c r="L256" i="14" s="1"/>
  <c r="F258" i="14"/>
  <c r="F256" i="14" s="1"/>
  <c r="Y253" i="14"/>
  <c r="Y251" i="14" s="1"/>
  <c r="S253" i="14"/>
  <c r="S251" i="14" s="1"/>
  <c r="M253" i="14"/>
  <c r="G253" i="14"/>
  <c r="G251" i="14" s="1"/>
  <c r="Z248" i="14"/>
  <c r="Z246" i="14" s="1"/>
  <c r="T248" i="14"/>
  <c r="T246" i="14" s="1"/>
  <c r="N248" i="14"/>
  <c r="N246" i="14" s="1"/>
  <c r="H248" i="14"/>
  <c r="H246" i="14" s="1"/>
  <c r="AA243" i="14"/>
  <c r="U243" i="14"/>
  <c r="U241" i="14" s="1"/>
  <c r="O243" i="14"/>
  <c r="O241" i="14" s="1"/>
  <c r="I243" i="14"/>
  <c r="I241" i="14" s="1"/>
  <c r="V238" i="14"/>
  <c r="V236" i="14" s="1"/>
  <c r="P238" i="14"/>
  <c r="P236" i="14" s="1"/>
  <c r="J238" i="14"/>
  <c r="D238" i="14"/>
  <c r="D236" i="14" s="1"/>
  <c r="W233" i="14"/>
  <c r="W231" i="14" s="1"/>
  <c r="Q233" i="14"/>
  <c r="Q231" i="14" s="1"/>
  <c r="K233" i="14"/>
  <c r="K231" i="14" s="1"/>
  <c r="E233" i="14"/>
  <c r="E231" i="14" s="1"/>
  <c r="X228" i="14"/>
  <c r="R228" i="14"/>
  <c r="R226" i="14" s="1"/>
  <c r="L228" i="14"/>
  <c r="L226" i="14" s="1"/>
  <c r="F228" i="14"/>
  <c r="F226" i="14" s="1"/>
  <c r="Y223" i="14"/>
  <c r="Y221" i="14" s="1"/>
  <c r="S223" i="14"/>
  <c r="S221" i="14" s="1"/>
  <c r="M223" i="14"/>
  <c r="G223" i="14"/>
  <c r="G221" i="14" s="1"/>
  <c r="Z218" i="14"/>
  <c r="Z216" i="14" s="1"/>
  <c r="T218" i="14"/>
  <c r="T216" i="14" s="1"/>
  <c r="N218" i="14"/>
  <c r="N216" i="14" s="1"/>
  <c r="H218" i="14"/>
  <c r="H216" i="14" s="1"/>
  <c r="AA213" i="14"/>
  <c r="U213" i="14"/>
  <c r="U211" i="14" s="1"/>
  <c r="O213" i="14"/>
  <c r="O211" i="14" s="1"/>
  <c r="I213" i="14"/>
  <c r="I211" i="14" s="1"/>
  <c r="V208" i="14"/>
  <c r="V206" i="14" s="1"/>
  <c r="P208" i="14"/>
  <c r="P206" i="14" s="1"/>
  <c r="J208" i="14"/>
  <c r="D208" i="14"/>
  <c r="D206" i="14" s="1"/>
  <c r="W203" i="14"/>
  <c r="W201" i="14" s="1"/>
  <c r="Q203" i="14"/>
  <c r="Q201" i="14" s="1"/>
  <c r="K203" i="14"/>
  <c r="K201" i="14" s="1"/>
  <c r="E203" i="14"/>
  <c r="E201" i="14" s="1"/>
  <c r="J158" i="14"/>
  <c r="P158" i="14"/>
  <c r="V158" i="14"/>
  <c r="V156" i="14" s="1"/>
  <c r="D160" i="14"/>
  <c r="D156" i="14" s="1"/>
  <c r="J160" i="14"/>
  <c r="P160" i="14"/>
  <c r="V160" i="14"/>
  <c r="I163" i="14"/>
  <c r="O163" i="14"/>
  <c r="O161" i="14" s="1"/>
  <c r="U163" i="14"/>
  <c r="AA163" i="14"/>
  <c r="I165" i="14"/>
  <c r="O165" i="14"/>
  <c r="U165" i="14"/>
  <c r="AA165" i="14"/>
  <c r="H168" i="14"/>
  <c r="N168" i="14"/>
  <c r="T168" i="14"/>
  <c r="Z168" i="14"/>
  <c r="H170" i="14"/>
  <c r="N170" i="14"/>
  <c r="T170" i="14"/>
  <c r="Z170" i="14"/>
  <c r="G173" i="14"/>
  <c r="M173" i="14"/>
  <c r="S173" i="14"/>
  <c r="Y173" i="14"/>
  <c r="Y171" i="14" s="1"/>
  <c r="G175" i="14"/>
  <c r="M175" i="14"/>
  <c r="S175" i="14"/>
  <c r="Y175" i="14"/>
  <c r="F178" i="14"/>
  <c r="L178" i="14"/>
  <c r="L176" i="14" s="1"/>
  <c r="R178" i="14"/>
  <c r="X178" i="14"/>
  <c r="F180" i="14"/>
  <c r="L180" i="14"/>
  <c r="R180" i="14"/>
  <c r="X180" i="14"/>
  <c r="E183" i="14"/>
  <c r="K183" i="14"/>
  <c r="Q183" i="14"/>
  <c r="W183" i="14"/>
  <c r="E185" i="14"/>
  <c r="K185" i="14"/>
  <c r="Q185" i="14"/>
  <c r="W185" i="14"/>
  <c r="D188" i="14"/>
  <c r="J188" i="14"/>
  <c r="P188" i="14"/>
  <c r="V188" i="14"/>
  <c r="V186" i="14" s="1"/>
  <c r="D190" i="14"/>
  <c r="J190" i="14"/>
  <c r="P190" i="14"/>
  <c r="V190" i="14"/>
  <c r="I193" i="14"/>
  <c r="O193" i="14"/>
  <c r="O191" i="14" s="1"/>
  <c r="U193" i="14"/>
  <c r="AA193" i="14"/>
  <c r="I195" i="14"/>
  <c r="O195" i="14"/>
  <c r="U195" i="14"/>
  <c r="AA195" i="14"/>
  <c r="H198" i="14"/>
  <c r="N198" i="14"/>
  <c r="T198" i="14"/>
  <c r="Z198" i="14"/>
  <c r="H200" i="14"/>
  <c r="N200" i="14"/>
  <c r="T200" i="14"/>
  <c r="Z200" i="14"/>
  <c r="F203" i="14"/>
  <c r="F201" i="14" s="1"/>
  <c r="X203" i="14"/>
  <c r="X201" i="14" s="1"/>
  <c r="R205" i="14"/>
  <c r="R208" i="14"/>
  <c r="R206" i="14" s="1"/>
  <c r="L210" i="14"/>
  <c r="P213" i="14"/>
  <c r="P211" i="14" s="1"/>
  <c r="J215" i="14"/>
  <c r="O218" i="14"/>
  <c r="O216" i="14" s="1"/>
  <c r="I220" i="14"/>
  <c r="AA220" i="14"/>
  <c r="N223" i="14"/>
  <c r="N221" i="14" s="1"/>
  <c r="H225" i="14"/>
  <c r="Z225" i="14"/>
  <c r="H228" i="14"/>
  <c r="H226" i="14" s="1"/>
  <c r="Z228" i="14"/>
  <c r="Z226" i="14" s="1"/>
  <c r="T230" i="14"/>
  <c r="F233" i="14"/>
  <c r="F231" i="14" s="1"/>
  <c r="X233" i="14"/>
  <c r="X231" i="14" s="1"/>
  <c r="R235" i="14"/>
  <c r="R238" i="14"/>
  <c r="X240" i="14"/>
  <c r="X236" i="14" s="1"/>
  <c r="E243" i="14"/>
  <c r="E241" i="14" s="1"/>
  <c r="Q245" i="14"/>
  <c r="Q241" i="14" s="1"/>
  <c r="J250" i="14"/>
  <c r="J246" i="14" s="1"/>
  <c r="I255" i="14"/>
  <c r="I251" i="14" s="1"/>
  <c r="Z258" i="14"/>
  <c r="Z256" i="14" s="1"/>
  <c r="S263" i="14"/>
  <c r="S261" i="14" s="1"/>
  <c r="L268" i="14"/>
  <c r="X270" i="14"/>
  <c r="X266" i="14" s="1"/>
  <c r="E273" i="14"/>
  <c r="E271" i="14" s="1"/>
  <c r="Q275" i="14"/>
  <c r="Q271" i="14" s="1"/>
  <c r="J280" i="14"/>
  <c r="J276" i="14" s="1"/>
  <c r="I285" i="14"/>
  <c r="I281" i="14" s="1"/>
  <c r="Z288" i="14"/>
  <c r="Z286" i="14" s="1"/>
  <c r="S293" i="14"/>
  <c r="S291" i="14" s="1"/>
  <c r="L298" i="14"/>
  <c r="L296" i="14" s="1"/>
  <c r="X300" i="14"/>
  <c r="X296" i="14" s="1"/>
  <c r="V445" i="14"/>
  <c r="K309" i="14"/>
  <c r="K305" i="14" s="1"/>
  <c r="D314" i="14"/>
  <c r="D310" i="14" s="1"/>
  <c r="Y329" i="14"/>
  <c r="Y325" i="14" s="1"/>
  <c r="R334" i="14"/>
  <c r="R330" i="14" s="1"/>
  <c r="K339" i="14"/>
  <c r="K335" i="14" s="1"/>
  <c r="D344" i="14"/>
  <c r="D340" i="14" s="1"/>
  <c r="Y359" i="14"/>
  <c r="Y355" i="14" s="1"/>
  <c r="R364" i="14"/>
  <c r="R360" i="14" s="1"/>
  <c r="K369" i="14"/>
  <c r="K365" i="14" s="1"/>
  <c r="D374" i="14"/>
  <c r="D370" i="14" s="1"/>
  <c r="I307" i="14"/>
  <c r="I305" i="14" s="1"/>
  <c r="O307" i="14"/>
  <c r="O305" i="14" s="1"/>
  <c r="U307" i="14"/>
  <c r="U305" i="14" s="1"/>
  <c r="AA307" i="14"/>
  <c r="H312" i="14"/>
  <c r="H310" i="14" s="1"/>
  <c r="N312" i="14"/>
  <c r="N310" i="14" s="1"/>
  <c r="T312" i="14"/>
  <c r="T310" i="14" s="1"/>
  <c r="Z312" i="14"/>
  <c r="Z310" i="14" s="1"/>
  <c r="G317" i="14"/>
  <c r="G315" i="14" s="1"/>
  <c r="M317" i="14"/>
  <c r="S317" i="14"/>
  <c r="S315" i="14" s="1"/>
  <c r="Y317" i="14"/>
  <c r="Y315" i="14" s="1"/>
  <c r="F322" i="14"/>
  <c r="F320" i="14" s="1"/>
  <c r="L322" i="14"/>
  <c r="L320" i="14" s="1"/>
  <c r="R322" i="14"/>
  <c r="R320" i="14" s="1"/>
  <c r="X322" i="14"/>
  <c r="E327" i="14"/>
  <c r="E325" i="14" s="1"/>
  <c r="K327" i="14"/>
  <c r="K325" i="14" s="1"/>
  <c r="Q327" i="14"/>
  <c r="Q325" i="14" s="1"/>
  <c r="W327" i="14"/>
  <c r="W325" i="14" s="1"/>
  <c r="D332" i="14"/>
  <c r="D330" i="14" s="1"/>
  <c r="J332" i="14"/>
  <c r="P332" i="14"/>
  <c r="P330" i="14" s="1"/>
  <c r="V332" i="14"/>
  <c r="V330" i="14" s="1"/>
  <c r="I337" i="14"/>
  <c r="I335" i="14" s="1"/>
  <c r="O337" i="14"/>
  <c r="O335" i="14" s="1"/>
  <c r="U337" i="14"/>
  <c r="U335" i="14" s="1"/>
  <c r="AA337" i="14"/>
  <c r="H342" i="14"/>
  <c r="H340" i="14" s="1"/>
  <c r="N342" i="14"/>
  <c r="N340" i="14" s="1"/>
  <c r="T342" i="14"/>
  <c r="T340" i="14" s="1"/>
  <c r="Z342" i="14"/>
  <c r="Z340" i="14" s="1"/>
  <c r="G347" i="14"/>
  <c r="G345" i="14" s="1"/>
  <c r="M347" i="14"/>
  <c r="S347" i="14"/>
  <c r="S345" i="14" s="1"/>
  <c r="Y347" i="14"/>
  <c r="Y345" i="14" s="1"/>
  <c r="F352" i="14"/>
  <c r="F350" i="14" s="1"/>
  <c r="L352" i="14"/>
  <c r="L350" i="14" s="1"/>
  <c r="R352" i="14"/>
  <c r="R350" i="14" s="1"/>
  <c r="X352" i="14"/>
  <c r="E357" i="14"/>
  <c r="E355" i="14" s="1"/>
  <c r="K357" i="14"/>
  <c r="K355" i="14" s="1"/>
  <c r="Q357" i="14"/>
  <c r="Q355" i="14" s="1"/>
  <c r="W357" i="14"/>
  <c r="W355" i="14" s="1"/>
  <c r="D362" i="14"/>
  <c r="D360" i="14" s="1"/>
  <c r="J362" i="14"/>
  <c r="P362" i="14"/>
  <c r="P360" i="14" s="1"/>
  <c r="V362" i="14"/>
  <c r="V360" i="14" s="1"/>
  <c r="I367" i="14"/>
  <c r="I365" i="14" s="1"/>
  <c r="O367" i="14"/>
  <c r="O365" i="14" s="1"/>
  <c r="U367" i="14"/>
  <c r="U365" i="14" s="1"/>
  <c r="AA367" i="14"/>
  <c r="H372" i="14"/>
  <c r="H370" i="14" s="1"/>
  <c r="N372" i="14"/>
  <c r="N370" i="14" s="1"/>
  <c r="T372" i="14"/>
  <c r="T370" i="14" s="1"/>
  <c r="Z372" i="14"/>
  <c r="Z370" i="14" s="1"/>
  <c r="G377" i="14"/>
  <c r="G375" i="14" s="1"/>
  <c r="M377" i="14"/>
  <c r="S377" i="14"/>
  <c r="S375" i="14" s="1"/>
  <c r="Y377" i="14"/>
  <c r="Y375" i="14" s="1"/>
  <c r="F382" i="14"/>
  <c r="F380" i="14" s="1"/>
  <c r="L382" i="14"/>
  <c r="L380" i="14" s="1"/>
  <c r="R382" i="14"/>
  <c r="R380" i="14" s="1"/>
  <c r="X382" i="14"/>
  <c r="E387" i="14"/>
  <c r="E385" i="14" s="1"/>
  <c r="K387" i="14"/>
  <c r="K385" i="14" s="1"/>
  <c r="Q387" i="14"/>
  <c r="Q385" i="14" s="1"/>
  <c r="W387" i="14"/>
  <c r="W385" i="14" s="1"/>
  <c r="D392" i="14"/>
  <c r="D390" i="14" s="1"/>
  <c r="J392" i="14"/>
  <c r="P392" i="14"/>
  <c r="P390" i="14" s="1"/>
  <c r="V392" i="14"/>
  <c r="V390" i="14" s="1"/>
  <c r="I397" i="14"/>
  <c r="I395" i="14" s="1"/>
  <c r="O397" i="14"/>
  <c r="O395" i="14" s="1"/>
  <c r="U397" i="14"/>
  <c r="U395" i="14" s="1"/>
  <c r="AA397" i="14"/>
  <c r="H402" i="14"/>
  <c r="H400" i="14" s="1"/>
  <c r="N402" i="14"/>
  <c r="N400" i="14" s="1"/>
  <c r="T402" i="14"/>
  <c r="T400" i="14" s="1"/>
  <c r="Z402" i="14"/>
  <c r="Z400" i="14" s="1"/>
  <c r="G407" i="14"/>
  <c r="G405" i="14" s="1"/>
  <c r="M407" i="14"/>
  <c r="S407" i="14"/>
  <c r="S405" i="14" s="1"/>
  <c r="Y407" i="14"/>
  <c r="Y405" i="14" s="1"/>
  <c r="F412" i="14"/>
  <c r="F410" i="14" s="1"/>
  <c r="L412" i="14"/>
  <c r="L410" i="14" s="1"/>
  <c r="R412" i="14"/>
  <c r="R410" i="14" s="1"/>
  <c r="X412" i="14"/>
  <c r="E417" i="14"/>
  <c r="E415" i="14" s="1"/>
  <c r="K417" i="14"/>
  <c r="K415" i="14" s="1"/>
  <c r="Q417" i="14"/>
  <c r="Q415" i="14" s="1"/>
  <c r="W417" i="14"/>
  <c r="W415" i="14" s="1"/>
  <c r="D422" i="14"/>
  <c r="D420" i="14" s="1"/>
  <c r="J422" i="14"/>
  <c r="P422" i="14"/>
  <c r="P420" i="14" s="1"/>
  <c r="V422" i="14"/>
  <c r="V420" i="14" s="1"/>
  <c r="I427" i="14"/>
  <c r="I425" i="14" s="1"/>
  <c r="O427" i="14"/>
  <c r="O425" i="14" s="1"/>
  <c r="U427" i="14"/>
  <c r="U425" i="14" s="1"/>
  <c r="AA427" i="14"/>
  <c r="H432" i="14"/>
  <c r="H430" i="14" s="1"/>
  <c r="N432" i="14"/>
  <c r="N430" i="14" s="1"/>
  <c r="T432" i="14"/>
  <c r="T430" i="14" s="1"/>
  <c r="Z432" i="14"/>
  <c r="Z430" i="14" s="1"/>
  <c r="G437" i="14"/>
  <c r="G435" i="14" s="1"/>
  <c r="M437" i="14"/>
  <c r="S437" i="14"/>
  <c r="S435" i="14" s="1"/>
  <c r="Y437" i="14"/>
  <c r="Y435" i="14" s="1"/>
  <c r="F442" i="14"/>
  <c r="F440" i="14" s="1"/>
  <c r="L442" i="14"/>
  <c r="L440" i="14" s="1"/>
  <c r="R442" i="14"/>
  <c r="R440" i="14" s="1"/>
  <c r="X442" i="14"/>
  <c r="E447" i="14"/>
  <c r="E445" i="14" s="1"/>
  <c r="K447" i="14"/>
  <c r="K445" i="14" s="1"/>
  <c r="Q447" i="14"/>
  <c r="Q445" i="14" s="1"/>
  <c r="W447" i="14"/>
  <c r="W445" i="14" s="1"/>
  <c r="J456" i="14"/>
  <c r="P456" i="14"/>
  <c r="P454" i="14" s="1"/>
  <c r="V456" i="14"/>
  <c r="V454" i="14" s="1"/>
  <c r="I461" i="14"/>
  <c r="I459" i="14" s="1"/>
  <c r="O461" i="14"/>
  <c r="O459" i="14" s="1"/>
  <c r="U461" i="14"/>
  <c r="U459" i="14" s="1"/>
  <c r="AA461" i="14"/>
  <c r="H466" i="14"/>
  <c r="H464" i="14" s="1"/>
  <c r="N466" i="14"/>
  <c r="N464" i="14" s="1"/>
  <c r="T466" i="14"/>
  <c r="T464" i="14" s="1"/>
  <c r="Z466" i="14"/>
  <c r="Z464" i="14" s="1"/>
  <c r="G471" i="14"/>
  <c r="G469" i="14" s="1"/>
  <c r="M471" i="14"/>
  <c r="S471" i="14"/>
  <c r="S469" i="14" s="1"/>
  <c r="Y471" i="14"/>
  <c r="Y469" i="14" s="1"/>
  <c r="F476" i="14"/>
  <c r="F474" i="14" s="1"/>
  <c r="L476" i="14"/>
  <c r="L474" i="14" s="1"/>
  <c r="R476" i="14"/>
  <c r="R474" i="14" s="1"/>
  <c r="X476" i="14"/>
  <c r="E481" i="14"/>
  <c r="E479" i="14" s="1"/>
  <c r="K481" i="14"/>
  <c r="K479" i="14" s="1"/>
  <c r="Q481" i="14"/>
  <c r="Q479" i="14" s="1"/>
  <c r="W481" i="14"/>
  <c r="W479" i="14" s="1"/>
  <c r="D486" i="14"/>
  <c r="D484" i="14" s="1"/>
  <c r="J486" i="14"/>
  <c r="P486" i="14"/>
  <c r="P484" i="14" s="1"/>
  <c r="V486" i="14"/>
  <c r="V484" i="14" s="1"/>
  <c r="I491" i="14"/>
  <c r="I489" i="14" s="1"/>
  <c r="O491" i="14"/>
  <c r="O489" i="14" s="1"/>
  <c r="U491" i="14"/>
  <c r="U489" i="14" s="1"/>
  <c r="AA491" i="14"/>
  <c r="H496" i="14"/>
  <c r="H494" i="14" s="1"/>
  <c r="N496" i="14"/>
  <c r="N494" i="14" s="1"/>
  <c r="T496" i="14"/>
  <c r="T494" i="14" s="1"/>
  <c r="Z496" i="14"/>
  <c r="Z494" i="14" s="1"/>
  <c r="G501" i="14"/>
  <c r="G499" i="14" s="1"/>
  <c r="M501" i="14"/>
  <c r="S501" i="14"/>
  <c r="S499" i="14" s="1"/>
  <c r="Y501" i="14"/>
  <c r="Y499" i="14" s="1"/>
  <c r="F506" i="14"/>
  <c r="F504" i="14" s="1"/>
  <c r="L506" i="14"/>
  <c r="L504" i="14" s="1"/>
  <c r="R506" i="14"/>
  <c r="R504" i="14" s="1"/>
  <c r="X506" i="14"/>
  <c r="E511" i="14"/>
  <c r="E509" i="14" s="1"/>
  <c r="K511" i="14"/>
  <c r="K509" i="14" s="1"/>
  <c r="Q511" i="14"/>
  <c r="Q509" i="14" s="1"/>
  <c r="W511" i="14"/>
  <c r="W509" i="14" s="1"/>
  <c r="D516" i="14"/>
  <c r="D514" i="14" s="1"/>
  <c r="J516" i="14"/>
  <c r="P516" i="14"/>
  <c r="P514" i="14" s="1"/>
  <c r="V516" i="14"/>
  <c r="V514" i="14" s="1"/>
  <c r="I521" i="14"/>
  <c r="I519" i="14" s="1"/>
  <c r="O521" i="14"/>
  <c r="O519" i="14" s="1"/>
  <c r="U521" i="14"/>
  <c r="U519" i="14" s="1"/>
  <c r="AA521" i="14"/>
  <c r="H526" i="14"/>
  <c r="H524" i="14" s="1"/>
  <c r="N526" i="14"/>
  <c r="N524" i="14" s="1"/>
  <c r="T526" i="14"/>
  <c r="T524" i="14" s="1"/>
  <c r="Z526" i="14"/>
  <c r="Z524" i="14" s="1"/>
  <c r="G531" i="14"/>
  <c r="G529" i="14" s="1"/>
  <c r="M531" i="14"/>
  <c r="S531" i="14"/>
  <c r="S529" i="14" s="1"/>
  <c r="Y531" i="14"/>
  <c r="Y529" i="14" s="1"/>
  <c r="F536" i="14"/>
  <c r="F534" i="14" s="1"/>
  <c r="L536" i="14"/>
  <c r="L534" i="14" s="1"/>
  <c r="R536" i="14"/>
  <c r="R534" i="14" s="1"/>
  <c r="X536" i="14"/>
  <c r="E541" i="14"/>
  <c r="E539" i="14" s="1"/>
  <c r="K541" i="14"/>
  <c r="K539" i="14" s="1"/>
  <c r="Q541" i="14"/>
  <c r="Q539" i="14" s="1"/>
  <c r="W541" i="14"/>
  <c r="W539" i="14" s="1"/>
  <c r="D546" i="14"/>
  <c r="D544" i="14" s="1"/>
  <c r="J546" i="14"/>
  <c r="P546" i="14"/>
  <c r="P544" i="14" s="1"/>
  <c r="V546" i="14"/>
  <c r="V544" i="14" s="1"/>
  <c r="I551" i="14"/>
  <c r="I549" i="14" s="1"/>
  <c r="O551" i="14"/>
  <c r="O549" i="14" s="1"/>
  <c r="U551" i="14"/>
  <c r="U549" i="14" s="1"/>
  <c r="AA551" i="14"/>
  <c r="H556" i="14"/>
  <c r="H554" i="14" s="1"/>
  <c r="N556" i="14"/>
  <c r="N554" i="14" s="1"/>
  <c r="T556" i="14"/>
  <c r="T554" i="14" s="1"/>
  <c r="Z556" i="14"/>
  <c r="Z554" i="14" s="1"/>
  <c r="G561" i="14"/>
  <c r="G559" i="14" s="1"/>
  <c r="M561" i="14"/>
  <c r="S561" i="14"/>
  <c r="S559" i="14" s="1"/>
  <c r="Y561" i="14"/>
  <c r="Y559" i="14" s="1"/>
  <c r="F566" i="14"/>
  <c r="F564" i="14" s="1"/>
  <c r="L566" i="14"/>
  <c r="L564" i="14" s="1"/>
  <c r="R566" i="14"/>
  <c r="R564" i="14" s="1"/>
  <c r="X566" i="14"/>
  <c r="E571" i="14"/>
  <c r="E569" i="14" s="1"/>
  <c r="K571" i="14"/>
  <c r="K569" i="14" s="1"/>
  <c r="Q571" i="14"/>
  <c r="Q569" i="14" s="1"/>
  <c r="W571" i="14"/>
  <c r="W569" i="14" s="1"/>
  <c r="D576" i="14"/>
  <c r="D574" i="14" s="1"/>
  <c r="J576" i="14"/>
  <c r="P576" i="14"/>
  <c r="P574" i="14" s="1"/>
  <c r="V576" i="14"/>
  <c r="V574" i="14" s="1"/>
  <c r="I581" i="14"/>
  <c r="I579" i="14" s="1"/>
  <c r="O581" i="14"/>
  <c r="O579" i="14" s="1"/>
  <c r="U581" i="14"/>
  <c r="U579" i="14" s="1"/>
  <c r="AA581" i="14"/>
  <c r="H586" i="14"/>
  <c r="H584" i="14" s="1"/>
  <c r="N586" i="14"/>
  <c r="N584" i="14" s="1"/>
  <c r="T586" i="14"/>
  <c r="T584" i="14" s="1"/>
  <c r="Z586" i="14"/>
  <c r="Z584" i="14" s="1"/>
  <c r="G591" i="14"/>
  <c r="G589" i="14" s="1"/>
  <c r="M591" i="14"/>
  <c r="S591" i="14"/>
  <c r="S589" i="14" s="1"/>
  <c r="Y591" i="14"/>
  <c r="Y589" i="14" s="1"/>
  <c r="F596" i="14"/>
  <c r="F594" i="14" s="1"/>
  <c r="L596" i="14"/>
  <c r="L594" i="14" s="1"/>
  <c r="R596" i="14"/>
  <c r="R594" i="14" s="1"/>
  <c r="X596" i="14"/>
  <c r="B631" i="14"/>
  <c r="B643" i="14"/>
  <c r="B655" i="14"/>
  <c r="B671" i="14"/>
  <c r="B683" i="14"/>
  <c r="B695" i="14"/>
  <c r="B707" i="14"/>
  <c r="B719" i="14"/>
  <c r="F9" i="15"/>
  <c r="F7" i="15" s="1"/>
  <c r="L9" i="15"/>
  <c r="R9" i="15"/>
  <c r="X9" i="15"/>
  <c r="X7" i="15" s="1"/>
  <c r="F11" i="15"/>
  <c r="L11" i="15"/>
  <c r="R11" i="15"/>
  <c r="X11" i="15"/>
  <c r="E14" i="15"/>
  <c r="K14" i="15"/>
  <c r="K12" i="15" s="1"/>
  <c r="Q14" i="15"/>
  <c r="Q12" i="15" s="1"/>
  <c r="W14" i="15"/>
  <c r="E16" i="15"/>
  <c r="K16" i="15"/>
  <c r="Q16" i="15"/>
  <c r="W16" i="15"/>
  <c r="D19" i="15"/>
  <c r="D17" i="15" s="1"/>
  <c r="J19" i="15"/>
  <c r="P19" i="15"/>
  <c r="P17" i="15" s="1"/>
  <c r="V19" i="15"/>
  <c r="D21" i="15"/>
  <c r="J21" i="15"/>
  <c r="P21" i="15"/>
  <c r="V21" i="15"/>
  <c r="I24" i="15"/>
  <c r="I22" i="15" s="1"/>
  <c r="O24" i="15"/>
  <c r="U24" i="15"/>
  <c r="AA24" i="15"/>
  <c r="AA22" i="15" s="1"/>
  <c r="I26" i="15"/>
  <c r="O26" i="15"/>
  <c r="U26" i="15"/>
  <c r="AA26" i="15"/>
  <c r="H29" i="15"/>
  <c r="N29" i="15"/>
  <c r="N27" i="15" s="1"/>
  <c r="T29" i="15"/>
  <c r="T27" i="15" s="1"/>
  <c r="Z29" i="15"/>
  <c r="H31" i="15"/>
  <c r="N31" i="15"/>
  <c r="T31" i="15"/>
  <c r="Z31" i="15"/>
  <c r="G34" i="15"/>
  <c r="G32" i="15" s="1"/>
  <c r="M34" i="15"/>
  <c r="S34" i="15"/>
  <c r="S32" i="15" s="1"/>
  <c r="Y34" i="15"/>
  <c r="G36" i="15"/>
  <c r="M36" i="15"/>
  <c r="S36" i="15"/>
  <c r="Y36" i="15"/>
  <c r="F39" i="15"/>
  <c r="F37" i="15" s="1"/>
  <c r="L39" i="15"/>
  <c r="R39" i="15"/>
  <c r="X39" i="15"/>
  <c r="X37" i="15" s="1"/>
  <c r="F41" i="15"/>
  <c r="L41" i="15"/>
  <c r="R41" i="15"/>
  <c r="X41" i="15"/>
  <c r="E44" i="15"/>
  <c r="K44" i="15"/>
  <c r="K42" i="15" s="1"/>
  <c r="Q44" i="15"/>
  <c r="Q42" i="15" s="1"/>
  <c r="W44" i="15"/>
  <c r="E46" i="15"/>
  <c r="K46" i="15"/>
  <c r="Q46" i="15"/>
  <c r="W46" i="15"/>
  <c r="D49" i="15"/>
  <c r="D47" i="15" s="1"/>
  <c r="J49" i="15"/>
  <c r="P49" i="15"/>
  <c r="P47" i="15" s="1"/>
  <c r="V49" i="15"/>
  <c r="D51" i="15"/>
  <c r="J51" i="15"/>
  <c r="P51" i="15"/>
  <c r="V51" i="15"/>
  <c r="I54" i="15"/>
  <c r="I52" i="15" s="1"/>
  <c r="O54" i="15"/>
  <c r="U54" i="15"/>
  <c r="AA54" i="15"/>
  <c r="AA52" i="15" s="1"/>
  <c r="I56" i="15"/>
  <c r="O56" i="15"/>
  <c r="U56" i="15"/>
  <c r="AA56" i="15"/>
  <c r="H59" i="15"/>
  <c r="N59" i="15"/>
  <c r="N57" i="15" s="1"/>
  <c r="T59" i="15"/>
  <c r="T57" i="15" s="1"/>
  <c r="Z59" i="15"/>
  <c r="H61" i="15"/>
  <c r="N61" i="15"/>
  <c r="T61" i="15"/>
  <c r="Z61" i="15"/>
  <c r="G64" i="15"/>
  <c r="G62" i="15" s="1"/>
  <c r="M64" i="15"/>
  <c r="S64" i="15"/>
  <c r="S62" i="15" s="1"/>
  <c r="Y64" i="15"/>
  <c r="G66" i="15"/>
  <c r="M66" i="15"/>
  <c r="S66" i="15"/>
  <c r="Y66" i="15"/>
  <c r="F69" i="15"/>
  <c r="F67" i="15" s="1"/>
  <c r="L69" i="15"/>
  <c r="R69" i="15"/>
  <c r="X69" i="15"/>
  <c r="X67" i="15" s="1"/>
  <c r="F71" i="15"/>
  <c r="L71" i="15"/>
  <c r="R71" i="15"/>
  <c r="X71" i="15"/>
  <c r="E74" i="15"/>
  <c r="K74" i="15"/>
  <c r="K72" i="15" s="1"/>
  <c r="Q74" i="15"/>
  <c r="Q72" i="15" s="1"/>
  <c r="W74" i="15"/>
  <c r="E76" i="15"/>
  <c r="K76" i="15"/>
  <c r="Q76" i="15"/>
  <c r="W76" i="15"/>
  <c r="D79" i="15"/>
  <c r="D77" i="15" s="1"/>
  <c r="J79" i="15"/>
  <c r="P79" i="15"/>
  <c r="P77" i="15" s="1"/>
  <c r="V79" i="15"/>
  <c r="D81" i="15"/>
  <c r="J81" i="15"/>
  <c r="P81" i="15"/>
  <c r="V81" i="15"/>
  <c r="I84" i="15"/>
  <c r="I82" i="15" s="1"/>
  <c r="O84" i="15"/>
  <c r="U84" i="15"/>
  <c r="AA84" i="15"/>
  <c r="AA82" i="15" s="1"/>
  <c r="I86" i="15"/>
  <c r="O86" i="15"/>
  <c r="U86" i="15"/>
  <c r="AA86" i="15"/>
  <c r="H89" i="15"/>
  <c r="N89" i="15"/>
  <c r="N87" i="15" s="1"/>
  <c r="T89" i="15"/>
  <c r="T87" i="15" s="1"/>
  <c r="Z89" i="15"/>
  <c r="H91" i="15"/>
  <c r="N91" i="15"/>
  <c r="T91" i="15"/>
  <c r="Z91" i="15"/>
  <c r="G94" i="15"/>
  <c r="G92" i="15" s="1"/>
  <c r="M94" i="15"/>
  <c r="S94" i="15"/>
  <c r="S92" i="15" s="1"/>
  <c r="Y94" i="15"/>
  <c r="G96" i="15"/>
  <c r="M96" i="15"/>
  <c r="S96" i="15"/>
  <c r="Y96" i="15"/>
  <c r="F99" i="15"/>
  <c r="F97" i="15" s="1"/>
  <c r="L99" i="15"/>
  <c r="R99" i="15"/>
  <c r="X99" i="15"/>
  <c r="X97" i="15" s="1"/>
  <c r="F101" i="15"/>
  <c r="L101" i="15"/>
  <c r="R101" i="15"/>
  <c r="X101" i="15"/>
  <c r="E104" i="15"/>
  <c r="K104" i="15"/>
  <c r="K102" i="15" s="1"/>
  <c r="Q104" i="15"/>
  <c r="Q102" i="15" s="1"/>
  <c r="W104" i="15"/>
  <c r="E106" i="15"/>
  <c r="K106" i="15"/>
  <c r="Q106" i="15"/>
  <c r="W106" i="15"/>
  <c r="D109" i="15"/>
  <c r="D107" i="15" s="1"/>
  <c r="J109" i="15"/>
  <c r="P109" i="15"/>
  <c r="P107" i="15" s="1"/>
  <c r="V109" i="15"/>
  <c r="D111" i="15"/>
  <c r="J111" i="15"/>
  <c r="P111" i="15"/>
  <c r="V111" i="15"/>
  <c r="I114" i="15"/>
  <c r="I112" i="15" s="1"/>
  <c r="O114" i="15"/>
  <c r="U114" i="15"/>
  <c r="AA114" i="15"/>
  <c r="AA112" i="15" s="1"/>
  <c r="I116" i="15"/>
  <c r="O116" i="15"/>
  <c r="U116" i="15"/>
  <c r="AA116" i="15"/>
  <c r="H119" i="15"/>
  <c r="N119" i="15"/>
  <c r="N117" i="15" s="1"/>
  <c r="T119" i="15"/>
  <c r="T117" i="15" s="1"/>
  <c r="Z119" i="15"/>
  <c r="H121" i="15"/>
  <c r="N121" i="15"/>
  <c r="T121" i="15"/>
  <c r="Z121" i="15"/>
  <c r="G124" i="15"/>
  <c r="G122" i="15" s="1"/>
  <c r="M124" i="15"/>
  <c r="S124" i="15"/>
  <c r="S122" i="15" s="1"/>
  <c r="Y124" i="15"/>
  <c r="G126" i="15"/>
  <c r="M126" i="15"/>
  <c r="S126" i="15"/>
  <c r="Y126" i="15"/>
  <c r="F129" i="15"/>
  <c r="F127" i="15" s="1"/>
  <c r="L129" i="15"/>
  <c r="R129" i="15"/>
  <c r="X129" i="15"/>
  <c r="X127" i="15" s="1"/>
  <c r="F131" i="15"/>
  <c r="L131" i="15"/>
  <c r="R131" i="15"/>
  <c r="X131" i="15"/>
  <c r="F134" i="15"/>
  <c r="M134" i="15"/>
  <c r="T134" i="15"/>
  <c r="D136" i="15"/>
  <c r="K136" i="15"/>
  <c r="R136" i="15"/>
  <c r="Y136" i="15"/>
  <c r="E139" i="15"/>
  <c r="L139" i="15"/>
  <c r="L137" i="15" s="1"/>
  <c r="S139" i="15"/>
  <c r="AA139" i="15"/>
  <c r="AA137" i="15" s="1"/>
  <c r="O141" i="15"/>
  <c r="AA141" i="15"/>
  <c r="N144" i="15"/>
  <c r="Z144" i="15"/>
  <c r="N146" i="15"/>
  <c r="Z146" i="15"/>
  <c r="K149" i="15"/>
  <c r="W149" i="15"/>
  <c r="K151" i="15"/>
  <c r="K147" i="15" s="1"/>
  <c r="W151" i="15"/>
  <c r="S160" i="15"/>
  <c r="S156" i="15" s="1"/>
  <c r="Q165" i="15"/>
  <c r="Q161" i="15" s="1"/>
  <c r="K170" i="15"/>
  <c r="K166" i="15" s="1"/>
  <c r="J175" i="15"/>
  <c r="J171" i="15" s="1"/>
  <c r="I180" i="15"/>
  <c r="I176" i="15" s="1"/>
  <c r="AA180" i="15"/>
  <c r="AA176" i="15" s="1"/>
  <c r="G185" i="15"/>
  <c r="G181" i="15" s="1"/>
  <c r="Y185" i="15"/>
  <c r="Y181" i="15" s="1"/>
  <c r="S190" i="15"/>
  <c r="S186" i="15" s="1"/>
  <c r="Q195" i="15"/>
  <c r="Q191" i="15" s="1"/>
  <c r="K200" i="15"/>
  <c r="K196" i="15" s="1"/>
  <c r="J205" i="15"/>
  <c r="J201" i="15" s="1"/>
  <c r="I210" i="15"/>
  <c r="I206" i="15" s="1"/>
  <c r="AA210" i="15"/>
  <c r="AA206" i="15" s="1"/>
  <c r="G215" i="15"/>
  <c r="G211" i="15" s="1"/>
  <c r="Y215" i="15"/>
  <c r="Y211" i="15" s="1"/>
  <c r="S220" i="15"/>
  <c r="S216" i="15" s="1"/>
  <c r="Q225" i="15"/>
  <c r="Q221" i="15" s="1"/>
  <c r="K230" i="15"/>
  <c r="K226" i="15" s="1"/>
  <c r="J235" i="15"/>
  <c r="J231" i="15" s="1"/>
  <c r="I240" i="15"/>
  <c r="I236" i="15" s="1"/>
  <c r="AA240" i="15"/>
  <c r="AA236" i="15" s="1"/>
  <c r="G245" i="15"/>
  <c r="G241" i="15" s="1"/>
  <c r="Y245" i="15"/>
  <c r="Y241" i="15" s="1"/>
  <c r="F250" i="15"/>
  <c r="F246" i="15" s="1"/>
  <c r="AA265" i="15"/>
  <c r="AA261" i="15" s="1"/>
  <c r="T270" i="15"/>
  <c r="T266" i="15" s="1"/>
  <c r="M275" i="15"/>
  <c r="M271" i="15" s="1"/>
  <c r="F280" i="15"/>
  <c r="F276" i="15" s="1"/>
  <c r="J307" i="14"/>
  <c r="P307" i="14"/>
  <c r="P305" i="14" s="1"/>
  <c r="V307" i="14"/>
  <c r="V305" i="14" s="1"/>
  <c r="I312" i="14"/>
  <c r="I310" i="14" s="1"/>
  <c r="O312" i="14"/>
  <c r="O310" i="14" s="1"/>
  <c r="U312" i="14"/>
  <c r="U310" i="14" s="1"/>
  <c r="AA312" i="14"/>
  <c r="H317" i="14"/>
  <c r="H315" i="14" s="1"/>
  <c r="N317" i="14"/>
  <c r="N315" i="14" s="1"/>
  <c r="T317" i="14"/>
  <c r="T315" i="14" s="1"/>
  <c r="Z317" i="14"/>
  <c r="Z315" i="14" s="1"/>
  <c r="G322" i="14"/>
  <c r="G320" i="14" s="1"/>
  <c r="M322" i="14"/>
  <c r="S322" i="14"/>
  <c r="S320" i="14" s="1"/>
  <c r="Y322" i="14"/>
  <c r="Y320" i="14" s="1"/>
  <c r="F327" i="14"/>
  <c r="F325" i="14" s="1"/>
  <c r="L327" i="14"/>
  <c r="L325" i="14" s="1"/>
  <c r="R327" i="14"/>
  <c r="R325" i="14" s="1"/>
  <c r="X327" i="14"/>
  <c r="E332" i="14"/>
  <c r="E330" i="14" s="1"/>
  <c r="K332" i="14"/>
  <c r="K330" i="14" s="1"/>
  <c r="Q332" i="14"/>
  <c r="Q330" i="14" s="1"/>
  <c r="W332" i="14"/>
  <c r="W330" i="14" s="1"/>
  <c r="D337" i="14"/>
  <c r="D335" i="14" s="1"/>
  <c r="J337" i="14"/>
  <c r="P337" i="14"/>
  <c r="P335" i="14" s="1"/>
  <c r="V337" i="14"/>
  <c r="V335" i="14" s="1"/>
  <c r="I342" i="14"/>
  <c r="I340" i="14" s="1"/>
  <c r="O342" i="14"/>
  <c r="O340" i="14" s="1"/>
  <c r="U342" i="14"/>
  <c r="U340" i="14" s="1"/>
  <c r="AA342" i="14"/>
  <c r="H347" i="14"/>
  <c r="H345" i="14" s="1"/>
  <c r="N347" i="14"/>
  <c r="N345" i="14" s="1"/>
  <c r="T347" i="14"/>
  <c r="T345" i="14" s="1"/>
  <c r="Z347" i="14"/>
  <c r="Z345" i="14" s="1"/>
  <c r="G352" i="14"/>
  <c r="G350" i="14" s="1"/>
  <c r="M352" i="14"/>
  <c r="S352" i="14"/>
  <c r="S350" i="14" s="1"/>
  <c r="Y352" i="14"/>
  <c r="Y350" i="14" s="1"/>
  <c r="F357" i="14"/>
  <c r="F355" i="14" s="1"/>
  <c r="L357" i="14"/>
  <c r="L355" i="14" s="1"/>
  <c r="R357" i="14"/>
  <c r="R355" i="14" s="1"/>
  <c r="X357" i="14"/>
  <c r="E362" i="14"/>
  <c r="E360" i="14" s="1"/>
  <c r="K362" i="14"/>
  <c r="K360" i="14" s="1"/>
  <c r="Q362" i="14"/>
  <c r="Q360" i="14" s="1"/>
  <c r="W362" i="14"/>
  <c r="W360" i="14" s="1"/>
  <c r="D367" i="14"/>
  <c r="D365" i="14" s="1"/>
  <c r="J367" i="14"/>
  <c r="P367" i="14"/>
  <c r="P365" i="14" s="1"/>
  <c r="V367" i="14"/>
  <c r="V365" i="14" s="1"/>
  <c r="I372" i="14"/>
  <c r="I370" i="14" s="1"/>
  <c r="O372" i="14"/>
  <c r="O370" i="14" s="1"/>
  <c r="U372" i="14"/>
  <c r="U370" i="14" s="1"/>
  <c r="AA372" i="14"/>
  <c r="H377" i="14"/>
  <c r="H375" i="14" s="1"/>
  <c r="N377" i="14"/>
  <c r="N375" i="14" s="1"/>
  <c r="T377" i="14"/>
  <c r="T375" i="14" s="1"/>
  <c r="Z377" i="14"/>
  <c r="Z375" i="14" s="1"/>
  <c r="G382" i="14"/>
  <c r="G380" i="14" s="1"/>
  <c r="M382" i="14"/>
  <c r="S382" i="14"/>
  <c r="S380" i="14" s="1"/>
  <c r="Y382" i="14"/>
  <c r="Y380" i="14" s="1"/>
  <c r="F387" i="14"/>
  <c r="F385" i="14" s="1"/>
  <c r="L387" i="14"/>
  <c r="L385" i="14" s="1"/>
  <c r="R387" i="14"/>
  <c r="R385" i="14" s="1"/>
  <c r="X387" i="14"/>
  <c r="E392" i="14"/>
  <c r="E390" i="14" s="1"/>
  <c r="K392" i="14"/>
  <c r="K390" i="14" s="1"/>
  <c r="Q392" i="14"/>
  <c r="Q390" i="14" s="1"/>
  <c r="W392" i="14"/>
  <c r="W390" i="14" s="1"/>
  <c r="D397" i="14"/>
  <c r="D395" i="14" s="1"/>
  <c r="J397" i="14"/>
  <c r="P397" i="14"/>
  <c r="P395" i="14" s="1"/>
  <c r="V397" i="14"/>
  <c r="V395" i="14" s="1"/>
  <c r="I402" i="14"/>
  <c r="I400" i="14" s="1"/>
  <c r="O402" i="14"/>
  <c r="O400" i="14" s="1"/>
  <c r="U402" i="14"/>
  <c r="U400" i="14" s="1"/>
  <c r="AA402" i="14"/>
  <c r="H407" i="14"/>
  <c r="H405" i="14" s="1"/>
  <c r="N407" i="14"/>
  <c r="N405" i="14" s="1"/>
  <c r="T407" i="14"/>
  <c r="T405" i="14" s="1"/>
  <c r="Z407" i="14"/>
  <c r="Z405" i="14" s="1"/>
  <c r="G412" i="14"/>
  <c r="G410" i="14" s="1"/>
  <c r="M412" i="14"/>
  <c r="S412" i="14"/>
  <c r="S410" i="14" s="1"/>
  <c r="Y412" i="14"/>
  <c r="Y410" i="14" s="1"/>
  <c r="F417" i="14"/>
  <c r="F415" i="14" s="1"/>
  <c r="L417" i="14"/>
  <c r="L415" i="14" s="1"/>
  <c r="R417" i="14"/>
  <c r="R415" i="14" s="1"/>
  <c r="X417" i="14"/>
  <c r="E422" i="14"/>
  <c r="E420" i="14" s="1"/>
  <c r="K422" i="14"/>
  <c r="K420" i="14" s="1"/>
  <c r="Q422" i="14"/>
  <c r="Q420" i="14" s="1"/>
  <c r="W422" i="14"/>
  <c r="W420" i="14" s="1"/>
  <c r="D427" i="14"/>
  <c r="D425" i="14" s="1"/>
  <c r="J427" i="14"/>
  <c r="P427" i="14"/>
  <c r="P425" i="14" s="1"/>
  <c r="V427" i="14"/>
  <c r="V425" i="14" s="1"/>
  <c r="I432" i="14"/>
  <c r="I430" i="14" s="1"/>
  <c r="O432" i="14"/>
  <c r="O430" i="14" s="1"/>
  <c r="U432" i="14"/>
  <c r="U430" i="14" s="1"/>
  <c r="AA432" i="14"/>
  <c r="H437" i="14"/>
  <c r="H435" i="14" s="1"/>
  <c r="N437" i="14"/>
  <c r="N435" i="14" s="1"/>
  <c r="T437" i="14"/>
  <c r="T435" i="14" s="1"/>
  <c r="Z437" i="14"/>
  <c r="Z435" i="14" s="1"/>
  <c r="G442" i="14"/>
  <c r="G440" i="14" s="1"/>
  <c r="M442" i="14"/>
  <c r="S442" i="14"/>
  <c r="S440" i="14" s="1"/>
  <c r="Y442" i="14"/>
  <c r="Y440" i="14" s="1"/>
  <c r="F447" i="14"/>
  <c r="F445" i="14" s="1"/>
  <c r="L447" i="14"/>
  <c r="L445" i="14" s="1"/>
  <c r="R447" i="14"/>
  <c r="R445" i="14" s="1"/>
  <c r="X447" i="14"/>
  <c r="G536" i="14"/>
  <c r="G534" i="14" s="1"/>
  <c r="M536" i="14"/>
  <c r="M534" i="14" s="1"/>
  <c r="S536" i="14"/>
  <c r="S534" i="14" s="1"/>
  <c r="Y536" i="14"/>
  <c r="Y534" i="14" s="1"/>
  <c r="F541" i="14"/>
  <c r="F539" i="14" s="1"/>
  <c r="L541" i="14"/>
  <c r="L539" i="14" s="1"/>
  <c r="R541" i="14"/>
  <c r="R539" i="14" s="1"/>
  <c r="X541" i="14"/>
  <c r="X539" i="14" s="1"/>
  <c r="E546" i="14"/>
  <c r="E544" i="14" s="1"/>
  <c r="K546" i="14"/>
  <c r="K544" i="14" s="1"/>
  <c r="Q546" i="14"/>
  <c r="Q544" i="14" s="1"/>
  <c r="W546" i="14"/>
  <c r="W544" i="14" s="1"/>
  <c r="D551" i="14"/>
  <c r="D549" i="14" s="1"/>
  <c r="J551" i="14"/>
  <c r="J549" i="14" s="1"/>
  <c r="P551" i="14"/>
  <c r="P549" i="14" s="1"/>
  <c r="V551" i="14"/>
  <c r="V549" i="14" s="1"/>
  <c r="I556" i="14"/>
  <c r="I554" i="14" s="1"/>
  <c r="O556" i="14"/>
  <c r="O554" i="14" s="1"/>
  <c r="U556" i="14"/>
  <c r="U554" i="14" s="1"/>
  <c r="AA556" i="14"/>
  <c r="AA554" i="14" s="1"/>
  <c r="H561" i="14"/>
  <c r="H559" i="14" s="1"/>
  <c r="N561" i="14"/>
  <c r="N559" i="14" s="1"/>
  <c r="T561" i="14"/>
  <c r="T559" i="14" s="1"/>
  <c r="Z561" i="14"/>
  <c r="Z559" i="14" s="1"/>
  <c r="G566" i="14"/>
  <c r="G564" i="14" s="1"/>
  <c r="M566" i="14"/>
  <c r="M564" i="14" s="1"/>
  <c r="S566" i="14"/>
  <c r="S564" i="14" s="1"/>
  <c r="Y566" i="14"/>
  <c r="Y564" i="14" s="1"/>
  <c r="F571" i="14"/>
  <c r="F569" i="14" s="1"/>
  <c r="L571" i="14"/>
  <c r="L569" i="14" s="1"/>
  <c r="R571" i="14"/>
  <c r="R569" i="14" s="1"/>
  <c r="X571" i="14"/>
  <c r="X569" i="14" s="1"/>
  <c r="E576" i="14"/>
  <c r="E574" i="14" s="1"/>
  <c r="K576" i="14"/>
  <c r="K574" i="14" s="1"/>
  <c r="Q576" i="14"/>
  <c r="Q574" i="14" s="1"/>
  <c r="W576" i="14"/>
  <c r="W574" i="14" s="1"/>
  <c r="D581" i="14"/>
  <c r="D579" i="14" s="1"/>
  <c r="J581" i="14"/>
  <c r="J579" i="14" s="1"/>
  <c r="P581" i="14"/>
  <c r="P579" i="14" s="1"/>
  <c r="V581" i="14"/>
  <c r="V579" i="14" s="1"/>
  <c r="I586" i="14"/>
  <c r="I584" i="14" s="1"/>
  <c r="O586" i="14"/>
  <c r="O584" i="14" s="1"/>
  <c r="U586" i="14"/>
  <c r="U584" i="14" s="1"/>
  <c r="AA586" i="14"/>
  <c r="AA584" i="14" s="1"/>
  <c r="H591" i="14"/>
  <c r="H589" i="14" s="1"/>
  <c r="N591" i="14"/>
  <c r="N589" i="14" s="1"/>
  <c r="T591" i="14"/>
  <c r="T589" i="14" s="1"/>
  <c r="Z591" i="14"/>
  <c r="Z589" i="14" s="1"/>
  <c r="G596" i="14"/>
  <c r="G594" i="14" s="1"/>
  <c r="M596" i="14"/>
  <c r="M594" i="14" s="1"/>
  <c r="S596" i="14"/>
  <c r="S594" i="14" s="1"/>
  <c r="Y596" i="14"/>
  <c r="Y594" i="14" s="1"/>
  <c r="B709" i="14"/>
  <c r="B721" i="14"/>
  <c r="G39" i="15"/>
  <c r="M39" i="15"/>
  <c r="S39" i="15"/>
  <c r="S37" i="15" s="1"/>
  <c r="Y39" i="15"/>
  <c r="G41" i="15"/>
  <c r="M41" i="15"/>
  <c r="S41" i="15"/>
  <c r="Y41" i="15"/>
  <c r="F44" i="15"/>
  <c r="F42" i="15" s="1"/>
  <c r="L44" i="15"/>
  <c r="R44" i="15"/>
  <c r="X44" i="15"/>
  <c r="X42" i="15" s="1"/>
  <c r="F46" i="15"/>
  <c r="L46" i="15"/>
  <c r="R46" i="15"/>
  <c r="X46" i="15"/>
  <c r="E49" i="15"/>
  <c r="K49" i="15"/>
  <c r="K47" i="15" s="1"/>
  <c r="Q49" i="15"/>
  <c r="W49" i="15"/>
  <c r="E51" i="15"/>
  <c r="K51" i="15"/>
  <c r="Q51" i="15"/>
  <c r="W51" i="15"/>
  <c r="D54" i="15"/>
  <c r="J54" i="15"/>
  <c r="P54" i="15"/>
  <c r="P52" i="15" s="1"/>
  <c r="V54" i="15"/>
  <c r="D56" i="15"/>
  <c r="J56" i="15"/>
  <c r="P56" i="15"/>
  <c r="V56" i="15"/>
  <c r="I59" i="15"/>
  <c r="I57" i="15" s="1"/>
  <c r="O59" i="15"/>
  <c r="U59" i="15"/>
  <c r="AA59" i="15"/>
  <c r="AA57" i="15" s="1"/>
  <c r="I61" i="15"/>
  <c r="O61" i="15"/>
  <c r="U61" i="15"/>
  <c r="AA61" i="15"/>
  <c r="H64" i="15"/>
  <c r="N64" i="15"/>
  <c r="N62" i="15" s="1"/>
  <c r="T64" i="15"/>
  <c r="Z64" i="15"/>
  <c r="H66" i="15"/>
  <c r="N66" i="15"/>
  <c r="T66" i="15"/>
  <c r="Z66" i="15"/>
  <c r="G69" i="15"/>
  <c r="M69" i="15"/>
  <c r="S69" i="15"/>
  <c r="S67" i="15" s="1"/>
  <c r="Y69" i="15"/>
  <c r="G71" i="15"/>
  <c r="M71" i="15"/>
  <c r="S71" i="15"/>
  <c r="Y71" i="15"/>
  <c r="F74" i="15"/>
  <c r="F72" i="15" s="1"/>
  <c r="L74" i="15"/>
  <c r="R74" i="15"/>
  <c r="X74" i="15"/>
  <c r="X72" i="15" s="1"/>
  <c r="F76" i="15"/>
  <c r="L76" i="15"/>
  <c r="R76" i="15"/>
  <c r="X76" i="15"/>
  <c r="E79" i="15"/>
  <c r="K79" i="15"/>
  <c r="K77" i="15" s="1"/>
  <c r="Q79" i="15"/>
  <c r="W79" i="15"/>
  <c r="E81" i="15"/>
  <c r="K81" i="15"/>
  <c r="Q81" i="15"/>
  <c r="W81" i="15"/>
  <c r="D84" i="15"/>
  <c r="J84" i="15"/>
  <c r="P84" i="15"/>
  <c r="P82" i="15" s="1"/>
  <c r="V84" i="15"/>
  <c r="D86" i="15"/>
  <c r="J86" i="15"/>
  <c r="P86" i="15"/>
  <c r="V86" i="15"/>
  <c r="I89" i="15"/>
  <c r="I87" i="15" s="1"/>
  <c r="O89" i="15"/>
  <c r="U89" i="15"/>
  <c r="AA89" i="15"/>
  <c r="AA87" i="15" s="1"/>
  <c r="I91" i="15"/>
  <c r="O91" i="15"/>
  <c r="U91" i="15"/>
  <c r="AA91" i="15"/>
  <c r="H94" i="15"/>
  <c r="N94" i="15"/>
  <c r="N92" i="15" s="1"/>
  <c r="T94" i="15"/>
  <c r="Z94" i="15"/>
  <c r="H96" i="15"/>
  <c r="N96" i="15"/>
  <c r="T96" i="15"/>
  <c r="Z96" i="15"/>
  <c r="G99" i="15"/>
  <c r="M99" i="15"/>
  <c r="S99" i="15"/>
  <c r="S97" i="15" s="1"/>
  <c r="Y99" i="15"/>
  <c r="G101" i="15"/>
  <c r="M101" i="15"/>
  <c r="S101" i="15"/>
  <c r="Y101" i="15"/>
  <c r="F104" i="15"/>
  <c r="F102" i="15" s="1"/>
  <c r="L104" i="15"/>
  <c r="R104" i="15"/>
  <c r="X104" i="15"/>
  <c r="X102" i="15" s="1"/>
  <c r="F106" i="15"/>
  <c r="L106" i="15"/>
  <c r="R106" i="15"/>
  <c r="X106" i="15"/>
  <c r="E109" i="15"/>
  <c r="K109" i="15"/>
  <c r="K107" i="15" s="1"/>
  <c r="Q109" i="15"/>
  <c r="W109" i="15"/>
  <c r="E111" i="15"/>
  <c r="K111" i="15"/>
  <c r="Q111" i="15"/>
  <c r="W111" i="15"/>
  <c r="D114" i="15"/>
  <c r="J114" i="15"/>
  <c r="P114" i="15"/>
  <c r="P112" i="15" s="1"/>
  <c r="V114" i="15"/>
  <c r="D116" i="15"/>
  <c r="J116" i="15"/>
  <c r="P116" i="15"/>
  <c r="V116" i="15"/>
  <c r="I119" i="15"/>
  <c r="I117" i="15" s="1"/>
  <c r="O119" i="15"/>
  <c r="U119" i="15"/>
  <c r="AA119" i="15"/>
  <c r="AA117" i="15" s="1"/>
  <c r="I121" i="15"/>
  <c r="O121" i="15"/>
  <c r="U121" i="15"/>
  <c r="AA121" i="15"/>
  <c r="H124" i="15"/>
  <c r="N124" i="15"/>
  <c r="N122" i="15" s="1"/>
  <c r="T124" i="15"/>
  <c r="Z124" i="15"/>
  <c r="H126" i="15"/>
  <c r="N126" i="15"/>
  <c r="T126" i="15"/>
  <c r="Z126" i="15"/>
  <c r="G129" i="15"/>
  <c r="M129" i="15"/>
  <c r="S129" i="15"/>
  <c r="S127" i="15" s="1"/>
  <c r="Y129" i="15"/>
  <c r="G131" i="15"/>
  <c r="M131" i="15"/>
  <c r="S131" i="15"/>
  <c r="Y131" i="15"/>
  <c r="G134" i="15"/>
  <c r="N134" i="15"/>
  <c r="V134" i="15"/>
  <c r="E136" i="15"/>
  <c r="L136" i="15"/>
  <c r="S136" i="15"/>
  <c r="Z136" i="15"/>
  <c r="F139" i="15"/>
  <c r="M139" i="15"/>
  <c r="U139" i="15"/>
  <c r="D141" i="15"/>
  <c r="P141" i="15"/>
  <c r="O144" i="15"/>
  <c r="O142" i="15" s="1"/>
  <c r="AA144" i="15"/>
  <c r="O146" i="15"/>
  <c r="AA146" i="15"/>
  <c r="M149" i="15"/>
  <c r="Y149" i="15"/>
  <c r="M151" i="15"/>
  <c r="Y151" i="15"/>
  <c r="F160" i="15"/>
  <c r="F156" i="15" s="1"/>
  <c r="X160" i="15"/>
  <c r="X156" i="15" s="1"/>
  <c r="R165" i="15"/>
  <c r="R161" i="15" s="1"/>
  <c r="P170" i="15"/>
  <c r="P166" i="15" s="1"/>
  <c r="O175" i="15"/>
  <c r="O171" i="15" s="1"/>
  <c r="N180" i="15"/>
  <c r="N176" i="15" s="1"/>
  <c r="H185" i="15"/>
  <c r="H181" i="15" s="1"/>
  <c r="Z185" i="15"/>
  <c r="Z181" i="15" s="1"/>
  <c r="F190" i="15"/>
  <c r="F186" i="15" s="1"/>
  <c r="X190" i="15"/>
  <c r="X186" i="15" s="1"/>
  <c r="R195" i="15"/>
  <c r="R191" i="15" s="1"/>
  <c r="P200" i="15"/>
  <c r="P196" i="15" s="1"/>
  <c r="O205" i="15"/>
  <c r="O201" i="15" s="1"/>
  <c r="N210" i="15"/>
  <c r="N206" i="15" s="1"/>
  <c r="H215" i="15"/>
  <c r="H211" i="15" s="1"/>
  <c r="Z215" i="15"/>
  <c r="Z211" i="15" s="1"/>
  <c r="F220" i="15"/>
  <c r="F216" i="15" s="1"/>
  <c r="X220" i="15"/>
  <c r="X216" i="15" s="1"/>
  <c r="R225" i="15"/>
  <c r="R221" i="15" s="1"/>
  <c r="P230" i="15"/>
  <c r="P226" i="15" s="1"/>
  <c r="O235" i="15"/>
  <c r="O231" i="15" s="1"/>
  <c r="N240" i="15"/>
  <c r="N236" i="15" s="1"/>
  <c r="H245" i="15"/>
  <c r="H241" i="15" s="1"/>
  <c r="Z245" i="15"/>
  <c r="Z241" i="15" s="1"/>
  <c r="L250" i="15"/>
  <c r="L246" i="15" s="1"/>
  <c r="E255" i="15"/>
  <c r="E251" i="15" s="1"/>
  <c r="Z270" i="15"/>
  <c r="Z266" i="15" s="1"/>
  <c r="S275" i="15"/>
  <c r="S271" i="15" s="1"/>
  <c r="L280" i="15"/>
  <c r="L276" i="15" s="1"/>
  <c r="E285" i="15"/>
  <c r="E281" i="15" s="1"/>
  <c r="G447" i="14"/>
  <c r="G445" i="14" s="1"/>
  <c r="M447" i="14"/>
  <c r="M445" i="14" s="1"/>
  <c r="S447" i="14"/>
  <c r="S445" i="14" s="1"/>
  <c r="Y447" i="14"/>
  <c r="D91" i="15"/>
  <c r="D87" i="15" s="1"/>
  <c r="J91" i="15"/>
  <c r="J87" i="15" s="1"/>
  <c r="P91" i="15"/>
  <c r="P87" i="15" s="1"/>
  <c r="V91" i="15"/>
  <c r="V87" i="15" s="1"/>
  <c r="I94" i="15"/>
  <c r="O94" i="15"/>
  <c r="O92" i="15" s="1"/>
  <c r="U94" i="15"/>
  <c r="AA94" i="15"/>
  <c r="I96" i="15"/>
  <c r="O96" i="15"/>
  <c r="U96" i="15"/>
  <c r="AA96" i="15"/>
  <c r="H99" i="15"/>
  <c r="N99" i="15"/>
  <c r="T99" i="15"/>
  <c r="T97" i="15" s="1"/>
  <c r="Z99" i="15"/>
  <c r="H101" i="15"/>
  <c r="N101" i="15"/>
  <c r="T101" i="15"/>
  <c r="Z101" i="15"/>
  <c r="G104" i="15"/>
  <c r="G102" i="15" s="1"/>
  <c r="M104" i="15"/>
  <c r="S104" i="15"/>
  <c r="Y104" i="15"/>
  <c r="Y102" i="15" s="1"/>
  <c r="G106" i="15"/>
  <c r="M106" i="15"/>
  <c r="S106" i="15"/>
  <c r="Y106" i="15"/>
  <c r="F109" i="15"/>
  <c r="L109" i="15"/>
  <c r="L107" i="15" s="1"/>
  <c r="R109" i="15"/>
  <c r="X109" i="15"/>
  <c r="F111" i="15"/>
  <c r="L111" i="15"/>
  <c r="R111" i="15"/>
  <c r="X111" i="15"/>
  <c r="E114" i="15"/>
  <c r="K114" i="15"/>
  <c r="Q114" i="15"/>
  <c r="Q112" i="15" s="1"/>
  <c r="W114" i="15"/>
  <c r="E116" i="15"/>
  <c r="K116" i="15"/>
  <c r="Q116" i="15"/>
  <c r="W116" i="15"/>
  <c r="D119" i="15"/>
  <c r="D117" i="15" s="1"/>
  <c r="J119" i="15"/>
  <c r="P119" i="15"/>
  <c r="V119" i="15"/>
  <c r="V117" i="15" s="1"/>
  <c r="D121" i="15"/>
  <c r="J121" i="15"/>
  <c r="P121" i="15"/>
  <c r="V121" i="15"/>
  <c r="I124" i="15"/>
  <c r="O124" i="15"/>
  <c r="O122" i="15" s="1"/>
  <c r="U124" i="15"/>
  <c r="AA124" i="15"/>
  <c r="I126" i="15"/>
  <c r="O126" i="15"/>
  <c r="U126" i="15"/>
  <c r="AA126" i="15"/>
  <c r="H129" i="15"/>
  <c r="N129" i="15"/>
  <c r="T129" i="15"/>
  <c r="T127" i="15" s="1"/>
  <c r="Z129" i="15"/>
  <c r="H131" i="15"/>
  <c r="N131" i="15"/>
  <c r="T131" i="15"/>
  <c r="Z131" i="15"/>
  <c r="H134" i="15"/>
  <c r="P134" i="15"/>
  <c r="W134" i="15"/>
  <c r="F136" i="15"/>
  <c r="M136" i="15"/>
  <c r="T136" i="15"/>
  <c r="G139" i="15"/>
  <c r="G137" i="15" s="1"/>
  <c r="O139" i="15"/>
  <c r="O137" i="15" s="1"/>
  <c r="V139" i="15"/>
  <c r="G141" i="15"/>
  <c r="S141" i="15"/>
  <c r="F144" i="15"/>
  <c r="R144" i="15"/>
  <c r="F146" i="15"/>
  <c r="R146" i="15"/>
  <c r="N149" i="15"/>
  <c r="N147" i="15" s="1"/>
  <c r="Z149" i="15"/>
  <c r="N151" i="15"/>
  <c r="Z151" i="15"/>
  <c r="G160" i="15"/>
  <c r="G156" i="15" s="1"/>
  <c r="Y160" i="15"/>
  <c r="Y156" i="15" s="1"/>
  <c r="E165" i="15"/>
  <c r="E161" i="15" s="1"/>
  <c r="W165" i="15"/>
  <c r="W161" i="15" s="1"/>
  <c r="Q170" i="15"/>
  <c r="Q166" i="15" s="1"/>
  <c r="P175" i="15"/>
  <c r="P171" i="15" s="1"/>
  <c r="O180" i="15"/>
  <c r="O176" i="15" s="1"/>
  <c r="M185" i="15"/>
  <c r="M181" i="15" s="1"/>
  <c r="G190" i="15"/>
  <c r="G186" i="15" s="1"/>
  <c r="Y190" i="15"/>
  <c r="Y186" i="15" s="1"/>
  <c r="E195" i="15"/>
  <c r="E191" i="15" s="1"/>
  <c r="W195" i="15"/>
  <c r="W191" i="15" s="1"/>
  <c r="Q200" i="15"/>
  <c r="Q196" i="15" s="1"/>
  <c r="P205" i="15"/>
  <c r="P201" i="15" s="1"/>
  <c r="O210" i="15"/>
  <c r="O206" i="15" s="1"/>
  <c r="M215" i="15"/>
  <c r="M211" i="15" s="1"/>
  <c r="G220" i="15"/>
  <c r="G216" i="15" s="1"/>
  <c r="Y220" i="15"/>
  <c r="Y216" i="15" s="1"/>
  <c r="E225" i="15"/>
  <c r="E221" i="15" s="1"/>
  <c r="W225" i="15"/>
  <c r="W221" i="15" s="1"/>
  <c r="Q230" i="15"/>
  <c r="Q226" i="15" s="1"/>
  <c r="P235" i="15"/>
  <c r="P231" i="15" s="1"/>
  <c r="O240" i="15"/>
  <c r="O236" i="15" s="1"/>
  <c r="M245" i="15"/>
  <c r="M241" i="15" s="1"/>
  <c r="R250" i="15"/>
  <c r="R246" i="15" s="1"/>
  <c r="K255" i="15"/>
  <c r="K251" i="15" s="1"/>
  <c r="D260" i="15"/>
  <c r="D256" i="15" s="1"/>
  <c r="Y275" i="15"/>
  <c r="Y271" i="15" s="1"/>
  <c r="R280" i="15"/>
  <c r="R276" i="15" s="1"/>
  <c r="K285" i="15"/>
  <c r="K281" i="15" s="1"/>
  <c r="D290" i="15"/>
  <c r="D286" i="15" s="1"/>
  <c r="F307" i="14"/>
  <c r="F305" i="14" s="1"/>
  <c r="L307" i="14"/>
  <c r="L305" i="14" s="1"/>
  <c r="R307" i="14"/>
  <c r="R305" i="14" s="1"/>
  <c r="X307" i="14"/>
  <c r="X305" i="14" s="1"/>
  <c r="E312" i="14"/>
  <c r="E310" i="14" s="1"/>
  <c r="K312" i="14"/>
  <c r="K310" i="14" s="1"/>
  <c r="Q312" i="14"/>
  <c r="Q310" i="14" s="1"/>
  <c r="W312" i="14"/>
  <c r="W310" i="14" s="1"/>
  <c r="D317" i="14"/>
  <c r="D315" i="14" s="1"/>
  <c r="J317" i="14"/>
  <c r="J315" i="14" s="1"/>
  <c r="P317" i="14"/>
  <c r="P315" i="14" s="1"/>
  <c r="V317" i="14"/>
  <c r="V315" i="14" s="1"/>
  <c r="I322" i="14"/>
  <c r="I320" i="14" s="1"/>
  <c r="O322" i="14"/>
  <c r="O320" i="14" s="1"/>
  <c r="U322" i="14"/>
  <c r="U320" i="14" s="1"/>
  <c r="AA322" i="14"/>
  <c r="AA320" i="14" s="1"/>
  <c r="H327" i="14"/>
  <c r="H325" i="14" s="1"/>
  <c r="N327" i="14"/>
  <c r="N325" i="14" s="1"/>
  <c r="T327" i="14"/>
  <c r="T325" i="14" s="1"/>
  <c r="Z327" i="14"/>
  <c r="Z325" i="14" s="1"/>
  <c r="G332" i="14"/>
  <c r="G330" i="14" s="1"/>
  <c r="M332" i="14"/>
  <c r="M330" i="14" s="1"/>
  <c r="S332" i="14"/>
  <c r="S330" i="14" s="1"/>
  <c r="Y332" i="14"/>
  <c r="Y330" i="14" s="1"/>
  <c r="F337" i="14"/>
  <c r="F335" i="14" s="1"/>
  <c r="L337" i="14"/>
  <c r="L335" i="14" s="1"/>
  <c r="R337" i="14"/>
  <c r="R335" i="14" s="1"/>
  <c r="X337" i="14"/>
  <c r="X335" i="14" s="1"/>
  <c r="E342" i="14"/>
  <c r="E340" i="14" s="1"/>
  <c r="K342" i="14"/>
  <c r="K340" i="14" s="1"/>
  <c r="Q342" i="14"/>
  <c r="Q340" i="14" s="1"/>
  <c r="W342" i="14"/>
  <c r="W340" i="14" s="1"/>
  <c r="D347" i="14"/>
  <c r="D345" i="14" s="1"/>
  <c r="J347" i="14"/>
  <c r="J345" i="14" s="1"/>
  <c r="P347" i="14"/>
  <c r="P345" i="14" s="1"/>
  <c r="V347" i="14"/>
  <c r="V345" i="14" s="1"/>
  <c r="I352" i="14"/>
  <c r="I350" i="14" s="1"/>
  <c r="O352" i="14"/>
  <c r="O350" i="14" s="1"/>
  <c r="U352" i="14"/>
  <c r="U350" i="14" s="1"/>
  <c r="AA352" i="14"/>
  <c r="AA350" i="14" s="1"/>
  <c r="H357" i="14"/>
  <c r="H355" i="14" s="1"/>
  <c r="N357" i="14"/>
  <c r="N355" i="14" s="1"/>
  <c r="T357" i="14"/>
  <c r="T355" i="14" s="1"/>
  <c r="Z357" i="14"/>
  <c r="Z355" i="14" s="1"/>
  <c r="G362" i="14"/>
  <c r="G360" i="14" s="1"/>
  <c r="M362" i="14"/>
  <c r="M360" i="14" s="1"/>
  <c r="S362" i="14"/>
  <c r="S360" i="14" s="1"/>
  <c r="Y362" i="14"/>
  <c r="Y360" i="14" s="1"/>
  <c r="F367" i="14"/>
  <c r="F365" i="14" s="1"/>
  <c r="L367" i="14"/>
  <c r="L365" i="14" s="1"/>
  <c r="R367" i="14"/>
  <c r="R365" i="14" s="1"/>
  <c r="X367" i="14"/>
  <c r="X365" i="14" s="1"/>
  <c r="E372" i="14"/>
  <c r="E370" i="14" s="1"/>
  <c r="K372" i="14"/>
  <c r="K370" i="14" s="1"/>
  <c r="Q372" i="14"/>
  <c r="Q370" i="14" s="1"/>
  <c r="W372" i="14"/>
  <c r="W370" i="14" s="1"/>
  <c r="D377" i="14"/>
  <c r="D375" i="14" s="1"/>
  <c r="J377" i="14"/>
  <c r="J375" i="14" s="1"/>
  <c r="P377" i="14"/>
  <c r="P375" i="14" s="1"/>
  <c r="V377" i="14"/>
  <c r="V375" i="14" s="1"/>
  <c r="I382" i="14"/>
  <c r="I380" i="14" s="1"/>
  <c r="O382" i="14"/>
  <c r="O380" i="14" s="1"/>
  <c r="U382" i="14"/>
  <c r="U380" i="14" s="1"/>
  <c r="AA382" i="14"/>
  <c r="AA380" i="14" s="1"/>
  <c r="H387" i="14"/>
  <c r="H385" i="14" s="1"/>
  <c r="N387" i="14"/>
  <c r="N385" i="14" s="1"/>
  <c r="T387" i="14"/>
  <c r="T385" i="14" s="1"/>
  <c r="Z387" i="14"/>
  <c r="Z385" i="14" s="1"/>
  <c r="G392" i="14"/>
  <c r="G390" i="14" s="1"/>
  <c r="M392" i="14"/>
  <c r="M390" i="14" s="1"/>
  <c r="S392" i="14"/>
  <c r="S390" i="14" s="1"/>
  <c r="Y392" i="14"/>
  <c r="Y390" i="14" s="1"/>
  <c r="F397" i="14"/>
  <c r="F395" i="14" s="1"/>
  <c r="L397" i="14"/>
  <c r="L395" i="14" s="1"/>
  <c r="R397" i="14"/>
  <c r="R395" i="14" s="1"/>
  <c r="X397" i="14"/>
  <c r="X395" i="14" s="1"/>
  <c r="E402" i="14"/>
  <c r="E400" i="14" s="1"/>
  <c r="K402" i="14"/>
  <c r="K400" i="14" s="1"/>
  <c r="Q402" i="14"/>
  <c r="Q400" i="14" s="1"/>
  <c r="W402" i="14"/>
  <c r="W400" i="14" s="1"/>
  <c r="D407" i="14"/>
  <c r="D405" i="14" s="1"/>
  <c r="J407" i="14"/>
  <c r="J405" i="14" s="1"/>
  <c r="P407" i="14"/>
  <c r="P405" i="14" s="1"/>
  <c r="V407" i="14"/>
  <c r="V405" i="14" s="1"/>
  <c r="I412" i="14"/>
  <c r="I410" i="14" s="1"/>
  <c r="O412" i="14"/>
  <c r="O410" i="14" s="1"/>
  <c r="U412" i="14"/>
  <c r="U410" i="14" s="1"/>
  <c r="AA412" i="14"/>
  <c r="AA410" i="14" s="1"/>
  <c r="H417" i="14"/>
  <c r="H415" i="14" s="1"/>
  <c r="N417" i="14"/>
  <c r="N415" i="14" s="1"/>
  <c r="T417" i="14"/>
  <c r="T415" i="14" s="1"/>
  <c r="Z417" i="14"/>
  <c r="Z415" i="14" s="1"/>
  <c r="G422" i="14"/>
  <c r="G420" i="14" s="1"/>
  <c r="M422" i="14"/>
  <c r="M420" i="14" s="1"/>
  <c r="S422" i="14"/>
  <c r="S420" i="14" s="1"/>
  <c r="Y422" i="14"/>
  <c r="Y420" i="14" s="1"/>
  <c r="F427" i="14"/>
  <c r="F425" i="14" s="1"/>
  <c r="L427" i="14"/>
  <c r="L425" i="14" s="1"/>
  <c r="R427" i="14"/>
  <c r="R425" i="14" s="1"/>
  <c r="X427" i="14"/>
  <c r="X425" i="14" s="1"/>
  <c r="E432" i="14"/>
  <c r="E430" i="14" s="1"/>
  <c r="K432" i="14"/>
  <c r="K430" i="14" s="1"/>
  <c r="Q432" i="14"/>
  <c r="Q430" i="14" s="1"/>
  <c r="W432" i="14"/>
  <c r="W430" i="14" s="1"/>
  <c r="D437" i="14"/>
  <c r="D435" i="14" s="1"/>
  <c r="J437" i="14"/>
  <c r="J435" i="14" s="1"/>
  <c r="P437" i="14"/>
  <c r="P435" i="14" s="1"/>
  <c r="V437" i="14"/>
  <c r="V435" i="14" s="1"/>
  <c r="I442" i="14"/>
  <c r="I440" i="14" s="1"/>
  <c r="O442" i="14"/>
  <c r="O440" i="14" s="1"/>
  <c r="U442" i="14"/>
  <c r="U440" i="14" s="1"/>
  <c r="AA442" i="14"/>
  <c r="AA440" i="14" s="1"/>
  <c r="H447" i="14"/>
  <c r="H445" i="14" s="1"/>
  <c r="N447" i="14"/>
  <c r="N445" i="14" s="1"/>
  <c r="T447" i="14"/>
  <c r="T445" i="14" s="1"/>
  <c r="Z447" i="14"/>
  <c r="Z445" i="14" s="1"/>
  <c r="G456" i="14"/>
  <c r="G454" i="14" s="1"/>
  <c r="M456" i="14"/>
  <c r="M454" i="14" s="1"/>
  <c r="S456" i="14"/>
  <c r="S454" i="14" s="1"/>
  <c r="Y456" i="14"/>
  <c r="Y454" i="14" s="1"/>
  <c r="F461" i="14"/>
  <c r="F459" i="14" s="1"/>
  <c r="L461" i="14"/>
  <c r="L459" i="14" s="1"/>
  <c r="R461" i="14"/>
  <c r="R459" i="14" s="1"/>
  <c r="X461" i="14"/>
  <c r="X459" i="14" s="1"/>
  <c r="E466" i="14"/>
  <c r="E464" i="14" s="1"/>
  <c r="K466" i="14"/>
  <c r="K464" i="14" s="1"/>
  <c r="Q466" i="14"/>
  <c r="Q464" i="14" s="1"/>
  <c r="W466" i="14"/>
  <c r="W464" i="14" s="1"/>
  <c r="D471" i="14"/>
  <c r="D469" i="14" s="1"/>
  <c r="J471" i="14"/>
  <c r="J469" i="14" s="1"/>
  <c r="P471" i="14"/>
  <c r="P469" i="14" s="1"/>
  <c r="V471" i="14"/>
  <c r="V469" i="14" s="1"/>
  <c r="I476" i="14"/>
  <c r="I474" i="14" s="1"/>
  <c r="O476" i="14"/>
  <c r="O474" i="14" s="1"/>
  <c r="U476" i="14"/>
  <c r="U474" i="14" s="1"/>
  <c r="AA476" i="14"/>
  <c r="AA474" i="14" s="1"/>
  <c r="H481" i="14"/>
  <c r="H479" i="14" s="1"/>
  <c r="N481" i="14"/>
  <c r="N479" i="14" s="1"/>
  <c r="T481" i="14"/>
  <c r="T479" i="14" s="1"/>
  <c r="Z481" i="14"/>
  <c r="Z479" i="14" s="1"/>
  <c r="G486" i="14"/>
  <c r="G484" i="14" s="1"/>
  <c r="M486" i="14"/>
  <c r="M484" i="14" s="1"/>
  <c r="S486" i="14"/>
  <c r="S484" i="14" s="1"/>
  <c r="Y486" i="14"/>
  <c r="Y484" i="14" s="1"/>
  <c r="F491" i="14"/>
  <c r="F489" i="14" s="1"/>
  <c r="L491" i="14"/>
  <c r="L489" i="14" s="1"/>
  <c r="R491" i="14"/>
  <c r="R489" i="14" s="1"/>
  <c r="X491" i="14"/>
  <c r="X489" i="14" s="1"/>
  <c r="E496" i="14"/>
  <c r="E494" i="14" s="1"/>
  <c r="K496" i="14"/>
  <c r="K494" i="14" s="1"/>
  <c r="Q496" i="14"/>
  <c r="Q494" i="14" s="1"/>
  <c r="W496" i="14"/>
  <c r="W494" i="14" s="1"/>
  <c r="D501" i="14"/>
  <c r="D499" i="14" s="1"/>
  <c r="J501" i="14"/>
  <c r="J499" i="14" s="1"/>
  <c r="P501" i="14"/>
  <c r="P499" i="14" s="1"/>
  <c r="V501" i="14"/>
  <c r="V499" i="14" s="1"/>
  <c r="I506" i="14"/>
  <c r="I504" i="14" s="1"/>
  <c r="O506" i="14"/>
  <c r="O504" i="14" s="1"/>
  <c r="U506" i="14"/>
  <c r="U504" i="14" s="1"/>
  <c r="AA506" i="14"/>
  <c r="AA504" i="14" s="1"/>
  <c r="H511" i="14"/>
  <c r="H509" i="14" s="1"/>
  <c r="N511" i="14"/>
  <c r="N509" i="14" s="1"/>
  <c r="T511" i="14"/>
  <c r="T509" i="14" s="1"/>
  <c r="Z511" i="14"/>
  <c r="Z509" i="14" s="1"/>
  <c r="G516" i="14"/>
  <c r="G514" i="14" s="1"/>
  <c r="M516" i="14"/>
  <c r="M514" i="14" s="1"/>
  <c r="S516" i="14"/>
  <c r="S514" i="14" s="1"/>
  <c r="Y516" i="14"/>
  <c r="Y514" i="14" s="1"/>
  <c r="F521" i="14"/>
  <c r="F519" i="14" s="1"/>
  <c r="L521" i="14"/>
  <c r="L519" i="14" s="1"/>
  <c r="R521" i="14"/>
  <c r="R519" i="14" s="1"/>
  <c r="X521" i="14"/>
  <c r="X519" i="14" s="1"/>
  <c r="E526" i="14"/>
  <c r="E524" i="14" s="1"/>
  <c r="K526" i="14"/>
  <c r="K524" i="14" s="1"/>
  <c r="Q526" i="14"/>
  <c r="Q524" i="14" s="1"/>
  <c r="W526" i="14"/>
  <c r="W524" i="14" s="1"/>
  <c r="D531" i="14"/>
  <c r="D529" i="14" s="1"/>
  <c r="J531" i="14"/>
  <c r="J529" i="14" s="1"/>
  <c r="P531" i="14"/>
  <c r="P529" i="14" s="1"/>
  <c r="V531" i="14"/>
  <c r="V529" i="14" s="1"/>
  <c r="I536" i="14"/>
  <c r="I534" i="14" s="1"/>
  <c r="O536" i="14"/>
  <c r="O534" i="14" s="1"/>
  <c r="U536" i="14"/>
  <c r="U534" i="14" s="1"/>
  <c r="AA536" i="14"/>
  <c r="AA534" i="14" s="1"/>
  <c r="H541" i="14"/>
  <c r="H539" i="14" s="1"/>
  <c r="N541" i="14"/>
  <c r="N539" i="14" s="1"/>
  <c r="T541" i="14"/>
  <c r="T539" i="14" s="1"/>
  <c r="Z541" i="14"/>
  <c r="Z539" i="14" s="1"/>
  <c r="G546" i="14"/>
  <c r="G544" i="14" s="1"/>
  <c r="M546" i="14"/>
  <c r="M544" i="14" s="1"/>
  <c r="S546" i="14"/>
  <c r="S544" i="14" s="1"/>
  <c r="Y546" i="14"/>
  <c r="Y544" i="14" s="1"/>
  <c r="F551" i="14"/>
  <c r="F549" i="14" s="1"/>
  <c r="L551" i="14"/>
  <c r="L549" i="14" s="1"/>
  <c r="R551" i="14"/>
  <c r="R549" i="14" s="1"/>
  <c r="X551" i="14"/>
  <c r="X549" i="14" s="1"/>
  <c r="E556" i="14"/>
  <c r="E554" i="14" s="1"/>
  <c r="K556" i="14"/>
  <c r="K554" i="14" s="1"/>
  <c r="Q556" i="14"/>
  <c r="Q554" i="14" s="1"/>
  <c r="W556" i="14"/>
  <c r="W554" i="14" s="1"/>
  <c r="D561" i="14"/>
  <c r="D559" i="14" s="1"/>
  <c r="J561" i="14"/>
  <c r="J559" i="14" s="1"/>
  <c r="P561" i="14"/>
  <c r="P559" i="14" s="1"/>
  <c r="V561" i="14"/>
  <c r="V559" i="14" s="1"/>
  <c r="I566" i="14"/>
  <c r="I564" i="14" s="1"/>
  <c r="O566" i="14"/>
  <c r="O564" i="14" s="1"/>
  <c r="U566" i="14"/>
  <c r="U564" i="14" s="1"/>
  <c r="AA566" i="14"/>
  <c r="AA564" i="14" s="1"/>
  <c r="H571" i="14"/>
  <c r="H569" i="14" s="1"/>
  <c r="N571" i="14"/>
  <c r="N569" i="14" s="1"/>
  <c r="T571" i="14"/>
  <c r="T569" i="14" s="1"/>
  <c r="Z571" i="14"/>
  <c r="Z569" i="14" s="1"/>
  <c r="G576" i="14"/>
  <c r="G574" i="14" s="1"/>
  <c r="M576" i="14"/>
  <c r="M574" i="14" s="1"/>
  <c r="S576" i="14"/>
  <c r="S574" i="14" s="1"/>
  <c r="Y576" i="14"/>
  <c r="Y574" i="14" s="1"/>
  <c r="F581" i="14"/>
  <c r="F579" i="14" s="1"/>
  <c r="L581" i="14"/>
  <c r="L579" i="14" s="1"/>
  <c r="R581" i="14"/>
  <c r="R579" i="14" s="1"/>
  <c r="X581" i="14"/>
  <c r="X579" i="14" s="1"/>
  <c r="E586" i="14"/>
  <c r="E584" i="14" s="1"/>
  <c r="K586" i="14"/>
  <c r="K584" i="14" s="1"/>
  <c r="Q586" i="14"/>
  <c r="Q584" i="14" s="1"/>
  <c r="W586" i="14"/>
  <c r="W584" i="14" s="1"/>
  <c r="D591" i="14"/>
  <c r="D589" i="14" s="1"/>
  <c r="J591" i="14"/>
  <c r="J589" i="14" s="1"/>
  <c r="P591" i="14"/>
  <c r="P589" i="14" s="1"/>
  <c r="V591" i="14"/>
  <c r="V589" i="14" s="1"/>
  <c r="I596" i="14"/>
  <c r="I594" i="14" s="1"/>
  <c r="O596" i="14"/>
  <c r="O594" i="14" s="1"/>
  <c r="U596" i="14"/>
  <c r="U594" i="14" s="1"/>
  <c r="AA596" i="14"/>
  <c r="AA594" i="14" s="1"/>
  <c r="B637" i="14"/>
  <c r="B649" i="14"/>
  <c r="B665" i="14"/>
  <c r="B677" i="14"/>
  <c r="B689" i="14"/>
  <c r="B701" i="14"/>
  <c r="B713" i="14"/>
  <c r="E734" i="14"/>
  <c r="E733" i="14" s="1"/>
  <c r="I9" i="15"/>
  <c r="I7" i="15" s="1"/>
  <c r="O9" i="15"/>
  <c r="U9" i="15"/>
  <c r="AA9" i="15"/>
  <c r="I11" i="15"/>
  <c r="O11" i="15"/>
  <c r="U11" i="15"/>
  <c r="AA11" i="15"/>
  <c r="H14" i="15"/>
  <c r="N14" i="15"/>
  <c r="T14" i="15"/>
  <c r="Z14" i="15"/>
  <c r="Z12" i="15" s="1"/>
  <c r="H16" i="15"/>
  <c r="N16" i="15"/>
  <c r="T16" i="15"/>
  <c r="Z16" i="15"/>
  <c r="G19" i="15"/>
  <c r="M19" i="15"/>
  <c r="M17" i="15" s="1"/>
  <c r="S19" i="15"/>
  <c r="S17" i="15" s="1"/>
  <c r="Y19" i="15"/>
  <c r="G21" i="15"/>
  <c r="M21" i="15"/>
  <c r="S21" i="15"/>
  <c r="Y21" i="15"/>
  <c r="F24" i="15"/>
  <c r="F22" i="15" s="1"/>
  <c r="L24" i="15"/>
  <c r="R24" i="15"/>
  <c r="X24" i="15"/>
  <c r="F26" i="15"/>
  <c r="L26" i="15"/>
  <c r="R26" i="15"/>
  <c r="X26" i="15"/>
  <c r="E29" i="15"/>
  <c r="K29" i="15"/>
  <c r="Q29" i="15"/>
  <c r="W29" i="15"/>
  <c r="W27" i="15" s="1"/>
  <c r="E31" i="15"/>
  <c r="K31" i="15"/>
  <c r="Q31" i="15"/>
  <c r="W31" i="15"/>
  <c r="D34" i="15"/>
  <c r="J34" i="15"/>
  <c r="J32" i="15" s="1"/>
  <c r="P34" i="15"/>
  <c r="P32" i="15" s="1"/>
  <c r="V34" i="15"/>
  <c r="D36" i="15"/>
  <c r="J36" i="15"/>
  <c r="P36" i="15"/>
  <c r="V36" i="15"/>
  <c r="I39" i="15"/>
  <c r="I37" i="15" s="1"/>
  <c r="O39" i="15"/>
  <c r="U39" i="15"/>
  <c r="AA39" i="15"/>
  <c r="I41" i="15"/>
  <c r="O41" i="15"/>
  <c r="U41" i="15"/>
  <c r="AA41" i="15"/>
  <c r="H44" i="15"/>
  <c r="N44" i="15"/>
  <c r="T44" i="15"/>
  <c r="Z44" i="15"/>
  <c r="Z42" i="15" s="1"/>
  <c r="H46" i="15"/>
  <c r="N46" i="15"/>
  <c r="T46" i="15"/>
  <c r="Z46" i="15"/>
  <c r="G49" i="15"/>
  <c r="M49" i="15"/>
  <c r="M47" i="15" s="1"/>
  <c r="S49" i="15"/>
  <c r="S47" i="15" s="1"/>
  <c r="Y49" i="15"/>
  <c r="G51" i="15"/>
  <c r="M51" i="15"/>
  <c r="S51" i="15"/>
  <c r="Y51" i="15"/>
  <c r="F54" i="15"/>
  <c r="F52" i="15" s="1"/>
  <c r="L54" i="15"/>
  <c r="R54" i="15"/>
  <c r="X54" i="15"/>
  <c r="F56" i="15"/>
  <c r="L56" i="15"/>
  <c r="R56" i="15"/>
  <c r="X56" i="15"/>
  <c r="E59" i="15"/>
  <c r="K59" i="15"/>
  <c r="Q59" i="15"/>
  <c r="W59" i="15"/>
  <c r="W57" i="15" s="1"/>
  <c r="E61" i="15"/>
  <c r="K61" i="15"/>
  <c r="Q61" i="15"/>
  <c r="W61" i="15"/>
  <c r="D64" i="15"/>
  <c r="J64" i="15"/>
  <c r="J62" i="15" s="1"/>
  <c r="P64" i="15"/>
  <c r="P62" i="15" s="1"/>
  <c r="V64" i="15"/>
  <c r="D66" i="15"/>
  <c r="J66" i="15"/>
  <c r="P66" i="15"/>
  <c r="V66" i="15"/>
  <c r="I69" i="15"/>
  <c r="I67" i="15" s="1"/>
  <c r="O69" i="15"/>
  <c r="U69" i="15"/>
  <c r="AA69" i="15"/>
  <c r="I71" i="15"/>
  <c r="O71" i="15"/>
  <c r="U71" i="15"/>
  <c r="AA71" i="15"/>
  <c r="H74" i="15"/>
  <c r="N74" i="15"/>
  <c r="T74" i="15"/>
  <c r="Z74" i="15"/>
  <c r="Z72" i="15" s="1"/>
  <c r="H76" i="15"/>
  <c r="N76" i="15"/>
  <c r="T76" i="15"/>
  <c r="Z76" i="15"/>
  <c r="G79" i="15"/>
  <c r="M79" i="15"/>
  <c r="M77" i="15" s="1"/>
  <c r="S79" i="15"/>
  <c r="S77" i="15" s="1"/>
  <c r="Y79" i="15"/>
  <c r="G81" i="15"/>
  <c r="M81" i="15"/>
  <c r="S81" i="15"/>
  <c r="Y81" i="15"/>
  <c r="F84" i="15"/>
  <c r="F82" i="15" s="1"/>
  <c r="L84" i="15"/>
  <c r="R84" i="15"/>
  <c r="X84" i="15"/>
  <c r="F86" i="15"/>
  <c r="L86" i="15"/>
  <c r="R86" i="15"/>
  <c r="X86" i="15"/>
  <c r="E89" i="15"/>
  <c r="K89" i="15"/>
  <c r="Q89" i="15"/>
  <c r="W89" i="15"/>
  <c r="W87" i="15" s="1"/>
  <c r="E91" i="15"/>
  <c r="K91" i="15"/>
  <c r="Q91" i="15"/>
  <c r="W91" i="15"/>
  <c r="D94" i="15"/>
  <c r="J94" i="15"/>
  <c r="J92" i="15" s="1"/>
  <c r="P94" i="15"/>
  <c r="P92" i="15" s="1"/>
  <c r="V94" i="15"/>
  <c r="D96" i="15"/>
  <c r="J96" i="15"/>
  <c r="P96" i="15"/>
  <c r="V96" i="15"/>
  <c r="I99" i="15"/>
  <c r="I97" i="15" s="1"/>
  <c r="O99" i="15"/>
  <c r="U99" i="15"/>
  <c r="AA99" i="15"/>
  <c r="I101" i="15"/>
  <c r="O101" i="15"/>
  <c r="U101" i="15"/>
  <c r="AA101" i="15"/>
  <c r="H104" i="15"/>
  <c r="N104" i="15"/>
  <c r="T104" i="15"/>
  <c r="Z104" i="15"/>
  <c r="Z102" i="15" s="1"/>
  <c r="H106" i="15"/>
  <c r="N106" i="15"/>
  <c r="T106" i="15"/>
  <c r="Z106" i="15"/>
  <c r="G109" i="15"/>
  <c r="M109" i="15"/>
  <c r="M107" i="15" s="1"/>
  <c r="S109" i="15"/>
  <c r="S107" i="15" s="1"/>
  <c r="Y109" i="15"/>
  <c r="G111" i="15"/>
  <c r="M111" i="15"/>
  <c r="S111" i="15"/>
  <c r="Y111" i="15"/>
  <c r="F114" i="15"/>
  <c r="F112" i="15" s="1"/>
  <c r="L114" i="15"/>
  <c r="R114" i="15"/>
  <c r="X114" i="15"/>
  <c r="F116" i="15"/>
  <c r="L116" i="15"/>
  <c r="R116" i="15"/>
  <c r="X116" i="15"/>
  <c r="E119" i="15"/>
  <c r="K119" i="15"/>
  <c r="Q119" i="15"/>
  <c r="W119" i="15"/>
  <c r="W117" i="15" s="1"/>
  <c r="E121" i="15"/>
  <c r="K121" i="15"/>
  <c r="Q121" i="15"/>
  <c r="W121" i="15"/>
  <c r="D124" i="15"/>
  <c r="J124" i="15"/>
  <c r="J122" i="15" s="1"/>
  <c r="P124" i="15"/>
  <c r="P122" i="15" s="1"/>
  <c r="V124" i="15"/>
  <c r="D126" i="15"/>
  <c r="J126" i="15"/>
  <c r="P126" i="15"/>
  <c r="V126" i="15"/>
  <c r="I129" i="15"/>
  <c r="I127" i="15" s="1"/>
  <c r="O129" i="15"/>
  <c r="U129" i="15"/>
  <c r="AA129" i="15"/>
  <c r="I131" i="15"/>
  <c r="O131" i="15"/>
  <c r="U131" i="15"/>
  <c r="AA131" i="15"/>
  <c r="J134" i="15"/>
  <c r="Q134" i="15"/>
  <c r="X134" i="15"/>
  <c r="G136" i="15"/>
  <c r="N136" i="15"/>
  <c r="V136" i="15"/>
  <c r="V132" i="15" s="1"/>
  <c r="I139" i="15"/>
  <c r="P139" i="15"/>
  <c r="W139" i="15"/>
  <c r="I141" i="15"/>
  <c r="U141" i="15"/>
  <c r="H144" i="15"/>
  <c r="H142" i="15" s="1"/>
  <c r="T144" i="15"/>
  <c r="H146" i="15"/>
  <c r="T146" i="15"/>
  <c r="E149" i="15"/>
  <c r="E151" i="15"/>
  <c r="Q151" i="15"/>
  <c r="Q147" i="15" s="1"/>
  <c r="L160" i="15"/>
  <c r="L156" i="15" s="1"/>
  <c r="F165" i="15"/>
  <c r="F161" i="15" s="1"/>
  <c r="X165" i="15"/>
  <c r="X161" i="15" s="1"/>
  <c r="D170" i="15"/>
  <c r="D166" i="15" s="1"/>
  <c r="V170" i="15"/>
  <c r="V166" i="15" s="1"/>
  <c r="U175" i="15"/>
  <c r="U171" i="15" s="1"/>
  <c r="T180" i="15"/>
  <c r="T176" i="15" s="1"/>
  <c r="N185" i="15"/>
  <c r="N181" i="15" s="1"/>
  <c r="L190" i="15"/>
  <c r="L186" i="15" s="1"/>
  <c r="F195" i="15"/>
  <c r="F191" i="15" s="1"/>
  <c r="X195" i="15"/>
  <c r="X191" i="15" s="1"/>
  <c r="D200" i="15"/>
  <c r="D196" i="15" s="1"/>
  <c r="V200" i="15"/>
  <c r="V196" i="15" s="1"/>
  <c r="U205" i="15"/>
  <c r="U201" i="15" s="1"/>
  <c r="T210" i="15"/>
  <c r="T206" i="15" s="1"/>
  <c r="N215" i="15"/>
  <c r="N211" i="15" s="1"/>
  <c r="L220" i="15"/>
  <c r="L216" i="15" s="1"/>
  <c r="F225" i="15"/>
  <c r="F221" i="15" s="1"/>
  <c r="X225" i="15"/>
  <c r="X221" i="15" s="1"/>
  <c r="D230" i="15"/>
  <c r="D226" i="15" s="1"/>
  <c r="V230" i="15"/>
  <c r="V226" i="15" s="1"/>
  <c r="U235" i="15"/>
  <c r="U231" i="15" s="1"/>
  <c r="T240" i="15"/>
  <c r="T236" i="15" s="1"/>
  <c r="N245" i="15"/>
  <c r="N241" i="15" s="1"/>
  <c r="X250" i="15"/>
  <c r="X246" i="15" s="1"/>
  <c r="Q255" i="15"/>
  <c r="Q251" i="15" s="1"/>
  <c r="J260" i="15"/>
  <c r="J256" i="15" s="1"/>
  <c r="I265" i="15"/>
  <c r="I261" i="15" s="1"/>
  <c r="X280" i="15"/>
  <c r="X276" i="15" s="1"/>
  <c r="Q285" i="15"/>
  <c r="Q281" i="15" s="1"/>
  <c r="G307" i="14"/>
  <c r="G305" i="14" s="1"/>
  <c r="M307" i="14"/>
  <c r="M305" i="14" s="1"/>
  <c r="S307" i="14"/>
  <c r="S305" i="14" s="1"/>
  <c r="Y307" i="14"/>
  <c r="Y305" i="14" s="1"/>
  <c r="F312" i="14"/>
  <c r="F310" i="14" s="1"/>
  <c r="L312" i="14"/>
  <c r="L310" i="14" s="1"/>
  <c r="R312" i="14"/>
  <c r="R310" i="14" s="1"/>
  <c r="X312" i="14"/>
  <c r="X310" i="14" s="1"/>
  <c r="E317" i="14"/>
  <c r="E315" i="14" s="1"/>
  <c r="K317" i="14"/>
  <c r="K315" i="14" s="1"/>
  <c r="Q317" i="14"/>
  <c r="Q315" i="14" s="1"/>
  <c r="W317" i="14"/>
  <c r="W315" i="14" s="1"/>
  <c r="D322" i="14"/>
  <c r="D320" i="14" s="1"/>
  <c r="J322" i="14"/>
  <c r="J320" i="14" s="1"/>
  <c r="P322" i="14"/>
  <c r="P320" i="14" s="1"/>
  <c r="V322" i="14"/>
  <c r="V320" i="14" s="1"/>
  <c r="I327" i="14"/>
  <c r="I325" i="14" s="1"/>
  <c r="O327" i="14"/>
  <c r="O325" i="14" s="1"/>
  <c r="U327" i="14"/>
  <c r="U325" i="14" s="1"/>
  <c r="AA327" i="14"/>
  <c r="AA325" i="14" s="1"/>
  <c r="H332" i="14"/>
  <c r="H330" i="14" s="1"/>
  <c r="N332" i="14"/>
  <c r="N330" i="14" s="1"/>
  <c r="T332" i="14"/>
  <c r="T330" i="14" s="1"/>
  <c r="Z332" i="14"/>
  <c r="Z330" i="14" s="1"/>
  <c r="G337" i="14"/>
  <c r="G335" i="14" s="1"/>
  <c r="M337" i="14"/>
  <c r="M335" i="14" s="1"/>
  <c r="S337" i="14"/>
  <c r="S335" i="14" s="1"/>
  <c r="Y337" i="14"/>
  <c r="Y335" i="14" s="1"/>
  <c r="F342" i="14"/>
  <c r="F340" i="14" s="1"/>
  <c r="L342" i="14"/>
  <c r="L340" i="14" s="1"/>
  <c r="R342" i="14"/>
  <c r="R340" i="14" s="1"/>
  <c r="X342" i="14"/>
  <c r="X340" i="14" s="1"/>
  <c r="E347" i="14"/>
  <c r="E345" i="14" s="1"/>
  <c r="K347" i="14"/>
  <c r="K345" i="14" s="1"/>
  <c r="Q347" i="14"/>
  <c r="Q345" i="14" s="1"/>
  <c r="W347" i="14"/>
  <c r="W345" i="14" s="1"/>
  <c r="D352" i="14"/>
  <c r="D350" i="14" s="1"/>
  <c r="J352" i="14"/>
  <c r="J350" i="14" s="1"/>
  <c r="P352" i="14"/>
  <c r="P350" i="14" s="1"/>
  <c r="V352" i="14"/>
  <c r="V350" i="14" s="1"/>
  <c r="I357" i="14"/>
  <c r="I355" i="14" s="1"/>
  <c r="O357" i="14"/>
  <c r="O355" i="14" s="1"/>
  <c r="U357" i="14"/>
  <c r="U355" i="14" s="1"/>
  <c r="AA357" i="14"/>
  <c r="AA355" i="14" s="1"/>
  <c r="H362" i="14"/>
  <c r="H360" i="14" s="1"/>
  <c r="N362" i="14"/>
  <c r="N360" i="14" s="1"/>
  <c r="T362" i="14"/>
  <c r="T360" i="14" s="1"/>
  <c r="Z362" i="14"/>
  <c r="Z360" i="14" s="1"/>
  <c r="G367" i="14"/>
  <c r="G365" i="14" s="1"/>
  <c r="M367" i="14"/>
  <c r="M365" i="14" s="1"/>
  <c r="S367" i="14"/>
  <c r="S365" i="14" s="1"/>
  <c r="Y367" i="14"/>
  <c r="Y365" i="14" s="1"/>
  <c r="F372" i="14"/>
  <c r="F370" i="14" s="1"/>
  <c r="L372" i="14"/>
  <c r="L370" i="14" s="1"/>
  <c r="R372" i="14"/>
  <c r="R370" i="14" s="1"/>
  <c r="X372" i="14"/>
  <c r="X370" i="14" s="1"/>
  <c r="E377" i="14"/>
  <c r="E375" i="14" s="1"/>
  <c r="K377" i="14"/>
  <c r="K375" i="14" s="1"/>
  <c r="Q377" i="14"/>
  <c r="Q375" i="14" s="1"/>
  <c r="W377" i="14"/>
  <c r="W375" i="14" s="1"/>
  <c r="D382" i="14"/>
  <c r="D380" i="14" s="1"/>
  <c r="J382" i="14"/>
  <c r="J380" i="14" s="1"/>
  <c r="P382" i="14"/>
  <c r="P380" i="14" s="1"/>
  <c r="V382" i="14"/>
  <c r="V380" i="14" s="1"/>
  <c r="I387" i="14"/>
  <c r="I385" i="14" s="1"/>
  <c r="O387" i="14"/>
  <c r="O385" i="14" s="1"/>
  <c r="U387" i="14"/>
  <c r="U385" i="14" s="1"/>
  <c r="AA387" i="14"/>
  <c r="AA385" i="14" s="1"/>
  <c r="H392" i="14"/>
  <c r="H390" i="14" s="1"/>
  <c r="N392" i="14"/>
  <c r="N390" i="14" s="1"/>
  <c r="T392" i="14"/>
  <c r="T390" i="14" s="1"/>
  <c r="Z392" i="14"/>
  <c r="Z390" i="14" s="1"/>
  <c r="G397" i="14"/>
  <c r="G395" i="14" s="1"/>
  <c r="M397" i="14"/>
  <c r="M395" i="14" s="1"/>
  <c r="S397" i="14"/>
  <c r="S395" i="14" s="1"/>
  <c r="Y397" i="14"/>
  <c r="Y395" i="14" s="1"/>
  <c r="F402" i="14"/>
  <c r="F400" i="14" s="1"/>
  <c r="L402" i="14"/>
  <c r="L400" i="14" s="1"/>
  <c r="R402" i="14"/>
  <c r="R400" i="14" s="1"/>
  <c r="X402" i="14"/>
  <c r="X400" i="14" s="1"/>
  <c r="E407" i="14"/>
  <c r="E405" i="14" s="1"/>
  <c r="K407" i="14"/>
  <c r="K405" i="14" s="1"/>
  <c r="Q407" i="14"/>
  <c r="Q405" i="14" s="1"/>
  <c r="W407" i="14"/>
  <c r="W405" i="14" s="1"/>
  <c r="D412" i="14"/>
  <c r="D410" i="14" s="1"/>
  <c r="J412" i="14"/>
  <c r="J410" i="14" s="1"/>
  <c r="P412" i="14"/>
  <c r="P410" i="14" s="1"/>
  <c r="V412" i="14"/>
  <c r="V410" i="14" s="1"/>
  <c r="I417" i="14"/>
  <c r="I415" i="14" s="1"/>
  <c r="O417" i="14"/>
  <c r="O415" i="14" s="1"/>
  <c r="U417" i="14"/>
  <c r="U415" i="14" s="1"/>
  <c r="AA417" i="14"/>
  <c r="AA415" i="14" s="1"/>
  <c r="H422" i="14"/>
  <c r="H420" i="14" s="1"/>
  <c r="N422" i="14"/>
  <c r="N420" i="14" s="1"/>
  <c r="T422" i="14"/>
  <c r="T420" i="14" s="1"/>
  <c r="Z422" i="14"/>
  <c r="Z420" i="14" s="1"/>
  <c r="G427" i="14"/>
  <c r="G425" i="14" s="1"/>
  <c r="M427" i="14"/>
  <c r="M425" i="14" s="1"/>
  <c r="S427" i="14"/>
  <c r="S425" i="14" s="1"/>
  <c r="Y427" i="14"/>
  <c r="Y425" i="14" s="1"/>
  <c r="F432" i="14"/>
  <c r="F430" i="14" s="1"/>
  <c r="L432" i="14"/>
  <c r="L430" i="14" s="1"/>
  <c r="R432" i="14"/>
  <c r="R430" i="14" s="1"/>
  <c r="X432" i="14"/>
  <c r="X430" i="14" s="1"/>
  <c r="E437" i="14"/>
  <c r="E435" i="14" s="1"/>
  <c r="K437" i="14"/>
  <c r="K435" i="14" s="1"/>
  <c r="Q437" i="14"/>
  <c r="Q435" i="14" s="1"/>
  <c r="W437" i="14"/>
  <c r="W435" i="14" s="1"/>
  <c r="D442" i="14"/>
  <c r="D440" i="14" s="1"/>
  <c r="J442" i="14"/>
  <c r="J440" i="14" s="1"/>
  <c r="P442" i="14"/>
  <c r="P440" i="14" s="1"/>
  <c r="V442" i="14"/>
  <c r="V440" i="14" s="1"/>
  <c r="I447" i="14"/>
  <c r="I445" i="14" s="1"/>
  <c r="O447" i="14"/>
  <c r="O445" i="14" s="1"/>
  <c r="U447" i="14"/>
  <c r="U445" i="14" s="1"/>
  <c r="AA447" i="14"/>
  <c r="AA445" i="14" s="1"/>
  <c r="H456" i="14"/>
  <c r="H454" i="14" s="1"/>
  <c r="N456" i="14"/>
  <c r="N454" i="14" s="1"/>
  <c r="T456" i="14"/>
  <c r="T454" i="14" s="1"/>
  <c r="Z456" i="14"/>
  <c r="Z454" i="14" s="1"/>
  <c r="G461" i="14"/>
  <c r="G459" i="14" s="1"/>
  <c r="M461" i="14"/>
  <c r="M459" i="14" s="1"/>
  <c r="S461" i="14"/>
  <c r="S459" i="14" s="1"/>
  <c r="Y461" i="14"/>
  <c r="Y459" i="14" s="1"/>
  <c r="F466" i="14"/>
  <c r="F464" i="14" s="1"/>
  <c r="L466" i="14"/>
  <c r="L464" i="14" s="1"/>
  <c r="R466" i="14"/>
  <c r="R464" i="14" s="1"/>
  <c r="X466" i="14"/>
  <c r="X464" i="14" s="1"/>
  <c r="E471" i="14"/>
  <c r="E469" i="14" s="1"/>
  <c r="K471" i="14"/>
  <c r="K469" i="14" s="1"/>
  <c r="Q471" i="14"/>
  <c r="Q469" i="14" s="1"/>
  <c r="W471" i="14"/>
  <c r="W469" i="14" s="1"/>
  <c r="D476" i="14"/>
  <c r="D474" i="14" s="1"/>
  <c r="J476" i="14"/>
  <c r="J474" i="14" s="1"/>
  <c r="P476" i="14"/>
  <c r="P474" i="14" s="1"/>
  <c r="V476" i="14"/>
  <c r="V474" i="14" s="1"/>
  <c r="I481" i="14"/>
  <c r="I479" i="14" s="1"/>
  <c r="O481" i="14"/>
  <c r="O479" i="14" s="1"/>
  <c r="U481" i="14"/>
  <c r="U479" i="14" s="1"/>
  <c r="AA481" i="14"/>
  <c r="AA479" i="14" s="1"/>
  <c r="H486" i="14"/>
  <c r="H484" i="14" s="1"/>
  <c r="N486" i="14"/>
  <c r="N484" i="14" s="1"/>
  <c r="T486" i="14"/>
  <c r="T484" i="14" s="1"/>
  <c r="Z486" i="14"/>
  <c r="Z484" i="14" s="1"/>
  <c r="G491" i="14"/>
  <c r="G489" i="14" s="1"/>
  <c r="M491" i="14"/>
  <c r="M489" i="14" s="1"/>
  <c r="S491" i="14"/>
  <c r="S489" i="14" s="1"/>
  <c r="Y491" i="14"/>
  <c r="Y489" i="14" s="1"/>
  <c r="F496" i="14"/>
  <c r="F494" i="14" s="1"/>
  <c r="L496" i="14"/>
  <c r="L494" i="14" s="1"/>
  <c r="R496" i="14"/>
  <c r="R494" i="14" s="1"/>
  <c r="X496" i="14"/>
  <c r="X494" i="14" s="1"/>
  <c r="E501" i="14"/>
  <c r="E499" i="14" s="1"/>
  <c r="K501" i="14"/>
  <c r="K499" i="14" s="1"/>
  <c r="Q501" i="14"/>
  <c r="Q499" i="14" s="1"/>
  <c r="W501" i="14"/>
  <c r="W499" i="14" s="1"/>
  <c r="D506" i="14"/>
  <c r="D504" i="14" s="1"/>
  <c r="J506" i="14"/>
  <c r="J504" i="14" s="1"/>
  <c r="P506" i="14"/>
  <c r="P504" i="14" s="1"/>
  <c r="V506" i="14"/>
  <c r="V504" i="14" s="1"/>
  <c r="I511" i="14"/>
  <c r="I509" i="14" s="1"/>
  <c r="O511" i="14"/>
  <c r="O509" i="14" s="1"/>
  <c r="U511" i="14"/>
  <c r="U509" i="14" s="1"/>
  <c r="AA511" i="14"/>
  <c r="AA509" i="14" s="1"/>
  <c r="H516" i="14"/>
  <c r="H514" i="14" s="1"/>
  <c r="N516" i="14"/>
  <c r="N514" i="14" s="1"/>
  <c r="T516" i="14"/>
  <c r="T514" i="14" s="1"/>
  <c r="Z516" i="14"/>
  <c r="Z514" i="14" s="1"/>
  <c r="G521" i="14"/>
  <c r="G519" i="14" s="1"/>
  <c r="M521" i="14"/>
  <c r="M519" i="14" s="1"/>
  <c r="S521" i="14"/>
  <c r="S519" i="14" s="1"/>
  <c r="Y521" i="14"/>
  <c r="Y519" i="14" s="1"/>
  <c r="F526" i="14"/>
  <c r="F524" i="14" s="1"/>
  <c r="L526" i="14"/>
  <c r="L524" i="14" s="1"/>
  <c r="R526" i="14"/>
  <c r="R524" i="14" s="1"/>
  <c r="X526" i="14"/>
  <c r="X524" i="14" s="1"/>
  <c r="E531" i="14"/>
  <c r="E529" i="14" s="1"/>
  <c r="K531" i="14"/>
  <c r="K529" i="14" s="1"/>
  <c r="Q531" i="14"/>
  <c r="Q529" i="14" s="1"/>
  <c r="W531" i="14"/>
  <c r="W529" i="14" s="1"/>
  <c r="D536" i="14"/>
  <c r="D534" i="14" s="1"/>
  <c r="J536" i="14"/>
  <c r="J534" i="14" s="1"/>
  <c r="P536" i="14"/>
  <c r="P534" i="14" s="1"/>
  <c r="V536" i="14"/>
  <c r="V534" i="14" s="1"/>
  <c r="I541" i="14"/>
  <c r="I539" i="14" s="1"/>
  <c r="O541" i="14"/>
  <c r="O539" i="14" s="1"/>
  <c r="U541" i="14"/>
  <c r="U539" i="14" s="1"/>
  <c r="AA541" i="14"/>
  <c r="AA539" i="14" s="1"/>
  <c r="H546" i="14"/>
  <c r="H544" i="14" s="1"/>
  <c r="N546" i="14"/>
  <c r="N544" i="14" s="1"/>
  <c r="T546" i="14"/>
  <c r="T544" i="14" s="1"/>
  <c r="Z546" i="14"/>
  <c r="Z544" i="14" s="1"/>
  <c r="G551" i="14"/>
  <c r="G549" i="14" s="1"/>
  <c r="M551" i="14"/>
  <c r="M549" i="14" s="1"/>
  <c r="S551" i="14"/>
  <c r="S549" i="14" s="1"/>
  <c r="Y551" i="14"/>
  <c r="Y549" i="14" s="1"/>
  <c r="F556" i="14"/>
  <c r="F554" i="14" s="1"/>
  <c r="L556" i="14"/>
  <c r="L554" i="14" s="1"/>
  <c r="R556" i="14"/>
  <c r="R554" i="14" s="1"/>
  <c r="X556" i="14"/>
  <c r="X554" i="14" s="1"/>
  <c r="E561" i="14"/>
  <c r="E559" i="14" s="1"/>
  <c r="K561" i="14"/>
  <c r="K559" i="14" s="1"/>
  <c r="Q561" i="14"/>
  <c r="Q559" i="14" s="1"/>
  <c r="W561" i="14"/>
  <c r="W559" i="14" s="1"/>
  <c r="D566" i="14"/>
  <c r="D564" i="14" s="1"/>
  <c r="J566" i="14"/>
  <c r="J564" i="14" s="1"/>
  <c r="P566" i="14"/>
  <c r="P564" i="14" s="1"/>
  <c r="V566" i="14"/>
  <c r="V564" i="14" s="1"/>
  <c r="I571" i="14"/>
  <c r="I569" i="14" s="1"/>
  <c r="O571" i="14"/>
  <c r="O569" i="14" s="1"/>
  <c r="U571" i="14"/>
  <c r="U569" i="14" s="1"/>
  <c r="AA571" i="14"/>
  <c r="AA569" i="14" s="1"/>
  <c r="H576" i="14"/>
  <c r="H574" i="14" s="1"/>
  <c r="N576" i="14"/>
  <c r="N574" i="14" s="1"/>
  <c r="T576" i="14"/>
  <c r="T574" i="14" s="1"/>
  <c r="Z576" i="14"/>
  <c r="Z574" i="14" s="1"/>
  <c r="G581" i="14"/>
  <c r="G579" i="14" s="1"/>
  <c r="M581" i="14"/>
  <c r="M579" i="14" s="1"/>
  <c r="S581" i="14"/>
  <c r="S579" i="14" s="1"/>
  <c r="Y581" i="14"/>
  <c r="Y579" i="14" s="1"/>
  <c r="F586" i="14"/>
  <c r="F584" i="14" s="1"/>
  <c r="L586" i="14"/>
  <c r="L584" i="14" s="1"/>
  <c r="R586" i="14"/>
  <c r="R584" i="14" s="1"/>
  <c r="X586" i="14"/>
  <c r="X584" i="14" s="1"/>
  <c r="E591" i="14"/>
  <c r="E589" i="14" s="1"/>
  <c r="K591" i="14"/>
  <c r="K589" i="14" s="1"/>
  <c r="Q591" i="14"/>
  <c r="Q589" i="14" s="1"/>
  <c r="W591" i="14"/>
  <c r="W589" i="14" s="1"/>
  <c r="D596" i="14"/>
  <c r="D594" i="14" s="1"/>
  <c r="J596" i="14"/>
  <c r="J594" i="14" s="1"/>
  <c r="P596" i="14"/>
  <c r="P594" i="14" s="1"/>
  <c r="V596" i="14"/>
  <c r="V594" i="14" s="1"/>
  <c r="B651" i="14"/>
  <c r="B667" i="14"/>
  <c r="B679" i="14"/>
  <c r="B691" i="14"/>
  <c r="B703" i="14"/>
  <c r="B715" i="14"/>
  <c r="D733" i="14"/>
  <c r="F734" i="14"/>
  <c r="F733" i="14" s="1"/>
  <c r="V149" i="15"/>
  <c r="P149" i="15"/>
  <c r="J149" i="15"/>
  <c r="D149" i="15"/>
  <c r="W144" i="15"/>
  <c r="Q144" i="15"/>
  <c r="K144" i="15"/>
  <c r="E144" i="15"/>
  <c r="AA149" i="15"/>
  <c r="U149" i="15"/>
  <c r="O149" i="15"/>
  <c r="I149" i="15"/>
  <c r="V144" i="15"/>
  <c r="P144" i="15"/>
  <c r="J144" i="15"/>
  <c r="D144" i="15"/>
  <c r="X149" i="15"/>
  <c r="R149" i="15"/>
  <c r="L149" i="15"/>
  <c r="F149" i="15"/>
  <c r="Y144" i="15"/>
  <c r="S144" i="15"/>
  <c r="M144" i="15"/>
  <c r="G144" i="15"/>
  <c r="Z139" i="15"/>
  <c r="T139" i="15"/>
  <c r="N139" i="15"/>
  <c r="H139" i="15"/>
  <c r="AA134" i="15"/>
  <c r="U134" i="15"/>
  <c r="O134" i="15"/>
  <c r="I134" i="15"/>
  <c r="J9" i="15"/>
  <c r="P9" i="15"/>
  <c r="V9" i="15"/>
  <c r="Y598" i="15"/>
  <c r="S598" i="15"/>
  <c r="M598" i="15"/>
  <c r="G598" i="15"/>
  <c r="Z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U558" i="15"/>
  <c r="O558" i="15"/>
  <c r="I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AA528" i="15"/>
  <c r="U528" i="15"/>
  <c r="O528" i="15"/>
  <c r="I528" i="15"/>
  <c r="V523" i="15"/>
  <c r="P523" i="15"/>
  <c r="J523" i="15"/>
  <c r="D523" i="15"/>
  <c r="W518" i="15"/>
  <c r="Q518" i="15"/>
  <c r="K518" i="15"/>
  <c r="E518" i="15"/>
  <c r="X513" i="15"/>
  <c r="R513" i="15"/>
  <c r="L513" i="15"/>
  <c r="F513" i="15"/>
  <c r="Y508" i="15"/>
  <c r="S508" i="15"/>
  <c r="M508" i="15"/>
  <c r="G508" i="15"/>
  <c r="Z503" i="15"/>
  <c r="T503" i="15"/>
  <c r="N503" i="15"/>
  <c r="H503" i="15"/>
  <c r="AA498" i="15"/>
  <c r="U498" i="15"/>
  <c r="O498" i="15"/>
  <c r="I498" i="15"/>
  <c r="V493" i="15"/>
  <c r="P493" i="15"/>
  <c r="J493" i="15"/>
  <c r="D493" i="15"/>
  <c r="W488" i="15"/>
  <c r="Q488" i="15"/>
  <c r="K488" i="15"/>
  <c r="E488" i="15"/>
  <c r="X483" i="15"/>
  <c r="R483" i="15"/>
  <c r="L483" i="15"/>
  <c r="F483" i="15"/>
  <c r="Y478" i="15"/>
  <c r="S478" i="15"/>
  <c r="M478" i="15"/>
  <c r="G478" i="15"/>
  <c r="Z473" i="15"/>
  <c r="T473" i="15"/>
  <c r="N473" i="15"/>
  <c r="H473" i="15"/>
  <c r="AA468" i="15"/>
  <c r="U468" i="15"/>
  <c r="O468" i="15"/>
  <c r="I468" i="15"/>
  <c r="V463" i="15"/>
  <c r="P463" i="15"/>
  <c r="J463" i="15"/>
  <c r="D463" i="15"/>
  <c r="W458" i="15"/>
  <c r="Q458" i="15"/>
  <c r="K458" i="15"/>
  <c r="E458" i="15"/>
  <c r="E454" i="15" s="1"/>
  <c r="X449" i="15"/>
  <c r="R449" i="15"/>
  <c r="L449" i="15"/>
  <c r="F449" i="15"/>
  <c r="Y444" i="15"/>
  <c r="S444" i="15"/>
  <c r="M444" i="15"/>
  <c r="G444" i="15"/>
  <c r="Z439" i="15"/>
  <c r="T439" i="15"/>
  <c r="N439" i="15"/>
  <c r="H439" i="15"/>
  <c r="AA434" i="15"/>
  <c r="U434" i="15"/>
  <c r="O434" i="15"/>
  <c r="I434" i="15"/>
  <c r="V429" i="15"/>
  <c r="P429" i="15"/>
  <c r="J429" i="15"/>
  <c r="D429" i="15"/>
  <c r="W424" i="15"/>
  <c r="Q424" i="15"/>
  <c r="K424" i="15"/>
  <c r="E424" i="15"/>
  <c r="X419" i="15"/>
  <c r="R419" i="15"/>
  <c r="L419" i="15"/>
  <c r="F419" i="15"/>
  <c r="Y414" i="15"/>
  <c r="S414" i="15"/>
  <c r="M414" i="15"/>
  <c r="G414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W483" i="15"/>
  <c r="Q483" i="15"/>
  <c r="K483" i="15"/>
  <c r="E483" i="15"/>
  <c r="X478" i="15"/>
  <c r="R478" i="15"/>
  <c r="L478" i="15"/>
  <c r="F478" i="15"/>
  <c r="Y473" i="15"/>
  <c r="S473" i="15"/>
  <c r="M473" i="15"/>
  <c r="G473" i="15"/>
  <c r="Z468" i="15"/>
  <c r="T468" i="15"/>
  <c r="N468" i="15"/>
  <c r="H468" i="15"/>
  <c r="AA463" i="15"/>
  <c r="U463" i="15"/>
  <c r="O463" i="15"/>
  <c r="I463" i="15"/>
  <c r="V458" i="15"/>
  <c r="P458" i="15"/>
  <c r="J458" i="15"/>
  <c r="D458" i="15"/>
  <c r="D454" i="15" s="1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83" i="15"/>
  <c r="P483" i="15"/>
  <c r="J483" i="15"/>
  <c r="D483" i="15"/>
  <c r="W478" i="15"/>
  <c r="Q478" i="15"/>
  <c r="K478" i="15"/>
  <c r="E478" i="15"/>
  <c r="X473" i="15"/>
  <c r="R473" i="15"/>
  <c r="L473" i="15"/>
  <c r="F473" i="15"/>
  <c r="Y468" i="15"/>
  <c r="S468" i="15"/>
  <c r="M468" i="15"/>
  <c r="G468" i="15"/>
  <c r="Z463" i="15"/>
  <c r="T463" i="15"/>
  <c r="N463" i="15"/>
  <c r="H463" i="15"/>
  <c r="AA458" i="15"/>
  <c r="U458" i="15"/>
  <c r="O458" i="15"/>
  <c r="I458" i="15"/>
  <c r="V449" i="15"/>
  <c r="P449" i="15"/>
  <c r="J449" i="15"/>
  <c r="D449" i="15"/>
  <c r="W444" i="15"/>
  <c r="Q444" i="15"/>
  <c r="K444" i="15"/>
  <c r="E444" i="15"/>
  <c r="X439" i="15"/>
  <c r="R439" i="15"/>
  <c r="L439" i="15"/>
  <c r="F439" i="15"/>
  <c r="Y434" i="15"/>
  <c r="S434" i="15"/>
  <c r="M434" i="15"/>
  <c r="G434" i="15"/>
  <c r="Z429" i="15"/>
  <c r="T429" i="15"/>
  <c r="N429" i="15"/>
  <c r="H429" i="15"/>
  <c r="AA424" i="15"/>
  <c r="U424" i="15"/>
  <c r="O424" i="15"/>
  <c r="I424" i="15"/>
  <c r="V419" i="15"/>
  <c r="P419" i="15"/>
  <c r="J419" i="15"/>
  <c r="D419" i="15"/>
  <c r="W414" i="15"/>
  <c r="Q414" i="15"/>
  <c r="K414" i="15"/>
  <c r="E414" i="15"/>
  <c r="X409" i="15"/>
  <c r="R409" i="15"/>
  <c r="L409" i="15"/>
  <c r="F409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AA569" i="15" s="1"/>
  <c r="U573" i="15"/>
  <c r="U569" i="15" s="1"/>
  <c r="O573" i="15"/>
  <c r="O569" i="15" s="1"/>
  <c r="I573" i="15"/>
  <c r="I569" i="15" s="1"/>
  <c r="V568" i="15"/>
  <c r="V564" i="15" s="1"/>
  <c r="P568" i="15"/>
  <c r="P564" i="15" s="1"/>
  <c r="J568" i="15"/>
  <c r="J564" i="15" s="1"/>
  <c r="D568" i="15"/>
  <c r="D564" i="15" s="1"/>
  <c r="W563" i="15"/>
  <c r="W559" i="15" s="1"/>
  <c r="Q563" i="15"/>
  <c r="Q559" i="15" s="1"/>
  <c r="K563" i="15"/>
  <c r="K559" i="15" s="1"/>
  <c r="E563" i="15"/>
  <c r="E559" i="15" s="1"/>
  <c r="X558" i="15"/>
  <c r="X554" i="15" s="1"/>
  <c r="R558" i="15"/>
  <c r="R554" i="15" s="1"/>
  <c r="L558" i="15"/>
  <c r="L554" i="15" s="1"/>
  <c r="F558" i="15"/>
  <c r="F554" i="15" s="1"/>
  <c r="Y553" i="15"/>
  <c r="Y549" i="15" s="1"/>
  <c r="S553" i="15"/>
  <c r="S549" i="15" s="1"/>
  <c r="M553" i="15"/>
  <c r="M549" i="15" s="1"/>
  <c r="G553" i="15"/>
  <c r="G549" i="15" s="1"/>
  <c r="Z548" i="15"/>
  <c r="Z544" i="15" s="1"/>
  <c r="T548" i="15"/>
  <c r="T544" i="15" s="1"/>
  <c r="N548" i="15"/>
  <c r="N544" i="15" s="1"/>
  <c r="H548" i="15"/>
  <c r="H544" i="15" s="1"/>
  <c r="AA543" i="15"/>
  <c r="AA539" i="15" s="1"/>
  <c r="U543" i="15"/>
  <c r="U539" i="15" s="1"/>
  <c r="O543" i="15"/>
  <c r="O539" i="15" s="1"/>
  <c r="I543" i="15"/>
  <c r="I539" i="15" s="1"/>
  <c r="V538" i="15"/>
  <c r="V534" i="15" s="1"/>
  <c r="P538" i="15"/>
  <c r="P534" i="15" s="1"/>
  <c r="J538" i="15"/>
  <c r="J534" i="15" s="1"/>
  <c r="D538" i="15"/>
  <c r="D534" i="15" s="1"/>
  <c r="W533" i="15"/>
  <c r="W529" i="15" s="1"/>
  <c r="Q533" i="15"/>
  <c r="Q529" i="15" s="1"/>
  <c r="K533" i="15"/>
  <c r="K529" i="15" s="1"/>
  <c r="E533" i="15"/>
  <c r="E529" i="15" s="1"/>
  <c r="X528" i="15"/>
  <c r="X524" i="15" s="1"/>
  <c r="R528" i="15"/>
  <c r="R524" i="15" s="1"/>
  <c r="L528" i="15"/>
  <c r="L524" i="15" s="1"/>
  <c r="F528" i="15"/>
  <c r="F524" i="15" s="1"/>
  <c r="Y523" i="15"/>
  <c r="Y519" i="15" s="1"/>
  <c r="S523" i="15"/>
  <c r="S519" i="15" s="1"/>
  <c r="M523" i="15"/>
  <c r="M519" i="15" s="1"/>
  <c r="G523" i="15"/>
  <c r="G519" i="15" s="1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V533" i="15"/>
  <c r="P533" i="15"/>
  <c r="J533" i="15"/>
  <c r="D533" i="15"/>
  <c r="W528" i="15"/>
  <c r="Q528" i="15"/>
  <c r="K528" i="15"/>
  <c r="E528" i="15"/>
  <c r="X523" i="15"/>
  <c r="R523" i="15"/>
  <c r="L523" i="15"/>
  <c r="F523" i="15"/>
  <c r="Y518" i="15"/>
  <c r="S518" i="15"/>
  <c r="M518" i="15"/>
  <c r="G518" i="15"/>
  <c r="Z513" i="15"/>
  <c r="T513" i="15"/>
  <c r="N513" i="15"/>
  <c r="H513" i="15"/>
  <c r="AA508" i="15"/>
  <c r="U508" i="15"/>
  <c r="O508" i="15"/>
  <c r="I508" i="15"/>
  <c r="V503" i="15"/>
  <c r="P503" i="15"/>
  <c r="J503" i="15"/>
  <c r="D503" i="15"/>
  <c r="W498" i="15"/>
  <c r="Q498" i="15"/>
  <c r="K498" i="15"/>
  <c r="E498" i="15"/>
  <c r="X493" i="15"/>
  <c r="R493" i="15"/>
  <c r="L493" i="15"/>
  <c r="F493" i="15"/>
  <c r="F489" i="15" s="1"/>
  <c r="Y488" i="15"/>
  <c r="Y484" i="15" s="1"/>
  <c r="S488" i="15"/>
  <c r="S484" i="15" s="1"/>
  <c r="M488" i="15"/>
  <c r="M484" i="15" s="1"/>
  <c r="G488" i="15"/>
  <c r="G484" i="15" s="1"/>
  <c r="Z483" i="15"/>
  <c r="Z479" i="15" s="1"/>
  <c r="T483" i="15"/>
  <c r="T479" i="15" s="1"/>
  <c r="N483" i="15"/>
  <c r="N479" i="15" s="1"/>
  <c r="H483" i="15"/>
  <c r="H479" i="15" s="1"/>
  <c r="AA478" i="15"/>
  <c r="AA474" i="15" s="1"/>
  <c r="U478" i="15"/>
  <c r="U474" i="15" s="1"/>
  <c r="O478" i="15"/>
  <c r="O474" i="15" s="1"/>
  <c r="I478" i="15"/>
  <c r="I474" i="15" s="1"/>
  <c r="V473" i="15"/>
  <c r="P473" i="15"/>
  <c r="P469" i="15" s="1"/>
  <c r="J473" i="15"/>
  <c r="J469" i="15" s="1"/>
  <c r="D473" i="15"/>
  <c r="Z598" i="15"/>
  <c r="T598" i="15"/>
  <c r="N598" i="15"/>
  <c r="H598" i="15"/>
  <c r="AA593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R578" i="15"/>
  <c r="L578" i="15"/>
  <c r="F578" i="15"/>
  <c r="Y573" i="15"/>
  <c r="S573" i="15"/>
  <c r="M573" i="15"/>
  <c r="G573" i="15"/>
  <c r="Z568" i="15"/>
  <c r="T568" i="15"/>
  <c r="N568" i="15"/>
  <c r="H568" i="15"/>
  <c r="AA563" i="15"/>
  <c r="U563" i="15"/>
  <c r="O563" i="15"/>
  <c r="I563" i="15"/>
  <c r="V558" i="15"/>
  <c r="P558" i="15"/>
  <c r="J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Y483" i="15"/>
  <c r="S483" i="15"/>
  <c r="M483" i="15"/>
  <c r="G483" i="15"/>
  <c r="Z478" i="15"/>
  <c r="T478" i="15"/>
  <c r="N478" i="15"/>
  <c r="H478" i="15"/>
  <c r="AA473" i="15"/>
  <c r="U473" i="15"/>
  <c r="O473" i="15"/>
  <c r="I473" i="15"/>
  <c r="V468" i="15"/>
  <c r="P468" i="15"/>
  <c r="J468" i="15"/>
  <c r="D468" i="15"/>
  <c r="W463" i="15"/>
  <c r="Q463" i="15"/>
  <c r="K463" i="15"/>
  <c r="E463" i="15"/>
  <c r="X458" i="15"/>
  <c r="R458" i="15"/>
  <c r="L458" i="15"/>
  <c r="F458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Z518" i="15"/>
  <c r="E503" i="15"/>
  <c r="L498" i="15"/>
  <c r="L494" i="15" s="1"/>
  <c r="S493" i="15"/>
  <c r="S489" i="15" s="1"/>
  <c r="AA483" i="15"/>
  <c r="P478" i="15"/>
  <c r="P474" i="15" s="1"/>
  <c r="K473" i="15"/>
  <c r="K469" i="15" s="1"/>
  <c r="K468" i="15"/>
  <c r="K464" i="15" s="1"/>
  <c r="M463" i="15"/>
  <c r="M459" i="15" s="1"/>
  <c r="S458" i="15"/>
  <c r="S454" i="15" s="1"/>
  <c r="AA449" i="15"/>
  <c r="AA445" i="15" s="1"/>
  <c r="I449" i="15"/>
  <c r="J444" i="15"/>
  <c r="K439" i="15"/>
  <c r="Q434" i="15"/>
  <c r="S429" i="15"/>
  <c r="Y424" i="15"/>
  <c r="G424" i="15"/>
  <c r="AA419" i="15"/>
  <c r="I419" i="15"/>
  <c r="J414" i="15"/>
  <c r="Y409" i="15"/>
  <c r="P409" i="15"/>
  <c r="G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379" i="15"/>
  <c r="U379" i="15"/>
  <c r="O379" i="15"/>
  <c r="I379" i="15"/>
  <c r="V374" i="15"/>
  <c r="P374" i="15"/>
  <c r="J374" i="15"/>
  <c r="D374" i="15"/>
  <c r="W369" i="15"/>
  <c r="Q369" i="15"/>
  <c r="K369" i="15"/>
  <c r="E369" i="15"/>
  <c r="X364" i="15"/>
  <c r="R364" i="15"/>
  <c r="L364" i="15"/>
  <c r="F364" i="15"/>
  <c r="Y359" i="15"/>
  <c r="S359" i="15"/>
  <c r="M359" i="15"/>
  <c r="G359" i="15"/>
  <c r="Z354" i="15"/>
  <c r="T354" i="15"/>
  <c r="N354" i="15"/>
  <c r="H354" i="15"/>
  <c r="AA349" i="15"/>
  <c r="U349" i="15"/>
  <c r="O349" i="15"/>
  <c r="I349" i="15"/>
  <c r="V344" i="15"/>
  <c r="P344" i="15"/>
  <c r="J344" i="15"/>
  <c r="D344" i="15"/>
  <c r="W339" i="15"/>
  <c r="Q339" i="15"/>
  <c r="K339" i="15"/>
  <c r="E339" i="15"/>
  <c r="X334" i="15"/>
  <c r="R334" i="15"/>
  <c r="L334" i="15"/>
  <c r="F334" i="15"/>
  <c r="Y329" i="15"/>
  <c r="S329" i="15"/>
  <c r="M329" i="15"/>
  <c r="G329" i="15"/>
  <c r="Z324" i="15"/>
  <c r="Z320" i="15" s="1"/>
  <c r="T324" i="15"/>
  <c r="T320" i="15" s="1"/>
  <c r="N324" i="15"/>
  <c r="N320" i="15" s="1"/>
  <c r="H324" i="15"/>
  <c r="H320" i="15" s="1"/>
  <c r="AA319" i="15"/>
  <c r="AA315" i="15" s="1"/>
  <c r="U319" i="15"/>
  <c r="U315" i="15" s="1"/>
  <c r="O319" i="15"/>
  <c r="O315" i="15" s="1"/>
  <c r="I319" i="15"/>
  <c r="I315" i="15" s="1"/>
  <c r="V314" i="15"/>
  <c r="V310" i="15" s="1"/>
  <c r="P314" i="15"/>
  <c r="P310" i="15" s="1"/>
  <c r="J314" i="15"/>
  <c r="J310" i="15" s="1"/>
  <c r="D314" i="15"/>
  <c r="D310" i="15" s="1"/>
  <c r="W309" i="15"/>
  <c r="W305" i="15" s="1"/>
  <c r="Q309" i="15"/>
  <c r="Q305" i="15" s="1"/>
  <c r="K309" i="15"/>
  <c r="K305" i="15" s="1"/>
  <c r="E309" i="15"/>
  <c r="E305" i="15" s="1"/>
  <c r="X300" i="15"/>
  <c r="X296" i="15" s="1"/>
  <c r="R300" i="15"/>
  <c r="L300" i="15"/>
  <c r="F300" i="15"/>
  <c r="Y295" i="15"/>
  <c r="S295" i="15"/>
  <c r="M295" i="15"/>
  <c r="G295" i="15"/>
  <c r="Z290" i="15"/>
  <c r="T290" i="15"/>
  <c r="N290" i="15"/>
  <c r="H290" i="15"/>
  <c r="AA285" i="15"/>
  <c r="U285" i="15"/>
  <c r="O285" i="15"/>
  <c r="I285" i="15"/>
  <c r="V280" i="15"/>
  <c r="P280" i="15"/>
  <c r="J280" i="15"/>
  <c r="D280" i="15"/>
  <c r="W275" i="15"/>
  <c r="Q275" i="15"/>
  <c r="K275" i="15"/>
  <c r="E275" i="15"/>
  <c r="X270" i="15"/>
  <c r="R270" i="15"/>
  <c r="L270" i="15"/>
  <c r="F270" i="15"/>
  <c r="Y265" i="15"/>
  <c r="S265" i="15"/>
  <c r="M265" i="15"/>
  <c r="G265" i="15"/>
  <c r="Z260" i="15"/>
  <c r="T260" i="15"/>
  <c r="N260" i="15"/>
  <c r="H260" i="15"/>
  <c r="AA255" i="15"/>
  <c r="U255" i="15"/>
  <c r="O255" i="15"/>
  <c r="I255" i="15"/>
  <c r="V250" i="15"/>
  <c r="P250" i="15"/>
  <c r="J250" i="15"/>
  <c r="D250" i="15"/>
  <c r="W245" i="15"/>
  <c r="Q245" i="15"/>
  <c r="K245" i="15"/>
  <c r="E245" i="15"/>
  <c r="X240" i="15"/>
  <c r="R240" i="15"/>
  <c r="L240" i="15"/>
  <c r="F240" i="15"/>
  <c r="Y235" i="15"/>
  <c r="S235" i="15"/>
  <c r="M235" i="15"/>
  <c r="G235" i="15"/>
  <c r="Z230" i="15"/>
  <c r="T230" i="15"/>
  <c r="N230" i="15"/>
  <c r="H230" i="15"/>
  <c r="AA225" i="15"/>
  <c r="U225" i="15"/>
  <c r="O225" i="15"/>
  <c r="I225" i="15"/>
  <c r="V220" i="15"/>
  <c r="P220" i="15"/>
  <c r="J220" i="15"/>
  <c r="D220" i="15"/>
  <c r="W215" i="15"/>
  <c r="Q215" i="15"/>
  <c r="K215" i="15"/>
  <c r="E215" i="15"/>
  <c r="X210" i="15"/>
  <c r="R210" i="15"/>
  <c r="L210" i="15"/>
  <c r="F210" i="15"/>
  <c r="Y205" i="15"/>
  <c r="S205" i="15"/>
  <c r="M205" i="15"/>
  <c r="G205" i="15"/>
  <c r="Z200" i="15"/>
  <c r="T200" i="15"/>
  <c r="N200" i="15"/>
  <c r="H200" i="15"/>
  <c r="AA195" i="15"/>
  <c r="U195" i="15"/>
  <c r="O195" i="15"/>
  <c r="I195" i="15"/>
  <c r="V190" i="15"/>
  <c r="P190" i="15"/>
  <c r="J190" i="15"/>
  <c r="D190" i="15"/>
  <c r="W185" i="15"/>
  <c r="Q185" i="15"/>
  <c r="K185" i="15"/>
  <c r="E185" i="15"/>
  <c r="X180" i="15"/>
  <c r="R180" i="15"/>
  <c r="L180" i="15"/>
  <c r="F180" i="15"/>
  <c r="Y175" i="15"/>
  <c r="S175" i="15"/>
  <c r="M175" i="15"/>
  <c r="G175" i="15"/>
  <c r="Z170" i="15"/>
  <c r="T170" i="15"/>
  <c r="N170" i="15"/>
  <c r="H170" i="15"/>
  <c r="AA165" i="15"/>
  <c r="U165" i="15"/>
  <c r="O165" i="15"/>
  <c r="I165" i="15"/>
  <c r="V160" i="15"/>
  <c r="P160" i="15"/>
  <c r="J160" i="15"/>
  <c r="D160" i="15"/>
  <c r="D156" i="15" s="1"/>
  <c r="T518" i="15"/>
  <c r="T514" i="15" s="1"/>
  <c r="AA513" i="15"/>
  <c r="AA509" i="15" s="1"/>
  <c r="F498" i="15"/>
  <c r="F494" i="15" s="1"/>
  <c r="M493" i="15"/>
  <c r="M489" i="15" s="1"/>
  <c r="Z488" i="15"/>
  <c r="Z484" i="15" s="1"/>
  <c r="U483" i="15"/>
  <c r="U479" i="15" s="1"/>
  <c r="J478" i="15"/>
  <c r="J474" i="15" s="1"/>
  <c r="E473" i="15"/>
  <c r="E469" i="15" s="1"/>
  <c r="X468" i="15"/>
  <c r="X464" i="15" s="1"/>
  <c r="F468" i="15"/>
  <c r="F464" i="15" s="1"/>
  <c r="L463" i="15"/>
  <c r="L459" i="15" s="1"/>
  <c r="N458" i="15"/>
  <c r="N454" i="15" s="1"/>
  <c r="Z449" i="15"/>
  <c r="H449" i="15"/>
  <c r="AA444" i="15"/>
  <c r="I444" i="15"/>
  <c r="J439" i="15"/>
  <c r="L434" i="15"/>
  <c r="R429" i="15"/>
  <c r="T424" i="15"/>
  <c r="Z419" i="15"/>
  <c r="H419" i="15"/>
  <c r="AA414" i="15"/>
  <c r="I414" i="15"/>
  <c r="W409" i="15"/>
  <c r="N409" i="15"/>
  <c r="E409" i="15"/>
  <c r="AA404" i="15"/>
  <c r="U404" i="15"/>
  <c r="O404" i="15"/>
  <c r="I404" i="15"/>
  <c r="V399" i="15"/>
  <c r="P399" i="15"/>
  <c r="J399" i="15"/>
  <c r="D399" i="15"/>
  <c r="W394" i="15"/>
  <c r="Q394" i="15"/>
  <c r="K394" i="15"/>
  <c r="E394" i="15"/>
  <c r="X389" i="15"/>
  <c r="R389" i="15"/>
  <c r="L389" i="15"/>
  <c r="F389" i="15"/>
  <c r="Y384" i="15"/>
  <c r="S384" i="15"/>
  <c r="M384" i="15"/>
  <c r="G384" i="15"/>
  <c r="Z379" i="15"/>
  <c r="T379" i="15"/>
  <c r="N379" i="15"/>
  <c r="H379" i="15"/>
  <c r="AA374" i="15"/>
  <c r="U374" i="15"/>
  <c r="O374" i="15"/>
  <c r="I374" i="15"/>
  <c r="V369" i="15"/>
  <c r="P369" i="15"/>
  <c r="J369" i="15"/>
  <c r="D369" i="15"/>
  <c r="W364" i="15"/>
  <c r="Q364" i="15"/>
  <c r="K364" i="15"/>
  <c r="E364" i="15"/>
  <c r="X359" i="15"/>
  <c r="R359" i="15"/>
  <c r="L359" i="15"/>
  <c r="F359" i="15"/>
  <c r="Y354" i="15"/>
  <c r="S354" i="15"/>
  <c r="M354" i="15"/>
  <c r="G354" i="15"/>
  <c r="Z349" i="15"/>
  <c r="T349" i="15"/>
  <c r="N349" i="15"/>
  <c r="H349" i="15"/>
  <c r="AA344" i="15"/>
  <c r="U344" i="15"/>
  <c r="O344" i="15"/>
  <c r="I344" i="15"/>
  <c r="V339" i="15"/>
  <c r="P339" i="15"/>
  <c r="J339" i="15"/>
  <c r="D339" i="15"/>
  <c r="W334" i="15"/>
  <c r="Q334" i="15"/>
  <c r="K334" i="15"/>
  <c r="E334" i="15"/>
  <c r="X329" i="15"/>
  <c r="R329" i="15"/>
  <c r="L329" i="15"/>
  <c r="F329" i="15"/>
  <c r="Y324" i="15"/>
  <c r="S324" i="15"/>
  <c r="M324" i="15"/>
  <c r="G324" i="15"/>
  <c r="Z319" i="15"/>
  <c r="T319" i="15"/>
  <c r="N319" i="15"/>
  <c r="H319" i="15"/>
  <c r="AA314" i="15"/>
  <c r="U314" i="15"/>
  <c r="O314" i="15"/>
  <c r="I314" i="15"/>
  <c r="V309" i="15"/>
  <c r="P309" i="15"/>
  <c r="J309" i="15"/>
  <c r="D309" i="15"/>
  <c r="D305" i="15" s="1"/>
  <c r="W300" i="15"/>
  <c r="Q300" i="15"/>
  <c r="K300" i="15"/>
  <c r="E300" i="15"/>
  <c r="X295" i="15"/>
  <c r="R295" i="15"/>
  <c r="L295" i="15"/>
  <c r="F295" i="15"/>
  <c r="Y290" i="15"/>
  <c r="S290" i="15"/>
  <c r="M290" i="15"/>
  <c r="G290" i="15"/>
  <c r="Z285" i="15"/>
  <c r="T285" i="15"/>
  <c r="N285" i="15"/>
  <c r="H285" i="15"/>
  <c r="AA280" i="15"/>
  <c r="U280" i="15"/>
  <c r="O280" i="15"/>
  <c r="I280" i="15"/>
  <c r="V275" i="15"/>
  <c r="P275" i="15"/>
  <c r="J275" i="15"/>
  <c r="D275" i="15"/>
  <c r="W270" i="15"/>
  <c r="Q270" i="15"/>
  <c r="K270" i="15"/>
  <c r="E270" i="15"/>
  <c r="X265" i="15"/>
  <c r="R265" i="15"/>
  <c r="L265" i="15"/>
  <c r="F265" i="15"/>
  <c r="Y260" i="15"/>
  <c r="S260" i="15"/>
  <c r="M260" i="15"/>
  <c r="G260" i="15"/>
  <c r="Z255" i="15"/>
  <c r="T255" i="15"/>
  <c r="N255" i="15"/>
  <c r="H255" i="15"/>
  <c r="AA250" i="15"/>
  <c r="U250" i="15"/>
  <c r="O250" i="15"/>
  <c r="I250" i="15"/>
  <c r="V245" i="15"/>
  <c r="P245" i="15"/>
  <c r="J245" i="15"/>
  <c r="D245" i="15"/>
  <c r="W240" i="15"/>
  <c r="Q240" i="15"/>
  <c r="K240" i="15"/>
  <c r="E240" i="15"/>
  <c r="X235" i="15"/>
  <c r="R235" i="15"/>
  <c r="L235" i="15"/>
  <c r="F235" i="15"/>
  <c r="Y230" i="15"/>
  <c r="S230" i="15"/>
  <c r="M230" i="15"/>
  <c r="G230" i="15"/>
  <c r="Z225" i="15"/>
  <c r="T225" i="15"/>
  <c r="N225" i="15"/>
  <c r="H225" i="15"/>
  <c r="AA220" i="15"/>
  <c r="U220" i="15"/>
  <c r="O220" i="15"/>
  <c r="I220" i="15"/>
  <c r="V215" i="15"/>
  <c r="P215" i="15"/>
  <c r="J215" i="15"/>
  <c r="D215" i="15"/>
  <c r="W210" i="15"/>
  <c r="Q210" i="15"/>
  <c r="K210" i="15"/>
  <c r="E210" i="15"/>
  <c r="X205" i="15"/>
  <c r="R205" i="15"/>
  <c r="L205" i="15"/>
  <c r="F205" i="15"/>
  <c r="Y200" i="15"/>
  <c r="S200" i="15"/>
  <c r="M200" i="15"/>
  <c r="G200" i="15"/>
  <c r="Z195" i="15"/>
  <c r="T195" i="15"/>
  <c r="N195" i="15"/>
  <c r="H195" i="15"/>
  <c r="AA190" i="15"/>
  <c r="U190" i="15"/>
  <c r="O190" i="15"/>
  <c r="I190" i="15"/>
  <c r="V185" i="15"/>
  <c r="P185" i="15"/>
  <c r="J185" i="15"/>
  <c r="D185" i="15"/>
  <c r="W180" i="15"/>
  <c r="Q180" i="15"/>
  <c r="K180" i="15"/>
  <c r="E180" i="15"/>
  <c r="X175" i="15"/>
  <c r="R175" i="15"/>
  <c r="L175" i="15"/>
  <c r="F175" i="15"/>
  <c r="Y170" i="15"/>
  <c r="S170" i="15"/>
  <c r="M170" i="15"/>
  <c r="G170" i="15"/>
  <c r="Z165" i="15"/>
  <c r="T165" i="15"/>
  <c r="N165" i="15"/>
  <c r="H165" i="15"/>
  <c r="AA160" i="15"/>
  <c r="U160" i="15"/>
  <c r="O160" i="15"/>
  <c r="I160" i="15"/>
  <c r="V151" i="15"/>
  <c r="P151" i="15"/>
  <c r="J151" i="15"/>
  <c r="D151" i="15"/>
  <c r="W146" i="15"/>
  <c r="Q146" i="15"/>
  <c r="K146" i="15"/>
  <c r="E146" i="15"/>
  <c r="X141" i="15"/>
  <c r="R141" i="15"/>
  <c r="L141" i="15"/>
  <c r="F141" i="15"/>
  <c r="N518" i="15"/>
  <c r="U513" i="15"/>
  <c r="U509" i="15" s="1"/>
  <c r="V508" i="15"/>
  <c r="V504" i="15" s="1"/>
  <c r="G493" i="15"/>
  <c r="G489" i="15" s="1"/>
  <c r="T488" i="15"/>
  <c r="T484" i="15" s="1"/>
  <c r="O483" i="15"/>
  <c r="O479" i="15" s="1"/>
  <c r="D478" i="15"/>
  <c r="D474" i="15" s="1"/>
  <c r="W468" i="15"/>
  <c r="W464" i="15" s="1"/>
  <c r="E468" i="15"/>
  <c r="E464" i="15" s="1"/>
  <c r="Y463" i="15"/>
  <c r="G463" i="15"/>
  <c r="G459" i="15" s="1"/>
  <c r="M458" i="15"/>
  <c r="M454" i="15" s="1"/>
  <c r="U449" i="15"/>
  <c r="V444" i="15"/>
  <c r="D444" i="15"/>
  <c r="W439" i="15"/>
  <c r="E439" i="15"/>
  <c r="K434" i="15"/>
  <c r="M429" i="15"/>
  <c r="S424" i="15"/>
  <c r="U419" i="15"/>
  <c r="V414" i="15"/>
  <c r="D414" i="15"/>
  <c r="V409" i="15"/>
  <c r="M409" i="15"/>
  <c r="D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Z374" i="15"/>
  <c r="T374" i="15"/>
  <c r="N374" i="15"/>
  <c r="H374" i="15"/>
  <c r="AA369" i="15"/>
  <c r="U369" i="15"/>
  <c r="O369" i="15"/>
  <c r="I369" i="15"/>
  <c r="V364" i="15"/>
  <c r="P364" i="15"/>
  <c r="J364" i="15"/>
  <c r="D364" i="15"/>
  <c r="W359" i="15"/>
  <c r="Q359" i="15"/>
  <c r="K359" i="15"/>
  <c r="E359" i="15"/>
  <c r="X354" i="15"/>
  <c r="R354" i="15"/>
  <c r="L354" i="15"/>
  <c r="F354" i="15"/>
  <c r="Y349" i="15"/>
  <c r="S349" i="15"/>
  <c r="M349" i="15"/>
  <c r="G349" i="15"/>
  <c r="Z344" i="15"/>
  <c r="T344" i="15"/>
  <c r="N344" i="15"/>
  <c r="H344" i="15"/>
  <c r="AA339" i="15"/>
  <c r="U339" i="15"/>
  <c r="O339" i="15"/>
  <c r="I339" i="15"/>
  <c r="V334" i="15"/>
  <c r="P334" i="15"/>
  <c r="J334" i="15"/>
  <c r="D334" i="15"/>
  <c r="W329" i="15"/>
  <c r="Q329" i="15"/>
  <c r="K329" i="15"/>
  <c r="E329" i="15"/>
  <c r="X324" i="15"/>
  <c r="R324" i="15"/>
  <c r="L324" i="15"/>
  <c r="F324" i="15"/>
  <c r="Y319" i="15"/>
  <c r="S319" i="15"/>
  <c r="M319" i="15"/>
  <c r="G319" i="15"/>
  <c r="Z314" i="15"/>
  <c r="T314" i="15"/>
  <c r="N314" i="15"/>
  <c r="H314" i="15"/>
  <c r="AA309" i="15"/>
  <c r="U309" i="15"/>
  <c r="O309" i="15"/>
  <c r="I309" i="15"/>
  <c r="V300" i="15"/>
  <c r="P300" i="15"/>
  <c r="J300" i="15"/>
  <c r="D300" i="15"/>
  <c r="W295" i="15"/>
  <c r="Q295" i="15"/>
  <c r="K295" i="15"/>
  <c r="E295" i="15"/>
  <c r="X290" i="15"/>
  <c r="R290" i="15"/>
  <c r="L290" i="15"/>
  <c r="F290" i="15"/>
  <c r="Y285" i="15"/>
  <c r="S285" i="15"/>
  <c r="M285" i="15"/>
  <c r="G285" i="15"/>
  <c r="Z280" i="15"/>
  <c r="T280" i="15"/>
  <c r="N280" i="15"/>
  <c r="H280" i="15"/>
  <c r="AA275" i="15"/>
  <c r="U275" i="15"/>
  <c r="O275" i="15"/>
  <c r="I275" i="15"/>
  <c r="V270" i="15"/>
  <c r="P270" i="15"/>
  <c r="J270" i="15"/>
  <c r="D270" i="15"/>
  <c r="W265" i="15"/>
  <c r="Q265" i="15"/>
  <c r="K265" i="15"/>
  <c r="E265" i="15"/>
  <c r="X260" i="15"/>
  <c r="R260" i="15"/>
  <c r="L260" i="15"/>
  <c r="F260" i="15"/>
  <c r="Y255" i="15"/>
  <c r="S255" i="15"/>
  <c r="M255" i="15"/>
  <c r="G255" i="15"/>
  <c r="Z250" i="15"/>
  <c r="T250" i="15"/>
  <c r="N250" i="15"/>
  <c r="H250" i="15"/>
  <c r="AA245" i="15"/>
  <c r="U245" i="15"/>
  <c r="O245" i="15"/>
  <c r="I245" i="15"/>
  <c r="V240" i="15"/>
  <c r="P240" i="15"/>
  <c r="J240" i="15"/>
  <c r="D240" i="15"/>
  <c r="W235" i="15"/>
  <c r="Q235" i="15"/>
  <c r="K235" i="15"/>
  <c r="E235" i="15"/>
  <c r="X230" i="15"/>
  <c r="R230" i="15"/>
  <c r="L230" i="15"/>
  <c r="F230" i="15"/>
  <c r="Y225" i="15"/>
  <c r="S225" i="15"/>
  <c r="M225" i="15"/>
  <c r="G225" i="15"/>
  <c r="Z220" i="15"/>
  <c r="T220" i="15"/>
  <c r="N220" i="15"/>
  <c r="H220" i="15"/>
  <c r="AA215" i="15"/>
  <c r="U215" i="15"/>
  <c r="O215" i="15"/>
  <c r="I215" i="15"/>
  <c r="V210" i="15"/>
  <c r="P210" i="15"/>
  <c r="J210" i="15"/>
  <c r="D210" i="15"/>
  <c r="W205" i="15"/>
  <c r="Q205" i="15"/>
  <c r="K205" i="15"/>
  <c r="E205" i="15"/>
  <c r="X200" i="15"/>
  <c r="R200" i="15"/>
  <c r="L200" i="15"/>
  <c r="F200" i="15"/>
  <c r="Y195" i="15"/>
  <c r="S195" i="15"/>
  <c r="M195" i="15"/>
  <c r="G195" i="15"/>
  <c r="Z190" i="15"/>
  <c r="T190" i="15"/>
  <c r="N190" i="15"/>
  <c r="H190" i="15"/>
  <c r="AA185" i="15"/>
  <c r="U185" i="15"/>
  <c r="O185" i="15"/>
  <c r="I185" i="15"/>
  <c r="V180" i="15"/>
  <c r="P180" i="15"/>
  <c r="J180" i="15"/>
  <c r="D180" i="15"/>
  <c r="W175" i="15"/>
  <c r="Q175" i="15"/>
  <c r="K175" i="15"/>
  <c r="E175" i="15"/>
  <c r="X170" i="15"/>
  <c r="R170" i="15"/>
  <c r="L170" i="15"/>
  <c r="F170" i="15"/>
  <c r="Y165" i="15"/>
  <c r="S165" i="15"/>
  <c r="M165" i="15"/>
  <c r="G165" i="15"/>
  <c r="Z160" i="15"/>
  <c r="T160" i="15"/>
  <c r="N160" i="15"/>
  <c r="H160" i="15"/>
  <c r="AA151" i="15"/>
  <c r="U151" i="15"/>
  <c r="O151" i="15"/>
  <c r="I151" i="15"/>
  <c r="V146" i="15"/>
  <c r="P146" i="15"/>
  <c r="J146" i="15"/>
  <c r="D146" i="15"/>
  <c r="W141" i="15"/>
  <c r="Q141" i="15"/>
  <c r="K141" i="15"/>
  <c r="E141" i="15"/>
  <c r="H518" i="15"/>
  <c r="O513" i="15"/>
  <c r="O509" i="15" s="1"/>
  <c r="P508" i="15"/>
  <c r="P504" i="15" s="1"/>
  <c r="W503" i="15"/>
  <c r="W499" i="15" s="1"/>
  <c r="N488" i="15"/>
  <c r="N484" i="15" s="1"/>
  <c r="I483" i="15"/>
  <c r="I479" i="15" s="1"/>
  <c r="R468" i="15"/>
  <c r="R464" i="15" s="1"/>
  <c r="X463" i="15"/>
  <c r="X459" i="15" s="1"/>
  <c r="F463" i="15"/>
  <c r="F459" i="15" s="1"/>
  <c r="Z458" i="15"/>
  <c r="Z454" i="15" s="1"/>
  <c r="H458" i="15"/>
  <c r="H454" i="15" s="1"/>
  <c r="T449" i="15"/>
  <c r="U444" i="15"/>
  <c r="V439" i="15"/>
  <c r="D439" i="15"/>
  <c r="X434" i="15"/>
  <c r="F434" i="15"/>
  <c r="L429" i="15"/>
  <c r="N424" i="15"/>
  <c r="T419" i="15"/>
  <c r="U414" i="15"/>
  <c r="T409" i="15"/>
  <c r="K409" i="15"/>
  <c r="Y404" i="15"/>
  <c r="S404" i="15"/>
  <c r="M404" i="15"/>
  <c r="G404" i="15"/>
  <c r="Z399" i="15"/>
  <c r="T399" i="15"/>
  <c r="N399" i="15"/>
  <c r="H399" i="15"/>
  <c r="AA394" i="15"/>
  <c r="U394" i="15"/>
  <c r="O394" i="15"/>
  <c r="I394" i="15"/>
  <c r="V389" i="15"/>
  <c r="V385" i="15" s="1"/>
  <c r="P389" i="15"/>
  <c r="P385" i="15" s="1"/>
  <c r="J389" i="15"/>
  <c r="J385" i="15" s="1"/>
  <c r="D389" i="15"/>
  <c r="D385" i="15" s="1"/>
  <c r="W384" i="15"/>
  <c r="W380" i="15" s="1"/>
  <c r="Q384" i="15"/>
  <c r="Q380" i="15" s="1"/>
  <c r="K384" i="15"/>
  <c r="K380" i="15" s="1"/>
  <c r="E384" i="15"/>
  <c r="E380" i="15" s="1"/>
  <c r="X379" i="15"/>
  <c r="X375" i="15" s="1"/>
  <c r="R379" i="15"/>
  <c r="R375" i="15" s="1"/>
  <c r="L379" i="15"/>
  <c r="L375" i="15" s="1"/>
  <c r="F379" i="15"/>
  <c r="F375" i="15" s="1"/>
  <c r="Y374" i="15"/>
  <c r="Y370" i="15" s="1"/>
  <c r="S374" i="15"/>
  <c r="S370" i="15" s="1"/>
  <c r="M374" i="15"/>
  <c r="M370" i="15" s="1"/>
  <c r="G374" i="15"/>
  <c r="G370" i="15" s="1"/>
  <c r="Z369" i="15"/>
  <c r="Z365" i="15" s="1"/>
  <c r="T369" i="15"/>
  <c r="T365" i="15" s="1"/>
  <c r="N369" i="15"/>
  <c r="N365" i="15" s="1"/>
  <c r="H369" i="15"/>
  <c r="H365" i="15" s="1"/>
  <c r="AA364" i="15"/>
  <c r="AA360" i="15" s="1"/>
  <c r="U364" i="15"/>
  <c r="U360" i="15" s="1"/>
  <c r="O364" i="15"/>
  <c r="O360" i="15" s="1"/>
  <c r="I364" i="15"/>
  <c r="I360" i="15" s="1"/>
  <c r="V359" i="15"/>
  <c r="V355" i="15" s="1"/>
  <c r="P359" i="15"/>
  <c r="P355" i="15" s="1"/>
  <c r="J359" i="15"/>
  <c r="J355" i="15" s="1"/>
  <c r="D359" i="15"/>
  <c r="D355" i="15" s="1"/>
  <c r="W354" i="15"/>
  <c r="W350" i="15" s="1"/>
  <c r="Q354" i="15"/>
  <c r="Q350" i="15" s="1"/>
  <c r="K354" i="15"/>
  <c r="K350" i="15" s="1"/>
  <c r="E354" i="15"/>
  <c r="E350" i="15" s="1"/>
  <c r="X349" i="15"/>
  <c r="X345" i="15" s="1"/>
  <c r="R349" i="15"/>
  <c r="R345" i="15" s="1"/>
  <c r="L349" i="15"/>
  <c r="L345" i="15" s="1"/>
  <c r="F349" i="15"/>
  <c r="F345" i="15" s="1"/>
  <c r="Y344" i="15"/>
  <c r="Y340" i="15" s="1"/>
  <c r="S344" i="15"/>
  <c r="S340" i="15" s="1"/>
  <c r="M344" i="15"/>
  <c r="M340" i="15" s="1"/>
  <c r="G344" i="15"/>
  <c r="G340" i="15" s="1"/>
  <c r="Z339" i="15"/>
  <c r="Z335" i="15" s="1"/>
  <c r="T339" i="15"/>
  <c r="T335" i="15" s="1"/>
  <c r="N339" i="15"/>
  <c r="N335" i="15" s="1"/>
  <c r="H339" i="15"/>
  <c r="H335" i="15" s="1"/>
  <c r="AA334" i="15"/>
  <c r="AA330" i="15" s="1"/>
  <c r="U334" i="15"/>
  <c r="U330" i="15" s="1"/>
  <c r="O334" i="15"/>
  <c r="O330" i="15" s="1"/>
  <c r="I334" i="15"/>
  <c r="I330" i="15" s="1"/>
  <c r="V329" i="15"/>
  <c r="V325" i="15" s="1"/>
  <c r="P329" i="15"/>
  <c r="P325" i="15" s="1"/>
  <c r="J329" i="15"/>
  <c r="J325" i="15" s="1"/>
  <c r="D329" i="15"/>
  <c r="D325" i="15" s="1"/>
  <c r="W324" i="15"/>
  <c r="W320" i="15" s="1"/>
  <c r="Q324" i="15"/>
  <c r="Q320" i="15" s="1"/>
  <c r="K324" i="15"/>
  <c r="K320" i="15" s="1"/>
  <c r="E324" i="15"/>
  <c r="E320" i="15" s="1"/>
  <c r="X319" i="15"/>
  <c r="X315" i="15" s="1"/>
  <c r="R319" i="15"/>
  <c r="R315" i="15" s="1"/>
  <c r="L319" i="15"/>
  <c r="L315" i="15" s="1"/>
  <c r="F319" i="15"/>
  <c r="F315" i="15" s="1"/>
  <c r="Y314" i="15"/>
  <c r="Y310" i="15" s="1"/>
  <c r="S314" i="15"/>
  <c r="S310" i="15" s="1"/>
  <c r="M314" i="15"/>
  <c r="M310" i="15" s="1"/>
  <c r="G314" i="15"/>
  <c r="G310" i="15" s="1"/>
  <c r="Z309" i="15"/>
  <c r="Z305" i="15" s="1"/>
  <c r="T309" i="15"/>
  <c r="T305" i="15" s="1"/>
  <c r="N309" i="15"/>
  <c r="N305" i="15" s="1"/>
  <c r="H309" i="15"/>
  <c r="H305" i="15" s="1"/>
  <c r="AA300" i="15"/>
  <c r="U300" i="15"/>
  <c r="O300" i="15"/>
  <c r="I300" i="15"/>
  <c r="V295" i="15"/>
  <c r="P295" i="15"/>
  <c r="J295" i="15"/>
  <c r="D295" i="15"/>
  <c r="W290" i="15"/>
  <c r="Q290" i="15"/>
  <c r="K290" i="15"/>
  <c r="E290" i="15"/>
  <c r="X285" i="15"/>
  <c r="R285" i="15"/>
  <c r="L285" i="15"/>
  <c r="F285" i="15"/>
  <c r="Y280" i="15"/>
  <c r="S280" i="15"/>
  <c r="M280" i="15"/>
  <c r="G280" i="15"/>
  <c r="Z275" i="15"/>
  <c r="T275" i="15"/>
  <c r="N275" i="15"/>
  <c r="H275" i="15"/>
  <c r="AA270" i="15"/>
  <c r="U270" i="15"/>
  <c r="O270" i="15"/>
  <c r="I270" i="15"/>
  <c r="V265" i="15"/>
  <c r="P265" i="15"/>
  <c r="J265" i="15"/>
  <c r="D265" i="15"/>
  <c r="W260" i="15"/>
  <c r="Q260" i="15"/>
  <c r="K260" i="15"/>
  <c r="E260" i="15"/>
  <c r="X255" i="15"/>
  <c r="R255" i="15"/>
  <c r="L255" i="15"/>
  <c r="F255" i="15"/>
  <c r="Y250" i="15"/>
  <c r="S250" i="15"/>
  <c r="M250" i="15"/>
  <c r="G250" i="15"/>
  <c r="I513" i="15"/>
  <c r="I509" i="15" s="1"/>
  <c r="J508" i="15"/>
  <c r="J504" i="15" s="1"/>
  <c r="Q503" i="15"/>
  <c r="X498" i="15"/>
  <c r="X494" i="15" s="1"/>
  <c r="H488" i="15"/>
  <c r="H484" i="15" s="1"/>
  <c r="W473" i="15"/>
  <c r="W469" i="15" s="1"/>
  <c r="Q468" i="15"/>
  <c r="Q464" i="15" s="1"/>
  <c r="S463" i="15"/>
  <c r="S459" i="15" s="1"/>
  <c r="Y458" i="15"/>
  <c r="Y454" i="15" s="1"/>
  <c r="G458" i="15"/>
  <c r="G454" i="15" s="1"/>
  <c r="O449" i="15"/>
  <c r="P444" i="15"/>
  <c r="Q439" i="15"/>
  <c r="W434" i="15"/>
  <c r="E434" i="15"/>
  <c r="Y429" i="15"/>
  <c r="G429" i="15"/>
  <c r="M424" i="15"/>
  <c r="O419" i="15"/>
  <c r="P414" i="15"/>
  <c r="S409" i="15"/>
  <c r="J409" i="15"/>
  <c r="X404" i="15"/>
  <c r="R404" i="15"/>
  <c r="L404" i="15"/>
  <c r="F404" i="15"/>
  <c r="Y399" i="15"/>
  <c r="S399" i="15"/>
  <c r="M399" i="15"/>
  <c r="G399" i="15"/>
  <c r="Z394" i="15"/>
  <c r="T394" i="15"/>
  <c r="N394" i="15"/>
  <c r="H394" i="15"/>
  <c r="AA389" i="15"/>
  <c r="U389" i="15"/>
  <c r="O389" i="15"/>
  <c r="I389" i="15"/>
  <c r="V384" i="15"/>
  <c r="P384" i="15"/>
  <c r="J384" i="15"/>
  <c r="D384" i="15"/>
  <c r="W379" i="15"/>
  <c r="Q379" i="15"/>
  <c r="K379" i="15"/>
  <c r="E379" i="15"/>
  <c r="X374" i="15"/>
  <c r="X370" i="15" s="1"/>
  <c r="R374" i="15"/>
  <c r="R370" i="15" s="1"/>
  <c r="L374" i="15"/>
  <c r="L370" i="15" s="1"/>
  <c r="F374" i="15"/>
  <c r="F370" i="15" s="1"/>
  <c r="Y369" i="15"/>
  <c r="Y365" i="15" s="1"/>
  <c r="S369" i="15"/>
  <c r="S365" i="15" s="1"/>
  <c r="M369" i="15"/>
  <c r="M365" i="15" s="1"/>
  <c r="G369" i="15"/>
  <c r="G365" i="15" s="1"/>
  <c r="Z364" i="15"/>
  <c r="Z360" i="15" s="1"/>
  <c r="T364" i="15"/>
  <c r="T360" i="15" s="1"/>
  <c r="N364" i="15"/>
  <c r="N360" i="15" s="1"/>
  <c r="H364" i="15"/>
  <c r="H360" i="15" s="1"/>
  <c r="AA359" i="15"/>
  <c r="AA355" i="15" s="1"/>
  <c r="U359" i="15"/>
  <c r="U355" i="15" s="1"/>
  <c r="O359" i="15"/>
  <c r="O355" i="15" s="1"/>
  <c r="I359" i="15"/>
  <c r="I355" i="15" s="1"/>
  <c r="V354" i="15"/>
  <c r="V350" i="15" s="1"/>
  <c r="P354" i="15"/>
  <c r="P350" i="15" s="1"/>
  <c r="J354" i="15"/>
  <c r="J350" i="15" s="1"/>
  <c r="D354" i="15"/>
  <c r="D350" i="15" s="1"/>
  <c r="W349" i="15"/>
  <c r="W345" i="15" s="1"/>
  <c r="Q349" i="15"/>
  <c r="Q345" i="15" s="1"/>
  <c r="K349" i="15"/>
  <c r="K345" i="15" s="1"/>
  <c r="E349" i="15"/>
  <c r="E345" i="15" s="1"/>
  <c r="X344" i="15"/>
  <c r="X340" i="15" s="1"/>
  <c r="R344" i="15"/>
  <c r="R340" i="15" s="1"/>
  <c r="L344" i="15"/>
  <c r="L340" i="15" s="1"/>
  <c r="F344" i="15"/>
  <c r="F340" i="15" s="1"/>
  <c r="Y339" i="15"/>
  <c r="Y335" i="15" s="1"/>
  <c r="S339" i="15"/>
  <c r="S335" i="15" s="1"/>
  <c r="M339" i="15"/>
  <c r="M335" i="15" s="1"/>
  <c r="G339" i="15"/>
  <c r="G335" i="15" s="1"/>
  <c r="Z334" i="15"/>
  <c r="Z330" i="15" s="1"/>
  <c r="T334" i="15"/>
  <c r="T330" i="15" s="1"/>
  <c r="N334" i="15"/>
  <c r="N330" i="15" s="1"/>
  <c r="H334" i="15"/>
  <c r="H330" i="15" s="1"/>
  <c r="AA329" i="15"/>
  <c r="AA325" i="15" s="1"/>
  <c r="U329" i="15"/>
  <c r="U325" i="15" s="1"/>
  <c r="O329" i="15"/>
  <c r="O325" i="15" s="1"/>
  <c r="I329" i="15"/>
  <c r="I325" i="15" s="1"/>
  <c r="V324" i="15"/>
  <c r="V320" i="15" s="1"/>
  <c r="P324" i="15"/>
  <c r="P320" i="15" s="1"/>
  <c r="J324" i="15"/>
  <c r="J320" i="15" s="1"/>
  <c r="D324" i="15"/>
  <c r="D320" i="15" s="1"/>
  <c r="W319" i="15"/>
  <c r="W315" i="15" s="1"/>
  <c r="Q319" i="15"/>
  <c r="Q315" i="15" s="1"/>
  <c r="K319" i="15"/>
  <c r="K315" i="15" s="1"/>
  <c r="E319" i="15"/>
  <c r="E315" i="15" s="1"/>
  <c r="X314" i="15"/>
  <c r="X310" i="15" s="1"/>
  <c r="R314" i="15"/>
  <c r="R310" i="15" s="1"/>
  <c r="L314" i="15"/>
  <c r="L310" i="15" s="1"/>
  <c r="F314" i="15"/>
  <c r="F310" i="15" s="1"/>
  <c r="Y309" i="15"/>
  <c r="Y305" i="15" s="1"/>
  <c r="S309" i="15"/>
  <c r="S305" i="15" s="1"/>
  <c r="M309" i="15"/>
  <c r="M305" i="15" s="1"/>
  <c r="G309" i="15"/>
  <c r="G305" i="15" s="1"/>
  <c r="Z300" i="15"/>
  <c r="T300" i="15"/>
  <c r="N300" i="15"/>
  <c r="H300" i="15"/>
  <c r="AA295" i="15"/>
  <c r="U295" i="15"/>
  <c r="O295" i="15"/>
  <c r="I295" i="15"/>
  <c r="D508" i="15"/>
  <c r="D504" i="15" s="1"/>
  <c r="K503" i="15"/>
  <c r="R498" i="15"/>
  <c r="R494" i="15" s="1"/>
  <c r="Y493" i="15"/>
  <c r="Y489" i="15" s="1"/>
  <c r="V478" i="15"/>
  <c r="V474" i="15" s="1"/>
  <c r="Q473" i="15"/>
  <c r="L468" i="15"/>
  <c r="L464" i="15" s="1"/>
  <c r="R463" i="15"/>
  <c r="R459" i="15" s="1"/>
  <c r="T458" i="15"/>
  <c r="T454" i="15" s="1"/>
  <c r="N449" i="15"/>
  <c r="O444" i="15"/>
  <c r="P439" i="15"/>
  <c r="R434" i="15"/>
  <c r="X429" i="15"/>
  <c r="F429" i="15"/>
  <c r="Z424" i="15"/>
  <c r="H424" i="15"/>
  <c r="N419" i="15"/>
  <c r="O414" i="15"/>
  <c r="Z409" i="15"/>
  <c r="Q409" i="15"/>
  <c r="H409" i="15"/>
  <c r="W404" i="15"/>
  <c r="Q404" i="15"/>
  <c r="K404" i="15"/>
  <c r="E404" i="15"/>
  <c r="X399" i="15"/>
  <c r="R399" i="15"/>
  <c r="L399" i="15"/>
  <c r="F399" i="15"/>
  <c r="Y394" i="15"/>
  <c r="S394" i="15"/>
  <c r="M394" i="15"/>
  <c r="G394" i="15"/>
  <c r="Z389" i="15"/>
  <c r="T389" i="15"/>
  <c r="N389" i="15"/>
  <c r="H389" i="15"/>
  <c r="AA384" i="15"/>
  <c r="U384" i="15"/>
  <c r="O384" i="15"/>
  <c r="I384" i="15"/>
  <c r="V379" i="15"/>
  <c r="P379" i="15"/>
  <c r="J379" i="15"/>
  <c r="D379" i="15"/>
  <c r="W374" i="15"/>
  <c r="Q374" i="15"/>
  <c r="K374" i="15"/>
  <c r="E374" i="15"/>
  <c r="X369" i="15"/>
  <c r="R369" i="15"/>
  <c r="L369" i="15"/>
  <c r="F369" i="15"/>
  <c r="Y364" i="15"/>
  <c r="S364" i="15"/>
  <c r="M364" i="15"/>
  <c r="G364" i="15"/>
  <c r="Z359" i="15"/>
  <c r="T359" i="15"/>
  <c r="N359" i="15"/>
  <c r="H359" i="15"/>
  <c r="AA354" i="15"/>
  <c r="U354" i="15"/>
  <c r="O354" i="15"/>
  <c r="I354" i="15"/>
  <c r="V349" i="15"/>
  <c r="P349" i="15"/>
  <c r="J349" i="15"/>
  <c r="D349" i="15"/>
  <c r="W344" i="15"/>
  <c r="Q344" i="15"/>
  <c r="K344" i="15"/>
  <c r="E344" i="15"/>
  <c r="X339" i="15"/>
  <c r="R339" i="15"/>
  <c r="L339" i="15"/>
  <c r="F339" i="15"/>
  <c r="Y334" i="15"/>
  <c r="S334" i="15"/>
  <c r="M334" i="15"/>
  <c r="G334" i="15"/>
  <c r="Z329" i="15"/>
  <c r="T329" i="15"/>
  <c r="N329" i="15"/>
  <c r="H329" i="15"/>
  <c r="AA324" i="15"/>
  <c r="U324" i="15"/>
  <c r="O324" i="15"/>
  <c r="I324" i="15"/>
  <c r="V319" i="15"/>
  <c r="P319" i="15"/>
  <c r="J319" i="15"/>
  <c r="D319" i="15"/>
  <c r="W314" i="15"/>
  <c r="Q314" i="15"/>
  <c r="K314" i="15"/>
  <c r="E314" i="15"/>
  <c r="X309" i="15"/>
  <c r="R309" i="15"/>
  <c r="L309" i="15"/>
  <c r="F309" i="15"/>
  <c r="Y300" i="15"/>
  <c r="S300" i="15"/>
  <c r="M300" i="15"/>
  <c r="G300" i="15"/>
  <c r="Z295" i="15"/>
  <c r="T295" i="15"/>
  <c r="N295" i="15"/>
  <c r="H295" i="15"/>
  <c r="AA290" i="15"/>
  <c r="U290" i="15"/>
  <c r="O290" i="15"/>
  <c r="I290" i="15"/>
  <c r="V285" i="15"/>
  <c r="P285" i="15"/>
  <c r="J285" i="15"/>
  <c r="D285" i="15"/>
  <c r="W280" i="15"/>
  <c r="Q280" i="15"/>
  <c r="K280" i="15"/>
  <c r="E280" i="15"/>
  <c r="X275" i="15"/>
  <c r="R275" i="15"/>
  <c r="L275" i="15"/>
  <c r="F275" i="15"/>
  <c r="Y270" i="15"/>
  <c r="S270" i="15"/>
  <c r="M270" i="15"/>
  <c r="G270" i="15"/>
  <c r="Z265" i="15"/>
  <c r="T265" i="15"/>
  <c r="N265" i="15"/>
  <c r="H265" i="15"/>
  <c r="AA260" i="15"/>
  <c r="U260" i="15"/>
  <c r="O260" i="15"/>
  <c r="I260" i="15"/>
  <c r="V255" i="15"/>
  <c r="P255" i="15"/>
  <c r="J255" i="15"/>
  <c r="D255" i="15"/>
  <c r="W250" i="15"/>
  <c r="Q250" i="15"/>
  <c r="K250" i="15"/>
  <c r="E250" i="15"/>
  <c r="X245" i="15"/>
  <c r="R245" i="15"/>
  <c r="L245" i="15"/>
  <c r="F245" i="15"/>
  <c r="Y240" i="15"/>
  <c r="S240" i="15"/>
  <c r="M240" i="15"/>
  <c r="G240" i="15"/>
  <c r="Z235" i="15"/>
  <c r="T235" i="15"/>
  <c r="N235" i="15"/>
  <c r="H235" i="15"/>
  <c r="AA230" i="15"/>
  <c r="U230" i="15"/>
  <c r="O230" i="15"/>
  <c r="I230" i="15"/>
  <c r="V225" i="15"/>
  <c r="P225" i="15"/>
  <c r="J225" i="15"/>
  <c r="D225" i="15"/>
  <c r="W220" i="15"/>
  <c r="Q220" i="15"/>
  <c r="K220" i="15"/>
  <c r="E220" i="15"/>
  <c r="X215" i="15"/>
  <c r="R215" i="15"/>
  <c r="L215" i="15"/>
  <c r="F215" i="15"/>
  <c r="Y210" i="15"/>
  <c r="S210" i="15"/>
  <c r="M210" i="15"/>
  <c r="G210" i="15"/>
  <c r="Z205" i="15"/>
  <c r="T205" i="15"/>
  <c r="N205" i="15"/>
  <c r="H205" i="15"/>
  <c r="AA200" i="15"/>
  <c r="U200" i="15"/>
  <c r="O200" i="15"/>
  <c r="I200" i="15"/>
  <c r="V195" i="15"/>
  <c r="P195" i="15"/>
  <c r="J195" i="15"/>
  <c r="D195" i="15"/>
  <c r="W190" i="15"/>
  <c r="Q190" i="15"/>
  <c r="K190" i="15"/>
  <c r="E190" i="15"/>
  <c r="X185" i="15"/>
  <c r="R185" i="15"/>
  <c r="L185" i="15"/>
  <c r="F185" i="15"/>
  <c r="Y180" i="15"/>
  <c r="S180" i="15"/>
  <c r="M180" i="15"/>
  <c r="G180" i="15"/>
  <c r="Z175" i="15"/>
  <c r="T175" i="15"/>
  <c r="N175" i="15"/>
  <c r="H175" i="15"/>
  <c r="AA170" i="15"/>
  <c r="U170" i="15"/>
  <c r="O170" i="15"/>
  <c r="I170" i="15"/>
  <c r="V165" i="15"/>
  <c r="P165" i="15"/>
  <c r="J165" i="15"/>
  <c r="D165" i="15"/>
  <c r="W160" i="15"/>
  <c r="Q160" i="15"/>
  <c r="K160" i="15"/>
  <c r="E160" i="15"/>
  <c r="X151" i="15"/>
  <c r="R151" i="15"/>
  <c r="L151" i="15"/>
  <c r="F151" i="15"/>
  <c r="Y146" i="15"/>
  <c r="S146" i="15"/>
  <c r="M146" i="15"/>
  <c r="G146" i="15"/>
  <c r="Z141" i="15"/>
  <c r="T141" i="15"/>
  <c r="N141" i="15"/>
  <c r="H141" i="15"/>
  <c r="AA136" i="15"/>
  <c r="U136" i="15"/>
  <c r="O136" i="15"/>
  <c r="I136" i="15"/>
  <c r="J11" i="15"/>
  <c r="P11" i="15"/>
  <c r="V11" i="15"/>
  <c r="I14" i="15"/>
  <c r="I12" i="15" s="1"/>
  <c r="O14" i="15"/>
  <c r="U14" i="15"/>
  <c r="AA14" i="15"/>
  <c r="I16" i="15"/>
  <c r="O16" i="15"/>
  <c r="U16" i="15"/>
  <c r="AA16" i="15"/>
  <c r="H19" i="15"/>
  <c r="N19" i="15"/>
  <c r="T19" i="15"/>
  <c r="Z19" i="15"/>
  <c r="Z17" i="15" s="1"/>
  <c r="H21" i="15"/>
  <c r="N21" i="15"/>
  <c r="T21" i="15"/>
  <c r="Z21" i="15"/>
  <c r="G24" i="15"/>
  <c r="M24" i="15"/>
  <c r="M22" i="15" s="1"/>
  <c r="S24" i="15"/>
  <c r="S22" i="15" s="1"/>
  <c r="Y24" i="15"/>
  <c r="G26" i="15"/>
  <c r="M26" i="15"/>
  <c r="S26" i="15"/>
  <c r="Y26" i="15"/>
  <c r="F29" i="15"/>
  <c r="F27" i="15" s="1"/>
  <c r="L29" i="15"/>
  <c r="R29" i="15"/>
  <c r="X29" i="15"/>
  <c r="F31" i="15"/>
  <c r="L31" i="15"/>
  <c r="R31" i="15"/>
  <c r="X31" i="15"/>
  <c r="E34" i="15"/>
  <c r="K34" i="15"/>
  <c r="Q34" i="15"/>
  <c r="W34" i="15"/>
  <c r="W32" i="15" s="1"/>
  <c r="E36" i="15"/>
  <c r="K36" i="15"/>
  <c r="Q36" i="15"/>
  <c r="W36" i="15"/>
  <c r="D39" i="15"/>
  <c r="J39" i="15"/>
  <c r="J37" i="15" s="1"/>
  <c r="P39" i="15"/>
  <c r="P37" i="15" s="1"/>
  <c r="V39" i="15"/>
  <c r="D41" i="15"/>
  <c r="J41" i="15"/>
  <c r="P41" i="15"/>
  <c r="V41" i="15"/>
  <c r="I44" i="15"/>
  <c r="I42" i="15" s="1"/>
  <c r="O44" i="15"/>
  <c r="U44" i="15"/>
  <c r="AA44" i="15"/>
  <c r="I46" i="15"/>
  <c r="O46" i="15"/>
  <c r="U46" i="15"/>
  <c r="AA46" i="15"/>
  <c r="H49" i="15"/>
  <c r="N49" i="15"/>
  <c r="T49" i="15"/>
  <c r="Z49" i="15"/>
  <c r="Z47" i="15" s="1"/>
  <c r="H51" i="15"/>
  <c r="N51" i="15"/>
  <c r="T51" i="15"/>
  <c r="Z51" i="15"/>
  <c r="G54" i="15"/>
  <c r="M54" i="15"/>
  <c r="M52" i="15" s="1"/>
  <c r="S54" i="15"/>
  <c r="S52" i="15" s="1"/>
  <c r="Y54" i="15"/>
  <c r="G56" i="15"/>
  <c r="M56" i="15"/>
  <c r="S56" i="15"/>
  <c r="Y56" i="15"/>
  <c r="F59" i="15"/>
  <c r="F57" i="15" s="1"/>
  <c r="L59" i="15"/>
  <c r="R59" i="15"/>
  <c r="X59" i="15"/>
  <c r="F61" i="15"/>
  <c r="L61" i="15"/>
  <c r="R61" i="15"/>
  <c r="X61" i="15"/>
  <c r="E64" i="15"/>
  <c r="K64" i="15"/>
  <c r="Q64" i="15"/>
  <c r="W64" i="15"/>
  <c r="W62" i="15" s="1"/>
  <c r="E66" i="15"/>
  <c r="K66" i="15"/>
  <c r="Q66" i="15"/>
  <c r="W66" i="15"/>
  <c r="D69" i="15"/>
  <c r="J69" i="15"/>
  <c r="J67" i="15" s="1"/>
  <c r="P69" i="15"/>
  <c r="P67" i="15" s="1"/>
  <c r="V69" i="15"/>
  <c r="D71" i="15"/>
  <c r="J71" i="15"/>
  <c r="P71" i="15"/>
  <c r="V71" i="15"/>
  <c r="I74" i="15"/>
  <c r="I72" i="15" s="1"/>
  <c r="O74" i="15"/>
  <c r="U74" i="15"/>
  <c r="AA74" i="15"/>
  <c r="I76" i="15"/>
  <c r="O76" i="15"/>
  <c r="U76" i="15"/>
  <c r="AA76" i="15"/>
  <c r="H79" i="15"/>
  <c r="N79" i="15"/>
  <c r="T79" i="15"/>
  <c r="Z79" i="15"/>
  <c r="Z77" i="15" s="1"/>
  <c r="H81" i="15"/>
  <c r="N81" i="15"/>
  <c r="T81" i="15"/>
  <c r="Z81" i="15"/>
  <c r="G84" i="15"/>
  <c r="M84" i="15"/>
  <c r="M82" i="15" s="1"/>
  <c r="S84" i="15"/>
  <c r="S82" i="15" s="1"/>
  <c r="Y84" i="15"/>
  <c r="G86" i="15"/>
  <c r="M86" i="15"/>
  <c r="S86" i="15"/>
  <c r="Y86" i="15"/>
  <c r="F89" i="15"/>
  <c r="F87" i="15" s="1"/>
  <c r="L89" i="15"/>
  <c r="R89" i="15"/>
  <c r="X89" i="15"/>
  <c r="F91" i="15"/>
  <c r="L91" i="15"/>
  <c r="R91" i="15"/>
  <c r="X91" i="15"/>
  <c r="E94" i="15"/>
  <c r="K94" i="15"/>
  <c r="Q94" i="15"/>
  <c r="W94" i="15"/>
  <c r="W92" i="15" s="1"/>
  <c r="E96" i="15"/>
  <c r="K96" i="15"/>
  <c r="Q96" i="15"/>
  <c r="W96" i="15"/>
  <c r="D99" i="15"/>
  <c r="J99" i="15"/>
  <c r="J97" i="15" s="1"/>
  <c r="P99" i="15"/>
  <c r="P97" i="15" s="1"/>
  <c r="V99" i="15"/>
  <c r="D101" i="15"/>
  <c r="J101" i="15"/>
  <c r="P101" i="15"/>
  <c r="V101" i="15"/>
  <c r="I104" i="15"/>
  <c r="I102" i="15" s="1"/>
  <c r="O104" i="15"/>
  <c r="U104" i="15"/>
  <c r="AA104" i="15"/>
  <c r="I106" i="15"/>
  <c r="O106" i="15"/>
  <c r="U106" i="15"/>
  <c r="AA106" i="15"/>
  <c r="H109" i="15"/>
  <c r="N109" i="15"/>
  <c r="T109" i="15"/>
  <c r="Z109" i="15"/>
  <c r="Z107" i="15" s="1"/>
  <c r="H111" i="15"/>
  <c r="N111" i="15"/>
  <c r="T111" i="15"/>
  <c r="Z111" i="15"/>
  <c r="G114" i="15"/>
  <c r="M114" i="15"/>
  <c r="M112" i="15" s="1"/>
  <c r="S114" i="15"/>
  <c r="S112" i="15" s="1"/>
  <c r="Y114" i="15"/>
  <c r="G116" i="15"/>
  <c r="M116" i="15"/>
  <c r="S116" i="15"/>
  <c r="Y116" i="15"/>
  <c r="F119" i="15"/>
  <c r="F117" i="15" s="1"/>
  <c r="L119" i="15"/>
  <c r="R119" i="15"/>
  <c r="X119" i="15"/>
  <c r="F121" i="15"/>
  <c r="L121" i="15"/>
  <c r="R121" i="15"/>
  <c r="X121" i="15"/>
  <c r="E124" i="15"/>
  <c r="K124" i="15"/>
  <c r="Q124" i="15"/>
  <c r="W124" i="15"/>
  <c r="W122" i="15" s="1"/>
  <c r="E126" i="15"/>
  <c r="K126" i="15"/>
  <c r="Q126" i="15"/>
  <c r="W126" i="15"/>
  <c r="D129" i="15"/>
  <c r="J129" i="15"/>
  <c r="J127" i="15" s="1"/>
  <c r="P129" i="15"/>
  <c r="P127" i="15" s="1"/>
  <c r="V129" i="15"/>
  <c r="D131" i="15"/>
  <c r="J131" i="15"/>
  <c r="P131" i="15"/>
  <c r="V131" i="15"/>
  <c r="D134" i="15"/>
  <c r="D132" i="15" s="1"/>
  <c r="K134" i="15"/>
  <c r="K132" i="15" s="1"/>
  <c r="R134" i="15"/>
  <c r="R132" i="15" s="1"/>
  <c r="Y134" i="15"/>
  <c r="Y132" i="15" s="1"/>
  <c r="H136" i="15"/>
  <c r="P136" i="15"/>
  <c r="W136" i="15"/>
  <c r="J139" i="15"/>
  <c r="J137" i="15" s="1"/>
  <c r="Q139" i="15"/>
  <c r="X139" i="15"/>
  <c r="J141" i="15"/>
  <c r="V141" i="15"/>
  <c r="I144" i="15"/>
  <c r="I142" i="15" s="1"/>
  <c r="U144" i="15"/>
  <c r="U142" i="15" s="1"/>
  <c r="I146" i="15"/>
  <c r="U146" i="15"/>
  <c r="G149" i="15"/>
  <c r="S149" i="15"/>
  <c r="G151" i="15"/>
  <c r="S151" i="15"/>
  <c r="M160" i="15"/>
  <c r="M156" i="15" s="1"/>
  <c r="K165" i="15"/>
  <c r="K161" i="15" s="1"/>
  <c r="E170" i="15"/>
  <c r="E166" i="15" s="1"/>
  <c r="W170" i="15"/>
  <c r="W166" i="15" s="1"/>
  <c r="D175" i="15"/>
  <c r="D171" i="15" s="1"/>
  <c r="V175" i="15"/>
  <c r="V171" i="15" s="1"/>
  <c r="U180" i="15"/>
  <c r="U176" i="15" s="1"/>
  <c r="S185" i="15"/>
  <c r="S181" i="15" s="1"/>
  <c r="M190" i="15"/>
  <c r="M186" i="15" s="1"/>
  <c r="K195" i="15"/>
  <c r="K191" i="15" s="1"/>
  <c r="E200" i="15"/>
  <c r="E196" i="15" s="1"/>
  <c r="W200" i="15"/>
  <c r="W196" i="15" s="1"/>
  <c r="D205" i="15"/>
  <c r="D201" i="15" s="1"/>
  <c r="V205" i="15"/>
  <c r="V201" i="15" s="1"/>
  <c r="U210" i="15"/>
  <c r="U206" i="15" s="1"/>
  <c r="S215" i="15"/>
  <c r="S211" i="15" s="1"/>
  <c r="M220" i="15"/>
  <c r="M216" i="15" s="1"/>
  <c r="K225" i="15"/>
  <c r="K221" i="15" s="1"/>
  <c r="E230" i="15"/>
  <c r="E226" i="15" s="1"/>
  <c r="W230" i="15"/>
  <c r="W226" i="15" s="1"/>
  <c r="D235" i="15"/>
  <c r="D231" i="15" s="1"/>
  <c r="V235" i="15"/>
  <c r="V231" i="15" s="1"/>
  <c r="U240" i="15"/>
  <c r="U236" i="15" s="1"/>
  <c r="S245" i="15"/>
  <c r="S241" i="15" s="1"/>
  <c r="W255" i="15"/>
  <c r="W251" i="15" s="1"/>
  <c r="P260" i="15"/>
  <c r="P256" i="15" s="1"/>
  <c r="O265" i="15"/>
  <c r="O261" i="15" s="1"/>
  <c r="H270" i="15"/>
  <c r="H266" i="15" s="1"/>
  <c r="W285" i="15"/>
  <c r="W281" i="15" s="1"/>
  <c r="P290" i="15"/>
  <c r="P286" i="15" s="1"/>
  <c r="D469" i="15"/>
  <c r="V469" i="15"/>
  <c r="E499" i="15"/>
  <c r="K499" i="15"/>
  <c r="Q499" i="15"/>
  <c r="H514" i="15"/>
  <c r="N514" i="15"/>
  <c r="Z514" i="15"/>
  <c r="H307" i="14"/>
  <c r="H305" i="14" s="1"/>
  <c r="N307" i="14"/>
  <c r="N305" i="14" s="1"/>
  <c r="T307" i="14"/>
  <c r="T305" i="14" s="1"/>
  <c r="Z307" i="14"/>
  <c r="Z305" i="14" s="1"/>
  <c r="G312" i="14"/>
  <c r="G310" i="14" s="1"/>
  <c r="M312" i="14"/>
  <c r="M310" i="14" s="1"/>
  <c r="S312" i="14"/>
  <c r="S310" i="14" s="1"/>
  <c r="Y312" i="14"/>
  <c r="Y310" i="14" s="1"/>
  <c r="F317" i="14"/>
  <c r="F315" i="14" s="1"/>
  <c r="L317" i="14"/>
  <c r="L315" i="14" s="1"/>
  <c r="R317" i="14"/>
  <c r="R315" i="14" s="1"/>
  <c r="X317" i="14"/>
  <c r="X315" i="14" s="1"/>
  <c r="E322" i="14"/>
  <c r="E320" i="14" s="1"/>
  <c r="K322" i="14"/>
  <c r="K320" i="14" s="1"/>
  <c r="Q322" i="14"/>
  <c r="Q320" i="14" s="1"/>
  <c r="W322" i="14"/>
  <c r="W320" i="14" s="1"/>
  <c r="D327" i="14"/>
  <c r="D325" i="14" s="1"/>
  <c r="J327" i="14"/>
  <c r="J325" i="14" s="1"/>
  <c r="P327" i="14"/>
  <c r="P325" i="14" s="1"/>
  <c r="V327" i="14"/>
  <c r="V325" i="14" s="1"/>
  <c r="I332" i="14"/>
  <c r="I330" i="14" s="1"/>
  <c r="O332" i="14"/>
  <c r="O330" i="14" s="1"/>
  <c r="U332" i="14"/>
  <c r="U330" i="14" s="1"/>
  <c r="AA332" i="14"/>
  <c r="AA330" i="14" s="1"/>
  <c r="H337" i="14"/>
  <c r="H335" i="14" s="1"/>
  <c r="N337" i="14"/>
  <c r="N335" i="14" s="1"/>
  <c r="T337" i="14"/>
  <c r="T335" i="14" s="1"/>
  <c r="Z337" i="14"/>
  <c r="Z335" i="14" s="1"/>
  <c r="G342" i="14"/>
  <c r="G340" i="14" s="1"/>
  <c r="M342" i="14"/>
  <c r="M340" i="14" s="1"/>
  <c r="S342" i="14"/>
  <c r="S340" i="14" s="1"/>
  <c r="Y342" i="14"/>
  <c r="Y340" i="14" s="1"/>
  <c r="F347" i="14"/>
  <c r="F345" i="14" s="1"/>
  <c r="L347" i="14"/>
  <c r="L345" i="14" s="1"/>
  <c r="R347" i="14"/>
  <c r="R345" i="14" s="1"/>
  <c r="X347" i="14"/>
  <c r="X345" i="14" s="1"/>
  <c r="E352" i="14"/>
  <c r="E350" i="14" s="1"/>
  <c r="K352" i="14"/>
  <c r="K350" i="14" s="1"/>
  <c r="Q352" i="14"/>
  <c r="Q350" i="14" s="1"/>
  <c r="W352" i="14"/>
  <c r="W350" i="14" s="1"/>
  <c r="D357" i="14"/>
  <c r="D355" i="14" s="1"/>
  <c r="J357" i="14"/>
  <c r="J355" i="14" s="1"/>
  <c r="P357" i="14"/>
  <c r="P355" i="14" s="1"/>
  <c r="V357" i="14"/>
  <c r="V355" i="14" s="1"/>
  <c r="I362" i="14"/>
  <c r="I360" i="14" s="1"/>
  <c r="O362" i="14"/>
  <c r="O360" i="14" s="1"/>
  <c r="U362" i="14"/>
  <c r="U360" i="14" s="1"/>
  <c r="AA362" i="14"/>
  <c r="AA360" i="14" s="1"/>
  <c r="H367" i="14"/>
  <c r="H365" i="14" s="1"/>
  <c r="N367" i="14"/>
  <c r="N365" i="14" s="1"/>
  <c r="T367" i="14"/>
  <c r="T365" i="14" s="1"/>
  <c r="Z367" i="14"/>
  <c r="Z365" i="14" s="1"/>
  <c r="G372" i="14"/>
  <c r="G370" i="14" s="1"/>
  <c r="M372" i="14"/>
  <c r="M370" i="14" s="1"/>
  <c r="S372" i="14"/>
  <c r="S370" i="14" s="1"/>
  <c r="Y372" i="14"/>
  <c r="Y370" i="14" s="1"/>
  <c r="F377" i="14"/>
  <c r="F375" i="14" s="1"/>
  <c r="L377" i="14"/>
  <c r="L375" i="14" s="1"/>
  <c r="R377" i="14"/>
  <c r="R375" i="14" s="1"/>
  <c r="X377" i="14"/>
  <c r="X375" i="14" s="1"/>
  <c r="E382" i="14"/>
  <c r="E380" i="14" s="1"/>
  <c r="K382" i="14"/>
  <c r="K380" i="14" s="1"/>
  <c r="Q382" i="14"/>
  <c r="Q380" i="14" s="1"/>
  <c r="W382" i="14"/>
  <c r="W380" i="14" s="1"/>
  <c r="D387" i="14"/>
  <c r="D385" i="14" s="1"/>
  <c r="J387" i="14"/>
  <c r="J385" i="14" s="1"/>
  <c r="P387" i="14"/>
  <c r="P385" i="14" s="1"/>
  <c r="V387" i="14"/>
  <c r="V385" i="14" s="1"/>
  <c r="I392" i="14"/>
  <c r="I390" i="14" s="1"/>
  <c r="O392" i="14"/>
  <c r="O390" i="14" s="1"/>
  <c r="U392" i="14"/>
  <c r="U390" i="14" s="1"/>
  <c r="AA392" i="14"/>
  <c r="AA390" i="14" s="1"/>
  <c r="H397" i="14"/>
  <c r="H395" i="14" s="1"/>
  <c r="N397" i="14"/>
  <c r="N395" i="14" s="1"/>
  <c r="T397" i="14"/>
  <c r="T395" i="14" s="1"/>
  <c r="Z397" i="14"/>
  <c r="Z395" i="14" s="1"/>
  <c r="G402" i="14"/>
  <c r="G400" i="14" s="1"/>
  <c r="M402" i="14"/>
  <c r="M400" i="14" s="1"/>
  <c r="S402" i="14"/>
  <c r="S400" i="14" s="1"/>
  <c r="Y402" i="14"/>
  <c r="Y400" i="14" s="1"/>
  <c r="F407" i="14"/>
  <c r="F405" i="14" s="1"/>
  <c r="L407" i="14"/>
  <c r="L405" i="14" s="1"/>
  <c r="R407" i="14"/>
  <c r="R405" i="14" s="1"/>
  <c r="X407" i="14"/>
  <c r="X405" i="14" s="1"/>
  <c r="E412" i="14"/>
  <c r="E410" i="14" s="1"/>
  <c r="K412" i="14"/>
  <c r="K410" i="14" s="1"/>
  <c r="Q412" i="14"/>
  <c r="Q410" i="14" s="1"/>
  <c r="W412" i="14"/>
  <c r="W410" i="14" s="1"/>
  <c r="D417" i="14"/>
  <c r="D415" i="14" s="1"/>
  <c r="J417" i="14"/>
  <c r="J415" i="14" s="1"/>
  <c r="P417" i="14"/>
  <c r="P415" i="14" s="1"/>
  <c r="V417" i="14"/>
  <c r="V415" i="14" s="1"/>
  <c r="I422" i="14"/>
  <c r="I420" i="14" s="1"/>
  <c r="O422" i="14"/>
  <c r="O420" i="14" s="1"/>
  <c r="U422" i="14"/>
  <c r="U420" i="14" s="1"/>
  <c r="AA422" i="14"/>
  <c r="AA420" i="14" s="1"/>
  <c r="H427" i="14"/>
  <c r="H425" i="14" s="1"/>
  <c r="N427" i="14"/>
  <c r="N425" i="14" s="1"/>
  <c r="T427" i="14"/>
  <c r="T425" i="14" s="1"/>
  <c r="Z427" i="14"/>
  <c r="Z425" i="14" s="1"/>
  <c r="G432" i="14"/>
  <c r="G430" i="14" s="1"/>
  <c r="M432" i="14"/>
  <c r="M430" i="14" s="1"/>
  <c r="S432" i="14"/>
  <c r="S430" i="14" s="1"/>
  <c r="Y432" i="14"/>
  <c r="Y430" i="14" s="1"/>
  <c r="F437" i="14"/>
  <c r="F435" i="14" s="1"/>
  <c r="L437" i="14"/>
  <c r="L435" i="14" s="1"/>
  <c r="R437" i="14"/>
  <c r="R435" i="14" s="1"/>
  <c r="X437" i="14"/>
  <c r="X435" i="14" s="1"/>
  <c r="E442" i="14"/>
  <c r="E440" i="14" s="1"/>
  <c r="K442" i="14"/>
  <c r="K440" i="14" s="1"/>
  <c r="Q442" i="14"/>
  <c r="Q440" i="14" s="1"/>
  <c r="W442" i="14"/>
  <c r="W440" i="14" s="1"/>
  <c r="D447" i="14"/>
  <c r="D445" i="14" s="1"/>
  <c r="J447" i="14"/>
  <c r="J445" i="14" s="1"/>
  <c r="P447" i="14"/>
  <c r="P445" i="14" s="1"/>
  <c r="U456" i="14"/>
  <c r="U454" i="14" s="1"/>
  <c r="AA456" i="14"/>
  <c r="AA454" i="14" s="1"/>
  <c r="H461" i="14"/>
  <c r="H459" i="14" s="1"/>
  <c r="N461" i="14"/>
  <c r="N459" i="14" s="1"/>
  <c r="T461" i="14"/>
  <c r="T459" i="14" s="1"/>
  <c r="Z461" i="14"/>
  <c r="Z459" i="14" s="1"/>
  <c r="G466" i="14"/>
  <c r="G464" i="14" s="1"/>
  <c r="M466" i="14"/>
  <c r="M464" i="14" s="1"/>
  <c r="S466" i="14"/>
  <c r="S464" i="14" s="1"/>
  <c r="Y466" i="14"/>
  <c r="Y464" i="14" s="1"/>
  <c r="F471" i="14"/>
  <c r="F469" i="14" s="1"/>
  <c r="L471" i="14"/>
  <c r="L469" i="14" s="1"/>
  <c r="R471" i="14"/>
  <c r="R469" i="14" s="1"/>
  <c r="X471" i="14"/>
  <c r="X469" i="14" s="1"/>
  <c r="E476" i="14"/>
  <c r="E474" i="14" s="1"/>
  <c r="K476" i="14"/>
  <c r="K474" i="14" s="1"/>
  <c r="Q476" i="14"/>
  <c r="Q474" i="14" s="1"/>
  <c r="W476" i="14"/>
  <c r="W474" i="14" s="1"/>
  <c r="D481" i="14"/>
  <c r="D479" i="14" s="1"/>
  <c r="J481" i="14"/>
  <c r="J479" i="14" s="1"/>
  <c r="P481" i="14"/>
  <c r="P479" i="14" s="1"/>
  <c r="V481" i="14"/>
  <c r="V479" i="14" s="1"/>
  <c r="I486" i="14"/>
  <c r="I484" i="14" s="1"/>
  <c r="O486" i="14"/>
  <c r="O484" i="14" s="1"/>
  <c r="U486" i="14"/>
  <c r="U484" i="14" s="1"/>
  <c r="AA486" i="14"/>
  <c r="AA484" i="14" s="1"/>
  <c r="H491" i="14"/>
  <c r="H489" i="14" s="1"/>
  <c r="N491" i="14"/>
  <c r="N489" i="14" s="1"/>
  <c r="T491" i="14"/>
  <c r="T489" i="14" s="1"/>
  <c r="Z491" i="14"/>
  <c r="Z489" i="14" s="1"/>
  <c r="G496" i="14"/>
  <c r="G494" i="14" s="1"/>
  <c r="M496" i="14"/>
  <c r="M494" i="14" s="1"/>
  <c r="S496" i="14"/>
  <c r="S494" i="14" s="1"/>
  <c r="Y496" i="14"/>
  <c r="Y494" i="14" s="1"/>
  <c r="F501" i="14"/>
  <c r="F499" i="14" s="1"/>
  <c r="L501" i="14"/>
  <c r="L499" i="14" s="1"/>
  <c r="R501" i="14"/>
  <c r="R499" i="14" s="1"/>
  <c r="X501" i="14"/>
  <c r="X499" i="14" s="1"/>
  <c r="E506" i="14"/>
  <c r="E504" i="14" s="1"/>
  <c r="K506" i="14"/>
  <c r="K504" i="14" s="1"/>
  <c r="Q506" i="14"/>
  <c r="Q504" i="14" s="1"/>
  <c r="W506" i="14"/>
  <c r="W504" i="14" s="1"/>
  <c r="D511" i="14"/>
  <c r="D509" i="14" s="1"/>
  <c r="J511" i="14"/>
  <c r="J509" i="14" s="1"/>
  <c r="P511" i="14"/>
  <c r="P509" i="14" s="1"/>
  <c r="V511" i="14"/>
  <c r="V509" i="14" s="1"/>
  <c r="I516" i="14"/>
  <c r="I514" i="14" s="1"/>
  <c r="O516" i="14"/>
  <c r="O514" i="14" s="1"/>
  <c r="U516" i="14"/>
  <c r="U514" i="14" s="1"/>
  <c r="AA516" i="14"/>
  <c r="AA514" i="14" s="1"/>
  <c r="H521" i="14"/>
  <c r="H519" i="14" s="1"/>
  <c r="N521" i="14"/>
  <c r="N519" i="14" s="1"/>
  <c r="T521" i="14"/>
  <c r="T519" i="14" s="1"/>
  <c r="Z521" i="14"/>
  <c r="Z519" i="14" s="1"/>
  <c r="G526" i="14"/>
  <c r="G524" i="14" s="1"/>
  <c r="M526" i="14"/>
  <c r="M524" i="14" s="1"/>
  <c r="S526" i="14"/>
  <c r="S524" i="14" s="1"/>
  <c r="Y526" i="14"/>
  <c r="Y524" i="14" s="1"/>
  <c r="F531" i="14"/>
  <c r="F529" i="14" s="1"/>
  <c r="L531" i="14"/>
  <c r="L529" i="14" s="1"/>
  <c r="R531" i="14"/>
  <c r="R529" i="14" s="1"/>
  <c r="X531" i="14"/>
  <c r="X529" i="14" s="1"/>
  <c r="E536" i="14"/>
  <c r="E534" i="14" s="1"/>
  <c r="K536" i="14"/>
  <c r="K534" i="14" s="1"/>
  <c r="Q536" i="14"/>
  <c r="Q534" i="14" s="1"/>
  <c r="W536" i="14"/>
  <c r="W534" i="14" s="1"/>
  <c r="D541" i="14"/>
  <c r="D539" i="14" s="1"/>
  <c r="J541" i="14"/>
  <c r="J539" i="14" s="1"/>
  <c r="P541" i="14"/>
  <c r="P539" i="14" s="1"/>
  <c r="V541" i="14"/>
  <c r="V539" i="14" s="1"/>
  <c r="I546" i="14"/>
  <c r="I544" i="14" s="1"/>
  <c r="O546" i="14"/>
  <c r="O544" i="14" s="1"/>
  <c r="U546" i="14"/>
  <c r="U544" i="14" s="1"/>
  <c r="AA546" i="14"/>
  <c r="AA544" i="14" s="1"/>
  <c r="H551" i="14"/>
  <c r="H549" i="14" s="1"/>
  <c r="N551" i="14"/>
  <c r="N549" i="14" s="1"/>
  <c r="T551" i="14"/>
  <c r="T549" i="14" s="1"/>
  <c r="Z551" i="14"/>
  <c r="Z549" i="14" s="1"/>
  <c r="G556" i="14"/>
  <c r="G554" i="14" s="1"/>
  <c r="M556" i="14"/>
  <c r="M554" i="14" s="1"/>
  <c r="S556" i="14"/>
  <c r="S554" i="14" s="1"/>
  <c r="Y556" i="14"/>
  <c r="Y554" i="14" s="1"/>
  <c r="F561" i="14"/>
  <c r="F559" i="14" s="1"/>
  <c r="L561" i="14"/>
  <c r="L559" i="14" s="1"/>
  <c r="R561" i="14"/>
  <c r="R559" i="14" s="1"/>
  <c r="X561" i="14"/>
  <c r="X559" i="14" s="1"/>
  <c r="E566" i="14"/>
  <c r="E564" i="14" s="1"/>
  <c r="K566" i="14"/>
  <c r="K564" i="14" s="1"/>
  <c r="Q566" i="14"/>
  <c r="Q564" i="14" s="1"/>
  <c r="W566" i="14"/>
  <c r="W564" i="14" s="1"/>
  <c r="D571" i="14"/>
  <c r="D569" i="14" s="1"/>
  <c r="J571" i="14"/>
  <c r="J569" i="14" s="1"/>
  <c r="P571" i="14"/>
  <c r="P569" i="14" s="1"/>
  <c r="V571" i="14"/>
  <c r="V569" i="14" s="1"/>
  <c r="I576" i="14"/>
  <c r="I574" i="14" s="1"/>
  <c r="O576" i="14"/>
  <c r="O574" i="14" s="1"/>
  <c r="U576" i="14"/>
  <c r="U574" i="14" s="1"/>
  <c r="AA576" i="14"/>
  <c r="AA574" i="14" s="1"/>
  <c r="H581" i="14"/>
  <c r="H579" i="14" s="1"/>
  <c r="N581" i="14"/>
  <c r="N579" i="14" s="1"/>
  <c r="T581" i="14"/>
  <c r="T579" i="14" s="1"/>
  <c r="Z581" i="14"/>
  <c r="Z579" i="14" s="1"/>
  <c r="G586" i="14"/>
  <c r="G584" i="14" s="1"/>
  <c r="M586" i="14"/>
  <c r="M584" i="14" s="1"/>
  <c r="S586" i="14"/>
  <c r="S584" i="14" s="1"/>
  <c r="Y586" i="14"/>
  <c r="Y584" i="14" s="1"/>
  <c r="F591" i="14"/>
  <c r="F589" i="14" s="1"/>
  <c r="L591" i="14"/>
  <c r="L589" i="14" s="1"/>
  <c r="R591" i="14"/>
  <c r="R589" i="14" s="1"/>
  <c r="X591" i="14"/>
  <c r="X589" i="14" s="1"/>
  <c r="E596" i="14"/>
  <c r="E594" i="14" s="1"/>
  <c r="K596" i="14"/>
  <c r="K594" i="14" s="1"/>
  <c r="Q596" i="14"/>
  <c r="Q594" i="14" s="1"/>
  <c r="B641" i="14"/>
  <c r="B669" i="14"/>
  <c r="B681" i="14"/>
  <c r="B693" i="14"/>
  <c r="B705" i="14"/>
  <c r="E9" i="15"/>
  <c r="K9" i="15"/>
  <c r="Q9" i="15"/>
  <c r="W9" i="15"/>
  <c r="E11" i="15"/>
  <c r="K11" i="15"/>
  <c r="Q11" i="15"/>
  <c r="W11" i="15"/>
  <c r="D14" i="15"/>
  <c r="J14" i="15"/>
  <c r="P14" i="15"/>
  <c r="V14" i="15"/>
  <c r="D16" i="15"/>
  <c r="J16" i="15"/>
  <c r="P16" i="15"/>
  <c r="V16" i="15"/>
  <c r="I19" i="15"/>
  <c r="O19" i="15"/>
  <c r="U19" i="15"/>
  <c r="AA19" i="15"/>
  <c r="I21" i="15"/>
  <c r="O21" i="15"/>
  <c r="U21" i="15"/>
  <c r="AA21" i="15"/>
  <c r="H24" i="15"/>
  <c r="N24" i="15"/>
  <c r="T24" i="15"/>
  <c r="Z24" i="15"/>
  <c r="H26" i="15"/>
  <c r="N26" i="15"/>
  <c r="T26" i="15"/>
  <c r="Z26" i="15"/>
  <c r="G29" i="15"/>
  <c r="M29" i="15"/>
  <c r="S29" i="15"/>
  <c r="Y29" i="15"/>
  <c r="Y27" i="15" s="1"/>
  <c r="G31" i="15"/>
  <c r="M31" i="15"/>
  <c r="S31" i="15"/>
  <c r="Y31" i="15"/>
  <c r="F34" i="15"/>
  <c r="L34" i="15"/>
  <c r="L32" i="15" s="1"/>
  <c r="R34" i="15"/>
  <c r="X34" i="15"/>
  <c r="F36" i="15"/>
  <c r="L36" i="15"/>
  <c r="R36" i="15"/>
  <c r="X36" i="15"/>
  <c r="E39" i="15"/>
  <c r="K39" i="15"/>
  <c r="Q39" i="15"/>
  <c r="W39" i="15"/>
  <c r="E41" i="15"/>
  <c r="K41" i="15"/>
  <c r="Q41" i="15"/>
  <c r="W41" i="15"/>
  <c r="D44" i="15"/>
  <c r="J44" i="15"/>
  <c r="P44" i="15"/>
  <c r="V44" i="15"/>
  <c r="V42" i="15" s="1"/>
  <c r="D46" i="15"/>
  <c r="J46" i="15"/>
  <c r="P46" i="15"/>
  <c r="V46" i="15"/>
  <c r="I49" i="15"/>
  <c r="O49" i="15"/>
  <c r="O47" i="15" s="1"/>
  <c r="U49" i="15"/>
  <c r="AA49" i="15"/>
  <c r="I51" i="15"/>
  <c r="O51" i="15"/>
  <c r="U51" i="15"/>
  <c r="AA51" i="15"/>
  <c r="H54" i="15"/>
  <c r="N54" i="15"/>
  <c r="T54" i="15"/>
  <c r="Z54" i="15"/>
  <c r="H56" i="15"/>
  <c r="N56" i="15"/>
  <c r="T56" i="15"/>
  <c r="Z56" i="15"/>
  <c r="G59" i="15"/>
  <c r="M59" i="15"/>
  <c r="S59" i="15"/>
  <c r="Y59" i="15"/>
  <c r="Y57" i="15" s="1"/>
  <c r="G61" i="15"/>
  <c r="M61" i="15"/>
  <c r="S61" i="15"/>
  <c r="Y61" i="15"/>
  <c r="F64" i="15"/>
  <c r="L64" i="15"/>
  <c r="L62" i="15" s="1"/>
  <c r="R64" i="15"/>
  <c r="X64" i="15"/>
  <c r="F66" i="15"/>
  <c r="L66" i="15"/>
  <c r="R66" i="15"/>
  <c r="X66" i="15"/>
  <c r="E69" i="15"/>
  <c r="K69" i="15"/>
  <c r="Q69" i="15"/>
  <c r="W69" i="15"/>
  <c r="E71" i="15"/>
  <c r="K71" i="15"/>
  <c r="Q71" i="15"/>
  <c r="W71" i="15"/>
  <c r="D74" i="15"/>
  <c r="J74" i="15"/>
  <c r="P74" i="15"/>
  <c r="V74" i="15"/>
  <c r="V72" i="15" s="1"/>
  <c r="D76" i="15"/>
  <c r="J76" i="15"/>
  <c r="P76" i="15"/>
  <c r="V76" i="15"/>
  <c r="I79" i="15"/>
  <c r="O79" i="15"/>
  <c r="O77" i="15" s="1"/>
  <c r="U79" i="15"/>
  <c r="AA79" i="15"/>
  <c r="I81" i="15"/>
  <c r="O81" i="15"/>
  <c r="U81" i="15"/>
  <c r="AA81" i="15"/>
  <c r="H84" i="15"/>
  <c r="N84" i="15"/>
  <c r="T84" i="15"/>
  <c r="Z84" i="15"/>
  <c r="H86" i="15"/>
  <c r="N86" i="15"/>
  <c r="T86" i="15"/>
  <c r="Z86" i="15"/>
  <c r="G89" i="15"/>
  <c r="M89" i="15"/>
  <c r="S89" i="15"/>
  <c r="Y89" i="15"/>
  <c r="Y87" i="15" s="1"/>
  <c r="G91" i="15"/>
  <c r="M91" i="15"/>
  <c r="S91" i="15"/>
  <c r="Y91" i="15"/>
  <c r="F94" i="15"/>
  <c r="L94" i="15"/>
  <c r="L92" i="15" s="1"/>
  <c r="R94" i="15"/>
  <c r="X94" i="15"/>
  <c r="F96" i="15"/>
  <c r="L96" i="15"/>
  <c r="R96" i="15"/>
  <c r="X96" i="15"/>
  <c r="E99" i="15"/>
  <c r="K99" i="15"/>
  <c r="Q99" i="15"/>
  <c r="W99" i="15"/>
  <c r="E101" i="15"/>
  <c r="K101" i="15"/>
  <c r="Q101" i="15"/>
  <c r="W101" i="15"/>
  <c r="D104" i="15"/>
  <c r="J104" i="15"/>
  <c r="P104" i="15"/>
  <c r="V104" i="15"/>
  <c r="V102" i="15" s="1"/>
  <c r="D106" i="15"/>
  <c r="J106" i="15"/>
  <c r="P106" i="15"/>
  <c r="V106" i="15"/>
  <c r="I109" i="15"/>
  <c r="O109" i="15"/>
  <c r="O107" i="15" s="1"/>
  <c r="U109" i="15"/>
  <c r="AA109" i="15"/>
  <c r="I111" i="15"/>
  <c r="O111" i="15"/>
  <c r="U111" i="15"/>
  <c r="AA111" i="15"/>
  <c r="H114" i="15"/>
  <c r="N114" i="15"/>
  <c r="T114" i="15"/>
  <c r="Z114" i="15"/>
  <c r="H116" i="15"/>
  <c r="N116" i="15"/>
  <c r="T116" i="15"/>
  <c r="Z116" i="15"/>
  <c r="G119" i="15"/>
  <c r="M119" i="15"/>
  <c r="S119" i="15"/>
  <c r="Y119" i="15"/>
  <c r="Y117" i="15" s="1"/>
  <c r="G121" i="15"/>
  <c r="M121" i="15"/>
  <c r="S121" i="15"/>
  <c r="Y121" i="15"/>
  <c r="F124" i="15"/>
  <c r="L124" i="15"/>
  <c r="L122" i="15" s="1"/>
  <c r="R124" i="15"/>
  <c r="X124" i="15"/>
  <c r="F126" i="15"/>
  <c r="L126" i="15"/>
  <c r="R126" i="15"/>
  <c r="X126" i="15"/>
  <c r="E129" i="15"/>
  <c r="K129" i="15"/>
  <c r="Q129" i="15"/>
  <c r="W129" i="15"/>
  <c r="E131" i="15"/>
  <c r="K131" i="15"/>
  <c r="Q131" i="15"/>
  <c r="W131" i="15"/>
  <c r="E134" i="15"/>
  <c r="E132" i="15" s="1"/>
  <c r="L134" i="15"/>
  <c r="L132" i="15" s="1"/>
  <c r="S134" i="15"/>
  <c r="Z134" i="15"/>
  <c r="Z132" i="15" s="1"/>
  <c r="J136" i="15"/>
  <c r="Q136" i="15"/>
  <c r="Q132" i="15" s="1"/>
  <c r="X136" i="15"/>
  <c r="D139" i="15"/>
  <c r="D137" i="15" s="1"/>
  <c r="K139" i="15"/>
  <c r="K137" i="15" s="1"/>
  <c r="R139" i="15"/>
  <c r="R137" i="15" s="1"/>
  <c r="Y139" i="15"/>
  <c r="M141" i="15"/>
  <c r="Y141" i="15"/>
  <c r="L144" i="15"/>
  <c r="X144" i="15"/>
  <c r="X142" i="15" s="1"/>
  <c r="L146" i="15"/>
  <c r="X146" i="15"/>
  <c r="H149" i="15"/>
  <c r="T149" i="15"/>
  <c r="T147" i="15" s="1"/>
  <c r="H151" i="15"/>
  <c r="T151" i="15"/>
  <c r="R160" i="15"/>
  <c r="R156" i="15" s="1"/>
  <c r="L165" i="15"/>
  <c r="L161" i="15" s="1"/>
  <c r="J170" i="15"/>
  <c r="J166" i="15" s="1"/>
  <c r="I175" i="15"/>
  <c r="I171" i="15" s="1"/>
  <c r="AA175" i="15"/>
  <c r="AA171" i="15" s="1"/>
  <c r="H180" i="15"/>
  <c r="H176" i="15" s="1"/>
  <c r="Z180" i="15"/>
  <c r="Z176" i="15" s="1"/>
  <c r="T185" i="15"/>
  <c r="T181" i="15" s="1"/>
  <c r="R190" i="15"/>
  <c r="R186" i="15" s="1"/>
  <c r="L195" i="15"/>
  <c r="L191" i="15" s="1"/>
  <c r="J200" i="15"/>
  <c r="J196" i="15" s="1"/>
  <c r="I205" i="15"/>
  <c r="I201" i="15" s="1"/>
  <c r="AA205" i="15"/>
  <c r="AA201" i="15" s="1"/>
  <c r="H210" i="15"/>
  <c r="H206" i="15" s="1"/>
  <c r="Z210" i="15"/>
  <c r="Z206" i="15" s="1"/>
  <c r="T215" i="15"/>
  <c r="T211" i="15" s="1"/>
  <c r="R220" i="15"/>
  <c r="R216" i="15" s="1"/>
  <c r="L225" i="15"/>
  <c r="L221" i="15" s="1"/>
  <c r="J230" i="15"/>
  <c r="J226" i="15" s="1"/>
  <c r="I235" i="15"/>
  <c r="I231" i="15" s="1"/>
  <c r="AA235" i="15"/>
  <c r="AA231" i="15" s="1"/>
  <c r="H240" i="15"/>
  <c r="H236" i="15" s="1"/>
  <c r="Z240" i="15"/>
  <c r="Z236" i="15" s="1"/>
  <c r="T245" i="15"/>
  <c r="T241" i="15" s="1"/>
  <c r="V260" i="15"/>
  <c r="V256" i="15" s="1"/>
  <c r="U265" i="15"/>
  <c r="U261" i="15" s="1"/>
  <c r="N270" i="15"/>
  <c r="N266" i="15" s="1"/>
  <c r="G275" i="15"/>
  <c r="G271" i="15" s="1"/>
  <c r="V290" i="15"/>
  <c r="V286" i="15" s="1"/>
  <c r="Y459" i="15"/>
  <c r="Q469" i="15"/>
  <c r="AA479" i="15"/>
  <c r="E158" i="15"/>
  <c r="E156" i="15" s="1"/>
  <c r="K158" i="15"/>
  <c r="K156" i="15" s="1"/>
  <c r="Q158" i="15"/>
  <c r="Q156" i="15" s="1"/>
  <c r="W158" i="15"/>
  <c r="W156" i="15" s="1"/>
  <c r="D163" i="15"/>
  <c r="J163" i="15"/>
  <c r="J161" i="15" s="1"/>
  <c r="P163" i="15"/>
  <c r="P161" i="15" s="1"/>
  <c r="V163" i="15"/>
  <c r="V161" i="15" s="1"/>
  <c r="I168" i="15"/>
  <c r="I166" i="15" s="1"/>
  <c r="O168" i="15"/>
  <c r="O166" i="15" s="1"/>
  <c r="U168" i="15"/>
  <c r="AA168" i="15"/>
  <c r="AA166" i="15" s="1"/>
  <c r="H173" i="15"/>
  <c r="H171" i="15" s="1"/>
  <c r="N173" i="15"/>
  <c r="N171" i="15" s="1"/>
  <c r="T173" i="15"/>
  <c r="T171" i="15" s="1"/>
  <c r="Z173" i="15"/>
  <c r="Z171" i="15" s="1"/>
  <c r="G178" i="15"/>
  <c r="M178" i="15"/>
  <c r="M176" i="15" s="1"/>
  <c r="S178" i="15"/>
  <c r="S176" i="15" s="1"/>
  <c r="Y178" i="15"/>
  <c r="Y176" i="15" s="1"/>
  <c r="F183" i="15"/>
  <c r="F181" i="15" s="1"/>
  <c r="L183" i="15"/>
  <c r="L181" i="15" s="1"/>
  <c r="R183" i="15"/>
  <c r="X183" i="15"/>
  <c r="X181" i="15" s="1"/>
  <c r="E188" i="15"/>
  <c r="E186" i="15" s="1"/>
  <c r="K188" i="15"/>
  <c r="K186" i="15" s="1"/>
  <c r="Q188" i="15"/>
  <c r="Q186" i="15" s="1"/>
  <c r="W188" i="15"/>
  <c r="W186" i="15" s="1"/>
  <c r="D193" i="15"/>
  <c r="J193" i="15"/>
  <c r="J191" i="15" s="1"/>
  <c r="P193" i="15"/>
  <c r="P191" i="15" s="1"/>
  <c r="V193" i="15"/>
  <c r="V191" i="15" s="1"/>
  <c r="I198" i="15"/>
  <c r="I196" i="15" s="1"/>
  <c r="O198" i="15"/>
  <c r="O196" i="15" s="1"/>
  <c r="U198" i="15"/>
  <c r="AA198" i="15"/>
  <c r="AA196" i="15" s="1"/>
  <c r="H203" i="15"/>
  <c r="H201" i="15" s="1"/>
  <c r="N203" i="15"/>
  <c r="N201" i="15" s="1"/>
  <c r="T203" i="15"/>
  <c r="T201" i="15" s="1"/>
  <c r="Z203" i="15"/>
  <c r="Z201" i="15" s="1"/>
  <c r="G208" i="15"/>
  <c r="M208" i="15"/>
  <c r="M206" i="15" s="1"/>
  <c r="S208" i="15"/>
  <c r="S206" i="15" s="1"/>
  <c r="Y208" i="15"/>
  <c r="Y206" i="15" s="1"/>
  <c r="F213" i="15"/>
  <c r="F211" i="15" s="1"/>
  <c r="L213" i="15"/>
  <c r="L211" i="15" s="1"/>
  <c r="R213" i="15"/>
  <c r="X213" i="15"/>
  <c r="X211" i="15" s="1"/>
  <c r="E218" i="15"/>
  <c r="E216" i="15" s="1"/>
  <c r="K218" i="15"/>
  <c r="K216" i="15" s="1"/>
  <c r="Q218" i="15"/>
  <c r="Q216" i="15" s="1"/>
  <c r="W218" i="15"/>
  <c r="W216" i="15" s="1"/>
  <c r="D223" i="15"/>
  <c r="J223" i="15"/>
  <c r="J221" i="15" s="1"/>
  <c r="P223" i="15"/>
  <c r="P221" i="15" s="1"/>
  <c r="V223" i="15"/>
  <c r="V221" i="15" s="1"/>
  <c r="I228" i="15"/>
  <c r="I226" i="15" s="1"/>
  <c r="O228" i="15"/>
  <c r="O226" i="15" s="1"/>
  <c r="U228" i="15"/>
  <c r="AA228" i="15"/>
  <c r="AA226" i="15" s="1"/>
  <c r="H233" i="15"/>
  <c r="H231" i="15" s="1"/>
  <c r="N233" i="15"/>
  <c r="N231" i="15" s="1"/>
  <c r="T233" i="15"/>
  <c r="T231" i="15" s="1"/>
  <c r="Z233" i="15"/>
  <c r="Z231" i="15" s="1"/>
  <c r="G238" i="15"/>
  <c r="M238" i="15"/>
  <c r="M236" i="15" s="1"/>
  <c r="S238" i="15"/>
  <c r="S236" i="15" s="1"/>
  <c r="Y238" i="15"/>
  <c r="Y236" i="15" s="1"/>
  <c r="F243" i="15"/>
  <c r="F241" i="15" s="1"/>
  <c r="L243" i="15"/>
  <c r="L241" i="15" s="1"/>
  <c r="R243" i="15"/>
  <c r="X243" i="15"/>
  <c r="X241" i="15" s="1"/>
  <c r="E248" i="15"/>
  <c r="E246" i="15" s="1"/>
  <c r="K248" i="15"/>
  <c r="K246" i="15" s="1"/>
  <c r="Q248" i="15"/>
  <c r="Q246" i="15" s="1"/>
  <c r="W248" i="15"/>
  <c r="W246" i="15" s="1"/>
  <c r="D253" i="15"/>
  <c r="J253" i="15"/>
  <c r="J251" i="15" s="1"/>
  <c r="P253" i="15"/>
  <c r="P251" i="15" s="1"/>
  <c r="V253" i="15"/>
  <c r="V251" i="15" s="1"/>
  <c r="I258" i="15"/>
  <c r="I256" i="15" s="1"/>
  <c r="O258" i="15"/>
  <c r="O256" i="15" s="1"/>
  <c r="U258" i="15"/>
  <c r="AA258" i="15"/>
  <c r="AA256" i="15" s="1"/>
  <c r="H263" i="15"/>
  <c r="H261" i="15" s="1"/>
  <c r="N263" i="15"/>
  <c r="N261" i="15" s="1"/>
  <c r="T263" i="15"/>
  <c r="T261" i="15" s="1"/>
  <c r="Z263" i="15"/>
  <c r="Z261" i="15" s="1"/>
  <c r="G268" i="15"/>
  <c r="M268" i="15"/>
  <c r="M266" i="15" s="1"/>
  <c r="S268" i="15"/>
  <c r="S266" i="15" s="1"/>
  <c r="Y268" i="15"/>
  <c r="Y266" i="15" s="1"/>
  <c r="F273" i="15"/>
  <c r="F271" i="15" s="1"/>
  <c r="L273" i="15"/>
  <c r="L271" i="15" s="1"/>
  <c r="R273" i="15"/>
  <c r="X273" i="15"/>
  <c r="X271" i="15" s="1"/>
  <c r="E278" i="15"/>
  <c r="E276" i="15" s="1"/>
  <c r="K278" i="15"/>
  <c r="K276" i="15" s="1"/>
  <c r="Q278" i="15"/>
  <c r="Q276" i="15" s="1"/>
  <c r="W278" i="15"/>
  <c r="W276" i="15" s="1"/>
  <c r="D283" i="15"/>
  <c r="J283" i="15"/>
  <c r="J281" i="15" s="1"/>
  <c r="P283" i="15"/>
  <c r="P281" i="15" s="1"/>
  <c r="V283" i="15"/>
  <c r="V281" i="15" s="1"/>
  <c r="I288" i="15"/>
  <c r="I286" i="15" s="1"/>
  <c r="O288" i="15"/>
  <c r="O286" i="15" s="1"/>
  <c r="U288" i="15"/>
  <c r="AA288" i="15"/>
  <c r="AA286" i="15" s="1"/>
  <c r="H293" i="15"/>
  <c r="H291" i="15" s="1"/>
  <c r="N293" i="15"/>
  <c r="N291" i="15" s="1"/>
  <c r="T293" i="15"/>
  <c r="T291" i="15" s="1"/>
  <c r="Z293" i="15"/>
  <c r="Z291" i="15" s="1"/>
  <c r="G298" i="15"/>
  <c r="M298" i="15"/>
  <c r="M296" i="15" s="1"/>
  <c r="S298" i="15"/>
  <c r="S296" i="15" s="1"/>
  <c r="Y298" i="15"/>
  <c r="Y296" i="15" s="1"/>
  <c r="F307" i="15"/>
  <c r="F305" i="15" s="1"/>
  <c r="L307" i="15"/>
  <c r="L305" i="15" s="1"/>
  <c r="R307" i="15"/>
  <c r="X307" i="15"/>
  <c r="X305" i="15" s="1"/>
  <c r="E312" i="15"/>
  <c r="E310" i="15" s="1"/>
  <c r="K312" i="15"/>
  <c r="K310" i="15" s="1"/>
  <c r="Q312" i="15"/>
  <c r="Q310" i="15" s="1"/>
  <c r="W312" i="15"/>
  <c r="W310" i="15" s="1"/>
  <c r="D317" i="15"/>
  <c r="J317" i="15"/>
  <c r="J315" i="15" s="1"/>
  <c r="P317" i="15"/>
  <c r="P315" i="15" s="1"/>
  <c r="V317" i="15"/>
  <c r="V315" i="15" s="1"/>
  <c r="I322" i="15"/>
  <c r="I320" i="15" s="1"/>
  <c r="O322" i="15"/>
  <c r="O320" i="15" s="1"/>
  <c r="U322" i="15"/>
  <c r="AA322" i="15"/>
  <c r="AA320" i="15" s="1"/>
  <c r="H327" i="15"/>
  <c r="H325" i="15" s="1"/>
  <c r="N327" i="15"/>
  <c r="N325" i="15" s="1"/>
  <c r="T327" i="15"/>
  <c r="T325" i="15" s="1"/>
  <c r="Z327" i="15"/>
  <c r="Z325" i="15" s="1"/>
  <c r="G332" i="15"/>
  <c r="M332" i="15"/>
  <c r="M330" i="15" s="1"/>
  <c r="S332" i="15"/>
  <c r="S330" i="15" s="1"/>
  <c r="Y332" i="15"/>
  <c r="Y330" i="15" s="1"/>
  <c r="F337" i="15"/>
  <c r="F335" i="15" s="1"/>
  <c r="L337" i="15"/>
  <c r="L335" i="15" s="1"/>
  <c r="R337" i="15"/>
  <c r="X337" i="15"/>
  <c r="X335" i="15" s="1"/>
  <c r="E342" i="15"/>
  <c r="E340" i="15" s="1"/>
  <c r="K342" i="15"/>
  <c r="K340" i="15" s="1"/>
  <c r="Q342" i="15"/>
  <c r="Q340" i="15" s="1"/>
  <c r="W342" i="15"/>
  <c r="W340" i="15" s="1"/>
  <c r="D347" i="15"/>
  <c r="J347" i="15"/>
  <c r="J345" i="15" s="1"/>
  <c r="P347" i="15"/>
  <c r="P345" i="15" s="1"/>
  <c r="V347" i="15"/>
  <c r="V345" i="15" s="1"/>
  <c r="I352" i="15"/>
  <c r="I350" i="15" s="1"/>
  <c r="O352" i="15"/>
  <c r="O350" i="15" s="1"/>
  <c r="U352" i="15"/>
  <c r="AA352" i="15"/>
  <c r="AA350" i="15" s="1"/>
  <c r="H357" i="15"/>
  <c r="H355" i="15" s="1"/>
  <c r="N357" i="15"/>
  <c r="N355" i="15" s="1"/>
  <c r="T357" i="15"/>
  <c r="T355" i="15" s="1"/>
  <c r="Z357" i="15"/>
  <c r="Z355" i="15" s="1"/>
  <c r="G362" i="15"/>
  <c r="M362" i="15"/>
  <c r="M360" i="15" s="1"/>
  <c r="S362" i="15"/>
  <c r="S360" i="15" s="1"/>
  <c r="Y362" i="15"/>
  <c r="Y360" i="15" s="1"/>
  <c r="F367" i="15"/>
  <c r="F365" i="15" s="1"/>
  <c r="L367" i="15"/>
  <c r="L365" i="15" s="1"/>
  <c r="R367" i="15"/>
  <c r="X367" i="15"/>
  <c r="X365" i="15" s="1"/>
  <c r="E372" i="15"/>
  <c r="E370" i="15" s="1"/>
  <c r="K372" i="15"/>
  <c r="K370" i="15" s="1"/>
  <c r="Q372" i="15"/>
  <c r="Q370" i="15" s="1"/>
  <c r="W372" i="15"/>
  <c r="W370" i="15" s="1"/>
  <c r="D377" i="15"/>
  <c r="J377" i="15"/>
  <c r="J375" i="15" s="1"/>
  <c r="P377" i="15"/>
  <c r="P375" i="15" s="1"/>
  <c r="V377" i="15"/>
  <c r="V375" i="15" s="1"/>
  <c r="I382" i="15"/>
  <c r="I380" i="15" s="1"/>
  <c r="O382" i="15"/>
  <c r="O380" i="15" s="1"/>
  <c r="U382" i="15"/>
  <c r="AA382" i="15"/>
  <c r="AA380" i="15" s="1"/>
  <c r="H387" i="15"/>
  <c r="H385" i="15" s="1"/>
  <c r="N387" i="15"/>
  <c r="N385" i="15" s="1"/>
  <c r="T387" i="15"/>
  <c r="T385" i="15" s="1"/>
  <c r="Z387" i="15"/>
  <c r="Z385" i="15" s="1"/>
  <c r="G392" i="15"/>
  <c r="M392" i="15"/>
  <c r="M390" i="15" s="1"/>
  <c r="S392" i="15"/>
  <c r="S390" i="15" s="1"/>
  <c r="Y392" i="15"/>
  <c r="Y390" i="15" s="1"/>
  <c r="F397" i="15"/>
  <c r="F395" i="15" s="1"/>
  <c r="L397" i="15"/>
  <c r="L395" i="15" s="1"/>
  <c r="R397" i="15"/>
  <c r="X397" i="15"/>
  <c r="X395" i="15" s="1"/>
  <c r="E402" i="15"/>
  <c r="E400" i="15" s="1"/>
  <c r="K402" i="15"/>
  <c r="K400" i="15" s="1"/>
  <c r="Q402" i="15"/>
  <c r="Q400" i="15" s="1"/>
  <c r="W402" i="15"/>
  <c r="W400" i="15" s="1"/>
  <c r="E407" i="15"/>
  <c r="E405" i="15" s="1"/>
  <c r="N407" i="15"/>
  <c r="N405" i="15" s="1"/>
  <c r="W407" i="15"/>
  <c r="W405" i="15" s="1"/>
  <c r="U412" i="15"/>
  <c r="T417" i="15"/>
  <c r="T415" i="15" s="1"/>
  <c r="N422" i="15"/>
  <c r="N420" i="15" s="1"/>
  <c r="L427" i="15"/>
  <c r="L425" i="15" s="1"/>
  <c r="F432" i="15"/>
  <c r="F430" i="15" s="1"/>
  <c r="X432" i="15"/>
  <c r="X430" i="15" s="1"/>
  <c r="D437" i="15"/>
  <c r="V437" i="15"/>
  <c r="V435" i="15" s="1"/>
  <c r="U442" i="15"/>
  <c r="U440" i="15" s="1"/>
  <c r="T447" i="15"/>
  <c r="T445" i="15" s="1"/>
  <c r="I293" i="15"/>
  <c r="I291" i="15" s="1"/>
  <c r="O293" i="15"/>
  <c r="O291" i="15" s="1"/>
  <c r="U293" i="15"/>
  <c r="AA293" i="15"/>
  <c r="AA291" i="15" s="1"/>
  <c r="H298" i="15"/>
  <c r="H296" i="15" s="1"/>
  <c r="N298" i="15"/>
  <c r="N296" i="15" s="1"/>
  <c r="T298" i="15"/>
  <c r="T296" i="15" s="1"/>
  <c r="Z298" i="15"/>
  <c r="Z296" i="15" s="1"/>
  <c r="E377" i="15"/>
  <c r="E375" i="15" s="1"/>
  <c r="K377" i="15"/>
  <c r="K375" i="15" s="1"/>
  <c r="Q377" i="15"/>
  <c r="Q375" i="15" s="1"/>
  <c r="W377" i="15"/>
  <c r="D382" i="15"/>
  <c r="J382" i="15"/>
  <c r="J380" i="15" s="1"/>
  <c r="P382" i="15"/>
  <c r="P380" i="15" s="1"/>
  <c r="V382" i="15"/>
  <c r="V380" i="15" s="1"/>
  <c r="I387" i="15"/>
  <c r="I385" i="15" s="1"/>
  <c r="O387" i="15"/>
  <c r="U387" i="15"/>
  <c r="AA387" i="15"/>
  <c r="AA385" i="15" s="1"/>
  <c r="H392" i="15"/>
  <c r="H390" i="15" s="1"/>
  <c r="N392" i="15"/>
  <c r="N390" i="15" s="1"/>
  <c r="T392" i="15"/>
  <c r="T390" i="15" s="1"/>
  <c r="Z392" i="15"/>
  <c r="G397" i="15"/>
  <c r="M397" i="15"/>
  <c r="M395" i="15" s="1"/>
  <c r="S397" i="15"/>
  <c r="S395" i="15" s="1"/>
  <c r="Y397" i="15"/>
  <c r="Y395" i="15" s="1"/>
  <c r="F402" i="15"/>
  <c r="F400" i="15" s="1"/>
  <c r="L402" i="15"/>
  <c r="R402" i="15"/>
  <c r="X402" i="15"/>
  <c r="X400" i="15" s="1"/>
  <c r="G407" i="15"/>
  <c r="G405" i="15" s="1"/>
  <c r="P407" i="15"/>
  <c r="P405" i="15" s="1"/>
  <c r="Y407" i="15"/>
  <c r="Y405" i="15" s="1"/>
  <c r="D412" i="15"/>
  <c r="D410" i="15" s="1"/>
  <c r="V412" i="15"/>
  <c r="V410" i="15" s="1"/>
  <c r="U417" i="15"/>
  <c r="U415" i="15" s="1"/>
  <c r="S422" i="15"/>
  <c r="S420" i="15" s="1"/>
  <c r="M427" i="15"/>
  <c r="M425" i="15" s="1"/>
  <c r="K432" i="15"/>
  <c r="K430" i="15" s="1"/>
  <c r="E437" i="15"/>
  <c r="E435" i="15" s="1"/>
  <c r="W437" i="15"/>
  <c r="W435" i="15" s="1"/>
  <c r="D442" i="15"/>
  <c r="D440" i="15" s="1"/>
  <c r="V442" i="15"/>
  <c r="V440" i="15" s="1"/>
  <c r="U447" i="15"/>
  <c r="U445" i="15" s="1"/>
  <c r="G248" i="15"/>
  <c r="M248" i="15"/>
  <c r="M246" i="15" s="1"/>
  <c r="S248" i="15"/>
  <c r="S246" i="15" s="1"/>
  <c r="Y248" i="15"/>
  <c r="Y246" i="15" s="1"/>
  <c r="F253" i="15"/>
  <c r="F251" i="15" s="1"/>
  <c r="L253" i="15"/>
  <c r="L251" i="15" s="1"/>
  <c r="R253" i="15"/>
  <c r="X253" i="15"/>
  <c r="X251" i="15" s="1"/>
  <c r="E258" i="15"/>
  <c r="E256" i="15" s="1"/>
  <c r="K258" i="15"/>
  <c r="K256" i="15" s="1"/>
  <c r="Q258" i="15"/>
  <c r="Q256" i="15" s="1"/>
  <c r="W258" i="15"/>
  <c r="W256" i="15" s="1"/>
  <c r="D263" i="15"/>
  <c r="J263" i="15"/>
  <c r="J261" i="15" s="1"/>
  <c r="P263" i="15"/>
  <c r="P261" i="15" s="1"/>
  <c r="V263" i="15"/>
  <c r="V261" i="15" s="1"/>
  <c r="I268" i="15"/>
  <c r="I266" i="15" s="1"/>
  <c r="O268" i="15"/>
  <c r="O266" i="15" s="1"/>
  <c r="U268" i="15"/>
  <c r="AA268" i="15"/>
  <c r="AA266" i="15" s="1"/>
  <c r="H273" i="15"/>
  <c r="H271" i="15" s="1"/>
  <c r="N273" i="15"/>
  <c r="N271" i="15" s="1"/>
  <c r="T273" i="15"/>
  <c r="T271" i="15" s="1"/>
  <c r="Z273" i="15"/>
  <c r="Z271" i="15" s="1"/>
  <c r="G278" i="15"/>
  <c r="M278" i="15"/>
  <c r="M276" i="15" s="1"/>
  <c r="S278" i="15"/>
  <c r="S276" i="15" s="1"/>
  <c r="Y278" i="15"/>
  <c r="Y276" i="15" s="1"/>
  <c r="F283" i="15"/>
  <c r="F281" i="15" s="1"/>
  <c r="L283" i="15"/>
  <c r="L281" i="15" s="1"/>
  <c r="R283" i="15"/>
  <c r="X283" i="15"/>
  <c r="X281" i="15" s="1"/>
  <c r="E288" i="15"/>
  <c r="E286" i="15" s="1"/>
  <c r="K288" i="15"/>
  <c r="K286" i="15" s="1"/>
  <c r="Q288" i="15"/>
  <c r="Q286" i="15" s="1"/>
  <c r="W288" i="15"/>
  <c r="W286" i="15" s="1"/>
  <c r="D293" i="15"/>
  <c r="J293" i="15"/>
  <c r="J291" i="15" s="1"/>
  <c r="P293" i="15"/>
  <c r="P291" i="15" s="1"/>
  <c r="V293" i="15"/>
  <c r="V291" i="15" s="1"/>
  <c r="I298" i="15"/>
  <c r="I296" i="15" s="1"/>
  <c r="O298" i="15"/>
  <c r="O296" i="15" s="1"/>
  <c r="U298" i="15"/>
  <c r="AA298" i="15"/>
  <c r="AA296" i="15" s="1"/>
  <c r="I392" i="15"/>
  <c r="I390" i="15" s="1"/>
  <c r="O392" i="15"/>
  <c r="O390" i="15" s="1"/>
  <c r="U392" i="15"/>
  <c r="AA392" i="15"/>
  <c r="AA390" i="15" s="1"/>
  <c r="H397" i="15"/>
  <c r="H395" i="15" s="1"/>
  <c r="N397" i="15"/>
  <c r="N395" i="15" s="1"/>
  <c r="T397" i="15"/>
  <c r="T395" i="15" s="1"/>
  <c r="Z397" i="15"/>
  <c r="Z395" i="15" s="1"/>
  <c r="G402" i="15"/>
  <c r="M402" i="15"/>
  <c r="M400" i="15" s="1"/>
  <c r="S402" i="15"/>
  <c r="S400" i="15" s="1"/>
  <c r="Y402" i="15"/>
  <c r="Y400" i="15" s="1"/>
  <c r="H407" i="15"/>
  <c r="Q407" i="15"/>
  <c r="Q405" i="15" s="1"/>
  <c r="Z407" i="15"/>
  <c r="Z405" i="15" s="1"/>
  <c r="I412" i="15"/>
  <c r="I410" i="15" s="1"/>
  <c r="AA412" i="15"/>
  <c r="AA410" i="15" s="1"/>
  <c r="H417" i="15"/>
  <c r="Z417" i="15"/>
  <c r="Z415" i="15" s="1"/>
  <c r="T422" i="15"/>
  <c r="T420" i="15" s="1"/>
  <c r="R427" i="15"/>
  <c r="R425" i="15" s="1"/>
  <c r="L432" i="15"/>
  <c r="L430" i="15" s="1"/>
  <c r="J437" i="15"/>
  <c r="J435" i="15" s="1"/>
  <c r="I442" i="15"/>
  <c r="AA442" i="15"/>
  <c r="AA440" i="15" s="1"/>
  <c r="H447" i="15"/>
  <c r="H445" i="15" s="1"/>
  <c r="Z447" i="15"/>
  <c r="Z445" i="15" s="1"/>
  <c r="H158" i="15"/>
  <c r="H156" i="15" s="1"/>
  <c r="N158" i="15"/>
  <c r="N156" i="15" s="1"/>
  <c r="T158" i="15"/>
  <c r="T156" i="15" s="1"/>
  <c r="Z158" i="15"/>
  <c r="Z156" i="15" s="1"/>
  <c r="G163" i="15"/>
  <c r="G161" i="15" s="1"/>
  <c r="M163" i="15"/>
  <c r="M161" i="15" s="1"/>
  <c r="S163" i="15"/>
  <c r="S161" i="15" s="1"/>
  <c r="Y163" i="15"/>
  <c r="Y161" i="15" s="1"/>
  <c r="F168" i="15"/>
  <c r="F166" i="15" s="1"/>
  <c r="L168" i="15"/>
  <c r="L166" i="15" s="1"/>
  <c r="R168" i="15"/>
  <c r="R166" i="15" s="1"/>
  <c r="X168" i="15"/>
  <c r="X166" i="15" s="1"/>
  <c r="E173" i="15"/>
  <c r="E171" i="15" s="1"/>
  <c r="K173" i="15"/>
  <c r="K171" i="15" s="1"/>
  <c r="Q173" i="15"/>
  <c r="Q171" i="15" s="1"/>
  <c r="W173" i="15"/>
  <c r="W171" i="15" s="1"/>
  <c r="D178" i="15"/>
  <c r="D176" i="15" s="1"/>
  <c r="J178" i="15"/>
  <c r="J176" i="15" s="1"/>
  <c r="P178" i="15"/>
  <c r="P176" i="15" s="1"/>
  <c r="V178" i="15"/>
  <c r="V176" i="15" s="1"/>
  <c r="I183" i="15"/>
  <c r="I181" i="15" s="1"/>
  <c r="O183" i="15"/>
  <c r="O181" i="15" s="1"/>
  <c r="U183" i="15"/>
  <c r="U181" i="15" s="1"/>
  <c r="AA183" i="15"/>
  <c r="AA181" i="15" s="1"/>
  <c r="H188" i="15"/>
  <c r="H186" i="15" s="1"/>
  <c r="N188" i="15"/>
  <c r="N186" i="15" s="1"/>
  <c r="T188" i="15"/>
  <c r="T186" i="15" s="1"/>
  <c r="Z188" i="15"/>
  <c r="Z186" i="15" s="1"/>
  <c r="G193" i="15"/>
  <c r="G191" i="15" s="1"/>
  <c r="M193" i="15"/>
  <c r="M191" i="15" s="1"/>
  <c r="S193" i="15"/>
  <c r="S191" i="15" s="1"/>
  <c r="Y193" i="15"/>
  <c r="Y191" i="15" s="1"/>
  <c r="F198" i="15"/>
  <c r="F196" i="15" s="1"/>
  <c r="L198" i="15"/>
  <c r="L196" i="15" s="1"/>
  <c r="R198" i="15"/>
  <c r="R196" i="15" s="1"/>
  <c r="X198" i="15"/>
  <c r="X196" i="15" s="1"/>
  <c r="E203" i="15"/>
  <c r="E201" i="15" s="1"/>
  <c r="K203" i="15"/>
  <c r="K201" i="15" s="1"/>
  <c r="Q203" i="15"/>
  <c r="Q201" i="15" s="1"/>
  <c r="W203" i="15"/>
  <c r="W201" i="15" s="1"/>
  <c r="D208" i="15"/>
  <c r="D206" i="15" s="1"/>
  <c r="J208" i="15"/>
  <c r="J206" i="15" s="1"/>
  <c r="P208" i="15"/>
  <c r="P206" i="15" s="1"/>
  <c r="V208" i="15"/>
  <c r="V206" i="15" s="1"/>
  <c r="I213" i="15"/>
  <c r="I211" i="15" s="1"/>
  <c r="O213" i="15"/>
  <c r="O211" i="15" s="1"/>
  <c r="U213" i="15"/>
  <c r="U211" i="15" s="1"/>
  <c r="AA213" i="15"/>
  <c r="AA211" i="15" s="1"/>
  <c r="H218" i="15"/>
  <c r="H216" i="15" s="1"/>
  <c r="N218" i="15"/>
  <c r="N216" i="15" s="1"/>
  <c r="T218" i="15"/>
  <c r="T216" i="15" s="1"/>
  <c r="Z218" i="15"/>
  <c r="Z216" i="15" s="1"/>
  <c r="G223" i="15"/>
  <c r="G221" i="15" s="1"/>
  <c r="M223" i="15"/>
  <c r="M221" i="15" s="1"/>
  <c r="S223" i="15"/>
  <c r="S221" i="15" s="1"/>
  <c r="Y223" i="15"/>
  <c r="Y221" i="15" s="1"/>
  <c r="F228" i="15"/>
  <c r="F226" i="15" s="1"/>
  <c r="L228" i="15"/>
  <c r="L226" i="15" s="1"/>
  <c r="R228" i="15"/>
  <c r="R226" i="15" s="1"/>
  <c r="X228" i="15"/>
  <c r="X226" i="15" s="1"/>
  <c r="E233" i="15"/>
  <c r="E231" i="15" s="1"/>
  <c r="K233" i="15"/>
  <c r="K231" i="15" s="1"/>
  <c r="Q233" i="15"/>
  <c r="Q231" i="15" s="1"/>
  <c r="W233" i="15"/>
  <c r="W231" i="15" s="1"/>
  <c r="D238" i="15"/>
  <c r="D236" i="15" s="1"/>
  <c r="J238" i="15"/>
  <c r="J236" i="15" s="1"/>
  <c r="P238" i="15"/>
  <c r="P236" i="15" s="1"/>
  <c r="V238" i="15"/>
  <c r="V236" i="15" s="1"/>
  <c r="I243" i="15"/>
  <c r="I241" i="15" s="1"/>
  <c r="O243" i="15"/>
  <c r="O241" i="15" s="1"/>
  <c r="U243" i="15"/>
  <c r="U241" i="15" s="1"/>
  <c r="AA243" i="15"/>
  <c r="AA241" i="15" s="1"/>
  <c r="H248" i="15"/>
  <c r="H246" i="15" s="1"/>
  <c r="N248" i="15"/>
  <c r="N246" i="15" s="1"/>
  <c r="T248" i="15"/>
  <c r="T246" i="15" s="1"/>
  <c r="Z248" i="15"/>
  <c r="Z246" i="15" s="1"/>
  <c r="G253" i="15"/>
  <c r="G251" i="15" s="1"/>
  <c r="M253" i="15"/>
  <c r="M251" i="15" s="1"/>
  <c r="S253" i="15"/>
  <c r="S251" i="15" s="1"/>
  <c r="Y253" i="15"/>
  <c r="Y251" i="15" s="1"/>
  <c r="F258" i="15"/>
  <c r="F256" i="15" s="1"/>
  <c r="L258" i="15"/>
  <c r="L256" i="15" s="1"/>
  <c r="R258" i="15"/>
  <c r="R256" i="15" s="1"/>
  <c r="X258" i="15"/>
  <c r="X256" i="15" s="1"/>
  <c r="E263" i="15"/>
  <c r="E261" i="15" s="1"/>
  <c r="K263" i="15"/>
  <c r="K261" i="15" s="1"/>
  <c r="Q263" i="15"/>
  <c r="Q261" i="15" s="1"/>
  <c r="W263" i="15"/>
  <c r="W261" i="15" s="1"/>
  <c r="D268" i="15"/>
  <c r="D266" i="15" s="1"/>
  <c r="J268" i="15"/>
  <c r="J266" i="15" s="1"/>
  <c r="P268" i="15"/>
  <c r="P266" i="15" s="1"/>
  <c r="V268" i="15"/>
  <c r="V266" i="15" s="1"/>
  <c r="I273" i="15"/>
  <c r="I271" i="15" s="1"/>
  <c r="O273" i="15"/>
  <c r="O271" i="15" s="1"/>
  <c r="U273" i="15"/>
  <c r="U271" i="15" s="1"/>
  <c r="AA273" i="15"/>
  <c r="AA271" i="15" s="1"/>
  <c r="H278" i="15"/>
  <c r="H276" i="15" s="1"/>
  <c r="N278" i="15"/>
  <c r="N276" i="15" s="1"/>
  <c r="T278" i="15"/>
  <c r="T276" i="15" s="1"/>
  <c r="Z278" i="15"/>
  <c r="Z276" i="15" s="1"/>
  <c r="G283" i="15"/>
  <c r="G281" i="15" s="1"/>
  <c r="M283" i="15"/>
  <c r="M281" i="15" s="1"/>
  <c r="S283" i="15"/>
  <c r="S281" i="15" s="1"/>
  <c r="Y283" i="15"/>
  <c r="Y281" i="15" s="1"/>
  <c r="F288" i="15"/>
  <c r="F286" i="15" s="1"/>
  <c r="L288" i="15"/>
  <c r="L286" i="15" s="1"/>
  <c r="R288" i="15"/>
  <c r="R286" i="15" s="1"/>
  <c r="X288" i="15"/>
  <c r="X286" i="15" s="1"/>
  <c r="E293" i="15"/>
  <c r="E291" i="15" s="1"/>
  <c r="K293" i="15"/>
  <c r="K291" i="15" s="1"/>
  <c r="Q293" i="15"/>
  <c r="Q291" i="15" s="1"/>
  <c r="W293" i="15"/>
  <c r="W291" i="15" s="1"/>
  <c r="D298" i="15"/>
  <c r="D296" i="15" s="1"/>
  <c r="J298" i="15"/>
  <c r="J296" i="15" s="1"/>
  <c r="P298" i="15"/>
  <c r="P296" i="15" s="1"/>
  <c r="V298" i="15"/>
  <c r="V296" i="15" s="1"/>
  <c r="I307" i="15"/>
  <c r="I305" i="15" s="1"/>
  <c r="O307" i="15"/>
  <c r="O305" i="15" s="1"/>
  <c r="U307" i="15"/>
  <c r="U305" i="15" s="1"/>
  <c r="AA307" i="15"/>
  <c r="AA305" i="15" s="1"/>
  <c r="H312" i="15"/>
  <c r="H310" i="15" s="1"/>
  <c r="N312" i="15"/>
  <c r="N310" i="15" s="1"/>
  <c r="T312" i="15"/>
  <c r="T310" i="15" s="1"/>
  <c r="Z312" i="15"/>
  <c r="Z310" i="15" s="1"/>
  <c r="G317" i="15"/>
  <c r="G315" i="15" s="1"/>
  <c r="M317" i="15"/>
  <c r="M315" i="15" s="1"/>
  <c r="S317" i="15"/>
  <c r="S315" i="15" s="1"/>
  <c r="Y317" i="15"/>
  <c r="Y315" i="15" s="1"/>
  <c r="F322" i="15"/>
  <c r="F320" i="15" s="1"/>
  <c r="L322" i="15"/>
  <c r="L320" i="15" s="1"/>
  <c r="R322" i="15"/>
  <c r="R320" i="15" s="1"/>
  <c r="X322" i="15"/>
  <c r="X320" i="15" s="1"/>
  <c r="E327" i="15"/>
  <c r="E325" i="15" s="1"/>
  <c r="K327" i="15"/>
  <c r="K325" i="15" s="1"/>
  <c r="Q327" i="15"/>
  <c r="Q325" i="15" s="1"/>
  <c r="W327" i="15"/>
  <c r="W325" i="15" s="1"/>
  <c r="D332" i="15"/>
  <c r="D330" i="15" s="1"/>
  <c r="J332" i="15"/>
  <c r="J330" i="15" s="1"/>
  <c r="P332" i="15"/>
  <c r="P330" i="15" s="1"/>
  <c r="V332" i="15"/>
  <c r="V330" i="15" s="1"/>
  <c r="I337" i="15"/>
  <c r="I335" i="15" s="1"/>
  <c r="O337" i="15"/>
  <c r="O335" i="15" s="1"/>
  <c r="U337" i="15"/>
  <c r="U335" i="15" s="1"/>
  <c r="AA337" i="15"/>
  <c r="AA335" i="15" s="1"/>
  <c r="H342" i="15"/>
  <c r="H340" i="15" s="1"/>
  <c r="N342" i="15"/>
  <c r="N340" i="15" s="1"/>
  <c r="T342" i="15"/>
  <c r="T340" i="15" s="1"/>
  <c r="Z342" i="15"/>
  <c r="Z340" i="15" s="1"/>
  <c r="G347" i="15"/>
  <c r="G345" i="15" s="1"/>
  <c r="M347" i="15"/>
  <c r="M345" i="15" s="1"/>
  <c r="S347" i="15"/>
  <c r="S345" i="15" s="1"/>
  <c r="Y347" i="15"/>
  <c r="Y345" i="15" s="1"/>
  <c r="F352" i="15"/>
  <c r="F350" i="15" s="1"/>
  <c r="L352" i="15"/>
  <c r="L350" i="15" s="1"/>
  <c r="R352" i="15"/>
  <c r="R350" i="15" s="1"/>
  <c r="X352" i="15"/>
  <c r="X350" i="15" s="1"/>
  <c r="E357" i="15"/>
  <c r="E355" i="15" s="1"/>
  <c r="K357" i="15"/>
  <c r="K355" i="15" s="1"/>
  <c r="Q357" i="15"/>
  <c r="Q355" i="15" s="1"/>
  <c r="W357" i="15"/>
  <c r="W355" i="15" s="1"/>
  <c r="D362" i="15"/>
  <c r="D360" i="15" s="1"/>
  <c r="J362" i="15"/>
  <c r="J360" i="15" s="1"/>
  <c r="P362" i="15"/>
  <c r="P360" i="15" s="1"/>
  <c r="V362" i="15"/>
  <c r="V360" i="15" s="1"/>
  <c r="I367" i="15"/>
  <c r="I365" i="15" s="1"/>
  <c r="O367" i="15"/>
  <c r="O365" i="15" s="1"/>
  <c r="U367" i="15"/>
  <c r="U365" i="15" s="1"/>
  <c r="AA367" i="15"/>
  <c r="AA365" i="15" s="1"/>
  <c r="H372" i="15"/>
  <c r="H370" i="15" s="1"/>
  <c r="N372" i="15"/>
  <c r="N370" i="15" s="1"/>
  <c r="T372" i="15"/>
  <c r="T370" i="15" s="1"/>
  <c r="Z372" i="15"/>
  <c r="Z370" i="15" s="1"/>
  <c r="G377" i="15"/>
  <c r="G375" i="15" s="1"/>
  <c r="M377" i="15"/>
  <c r="M375" i="15" s="1"/>
  <c r="S377" i="15"/>
  <c r="S375" i="15" s="1"/>
  <c r="Y377" i="15"/>
  <c r="Y375" i="15" s="1"/>
  <c r="F382" i="15"/>
  <c r="F380" i="15" s="1"/>
  <c r="L382" i="15"/>
  <c r="L380" i="15" s="1"/>
  <c r="R382" i="15"/>
  <c r="R380" i="15" s="1"/>
  <c r="X382" i="15"/>
  <c r="X380" i="15" s="1"/>
  <c r="E387" i="15"/>
  <c r="E385" i="15" s="1"/>
  <c r="K387" i="15"/>
  <c r="K385" i="15" s="1"/>
  <c r="Q387" i="15"/>
  <c r="Q385" i="15" s="1"/>
  <c r="W387" i="15"/>
  <c r="W385" i="15" s="1"/>
  <c r="D392" i="15"/>
  <c r="D390" i="15" s="1"/>
  <c r="J392" i="15"/>
  <c r="J390" i="15" s="1"/>
  <c r="P392" i="15"/>
  <c r="P390" i="15" s="1"/>
  <c r="V392" i="15"/>
  <c r="V390" i="15" s="1"/>
  <c r="I397" i="15"/>
  <c r="I395" i="15" s="1"/>
  <c r="O397" i="15"/>
  <c r="O395" i="15" s="1"/>
  <c r="U397" i="15"/>
  <c r="U395" i="15" s="1"/>
  <c r="AA397" i="15"/>
  <c r="AA395" i="15" s="1"/>
  <c r="H402" i="15"/>
  <c r="H400" i="15" s="1"/>
  <c r="N402" i="15"/>
  <c r="N400" i="15" s="1"/>
  <c r="T402" i="15"/>
  <c r="T400" i="15" s="1"/>
  <c r="Z402" i="15"/>
  <c r="Z400" i="15" s="1"/>
  <c r="J407" i="15"/>
  <c r="J405" i="15" s="1"/>
  <c r="S407" i="15"/>
  <c r="S405" i="15" s="1"/>
  <c r="J412" i="15"/>
  <c r="J410" i="15" s="1"/>
  <c r="I417" i="15"/>
  <c r="AA417" i="15"/>
  <c r="AA415" i="15" s="1"/>
  <c r="G422" i="15"/>
  <c r="G420" i="15" s="1"/>
  <c r="Y422" i="15"/>
  <c r="Y420" i="15" s="1"/>
  <c r="S427" i="15"/>
  <c r="S425" i="15" s="1"/>
  <c r="Q432" i="15"/>
  <c r="Q430" i="15" s="1"/>
  <c r="K437" i="15"/>
  <c r="J442" i="15"/>
  <c r="J440" i="15" s="1"/>
  <c r="I447" i="15"/>
  <c r="I445" i="15" s="1"/>
  <c r="Y594" i="15"/>
  <c r="I158" i="15"/>
  <c r="I156" i="15" s="1"/>
  <c r="O158" i="15"/>
  <c r="O156" i="15" s="1"/>
  <c r="U158" i="15"/>
  <c r="U156" i="15" s="1"/>
  <c r="AA158" i="15"/>
  <c r="H163" i="15"/>
  <c r="H161" i="15" s="1"/>
  <c r="N163" i="15"/>
  <c r="N161" i="15" s="1"/>
  <c r="T163" i="15"/>
  <c r="T161" i="15" s="1"/>
  <c r="Z163" i="15"/>
  <c r="Z161" i="15" s="1"/>
  <c r="G168" i="15"/>
  <c r="G166" i="15" s="1"/>
  <c r="M168" i="15"/>
  <c r="S168" i="15"/>
  <c r="S166" i="15" s="1"/>
  <c r="Y168" i="15"/>
  <c r="Y166" i="15" s="1"/>
  <c r="F173" i="15"/>
  <c r="F171" i="15" s="1"/>
  <c r="L173" i="15"/>
  <c r="L171" i="15" s="1"/>
  <c r="R173" i="15"/>
  <c r="R171" i="15" s="1"/>
  <c r="X173" i="15"/>
  <c r="E178" i="15"/>
  <c r="E176" i="15" s="1"/>
  <c r="K178" i="15"/>
  <c r="K176" i="15" s="1"/>
  <c r="Q178" i="15"/>
  <c r="Q176" i="15" s="1"/>
  <c r="W178" i="15"/>
  <c r="W176" i="15" s="1"/>
  <c r="D183" i="15"/>
  <c r="D181" i="15" s="1"/>
  <c r="J183" i="15"/>
  <c r="P183" i="15"/>
  <c r="P181" i="15" s="1"/>
  <c r="V183" i="15"/>
  <c r="V181" i="15" s="1"/>
  <c r="I188" i="15"/>
  <c r="I186" i="15" s="1"/>
  <c r="O188" i="15"/>
  <c r="O186" i="15" s="1"/>
  <c r="U188" i="15"/>
  <c r="U186" i="15" s="1"/>
  <c r="AA188" i="15"/>
  <c r="H193" i="15"/>
  <c r="H191" i="15" s="1"/>
  <c r="N193" i="15"/>
  <c r="N191" i="15" s="1"/>
  <c r="T193" i="15"/>
  <c r="T191" i="15" s="1"/>
  <c r="Z193" i="15"/>
  <c r="Z191" i="15" s="1"/>
  <c r="G198" i="15"/>
  <c r="G196" i="15" s="1"/>
  <c r="M198" i="15"/>
  <c r="S198" i="15"/>
  <c r="S196" i="15" s="1"/>
  <c r="Y198" i="15"/>
  <c r="Y196" i="15" s="1"/>
  <c r="F203" i="15"/>
  <c r="F201" i="15" s="1"/>
  <c r="L203" i="15"/>
  <c r="L201" i="15" s="1"/>
  <c r="R203" i="15"/>
  <c r="R201" i="15" s="1"/>
  <c r="X203" i="15"/>
  <c r="E208" i="15"/>
  <c r="E206" i="15" s="1"/>
  <c r="K208" i="15"/>
  <c r="K206" i="15" s="1"/>
  <c r="Q208" i="15"/>
  <c r="Q206" i="15" s="1"/>
  <c r="W208" i="15"/>
  <c r="W206" i="15" s="1"/>
  <c r="D213" i="15"/>
  <c r="D211" i="15" s="1"/>
  <c r="J213" i="15"/>
  <c r="P213" i="15"/>
  <c r="P211" i="15" s="1"/>
  <c r="V213" i="15"/>
  <c r="V211" i="15" s="1"/>
  <c r="I218" i="15"/>
  <c r="I216" i="15" s="1"/>
  <c r="O218" i="15"/>
  <c r="O216" i="15" s="1"/>
  <c r="U218" i="15"/>
  <c r="U216" i="15" s="1"/>
  <c r="AA218" i="15"/>
  <c r="H223" i="15"/>
  <c r="H221" i="15" s="1"/>
  <c r="N223" i="15"/>
  <c r="N221" i="15" s="1"/>
  <c r="T223" i="15"/>
  <c r="T221" i="15" s="1"/>
  <c r="Z223" i="15"/>
  <c r="Z221" i="15" s="1"/>
  <c r="G228" i="15"/>
  <c r="G226" i="15" s="1"/>
  <c r="M228" i="15"/>
  <c r="S228" i="15"/>
  <c r="S226" i="15" s="1"/>
  <c r="Y228" i="15"/>
  <c r="Y226" i="15" s="1"/>
  <c r="F233" i="15"/>
  <c r="F231" i="15" s="1"/>
  <c r="L233" i="15"/>
  <c r="L231" i="15" s="1"/>
  <c r="R233" i="15"/>
  <c r="R231" i="15" s="1"/>
  <c r="X233" i="15"/>
  <c r="E238" i="15"/>
  <c r="E236" i="15" s="1"/>
  <c r="K238" i="15"/>
  <c r="K236" i="15" s="1"/>
  <c r="Q238" i="15"/>
  <c r="Q236" i="15" s="1"/>
  <c r="W238" i="15"/>
  <c r="W236" i="15" s="1"/>
  <c r="D243" i="15"/>
  <c r="D241" i="15" s="1"/>
  <c r="J243" i="15"/>
  <c r="P243" i="15"/>
  <c r="P241" i="15" s="1"/>
  <c r="V243" i="15"/>
  <c r="V241" i="15" s="1"/>
  <c r="I248" i="15"/>
  <c r="I246" i="15" s="1"/>
  <c r="O248" i="15"/>
  <c r="O246" i="15" s="1"/>
  <c r="U248" i="15"/>
  <c r="U246" i="15" s="1"/>
  <c r="AA248" i="15"/>
  <c r="H253" i="15"/>
  <c r="H251" i="15" s="1"/>
  <c r="N253" i="15"/>
  <c r="N251" i="15" s="1"/>
  <c r="T253" i="15"/>
  <c r="T251" i="15" s="1"/>
  <c r="Z253" i="15"/>
  <c r="Z251" i="15" s="1"/>
  <c r="G258" i="15"/>
  <c r="G256" i="15" s="1"/>
  <c r="M258" i="15"/>
  <c r="S258" i="15"/>
  <c r="S256" i="15" s="1"/>
  <c r="Y258" i="15"/>
  <c r="Y256" i="15" s="1"/>
  <c r="F263" i="15"/>
  <c r="F261" i="15" s="1"/>
  <c r="L263" i="15"/>
  <c r="L261" i="15" s="1"/>
  <c r="R263" i="15"/>
  <c r="R261" i="15" s="1"/>
  <c r="X263" i="15"/>
  <c r="E268" i="15"/>
  <c r="E266" i="15" s="1"/>
  <c r="K268" i="15"/>
  <c r="K266" i="15" s="1"/>
  <c r="Q268" i="15"/>
  <c r="Q266" i="15" s="1"/>
  <c r="W268" i="15"/>
  <c r="W266" i="15" s="1"/>
  <c r="D273" i="15"/>
  <c r="D271" i="15" s="1"/>
  <c r="J273" i="15"/>
  <c r="P273" i="15"/>
  <c r="P271" i="15" s="1"/>
  <c r="V273" i="15"/>
  <c r="V271" i="15" s="1"/>
  <c r="I278" i="15"/>
  <c r="I276" i="15" s="1"/>
  <c r="O278" i="15"/>
  <c r="O276" i="15" s="1"/>
  <c r="U278" i="15"/>
  <c r="U276" i="15" s="1"/>
  <c r="AA278" i="15"/>
  <c r="H283" i="15"/>
  <c r="H281" i="15" s="1"/>
  <c r="N283" i="15"/>
  <c r="N281" i="15" s="1"/>
  <c r="T283" i="15"/>
  <c r="T281" i="15" s="1"/>
  <c r="Z283" i="15"/>
  <c r="Z281" i="15" s="1"/>
  <c r="G288" i="15"/>
  <c r="G286" i="15" s="1"/>
  <c r="M288" i="15"/>
  <c r="S288" i="15"/>
  <c r="S286" i="15" s="1"/>
  <c r="Y288" i="15"/>
  <c r="Y286" i="15" s="1"/>
  <c r="F293" i="15"/>
  <c r="F291" i="15" s="1"/>
  <c r="L293" i="15"/>
  <c r="L291" i="15" s="1"/>
  <c r="R293" i="15"/>
  <c r="R291" i="15" s="1"/>
  <c r="X293" i="15"/>
  <c r="E298" i="15"/>
  <c r="E296" i="15" s="1"/>
  <c r="K298" i="15"/>
  <c r="K296" i="15" s="1"/>
  <c r="Q298" i="15"/>
  <c r="Q296" i="15" s="1"/>
  <c r="W298" i="15"/>
  <c r="W296" i="15" s="1"/>
  <c r="X447" i="15"/>
  <c r="X445" i="15" s="1"/>
  <c r="R447" i="15"/>
  <c r="R445" i="15" s="1"/>
  <c r="L447" i="15"/>
  <c r="L445" i="15" s="1"/>
  <c r="F447" i="15"/>
  <c r="F445" i="15" s="1"/>
  <c r="Y442" i="15"/>
  <c r="Y440" i="15" s="1"/>
  <c r="S442" i="15"/>
  <c r="M442" i="15"/>
  <c r="M440" i="15" s="1"/>
  <c r="G442" i="15"/>
  <c r="G440" i="15" s="1"/>
  <c r="Z437" i="15"/>
  <c r="Z435" i="15" s="1"/>
  <c r="T437" i="15"/>
  <c r="T435" i="15" s="1"/>
  <c r="N437" i="15"/>
  <c r="N435" i="15" s="1"/>
  <c r="H437" i="15"/>
  <c r="AA432" i="15"/>
  <c r="AA430" i="15" s="1"/>
  <c r="U432" i="15"/>
  <c r="U430" i="15" s="1"/>
  <c r="O432" i="15"/>
  <c r="O430" i="15" s="1"/>
  <c r="I432" i="15"/>
  <c r="I430" i="15" s="1"/>
  <c r="V427" i="15"/>
  <c r="V425" i="15" s="1"/>
  <c r="P427" i="15"/>
  <c r="J427" i="15"/>
  <c r="J425" i="15" s="1"/>
  <c r="D427" i="15"/>
  <c r="D425" i="15" s="1"/>
  <c r="W422" i="15"/>
  <c r="W420" i="15" s="1"/>
  <c r="Q422" i="15"/>
  <c r="Q420" i="15" s="1"/>
  <c r="K422" i="15"/>
  <c r="K420" i="15" s="1"/>
  <c r="E422" i="15"/>
  <c r="X417" i="15"/>
  <c r="X415" i="15" s="1"/>
  <c r="R417" i="15"/>
  <c r="R415" i="15" s="1"/>
  <c r="L417" i="15"/>
  <c r="L415" i="15" s="1"/>
  <c r="F417" i="15"/>
  <c r="F415" i="15" s="1"/>
  <c r="Y412" i="15"/>
  <c r="Y410" i="15" s="1"/>
  <c r="S412" i="15"/>
  <c r="M412" i="15"/>
  <c r="M410" i="15" s="1"/>
  <c r="G412" i="15"/>
  <c r="G410" i="15" s="1"/>
  <c r="W447" i="15"/>
  <c r="W445" i="15" s="1"/>
  <c r="Q447" i="15"/>
  <c r="K447" i="15"/>
  <c r="K445" i="15" s="1"/>
  <c r="E447" i="15"/>
  <c r="E445" i="15" s="1"/>
  <c r="X442" i="15"/>
  <c r="X440" i="15" s="1"/>
  <c r="R442" i="15"/>
  <c r="R440" i="15" s="1"/>
  <c r="L442" i="15"/>
  <c r="L440" i="15" s="1"/>
  <c r="F442" i="15"/>
  <c r="Y437" i="15"/>
  <c r="Y435" i="15" s="1"/>
  <c r="S437" i="15"/>
  <c r="S435" i="15" s="1"/>
  <c r="M437" i="15"/>
  <c r="M435" i="15" s="1"/>
  <c r="G437" i="15"/>
  <c r="G435" i="15" s="1"/>
  <c r="Z432" i="15"/>
  <c r="Z430" i="15" s="1"/>
  <c r="T432" i="15"/>
  <c r="N432" i="15"/>
  <c r="N430" i="15" s="1"/>
  <c r="H432" i="15"/>
  <c r="H430" i="15" s="1"/>
  <c r="AA427" i="15"/>
  <c r="AA425" i="15" s="1"/>
  <c r="U427" i="15"/>
  <c r="U425" i="15" s="1"/>
  <c r="O427" i="15"/>
  <c r="O425" i="15" s="1"/>
  <c r="I427" i="15"/>
  <c r="V422" i="15"/>
  <c r="V420" i="15" s="1"/>
  <c r="P422" i="15"/>
  <c r="P420" i="15" s="1"/>
  <c r="J422" i="15"/>
  <c r="J420" i="15" s="1"/>
  <c r="D422" i="15"/>
  <c r="D420" i="15" s="1"/>
  <c r="W417" i="15"/>
  <c r="W415" i="15" s="1"/>
  <c r="Q417" i="15"/>
  <c r="K417" i="15"/>
  <c r="K415" i="15" s="1"/>
  <c r="E417" i="15"/>
  <c r="E415" i="15" s="1"/>
  <c r="X412" i="15"/>
  <c r="X410" i="15" s="1"/>
  <c r="R412" i="15"/>
  <c r="R410" i="15" s="1"/>
  <c r="L412" i="15"/>
  <c r="L410" i="15" s="1"/>
  <c r="F412" i="15"/>
  <c r="V447" i="15"/>
  <c r="V445" i="15" s="1"/>
  <c r="P447" i="15"/>
  <c r="P445" i="15" s="1"/>
  <c r="J447" i="15"/>
  <c r="J445" i="15" s="1"/>
  <c r="D447" i="15"/>
  <c r="W442" i="15"/>
  <c r="W440" i="15" s="1"/>
  <c r="Q442" i="15"/>
  <c r="Q440" i="15" s="1"/>
  <c r="K442" i="15"/>
  <c r="K440" i="15" s="1"/>
  <c r="E442" i="15"/>
  <c r="E440" i="15" s="1"/>
  <c r="X437" i="15"/>
  <c r="X435" i="15" s="1"/>
  <c r="R437" i="15"/>
  <c r="L437" i="15"/>
  <c r="L435" i="15" s="1"/>
  <c r="F437" i="15"/>
  <c r="F435" i="15" s="1"/>
  <c r="Y432" i="15"/>
  <c r="Y430" i="15" s="1"/>
  <c r="S432" i="15"/>
  <c r="S430" i="15" s="1"/>
  <c r="M432" i="15"/>
  <c r="M430" i="15" s="1"/>
  <c r="G432" i="15"/>
  <c r="Z427" i="15"/>
  <c r="Z425" i="15" s="1"/>
  <c r="T427" i="15"/>
  <c r="T425" i="15" s="1"/>
  <c r="N427" i="15"/>
  <c r="N425" i="15" s="1"/>
  <c r="H427" i="15"/>
  <c r="H425" i="15" s="1"/>
  <c r="AA422" i="15"/>
  <c r="AA420" i="15" s="1"/>
  <c r="U422" i="15"/>
  <c r="O422" i="15"/>
  <c r="O420" i="15" s="1"/>
  <c r="I422" i="15"/>
  <c r="I420" i="15" s="1"/>
  <c r="V417" i="15"/>
  <c r="V415" i="15" s="1"/>
  <c r="P417" i="15"/>
  <c r="P415" i="15" s="1"/>
  <c r="J417" i="15"/>
  <c r="J415" i="15" s="1"/>
  <c r="D417" i="15"/>
  <c r="W412" i="15"/>
  <c r="W410" i="15" s="1"/>
  <c r="Q412" i="15"/>
  <c r="Q410" i="15" s="1"/>
  <c r="K412" i="15"/>
  <c r="K410" i="15" s="1"/>
  <c r="E412" i="15"/>
  <c r="E410" i="15" s="1"/>
  <c r="X407" i="15"/>
  <c r="X405" i="15" s="1"/>
  <c r="R407" i="15"/>
  <c r="L407" i="15"/>
  <c r="L405" i="15" s="1"/>
  <c r="F407" i="15"/>
  <c r="F405" i="15" s="1"/>
  <c r="Y447" i="15"/>
  <c r="Y445" i="15" s="1"/>
  <c r="S447" i="15"/>
  <c r="M447" i="15"/>
  <c r="M445" i="15" s="1"/>
  <c r="G447" i="15"/>
  <c r="G445" i="15" s="1"/>
  <c r="Z442" i="15"/>
  <c r="Z440" i="15" s="1"/>
  <c r="T442" i="15"/>
  <c r="T440" i="15" s="1"/>
  <c r="N442" i="15"/>
  <c r="N440" i="15" s="1"/>
  <c r="H442" i="15"/>
  <c r="AA437" i="15"/>
  <c r="AA435" i="15" s="1"/>
  <c r="U437" i="15"/>
  <c r="U435" i="15" s="1"/>
  <c r="O437" i="15"/>
  <c r="O435" i="15" s="1"/>
  <c r="I437" i="15"/>
  <c r="I435" i="15" s="1"/>
  <c r="V432" i="15"/>
  <c r="V430" i="15" s="1"/>
  <c r="P432" i="15"/>
  <c r="J432" i="15"/>
  <c r="J430" i="15" s="1"/>
  <c r="D432" i="15"/>
  <c r="D430" i="15" s="1"/>
  <c r="W427" i="15"/>
  <c r="W425" i="15" s="1"/>
  <c r="Q427" i="15"/>
  <c r="Q425" i="15" s="1"/>
  <c r="K427" i="15"/>
  <c r="K425" i="15" s="1"/>
  <c r="E427" i="15"/>
  <c r="X422" i="15"/>
  <c r="X420" i="15" s="1"/>
  <c r="R422" i="15"/>
  <c r="R420" i="15" s="1"/>
  <c r="L422" i="15"/>
  <c r="L420" i="15" s="1"/>
  <c r="F422" i="15"/>
  <c r="F420" i="15" s="1"/>
  <c r="Y417" i="15"/>
  <c r="Y415" i="15" s="1"/>
  <c r="S417" i="15"/>
  <c r="M417" i="15"/>
  <c r="M415" i="15" s="1"/>
  <c r="G417" i="15"/>
  <c r="G415" i="15" s="1"/>
  <c r="Z412" i="15"/>
  <c r="Z410" i="15" s="1"/>
  <c r="T412" i="15"/>
  <c r="T410" i="15" s="1"/>
  <c r="N412" i="15"/>
  <c r="N410" i="15" s="1"/>
  <c r="H412" i="15"/>
  <c r="AA407" i="15"/>
  <c r="AA405" i="15" s="1"/>
  <c r="U407" i="15"/>
  <c r="U405" i="15" s="1"/>
  <c r="O407" i="15"/>
  <c r="O405" i="15" s="1"/>
  <c r="I407" i="15"/>
  <c r="I405" i="15" s="1"/>
  <c r="J307" i="15"/>
  <c r="P307" i="15"/>
  <c r="P305" i="15" s="1"/>
  <c r="V307" i="15"/>
  <c r="V305" i="15" s="1"/>
  <c r="I312" i="15"/>
  <c r="I310" i="15" s="1"/>
  <c r="O312" i="15"/>
  <c r="O310" i="15" s="1"/>
  <c r="U312" i="15"/>
  <c r="U310" i="15" s="1"/>
  <c r="AA312" i="15"/>
  <c r="H317" i="15"/>
  <c r="H315" i="15" s="1"/>
  <c r="N317" i="15"/>
  <c r="N315" i="15" s="1"/>
  <c r="T317" i="15"/>
  <c r="T315" i="15" s="1"/>
  <c r="Z317" i="15"/>
  <c r="Z315" i="15" s="1"/>
  <c r="G322" i="15"/>
  <c r="G320" i="15" s="1"/>
  <c r="M322" i="15"/>
  <c r="S322" i="15"/>
  <c r="S320" i="15" s="1"/>
  <c r="Y322" i="15"/>
  <c r="Y320" i="15" s="1"/>
  <c r="F327" i="15"/>
  <c r="F325" i="15" s="1"/>
  <c r="L327" i="15"/>
  <c r="L325" i="15" s="1"/>
  <c r="R327" i="15"/>
  <c r="R325" i="15" s="1"/>
  <c r="X327" i="15"/>
  <c r="E332" i="15"/>
  <c r="E330" i="15" s="1"/>
  <c r="K332" i="15"/>
  <c r="K330" i="15" s="1"/>
  <c r="Q332" i="15"/>
  <c r="Q330" i="15" s="1"/>
  <c r="W332" i="15"/>
  <c r="W330" i="15" s="1"/>
  <c r="D337" i="15"/>
  <c r="D335" i="15" s="1"/>
  <c r="J337" i="15"/>
  <c r="P337" i="15"/>
  <c r="P335" i="15" s="1"/>
  <c r="V337" i="15"/>
  <c r="V335" i="15" s="1"/>
  <c r="I342" i="15"/>
  <c r="I340" i="15" s="1"/>
  <c r="O342" i="15"/>
  <c r="O340" i="15" s="1"/>
  <c r="U342" i="15"/>
  <c r="U340" i="15" s="1"/>
  <c r="AA342" i="15"/>
  <c r="H347" i="15"/>
  <c r="H345" i="15" s="1"/>
  <c r="N347" i="15"/>
  <c r="N345" i="15" s="1"/>
  <c r="T347" i="15"/>
  <c r="T345" i="15" s="1"/>
  <c r="Z347" i="15"/>
  <c r="Z345" i="15" s="1"/>
  <c r="G352" i="15"/>
  <c r="G350" i="15" s="1"/>
  <c r="M352" i="15"/>
  <c r="S352" i="15"/>
  <c r="S350" i="15" s="1"/>
  <c r="Y352" i="15"/>
  <c r="Y350" i="15" s="1"/>
  <c r="F357" i="15"/>
  <c r="F355" i="15" s="1"/>
  <c r="L357" i="15"/>
  <c r="L355" i="15" s="1"/>
  <c r="R357" i="15"/>
  <c r="R355" i="15" s="1"/>
  <c r="X357" i="15"/>
  <c r="E362" i="15"/>
  <c r="E360" i="15" s="1"/>
  <c r="K362" i="15"/>
  <c r="K360" i="15" s="1"/>
  <c r="Q362" i="15"/>
  <c r="Q360" i="15" s="1"/>
  <c r="W362" i="15"/>
  <c r="W360" i="15" s="1"/>
  <c r="D367" i="15"/>
  <c r="D365" i="15" s="1"/>
  <c r="J367" i="15"/>
  <c r="P367" i="15"/>
  <c r="P365" i="15" s="1"/>
  <c r="V367" i="15"/>
  <c r="V365" i="15" s="1"/>
  <c r="I372" i="15"/>
  <c r="I370" i="15" s="1"/>
  <c r="O372" i="15"/>
  <c r="O370" i="15" s="1"/>
  <c r="U372" i="15"/>
  <c r="U370" i="15" s="1"/>
  <c r="AA372" i="15"/>
  <c r="H377" i="15"/>
  <c r="H375" i="15" s="1"/>
  <c r="N377" i="15"/>
  <c r="N375" i="15" s="1"/>
  <c r="T377" i="15"/>
  <c r="T375" i="15" s="1"/>
  <c r="Z377" i="15"/>
  <c r="Z375" i="15" s="1"/>
  <c r="G382" i="15"/>
  <c r="G380" i="15" s="1"/>
  <c r="M382" i="15"/>
  <c r="S382" i="15"/>
  <c r="S380" i="15" s="1"/>
  <c r="Y382" i="15"/>
  <c r="Y380" i="15" s="1"/>
  <c r="F387" i="15"/>
  <c r="F385" i="15" s="1"/>
  <c r="L387" i="15"/>
  <c r="L385" i="15" s="1"/>
  <c r="R387" i="15"/>
  <c r="R385" i="15" s="1"/>
  <c r="X387" i="15"/>
  <c r="E392" i="15"/>
  <c r="E390" i="15" s="1"/>
  <c r="K392" i="15"/>
  <c r="K390" i="15" s="1"/>
  <c r="Q392" i="15"/>
  <c r="Q390" i="15" s="1"/>
  <c r="W392" i="15"/>
  <c r="W390" i="15" s="1"/>
  <c r="D397" i="15"/>
  <c r="D395" i="15" s="1"/>
  <c r="J397" i="15"/>
  <c r="P397" i="15"/>
  <c r="P395" i="15" s="1"/>
  <c r="V397" i="15"/>
  <c r="V395" i="15" s="1"/>
  <c r="I402" i="15"/>
  <c r="I400" i="15" s="1"/>
  <c r="O402" i="15"/>
  <c r="O400" i="15" s="1"/>
  <c r="U402" i="15"/>
  <c r="U400" i="15" s="1"/>
  <c r="AA402" i="15"/>
  <c r="K407" i="15"/>
  <c r="K405" i="15" s="1"/>
  <c r="T407" i="15"/>
  <c r="T405" i="15" s="1"/>
  <c r="O412" i="15"/>
  <c r="O410" i="15" s="1"/>
  <c r="N417" i="15"/>
  <c r="N415" i="15" s="1"/>
  <c r="H422" i="15"/>
  <c r="H420" i="15" s="1"/>
  <c r="Z422" i="15"/>
  <c r="F427" i="15"/>
  <c r="F425" i="15" s="1"/>
  <c r="X427" i="15"/>
  <c r="X425" i="15" s="1"/>
  <c r="R432" i="15"/>
  <c r="R430" i="15" s="1"/>
  <c r="P437" i="15"/>
  <c r="P435" i="15" s="1"/>
  <c r="O442" i="15"/>
  <c r="O440" i="15" s="1"/>
  <c r="N447" i="15"/>
  <c r="J158" i="15"/>
  <c r="J156" i="15" s="1"/>
  <c r="P158" i="15"/>
  <c r="P156" i="15" s="1"/>
  <c r="V158" i="15"/>
  <c r="V156" i="15" s="1"/>
  <c r="I163" i="15"/>
  <c r="I161" i="15" s="1"/>
  <c r="O163" i="15"/>
  <c r="O161" i="15" s="1"/>
  <c r="U163" i="15"/>
  <c r="U161" i="15" s="1"/>
  <c r="AA163" i="15"/>
  <c r="AA161" i="15" s="1"/>
  <c r="H168" i="15"/>
  <c r="H166" i="15" s="1"/>
  <c r="N168" i="15"/>
  <c r="N166" i="15" s="1"/>
  <c r="T168" i="15"/>
  <c r="T166" i="15" s="1"/>
  <c r="Z168" i="15"/>
  <c r="Z166" i="15" s="1"/>
  <c r="G173" i="15"/>
  <c r="G171" i="15" s="1"/>
  <c r="M173" i="15"/>
  <c r="M171" i="15" s="1"/>
  <c r="S173" i="15"/>
  <c r="S171" i="15" s="1"/>
  <c r="Y173" i="15"/>
  <c r="Y171" i="15" s="1"/>
  <c r="F178" i="15"/>
  <c r="F176" i="15" s="1"/>
  <c r="L178" i="15"/>
  <c r="L176" i="15" s="1"/>
  <c r="R178" i="15"/>
  <c r="R176" i="15" s="1"/>
  <c r="X178" i="15"/>
  <c r="X176" i="15" s="1"/>
  <c r="E183" i="15"/>
  <c r="E181" i="15" s="1"/>
  <c r="K183" i="15"/>
  <c r="K181" i="15" s="1"/>
  <c r="Q183" i="15"/>
  <c r="Q181" i="15" s="1"/>
  <c r="W183" i="15"/>
  <c r="W181" i="15" s="1"/>
  <c r="D188" i="15"/>
  <c r="D186" i="15" s="1"/>
  <c r="J188" i="15"/>
  <c r="J186" i="15" s="1"/>
  <c r="P188" i="15"/>
  <c r="P186" i="15" s="1"/>
  <c r="V188" i="15"/>
  <c r="V186" i="15" s="1"/>
  <c r="I193" i="15"/>
  <c r="I191" i="15" s="1"/>
  <c r="O193" i="15"/>
  <c r="O191" i="15" s="1"/>
  <c r="U193" i="15"/>
  <c r="U191" i="15" s="1"/>
  <c r="AA193" i="15"/>
  <c r="AA191" i="15" s="1"/>
  <c r="H198" i="15"/>
  <c r="H196" i="15" s="1"/>
  <c r="N198" i="15"/>
  <c r="N196" i="15" s="1"/>
  <c r="T198" i="15"/>
  <c r="T196" i="15" s="1"/>
  <c r="Z198" i="15"/>
  <c r="Z196" i="15" s="1"/>
  <c r="G203" i="15"/>
  <c r="G201" i="15" s="1"/>
  <c r="M203" i="15"/>
  <c r="M201" i="15" s="1"/>
  <c r="S203" i="15"/>
  <c r="S201" i="15" s="1"/>
  <c r="Y203" i="15"/>
  <c r="Y201" i="15" s="1"/>
  <c r="F208" i="15"/>
  <c r="F206" i="15" s="1"/>
  <c r="L208" i="15"/>
  <c r="L206" i="15" s="1"/>
  <c r="R208" i="15"/>
  <c r="R206" i="15" s="1"/>
  <c r="X208" i="15"/>
  <c r="X206" i="15" s="1"/>
  <c r="E213" i="15"/>
  <c r="E211" i="15" s="1"/>
  <c r="K213" i="15"/>
  <c r="K211" i="15" s="1"/>
  <c r="Q213" i="15"/>
  <c r="Q211" i="15" s="1"/>
  <c r="W213" i="15"/>
  <c r="W211" i="15" s="1"/>
  <c r="D218" i="15"/>
  <c r="D216" i="15" s="1"/>
  <c r="J218" i="15"/>
  <c r="J216" i="15" s="1"/>
  <c r="P218" i="15"/>
  <c r="P216" i="15" s="1"/>
  <c r="V218" i="15"/>
  <c r="V216" i="15" s="1"/>
  <c r="I223" i="15"/>
  <c r="I221" i="15" s="1"/>
  <c r="O223" i="15"/>
  <c r="O221" i="15" s="1"/>
  <c r="U223" i="15"/>
  <c r="U221" i="15" s="1"/>
  <c r="AA223" i="15"/>
  <c r="AA221" i="15" s="1"/>
  <c r="H228" i="15"/>
  <c r="H226" i="15" s="1"/>
  <c r="N228" i="15"/>
  <c r="N226" i="15" s="1"/>
  <c r="T228" i="15"/>
  <c r="T226" i="15" s="1"/>
  <c r="Z228" i="15"/>
  <c r="Z226" i="15" s="1"/>
  <c r="G233" i="15"/>
  <c r="G231" i="15" s="1"/>
  <c r="M233" i="15"/>
  <c r="M231" i="15" s="1"/>
  <c r="S233" i="15"/>
  <c r="S231" i="15" s="1"/>
  <c r="Y233" i="15"/>
  <c r="Y231" i="15" s="1"/>
  <c r="F238" i="15"/>
  <c r="F236" i="15" s="1"/>
  <c r="L238" i="15"/>
  <c r="L236" i="15" s="1"/>
  <c r="R238" i="15"/>
  <c r="R236" i="15" s="1"/>
  <c r="X238" i="15"/>
  <c r="X236" i="15" s="1"/>
  <c r="E243" i="15"/>
  <c r="E241" i="15" s="1"/>
  <c r="K243" i="15"/>
  <c r="K241" i="15" s="1"/>
  <c r="Q243" i="15"/>
  <c r="Q241" i="15" s="1"/>
  <c r="W243" i="15"/>
  <c r="W241" i="15" s="1"/>
  <c r="D248" i="15"/>
  <c r="D246" i="15" s="1"/>
  <c r="J248" i="15"/>
  <c r="J246" i="15" s="1"/>
  <c r="P248" i="15"/>
  <c r="P246" i="15" s="1"/>
  <c r="V248" i="15"/>
  <c r="V246" i="15" s="1"/>
  <c r="I253" i="15"/>
  <c r="I251" i="15" s="1"/>
  <c r="O253" i="15"/>
  <c r="O251" i="15" s="1"/>
  <c r="U253" i="15"/>
  <c r="U251" i="15" s="1"/>
  <c r="AA253" i="15"/>
  <c r="AA251" i="15" s="1"/>
  <c r="H258" i="15"/>
  <c r="H256" i="15" s="1"/>
  <c r="N258" i="15"/>
  <c r="N256" i="15" s="1"/>
  <c r="T258" i="15"/>
  <c r="T256" i="15" s="1"/>
  <c r="Z258" i="15"/>
  <c r="Z256" i="15" s="1"/>
  <c r="G263" i="15"/>
  <c r="G261" i="15" s="1"/>
  <c r="M263" i="15"/>
  <c r="M261" i="15" s="1"/>
  <c r="S263" i="15"/>
  <c r="S261" i="15" s="1"/>
  <c r="Y263" i="15"/>
  <c r="Y261" i="15" s="1"/>
  <c r="F268" i="15"/>
  <c r="F266" i="15" s="1"/>
  <c r="L268" i="15"/>
  <c r="L266" i="15" s="1"/>
  <c r="R268" i="15"/>
  <c r="R266" i="15" s="1"/>
  <c r="X268" i="15"/>
  <c r="X266" i="15" s="1"/>
  <c r="E273" i="15"/>
  <c r="E271" i="15" s="1"/>
  <c r="K273" i="15"/>
  <c r="K271" i="15" s="1"/>
  <c r="Q273" i="15"/>
  <c r="Q271" i="15" s="1"/>
  <c r="W273" i="15"/>
  <c r="W271" i="15" s="1"/>
  <c r="D278" i="15"/>
  <c r="D276" i="15" s="1"/>
  <c r="J278" i="15"/>
  <c r="J276" i="15" s="1"/>
  <c r="P278" i="15"/>
  <c r="P276" i="15" s="1"/>
  <c r="V278" i="15"/>
  <c r="V276" i="15" s="1"/>
  <c r="I283" i="15"/>
  <c r="I281" i="15" s="1"/>
  <c r="O283" i="15"/>
  <c r="O281" i="15" s="1"/>
  <c r="U283" i="15"/>
  <c r="U281" i="15" s="1"/>
  <c r="AA283" i="15"/>
  <c r="AA281" i="15" s="1"/>
  <c r="H288" i="15"/>
  <c r="H286" i="15" s="1"/>
  <c r="N288" i="15"/>
  <c r="N286" i="15" s="1"/>
  <c r="T288" i="15"/>
  <c r="T286" i="15" s="1"/>
  <c r="Z288" i="15"/>
  <c r="Z286" i="15" s="1"/>
  <c r="G293" i="15"/>
  <c r="G291" i="15" s="1"/>
  <c r="M293" i="15"/>
  <c r="M291" i="15" s="1"/>
  <c r="S293" i="15"/>
  <c r="S291" i="15" s="1"/>
  <c r="Y293" i="15"/>
  <c r="Y291" i="15" s="1"/>
  <c r="F298" i="15"/>
  <c r="F296" i="15" s="1"/>
  <c r="L298" i="15"/>
  <c r="L296" i="15" s="1"/>
  <c r="R298" i="15"/>
  <c r="R296" i="15" s="1"/>
  <c r="G327" i="15"/>
  <c r="G325" i="15" s="1"/>
  <c r="M327" i="15"/>
  <c r="M325" i="15" s="1"/>
  <c r="S327" i="15"/>
  <c r="Y327" i="15"/>
  <c r="Y325" i="15" s="1"/>
  <c r="F332" i="15"/>
  <c r="F330" i="15" s="1"/>
  <c r="L332" i="15"/>
  <c r="L330" i="15" s="1"/>
  <c r="R332" i="15"/>
  <c r="R330" i="15" s="1"/>
  <c r="X332" i="15"/>
  <c r="X330" i="15" s="1"/>
  <c r="E337" i="15"/>
  <c r="K337" i="15"/>
  <c r="K335" i="15" s="1"/>
  <c r="Q337" i="15"/>
  <c r="Q335" i="15" s="1"/>
  <c r="W337" i="15"/>
  <c r="W335" i="15" s="1"/>
  <c r="D342" i="15"/>
  <c r="D340" i="15" s="1"/>
  <c r="J342" i="15"/>
  <c r="J340" i="15" s="1"/>
  <c r="P342" i="15"/>
  <c r="V342" i="15"/>
  <c r="V340" i="15" s="1"/>
  <c r="I347" i="15"/>
  <c r="I345" i="15" s="1"/>
  <c r="O347" i="15"/>
  <c r="O345" i="15" s="1"/>
  <c r="U347" i="15"/>
  <c r="U345" i="15" s="1"/>
  <c r="AA347" i="15"/>
  <c r="AA345" i="15" s="1"/>
  <c r="H352" i="15"/>
  <c r="N352" i="15"/>
  <c r="N350" i="15" s="1"/>
  <c r="T352" i="15"/>
  <c r="T350" i="15" s="1"/>
  <c r="Z352" i="15"/>
  <c r="Z350" i="15" s="1"/>
  <c r="G357" i="15"/>
  <c r="G355" i="15" s="1"/>
  <c r="M357" i="15"/>
  <c r="M355" i="15" s="1"/>
  <c r="S357" i="15"/>
  <c r="Y357" i="15"/>
  <c r="Y355" i="15" s="1"/>
  <c r="F362" i="15"/>
  <c r="F360" i="15" s="1"/>
  <c r="L362" i="15"/>
  <c r="L360" i="15" s="1"/>
  <c r="R362" i="15"/>
  <c r="R360" i="15" s="1"/>
  <c r="X362" i="15"/>
  <c r="X360" i="15" s="1"/>
  <c r="E367" i="15"/>
  <c r="K367" i="15"/>
  <c r="K365" i="15" s="1"/>
  <c r="Q367" i="15"/>
  <c r="Q365" i="15" s="1"/>
  <c r="W367" i="15"/>
  <c r="W365" i="15" s="1"/>
  <c r="D372" i="15"/>
  <c r="D370" i="15" s="1"/>
  <c r="J372" i="15"/>
  <c r="J370" i="15" s="1"/>
  <c r="P372" i="15"/>
  <c r="V372" i="15"/>
  <c r="V370" i="15" s="1"/>
  <c r="I377" i="15"/>
  <c r="I375" i="15" s="1"/>
  <c r="O377" i="15"/>
  <c r="O375" i="15" s="1"/>
  <c r="U377" i="15"/>
  <c r="U375" i="15" s="1"/>
  <c r="AA377" i="15"/>
  <c r="AA375" i="15" s="1"/>
  <c r="H382" i="15"/>
  <c r="N382" i="15"/>
  <c r="N380" i="15" s="1"/>
  <c r="T382" i="15"/>
  <c r="T380" i="15" s="1"/>
  <c r="Z382" i="15"/>
  <c r="Z380" i="15" s="1"/>
  <c r="G387" i="15"/>
  <c r="G385" i="15" s="1"/>
  <c r="M387" i="15"/>
  <c r="M385" i="15" s="1"/>
  <c r="S387" i="15"/>
  <c r="Y387" i="15"/>
  <c r="Y385" i="15" s="1"/>
  <c r="F392" i="15"/>
  <c r="F390" i="15" s="1"/>
  <c r="L392" i="15"/>
  <c r="L390" i="15" s="1"/>
  <c r="R392" i="15"/>
  <c r="R390" i="15" s="1"/>
  <c r="X392" i="15"/>
  <c r="X390" i="15" s="1"/>
  <c r="E397" i="15"/>
  <c r="K397" i="15"/>
  <c r="K395" i="15" s="1"/>
  <c r="Q397" i="15"/>
  <c r="Q395" i="15" s="1"/>
  <c r="W397" i="15"/>
  <c r="W395" i="15" s="1"/>
  <c r="D402" i="15"/>
  <c r="D400" i="15" s="1"/>
  <c r="J402" i="15"/>
  <c r="J400" i="15" s="1"/>
  <c r="P402" i="15"/>
  <c r="V402" i="15"/>
  <c r="V400" i="15" s="1"/>
  <c r="D407" i="15"/>
  <c r="D405" i="15" s="1"/>
  <c r="M407" i="15"/>
  <c r="M405" i="15" s="1"/>
  <c r="V407" i="15"/>
  <c r="V405" i="15" s="1"/>
  <c r="P412" i="15"/>
  <c r="P410" i="15" s="1"/>
  <c r="O417" i="15"/>
  <c r="O415" i="15" s="1"/>
  <c r="M422" i="15"/>
  <c r="G427" i="15"/>
  <c r="G425" i="15" s="1"/>
  <c r="Y427" i="15"/>
  <c r="Y425" i="15" s="1"/>
  <c r="E432" i="15"/>
  <c r="E430" i="15" s="1"/>
  <c r="W432" i="15"/>
  <c r="W430" i="15" s="1"/>
  <c r="Q437" i="15"/>
  <c r="Q435" i="15" s="1"/>
  <c r="P442" i="15"/>
  <c r="P440" i="15" s="1"/>
  <c r="O447" i="15"/>
  <c r="O445" i="15" s="1"/>
  <c r="F456" i="15"/>
  <c r="F454" i="15" s="1"/>
  <c r="L456" i="15"/>
  <c r="L454" i="15" s="1"/>
  <c r="R456" i="15"/>
  <c r="R454" i="15" s="1"/>
  <c r="X456" i="15"/>
  <c r="X454" i="15" s="1"/>
  <c r="E461" i="15"/>
  <c r="K461" i="15"/>
  <c r="K459" i="15" s="1"/>
  <c r="Q461" i="15"/>
  <c r="Q459" i="15" s="1"/>
  <c r="W461" i="15"/>
  <c r="W459" i="15" s="1"/>
  <c r="D466" i="15"/>
  <c r="D464" i="15" s="1"/>
  <c r="J466" i="15"/>
  <c r="J464" i="15" s="1"/>
  <c r="P466" i="15"/>
  <c r="V466" i="15"/>
  <c r="V464" i="15" s="1"/>
  <c r="I471" i="15"/>
  <c r="I469" i="15" s="1"/>
  <c r="O471" i="15"/>
  <c r="O469" i="15" s="1"/>
  <c r="U471" i="15"/>
  <c r="U469" i="15" s="1"/>
  <c r="AA471" i="15"/>
  <c r="AA469" i="15" s="1"/>
  <c r="H476" i="15"/>
  <c r="N476" i="15"/>
  <c r="N474" i="15" s="1"/>
  <c r="T476" i="15"/>
  <c r="T474" i="15" s="1"/>
  <c r="Z476" i="15"/>
  <c r="Z474" i="15" s="1"/>
  <c r="G481" i="15"/>
  <c r="G479" i="15" s="1"/>
  <c r="M481" i="15"/>
  <c r="M479" i="15" s="1"/>
  <c r="S481" i="15"/>
  <c r="Y481" i="15"/>
  <c r="Y479" i="15" s="1"/>
  <c r="F486" i="15"/>
  <c r="F484" i="15" s="1"/>
  <c r="L486" i="15"/>
  <c r="L484" i="15" s="1"/>
  <c r="R486" i="15"/>
  <c r="R484" i="15" s="1"/>
  <c r="X486" i="15"/>
  <c r="X484" i="15" s="1"/>
  <c r="E491" i="15"/>
  <c r="K491" i="15"/>
  <c r="K489" i="15" s="1"/>
  <c r="Q491" i="15"/>
  <c r="Q489" i="15" s="1"/>
  <c r="W491" i="15"/>
  <c r="W489" i="15" s="1"/>
  <c r="D496" i="15"/>
  <c r="D494" i="15" s="1"/>
  <c r="J496" i="15"/>
  <c r="J494" i="15" s="1"/>
  <c r="P496" i="15"/>
  <c r="V496" i="15"/>
  <c r="V494" i="15" s="1"/>
  <c r="I501" i="15"/>
  <c r="I499" i="15" s="1"/>
  <c r="O501" i="15"/>
  <c r="O499" i="15" s="1"/>
  <c r="U501" i="15"/>
  <c r="U499" i="15" s="1"/>
  <c r="AA501" i="15"/>
  <c r="AA499" i="15" s="1"/>
  <c r="H506" i="15"/>
  <c r="N506" i="15"/>
  <c r="N504" i="15" s="1"/>
  <c r="T506" i="15"/>
  <c r="T504" i="15" s="1"/>
  <c r="Z506" i="15"/>
  <c r="Z504" i="15" s="1"/>
  <c r="G511" i="15"/>
  <c r="G509" i="15" s="1"/>
  <c r="M511" i="15"/>
  <c r="M509" i="15" s="1"/>
  <c r="S511" i="15"/>
  <c r="Y511" i="15"/>
  <c r="Y509" i="15" s="1"/>
  <c r="F516" i="15"/>
  <c r="F514" i="15" s="1"/>
  <c r="L516" i="15"/>
  <c r="L514" i="15" s="1"/>
  <c r="R516" i="15"/>
  <c r="R514" i="15" s="1"/>
  <c r="X516" i="15"/>
  <c r="X514" i="15" s="1"/>
  <c r="E521" i="15"/>
  <c r="K521" i="15"/>
  <c r="K519" i="15" s="1"/>
  <c r="Q521" i="15"/>
  <c r="Q519" i="15" s="1"/>
  <c r="W521" i="15"/>
  <c r="W519" i="15" s="1"/>
  <c r="D526" i="15"/>
  <c r="D524" i="15" s="1"/>
  <c r="J526" i="15"/>
  <c r="J524" i="15" s="1"/>
  <c r="P526" i="15"/>
  <c r="V526" i="15"/>
  <c r="V524" i="15" s="1"/>
  <c r="I531" i="15"/>
  <c r="I529" i="15" s="1"/>
  <c r="O531" i="15"/>
  <c r="O529" i="15" s="1"/>
  <c r="U531" i="15"/>
  <c r="U529" i="15" s="1"/>
  <c r="AA531" i="15"/>
  <c r="AA529" i="15" s="1"/>
  <c r="H536" i="15"/>
  <c r="N536" i="15"/>
  <c r="N534" i="15" s="1"/>
  <c r="T536" i="15"/>
  <c r="T534" i="15" s="1"/>
  <c r="Z536" i="15"/>
  <c r="Z534" i="15" s="1"/>
  <c r="G541" i="15"/>
  <c r="G539" i="15" s="1"/>
  <c r="M541" i="15"/>
  <c r="M539" i="15" s="1"/>
  <c r="S541" i="15"/>
  <c r="Y541" i="15"/>
  <c r="Y539" i="15" s="1"/>
  <c r="F546" i="15"/>
  <c r="F544" i="15" s="1"/>
  <c r="L546" i="15"/>
  <c r="L544" i="15" s="1"/>
  <c r="R546" i="15"/>
  <c r="R544" i="15" s="1"/>
  <c r="X546" i="15"/>
  <c r="X544" i="15" s="1"/>
  <c r="E551" i="15"/>
  <c r="K551" i="15"/>
  <c r="K549" i="15" s="1"/>
  <c r="Q551" i="15"/>
  <c r="Q549" i="15" s="1"/>
  <c r="W551" i="15"/>
  <c r="W549" i="15" s="1"/>
  <c r="D556" i="15"/>
  <c r="D554" i="15" s="1"/>
  <c r="J556" i="15"/>
  <c r="J554" i="15" s="1"/>
  <c r="P556" i="15"/>
  <c r="V556" i="15"/>
  <c r="V554" i="15" s="1"/>
  <c r="I561" i="15"/>
  <c r="I559" i="15" s="1"/>
  <c r="O561" i="15"/>
  <c r="O559" i="15" s="1"/>
  <c r="U561" i="15"/>
  <c r="U559" i="15" s="1"/>
  <c r="AA561" i="15"/>
  <c r="AA559" i="15" s="1"/>
  <c r="H566" i="15"/>
  <c r="N566" i="15"/>
  <c r="N564" i="15" s="1"/>
  <c r="T566" i="15"/>
  <c r="T564" i="15" s="1"/>
  <c r="Z566" i="15"/>
  <c r="Z564" i="15" s="1"/>
  <c r="G571" i="15"/>
  <c r="G569" i="15" s="1"/>
  <c r="M571" i="15"/>
  <c r="M569" i="15" s="1"/>
  <c r="S571" i="15"/>
  <c r="Y571" i="15"/>
  <c r="Y569" i="15" s="1"/>
  <c r="F576" i="15"/>
  <c r="F574" i="15" s="1"/>
  <c r="L576" i="15"/>
  <c r="L574" i="15" s="1"/>
  <c r="R576" i="15"/>
  <c r="R574" i="15" s="1"/>
  <c r="X576" i="15"/>
  <c r="X574" i="15" s="1"/>
  <c r="E581" i="15"/>
  <c r="K581" i="15"/>
  <c r="K579" i="15" s="1"/>
  <c r="Q581" i="15"/>
  <c r="Q579" i="15" s="1"/>
  <c r="W581" i="15"/>
  <c r="W579" i="15" s="1"/>
  <c r="D586" i="15"/>
  <c r="D584" i="15" s="1"/>
  <c r="J586" i="15"/>
  <c r="J584" i="15" s="1"/>
  <c r="P586" i="15"/>
  <c r="V586" i="15"/>
  <c r="V584" i="15" s="1"/>
  <c r="I591" i="15"/>
  <c r="I589" i="15" s="1"/>
  <c r="O591" i="15"/>
  <c r="O589" i="15" s="1"/>
  <c r="U591" i="15"/>
  <c r="U589" i="15" s="1"/>
  <c r="AA591" i="15"/>
  <c r="AA589" i="15" s="1"/>
  <c r="H596" i="15"/>
  <c r="N596" i="15"/>
  <c r="N594" i="15" s="1"/>
  <c r="T596" i="15"/>
  <c r="T594" i="15" s="1"/>
  <c r="Z596" i="15"/>
  <c r="Z594" i="15" s="1"/>
  <c r="B699" i="15"/>
  <c r="B711" i="15"/>
  <c r="H9" i="16"/>
  <c r="N9" i="16"/>
  <c r="T9" i="16"/>
  <c r="T7" i="16" s="1"/>
  <c r="Z9" i="16"/>
  <c r="H11" i="16"/>
  <c r="N11" i="16"/>
  <c r="T11" i="16"/>
  <c r="Z11" i="16"/>
  <c r="G14" i="16"/>
  <c r="G12" i="16" s="1"/>
  <c r="M14" i="16"/>
  <c r="S14" i="16"/>
  <c r="Y14" i="16"/>
  <c r="G16" i="16"/>
  <c r="M16" i="16"/>
  <c r="S16" i="16"/>
  <c r="Y16" i="16"/>
  <c r="F19" i="16"/>
  <c r="L19" i="16"/>
  <c r="R19" i="16"/>
  <c r="X19" i="16"/>
  <c r="F21" i="16"/>
  <c r="L21" i="16"/>
  <c r="R21" i="16"/>
  <c r="X21" i="16"/>
  <c r="E24" i="16"/>
  <c r="K24" i="16"/>
  <c r="Q24" i="16"/>
  <c r="Q22" i="16" s="1"/>
  <c r="W24" i="16"/>
  <c r="E26" i="16"/>
  <c r="K26" i="16"/>
  <c r="Q26" i="16"/>
  <c r="W26" i="16"/>
  <c r="D29" i="16"/>
  <c r="D27" i="16" s="1"/>
  <c r="J29" i="16"/>
  <c r="P29" i="16"/>
  <c r="V29" i="16"/>
  <c r="D31" i="16"/>
  <c r="J31" i="16"/>
  <c r="P31" i="16"/>
  <c r="V31" i="16"/>
  <c r="I34" i="16"/>
  <c r="O34" i="16"/>
  <c r="U34" i="16"/>
  <c r="AA34" i="16"/>
  <c r="I36" i="16"/>
  <c r="O36" i="16"/>
  <c r="U36" i="16"/>
  <c r="AA36" i="16"/>
  <c r="H39" i="16"/>
  <c r="N39" i="16"/>
  <c r="T39" i="16"/>
  <c r="T37" i="16" s="1"/>
  <c r="Z39" i="16"/>
  <c r="H41" i="16"/>
  <c r="N41" i="16"/>
  <c r="T41" i="16"/>
  <c r="Z41" i="16"/>
  <c r="G44" i="16"/>
  <c r="G42" i="16" s="1"/>
  <c r="M44" i="16"/>
  <c r="S44" i="16"/>
  <c r="Y44" i="16"/>
  <c r="G46" i="16"/>
  <c r="M46" i="16"/>
  <c r="S46" i="16"/>
  <c r="Y46" i="16"/>
  <c r="F49" i="16"/>
  <c r="L49" i="16"/>
  <c r="R49" i="16"/>
  <c r="X49" i="16"/>
  <c r="F51" i="16"/>
  <c r="L51" i="16"/>
  <c r="R51" i="16"/>
  <c r="X51" i="16"/>
  <c r="E54" i="16"/>
  <c r="K54" i="16"/>
  <c r="Q54" i="16"/>
  <c r="Q52" i="16" s="1"/>
  <c r="W54" i="16"/>
  <c r="E56" i="16"/>
  <c r="K56" i="16"/>
  <c r="Q56" i="16"/>
  <c r="W56" i="16"/>
  <c r="D59" i="16"/>
  <c r="D57" i="16" s="1"/>
  <c r="J59" i="16"/>
  <c r="P59" i="16"/>
  <c r="V59" i="16"/>
  <c r="D61" i="16"/>
  <c r="J61" i="16"/>
  <c r="P61" i="16"/>
  <c r="V61" i="16"/>
  <c r="I64" i="16"/>
  <c r="O64" i="16"/>
  <c r="U64" i="16"/>
  <c r="AA64" i="16"/>
  <c r="I66" i="16"/>
  <c r="O66" i="16"/>
  <c r="U66" i="16"/>
  <c r="AA66" i="16"/>
  <c r="H69" i="16"/>
  <c r="N69" i="16"/>
  <c r="T69" i="16"/>
  <c r="Z69" i="16"/>
  <c r="I71" i="16"/>
  <c r="P71" i="16"/>
  <c r="W71" i="16"/>
  <c r="N74" i="16"/>
  <c r="Z74" i="16"/>
  <c r="Z72" i="16" s="1"/>
  <c r="N76" i="16"/>
  <c r="Z76" i="16"/>
  <c r="L79" i="16"/>
  <c r="L77" i="16" s="1"/>
  <c r="X79" i="16"/>
  <c r="L81" i="16"/>
  <c r="X81" i="16"/>
  <c r="K84" i="16"/>
  <c r="W84" i="16"/>
  <c r="W82" i="16" s="1"/>
  <c r="K86" i="16"/>
  <c r="W86" i="16"/>
  <c r="H89" i="16"/>
  <c r="H87" i="16" s="1"/>
  <c r="T89" i="16"/>
  <c r="T87" i="16" s="1"/>
  <c r="H91" i="16"/>
  <c r="T91" i="16"/>
  <c r="G94" i="16"/>
  <c r="S94" i="16"/>
  <c r="G96" i="16"/>
  <c r="S96" i="16"/>
  <c r="S92" i="16" s="1"/>
  <c r="F99" i="16"/>
  <c r="R99" i="16"/>
  <c r="F101" i="16"/>
  <c r="R101" i="16"/>
  <c r="M104" i="16"/>
  <c r="G106" i="16"/>
  <c r="Y106" i="16"/>
  <c r="G109" i="16"/>
  <c r="Y109" i="16"/>
  <c r="S111" i="16"/>
  <c r="E114" i="16"/>
  <c r="W114" i="16"/>
  <c r="Q116" i="16"/>
  <c r="K121" i="16"/>
  <c r="D126" i="16"/>
  <c r="AA129" i="16"/>
  <c r="T134" i="16"/>
  <c r="M139" i="16"/>
  <c r="Y141" i="16"/>
  <c r="F144" i="16"/>
  <c r="R146" i="16"/>
  <c r="K151" i="16"/>
  <c r="D160" i="16"/>
  <c r="D156" i="16" s="1"/>
  <c r="L491" i="15"/>
  <c r="L489" i="15" s="1"/>
  <c r="R491" i="15"/>
  <c r="R489" i="15" s="1"/>
  <c r="X491" i="15"/>
  <c r="X489" i="15" s="1"/>
  <c r="E496" i="15"/>
  <c r="E494" i="15" s="1"/>
  <c r="K496" i="15"/>
  <c r="K494" i="15" s="1"/>
  <c r="Q496" i="15"/>
  <c r="Q494" i="15" s="1"/>
  <c r="W496" i="15"/>
  <c r="W494" i="15" s="1"/>
  <c r="D501" i="15"/>
  <c r="D499" i="15" s="1"/>
  <c r="J501" i="15"/>
  <c r="J499" i="15" s="1"/>
  <c r="P501" i="15"/>
  <c r="P499" i="15" s="1"/>
  <c r="V501" i="15"/>
  <c r="V499" i="15" s="1"/>
  <c r="I506" i="15"/>
  <c r="I504" i="15" s="1"/>
  <c r="O506" i="15"/>
  <c r="O504" i="15" s="1"/>
  <c r="U506" i="15"/>
  <c r="U504" i="15" s="1"/>
  <c r="AA506" i="15"/>
  <c r="AA504" i="15" s="1"/>
  <c r="H511" i="15"/>
  <c r="H509" i="15" s="1"/>
  <c r="N511" i="15"/>
  <c r="N509" i="15" s="1"/>
  <c r="T511" i="15"/>
  <c r="T509" i="15" s="1"/>
  <c r="Z511" i="15"/>
  <c r="Z509" i="15" s="1"/>
  <c r="G516" i="15"/>
  <c r="G514" i="15" s="1"/>
  <c r="M516" i="15"/>
  <c r="M514" i="15" s="1"/>
  <c r="S516" i="15"/>
  <c r="S514" i="15" s="1"/>
  <c r="Y516" i="15"/>
  <c r="Y514" i="15" s="1"/>
  <c r="F521" i="15"/>
  <c r="F519" i="15" s="1"/>
  <c r="L521" i="15"/>
  <c r="L519" i="15" s="1"/>
  <c r="R521" i="15"/>
  <c r="R519" i="15" s="1"/>
  <c r="X521" i="15"/>
  <c r="X519" i="15" s="1"/>
  <c r="E526" i="15"/>
  <c r="E524" i="15" s="1"/>
  <c r="K526" i="15"/>
  <c r="K524" i="15" s="1"/>
  <c r="Q526" i="15"/>
  <c r="Q524" i="15" s="1"/>
  <c r="W526" i="15"/>
  <c r="W524" i="15" s="1"/>
  <c r="D531" i="15"/>
  <c r="D529" i="15" s="1"/>
  <c r="J531" i="15"/>
  <c r="J529" i="15" s="1"/>
  <c r="P531" i="15"/>
  <c r="P529" i="15" s="1"/>
  <c r="V531" i="15"/>
  <c r="V529" i="15" s="1"/>
  <c r="I536" i="15"/>
  <c r="I534" i="15" s="1"/>
  <c r="O536" i="15"/>
  <c r="O534" i="15" s="1"/>
  <c r="U536" i="15"/>
  <c r="U534" i="15" s="1"/>
  <c r="AA536" i="15"/>
  <c r="AA534" i="15" s="1"/>
  <c r="H541" i="15"/>
  <c r="H539" i="15" s="1"/>
  <c r="N541" i="15"/>
  <c r="N539" i="15" s="1"/>
  <c r="T541" i="15"/>
  <c r="T539" i="15" s="1"/>
  <c r="Z541" i="15"/>
  <c r="Z539" i="15" s="1"/>
  <c r="G546" i="15"/>
  <c r="G544" i="15" s="1"/>
  <c r="M546" i="15"/>
  <c r="M544" i="15" s="1"/>
  <c r="S546" i="15"/>
  <c r="S544" i="15" s="1"/>
  <c r="Y546" i="15"/>
  <c r="Y544" i="15" s="1"/>
  <c r="F551" i="15"/>
  <c r="F549" i="15" s="1"/>
  <c r="L551" i="15"/>
  <c r="L549" i="15" s="1"/>
  <c r="R551" i="15"/>
  <c r="R549" i="15" s="1"/>
  <c r="X551" i="15"/>
  <c r="X549" i="15" s="1"/>
  <c r="E556" i="15"/>
  <c r="E554" i="15" s="1"/>
  <c r="K556" i="15"/>
  <c r="K554" i="15" s="1"/>
  <c r="Q556" i="15"/>
  <c r="Q554" i="15" s="1"/>
  <c r="W556" i="15"/>
  <c r="W554" i="15" s="1"/>
  <c r="D561" i="15"/>
  <c r="D559" i="15" s="1"/>
  <c r="J561" i="15"/>
  <c r="J559" i="15" s="1"/>
  <c r="P561" i="15"/>
  <c r="P559" i="15" s="1"/>
  <c r="V561" i="15"/>
  <c r="V559" i="15" s="1"/>
  <c r="I566" i="15"/>
  <c r="I564" i="15" s="1"/>
  <c r="O566" i="15"/>
  <c r="O564" i="15" s="1"/>
  <c r="U566" i="15"/>
  <c r="U564" i="15" s="1"/>
  <c r="AA566" i="15"/>
  <c r="AA564" i="15" s="1"/>
  <c r="H571" i="15"/>
  <c r="H569" i="15" s="1"/>
  <c r="N571" i="15"/>
  <c r="N569" i="15" s="1"/>
  <c r="T571" i="15"/>
  <c r="T569" i="15" s="1"/>
  <c r="Z571" i="15"/>
  <c r="Z569" i="15" s="1"/>
  <c r="G576" i="15"/>
  <c r="G574" i="15" s="1"/>
  <c r="M576" i="15"/>
  <c r="M574" i="15" s="1"/>
  <c r="S576" i="15"/>
  <c r="S574" i="15" s="1"/>
  <c r="Y576" i="15"/>
  <c r="Y574" i="15" s="1"/>
  <c r="F581" i="15"/>
  <c r="F579" i="15" s="1"/>
  <c r="L581" i="15"/>
  <c r="L579" i="15" s="1"/>
  <c r="R581" i="15"/>
  <c r="R579" i="15" s="1"/>
  <c r="X581" i="15"/>
  <c r="X579" i="15" s="1"/>
  <c r="E586" i="15"/>
  <c r="E584" i="15" s="1"/>
  <c r="K586" i="15"/>
  <c r="K584" i="15" s="1"/>
  <c r="Q586" i="15"/>
  <c r="Q584" i="15" s="1"/>
  <c r="W586" i="15"/>
  <c r="W584" i="15" s="1"/>
  <c r="D591" i="15"/>
  <c r="D589" i="15" s="1"/>
  <c r="J591" i="15"/>
  <c r="J589" i="15" s="1"/>
  <c r="P591" i="15"/>
  <c r="P589" i="15" s="1"/>
  <c r="V591" i="15"/>
  <c r="V589" i="15" s="1"/>
  <c r="I596" i="15"/>
  <c r="I594" i="15" s="1"/>
  <c r="O596" i="15"/>
  <c r="O594" i="15" s="1"/>
  <c r="U596" i="15"/>
  <c r="U594" i="15" s="1"/>
  <c r="AA596" i="15"/>
  <c r="AA594" i="15" s="1"/>
  <c r="I9" i="16"/>
  <c r="O9" i="16"/>
  <c r="U9" i="16"/>
  <c r="AA9" i="16"/>
  <c r="I11" i="16"/>
  <c r="O11" i="16"/>
  <c r="U11" i="16"/>
  <c r="AA11" i="16"/>
  <c r="H14" i="16"/>
  <c r="N14" i="16"/>
  <c r="T14" i="16"/>
  <c r="Z14" i="16"/>
  <c r="H16" i="16"/>
  <c r="N16" i="16"/>
  <c r="T16" i="16"/>
  <c r="Z16" i="16"/>
  <c r="G19" i="16"/>
  <c r="M19" i="16"/>
  <c r="S19" i="16"/>
  <c r="Y19" i="16"/>
  <c r="G21" i="16"/>
  <c r="M21" i="16"/>
  <c r="S21" i="16"/>
  <c r="Y21" i="16"/>
  <c r="F24" i="16"/>
  <c r="L24" i="16"/>
  <c r="R24" i="16"/>
  <c r="X24" i="16"/>
  <c r="F26" i="16"/>
  <c r="L26" i="16"/>
  <c r="R26" i="16"/>
  <c r="X26" i="16"/>
  <c r="E29" i="16"/>
  <c r="K29" i="16"/>
  <c r="Q29" i="16"/>
  <c r="W29" i="16"/>
  <c r="E31" i="16"/>
  <c r="K31" i="16"/>
  <c r="Q31" i="16"/>
  <c r="W31" i="16"/>
  <c r="D34" i="16"/>
  <c r="J34" i="16"/>
  <c r="P34" i="16"/>
  <c r="V34" i="16"/>
  <c r="D36" i="16"/>
  <c r="J36" i="16"/>
  <c r="P36" i="16"/>
  <c r="V36" i="16"/>
  <c r="I39" i="16"/>
  <c r="O39" i="16"/>
  <c r="U39" i="16"/>
  <c r="AA39" i="16"/>
  <c r="I41" i="16"/>
  <c r="O41" i="16"/>
  <c r="U41" i="16"/>
  <c r="AA41" i="16"/>
  <c r="H44" i="16"/>
  <c r="N44" i="16"/>
  <c r="T44" i="16"/>
  <c r="Z44" i="16"/>
  <c r="H46" i="16"/>
  <c r="N46" i="16"/>
  <c r="T46" i="16"/>
  <c r="Z46" i="16"/>
  <c r="G49" i="16"/>
  <c r="M49" i="16"/>
  <c r="S49" i="16"/>
  <c r="Y49" i="16"/>
  <c r="G51" i="16"/>
  <c r="M51" i="16"/>
  <c r="S51" i="16"/>
  <c r="Y51" i="16"/>
  <c r="F54" i="16"/>
  <c r="L54" i="16"/>
  <c r="R54" i="16"/>
  <c r="X54" i="16"/>
  <c r="F56" i="16"/>
  <c r="L56" i="16"/>
  <c r="R56" i="16"/>
  <c r="X56" i="16"/>
  <c r="E59" i="16"/>
  <c r="K59" i="16"/>
  <c r="Q59" i="16"/>
  <c r="W59" i="16"/>
  <c r="E61" i="16"/>
  <c r="K61" i="16"/>
  <c r="Q61" i="16"/>
  <c r="W61" i="16"/>
  <c r="D64" i="16"/>
  <c r="J64" i="16"/>
  <c r="P64" i="16"/>
  <c r="V64" i="16"/>
  <c r="D66" i="16"/>
  <c r="J66" i="16"/>
  <c r="P66" i="16"/>
  <c r="V66" i="16"/>
  <c r="I69" i="16"/>
  <c r="I67" i="16" s="1"/>
  <c r="O69" i="16"/>
  <c r="U69" i="16"/>
  <c r="AA69" i="16"/>
  <c r="J71" i="16"/>
  <c r="Q71" i="16"/>
  <c r="X71" i="16"/>
  <c r="E74" i="16"/>
  <c r="Q74" i="16"/>
  <c r="Q72" i="16" s="1"/>
  <c r="E76" i="16"/>
  <c r="Q76" i="16"/>
  <c r="M79" i="16"/>
  <c r="Y79" i="16"/>
  <c r="M81" i="16"/>
  <c r="Y81" i="16"/>
  <c r="L84" i="16"/>
  <c r="X84" i="16"/>
  <c r="L86" i="16"/>
  <c r="X86" i="16"/>
  <c r="J89" i="16"/>
  <c r="V89" i="16"/>
  <c r="J91" i="16"/>
  <c r="V91" i="16"/>
  <c r="I94" i="16"/>
  <c r="U94" i="16"/>
  <c r="I96" i="16"/>
  <c r="U96" i="16"/>
  <c r="H99" i="16"/>
  <c r="T99" i="16"/>
  <c r="H101" i="16"/>
  <c r="T101" i="16"/>
  <c r="N104" i="16"/>
  <c r="H106" i="16"/>
  <c r="Z106" i="16"/>
  <c r="L109" i="16"/>
  <c r="F111" i="16"/>
  <c r="X111" i="16"/>
  <c r="F114" i="16"/>
  <c r="X114" i="16"/>
  <c r="R116" i="16"/>
  <c r="E119" i="16"/>
  <c r="Q121" i="16"/>
  <c r="J126" i="16"/>
  <c r="I131" i="16"/>
  <c r="Z134" i="16"/>
  <c r="S139" i="16"/>
  <c r="L144" i="16"/>
  <c r="X146" i="16"/>
  <c r="Q151" i="16"/>
  <c r="H576" i="15"/>
  <c r="H574" i="15" s="1"/>
  <c r="N576" i="15"/>
  <c r="N574" i="15" s="1"/>
  <c r="T576" i="15"/>
  <c r="T574" i="15" s="1"/>
  <c r="Z576" i="15"/>
  <c r="Z574" i="15" s="1"/>
  <c r="G581" i="15"/>
  <c r="M581" i="15"/>
  <c r="M579" i="15" s="1"/>
  <c r="S581" i="15"/>
  <c r="S579" i="15" s="1"/>
  <c r="Y581" i="15"/>
  <c r="Y579" i="15" s="1"/>
  <c r="F586" i="15"/>
  <c r="F584" i="15" s="1"/>
  <c r="L586" i="15"/>
  <c r="L584" i="15" s="1"/>
  <c r="R586" i="15"/>
  <c r="X586" i="15"/>
  <c r="X584" i="15" s="1"/>
  <c r="E591" i="15"/>
  <c r="E589" i="15" s="1"/>
  <c r="K591" i="15"/>
  <c r="K589" i="15" s="1"/>
  <c r="Q591" i="15"/>
  <c r="Q589" i="15" s="1"/>
  <c r="W591" i="15"/>
  <c r="W589" i="15" s="1"/>
  <c r="D596" i="15"/>
  <c r="J596" i="15"/>
  <c r="J594" i="15" s="1"/>
  <c r="P596" i="15"/>
  <c r="P594" i="15" s="1"/>
  <c r="V596" i="15"/>
  <c r="V594" i="15" s="1"/>
  <c r="Z149" i="16"/>
  <c r="T149" i="16"/>
  <c r="N149" i="16"/>
  <c r="H149" i="16"/>
  <c r="AA144" i="16"/>
  <c r="U144" i="16"/>
  <c r="O144" i="16"/>
  <c r="I144" i="16"/>
  <c r="V139" i="16"/>
  <c r="P139" i="16"/>
  <c r="J139" i="16"/>
  <c r="D139" i="16"/>
  <c r="W134" i="16"/>
  <c r="Q134" i="16"/>
  <c r="K134" i="16"/>
  <c r="E134" i="16"/>
  <c r="X129" i="16"/>
  <c r="R129" i="16"/>
  <c r="L129" i="16"/>
  <c r="F129" i="16"/>
  <c r="Y124" i="16"/>
  <c r="S124" i="16"/>
  <c r="M124" i="16"/>
  <c r="G124" i="16"/>
  <c r="Z119" i="16"/>
  <c r="T119" i="16"/>
  <c r="N119" i="16"/>
  <c r="H119" i="16"/>
  <c r="AA114" i="16"/>
  <c r="U114" i="16"/>
  <c r="O114" i="16"/>
  <c r="I114" i="16"/>
  <c r="V109" i="16"/>
  <c r="P109" i="16"/>
  <c r="J109" i="16"/>
  <c r="D109" i="16"/>
  <c r="W104" i="16"/>
  <c r="Q104" i="16"/>
  <c r="K104" i="16"/>
  <c r="E104" i="16"/>
  <c r="Y149" i="16"/>
  <c r="S149" i="16"/>
  <c r="M149" i="16"/>
  <c r="G149" i="16"/>
  <c r="Z144" i="16"/>
  <c r="T144" i="16"/>
  <c r="N144" i="16"/>
  <c r="H144" i="16"/>
  <c r="AA139" i="16"/>
  <c r="U139" i="16"/>
  <c r="O139" i="16"/>
  <c r="I139" i="16"/>
  <c r="V134" i="16"/>
  <c r="P134" i="16"/>
  <c r="J134" i="16"/>
  <c r="D134" i="16"/>
  <c r="W129" i="16"/>
  <c r="Q129" i="16"/>
  <c r="K129" i="16"/>
  <c r="E129" i="16"/>
  <c r="X124" i="16"/>
  <c r="R124" i="16"/>
  <c r="L124" i="16"/>
  <c r="F124" i="16"/>
  <c r="Y119" i="16"/>
  <c r="S119" i="16"/>
  <c r="M119" i="16"/>
  <c r="G119" i="16"/>
  <c r="Z114" i="16"/>
  <c r="T114" i="16"/>
  <c r="N114" i="16"/>
  <c r="H114" i="16"/>
  <c r="AA109" i="16"/>
  <c r="U109" i="16"/>
  <c r="O109" i="16"/>
  <c r="I109" i="16"/>
  <c r="V104" i="16"/>
  <c r="P104" i="16"/>
  <c r="J104" i="16"/>
  <c r="D104" i="16"/>
  <c r="W99" i="16"/>
  <c r="Q99" i="16"/>
  <c r="K99" i="16"/>
  <c r="E99" i="16"/>
  <c r="X94" i="16"/>
  <c r="R94" i="16"/>
  <c r="L94" i="16"/>
  <c r="F94" i="16"/>
  <c r="Y89" i="16"/>
  <c r="S89" i="16"/>
  <c r="M89" i="16"/>
  <c r="G89" i="16"/>
  <c r="Z84" i="16"/>
  <c r="T84" i="16"/>
  <c r="N84" i="16"/>
  <c r="H84" i="16"/>
  <c r="AA79" i="16"/>
  <c r="U79" i="16"/>
  <c r="O79" i="16"/>
  <c r="I79" i="16"/>
  <c r="V74" i="16"/>
  <c r="P74" i="16"/>
  <c r="J74" i="16"/>
  <c r="D74" i="16"/>
  <c r="X149" i="16"/>
  <c r="R149" i="16"/>
  <c r="L149" i="16"/>
  <c r="F149" i="16"/>
  <c r="Y144" i="16"/>
  <c r="S144" i="16"/>
  <c r="M144" i="16"/>
  <c r="G144" i="16"/>
  <c r="Z139" i="16"/>
  <c r="T139" i="16"/>
  <c r="N139" i="16"/>
  <c r="H139" i="16"/>
  <c r="AA134" i="16"/>
  <c r="U134" i="16"/>
  <c r="O134" i="16"/>
  <c r="I134" i="16"/>
  <c r="V129" i="16"/>
  <c r="P129" i="16"/>
  <c r="J129" i="16"/>
  <c r="D129" i="16"/>
  <c r="W124" i="16"/>
  <c r="Q124" i="16"/>
  <c r="K124" i="16"/>
  <c r="E124" i="16"/>
  <c r="X119" i="16"/>
  <c r="R119" i="16"/>
  <c r="L119" i="16"/>
  <c r="F119" i="16"/>
  <c r="Y114" i="16"/>
  <c r="S114" i="16"/>
  <c r="M114" i="16"/>
  <c r="G114" i="16"/>
  <c r="Z109" i="16"/>
  <c r="T109" i="16"/>
  <c r="N109" i="16"/>
  <c r="H109" i="16"/>
  <c r="AA104" i="16"/>
  <c r="U104" i="16"/>
  <c r="O104" i="16"/>
  <c r="I104" i="16"/>
  <c r="V99" i="16"/>
  <c r="P99" i="16"/>
  <c r="J99" i="16"/>
  <c r="D99" i="16"/>
  <c r="W94" i="16"/>
  <c r="Q94" i="16"/>
  <c r="K94" i="16"/>
  <c r="E94" i="16"/>
  <c r="X89" i="16"/>
  <c r="R89" i="16"/>
  <c r="L89" i="16"/>
  <c r="F89" i="16"/>
  <c r="Y84" i="16"/>
  <c r="S84" i="16"/>
  <c r="M84" i="16"/>
  <c r="G84" i="16"/>
  <c r="Z79" i="16"/>
  <c r="T79" i="16"/>
  <c r="N79" i="16"/>
  <c r="H79" i="16"/>
  <c r="AA74" i="16"/>
  <c r="U74" i="16"/>
  <c r="O74" i="16"/>
  <c r="I74" i="16"/>
  <c r="V149" i="16"/>
  <c r="P149" i="16"/>
  <c r="J149" i="16"/>
  <c r="D149" i="16"/>
  <c r="W144" i="16"/>
  <c r="Q144" i="16"/>
  <c r="K144" i="16"/>
  <c r="E144" i="16"/>
  <c r="X139" i="16"/>
  <c r="R139" i="16"/>
  <c r="L139" i="16"/>
  <c r="F139" i="16"/>
  <c r="Y134" i="16"/>
  <c r="S134" i="16"/>
  <c r="M134" i="16"/>
  <c r="G134" i="16"/>
  <c r="Z129" i="16"/>
  <c r="T129" i="16"/>
  <c r="N129" i="16"/>
  <c r="H129" i="16"/>
  <c r="AA124" i="16"/>
  <c r="U124" i="16"/>
  <c r="O124" i="16"/>
  <c r="I124" i="16"/>
  <c r="V119" i="16"/>
  <c r="P119" i="16"/>
  <c r="J119" i="16"/>
  <c r="D119" i="16"/>
  <c r="AA149" i="16"/>
  <c r="U149" i="16"/>
  <c r="O149" i="16"/>
  <c r="I149" i="16"/>
  <c r="V144" i="16"/>
  <c r="P144" i="16"/>
  <c r="J144" i="16"/>
  <c r="D144" i="16"/>
  <c r="W139" i="16"/>
  <c r="Q139" i="16"/>
  <c r="K139" i="16"/>
  <c r="E139" i="16"/>
  <c r="X134" i="16"/>
  <c r="R134" i="16"/>
  <c r="L134" i="16"/>
  <c r="F134" i="16"/>
  <c r="Y129" i="16"/>
  <c r="S129" i="16"/>
  <c r="M129" i="16"/>
  <c r="G129" i="16"/>
  <c r="Z124" i="16"/>
  <c r="T124" i="16"/>
  <c r="N124" i="16"/>
  <c r="H124" i="16"/>
  <c r="AA119" i="16"/>
  <c r="U119" i="16"/>
  <c r="O119" i="16"/>
  <c r="I119" i="16"/>
  <c r="V114" i="16"/>
  <c r="P114" i="16"/>
  <c r="J114" i="16"/>
  <c r="D114" i="16"/>
  <c r="W109" i="16"/>
  <c r="Q109" i="16"/>
  <c r="K109" i="16"/>
  <c r="E109" i="16"/>
  <c r="X104" i="16"/>
  <c r="R104" i="16"/>
  <c r="L104" i="16"/>
  <c r="F104" i="16"/>
  <c r="Y99" i="16"/>
  <c r="S99" i="16"/>
  <c r="M99" i="16"/>
  <c r="G99" i="16"/>
  <c r="Z94" i="16"/>
  <c r="T94" i="16"/>
  <c r="N94" i="16"/>
  <c r="H94" i="16"/>
  <c r="AA89" i="16"/>
  <c r="U89" i="16"/>
  <c r="O89" i="16"/>
  <c r="I89" i="16"/>
  <c r="V84" i="16"/>
  <c r="P84" i="16"/>
  <c r="J84" i="16"/>
  <c r="D84" i="16"/>
  <c r="W79" i="16"/>
  <c r="Q79" i="16"/>
  <c r="K79" i="16"/>
  <c r="E79" i="16"/>
  <c r="X74" i="16"/>
  <c r="R74" i="16"/>
  <c r="L74" i="16"/>
  <c r="F74" i="16"/>
  <c r="J9" i="16"/>
  <c r="P9" i="16"/>
  <c r="V9" i="16"/>
  <c r="Y598" i="16"/>
  <c r="Y594" i="16" s="1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W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AA528" i="16"/>
  <c r="U528" i="16"/>
  <c r="O528" i="16"/>
  <c r="I528" i="16"/>
  <c r="V523" i="16"/>
  <c r="P523" i="16"/>
  <c r="J523" i="16"/>
  <c r="D523" i="16"/>
  <c r="W518" i="16"/>
  <c r="Q518" i="16"/>
  <c r="K518" i="16"/>
  <c r="E518" i="16"/>
  <c r="X513" i="16"/>
  <c r="R513" i="16"/>
  <c r="L513" i="16"/>
  <c r="F513" i="16"/>
  <c r="Y508" i="16"/>
  <c r="S508" i="16"/>
  <c r="M508" i="16"/>
  <c r="G508" i="16"/>
  <c r="Z503" i="16"/>
  <c r="T503" i="16"/>
  <c r="N503" i="16"/>
  <c r="H503" i="16"/>
  <c r="AA498" i="16"/>
  <c r="U498" i="16"/>
  <c r="O498" i="16"/>
  <c r="I498" i="16"/>
  <c r="V493" i="16"/>
  <c r="P493" i="16"/>
  <c r="J493" i="16"/>
  <c r="D493" i="16"/>
  <c r="W488" i="16"/>
  <c r="Q488" i="16"/>
  <c r="K488" i="16"/>
  <c r="E488" i="16"/>
  <c r="X483" i="16"/>
  <c r="R483" i="16"/>
  <c r="L483" i="16"/>
  <c r="F483" i="16"/>
  <c r="Y478" i="16"/>
  <c r="S478" i="16"/>
  <c r="M478" i="16"/>
  <c r="G478" i="16"/>
  <c r="Z473" i="16"/>
  <c r="T473" i="16"/>
  <c r="N473" i="16"/>
  <c r="H473" i="16"/>
  <c r="AA468" i="16"/>
  <c r="U468" i="16"/>
  <c r="O468" i="16"/>
  <c r="I468" i="16"/>
  <c r="V463" i="16"/>
  <c r="P463" i="16"/>
  <c r="J463" i="16"/>
  <c r="D463" i="16"/>
  <c r="W458" i="16"/>
  <c r="Q458" i="16"/>
  <c r="K458" i="16"/>
  <c r="E458" i="16"/>
  <c r="X449" i="16"/>
  <c r="R449" i="16"/>
  <c r="L449" i="16"/>
  <c r="F449" i="16"/>
  <c r="Y444" i="16"/>
  <c r="S444" i="16"/>
  <c r="M444" i="16"/>
  <c r="G444" i="16"/>
  <c r="Z439" i="16"/>
  <c r="T439" i="16"/>
  <c r="N439" i="16"/>
  <c r="H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AA404" i="16"/>
  <c r="U404" i="16"/>
  <c r="O404" i="16"/>
  <c r="I404" i="16"/>
  <c r="V399" i="16"/>
  <c r="P399" i="16"/>
  <c r="J399" i="16"/>
  <c r="D399" i="16"/>
  <c r="W394" i="16"/>
  <c r="Q394" i="16"/>
  <c r="K394" i="16"/>
  <c r="E394" i="16"/>
  <c r="X389" i="16"/>
  <c r="R389" i="16"/>
  <c r="L389" i="16"/>
  <c r="F389" i="16"/>
  <c r="Y384" i="16"/>
  <c r="S384" i="16"/>
  <c r="M384" i="16"/>
  <c r="G384" i="16"/>
  <c r="Z379" i="16"/>
  <c r="T379" i="16"/>
  <c r="N379" i="16"/>
  <c r="H379" i="16"/>
  <c r="AA374" i="16"/>
  <c r="U374" i="16"/>
  <c r="O374" i="16"/>
  <c r="I374" i="16"/>
  <c r="V369" i="16"/>
  <c r="P369" i="16"/>
  <c r="J369" i="16"/>
  <c r="D369" i="16"/>
  <c r="W364" i="16"/>
  <c r="Q364" i="16"/>
  <c r="K364" i="16"/>
  <c r="E364" i="16"/>
  <c r="X359" i="16"/>
  <c r="R359" i="16"/>
  <c r="L359" i="16"/>
  <c r="F359" i="16"/>
  <c r="Y354" i="16"/>
  <c r="S354" i="16"/>
  <c r="M354" i="16"/>
  <c r="G354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W483" i="16"/>
  <c r="Q483" i="16"/>
  <c r="K483" i="16"/>
  <c r="E483" i="16"/>
  <c r="X478" i="16"/>
  <c r="R478" i="16"/>
  <c r="L478" i="16"/>
  <c r="F478" i="16"/>
  <c r="Y473" i="16"/>
  <c r="S473" i="16"/>
  <c r="M473" i="16"/>
  <c r="G473" i="16"/>
  <c r="Z468" i="16"/>
  <c r="T468" i="16"/>
  <c r="N468" i="16"/>
  <c r="H468" i="16"/>
  <c r="AA463" i="16"/>
  <c r="U463" i="16"/>
  <c r="O463" i="16"/>
  <c r="I463" i="16"/>
  <c r="V458" i="16"/>
  <c r="P458" i="16"/>
  <c r="J458" i="16"/>
  <c r="D458" i="16"/>
  <c r="D454" i="16" s="1"/>
  <c r="W449" i="16"/>
  <c r="Q449" i="16"/>
  <c r="K449" i="16"/>
  <c r="E449" i="16"/>
  <c r="X444" i="16"/>
  <c r="R444" i="16"/>
  <c r="L444" i="16"/>
  <c r="F444" i="16"/>
  <c r="Y439" i="16"/>
  <c r="S439" i="16"/>
  <c r="M439" i="16"/>
  <c r="G439" i="16"/>
  <c r="Z434" i="16"/>
  <c r="T434" i="16"/>
  <c r="N434" i="16"/>
  <c r="H434" i="16"/>
  <c r="AA429" i="16"/>
  <c r="U429" i="16"/>
  <c r="O429" i="16"/>
  <c r="I429" i="16"/>
  <c r="V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Z404" i="16"/>
  <c r="T404" i="16"/>
  <c r="N404" i="16"/>
  <c r="H404" i="16"/>
  <c r="AA399" i="16"/>
  <c r="U399" i="16"/>
  <c r="O399" i="16"/>
  <c r="I399" i="16"/>
  <c r="V394" i="16"/>
  <c r="P394" i="16"/>
  <c r="J394" i="16"/>
  <c r="D394" i="16"/>
  <c r="W389" i="16"/>
  <c r="Q389" i="16"/>
  <c r="K389" i="16"/>
  <c r="E389" i="16"/>
  <c r="X384" i="16"/>
  <c r="R384" i="16"/>
  <c r="L384" i="16"/>
  <c r="F384" i="16"/>
  <c r="Y379" i="16"/>
  <c r="S379" i="16"/>
  <c r="M379" i="16"/>
  <c r="G379" i="16"/>
  <c r="Z374" i="16"/>
  <c r="T374" i="16"/>
  <c r="N374" i="16"/>
  <c r="H374" i="16"/>
  <c r="AA369" i="16"/>
  <c r="U369" i="16"/>
  <c r="O369" i="16"/>
  <c r="I369" i="16"/>
  <c r="V364" i="16"/>
  <c r="P364" i="16"/>
  <c r="J364" i="16"/>
  <c r="D364" i="16"/>
  <c r="W359" i="16"/>
  <c r="Q359" i="16"/>
  <c r="K359" i="16"/>
  <c r="E359" i="16"/>
  <c r="X354" i="16"/>
  <c r="R354" i="16"/>
  <c r="L354" i="16"/>
  <c r="F354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O548" i="16"/>
  <c r="I548" i="16"/>
  <c r="V543" i="16"/>
  <c r="P543" i="16"/>
  <c r="J543" i="16"/>
  <c r="D543" i="16"/>
  <c r="W538" i="16"/>
  <c r="Q538" i="16"/>
  <c r="K538" i="16"/>
  <c r="E538" i="16"/>
  <c r="X533" i="16"/>
  <c r="R533" i="16"/>
  <c r="L533" i="16"/>
  <c r="F533" i="16"/>
  <c r="Y528" i="16"/>
  <c r="S528" i="16"/>
  <c r="M528" i="16"/>
  <c r="G528" i="16"/>
  <c r="Z523" i="16"/>
  <c r="T523" i="16"/>
  <c r="N523" i="16"/>
  <c r="H523" i="16"/>
  <c r="AA518" i="16"/>
  <c r="U518" i="16"/>
  <c r="O518" i="16"/>
  <c r="I518" i="16"/>
  <c r="V513" i="16"/>
  <c r="P513" i="16"/>
  <c r="J513" i="16"/>
  <c r="D513" i="16"/>
  <c r="W508" i="16"/>
  <c r="Q508" i="16"/>
  <c r="K508" i="16"/>
  <c r="E508" i="16"/>
  <c r="X503" i="16"/>
  <c r="R503" i="16"/>
  <c r="L503" i="16"/>
  <c r="F503" i="16"/>
  <c r="Y498" i="16"/>
  <c r="S498" i="16"/>
  <c r="M498" i="16"/>
  <c r="G498" i="16"/>
  <c r="Z493" i="16"/>
  <c r="T493" i="16"/>
  <c r="N493" i="16"/>
  <c r="H493" i="16"/>
  <c r="AA488" i="16"/>
  <c r="U488" i="16"/>
  <c r="O488" i="16"/>
  <c r="I488" i="16"/>
  <c r="V483" i="16"/>
  <c r="P483" i="16"/>
  <c r="J483" i="16"/>
  <c r="D483" i="16"/>
  <c r="W478" i="16"/>
  <c r="Q478" i="16"/>
  <c r="K478" i="16"/>
  <c r="E478" i="16"/>
  <c r="X473" i="16"/>
  <c r="R473" i="16"/>
  <c r="L473" i="16"/>
  <c r="F473" i="16"/>
  <c r="Y468" i="16"/>
  <c r="S468" i="16"/>
  <c r="M468" i="16"/>
  <c r="G468" i="16"/>
  <c r="Z463" i="16"/>
  <c r="T463" i="16"/>
  <c r="N463" i="16"/>
  <c r="H463" i="16"/>
  <c r="AA458" i="16"/>
  <c r="U458" i="16"/>
  <c r="O458" i="16"/>
  <c r="I458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Y404" i="16"/>
  <c r="S404" i="16"/>
  <c r="M404" i="16"/>
  <c r="G404" i="16"/>
  <c r="Z399" i="16"/>
  <c r="T399" i="16"/>
  <c r="N399" i="16"/>
  <c r="H399" i="16"/>
  <c r="AA394" i="16"/>
  <c r="U394" i="16"/>
  <c r="O394" i="16"/>
  <c r="I394" i="16"/>
  <c r="V389" i="16"/>
  <c r="P389" i="16"/>
  <c r="J389" i="16"/>
  <c r="D389" i="16"/>
  <c r="W384" i="16"/>
  <c r="Q384" i="16"/>
  <c r="K384" i="16"/>
  <c r="E384" i="16"/>
  <c r="X379" i="16"/>
  <c r="R379" i="16"/>
  <c r="L379" i="16"/>
  <c r="F379" i="16"/>
  <c r="Y374" i="16"/>
  <c r="S374" i="16"/>
  <c r="M374" i="16"/>
  <c r="G374" i="16"/>
  <c r="Z369" i="16"/>
  <c r="T369" i="16"/>
  <c r="N369" i="16"/>
  <c r="H369" i="16"/>
  <c r="AA364" i="16"/>
  <c r="U364" i="16"/>
  <c r="O364" i="16"/>
  <c r="I364" i="16"/>
  <c r="V359" i="16"/>
  <c r="P359" i="16"/>
  <c r="J359" i="16"/>
  <c r="D359" i="16"/>
  <c r="W354" i="16"/>
  <c r="Q354" i="16"/>
  <c r="K354" i="16"/>
  <c r="E354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R498" i="16"/>
  <c r="L498" i="16"/>
  <c r="F498" i="16"/>
  <c r="Y493" i="16"/>
  <c r="S493" i="16"/>
  <c r="M493" i="16"/>
  <c r="G493" i="16"/>
  <c r="Z488" i="16"/>
  <c r="T488" i="16"/>
  <c r="N488" i="16"/>
  <c r="H488" i="16"/>
  <c r="AA483" i="16"/>
  <c r="U483" i="16"/>
  <c r="O483" i="16"/>
  <c r="I483" i="16"/>
  <c r="V478" i="16"/>
  <c r="P478" i="16"/>
  <c r="J478" i="16"/>
  <c r="D478" i="16"/>
  <c r="W473" i="16"/>
  <c r="Q473" i="16"/>
  <c r="K473" i="16"/>
  <c r="E473" i="16"/>
  <c r="X468" i="16"/>
  <c r="R468" i="16"/>
  <c r="L468" i="16"/>
  <c r="F468" i="16"/>
  <c r="Y463" i="16"/>
  <c r="S463" i="16"/>
  <c r="M463" i="16"/>
  <c r="G463" i="16"/>
  <c r="Z458" i="16"/>
  <c r="T458" i="16"/>
  <c r="N458" i="16"/>
  <c r="H458" i="16"/>
  <c r="AA449" i="16"/>
  <c r="U449" i="16"/>
  <c r="O449" i="16"/>
  <c r="I449" i="16"/>
  <c r="V444" i="16"/>
  <c r="P444" i="16"/>
  <c r="J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Z394" i="16"/>
  <c r="T394" i="16"/>
  <c r="N394" i="16"/>
  <c r="H394" i="16"/>
  <c r="AA389" i="16"/>
  <c r="U389" i="16"/>
  <c r="O389" i="16"/>
  <c r="I389" i="16"/>
  <c r="V384" i="16"/>
  <c r="P384" i="16"/>
  <c r="J384" i="16"/>
  <c r="D384" i="16"/>
  <c r="W379" i="16"/>
  <c r="Q379" i="16"/>
  <c r="K379" i="16"/>
  <c r="E379" i="16"/>
  <c r="X374" i="16"/>
  <c r="R374" i="16"/>
  <c r="L374" i="16"/>
  <c r="F374" i="16"/>
  <c r="Y369" i="16"/>
  <c r="S369" i="16"/>
  <c r="M369" i="16"/>
  <c r="G369" i="16"/>
  <c r="Z364" i="16"/>
  <c r="T364" i="16"/>
  <c r="N364" i="16"/>
  <c r="H364" i="16"/>
  <c r="AA359" i="16"/>
  <c r="U359" i="16"/>
  <c r="O359" i="16"/>
  <c r="I359" i="16"/>
  <c r="V354" i="16"/>
  <c r="P354" i="16"/>
  <c r="J354" i="16"/>
  <c r="D354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W528" i="16"/>
  <c r="Q528" i="16"/>
  <c r="K528" i="16"/>
  <c r="E528" i="16"/>
  <c r="X523" i="16"/>
  <c r="R523" i="16"/>
  <c r="L523" i="16"/>
  <c r="F523" i="16"/>
  <c r="Y518" i="16"/>
  <c r="S518" i="16"/>
  <c r="M518" i="16"/>
  <c r="G518" i="16"/>
  <c r="Z513" i="16"/>
  <c r="T513" i="16"/>
  <c r="N513" i="16"/>
  <c r="H513" i="16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R493" i="16"/>
  <c r="L493" i="16"/>
  <c r="F493" i="16"/>
  <c r="Y488" i="16"/>
  <c r="S488" i="16"/>
  <c r="M488" i="16"/>
  <c r="G488" i="16"/>
  <c r="Z483" i="16"/>
  <c r="T483" i="16"/>
  <c r="N483" i="16"/>
  <c r="H483" i="16"/>
  <c r="AA478" i="16"/>
  <c r="U478" i="16"/>
  <c r="O478" i="16"/>
  <c r="I478" i="16"/>
  <c r="V473" i="16"/>
  <c r="P473" i="16"/>
  <c r="J473" i="16"/>
  <c r="D473" i="16"/>
  <c r="W468" i="16"/>
  <c r="Q468" i="16"/>
  <c r="K468" i="16"/>
  <c r="E468" i="16"/>
  <c r="X463" i="16"/>
  <c r="R463" i="16"/>
  <c r="L463" i="16"/>
  <c r="F463" i="16"/>
  <c r="Y458" i="16"/>
  <c r="S458" i="16"/>
  <c r="M458" i="16"/>
  <c r="G458" i="16"/>
  <c r="Z449" i="16"/>
  <c r="T449" i="16"/>
  <c r="N449" i="16"/>
  <c r="H449" i="16"/>
  <c r="AA444" i="16"/>
  <c r="U444" i="16"/>
  <c r="O444" i="16"/>
  <c r="I444" i="16"/>
  <c r="V439" i="16"/>
  <c r="P439" i="16"/>
  <c r="J439" i="16"/>
  <c r="D439" i="16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394" i="16"/>
  <c r="S394" i="16"/>
  <c r="M394" i="16"/>
  <c r="G394" i="16"/>
  <c r="Z389" i="16"/>
  <c r="T389" i="16"/>
  <c r="N389" i="16"/>
  <c r="H389" i="16"/>
  <c r="AA384" i="16"/>
  <c r="U384" i="16"/>
  <c r="O384" i="16"/>
  <c r="I384" i="16"/>
  <c r="V379" i="16"/>
  <c r="P379" i="16"/>
  <c r="J379" i="16"/>
  <c r="D379" i="16"/>
  <c r="W374" i="16"/>
  <c r="Q374" i="16"/>
  <c r="K374" i="16"/>
  <c r="E374" i="16"/>
  <c r="X369" i="16"/>
  <c r="R369" i="16"/>
  <c r="L369" i="16"/>
  <c r="F369" i="16"/>
  <c r="Y364" i="16"/>
  <c r="S364" i="16"/>
  <c r="M364" i="16"/>
  <c r="G364" i="16"/>
  <c r="Z359" i="16"/>
  <c r="T359" i="16"/>
  <c r="N359" i="16"/>
  <c r="H359" i="16"/>
  <c r="AA354" i="16"/>
  <c r="U354" i="16"/>
  <c r="O354" i="16"/>
  <c r="O350" i="16" s="1"/>
  <c r="I354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R548" i="16"/>
  <c r="L548" i="16"/>
  <c r="F548" i="16"/>
  <c r="Y543" i="16"/>
  <c r="S543" i="16"/>
  <c r="M543" i="16"/>
  <c r="G543" i="16"/>
  <c r="Z538" i="16"/>
  <c r="T538" i="16"/>
  <c r="N538" i="16"/>
  <c r="H538" i="16"/>
  <c r="AA533" i="16"/>
  <c r="U533" i="16"/>
  <c r="O533" i="16"/>
  <c r="I533" i="16"/>
  <c r="V528" i="16"/>
  <c r="P528" i="16"/>
  <c r="J528" i="16"/>
  <c r="D528" i="16"/>
  <c r="W523" i="16"/>
  <c r="Q523" i="16"/>
  <c r="K523" i="16"/>
  <c r="E523" i="16"/>
  <c r="X518" i="16"/>
  <c r="X514" i="16" s="1"/>
  <c r="R518" i="16"/>
  <c r="R514" i="16" s="1"/>
  <c r="L518" i="16"/>
  <c r="L514" i="16" s="1"/>
  <c r="F518" i="16"/>
  <c r="F514" i="16" s="1"/>
  <c r="Y513" i="16"/>
  <c r="Y509" i="16" s="1"/>
  <c r="S513" i="16"/>
  <c r="S509" i="16" s="1"/>
  <c r="M513" i="16"/>
  <c r="M509" i="16" s="1"/>
  <c r="G513" i="16"/>
  <c r="G509" i="16" s="1"/>
  <c r="Z508" i="16"/>
  <c r="Z504" i="16" s="1"/>
  <c r="T508" i="16"/>
  <c r="T504" i="16" s="1"/>
  <c r="N508" i="16"/>
  <c r="N504" i="16" s="1"/>
  <c r="H508" i="16"/>
  <c r="H504" i="16" s="1"/>
  <c r="AA503" i="16"/>
  <c r="AA499" i="16" s="1"/>
  <c r="U503" i="16"/>
  <c r="U499" i="16" s="1"/>
  <c r="O503" i="16"/>
  <c r="O499" i="16" s="1"/>
  <c r="I503" i="16"/>
  <c r="I499" i="16" s="1"/>
  <c r="V498" i="16"/>
  <c r="V494" i="16" s="1"/>
  <c r="P498" i="16"/>
  <c r="P494" i="16" s="1"/>
  <c r="J498" i="16"/>
  <c r="J494" i="16" s="1"/>
  <c r="D498" i="16"/>
  <c r="D494" i="16" s="1"/>
  <c r="W493" i="16"/>
  <c r="W489" i="16" s="1"/>
  <c r="Q493" i="16"/>
  <c r="Q489" i="16" s="1"/>
  <c r="K493" i="16"/>
  <c r="K489" i="16" s="1"/>
  <c r="E493" i="16"/>
  <c r="E489" i="16" s="1"/>
  <c r="X488" i="16"/>
  <c r="X484" i="16" s="1"/>
  <c r="R488" i="16"/>
  <c r="R484" i="16" s="1"/>
  <c r="L488" i="16"/>
  <c r="L484" i="16" s="1"/>
  <c r="F488" i="16"/>
  <c r="F484" i="16" s="1"/>
  <c r="Y483" i="16"/>
  <c r="Y479" i="16" s="1"/>
  <c r="S483" i="16"/>
  <c r="S479" i="16" s="1"/>
  <c r="M483" i="16"/>
  <c r="M479" i="16" s="1"/>
  <c r="G483" i="16"/>
  <c r="G479" i="16" s="1"/>
  <c r="Z478" i="16"/>
  <c r="Z474" i="16" s="1"/>
  <c r="T478" i="16"/>
  <c r="T474" i="16" s="1"/>
  <c r="N478" i="16"/>
  <c r="N474" i="16" s="1"/>
  <c r="H478" i="16"/>
  <c r="H474" i="16" s="1"/>
  <c r="AA473" i="16"/>
  <c r="AA469" i="16" s="1"/>
  <c r="U473" i="16"/>
  <c r="U469" i="16" s="1"/>
  <c r="O473" i="16"/>
  <c r="O469" i="16" s="1"/>
  <c r="I473" i="16"/>
  <c r="I469" i="16" s="1"/>
  <c r="V468" i="16"/>
  <c r="V464" i="16" s="1"/>
  <c r="P468" i="16"/>
  <c r="P464" i="16" s="1"/>
  <c r="J468" i="16"/>
  <c r="J464" i="16" s="1"/>
  <c r="D468" i="16"/>
  <c r="D464" i="16" s="1"/>
  <c r="W463" i="16"/>
  <c r="W459" i="16" s="1"/>
  <c r="Q463" i="16"/>
  <c r="Q459" i="16" s="1"/>
  <c r="K463" i="16"/>
  <c r="K459" i="16" s="1"/>
  <c r="E463" i="16"/>
  <c r="E459" i="16" s="1"/>
  <c r="X458" i="16"/>
  <c r="X454" i="16" s="1"/>
  <c r="R458" i="16"/>
  <c r="R454" i="16" s="1"/>
  <c r="L458" i="16"/>
  <c r="L454" i="16" s="1"/>
  <c r="F458" i="16"/>
  <c r="F454" i="16" s="1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Z414" i="16"/>
  <c r="T414" i="16"/>
  <c r="N414" i="16"/>
  <c r="H414" i="16"/>
  <c r="AA409" i="16"/>
  <c r="U409" i="16"/>
  <c r="O409" i="16"/>
  <c r="I409" i="16"/>
  <c r="V404" i="16"/>
  <c r="P404" i="16"/>
  <c r="W399" i="16"/>
  <c r="H384" i="16"/>
  <c r="O379" i="16"/>
  <c r="P374" i="16"/>
  <c r="W369" i="16"/>
  <c r="H354" i="16"/>
  <c r="H350" i="16" s="1"/>
  <c r="X349" i="16"/>
  <c r="R349" i="16"/>
  <c r="L349" i="16"/>
  <c r="F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W324" i="16"/>
  <c r="Q324" i="16"/>
  <c r="K324" i="16"/>
  <c r="E324" i="16"/>
  <c r="X319" i="16"/>
  <c r="R319" i="16"/>
  <c r="L319" i="16"/>
  <c r="F319" i="16"/>
  <c r="Y314" i="16"/>
  <c r="S314" i="16"/>
  <c r="M314" i="16"/>
  <c r="G314" i="16"/>
  <c r="Z309" i="16"/>
  <c r="T309" i="16"/>
  <c r="N309" i="16"/>
  <c r="H309" i="16"/>
  <c r="AA300" i="16"/>
  <c r="U300" i="16"/>
  <c r="O300" i="16"/>
  <c r="I300" i="16"/>
  <c r="V295" i="16"/>
  <c r="P295" i="16"/>
  <c r="J295" i="16"/>
  <c r="D295" i="16"/>
  <c r="W290" i="16"/>
  <c r="Q290" i="16"/>
  <c r="K290" i="16"/>
  <c r="E290" i="16"/>
  <c r="X285" i="16"/>
  <c r="R285" i="16"/>
  <c r="L285" i="16"/>
  <c r="F285" i="16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240" i="16"/>
  <c r="U240" i="16"/>
  <c r="O240" i="16"/>
  <c r="I240" i="16"/>
  <c r="V235" i="16"/>
  <c r="P235" i="16"/>
  <c r="J235" i="16"/>
  <c r="D235" i="16"/>
  <c r="W230" i="16"/>
  <c r="Q230" i="16"/>
  <c r="K230" i="16"/>
  <c r="E230" i="16"/>
  <c r="X225" i="16"/>
  <c r="R225" i="16"/>
  <c r="L225" i="16"/>
  <c r="F225" i="16"/>
  <c r="Y220" i="16"/>
  <c r="S220" i="16"/>
  <c r="M220" i="16"/>
  <c r="G220" i="16"/>
  <c r="Z215" i="16"/>
  <c r="T215" i="16"/>
  <c r="N215" i="16"/>
  <c r="H215" i="16"/>
  <c r="AA210" i="16"/>
  <c r="U210" i="16"/>
  <c r="O210" i="16"/>
  <c r="I210" i="16"/>
  <c r="V205" i="16"/>
  <c r="P205" i="16"/>
  <c r="J205" i="16"/>
  <c r="D205" i="16"/>
  <c r="W200" i="16"/>
  <c r="Q200" i="16"/>
  <c r="K200" i="16"/>
  <c r="E200" i="16"/>
  <c r="X195" i="16"/>
  <c r="R195" i="16"/>
  <c r="L195" i="16"/>
  <c r="F195" i="16"/>
  <c r="Y190" i="16"/>
  <c r="S190" i="16"/>
  <c r="M190" i="16"/>
  <c r="G190" i="16"/>
  <c r="Z185" i="16"/>
  <c r="T185" i="16"/>
  <c r="N185" i="16"/>
  <c r="H185" i="16"/>
  <c r="AA180" i="16"/>
  <c r="U180" i="16"/>
  <c r="O180" i="16"/>
  <c r="I180" i="16"/>
  <c r="V175" i="16"/>
  <c r="P175" i="16"/>
  <c r="J175" i="16"/>
  <c r="D175" i="16"/>
  <c r="W170" i="16"/>
  <c r="Q170" i="16"/>
  <c r="K170" i="16"/>
  <c r="E170" i="16"/>
  <c r="X165" i="16"/>
  <c r="R165" i="16"/>
  <c r="L165" i="16"/>
  <c r="F165" i="16"/>
  <c r="Y160" i="16"/>
  <c r="S160" i="16"/>
  <c r="M160" i="16"/>
  <c r="G160" i="16"/>
  <c r="Z151" i="16"/>
  <c r="T151" i="16"/>
  <c r="N151" i="16"/>
  <c r="H151" i="16"/>
  <c r="AA146" i="16"/>
  <c r="U146" i="16"/>
  <c r="O146" i="16"/>
  <c r="I146" i="16"/>
  <c r="V141" i="16"/>
  <c r="P141" i="16"/>
  <c r="J141" i="16"/>
  <c r="D141" i="16"/>
  <c r="W136" i="16"/>
  <c r="Q136" i="16"/>
  <c r="K136" i="16"/>
  <c r="E136" i="16"/>
  <c r="X131" i="16"/>
  <c r="R131" i="16"/>
  <c r="L131" i="16"/>
  <c r="F131" i="16"/>
  <c r="Y126" i="16"/>
  <c r="S126" i="16"/>
  <c r="M126" i="16"/>
  <c r="G126" i="16"/>
  <c r="Z121" i="16"/>
  <c r="T121" i="16"/>
  <c r="N121" i="16"/>
  <c r="H121" i="16"/>
  <c r="AA116" i="16"/>
  <c r="U116" i="16"/>
  <c r="O116" i="16"/>
  <c r="I116" i="16"/>
  <c r="V111" i="16"/>
  <c r="P111" i="16"/>
  <c r="J111" i="16"/>
  <c r="D111" i="16"/>
  <c r="W106" i="16"/>
  <c r="Q106" i="16"/>
  <c r="K106" i="16"/>
  <c r="E106" i="16"/>
  <c r="J404" i="16"/>
  <c r="J400" i="16" s="1"/>
  <c r="Q399" i="16"/>
  <c r="X394" i="16"/>
  <c r="I379" i="16"/>
  <c r="J374" i="16"/>
  <c r="Q369" i="16"/>
  <c r="X364" i="16"/>
  <c r="W349" i="16"/>
  <c r="Q349" i="16"/>
  <c r="K349" i="16"/>
  <c r="E349" i="16"/>
  <c r="X344" i="16"/>
  <c r="R344" i="16"/>
  <c r="L344" i="16"/>
  <c r="F344" i="16"/>
  <c r="Y339" i="16"/>
  <c r="S339" i="16"/>
  <c r="M339" i="16"/>
  <c r="G339" i="16"/>
  <c r="Z334" i="16"/>
  <c r="T334" i="16"/>
  <c r="N334" i="16"/>
  <c r="H334" i="16"/>
  <c r="AA329" i="16"/>
  <c r="U329" i="16"/>
  <c r="O329" i="16"/>
  <c r="I329" i="16"/>
  <c r="V324" i="16"/>
  <c r="P324" i="16"/>
  <c r="J324" i="16"/>
  <c r="D324" i="16"/>
  <c r="W319" i="16"/>
  <c r="Q319" i="16"/>
  <c r="K319" i="16"/>
  <c r="E319" i="16"/>
  <c r="X314" i="16"/>
  <c r="R314" i="16"/>
  <c r="L314" i="16"/>
  <c r="F314" i="16"/>
  <c r="Y309" i="16"/>
  <c r="S309" i="16"/>
  <c r="M309" i="16"/>
  <c r="G309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AA175" i="16"/>
  <c r="U175" i="16"/>
  <c r="O175" i="16"/>
  <c r="I175" i="16"/>
  <c r="V170" i="16"/>
  <c r="P170" i="16"/>
  <c r="J170" i="16"/>
  <c r="D170" i="16"/>
  <c r="W165" i="16"/>
  <c r="Q165" i="16"/>
  <c r="K165" i="16"/>
  <c r="E165" i="16"/>
  <c r="X160" i="16"/>
  <c r="R160" i="16"/>
  <c r="L160" i="16"/>
  <c r="F160" i="16"/>
  <c r="Y151" i="16"/>
  <c r="S151" i="16"/>
  <c r="M151" i="16"/>
  <c r="G151" i="16"/>
  <c r="Z146" i="16"/>
  <c r="T146" i="16"/>
  <c r="N146" i="16"/>
  <c r="H146" i="16"/>
  <c r="AA141" i="16"/>
  <c r="U141" i="16"/>
  <c r="O141" i="16"/>
  <c r="I141" i="16"/>
  <c r="V136" i="16"/>
  <c r="P136" i="16"/>
  <c r="J136" i="16"/>
  <c r="D136" i="16"/>
  <c r="W131" i="16"/>
  <c r="Q131" i="16"/>
  <c r="K131" i="16"/>
  <c r="E131" i="16"/>
  <c r="X126" i="16"/>
  <c r="R126" i="16"/>
  <c r="L126" i="16"/>
  <c r="F126" i="16"/>
  <c r="Y121" i="16"/>
  <c r="S121" i="16"/>
  <c r="M121" i="16"/>
  <c r="G121" i="16"/>
  <c r="Z116" i="16"/>
  <c r="T116" i="16"/>
  <c r="N116" i="16"/>
  <c r="H116" i="16"/>
  <c r="AA111" i="16"/>
  <c r="U111" i="16"/>
  <c r="O111" i="16"/>
  <c r="I111" i="16"/>
  <c r="V106" i="16"/>
  <c r="P106" i="16"/>
  <c r="J106" i="16"/>
  <c r="D106" i="16"/>
  <c r="W101" i="16"/>
  <c r="Q101" i="16"/>
  <c r="K101" i="16"/>
  <c r="E101" i="16"/>
  <c r="X96" i="16"/>
  <c r="R96" i="16"/>
  <c r="L96" i="16"/>
  <c r="F96" i="16"/>
  <c r="Y91" i="16"/>
  <c r="S91" i="16"/>
  <c r="M91" i="16"/>
  <c r="G91" i="16"/>
  <c r="Z86" i="16"/>
  <c r="T86" i="16"/>
  <c r="N86" i="16"/>
  <c r="H86" i="16"/>
  <c r="AA81" i="16"/>
  <c r="U81" i="16"/>
  <c r="O81" i="16"/>
  <c r="I81" i="16"/>
  <c r="V76" i="16"/>
  <c r="P76" i="16"/>
  <c r="J76" i="16"/>
  <c r="D76" i="16"/>
  <c r="D404" i="16"/>
  <c r="K399" i="16"/>
  <c r="R394" i="16"/>
  <c r="Y389" i="16"/>
  <c r="D374" i="16"/>
  <c r="K369" i="16"/>
  <c r="R364" i="16"/>
  <c r="Y359" i="16"/>
  <c r="V349" i="16"/>
  <c r="P349" i="16"/>
  <c r="J349" i="16"/>
  <c r="D349" i="16"/>
  <c r="W344" i="16"/>
  <c r="Q344" i="16"/>
  <c r="K344" i="16"/>
  <c r="E344" i="16"/>
  <c r="X339" i="16"/>
  <c r="R339" i="16"/>
  <c r="L339" i="16"/>
  <c r="F339" i="16"/>
  <c r="Y334" i="16"/>
  <c r="S334" i="16"/>
  <c r="M334" i="16"/>
  <c r="G334" i="16"/>
  <c r="Z329" i="16"/>
  <c r="T329" i="16"/>
  <c r="N329" i="16"/>
  <c r="H329" i="16"/>
  <c r="AA324" i="16"/>
  <c r="U324" i="16"/>
  <c r="O324" i="16"/>
  <c r="I324" i="16"/>
  <c r="V319" i="16"/>
  <c r="P319" i="16"/>
  <c r="J319" i="16"/>
  <c r="D319" i="16"/>
  <c r="W314" i="16"/>
  <c r="Q314" i="16"/>
  <c r="K314" i="16"/>
  <c r="E314" i="16"/>
  <c r="X309" i="16"/>
  <c r="R309" i="16"/>
  <c r="L309" i="16"/>
  <c r="F309" i="16"/>
  <c r="Y300" i="16"/>
  <c r="S300" i="16"/>
  <c r="M300" i="16"/>
  <c r="G300" i="16"/>
  <c r="Z295" i="16"/>
  <c r="T295" i="16"/>
  <c r="N295" i="16"/>
  <c r="H295" i="16"/>
  <c r="AA290" i="16"/>
  <c r="U290" i="16"/>
  <c r="O290" i="16"/>
  <c r="I290" i="16"/>
  <c r="V285" i="16"/>
  <c r="P285" i="16"/>
  <c r="J285" i="16"/>
  <c r="D285" i="16"/>
  <c r="W280" i="16"/>
  <c r="Q280" i="16"/>
  <c r="K280" i="16"/>
  <c r="E280" i="16"/>
  <c r="X275" i="16"/>
  <c r="R275" i="16"/>
  <c r="L275" i="16"/>
  <c r="F275" i="16"/>
  <c r="Y270" i="16"/>
  <c r="S270" i="16"/>
  <c r="M270" i="16"/>
  <c r="G270" i="16"/>
  <c r="Z265" i="16"/>
  <c r="T265" i="16"/>
  <c r="N265" i="16"/>
  <c r="H265" i="16"/>
  <c r="AA260" i="16"/>
  <c r="U260" i="16"/>
  <c r="O260" i="16"/>
  <c r="I260" i="16"/>
  <c r="V255" i="16"/>
  <c r="P255" i="16"/>
  <c r="J255" i="16"/>
  <c r="D255" i="16"/>
  <c r="W250" i="16"/>
  <c r="Q250" i="16"/>
  <c r="K250" i="16"/>
  <c r="E250" i="16"/>
  <c r="X245" i="16"/>
  <c r="R245" i="16"/>
  <c r="L245" i="16"/>
  <c r="F245" i="16"/>
  <c r="Y240" i="16"/>
  <c r="S240" i="16"/>
  <c r="M240" i="16"/>
  <c r="G240" i="16"/>
  <c r="Z235" i="16"/>
  <c r="T235" i="16"/>
  <c r="N235" i="16"/>
  <c r="H235" i="16"/>
  <c r="AA230" i="16"/>
  <c r="U230" i="16"/>
  <c r="O230" i="16"/>
  <c r="I230" i="16"/>
  <c r="V225" i="16"/>
  <c r="P225" i="16"/>
  <c r="J225" i="16"/>
  <c r="D225" i="16"/>
  <c r="W220" i="16"/>
  <c r="Q220" i="16"/>
  <c r="K220" i="16"/>
  <c r="E220" i="16"/>
  <c r="X215" i="16"/>
  <c r="R215" i="16"/>
  <c r="L215" i="16"/>
  <c r="F215" i="16"/>
  <c r="Y210" i="16"/>
  <c r="S210" i="16"/>
  <c r="M210" i="16"/>
  <c r="G210" i="16"/>
  <c r="Z205" i="16"/>
  <c r="T205" i="16"/>
  <c r="N205" i="16"/>
  <c r="H205" i="16"/>
  <c r="AA200" i="16"/>
  <c r="U200" i="16"/>
  <c r="O200" i="16"/>
  <c r="I200" i="16"/>
  <c r="V195" i="16"/>
  <c r="P195" i="16"/>
  <c r="J195" i="16"/>
  <c r="D195" i="16"/>
  <c r="W190" i="16"/>
  <c r="Q190" i="16"/>
  <c r="K190" i="16"/>
  <c r="E190" i="16"/>
  <c r="X185" i="16"/>
  <c r="R185" i="16"/>
  <c r="L185" i="16"/>
  <c r="F185" i="16"/>
  <c r="Y180" i="16"/>
  <c r="S180" i="16"/>
  <c r="M180" i="16"/>
  <c r="G180" i="16"/>
  <c r="Z175" i="16"/>
  <c r="T175" i="16"/>
  <c r="N175" i="16"/>
  <c r="H175" i="16"/>
  <c r="AA170" i="16"/>
  <c r="U170" i="16"/>
  <c r="O170" i="16"/>
  <c r="I170" i="16"/>
  <c r="V165" i="16"/>
  <c r="P165" i="16"/>
  <c r="J165" i="16"/>
  <c r="D165" i="16"/>
  <c r="W160" i="16"/>
  <c r="Q160" i="16"/>
  <c r="K160" i="16"/>
  <c r="E160" i="16"/>
  <c r="X151" i="16"/>
  <c r="R151" i="16"/>
  <c r="L151" i="16"/>
  <c r="F151" i="16"/>
  <c r="Y146" i="16"/>
  <c r="S146" i="16"/>
  <c r="M146" i="16"/>
  <c r="G146" i="16"/>
  <c r="Z141" i="16"/>
  <c r="T141" i="16"/>
  <c r="N141" i="16"/>
  <c r="H141" i="16"/>
  <c r="AA136" i="16"/>
  <c r="U136" i="16"/>
  <c r="O136" i="16"/>
  <c r="I136" i="16"/>
  <c r="V131" i="16"/>
  <c r="P131" i="16"/>
  <c r="J131" i="16"/>
  <c r="D131" i="16"/>
  <c r="W126" i="16"/>
  <c r="Q126" i="16"/>
  <c r="K126" i="16"/>
  <c r="E126" i="16"/>
  <c r="X121" i="16"/>
  <c r="R121" i="16"/>
  <c r="L121" i="16"/>
  <c r="F121" i="16"/>
  <c r="Y116" i="16"/>
  <c r="S116" i="16"/>
  <c r="M116" i="16"/>
  <c r="G116" i="16"/>
  <c r="Z111" i="16"/>
  <c r="T111" i="16"/>
  <c r="N111" i="16"/>
  <c r="H111" i="16"/>
  <c r="AA106" i="16"/>
  <c r="U106" i="16"/>
  <c r="O106" i="16"/>
  <c r="I106" i="16"/>
  <c r="V101" i="16"/>
  <c r="P101" i="16"/>
  <c r="J101" i="16"/>
  <c r="D101" i="16"/>
  <c r="W96" i="16"/>
  <c r="Q96" i="16"/>
  <c r="K96" i="16"/>
  <c r="E96" i="16"/>
  <c r="X91" i="16"/>
  <c r="R91" i="16"/>
  <c r="L91" i="16"/>
  <c r="F91" i="16"/>
  <c r="Y86" i="16"/>
  <c r="S86" i="16"/>
  <c r="M86" i="16"/>
  <c r="G86" i="16"/>
  <c r="Z81" i="16"/>
  <c r="T81" i="16"/>
  <c r="N81" i="16"/>
  <c r="H81" i="16"/>
  <c r="AA76" i="16"/>
  <c r="U76" i="16"/>
  <c r="O76" i="16"/>
  <c r="I76" i="16"/>
  <c r="E399" i="16"/>
  <c r="L394" i="16"/>
  <c r="S389" i="16"/>
  <c r="Z384" i="16"/>
  <c r="E369" i="16"/>
  <c r="L364" i="16"/>
  <c r="S359" i="16"/>
  <c r="Z354" i="16"/>
  <c r="AA349" i="16"/>
  <c r="AA345" i="16" s="1"/>
  <c r="U349" i="16"/>
  <c r="U345" i="16" s="1"/>
  <c r="O349" i="16"/>
  <c r="O345" i="16" s="1"/>
  <c r="I349" i="16"/>
  <c r="I345" i="16" s="1"/>
  <c r="V344" i="16"/>
  <c r="V340" i="16" s="1"/>
  <c r="P344" i="16"/>
  <c r="P340" i="16" s="1"/>
  <c r="J344" i="16"/>
  <c r="J340" i="16" s="1"/>
  <c r="D344" i="16"/>
  <c r="D340" i="16" s="1"/>
  <c r="W339" i="16"/>
  <c r="W335" i="16" s="1"/>
  <c r="Q339" i="16"/>
  <c r="Q335" i="16" s="1"/>
  <c r="K339" i="16"/>
  <c r="K335" i="16" s="1"/>
  <c r="E339" i="16"/>
  <c r="E335" i="16" s="1"/>
  <c r="X334" i="16"/>
  <c r="X330" i="16" s="1"/>
  <c r="R334" i="16"/>
  <c r="R330" i="16" s="1"/>
  <c r="L334" i="16"/>
  <c r="L330" i="16" s="1"/>
  <c r="F334" i="16"/>
  <c r="F330" i="16" s="1"/>
  <c r="Y329" i="16"/>
  <c r="Y325" i="16" s="1"/>
  <c r="S329" i="16"/>
  <c r="S325" i="16" s="1"/>
  <c r="M329" i="16"/>
  <c r="M325" i="16" s="1"/>
  <c r="G329" i="16"/>
  <c r="G325" i="16" s="1"/>
  <c r="Z324" i="16"/>
  <c r="Z320" i="16" s="1"/>
  <c r="T324" i="16"/>
  <c r="T320" i="16" s="1"/>
  <c r="N324" i="16"/>
  <c r="N320" i="16" s="1"/>
  <c r="H324" i="16"/>
  <c r="H320" i="16" s="1"/>
  <c r="AA319" i="16"/>
  <c r="AA315" i="16" s="1"/>
  <c r="U319" i="16"/>
  <c r="U315" i="16" s="1"/>
  <c r="O319" i="16"/>
  <c r="O315" i="16" s="1"/>
  <c r="I319" i="16"/>
  <c r="I315" i="16" s="1"/>
  <c r="V314" i="16"/>
  <c r="V310" i="16" s="1"/>
  <c r="P314" i="16"/>
  <c r="P310" i="16" s="1"/>
  <c r="J314" i="16"/>
  <c r="J310" i="16" s="1"/>
  <c r="D314" i="16"/>
  <c r="D310" i="16" s="1"/>
  <c r="W309" i="16"/>
  <c r="W305" i="16" s="1"/>
  <c r="Q309" i="16"/>
  <c r="Q305" i="16" s="1"/>
  <c r="K309" i="16"/>
  <c r="K305" i="16" s="1"/>
  <c r="E309" i="16"/>
  <c r="E305" i="16" s="1"/>
  <c r="X300" i="16"/>
  <c r="R300" i="16"/>
  <c r="L300" i="16"/>
  <c r="F300" i="16"/>
  <c r="Y295" i="16"/>
  <c r="S295" i="16"/>
  <c r="M295" i="16"/>
  <c r="G295" i="16"/>
  <c r="Z290" i="16"/>
  <c r="T290" i="16"/>
  <c r="N290" i="16"/>
  <c r="H290" i="16"/>
  <c r="AA285" i="16"/>
  <c r="U285" i="16"/>
  <c r="O285" i="16"/>
  <c r="I285" i="16"/>
  <c r="V280" i="16"/>
  <c r="P280" i="16"/>
  <c r="J280" i="16"/>
  <c r="D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D250" i="16"/>
  <c r="W245" i="16"/>
  <c r="Q245" i="16"/>
  <c r="K245" i="16"/>
  <c r="E245" i="16"/>
  <c r="X240" i="16"/>
  <c r="R240" i="16"/>
  <c r="L240" i="16"/>
  <c r="F240" i="16"/>
  <c r="Y235" i="16"/>
  <c r="S235" i="16"/>
  <c r="M235" i="16"/>
  <c r="G235" i="16"/>
  <c r="Z230" i="16"/>
  <c r="T230" i="16"/>
  <c r="N230" i="16"/>
  <c r="H230" i="16"/>
  <c r="AA225" i="16"/>
  <c r="U225" i="16"/>
  <c r="O225" i="16"/>
  <c r="I225" i="16"/>
  <c r="V220" i="16"/>
  <c r="P220" i="16"/>
  <c r="J220" i="16"/>
  <c r="D220" i="16"/>
  <c r="W215" i="16"/>
  <c r="Q215" i="16"/>
  <c r="K215" i="16"/>
  <c r="E215" i="16"/>
  <c r="X210" i="16"/>
  <c r="R210" i="16"/>
  <c r="L210" i="16"/>
  <c r="F210" i="16"/>
  <c r="Y205" i="16"/>
  <c r="S205" i="16"/>
  <c r="M205" i="16"/>
  <c r="G205" i="16"/>
  <c r="Z200" i="16"/>
  <c r="T200" i="16"/>
  <c r="N200" i="16"/>
  <c r="H200" i="16"/>
  <c r="AA195" i="16"/>
  <c r="U195" i="16"/>
  <c r="O195" i="16"/>
  <c r="I195" i="16"/>
  <c r="V190" i="16"/>
  <c r="P190" i="16"/>
  <c r="J190" i="16"/>
  <c r="D190" i="16"/>
  <c r="W185" i="16"/>
  <c r="Q185" i="16"/>
  <c r="K185" i="16"/>
  <c r="E185" i="16"/>
  <c r="X180" i="16"/>
  <c r="R180" i="16"/>
  <c r="L180" i="16"/>
  <c r="F180" i="16"/>
  <c r="Y175" i="16"/>
  <c r="S175" i="16"/>
  <c r="M175" i="16"/>
  <c r="G175" i="16"/>
  <c r="Z170" i="16"/>
  <c r="T170" i="16"/>
  <c r="N170" i="16"/>
  <c r="H170" i="16"/>
  <c r="AA165" i="16"/>
  <c r="U165" i="16"/>
  <c r="O165" i="16"/>
  <c r="I165" i="16"/>
  <c r="V160" i="16"/>
  <c r="F394" i="16"/>
  <c r="M389" i="16"/>
  <c r="T384" i="16"/>
  <c r="AA379" i="16"/>
  <c r="F364" i="16"/>
  <c r="M359" i="16"/>
  <c r="T354" i="16"/>
  <c r="Z349" i="16"/>
  <c r="T349" i="16"/>
  <c r="N349" i="16"/>
  <c r="H349" i="16"/>
  <c r="AA344" i="16"/>
  <c r="U344" i="16"/>
  <c r="O344" i="16"/>
  <c r="I344" i="16"/>
  <c r="V339" i="16"/>
  <c r="P339" i="16"/>
  <c r="J339" i="16"/>
  <c r="D339" i="16"/>
  <c r="W334" i="16"/>
  <c r="Q334" i="16"/>
  <c r="K334" i="16"/>
  <c r="E334" i="16"/>
  <c r="X329" i="16"/>
  <c r="R329" i="16"/>
  <c r="L329" i="16"/>
  <c r="F329" i="16"/>
  <c r="Y324" i="16"/>
  <c r="S324" i="16"/>
  <c r="M324" i="16"/>
  <c r="G324" i="16"/>
  <c r="Z319" i="16"/>
  <c r="T319" i="16"/>
  <c r="N319" i="16"/>
  <c r="H319" i="16"/>
  <c r="AA314" i="16"/>
  <c r="U314" i="16"/>
  <c r="O314" i="16"/>
  <c r="I314" i="16"/>
  <c r="V309" i="16"/>
  <c r="P309" i="16"/>
  <c r="J309" i="16"/>
  <c r="D309" i="16"/>
  <c r="D305" i="16" s="1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AA250" i="16"/>
  <c r="U250" i="16"/>
  <c r="O250" i="16"/>
  <c r="I250" i="16"/>
  <c r="V245" i="16"/>
  <c r="P245" i="16"/>
  <c r="J245" i="16"/>
  <c r="D245" i="16"/>
  <c r="W240" i="16"/>
  <c r="Q240" i="16"/>
  <c r="K240" i="16"/>
  <c r="E240" i="16"/>
  <c r="X235" i="16"/>
  <c r="R235" i="16"/>
  <c r="L235" i="16"/>
  <c r="F235" i="16"/>
  <c r="Y230" i="16"/>
  <c r="S230" i="16"/>
  <c r="M230" i="16"/>
  <c r="G230" i="16"/>
  <c r="Z225" i="16"/>
  <c r="T225" i="16"/>
  <c r="N225" i="16"/>
  <c r="H225" i="16"/>
  <c r="AA220" i="16"/>
  <c r="U220" i="16"/>
  <c r="O220" i="16"/>
  <c r="I220" i="16"/>
  <c r="V215" i="16"/>
  <c r="P215" i="16"/>
  <c r="J215" i="16"/>
  <c r="D215" i="16"/>
  <c r="W210" i="16"/>
  <c r="Q210" i="16"/>
  <c r="K210" i="16"/>
  <c r="E210" i="16"/>
  <c r="X205" i="16"/>
  <c r="R205" i="16"/>
  <c r="L205" i="16"/>
  <c r="F205" i="16"/>
  <c r="Y200" i="16"/>
  <c r="S200" i="16"/>
  <c r="M200" i="16"/>
  <c r="G200" i="16"/>
  <c r="Z195" i="16"/>
  <c r="T195" i="16"/>
  <c r="N195" i="16"/>
  <c r="H195" i="16"/>
  <c r="AA190" i="16"/>
  <c r="U190" i="16"/>
  <c r="O190" i="16"/>
  <c r="I190" i="16"/>
  <c r="V185" i="16"/>
  <c r="P185" i="16"/>
  <c r="J185" i="16"/>
  <c r="D185" i="16"/>
  <c r="W180" i="16"/>
  <c r="Q180" i="16"/>
  <c r="K180" i="16"/>
  <c r="E180" i="16"/>
  <c r="X175" i="16"/>
  <c r="R175" i="16"/>
  <c r="L175" i="16"/>
  <c r="F175" i="16"/>
  <c r="Y170" i="16"/>
  <c r="S170" i="16"/>
  <c r="M170" i="16"/>
  <c r="G170" i="16"/>
  <c r="Z165" i="16"/>
  <c r="T165" i="16"/>
  <c r="N165" i="16"/>
  <c r="H165" i="16"/>
  <c r="AA160" i="16"/>
  <c r="U160" i="16"/>
  <c r="O160" i="16"/>
  <c r="I160" i="16"/>
  <c r="V151" i="16"/>
  <c r="P151" i="16"/>
  <c r="J151" i="16"/>
  <c r="D151" i="16"/>
  <c r="W146" i="16"/>
  <c r="Q146" i="16"/>
  <c r="K146" i="16"/>
  <c r="E146" i="16"/>
  <c r="X141" i="16"/>
  <c r="R141" i="16"/>
  <c r="L141" i="16"/>
  <c r="F141" i="16"/>
  <c r="Y136" i="16"/>
  <c r="S136" i="16"/>
  <c r="M136" i="16"/>
  <c r="G136" i="16"/>
  <c r="Z131" i="16"/>
  <c r="T131" i="16"/>
  <c r="N131" i="16"/>
  <c r="H131" i="16"/>
  <c r="AA126" i="16"/>
  <c r="U126" i="16"/>
  <c r="O126" i="16"/>
  <c r="I126" i="16"/>
  <c r="V121" i="16"/>
  <c r="P121" i="16"/>
  <c r="J121" i="16"/>
  <c r="D121" i="16"/>
  <c r="G389" i="16"/>
  <c r="N384" i="16"/>
  <c r="N380" i="16" s="1"/>
  <c r="U379" i="16"/>
  <c r="V374" i="16"/>
  <c r="G359" i="16"/>
  <c r="G355" i="16" s="1"/>
  <c r="N354" i="16"/>
  <c r="Y349" i="16"/>
  <c r="S349" i="16"/>
  <c r="M349" i="16"/>
  <c r="G349" i="16"/>
  <c r="Z344" i="16"/>
  <c r="T344" i="16"/>
  <c r="N344" i="16"/>
  <c r="H344" i="16"/>
  <c r="AA339" i="16"/>
  <c r="U339" i="16"/>
  <c r="O339" i="16"/>
  <c r="I339" i="16"/>
  <c r="V334" i="16"/>
  <c r="P334" i="16"/>
  <c r="J334" i="16"/>
  <c r="D334" i="16"/>
  <c r="W329" i="16"/>
  <c r="Q329" i="16"/>
  <c r="K329" i="16"/>
  <c r="E329" i="16"/>
  <c r="X324" i="16"/>
  <c r="R324" i="16"/>
  <c r="L324" i="16"/>
  <c r="F324" i="16"/>
  <c r="Y319" i="16"/>
  <c r="S319" i="16"/>
  <c r="M319" i="16"/>
  <c r="G319" i="16"/>
  <c r="Z314" i="16"/>
  <c r="T314" i="16"/>
  <c r="N314" i="16"/>
  <c r="H314" i="16"/>
  <c r="AA309" i="16"/>
  <c r="U309" i="16"/>
  <c r="O309" i="16"/>
  <c r="I309" i="16"/>
  <c r="V300" i="16"/>
  <c r="P300" i="16"/>
  <c r="J300" i="16"/>
  <c r="D300" i="16"/>
  <c r="W295" i="16"/>
  <c r="Q295" i="16"/>
  <c r="K295" i="16"/>
  <c r="E295" i="16"/>
  <c r="X290" i="16"/>
  <c r="R290" i="16"/>
  <c r="L290" i="16"/>
  <c r="F290" i="16"/>
  <c r="Y285" i="16"/>
  <c r="S285" i="16"/>
  <c r="M285" i="16"/>
  <c r="G285" i="16"/>
  <c r="Z280" i="16"/>
  <c r="T280" i="16"/>
  <c r="N280" i="16"/>
  <c r="H280" i="16"/>
  <c r="AA275" i="16"/>
  <c r="U275" i="16"/>
  <c r="O275" i="16"/>
  <c r="I275" i="16"/>
  <c r="V270" i="16"/>
  <c r="P270" i="16"/>
  <c r="J270" i="16"/>
  <c r="D270" i="16"/>
  <c r="W265" i="16"/>
  <c r="Q265" i="16"/>
  <c r="K265" i="16"/>
  <c r="E265" i="16"/>
  <c r="X260" i="16"/>
  <c r="R260" i="16"/>
  <c r="L260" i="16"/>
  <c r="F260" i="16"/>
  <c r="Y255" i="16"/>
  <c r="S255" i="16"/>
  <c r="M255" i="16"/>
  <c r="G255" i="16"/>
  <c r="Z250" i="16"/>
  <c r="T250" i="16"/>
  <c r="N250" i="16"/>
  <c r="H250" i="16"/>
  <c r="AA245" i="16"/>
  <c r="U245" i="16"/>
  <c r="O245" i="16"/>
  <c r="I245" i="16"/>
  <c r="V240" i="16"/>
  <c r="P240" i="16"/>
  <c r="J240" i="16"/>
  <c r="D240" i="16"/>
  <c r="W235" i="16"/>
  <c r="Q235" i="16"/>
  <c r="K235" i="16"/>
  <c r="E235" i="16"/>
  <c r="X230" i="16"/>
  <c r="R230" i="16"/>
  <c r="L230" i="16"/>
  <c r="F230" i="16"/>
  <c r="Y225" i="16"/>
  <c r="S225" i="16"/>
  <c r="M225" i="16"/>
  <c r="G225" i="16"/>
  <c r="Z220" i="16"/>
  <c r="T220" i="16"/>
  <c r="N220" i="16"/>
  <c r="H220" i="16"/>
  <c r="AA215" i="16"/>
  <c r="U215" i="16"/>
  <c r="O215" i="16"/>
  <c r="I215" i="16"/>
  <c r="V210" i="16"/>
  <c r="P210" i="16"/>
  <c r="J210" i="16"/>
  <c r="D210" i="16"/>
  <c r="W205" i="16"/>
  <c r="Q205" i="16"/>
  <c r="K205" i="16"/>
  <c r="E205" i="16"/>
  <c r="X200" i="16"/>
  <c r="R200" i="16"/>
  <c r="L200" i="16"/>
  <c r="F200" i="16"/>
  <c r="Y195" i="16"/>
  <c r="S195" i="16"/>
  <c r="M195" i="16"/>
  <c r="G195" i="16"/>
  <c r="Z190" i="16"/>
  <c r="T190" i="16"/>
  <c r="N190" i="16"/>
  <c r="H190" i="16"/>
  <c r="AA185" i="16"/>
  <c r="U185" i="16"/>
  <c r="O185" i="16"/>
  <c r="I185" i="16"/>
  <c r="V180" i="16"/>
  <c r="P180" i="16"/>
  <c r="J180" i="16"/>
  <c r="D180" i="16"/>
  <c r="W175" i="16"/>
  <c r="Q175" i="16"/>
  <c r="K175" i="16"/>
  <c r="E175" i="16"/>
  <c r="X170" i="16"/>
  <c r="R170" i="16"/>
  <c r="L170" i="16"/>
  <c r="F170" i="16"/>
  <c r="Y165" i="16"/>
  <c r="S165" i="16"/>
  <c r="M165" i="16"/>
  <c r="G165" i="16"/>
  <c r="Z160" i="16"/>
  <c r="T160" i="16"/>
  <c r="N160" i="16"/>
  <c r="H160" i="16"/>
  <c r="AA151" i="16"/>
  <c r="U151" i="16"/>
  <c r="O151" i="16"/>
  <c r="I151" i="16"/>
  <c r="V146" i="16"/>
  <c r="P146" i="16"/>
  <c r="J146" i="16"/>
  <c r="D146" i="16"/>
  <c r="W141" i="16"/>
  <c r="Q141" i="16"/>
  <c r="K141" i="16"/>
  <c r="E141" i="16"/>
  <c r="X136" i="16"/>
  <c r="R136" i="16"/>
  <c r="L136" i="16"/>
  <c r="F136" i="16"/>
  <c r="Y131" i="16"/>
  <c r="S131" i="16"/>
  <c r="M131" i="16"/>
  <c r="G131" i="16"/>
  <c r="Z126" i="16"/>
  <c r="T126" i="16"/>
  <c r="N126" i="16"/>
  <c r="H126" i="16"/>
  <c r="AA121" i="16"/>
  <c r="U121" i="16"/>
  <c r="O121" i="16"/>
  <c r="I121" i="16"/>
  <c r="V116" i="16"/>
  <c r="P116" i="16"/>
  <c r="J116" i="16"/>
  <c r="D116" i="16"/>
  <c r="W111" i="16"/>
  <c r="Q111" i="16"/>
  <c r="K111" i="16"/>
  <c r="E111" i="16"/>
  <c r="X106" i="16"/>
  <c r="R106" i="16"/>
  <c r="L106" i="16"/>
  <c r="F106" i="16"/>
  <c r="Y101" i="16"/>
  <c r="S101" i="16"/>
  <c r="M101" i="16"/>
  <c r="G101" i="16"/>
  <c r="Z96" i="16"/>
  <c r="T96" i="16"/>
  <c r="N96" i="16"/>
  <c r="H96" i="16"/>
  <c r="AA91" i="16"/>
  <c r="U91" i="16"/>
  <c r="O91" i="16"/>
  <c r="I91" i="16"/>
  <c r="V86" i="16"/>
  <c r="P86" i="16"/>
  <c r="J86" i="16"/>
  <c r="D86" i="16"/>
  <c r="W81" i="16"/>
  <c r="Q81" i="16"/>
  <c r="K81" i="16"/>
  <c r="E81" i="16"/>
  <c r="X76" i="16"/>
  <c r="R76" i="16"/>
  <c r="L76" i="16"/>
  <c r="F76" i="16"/>
  <c r="Y71" i="16"/>
  <c r="S71" i="16"/>
  <c r="M71" i="16"/>
  <c r="G71" i="16"/>
  <c r="J11" i="16"/>
  <c r="P11" i="16"/>
  <c r="V11" i="16"/>
  <c r="I14" i="16"/>
  <c r="O14" i="16"/>
  <c r="O12" i="16" s="1"/>
  <c r="U14" i="16"/>
  <c r="AA14" i="16"/>
  <c r="I16" i="16"/>
  <c r="O16" i="16"/>
  <c r="U16" i="16"/>
  <c r="AA16" i="16"/>
  <c r="H19" i="16"/>
  <c r="N19" i="16"/>
  <c r="T19" i="16"/>
  <c r="T17" i="16" s="1"/>
  <c r="Z19" i="16"/>
  <c r="H21" i="16"/>
  <c r="N21" i="16"/>
  <c r="T21" i="16"/>
  <c r="Z21" i="16"/>
  <c r="G24" i="16"/>
  <c r="G22" i="16" s="1"/>
  <c r="M24" i="16"/>
  <c r="S24" i="16"/>
  <c r="Y24" i="16"/>
  <c r="Y22" i="16" s="1"/>
  <c r="G26" i="16"/>
  <c r="M26" i="16"/>
  <c r="S26" i="16"/>
  <c r="Y26" i="16"/>
  <c r="F29" i="16"/>
  <c r="L29" i="16"/>
  <c r="L27" i="16" s="1"/>
  <c r="R29" i="16"/>
  <c r="X29" i="16"/>
  <c r="F31" i="16"/>
  <c r="L31" i="16"/>
  <c r="R31" i="16"/>
  <c r="X31" i="16"/>
  <c r="E34" i="16"/>
  <c r="K34" i="16"/>
  <c r="Q34" i="16"/>
  <c r="Q32" i="16" s="1"/>
  <c r="W34" i="16"/>
  <c r="E36" i="16"/>
  <c r="K36" i="16"/>
  <c r="Q36" i="16"/>
  <c r="W36" i="16"/>
  <c r="D39" i="16"/>
  <c r="D37" i="16" s="1"/>
  <c r="J39" i="16"/>
  <c r="P39" i="16"/>
  <c r="V39" i="16"/>
  <c r="V37" i="16" s="1"/>
  <c r="D41" i="16"/>
  <c r="J41" i="16"/>
  <c r="P41" i="16"/>
  <c r="V41" i="16"/>
  <c r="I44" i="16"/>
  <c r="O44" i="16"/>
  <c r="O42" i="16" s="1"/>
  <c r="U44" i="16"/>
  <c r="AA44" i="16"/>
  <c r="I46" i="16"/>
  <c r="O46" i="16"/>
  <c r="U46" i="16"/>
  <c r="AA46" i="16"/>
  <c r="H49" i="16"/>
  <c r="N49" i="16"/>
  <c r="T49" i="16"/>
  <c r="T47" i="16" s="1"/>
  <c r="Z49" i="16"/>
  <c r="H51" i="16"/>
  <c r="N51" i="16"/>
  <c r="T51" i="16"/>
  <c r="Z51" i="16"/>
  <c r="G54" i="16"/>
  <c r="G52" i="16" s="1"/>
  <c r="M54" i="16"/>
  <c r="S54" i="16"/>
  <c r="Y54" i="16"/>
  <c r="Y52" i="16" s="1"/>
  <c r="G56" i="16"/>
  <c r="M56" i="16"/>
  <c r="S56" i="16"/>
  <c r="Y56" i="16"/>
  <c r="F59" i="16"/>
  <c r="L59" i="16"/>
  <c r="L57" i="16" s="1"/>
  <c r="R59" i="16"/>
  <c r="X59" i="16"/>
  <c r="F61" i="16"/>
  <c r="L61" i="16"/>
  <c r="R61" i="16"/>
  <c r="X61" i="16"/>
  <c r="E64" i="16"/>
  <c r="K64" i="16"/>
  <c r="Q64" i="16"/>
  <c r="Q62" i="16" s="1"/>
  <c r="W64" i="16"/>
  <c r="E66" i="16"/>
  <c r="K66" i="16"/>
  <c r="Q66" i="16"/>
  <c r="W66" i="16"/>
  <c r="D69" i="16"/>
  <c r="D67" i="16" s="1"/>
  <c r="J69" i="16"/>
  <c r="J67" i="16" s="1"/>
  <c r="P69" i="16"/>
  <c r="P67" i="16" s="1"/>
  <c r="V69" i="16"/>
  <c r="D71" i="16"/>
  <c r="K71" i="16"/>
  <c r="R71" i="16"/>
  <c r="Z71" i="16"/>
  <c r="G74" i="16"/>
  <c r="G72" i="16" s="1"/>
  <c r="S74" i="16"/>
  <c r="S72" i="16" s="1"/>
  <c r="G76" i="16"/>
  <c r="S76" i="16"/>
  <c r="D79" i="16"/>
  <c r="P79" i="16"/>
  <c r="D81" i="16"/>
  <c r="P81" i="16"/>
  <c r="O84" i="16"/>
  <c r="AA84" i="16"/>
  <c r="AA82" i="16" s="1"/>
  <c r="O86" i="16"/>
  <c r="AA86" i="16"/>
  <c r="K89" i="16"/>
  <c r="K87" i="16" s="1"/>
  <c r="W89" i="16"/>
  <c r="W87" i="16" s="1"/>
  <c r="K91" i="16"/>
  <c r="W91" i="16"/>
  <c r="J94" i="16"/>
  <c r="V94" i="16"/>
  <c r="J96" i="16"/>
  <c r="V96" i="16"/>
  <c r="I99" i="16"/>
  <c r="U99" i="16"/>
  <c r="U97" i="16" s="1"/>
  <c r="I101" i="16"/>
  <c r="U101" i="16"/>
  <c r="S104" i="16"/>
  <c r="M106" i="16"/>
  <c r="M109" i="16"/>
  <c r="G111" i="16"/>
  <c r="Y111" i="16"/>
  <c r="K114" i="16"/>
  <c r="E116" i="16"/>
  <c r="W116" i="16"/>
  <c r="K119" i="16"/>
  <c r="K117" i="16" s="1"/>
  <c r="W121" i="16"/>
  <c r="D124" i="16"/>
  <c r="D122" i="16" s="1"/>
  <c r="P126" i="16"/>
  <c r="O131" i="16"/>
  <c r="H136" i="16"/>
  <c r="Y139" i="16"/>
  <c r="Y137" i="16" s="1"/>
  <c r="R144" i="16"/>
  <c r="R142" i="16" s="1"/>
  <c r="K149" i="16"/>
  <c r="K147" i="16" s="1"/>
  <c r="W151" i="16"/>
  <c r="AA298" i="16"/>
  <c r="AA296" i="16" s="1"/>
  <c r="U298" i="16"/>
  <c r="U296" i="16" s="1"/>
  <c r="O298" i="16"/>
  <c r="O296" i="16" s="1"/>
  <c r="I298" i="16"/>
  <c r="I296" i="16" s="1"/>
  <c r="V293" i="16"/>
  <c r="V291" i="16" s="1"/>
  <c r="P293" i="16"/>
  <c r="P291" i="16" s="1"/>
  <c r="J293" i="16"/>
  <c r="J291" i="16" s="1"/>
  <c r="D293" i="16"/>
  <c r="D291" i="16" s="1"/>
  <c r="W288" i="16"/>
  <c r="W286" i="16" s="1"/>
  <c r="Q288" i="16"/>
  <c r="Q286" i="16" s="1"/>
  <c r="K288" i="16"/>
  <c r="K286" i="16" s="1"/>
  <c r="E288" i="16"/>
  <c r="E286" i="16" s="1"/>
  <c r="X283" i="16"/>
  <c r="X281" i="16" s="1"/>
  <c r="R283" i="16"/>
  <c r="R281" i="16" s="1"/>
  <c r="L283" i="16"/>
  <c r="L281" i="16" s="1"/>
  <c r="F283" i="16"/>
  <c r="F281" i="16" s="1"/>
  <c r="Y278" i="16"/>
  <c r="Y276" i="16" s="1"/>
  <c r="S278" i="16"/>
  <c r="S276" i="16" s="1"/>
  <c r="M278" i="16"/>
  <c r="M276" i="16" s="1"/>
  <c r="G278" i="16"/>
  <c r="G276" i="16" s="1"/>
  <c r="Z273" i="16"/>
  <c r="Z271" i="16" s="1"/>
  <c r="T273" i="16"/>
  <c r="T271" i="16" s="1"/>
  <c r="N273" i="16"/>
  <c r="N271" i="16" s="1"/>
  <c r="H273" i="16"/>
  <c r="H271" i="16" s="1"/>
  <c r="AA268" i="16"/>
  <c r="AA266" i="16" s="1"/>
  <c r="U268" i="16"/>
  <c r="U266" i="16" s="1"/>
  <c r="O268" i="16"/>
  <c r="O266" i="16" s="1"/>
  <c r="I268" i="16"/>
  <c r="I266" i="16" s="1"/>
  <c r="V263" i="16"/>
  <c r="V261" i="16" s="1"/>
  <c r="P263" i="16"/>
  <c r="P261" i="16" s="1"/>
  <c r="J263" i="16"/>
  <c r="J261" i="16" s="1"/>
  <c r="D263" i="16"/>
  <c r="D261" i="16" s="1"/>
  <c r="W258" i="16"/>
  <c r="W256" i="16" s="1"/>
  <c r="Q258" i="16"/>
  <c r="Q256" i="16" s="1"/>
  <c r="K258" i="16"/>
  <c r="K256" i="16" s="1"/>
  <c r="E258" i="16"/>
  <c r="E256" i="16" s="1"/>
  <c r="X253" i="16"/>
  <c r="X251" i="16" s="1"/>
  <c r="R253" i="16"/>
  <c r="R251" i="16" s="1"/>
  <c r="L253" i="16"/>
  <c r="L251" i="16" s="1"/>
  <c r="F253" i="16"/>
  <c r="F251" i="16" s="1"/>
  <c r="Y248" i="16"/>
  <c r="Y246" i="16" s="1"/>
  <c r="S248" i="16"/>
  <c r="S246" i="16" s="1"/>
  <c r="M248" i="16"/>
  <c r="M246" i="16" s="1"/>
  <c r="G248" i="16"/>
  <c r="G246" i="16" s="1"/>
  <c r="Z243" i="16"/>
  <c r="Z241" i="16" s="1"/>
  <c r="T243" i="16"/>
  <c r="T241" i="16" s="1"/>
  <c r="N243" i="16"/>
  <c r="N241" i="16" s="1"/>
  <c r="H243" i="16"/>
  <c r="H241" i="16" s="1"/>
  <c r="AA238" i="16"/>
  <c r="AA236" i="16" s="1"/>
  <c r="U238" i="16"/>
  <c r="U236" i="16" s="1"/>
  <c r="O238" i="16"/>
  <c r="O236" i="16" s="1"/>
  <c r="I238" i="16"/>
  <c r="I236" i="16" s="1"/>
  <c r="V233" i="16"/>
  <c r="V231" i="16" s="1"/>
  <c r="P233" i="16"/>
  <c r="P231" i="16" s="1"/>
  <c r="J233" i="16"/>
  <c r="J231" i="16" s="1"/>
  <c r="D233" i="16"/>
  <c r="D231" i="16" s="1"/>
  <c r="W228" i="16"/>
  <c r="W226" i="16" s="1"/>
  <c r="Q228" i="16"/>
  <c r="Q226" i="16" s="1"/>
  <c r="K228" i="16"/>
  <c r="K226" i="16" s="1"/>
  <c r="E228" i="16"/>
  <c r="E226" i="16" s="1"/>
  <c r="X223" i="16"/>
  <c r="X221" i="16" s="1"/>
  <c r="R223" i="16"/>
  <c r="R221" i="16" s="1"/>
  <c r="L223" i="16"/>
  <c r="L221" i="16" s="1"/>
  <c r="F223" i="16"/>
  <c r="F221" i="16" s="1"/>
  <c r="Y218" i="16"/>
  <c r="Y216" i="16" s="1"/>
  <c r="S218" i="16"/>
  <c r="S216" i="16" s="1"/>
  <c r="M218" i="16"/>
  <c r="M216" i="16" s="1"/>
  <c r="G218" i="16"/>
  <c r="G216" i="16" s="1"/>
  <c r="Z213" i="16"/>
  <c r="Z211" i="16" s="1"/>
  <c r="T213" i="16"/>
  <c r="T211" i="16" s="1"/>
  <c r="N213" i="16"/>
  <c r="N211" i="16" s="1"/>
  <c r="H213" i="16"/>
  <c r="H211" i="16" s="1"/>
  <c r="AA208" i="16"/>
  <c r="AA206" i="16" s="1"/>
  <c r="U208" i="16"/>
  <c r="U206" i="16" s="1"/>
  <c r="O208" i="16"/>
  <c r="O206" i="16" s="1"/>
  <c r="I208" i="16"/>
  <c r="I206" i="16" s="1"/>
  <c r="V203" i="16"/>
  <c r="V201" i="16" s="1"/>
  <c r="P203" i="16"/>
  <c r="P201" i="16" s="1"/>
  <c r="J203" i="16"/>
  <c r="J201" i="16" s="1"/>
  <c r="D203" i="16"/>
  <c r="D201" i="16" s="1"/>
  <c r="W198" i="16"/>
  <c r="W196" i="16" s="1"/>
  <c r="Q198" i="16"/>
  <c r="Q196" i="16" s="1"/>
  <c r="K198" i="16"/>
  <c r="K196" i="16" s="1"/>
  <c r="E198" i="16"/>
  <c r="E196" i="16" s="1"/>
  <c r="X193" i="16"/>
  <c r="X191" i="16" s="1"/>
  <c r="R193" i="16"/>
  <c r="R191" i="16" s="1"/>
  <c r="L193" i="16"/>
  <c r="L191" i="16" s="1"/>
  <c r="F193" i="16"/>
  <c r="F191" i="16" s="1"/>
  <c r="Y188" i="16"/>
  <c r="Y186" i="16" s="1"/>
  <c r="S188" i="16"/>
  <c r="S186" i="16" s="1"/>
  <c r="M188" i="16"/>
  <c r="M186" i="16" s="1"/>
  <c r="G188" i="16"/>
  <c r="G186" i="16" s="1"/>
  <c r="Z183" i="16"/>
  <c r="Z181" i="16" s="1"/>
  <c r="T183" i="16"/>
  <c r="T181" i="16" s="1"/>
  <c r="N183" i="16"/>
  <c r="N181" i="16" s="1"/>
  <c r="H183" i="16"/>
  <c r="H181" i="16" s="1"/>
  <c r="AA178" i="16"/>
  <c r="AA176" i="16" s="1"/>
  <c r="U178" i="16"/>
  <c r="U176" i="16" s="1"/>
  <c r="O178" i="16"/>
  <c r="O176" i="16" s="1"/>
  <c r="I178" i="16"/>
  <c r="I176" i="16" s="1"/>
  <c r="V173" i="16"/>
  <c r="V171" i="16" s="1"/>
  <c r="P173" i="16"/>
  <c r="P171" i="16" s="1"/>
  <c r="J173" i="16"/>
  <c r="J171" i="16" s="1"/>
  <c r="D173" i="16"/>
  <c r="D171" i="16" s="1"/>
  <c r="W168" i="16"/>
  <c r="W166" i="16" s="1"/>
  <c r="Q168" i="16"/>
  <c r="Q166" i="16" s="1"/>
  <c r="K168" i="16"/>
  <c r="K166" i="16" s="1"/>
  <c r="E168" i="16"/>
  <c r="E166" i="16" s="1"/>
  <c r="X163" i="16"/>
  <c r="X161" i="16" s="1"/>
  <c r="R163" i="16"/>
  <c r="R161" i="16" s="1"/>
  <c r="L163" i="16"/>
  <c r="L161" i="16" s="1"/>
  <c r="F163" i="16"/>
  <c r="F161" i="16" s="1"/>
  <c r="Y158" i="16"/>
  <c r="Y156" i="16" s="1"/>
  <c r="S158" i="16"/>
  <c r="S156" i="16" s="1"/>
  <c r="M158" i="16"/>
  <c r="M156" i="16" s="1"/>
  <c r="G158" i="16"/>
  <c r="G156" i="16" s="1"/>
  <c r="Z298" i="16"/>
  <c r="Z296" i="16" s="1"/>
  <c r="T298" i="16"/>
  <c r="T296" i="16" s="1"/>
  <c r="N298" i="16"/>
  <c r="N296" i="16" s="1"/>
  <c r="H298" i="16"/>
  <c r="H296" i="16" s="1"/>
  <c r="AA293" i="16"/>
  <c r="AA291" i="16" s="1"/>
  <c r="U293" i="16"/>
  <c r="O293" i="16"/>
  <c r="O291" i="16" s="1"/>
  <c r="I293" i="16"/>
  <c r="I291" i="16" s="1"/>
  <c r="V288" i="16"/>
  <c r="V286" i="16" s="1"/>
  <c r="P288" i="16"/>
  <c r="P286" i="16" s="1"/>
  <c r="J288" i="16"/>
  <c r="J286" i="16" s="1"/>
  <c r="D288" i="16"/>
  <c r="W283" i="16"/>
  <c r="W281" i="16" s="1"/>
  <c r="Q283" i="16"/>
  <c r="Q281" i="16" s="1"/>
  <c r="K283" i="16"/>
  <c r="K281" i="16" s="1"/>
  <c r="E283" i="16"/>
  <c r="E281" i="16" s="1"/>
  <c r="X278" i="16"/>
  <c r="X276" i="16" s="1"/>
  <c r="R278" i="16"/>
  <c r="L278" i="16"/>
  <c r="L276" i="16" s="1"/>
  <c r="F278" i="16"/>
  <c r="F276" i="16" s="1"/>
  <c r="Y273" i="16"/>
  <c r="Y271" i="16" s="1"/>
  <c r="S273" i="16"/>
  <c r="S271" i="16" s="1"/>
  <c r="M273" i="16"/>
  <c r="M271" i="16" s="1"/>
  <c r="G273" i="16"/>
  <c r="Z268" i="16"/>
  <c r="Z266" i="16" s="1"/>
  <c r="T268" i="16"/>
  <c r="T266" i="16" s="1"/>
  <c r="N268" i="16"/>
  <c r="N266" i="16" s="1"/>
  <c r="H268" i="16"/>
  <c r="H266" i="16" s="1"/>
  <c r="AA263" i="16"/>
  <c r="AA261" i="16" s="1"/>
  <c r="U263" i="16"/>
  <c r="O263" i="16"/>
  <c r="O261" i="16" s="1"/>
  <c r="I263" i="16"/>
  <c r="I261" i="16" s="1"/>
  <c r="V258" i="16"/>
  <c r="V256" i="16" s="1"/>
  <c r="P258" i="16"/>
  <c r="P256" i="16" s="1"/>
  <c r="J258" i="16"/>
  <c r="J256" i="16" s="1"/>
  <c r="D258" i="16"/>
  <c r="W253" i="16"/>
  <c r="W251" i="16" s="1"/>
  <c r="Q253" i="16"/>
  <c r="Q251" i="16" s="1"/>
  <c r="K253" i="16"/>
  <c r="K251" i="16" s="1"/>
  <c r="E253" i="16"/>
  <c r="E251" i="16" s="1"/>
  <c r="X248" i="16"/>
  <c r="X246" i="16" s="1"/>
  <c r="R248" i="16"/>
  <c r="L248" i="16"/>
  <c r="L246" i="16" s="1"/>
  <c r="F248" i="16"/>
  <c r="F246" i="16" s="1"/>
  <c r="Y243" i="16"/>
  <c r="Y241" i="16" s="1"/>
  <c r="S243" i="16"/>
  <c r="S241" i="16" s="1"/>
  <c r="M243" i="16"/>
  <c r="M241" i="16" s="1"/>
  <c r="G243" i="16"/>
  <c r="Z238" i="16"/>
  <c r="Z236" i="16" s="1"/>
  <c r="T238" i="16"/>
  <c r="T236" i="16" s="1"/>
  <c r="N238" i="16"/>
  <c r="N236" i="16" s="1"/>
  <c r="H238" i="16"/>
  <c r="H236" i="16" s="1"/>
  <c r="AA233" i="16"/>
  <c r="AA231" i="16" s="1"/>
  <c r="U233" i="16"/>
  <c r="O233" i="16"/>
  <c r="O231" i="16" s="1"/>
  <c r="I233" i="16"/>
  <c r="I231" i="16" s="1"/>
  <c r="V228" i="16"/>
  <c r="V226" i="16" s="1"/>
  <c r="P228" i="16"/>
  <c r="P226" i="16" s="1"/>
  <c r="J228" i="16"/>
  <c r="J226" i="16" s="1"/>
  <c r="D228" i="16"/>
  <c r="W223" i="16"/>
  <c r="W221" i="16" s="1"/>
  <c r="Q223" i="16"/>
  <c r="Q221" i="16" s="1"/>
  <c r="K223" i="16"/>
  <c r="K221" i="16" s="1"/>
  <c r="E223" i="16"/>
  <c r="E221" i="16" s="1"/>
  <c r="X218" i="16"/>
  <c r="X216" i="16" s="1"/>
  <c r="R218" i="16"/>
  <c r="L218" i="16"/>
  <c r="L216" i="16" s="1"/>
  <c r="F218" i="16"/>
  <c r="F216" i="16" s="1"/>
  <c r="Y213" i="16"/>
  <c r="Y211" i="16" s="1"/>
  <c r="S213" i="16"/>
  <c r="S211" i="16" s="1"/>
  <c r="M213" i="16"/>
  <c r="M211" i="16" s="1"/>
  <c r="G213" i="16"/>
  <c r="Z208" i="16"/>
  <c r="Z206" i="16" s="1"/>
  <c r="T208" i="16"/>
  <c r="T206" i="16" s="1"/>
  <c r="N208" i="16"/>
  <c r="N206" i="16" s="1"/>
  <c r="H208" i="16"/>
  <c r="H206" i="16" s="1"/>
  <c r="AA203" i="16"/>
  <c r="AA201" i="16" s="1"/>
  <c r="U203" i="16"/>
  <c r="O203" i="16"/>
  <c r="O201" i="16" s="1"/>
  <c r="I203" i="16"/>
  <c r="I201" i="16" s="1"/>
  <c r="V198" i="16"/>
  <c r="V196" i="16" s="1"/>
  <c r="P198" i="16"/>
  <c r="P196" i="16" s="1"/>
  <c r="J198" i="16"/>
  <c r="J196" i="16" s="1"/>
  <c r="D198" i="16"/>
  <c r="W193" i="16"/>
  <c r="W191" i="16" s="1"/>
  <c r="Q193" i="16"/>
  <c r="Q191" i="16" s="1"/>
  <c r="K193" i="16"/>
  <c r="K191" i="16" s="1"/>
  <c r="E193" i="16"/>
  <c r="E191" i="16" s="1"/>
  <c r="X188" i="16"/>
  <c r="X186" i="16" s="1"/>
  <c r="R188" i="16"/>
  <c r="L188" i="16"/>
  <c r="L186" i="16" s="1"/>
  <c r="F188" i="16"/>
  <c r="F186" i="16" s="1"/>
  <c r="Y183" i="16"/>
  <c r="Y181" i="16" s="1"/>
  <c r="S183" i="16"/>
  <c r="S181" i="16" s="1"/>
  <c r="M183" i="16"/>
  <c r="M181" i="16" s="1"/>
  <c r="G183" i="16"/>
  <c r="Z178" i="16"/>
  <c r="Z176" i="16" s="1"/>
  <c r="T178" i="16"/>
  <c r="T176" i="16" s="1"/>
  <c r="N178" i="16"/>
  <c r="N176" i="16" s="1"/>
  <c r="H178" i="16"/>
  <c r="H176" i="16" s="1"/>
  <c r="AA173" i="16"/>
  <c r="AA171" i="16" s="1"/>
  <c r="U173" i="16"/>
  <c r="O173" i="16"/>
  <c r="O171" i="16" s="1"/>
  <c r="I173" i="16"/>
  <c r="I171" i="16" s="1"/>
  <c r="V168" i="16"/>
  <c r="V166" i="16" s="1"/>
  <c r="P168" i="16"/>
  <c r="P166" i="16" s="1"/>
  <c r="J168" i="16"/>
  <c r="J166" i="16" s="1"/>
  <c r="D168" i="16"/>
  <c r="W163" i="16"/>
  <c r="W161" i="16" s="1"/>
  <c r="Q163" i="16"/>
  <c r="Q161" i="16" s="1"/>
  <c r="K163" i="16"/>
  <c r="K161" i="16" s="1"/>
  <c r="E163" i="16"/>
  <c r="E161" i="16" s="1"/>
  <c r="X158" i="16"/>
  <c r="X156" i="16" s="1"/>
  <c r="R158" i="16"/>
  <c r="L158" i="16"/>
  <c r="L156" i="16" s="1"/>
  <c r="F158" i="16"/>
  <c r="F156" i="16" s="1"/>
  <c r="Y298" i="16"/>
  <c r="Y296" i="16" s="1"/>
  <c r="S298" i="16"/>
  <c r="S296" i="16" s="1"/>
  <c r="M298" i="16"/>
  <c r="M296" i="16" s="1"/>
  <c r="G298" i="16"/>
  <c r="Z293" i="16"/>
  <c r="Z291" i="16" s="1"/>
  <c r="T293" i="16"/>
  <c r="T291" i="16" s="1"/>
  <c r="N293" i="16"/>
  <c r="N291" i="16" s="1"/>
  <c r="H293" i="16"/>
  <c r="H291" i="16" s="1"/>
  <c r="AA288" i="16"/>
  <c r="AA286" i="16" s="1"/>
  <c r="U288" i="16"/>
  <c r="O288" i="16"/>
  <c r="O286" i="16" s="1"/>
  <c r="I288" i="16"/>
  <c r="I286" i="16" s="1"/>
  <c r="V283" i="16"/>
  <c r="V281" i="16" s="1"/>
  <c r="P283" i="16"/>
  <c r="P281" i="16" s="1"/>
  <c r="J283" i="16"/>
  <c r="J281" i="16" s="1"/>
  <c r="D283" i="16"/>
  <c r="W278" i="16"/>
  <c r="W276" i="16" s="1"/>
  <c r="Q278" i="16"/>
  <c r="Q276" i="16" s="1"/>
  <c r="K278" i="16"/>
  <c r="K276" i="16" s="1"/>
  <c r="E278" i="16"/>
  <c r="E276" i="16" s="1"/>
  <c r="X273" i="16"/>
  <c r="X271" i="16" s="1"/>
  <c r="R273" i="16"/>
  <c r="L273" i="16"/>
  <c r="L271" i="16" s="1"/>
  <c r="F273" i="16"/>
  <c r="F271" i="16" s="1"/>
  <c r="Y268" i="16"/>
  <c r="Y266" i="16" s="1"/>
  <c r="S268" i="16"/>
  <c r="S266" i="16" s="1"/>
  <c r="M268" i="16"/>
  <c r="M266" i="16" s="1"/>
  <c r="G268" i="16"/>
  <c r="Z263" i="16"/>
  <c r="Z261" i="16" s="1"/>
  <c r="T263" i="16"/>
  <c r="T261" i="16" s="1"/>
  <c r="N263" i="16"/>
  <c r="N261" i="16" s="1"/>
  <c r="H263" i="16"/>
  <c r="H261" i="16" s="1"/>
  <c r="AA258" i="16"/>
  <c r="AA256" i="16" s="1"/>
  <c r="U258" i="16"/>
  <c r="O258" i="16"/>
  <c r="O256" i="16" s="1"/>
  <c r="I258" i="16"/>
  <c r="I256" i="16" s="1"/>
  <c r="V253" i="16"/>
  <c r="V251" i="16" s="1"/>
  <c r="P253" i="16"/>
  <c r="P251" i="16" s="1"/>
  <c r="J253" i="16"/>
  <c r="J251" i="16" s="1"/>
  <c r="D253" i="16"/>
  <c r="W248" i="16"/>
  <c r="W246" i="16" s="1"/>
  <c r="Q248" i="16"/>
  <c r="Q246" i="16" s="1"/>
  <c r="K248" i="16"/>
  <c r="K246" i="16" s="1"/>
  <c r="E248" i="16"/>
  <c r="E246" i="16" s="1"/>
  <c r="X243" i="16"/>
  <c r="X241" i="16" s="1"/>
  <c r="R243" i="16"/>
  <c r="L243" i="16"/>
  <c r="L241" i="16" s="1"/>
  <c r="F243" i="16"/>
  <c r="F241" i="16" s="1"/>
  <c r="Y238" i="16"/>
  <c r="Y236" i="16" s="1"/>
  <c r="S238" i="16"/>
  <c r="S236" i="16" s="1"/>
  <c r="M238" i="16"/>
  <c r="M236" i="16" s="1"/>
  <c r="G238" i="16"/>
  <c r="Z233" i="16"/>
  <c r="Z231" i="16" s="1"/>
  <c r="T233" i="16"/>
  <c r="T231" i="16" s="1"/>
  <c r="N233" i="16"/>
  <c r="N231" i="16" s="1"/>
  <c r="H233" i="16"/>
  <c r="H231" i="16" s="1"/>
  <c r="AA228" i="16"/>
  <c r="AA226" i="16" s="1"/>
  <c r="U228" i="16"/>
  <c r="O228" i="16"/>
  <c r="O226" i="16" s="1"/>
  <c r="I228" i="16"/>
  <c r="I226" i="16" s="1"/>
  <c r="V223" i="16"/>
  <c r="V221" i="16" s="1"/>
  <c r="P223" i="16"/>
  <c r="P221" i="16" s="1"/>
  <c r="J223" i="16"/>
  <c r="J221" i="16" s="1"/>
  <c r="D223" i="16"/>
  <c r="W218" i="16"/>
  <c r="W216" i="16" s="1"/>
  <c r="Q218" i="16"/>
  <c r="Q216" i="16" s="1"/>
  <c r="K218" i="16"/>
  <c r="K216" i="16" s="1"/>
  <c r="E218" i="16"/>
  <c r="E216" i="16" s="1"/>
  <c r="X213" i="16"/>
  <c r="X211" i="16" s="1"/>
  <c r="R213" i="16"/>
  <c r="L213" i="16"/>
  <c r="L211" i="16" s="1"/>
  <c r="F213" i="16"/>
  <c r="F211" i="16" s="1"/>
  <c r="Y208" i="16"/>
  <c r="Y206" i="16" s="1"/>
  <c r="S208" i="16"/>
  <c r="S206" i="16" s="1"/>
  <c r="M208" i="16"/>
  <c r="M206" i="16" s="1"/>
  <c r="G208" i="16"/>
  <c r="Z203" i="16"/>
  <c r="Z201" i="16" s="1"/>
  <c r="T203" i="16"/>
  <c r="T201" i="16" s="1"/>
  <c r="N203" i="16"/>
  <c r="N201" i="16" s="1"/>
  <c r="H203" i="16"/>
  <c r="H201" i="16" s="1"/>
  <c r="AA198" i="16"/>
  <c r="AA196" i="16" s="1"/>
  <c r="U198" i="16"/>
  <c r="O198" i="16"/>
  <c r="O196" i="16" s="1"/>
  <c r="I198" i="16"/>
  <c r="I196" i="16" s="1"/>
  <c r="V193" i="16"/>
  <c r="V191" i="16" s="1"/>
  <c r="P193" i="16"/>
  <c r="P191" i="16" s="1"/>
  <c r="J193" i="16"/>
  <c r="J191" i="16" s="1"/>
  <c r="D193" i="16"/>
  <c r="W188" i="16"/>
  <c r="W186" i="16" s="1"/>
  <c r="Q188" i="16"/>
  <c r="Q186" i="16" s="1"/>
  <c r="K188" i="16"/>
  <c r="K186" i="16" s="1"/>
  <c r="E188" i="16"/>
  <c r="E186" i="16" s="1"/>
  <c r="X183" i="16"/>
  <c r="X181" i="16" s="1"/>
  <c r="R183" i="16"/>
  <c r="L183" i="16"/>
  <c r="L181" i="16" s="1"/>
  <c r="F183" i="16"/>
  <c r="F181" i="16" s="1"/>
  <c r="Y178" i="16"/>
  <c r="Y176" i="16" s="1"/>
  <c r="S178" i="16"/>
  <c r="S176" i="16" s="1"/>
  <c r="M178" i="16"/>
  <c r="M176" i="16" s="1"/>
  <c r="G178" i="16"/>
  <c r="Z173" i="16"/>
  <c r="Z171" i="16" s="1"/>
  <c r="T173" i="16"/>
  <c r="T171" i="16" s="1"/>
  <c r="N173" i="16"/>
  <c r="N171" i="16" s="1"/>
  <c r="H173" i="16"/>
  <c r="H171" i="16" s="1"/>
  <c r="AA168" i="16"/>
  <c r="AA166" i="16" s="1"/>
  <c r="U168" i="16"/>
  <c r="O168" i="16"/>
  <c r="O166" i="16" s="1"/>
  <c r="I168" i="16"/>
  <c r="I166" i="16" s="1"/>
  <c r="V163" i="16"/>
  <c r="V161" i="16" s="1"/>
  <c r="P163" i="16"/>
  <c r="P161" i="16" s="1"/>
  <c r="J163" i="16"/>
  <c r="J161" i="16" s="1"/>
  <c r="D163" i="16"/>
  <c r="W158" i="16"/>
  <c r="W156" i="16" s="1"/>
  <c r="Q158" i="16"/>
  <c r="Q156" i="16" s="1"/>
  <c r="K158" i="16"/>
  <c r="K156" i="16" s="1"/>
  <c r="E158" i="16"/>
  <c r="E156" i="16" s="1"/>
  <c r="X298" i="16"/>
  <c r="X296" i="16" s="1"/>
  <c r="R298" i="16"/>
  <c r="L298" i="16"/>
  <c r="L296" i="16" s="1"/>
  <c r="F298" i="16"/>
  <c r="F296" i="16" s="1"/>
  <c r="Y293" i="16"/>
  <c r="Y291" i="16" s="1"/>
  <c r="S293" i="16"/>
  <c r="S291" i="16" s="1"/>
  <c r="M293" i="16"/>
  <c r="M291" i="16" s="1"/>
  <c r="G293" i="16"/>
  <c r="Z288" i="16"/>
  <c r="Z286" i="16" s="1"/>
  <c r="T288" i="16"/>
  <c r="T286" i="16" s="1"/>
  <c r="N288" i="16"/>
  <c r="N286" i="16" s="1"/>
  <c r="H288" i="16"/>
  <c r="H286" i="16" s="1"/>
  <c r="AA283" i="16"/>
  <c r="AA281" i="16" s="1"/>
  <c r="U283" i="16"/>
  <c r="O283" i="16"/>
  <c r="O281" i="16" s="1"/>
  <c r="I283" i="16"/>
  <c r="I281" i="16" s="1"/>
  <c r="V278" i="16"/>
  <c r="V276" i="16" s="1"/>
  <c r="P278" i="16"/>
  <c r="P276" i="16" s="1"/>
  <c r="J278" i="16"/>
  <c r="J276" i="16" s="1"/>
  <c r="D278" i="16"/>
  <c r="W273" i="16"/>
  <c r="W271" i="16" s="1"/>
  <c r="Q273" i="16"/>
  <c r="Q271" i="16" s="1"/>
  <c r="K273" i="16"/>
  <c r="K271" i="16" s="1"/>
  <c r="E273" i="16"/>
  <c r="E271" i="16" s="1"/>
  <c r="X268" i="16"/>
  <c r="X266" i="16" s="1"/>
  <c r="R268" i="16"/>
  <c r="L268" i="16"/>
  <c r="L266" i="16" s="1"/>
  <c r="F268" i="16"/>
  <c r="F266" i="16" s="1"/>
  <c r="Y263" i="16"/>
  <c r="Y261" i="16" s="1"/>
  <c r="S263" i="16"/>
  <c r="S261" i="16" s="1"/>
  <c r="M263" i="16"/>
  <c r="M261" i="16" s="1"/>
  <c r="G263" i="16"/>
  <c r="Z258" i="16"/>
  <c r="Z256" i="16" s="1"/>
  <c r="T258" i="16"/>
  <c r="T256" i="16" s="1"/>
  <c r="N258" i="16"/>
  <c r="N256" i="16" s="1"/>
  <c r="H258" i="16"/>
  <c r="H256" i="16" s="1"/>
  <c r="AA253" i="16"/>
  <c r="AA251" i="16" s="1"/>
  <c r="U253" i="16"/>
  <c r="O253" i="16"/>
  <c r="O251" i="16" s="1"/>
  <c r="I253" i="16"/>
  <c r="I251" i="16" s="1"/>
  <c r="V248" i="16"/>
  <c r="V246" i="16" s="1"/>
  <c r="P248" i="16"/>
  <c r="P246" i="16" s="1"/>
  <c r="J248" i="16"/>
  <c r="J246" i="16" s="1"/>
  <c r="D248" i="16"/>
  <c r="W243" i="16"/>
  <c r="W241" i="16" s="1"/>
  <c r="Q243" i="16"/>
  <c r="Q241" i="16" s="1"/>
  <c r="K243" i="16"/>
  <c r="K241" i="16" s="1"/>
  <c r="E243" i="16"/>
  <c r="E241" i="16" s="1"/>
  <c r="X238" i="16"/>
  <c r="X236" i="16" s="1"/>
  <c r="R238" i="16"/>
  <c r="L238" i="16"/>
  <c r="L236" i="16" s="1"/>
  <c r="F238" i="16"/>
  <c r="F236" i="16" s="1"/>
  <c r="Y233" i="16"/>
  <c r="Y231" i="16" s="1"/>
  <c r="S233" i="16"/>
  <c r="S231" i="16" s="1"/>
  <c r="M233" i="16"/>
  <c r="M231" i="16" s="1"/>
  <c r="G233" i="16"/>
  <c r="Z228" i="16"/>
  <c r="Z226" i="16" s="1"/>
  <c r="T228" i="16"/>
  <c r="T226" i="16" s="1"/>
  <c r="N228" i="16"/>
  <c r="N226" i="16" s="1"/>
  <c r="H228" i="16"/>
  <c r="H226" i="16" s="1"/>
  <c r="AA223" i="16"/>
  <c r="AA221" i="16" s="1"/>
  <c r="U223" i="16"/>
  <c r="O223" i="16"/>
  <c r="O221" i="16" s="1"/>
  <c r="I223" i="16"/>
  <c r="I221" i="16" s="1"/>
  <c r="V218" i="16"/>
  <c r="V216" i="16" s="1"/>
  <c r="P218" i="16"/>
  <c r="P216" i="16" s="1"/>
  <c r="J218" i="16"/>
  <c r="J216" i="16" s="1"/>
  <c r="D218" i="16"/>
  <c r="W213" i="16"/>
  <c r="W211" i="16" s="1"/>
  <c r="Q213" i="16"/>
  <c r="Q211" i="16" s="1"/>
  <c r="K213" i="16"/>
  <c r="K211" i="16" s="1"/>
  <c r="E213" i="16"/>
  <c r="E211" i="16" s="1"/>
  <c r="X208" i="16"/>
  <c r="X206" i="16" s="1"/>
  <c r="R208" i="16"/>
  <c r="L208" i="16"/>
  <c r="L206" i="16" s="1"/>
  <c r="F208" i="16"/>
  <c r="F206" i="16" s="1"/>
  <c r="Y203" i="16"/>
  <c r="Y201" i="16" s="1"/>
  <c r="S203" i="16"/>
  <c r="S201" i="16" s="1"/>
  <c r="M203" i="16"/>
  <c r="M201" i="16" s="1"/>
  <c r="G203" i="16"/>
  <c r="Z198" i="16"/>
  <c r="Z196" i="16" s="1"/>
  <c r="T198" i="16"/>
  <c r="T196" i="16" s="1"/>
  <c r="N198" i="16"/>
  <c r="N196" i="16" s="1"/>
  <c r="H198" i="16"/>
  <c r="H196" i="16" s="1"/>
  <c r="AA193" i="16"/>
  <c r="AA191" i="16" s="1"/>
  <c r="U193" i="16"/>
  <c r="O193" i="16"/>
  <c r="O191" i="16" s="1"/>
  <c r="I193" i="16"/>
  <c r="I191" i="16" s="1"/>
  <c r="V188" i="16"/>
  <c r="V186" i="16" s="1"/>
  <c r="P188" i="16"/>
  <c r="P186" i="16" s="1"/>
  <c r="J188" i="16"/>
  <c r="J186" i="16" s="1"/>
  <c r="D188" i="16"/>
  <c r="W183" i="16"/>
  <c r="W181" i="16" s="1"/>
  <c r="Q183" i="16"/>
  <c r="Q181" i="16" s="1"/>
  <c r="K183" i="16"/>
  <c r="K181" i="16" s="1"/>
  <c r="E183" i="16"/>
  <c r="E181" i="16" s="1"/>
  <c r="X178" i="16"/>
  <c r="X176" i="16" s="1"/>
  <c r="R178" i="16"/>
  <c r="L178" i="16"/>
  <c r="L176" i="16" s="1"/>
  <c r="F178" i="16"/>
  <c r="F176" i="16" s="1"/>
  <c r="Y173" i="16"/>
  <c r="Y171" i="16" s="1"/>
  <c r="S173" i="16"/>
  <c r="S171" i="16" s="1"/>
  <c r="M173" i="16"/>
  <c r="M171" i="16" s="1"/>
  <c r="G173" i="16"/>
  <c r="Z168" i="16"/>
  <c r="Z166" i="16" s="1"/>
  <c r="T168" i="16"/>
  <c r="T166" i="16" s="1"/>
  <c r="N168" i="16"/>
  <c r="N166" i="16" s="1"/>
  <c r="H168" i="16"/>
  <c r="H166" i="16" s="1"/>
  <c r="AA163" i="16"/>
  <c r="AA161" i="16" s="1"/>
  <c r="U163" i="16"/>
  <c r="O163" i="16"/>
  <c r="O161" i="16" s="1"/>
  <c r="I163" i="16"/>
  <c r="I161" i="16" s="1"/>
  <c r="W298" i="16"/>
  <c r="W296" i="16" s="1"/>
  <c r="Q298" i="16"/>
  <c r="K298" i="16"/>
  <c r="K296" i="16" s="1"/>
  <c r="E298" i="16"/>
  <c r="E296" i="16" s="1"/>
  <c r="X293" i="16"/>
  <c r="X291" i="16" s="1"/>
  <c r="R293" i="16"/>
  <c r="R291" i="16" s="1"/>
  <c r="L293" i="16"/>
  <c r="L291" i="16" s="1"/>
  <c r="F293" i="16"/>
  <c r="Y288" i="16"/>
  <c r="Y286" i="16" s="1"/>
  <c r="S288" i="16"/>
  <c r="S286" i="16" s="1"/>
  <c r="M288" i="16"/>
  <c r="M286" i="16" s="1"/>
  <c r="G288" i="16"/>
  <c r="G286" i="16" s="1"/>
  <c r="Z283" i="16"/>
  <c r="Z281" i="16" s="1"/>
  <c r="T283" i="16"/>
  <c r="N283" i="16"/>
  <c r="N281" i="16" s="1"/>
  <c r="H283" i="16"/>
  <c r="H281" i="16" s="1"/>
  <c r="AA278" i="16"/>
  <c r="AA276" i="16" s="1"/>
  <c r="U278" i="16"/>
  <c r="U276" i="16" s="1"/>
  <c r="O278" i="16"/>
  <c r="O276" i="16" s="1"/>
  <c r="I278" i="16"/>
  <c r="V273" i="16"/>
  <c r="V271" i="16" s="1"/>
  <c r="P273" i="16"/>
  <c r="P271" i="16" s="1"/>
  <c r="J273" i="16"/>
  <c r="J271" i="16" s="1"/>
  <c r="D273" i="16"/>
  <c r="D271" i="16" s="1"/>
  <c r="W268" i="16"/>
  <c r="W266" i="16" s="1"/>
  <c r="Q268" i="16"/>
  <c r="K268" i="16"/>
  <c r="K266" i="16" s="1"/>
  <c r="E268" i="16"/>
  <c r="E266" i="16" s="1"/>
  <c r="X263" i="16"/>
  <c r="X261" i="16" s="1"/>
  <c r="R263" i="16"/>
  <c r="R261" i="16" s="1"/>
  <c r="L263" i="16"/>
  <c r="L261" i="16" s="1"/>
  <c r="F263" i="16"/>
  <c r="Y258" i="16"/>
  <c r="Y256" i="16" s="1"/>
  <c r="S258" i="16"/>
  <c r="S256" i="16" s="1"/>
  <c r="M258" i="16"/>
  <c r="M256" i="16" s="1"/>
  <c r="G258" i="16"/>
  <c r="G256" i="16" s="1"/>
  <c r="Z253" i="16"/>
  <c r="Z251" i="16" s="1"/>
  <c r="T253" i="16"/>
  <c r="N253" i="16"/>
  <c r="N251" i="16" s="1"/>
  <c r="H253" i="16"/>
  <c r="H251" i="16" s="1"/>
  <c r="AA248" i="16"/>
  <c r="AA246" i="16" s="1"/>
  <c r="U248" i="16"/>
  <c r="U246" i="16" s="1"/>
  <c r="O248" i="16"/>
  <c r="O246" i="16" s="1"/>
  <c r="I248" i="16"/>
  <c r="V243" i="16"/>
  <c r="V241" i="16" s="1"/>
  <c r="P243" i="16"/>
  <c r="P241" i="16" s="1"/>
  <c r="J243" i="16"/>
  <c r="J241" i="16" s="1"/>
  <c r="D243" i="16"/>
  <c r="D241" i="16" s="1"/>
  <c r="W238" i="16"/>
  <c r="W236" i="16" s="1"/>
  <c r="Q238" i="16"/>
  <c r="K238" i="16"/>
  <c r="K236" i="16" s="1"/>
  <c r="E238" i="16"/>
  <c r="E236" i="16" s="1"/>
  <c r="X233" i="16"/>
  <c r="X231" i="16" s="1"/>
  <c r="R233" i="16"/>
  <c r="R231" i="16" s="1"/>
  <c r="L233" i="16"/>
  <c r="L231" i="16" s="1"/>
  <c r="F233" i="16"/>
  <c r="Y228" i="16"/>
  <c r="Y226" i="16" s="1"/>
  <c r="S228" i="16"/>
  <c r="S226" i="16" s="1"/>
  <c r="M228" i="16"/>
  <c r="M226" i="16" s="1"/>
  <c r="G228" i="16"/>
  <c r="G226" i="16" s="1"/>
  <c r="Z223" i="16"/>
  <c r="Z221" i="16" s="1"/>
  <c r="T223" i="16"/>
  <c r="N223" i="16"/>
  <c r="N221" i="16" s="1"/>
  <c r="H223" i="16"/>
  <c r="H221" i="16" s="1"/>
  <c r="AA218" i="16"/>
  <c r="AA216" i="16" s="1"/>
  <c r="U218" i="16"/>
  <c r="U216" i="16" s="1"/>
  <c r="O218" i="16"/>
  <c r="O216" i="16" s="1"/>
  <c r="I218" i="16"/>
  <c r="V213" i="16"/>
  <c r="V211" i="16" s="1"/>
  <c r="P213" i="16"/>
  <c r="P211" i="16" s="1"/>
  <c r="J213" i="16"/>
  <c r="J211" i="16" s="1"/>
  <c r="D213" i="16"/>
  <c r="D211" i="16" s="1"/>
  <c r="W208" i="16"/>
  <c r="W206" i="16" s="1"/>
  <c r="Q208" i="16"/>
  <c r="K208" i="16"/>
  <c r="K206" i="16" s="1"/>
  <c r="E208" i="16"/>
  <c r="E206" i="16" s="1"/>
  <c r="X203" i="16"/>
  <c r="X201" i="16" s="1"/>
  <c r="R203" i="16"/>
  <c r="R201" i="16" s="1"/>
  <c r="L203" i="16"/>
  <c r="L201" i="16" s="1"/>
  <c r="F203" i="16"/>
  <c r="Y198" i="16"/>
  <c r="Y196" i="16" s="1"/>
  <c r="S198" i="16"/>
  <c r="S196" i="16" s="1"/>
  <c r="M198" i="16"/>
  <c r="M196" i="16" s="1"/>
  <c r="G198" i="16"/>
  <c r="G196" i="16" s="1"/>
  <c r="Z193" i="16"/>
  <c r="Z191" i="16" s="1"/>
  <c r="T193" i="16"/>
  <c r="N193" i="16"/>
  <c r="N191" i="16" s="1"/>
  <c r="H193" i="16"/>
  <c r="H191" i="16" s="1"/>
  <c r="AA188" i="16"/>
  <c r="AA186" i="16" s="1"/>
  <c r="U188" i="16"/>
  <c r="U186" i="16" s="1"/>
  <c r="O188" i="16"/>
  <c r="O186" i="16" s="1"/>
  <c r="I188" i="16"/>
  <c r="V183" i="16"/>
  <c r="V181" i="16" s="1"/>
  <c r="P183" i="16"/>
  <c r="P181" i="16" s="1"/>
  <c r="J183" i="16"/>
  <c r="J181" i="16" s="1"/>
  <c r="D183" i="16"/>
  <c r="D181" i="16" s="1"/>
  <c r="W178" i="16"/>
  <c r="W176" i="16" s="1"/>
  <c r="Q178" i="16"/>
  <c r="K178" i="16"/>
  <c r="K176" i="16" s="1"/>
  <c r="E178" i="16"/>
  <c r="E176" i="16" s="1"/>
  <c r="X173" i="16"/>
  <c r="X171" i="16" s="1"/>
  <c r="R173" i="16"/>
  <c r="R171" i="16" s="1"/>
  <c r="L173" i="16"/>
  <c r="L171" i="16" s="1"/>
  <c r="F173" i="16"/>
  <c r="Y168" i="16"/>
  <c r="Y166" i="16" s="1"/>
  <c r="S168" i="16"/>
  <c r="S166" i="16" s="1"/>
  <c r="M168" i="16"/>
  <c r="M166" i="16" s="1"/>
  <c r="G168" i="16"/>
  <c r="G166" i="16" s="1"/>
  <c r="Z163" i="16"/>
  <c r="Z161" i="16" s="1"/>
  <c r="T163" i="16"/>
  <c r="N163" i="16"/>
  <c r="N161" i="16" s="1"/>
  <c r="H163" i="16"/>
  <c r="H161" i="16" s="1"/>
  <c r="AA158" i="16"/>
  <c r="AA156" i="16" s="1"/>
  <c r="U158" i="16"/>
  <c r="U156" i="16" s="1"/>
  <c r="O158" i="16"/>
  <c r="O156" i="16" s="1"/>
  <c r="I158" i="16"/>
  <c r="V298" i="16"/>
  <c r="V296" i="16" s="1"/>
  <c r="P298" i="16"/>
  <c r="J298" i="16"/>
  <c r="J296" i="16" s="1"/>
  <c r="D298" i="16"/>
  <c r="D296" i="16" s="1"/>
  <c r="W293" i="16"/>
  <c r="W291" i="16" s="1"/>
  <c r="Q293" i="16"/>
  <c r="Q291" i="16" s="1"/>
  <c r="K293" i="16"/>
  <c r="K291" i="16" s="1"/>
  <c r="E293" i="16"/>
  <c r="X288" i="16"/>
  <c r="X286" i="16" s="1"/>
  <c r="R288" i="16"/>
  <c r="R286" i="16" s="1"/>
  <c r="L288" i="16"/>
  <c r="L286" i="16" s="1"/>
  <c r="F288" i="16"/>
  <c r="F286" i="16" s="1"/>
  <c r="Y283" i="16"/>
  <c r="Y281" i="16" s="1"/>
  <c r="S283" i="16"/>
  <c r="M283" i="16"/>
  <c r="M281" i="16" s="1"/>
  <c r="G283" i="16"/>
  <c r="G281" i="16" s="1"/>
  <c r="Z278" i="16"/>
  <c r="Z276" i="16" s="1"/>
  <c r="T278" i="16"/>
  <c r="T276" i="16" s="1"/>
  <c r="N278" i="16"/>
  <c r="N276" i="16" s="1"/>
  <c r="H278" i="16"/>
  <c r="AA273" i="16"/>
  <c r="AA271" i="16" s="1"/>
  <c r="U273" i="16"/>
  <c r="U271" i="16" s="1"/>
  <c r="O273" i="16"/>
  <c r="O271" i="16" s="1"/>
  <c r="I273" i="16"/>
  <c r="I271" i="16" s="1"/>
  <c r="V268" i="16"/>
  <c r="V266" i="16" s="1"/>
  <c r="P268" i="16"/>
  <c r="J268" i="16"/>
  <c r="J266" i="16" s="1"/>
  <c r="D268" i="16"/>
  <c r="D266" i="16" s="1"/>
  <c r="W263" i="16"/>
  <c r="W261" i="16" s="1"/>
  <c r="Q263" i="16"/>
  <c r="Q261" i="16" s="1"/>
  <c r="K263" i="16"/>
  <c r="K261" i="16" s="1"/>
  <c r="E263" i="16"/>
  <c r="X258" i="16"/>
  <c r="X256" i="16" s="1"/>
  <c r="R258" i="16"/>
  <c r="R256" i="16" s="1"/>
  <c r="L258" i="16"/>
  <c r="L256" i="16" s="1"/>
  <c r="F258" i="16"/>
  <c r="F256" i="16" s="1"/>
  <c r="Y253" i="16"/>
  <c r="Y251" i="16" s="1"/>
  <c r="S253" i="16"/>
  <c r="M253" i="16"/>
  <c r="M251" i="16" s="1"/>
  <c r="G253" i="16"/>
  <c r="G251" i="16" s="1"/>
  <c r="Z248" i="16"/>
  <c r="Z246" i="16" s="1"/>
  <c r="T248" i="16"/>
  <c r="T246" i="16" s="1"/>
  <c r="N248" i="16"/>
  <c r="N246" i="16" s="1"/>
  <c r="H248" i="16"/>
  <c r="AA243" i="16"/>
  <c r="AA241" i="16" s="1"/>
  <c r="U243" i="16"/>
  <c r="U241" i="16" s="1"/>
  <c r="O243" i="16"/>
  <c r="O241" i="16" s="1"/>
  <c r="I243" i="16"/>
  <c r="I241" i="16" s="1"/>
  <c r="V238" i="16"/>
  <c r="V236" i="16" s="1"/>
  <c r="P238" i="16"/>
  <c r="J238" i="16"/>
  <c r="J236" i="16" s="1"/>
  <c r="D238" i="16"/>
  <c r="D236" i="16" s="1"/>
  <c r="W233" i="16"/>
  <c r="W231" i="16" s="1"/>
  <c r="Q233" i="16"/>
  <c r="Q231" i="16" s="1"/>
  <c r="K233" i="16"/>
  <c r="K231" i="16" s="1"/>
  <c r="E233" i="16"/>
  <c r="X228" i="16"/>
  <c r="X226" i="16" s="1"/>
  <c r="R228" i="16"/>
  <c r="R226" i="16" s="1"/>
  <c r="L228" i="16"/>
  <c r="L226" i="16" s="1"/>
  <c r="F228" i="16"/>
  <c r="F226" i="16" s="1"/>
  <c r="Y223" i="16"/>
  <c r="Y221" i="16" s="1"/>
  <c r="S223" i="16"/>
  <c r="M223" i="16"/>
  <c r="M221" i="16" s="1"/>
  <c r="G223" i="16"/>
  <c r="G221" i="16" s="1"/>
  <c r="Z218" i="16"/>
  <c r="Z216" i="16" s="1"/>
  <c r="T218" i="16"/>
  <c r="T216" i="16" s="1"/>
  <c r="N218" i="16"/>
  <c r="N216" i="16" s="1"/>
  <c r="H218" i="16"/>
  <c r="AA213" i="16"/>
  <c r="AA211" i="16" s="1"/>
  <c r="U213" i="16"/>
  <c r="U211" i="16" s="1"/>
  <c r="O213" i="16"/>
  <c r="O211" i="16" s="1"/>
  <c r="I213" i="16"/>
  <c r="I211" i="16" s="1"/>
  <c r="V208" i="16"/>
  <c r="V206" i="16" s="1"/>
  <c r="P208" i="16"/>
  <c r="J208" i="16"/>
  <c r="J206" i="16" s="1"/>
  <c r="D208" i="16"/>
  <c r="D206" i="16" s="1"/>
  <c r="W203" i="16"/>
  <c r="W201" i="16" s="1"/>
  <c r="Q203" i="16"/>
  <c r="Q201" i="16" s="1"/>
  <c r="K203" i="16"/>
  <c r="K201" i="16" s="1"/>
  <c r="E203" i="16"/>
  <c r="X198" i="16"/>
  <c r="X196" i="16" s="1"/>
  <c r="R198" i="16"/>
  <c r="R196" i="16" s="1"/>
  <c r="L198" i="16"/>
  <c r="L196" i="16" s="1"/>
  <c r="F198" i="16"/>
  <c r="F196" i="16" s="1"/>
  <c r="Y193" i="16"/>
  <c r="Y191" i="16" s="1"/>
  <c r="S193" i="16"/>
  <c r="M193" i="16"/>
  <c r="M191" i="16" s="1"/>
  <c r="G193" i="16"/>
  <c r="G191" i="16" s="1"/>
  <c r="Z188" i="16"/>
  <c r="Z186" i="16" s="1"/>
  <c r="T188" i="16"/>
  <c r="T186" i="16" s="1"/>
  <c r="N188" i="16"/>
  <c r="N186" i="16" s="1"/>
  <c r="H188" i="16"/>
  <c r="AA183" i="16"/>
  <c r="AA181" i="16" s="1"/>
  <c r="U183" i="16"/>
  <c r="U181" i="16" s="1"/>
  <c r="O183" i="16"/>
  <c r="O181" i="16" s="1"/>
  <c r="I183" i="16"/>
  <c r="I181" i="16" s="1"/>
  <c r="V178" i="16"/>
  <c r="V176" i="16" s="1"/>
  <c r="P178" i="16"/>
  <c r="J178" i="16"/>
  <c r="J176" i="16" s="1"/>
  <c r="D178" i="16"/>
  <c r="D176" i="16" s="1"/>
  <c r="W173" i="16"/>
  <c r="W171" i="16" s="1"/>
  <c r="Q173" i="16"/>
  <c r="Q171" i="16" s="1"/>
  <c r="K173" i="16"/>
  <c r="K171" i="16" s="1"/>
  <c r="E173" i="16"/>
  <c r="X168" i="16"/>
  <c r="X166" i="16" s="1"/>
  <c r="R168" i="16"/>
  <c r="R166" i="16" s="1"/>
  <c r="L168" i="16"/>
  <c r="L166" i="16" s="1"/>
  <c r="F168" i="16"/>
  <c r="F166" i="16" s="1"/>
  <c r="Y163" i="16"/>
  <c r="Y161" i="16" s="1"/>
  <c r="S163" i="16"/>
  <c r="M163" i="16"/>
  <c r="M161" i="16" s="1"/>
  <c r="G163" i="16"/>
  <c r="G161" i="16" s="1"/>
  <c r="Z158" i="16"/>
  <c r="Z156" i="16" s="1"/>
  <c r="T158" i="16"/>
  <c r="T156" i="16" s="1"/>
  <c r="N158" i="16"/>
  <c r="N156" i="16" s="1"/>
  <c r="H158" i="16"/>
  <c r="P160" i="16"/>
  <c r="W350" i="16"/>
  <c r="V370" i="16"/>
  <c r="I456" i="15"/>
  <c r="I454" i="15" s="1"/>
  <c r="O456" i="15"/>
  <c r="O454" i="15" s="1"/>
  <c r="U456" i="15"/>
  <c r="U454" i="15" s="1"/>
  <c r="AA456" i="15"/>
  <c r="AA454" i="15" s="1"/>
  <c r="H461" i="15"/>
  <c r="H459" i="15" s="1"/>
  <c r="N461" i="15"/>
  <c r="N459" i="15" s="1"/>
  <c r="T461" i="15"/>
  <c r="T459" i="15" s="1"/>
  <c r="Z461" i="15"/>
  <c r="Z459" i="15" s="1"/>
  <c r="G466" i="15"/>
  <c r="G464" i="15" s="1"/>
  <c r="M466" i="15"/>
  <c r="M464" i="15" s="1"/>
  <c r="S466" i="15"/>
  <c r="S464" i="15" s="1"/>
  <c r="Y466" i="15"/>
  <c r="Y464" i="15" s="1"/>
  <c r="F471" i="15"/>
  <c r="F469" i="15" s="1"/>
  <c r="L471" i="15"/>
  <c r="L469" i="15" s="1"/>
  <c r="R471" i="15"/>
  <c r="R469" i="15" s="1"/>
  <c r="X471" i="15"/>
  <c r="X469" i="15" s="1"/>
  <c r="E476" i="15"/>
  <c r="E474" i="15" s="1"/>
  <c r="K476" i="15"/>
  <c r="K474" i="15" s="1"/>
  <c r="Q476" i="15"/>
  <c r="Q474" i="15" s="1"/>
  <c r="W476" i="15"/>
  <c r="W474" i="15" s="1"/>
  <c r="D481" i="15"/>
  <c r="D479" i="15" s="1"/>
  <c r="J481" i="15"/>
  <c r="J479" i="15" s="1"/>
  <c r="P481" i="15"/>
  <c r="P479" i="15" s="1"/>
  <c r="V481" i="15"/>
  <c r="V479" i="15" s="1"/>
  <c r="I486" i="15"/>
  <c r="I484" i="15" s="1"/>
  <c r="O486" i="15"/>
  <c r="O484" i="15" s="1"/>
  <c r="U486" i="15"/>
  <c r="U484" i="15" s="1"/>
  <c r="AA486" i="15"/>
  <c r="AA484" i="15" s="1"/>
  <c r="H491" i="15"/>
  <c r="H489" i="15" s="1"/>
  <c r="N491" i="15"/>
  <c r="N489" i="15" s="1"/>
  <c r="T491" i="15"/>
  <c r="T489" i="15" s="1"/>
  <c r="Z491" i="15"/>
  <c r="Z489" i="15" s="1"/>
  <c r="G496" i="15"/>
  <c r="G494" i="15" s="1"/>
  <c r="M496" i="15"/>
  <c r="M494" i="15" s="1"/>
  <c r="S496" i="15"/>
  <c r="S494" i="15" s="1"/>
  <c r="Y496" i="15"/>
  <c r="Y494" i="15" s="1"/>
  <c r="F501" i="15"/>
  <c r="F499" i="15" s="1"/>
  <c r="L501" i="15"/>
  <c r="L499" i="15" s="1"/>
  <c r="R501" i="15"/>
  <c r="R499" i="15" s="1"/>
  <c r="X501" i="15"/>
  <c r="X499" i="15" s="1"/>
  <c r="E506" i="15"/>
  <c r="E504" i="15" s="1"/>
  <c r="K506" i="15"/>
  <c r="K504" i="15" s="1"/>
  <c r="Q506" i="15"/>
  <c r="Q504" i="15" s="1"/>
  <c r="W506" i="15"/>
  <c r="W504" i="15" s="1"/>
  <c r="D511" i="15"/>
  <c r="D509" i="15" s="1"/>
  <c r="J511" i="15"/>
  <c r="J509" i="15" s="1"/>
  <c r="P511" i="15"/>
  <c r="P509" i="15" s="1"/>
  <c r="V511" i="15"/>
  <c r="V509" i="15" s="1"/>
  <c r="I516" i="15"/>
  <c r="I514" i="15" s="1"/>
  <c r="O516" i="15"/>
  <c r="O514" i="15" s="1"/>
  <c r="U516" i="15"/>
  <c r="U514" i="15" s="1"/>
  <c r="AA516" i="15"/>
  <c r="AA514" i="15" s="1"/>
  <c r="H521" i="15"/>
  <c r="H519" i="15" s="1"/>
  <c r="N521" i="15"/>
  <c r="N519" i="15" s="1"/>
  <c r="T521" i="15"/>
  <c r="T519" i="15" s="1"/>
  <c r="Z521" i="15"/>
  <c r="Z519" i="15" s="1"/>
  <c r="G526" i="15"/>
  <c r="G524" i="15" s="1"/>
  <c r="M526" i="15"/>
  <c r="M524" i="15" s="1"/>
  <c r="S526" i="15"/>
  <c r="S524" i="15" s="1"/>
  <c r="Y526" i="15"/>
  <c r="Y524" i="15" s="1"/>
  <c r="F531" i="15"/>
  <c r="F529" i="15" s="1"/>
  <c r="L531" i="15"/>
  <c r="L529" i="15" s="1"/>
  <c r="R531" i="15"/>
  <c r="R529" i="15" s="1"/>
  <c r="X531" i="15"/>
  <c r="X529" i="15" s="1"/>
  <c r="E536" i="15"/>
  <c r="E534" i="15" s="1"/>
  <c r="K536" i="15"/>
  <c r="K534" i="15" s="1"/>
  <c r="Q536" i="15"/>
  <c r="Q534" i="15" s="1"/>
  <c r="W536" i="15"/>
  <c r="W534" i="15" s="1"/>
  <c r="D541" i="15"/>
  <c r="D539" i="15" s="1"/>
  <c r="J541" i="15"/>
  <c r="J539" i="15" s="1"/>
  <c r="P541" i="15"/>
  <c r="P539" i="15" s="1"/>
  <c r="V541" i="15"/>
  <c r="V539" i="15" s="1"/>
  <c r="I546" i="15"/>
  <c r="I544" i="15" s="1"/>
  <c r="O546" i="15"/>
  <c r="O544" i="15" s="1"/>
  <c r="U546" i="15"/>
  <c r="U544" i="15" s="1"/>
  <c r="AA546" i="15"/>
  <c r="AA544" i="15" s="1"/>
  <c r="H551" i="15"/>
  <c r="H549" i="15" s="1"/>
  <c r="N551" i="15"/>
  <c r="N549" i="15" s="1"/>
  <c r="T551" i="15"/>
  <c r="T549" i="15" s="1"/>
  <c r="Z551" i="15"/>
  <c r="Z549" i="15" s="1"/>
  <c r="G556" i="15"/>
  <c r="G554" i="15" s="1"/>
  <c r="M556" i="15"/>
  <c r="M554" i="15" s="1"/>
  <c r="S556" i="15"/>
  <c r="S554" i="15" s="1"/>
  <c r="Y556" i="15"/>
  <c r="Y554" i="15" s="1"/>
  <c r="F561" i="15"/>
  <c r="F559" i="15" s="1"/>
  <c r="L561" i="15"/>
  <c r="L559" i="15" s="1"/>
  <c r="R561" i="15"/>
  <c r="R559" i="15" s="1"/>
  <c r="X561" i="15"/>
  <c r="X559" i="15" s="1"/>
  <c r="E566" i="15"/>
  <c r="E564" i="15" s="1"/>
  <c r="K566" i="15"/>
  <c r="K564" i="15" s="1"/>
  <c r="Q566" i="15"/>
  <c r="Q564" i="15" s="1"/>
  <c r="W566" i="15"/>
  <c r="W564" i="15" s="1"/>
  <c r="D571" i="15"/>
  <c r="D569" i="15" s="1"/>
  <c r="J571" i="15"/>
  <c r="J569" i="15" s="1"/>
  <c r="P571" i="15"/>
  <c r="P569" i="15" s="1"/>
  <c r="V571" i="15"/>
  <c r="V569" i="15" s="1"/>
  <c r="I576" i="15"/>
  <c r="I574" i="15" s="1"/>
  <c r="O576" i="15"/>
  <c r="O574" i="15" s="1"/>
  <c r="U576" i="15"/>
  <c r="U574" i="15" s="1"/>
  <c r="AA576" i="15"/>
  <c r="AA574" i="15" s="1"/>
  <c r="H581" i="15"/>
  <c r="H579" i="15" s="1"/>
  <c r="N581" i="15"/>
  <c r="N579" i="15" s="1"/>
  <c r="T581" i="15"/>
  <c r="T579" i="15" s="1"/>
  <c r="Z581" i="15"/>
  <c r="Z579" i="15" s="1"/>
  <c r="G586" i="15"/>
  <c r="G584" i="15" s="1"/>
  <c r="M586" i="15"/>
  <c r="M584" i="15" s="1"/>
  <c r="S586" i="15"/>
  <c r="S584" i="15" s="1"/>
  <c r="Y586" i="15"/>
  <c r="Y584" i="15" s="1"/>
  <c r="F591" i="15"/>
  <c r="F589" i="15" s="1"/>
  <c r="L591" i="15"/>
  <c r="L589" i="15" s="1"/>
  <c r="R591" i="15"/>
  <c r="R589" i="15" s="1"/>
  <c r="X591" i="15"/>
  <c r="X589" i="15" s="1"/>
  <c r="E596" i="15"/>
  <c r="E594" i="15" s="1"/>
  <c r="K596" i="15"/>
  <c r="K594" i="15" s="1"/>
  <c r="Q596" i="15"/>
  <c r="Q594" i="15" s="1"/>
  <c r="W596" i="15"/>
  <c r="W594" i="15" s="1"/>
  <c r="E9" i="16"/>
  <c r="K9" i="16"/>
  <c r="Q9" i="16"/>
  <c r="W9" i="16"/>
  <c r="E11" i="16"/>
  <c r="K11" i="16"/>
  <c r="Q11" i="16"/>
  <c r="W11" i="16"/>
  <c r="D14" i="16"/>
  <c r="J14" i="16"/>
  <c r="P14" i="16"/>
  <c r="V14" i="16"/>
  <c r="D16" i="16"/>
  <c r="J16" i="16"/>
  <c r="P16" i="16"/>
  <c r="V16" i="16"/>
  <c r="I19" i="16"/>
  <c r="O19" i="16"/>
  <c r="U19" i="16"/>
  <c r="AA19" i="16"/>
  <c r="AA17" i="16" s="1"/>
  <c r="I21" i="16"/>
  <c r="O21" i="16"/>
  <c r="U21" i="16"/>
  <c r="AA21" i="16"/>
  <c r="H24" i="16"/>
  <c r="N24" i="16"/>
  <c r="N22" i="16" s="1"/>
  <c r="T24" i="16"/>
  <c r="Z24" i="16"/>
  <c r="H26" i="16"/>
  <c r="N26" i="16"/>
  <c r="T26" i="16"/>
  <c r="Z26" i="16"/>
  <c r="G29" i="16"/>
  <c r="M29" i="16"/>
  <c r="S29" i="16"/>
  <c r="Y29" i="16"/>
  <c r="G31" i="16"/>
  <c r="M31" i="16"/>
  <c r="S31" i="16"/>
  <c r="Y31" i="16"/>
  <c r="F34" i="16"/>
  <c r="L34" i="16"/>
  <c r="R34" i="16"/>
  <c r="X34" i="16"/>
  <c r="X32" i="16" s="1"/>
  <c r="F36" i="16"/>
  <c r="L36" i="16"/>
  <c r="R36" i="16"/>
  <c r="X36" i="16"/>
  <c r="E39" i="16"/>
  <c r="K39" i="16"/>
  <c r="K37" i="16" s="1"/>
  <c r="Q39" i="16"/>
  <c r="W39" i="16"/>
  <c r="E41" i="16"/>
  <c r="K41" i="16"/>
  <c r="Q41" i="16"/>
  <c r="W41" i="16"/>
  <c r="D44" i="16"/>
  <c r="J44" i="16"/>
  <c r="P44" i="16"/>
  <c r="V44" i="16"/>
  <c r="D46" i="16"/>
  <c r="J46" i="16"/>
  <c r="P46" i="16"/>
  <c r="V46" i="16"/>
  <c r="I49" i="16"/>
  <c r="O49" i="16"/>
  <c r="U49" i="16"/>
  <c r="AA49" i="16"/>
  <c r="AA47" i="16" s="1"/>
  <c r="I51" i="16"/>
  <c r="O51" i="16"/>
  <c r="U51" i="16"/>
  <c r="AA51" i="16"/>
  <c r="H54" i="16"/>
  <c r="N54" i="16"/>
  <c r="N52" i="16" s="1"/>
  <c r="T54" i="16"/>
  <c r="Z54" i="16"/>
  <c r="H56" i="16"/>
  <c r="N56" i="16"/>
  <c r="T56" i="16"/>
  <c r="Z56" i="16"/>
  <c r="G59" i="16"/>
  <c r="M59" i="16"/>
  <c r="S59" i="16"/>
  <c r="Y59" i="16"/>
  <c r="G61" i="16"/>
  <c r="M61" i="16"/>
  <c r="S61" i="16"/>
  <c r="Y61" i="16"/>
  <c r="F64" i="16"/>
  <c r="L64" i="16"/>
  <c r="R64" i="16"/>
  <c r="X64" i="16"/>
  <c r="X62" i="16" s="1"/>
  <c r="F66" i="16"/>
  <c r="L66" i="16"/>
  <c r="R66" i="16"/>
  <c r="X66" i="16"/>
  <c r="E69" i="16"/>
  <c r="K69" i="16"/>
  <c r="K67" i="16" s="1"/>
  <c r="Q69" i="16"/>
  <c r="Q67" i="16" s="1"/>
  <c r="W69" i="16"/>
  <c r="W67" i="16" s="1"/>
  <c r="E71" i="16"/>
  <c r="L71" i="16"/>
  <c r="T71" i="16"/>
  <c r="AA71" i="16"/>
  <c r="H74" i="16"/>
  <c r="T74" i="16"/>
  <c r="T72" i="16" s="1"/>
  <c r="H76" i="16"/>
  <c r="T76" i="16"/>
  <c r="F79" i="16"/>
  <c r="R79" i="16"/>
  <c r="R77" i="16" s="1"/>
  <c r="F81" i="16"/>
  <c r="R81" i="16"/>
  <c r="E84" i="16"/>
  <c r="E82" i="16" s="1"/>
  <c r="Q84" i="16"/>
  <c r="E86" i="16"/>
  <c r="Q86" i="16"/>
  <c r="N89" i="16"/>
  <c r="Z89" i="16"/>
  <c r="Z87" i="16" s="1"/>
  <c r="N91" i="16"/>
  <c r="Z91" i="16"/>
  <c r="M94" i="16"/>
  <c r="Y94" i="16"/>
  <c r="Y92" i="16" s="1"/>
  <c r="M96" i="16"/>
  <c r="Y96" i="16"/>
  <c r="L99" i="16"/>
  <c r="L97" i="16" s="1"/>
  <c r="X99" i="16"/>
  <c r="L101" i="16"/>
  <c r="X101" i="16"/>
  <c r="T104" i="16"/>
  <c r="N106" i="16"/>
  <c r="R109" i="16"/>
  <c r="L111" i="16"/>
  <c r="L114" i="16"/>
  <c r="F116" i="16"/>
  <c r="X116" i="16"/>
  <c r="Q119" i="16"/>
  <c r="Q117" i="16" s="1"/>
  <c r="J124" i="16"/>
  <c r="J122" i="16" s="1"/>
  <c r="V126" i="16"/>
  <c r="I129" i="16"/>
  <c r="I127" i="16" s="1"/>
  <c r="U131" i="16"/>
  <c r="N136" i="16"/>
  <c r="G141" i="16"/>
  <c r="X144" i="16"/>
  <c r="X142" i="16" s="1"/>
  <c r="Q149" i="16"/>
  <c r="Q147" i="16" s="1"/>
  <c r="J158" i="16"/>
  <c r="J156" i="16" s="1"/>
  <c r="U375" i="16"/>
  <c r="J456" i="15"/>
  <c r="J454" i="15" s="1"/>
  <c r="P456" i="15"/>
  <c r="P454" i="15" s="1"/>
  <c r="V456" i="15"/>
  <c r="V454" i="15" s="1"/>
  <c r="I461" i="15"/>
  <c r="I459" i="15" s="1"/>
  <c r="O461" i="15"/>
  <c r="O459" i="15" s="1"/>
  <c r="U461" i="15"/>
  <c r="U459" i="15" s="1"/>
  <c r="AA461" i="15"/>
  <c r="AA459" i="15" s="1"/>
  <c r="H466" i="15"/>
  <c r="H464" i="15" s="1"/>
  <c r="N466" i="15"/>
  <c r="N464" i="15" s="1"/>
  <c r="T466" i="15"/>
  <c r="T464" i="15" s="1"/>
  <c r="Z466" i="15"/>
  <c r="Z464" i="15" s="1"/>
  <c r="G471" i="15"/>
  <c r="G469" i="15" s="1"/>
  <c r="M471" i="15"/>
  <c r="M469" i="15" s="1"/>
  <c r="S471" i="15"/>
  <c r="S469" i="15" s="1"/>
  <c r="Y471" i="15"/>
  <c r="Y469" i="15" s="1"/>
  <c r="F476" i="15"/>
  <c r="F474" i="15" s="1"/>
  <c r="L476" i="15"/>
  <c r="L474" i="15" s="1"/>
  <c r="R476" i="15"/>
  <c r="R474" i="15" s="1"/>
  <c r="X476" i="15"/>
  <c r="X474" i="15" s="1"/>
  <c r="E481" i="15"/>
  <c r="E479" i="15" s="1"/>
  <c r="K481" i="15"/>
  <c r="K479" i="15" s="1"/>
  <c r="Q481" i="15"/>
  <c r="Q479" i="15" s="1"/>
  <c r="W481" i="15"/>
  <c r="W479" i="15" s="1"/>
  <c r="D486" i="15"/>
  <c r="D484" i="15" s="1"/>
  <c r="J486" i="15"/>
  <c r="J484" i="15" s="1"/>
  <c r="P486" i="15"/>
  <c r="P484" i="15" s="1"/>
  <c r="V486" i="15"/>
  <c r="V484" i="15" s="1"/>
  <c r="I491" i="15"/>
  <c r="I489" i="15" s="1"/>
  <c r="O491" i="15"/>
  <c r="O489" i="15" s="1"/>
  <c r="U491" i="15"/>
  <c r="U489" i="15" s="1"/>
  <c r="AA491" i="15"/>
  <c r="AA489" i="15" s="1"/>
  <c r="H496" i="15"/>
  <c r="H494" i="15" s="1"/>
  <c r="N496" i="15"/>
  <c r="N494" i="15" s="1"/>
  <c r="T496" i="15"/>
  <c r="T494" i="15" s="1"/>
  <c r="Z496" i="15"/>
  <c r="Z494" i="15" s="1"/>
  <c r="G501" i="15"/>
  <c r="G499" i="15" s="1"/>
  <c r="M501" i="15"/>
  <c r="M499" i="15" s="1"/>
  <c r="S501" i="15"/>
  <c r="S499" i="15" s="1"/>
  <c r="Y501" i="15"/>
  <c r="Y499" i="15" s="1"/>
  <c r="F506" i="15"/>
  <c r="F504" i="15" s="1"/>
  <c r="L506" i="15"/>
  <c r="L504" i="15" s="1"/>
  <c r="R506" i="15"/>
  <c r="R504" i="15" s="1"/>
  <c r="X506" i="15"/>
  <c r="X504" i="15" s="1"/>
  <c r="E511" i="15"/>
  <c r="E509" i="15" s="1"/>
  <c r="K511" i="15"/>
  <c r="K509" i="15" s="1"/>
  <c r="Q511" i="15"/>
  <c r="Q509" i="15" s="1"/>
  <c r="W511" i="15"/>
  <c r="W509" i="15" s="1"/>
  <c r="D516" i="15"/>
  <c r="D514" i="15" s="1"/>
  <c r="J516" i="15"/>
  <c r="J514" i="15" s="1"/>
  <c r="P516" i="15"/>
  <c r="P514" i="15" s="1"/>
  <c r="V516" i="15"/>
  <c r="V514" i="15" s="1"/>
  <c r="I521" i="15"/>
  <c r="I519" i="15" s="1"/>
  <c r="O521" i="15"/>
  <c r="O519" i="15" s="1"/>
  <c r="U521" i="15"/>
  <c r="U519" i="15" s="1"/>
  <c r="AA521" i="15"/>
  <c r="AA519" i="15" s="1"/>
  <c r="H526" i="15"/>
  <c r="H524" i="15" s="1"/>
  <c r="N526" i="15"/>
  <c r="N524" i="15" s="1"/>
  <c r="T526" i="15"/>
  <c r="T524" i="15" s="1"/>
  <c r="Z526" i="15"/>
  <c r="Z524" i="15" s="1"/>
  <c r="G531" i="15"/>
  <c r="G529" i="15" s="1"/>
  <c r="M531" i="15"/>
  <c r="M529" i="15" s="1"/>
  <c r="S531" i="15"/>
  <c r="S529" i="15" s="1"/>
  <c r="Y531" i="15"/>
  <c r="Y529" i="15" s="1"/>
  <c r="F536" i="15"/>
  <c r="F534" i="15" s="1"/>
  <c r="L536" i="15"/>
  <c r="L534" i="15" s="1"/>
  <c r="R536" i="15"/>
  <c r="R534" i="15" s="1"/>
  <c r="X536" i="15"/>
  <c r="X534" i="15" s="1"/>
  <c r="E541" i="15"/>
  <c r="E539" i="15" s="1"/>
  <c r="K541" i="15"/>
  <c r="K539" i="15" s="1"/>
  <c r="Q541" i="15"/>
  <c r="Q539" i="15" s="1"/>
  <c r="W541" i="15"/>
  <c r="W539" i="15" s="1"/>
  <c r="D546" i="15"/>
  <c r="D544" i="15" s="1"/>
  <c r="J546" i="15"/>
  <c r="J544" i="15" s="1"/>
  <c r="P546" i="15"/>
  <c r="P544" i="15" s="1"/>
  <c r="V546" i="15"/>
  <c r="V544" i="15" s="1"/>
  <c r="I551" i="15"/>
  <c r="I549" i="15" s="1"/>
  <c r="O551" i="15"/>
  <c r="O549" i="15" s="1"/>
  <c r="U551" i="15"/>
  <c r="U549" i="15" s="1"/>
  <c r="AA551" i="15"/>
  <c r="AA549" i="15" s="1"/>
  <c r="H556" i="15"/>
  <c r="H554" i="15" s="1"/>
  <c r="N556" i="15"/>
  <c r="N554" i="15" s="1"/>
  <c r="T556" i="15"/>
  <c r="T554" i="15" s="1"/>
  <c r="Z556" i="15"/>
  <c r="Z554" i="15" s="1"/>
  <c r="G561" i="15"/>
  <c r="G559" i="15" s="1"/>
  <c r="M561" i="15"/>
  <c r="M559" i="15" s="1"/>
  <c r="S561" i="15"/>
  <c r="S559" i="15" s="1"/>
  <c r="Y561" i="15"/>
  <c r="Y559" i="15" s="1"/>
  <c r="F566" i="15"/>
  <c r="F564" i="15" s="1"/>
  <c r="L566" i="15"/>
  <c r="L564" i="15" s="1"/>
  <c r="R566" i="15"/>
  <c r="R564" i="15" s="1"/>
  <c r="X566" i="15"/>
  <c r="X564" i="15" s="1"/>
  <c r="E571" i="15"/>
  <c r="E569" i="15" s="1"/>
  <c r="K571" i="15"/>
  <c r="K569" i="15" s="1"/>
  <c r="Q571" i="15"/>
  <c r="Q569" i="15" s="1"/>
  <c r="W571" i="15"/>
  <c r="W569" i="15" s="1"/>
  <c r="D576" i="15"/>
  <c r="D574" i="15" s="1"/>
  <c r="J576" i="15"/>
  <c r="J574" i="15" s="1"/>
  <c r="P576" i="15"/>
  <c r="P574" i="15" s="1"/>
  <c r="V576" i="15"/>
  <c r="V574" i="15" s="1"/>
  <c r="I581" i="15"/>
  <c r="I579" i="15" s="1"/>
  <c r="O581" i="15"/>
  <c r="O579" i="15" s="1"/>
  <c r="U581" i="15"/>
  <c r="U579" i="15" s="1"/>
  <c r="AA581" i="15"/>
  <c r="AA579" i="15" s="1"/>
  <c r="H586" i="15"/>
  <c r="H584" i="15" s="1"/>
  <c r="N586" i="15"/>
  <c r="N584" i="15" s="1"/>
  <c r="T586" i="15"/>
  <c r="T584" i="15" s="1"/>
  <c r="Z586" i="15"/>
  <c r="Z584" i="15" s="1"/>
  <c r="G591" i="15"/>
  <c r="G589" i="15" s="1"/>
  <c r="M591" i="15"/>
  <c r="M589" i="15" s="1"/>
  <c r="S591" i="15"/>
  <c r="S589" i="15" s="1"/>
  <c r="Y591" i="15"/>
  <c r="Y589" i="15" s="1"/>
  <c r="F596" i="15"/>
  <c r="F594" i="15" s="1"/>
  <c r="L596" i="15"/>
  <c r="L594" i="15" s="1"/>
  <c r="R596" i="15"/>
  <c r="R594" i="15" s="1"/>
  <c r="X596" i="15"/>
  <c r="X594" i="15" s="1"/>
  <c r="F9" i="16"/>
  <c r="L9" i="16"/>
  <c r="R9" i="16"/>
  <c r="X9" i="16"/>
  <c r="F11" i="16"/>
  <c r="L11" i="16"/>
  <c r="R11" i="16"/>
  <c r="X11" i="16"/>
  <c r="E14" i="16"/>
  <c r="K14" i="16"/>
  <c r="Q14" i="16"/>
  <c r="W14" i="16"/>
  <c r="E16" i="16"/>
  <c r="K16" i="16"/>
  <c r="Q16" i="16"/>
  <c r="W16" i="16"/>
  <c r="D19" i="16"/>
  <c r="J19" i="16"/>
  <c r="P19" i="16"/>
  <c r="V19" i="16"/>
  <c r="D21" i="16"/>
  <c r="J21" i="16"/>
  <c r="P21" i="16"/>
  <c r="V21" i="16"/>
  <c r="I24" i="16"/>
  <c r="O24" i="16"/>
  <c r="U24" i="16"/>
  <c r="AA24" i="16"/>
  <c r="I26" i="16"/>
  <c r="O26" i="16"/>
  <c r="U26" i="16"/>
  <c r="AA26" i="16"/>
  <c r="H29" i="16"/>
  <c r="N29" i="16"/>
  <c r="T29" i="16"/>
  <c r="Z29" i="16"/>
  <c r="H31" i="16"/>
  <c r="N31" i="16"/>
  <c r="T31" i="16"/>
  <c r="Z31" i="16"/>
  <c r="G34" i="16"/>
  <c r="M34" i="16"/>
  <c r="S34" i="16"/>
  <c r="Y34" i="16"/>
  <c r="G36" i="16"/>
  <c r="M36" i="16"/>
  <c r="S36" i="16"/>
  <c r="Y36" i="16"/>
  <c r="F39" i="16"/>
  <c r="L39" i="16"/>
  <c r="R39" i="16"/>
  <c r="X39" i="16"/>
  <c r="F41" i="16"/>
  <c r="L41" i="16"/>
  <c r="R41" i="16"/>
  <c r="X41" i="16"/>
  <c r="E44" i="16"/>
  <c r="K44" i="16"/>
  <c r="Q44" i="16"/>
  <c r="W44" i="16"/>
  <c r="E46" i="16"/>
  <c r="K46" i="16"/>
  <c r="Q46" i="16"/>
  <c r="W46" i="16"/>
  <c r="D49" i="16"/>
  <c r="J49" i="16"/>
  <c r="P49" i="16"/>
  <c r="V49" i="16"/>
  <c r="D51" i="16"/>
  <c r="J51" i="16"/>
  <c r="P51" i="16"/>
  <c r="V51" i="16"/>
  <c r="I54" i="16"/>
  <c r="O54" i="16"/>
  <c r="U54" i="16"/>
  <c r="AA54" i="16"/>
  <c r="I56" i="16"/>
  <c r="O56" i="16"/>
  <c r="U56" i="16"/>
  <c r="AA56" i="16"/>
  <c r="H59" i="16"/>
  <c r="N59" i="16"/>
  <c r="T59" i="16"/>
  <c r="Z59" i="16"/>
  <c r="H61" i="16"/>
  <c r="N61" i="16"/>
  <c r="T61" i="16"/>
  <c r="Z61" i="16"/>
  <c r="G64" i="16"/>
  <c r="M64" i="16"/>
  <c r="S64" i="16"/>
  <c r="Y64" i="16"/>
  <c r="G66" i="16"/>
  <c r="M66" i="16"/>
  <c r="S66" i="16"/>
  <c r="Y66" i="16"/>
  <c r="F69" i="16"/>
  <c r="L69" i="16"/>
  <c r="L67" i="16" s="1"/>
  <c r="R69" i="16"/>
  <c r="R67" i="16" s="1"/>
  <c r="X69" i="16"/>
  <c r="F71" i="16"/>
  <c r="N71" i="16"/>
  <c r="U71" i="16"/>
  <c r="K74" i="16"/>
  <c r="K72" i="16" s="1"/>
  <c r="W74" i="16"/>
  <c r="K76" i="16"/>
  <c r="W76" i="16"/>
  <c r="G79" i="16"/>
  <c r="S79" i="16"/>
  <c r="S77" i="16" s="1"/>
  <c r="G81" i="16"/>
  <c r="S81" i="16"/>
  <c r="F84" i="16"/>
  <c r="R84" i="16"/>
  <c r="F86" i="16"/>
  <c r="R86" i="16"/>
  <c r="D89" i="16"/>
  <c r="P89" i="16"/>
  <c r="D91" i="16"/>
  <c r="P91" i="16"/>
  <c r="O94" i="16"/>
  <c r="AA94" i="16"/>
  <c r="AA92" i="16" s="1"/>
  <c r="O96" i="16"/>
  <c r="AA96" i="16"/>
  <c r="N99" i="16"/>
  <c r="Z99" i="16"/>
  <c r="N101" i="16"/>
  <c r="Z101" i="16"/>
  <c r="G104" i="16"/>
  <c r="Y104" i="16"/>
  <c r="Y102" i="16" s="1"/>
  <c r="S106" i="16"/>
  <c r="S109" i="16"/>
  <c r="S107" i="16" s="1"/>
  <c r="M111" i="16"/>
  <c r="Q114" i="16"/>
  <c r="Q112" i="16" s="1"/>
  <c r="K116" i="16"/>
  <c r="W119" i="16"/>
  <c r="W117" i="16" s="1"/>
  <c r="P124" i="16"/>
  <c r="P122" i="16" s="1"/>
  <c r="O129" i="16"/>
  <c r="O127" i="16" s="1"/>
  <c r="AA131" i="16"/>
  <c r="H134" i="16"/>
  <c r="H132" i="16" s="1"/>
  <c r="T136" i="16"/>
  <c r="M141" i="16"/>
  <c r="F146" i="16"/>
  <c r="W149" i="16"/>
  <c r="W147" i="16" s="1"/>
  <c r="P158" i="16"/>
  <c r="P156" i="16" s="1"/>
  <c r="K456" i="15"/>
  <c r="K454" i="15" s="1"/>
  <c r="Q456" i="15"/>
  <c r="Q454" i="15" s="1"/>
  <c r="W456" i="15"/>
  <c r="W454" i="15" s="1"/>
  <c r="D461" i="15"/>
  <c r="D459" i="15" s="1"/>
  <c r="J461" i="15"/>
  <c r="J459" i="15" s="1"/>
  <c r="P461" i="15"/>
  <c r="P459" i="15" s="1"/>
  <c r="V461" i="15"/>
  <c r="V459" i="15" s="1"/>
  <c r="I466" i="15"/>
  <c r="I464" i="15" s="1"/>
  <c r="O466" i="15"/>
  <c r="O464" i="15" s="1"/>
  <c r="U466" i="15"/>
  <c r="U464" i="15" s="1"/>
  <c r="AA466" i="15"/>
  <c r="AA464" i="15" s="1"/>
  <c r="H471" i="15"/>
  <c r="H469" i="15" s="1"/>
  <c r="N471" i="15"/>
  <c r="N469" i="15" s="1"/>
  <c r="T471" i="15"/>
  <c r="T469" i="15" s="1"/>
  <c r="Z471" i="15"/>
  <c r="Z469" i="15" s="1"/>
  <c r="G476" i="15"/>
  <c r="G474" i="15" s="1"/>
  <c r="M476" i="15"/>
  <c r="M474" i="15" s="1"/>
  <c r="S476" i="15"/>
  <c r="S474" i="15" s="1"/>
  <c r="Y476" i="15"/>
  <c r="Y474" i="15" s="1"/>
  <c r="F481" i="15"/>
  <c r="F479" i="15" s="1"/>
  <c r="L481" i="15"/>
  <c r="L479" i="15" s="1"/>
  <c r="R481" i="15"/>
  <c r="R479" i="15" s="1"/>
  <c r="X481" i="15"/>
  <c r="X479" i="15" s="1"/>
  <c r="E486" i="15"/>
  <c r="E484" i="15" s="1"/>
  <c r="K486" i="15"/>
  <c r="K484" i="15" s="1"/>
  <c r="Q486" i="15"/>
  <c r="Q484" i="15" s="1"/>
  <c r="W486" i="15"/>
  <c r="W484" i="15" s="1"/>
  <c r="D491" i="15"/>
  <c r="D489" i="15" s="1"/>
  <c r="J491" i="15"/>
  <c r="J489" i="15" s="1"/>
  <c r="P491" i="15"/>
  <c r="P489" i="15" s="1"/>
  <c r="V491" i="15"/>
  <c r="V489" i="15" s="1"/>
  <c r="I496" i="15"/>
  <c r="I494" i="15" s="1"/>
  <c r="O496" i="15"/>
  <c r="O494" i="15" s="1"/>
  <c r="U496" i="15"/>
  <c r="U494" i="15" s="1"/>
  <c r="AA496" i="15"/>
  <c r="AA494" i="15" s="1"/>
  <c r="H501" i="15"/>
  <c r="H499" i="15" s="1"/>
  <c r="N501" i="15"/>
  <c r="N499" i="15" s="1"/>
  <c r="T501" i="15"/>
  <c r="T499" i="15" s="1"/>
  <c r="Z501" i="15"/>
  <c r="Z499" i="15" s="1"/>
  <c r="G506" i="15"/>
  <c r="G504" i="15" s="1"/>
  <c r="M506" i="15"/>
  <c r="M504" i="15" s="1"/>
  <c r="S506" i="15"/>
  <c r="S504" i="15" s="1"/>
  <c r="Y506" i="15"/>
  <c r="Y504" i="15" s="1"/>
  <c r="F511" i="15"/>
  <c r="F509" i="15" s="1"/>
  <c r="L511" i="15"/>
  <c r="L509" i="15" s="1"/>
  <c r="R511" i="15"/>
  <c r="R509" i="15" s="1"/>
  <c r="X511" i="15"/>
  <c r="X509" i="15" s="1"/>
  <c r="E516" i="15"/>
  <c r="E514" i="15" s="1"/>
  <c r="K516" i="15"/>
  <c r="K514" i="15" s="1"/>
  <c r="Q516" i="15"/>
  <c r="Q514" i="15" s="1"/>
  <c r="W516" i="15"/>
  <c r="W514" i="15" s="1"/>
  <c r="D521" i="15"/>
  <c r="D519" i="15" s="1"/>
  <c r="J521" i="15"/>
  <c r="J519" i="15" s="1"/>
  <c r="P521" i="15"/>
  <c r="P519" i="15" s="1"/>
  <c r="V521" i="15"/>
  <c r="V519" i="15" s="1"/>
  <c r="I526" i="15"/>
  <c r="I524" i="15" s="1"/>
  <c r="O526" i="15"/>
  <c r="O524" i="15" s="1"/>
  <c r="U526" i="15"/>
  <c r="U524" i="15" s="1"/>
  <c r="AA526" i="15"/>
  <c r="AA524" i="15" s="1"/>
  <c r="H531" i="15"/>
  <c r="H529" i="15" s="1"/>
  <c r="N531" i="15"/>
  <c r="N529" i="15" s="1"/>
  <c r="T531" i="15"/>
  <c r="T529" i="15" s="1"/>
  <c r="Z531" i="15"/>
  <c r="Z529" i="15" s="1"/>
  <c r="G536" i="15"/>
  <c r="G534" i="15" s="1"/>
  <c r="M536" i="15"/>
  <c r="M534" i="15" s="1"/>
  <c r="S536" i="15"/>
  <c r="S534" i="15" s="1"/>
  <c r="Y536" i="15"/>
  <c r="Y534" i="15" s="1"/>
  <c r="F541" i="15"/>
  <c r="F539" i="15" s="1"/>
  <c r="L541" i="15"/>
  <c r="L539" i="15" s="1"/>
  <c r="R541" i="15"/>
  <c r="R539" i="15" s="1"/>
  <c r="X541" i="15"/>
  <c r="X539" i="15" s="1"/>
  <c r="E546" i="15"/>
  <c r="E544" i="15" s="1"/>
  <c r="K546" i="15"/>
  <c r="K544" i="15" s="1"/>
  <c r="Q546" i="15"/>
  <c r="Q544" i="15" s="1"/>
  <c r="W546" i="15"/>
  <c r="W544" i="15" s="1"/>
  <c r="D551" i="15"/>
  <c r="D549" i="15" s="1"/>
  <c r="J551" i="15"/>
  <c r="J549" i="15" s="1"/>
  <c r="P551" i="15"/>
  <c r="P549" i="15" s="1"/>
  <c r="V551" i="15"/>
  <c r="V549" i="15" s="1"/>
  <c r="I556" i="15"/>
  <c r="I554" i="15" s="1"/>
  <c r="O556" i="15"/>
  <c r="O554" i="15" s="1"/>
  <c r="U556" i="15"/>
  <c r="U554" i="15" s="1"/>
  <c r="AA556" i="15"/>
  <c r="AA554" i="15" s="1"/>
  <c r="H561" i="15"/>
  <c r="H559" i="15" s="1"/>
  <c r="N561" i="15"/>
  <c r="N559" i="15" s="1"/>
  <c r="T561" i="15"/>
  <c r="T559" i="15" s="1"/>
  <c r="Z561" i="15"/>
  <c r="Z559" i="15" s="1"/>
  <c r="G566" i="15"/>
  <c r="G564" i="15" s="1"/>
  <c r="M566" i="15"/>
  <c r="M564" i="15" s="1"/>
  <c r="S566" i="15"/>
  <c r="S564" i="15" s="1"/>
  <c r="Y566" i="15"/>
  <c r="Y564" i="15" s="1"/>
  <c r="F571" i="15"/>
  <c r="F569" i="15" s="1"/>
  <c r="L571" i="15"/>
  <c r="L569" i="15" s="1"/>
  <c r="R571" i="15"/>
  <c r="R569" i="15" s="1"/>
  <c r="X571" i="15"/>
  <c r="X569" i="15" s="1"/>
  <c r="E576" i="15"/>
  <c r="E574" i="15" s="1"/>
  <c r="K576" i="15"/>
  <c r="K574" i="15" s="1"/>
  <c r="Q576" i="15"/>
  <c r="Q574" i="15" s="1"/>
  <c r="W576" i="15"/>
  <c r="W574" i="15" s="1"/>
  <c r="D581" i="15"/>
  <c r="D579" i="15" s="1"/>
  <c r="J581" i="15"/>
  <c r="J579" i="15" s="1"/>
  <c r="P581" i="15"/>
  <c r="P579" i="15" s="1"/>
  <c r="V581" i="15"/>
  <c r="V579" i="15" s="1"/>
  <c r="I586" i="15"/>
  <c r="I584" i="15" s="1"/>
  <c r="O586" i="15"/>
  <c r="O584" i="15" s="1"/>
  <c r="U586" i="15"/>
  <c r="U584" i="15" s="1"/>
  <c r="AA586" i="15"/>
  <c r="AA584" i="15" s="1"/>
  <c r="H591" i="15"/>
  <c r="H589" i="15" s="1"/>
  <c r="N591" i="15"/>
  <c r="N589" i="15" s="1"/>
  <c r="T591" i="15"/>
  <c r="T589" i="15" s="1"/>
  <c r="Z591" i="15"/>
  <c r="Z589" i="15" s="1"/>
  <c r="G596" i="15"/>
  <c r="G594" i="15" s="1"/>
  <c r="M596" i="15"/>
  <c r="M594" i="15" s="1"/>
  <c r="S596" i="15"/>
  <c r="S594" i="15" s="1"/>
  <c r="G9" i="16"/>
  <c r="M9" i="16"/>
  <c r="S9" i="16"/>
  <c r="Y9" i="16"/>
  <c r="G11" i="16"/>
  <c r="M11" i="16"/>
  <c r="S11" i="16"/>
  <c r="Y11" i="16"/>
  <c r="F14" i="16"/>
  <c r="L14" i="16"/>
  <c r="R14" i="16"/>
  <c r="R12" i="16" s="1"/>
  <c r="X14" i="16"/>
  <c r="F16" i="16"/>
  <c r="L16" i="16"/>
  <c r="R16" i="16"/>
  <c r="X16" i="16"/>
  <c r="E19" i="16"/>
  <c r="E17" i="16" s="1"/>
  <c r="K19" i="16"/>
  <c r="Q19" i="16"/>
  <c r="W19" i="16"/>
  <c r="E21" i="16"/>
  <c r="K21" i="16"/>
  <c r="Q21" i="16"/>
  <c r="W21" i="16"/>
  <c r="D24" i="16"/>
  <c r="J24" i="16"/>
  <c r="P24" i="16"/>
  <c r="V24" i="16"/>
  <c r="D26" i="16"/>
  <c r="J26" i="16"/>
  <c r="P26" i="16"/>
  <c r="V26" i="16"/>
  <c r="I29" i="16"/>
  <c r="O29" i="16"/>
  <c r="U29" i="16"/>
  <c r="U27" i="16" s="1"/>
  <c r="AA29" i="16"/>
  <c r="I31" i="16"/>
  <c r="O31" i="16"/>
  <c r="U31" i="16"/>
  <c r="AA31" i="16"/>
  <c r="H34" i="16"/>
  <c r="H32" i="16" s="1"/>
  <c r="N34" i="16"/>
  <c r="T34" i="16"/>
  <c r="Z34" i="16"/>
  <c r="H36" i="16"/>
  <c r="N36" i="16"/>
  <c r="T36" i="16"/>
  <c r="Z36" i="16"/>
  <c r="G39" i="16"/>
  <c r="M39" i="16"/>
  <c r="S39" i="16"/>
  <c r="Y39" i="16"/>
  <c r="G41" i="16"/>
  <c r="M41" i="16"/>
  <c r="S41" i="16"/>
  <c r="Y41" i="16"/>
  <c r="F44" i="16"/>
  <c r="L44" i="16"/>
  <c r="R44" i="16"/>
  <c r="R42" i="16" s="1"/>
  <c r="X44" i="16"/>
  <c r="F46" i="16"/>
  <c r="L46" i="16"/>
  <c r="R46" i="16"/>
  <c r="X46" i="16"/>
  <c r="E49" i="16"/>
  <c r="E47" i="16" s="1"/>
  <c r="K49" i="16"/>
  <c r="Q49" i="16"/>
  <c r="W49" i="16"/>
  <c r="E51" i="16"/>
  <c r="K51" i="16"/>
  <c r="Q51" i="16"/>
  <c r="W51" i="16"/>
  <c r="D54" i="16"/>
  <c r="J54" i="16"/>
  <c r="P54" i="16"/>
  <c r="V54" i="16"/>
  <c r="D56" i="16"/>
  <c r="J56" i="16"/>
  <c r="P56" i="16"/>
  <c r="V56" i="16"/>
  <c r="I59" i="16"/>
  <c r="O59" i="16"/>
  <c r="U59" i="16"/>
  <c r="U57" i="16" s="1"/>
  <c r="AA59" i="16"/>
  <c r="I61" i="16"/>
  <c r="O61" i="16"/>
  <c r="U61" i="16"/>
  <c r="AA61" i="16"/>
  <c r="H64" i="16"/>
  <c r="H62" i="16" s="1"/>
  <c r="N64" i="16"/>
  <c r="T64" i="16"/>
  <c r="Z64" i="16"/>
  <c r="H66" i="16"/>
  <c r="N66" i="16"/>
  <c r="T66" i="16"/>
  <c r="Z66" i="16"/>
  <c r="G69" i="16"/>
  <c r="G67" i="16" s="1"/>
  <c r="M69" i="16"/>
  <c r="M67" i="16" s="1"/>
  <c r="S69" i="16"/>
  <c r="Y69" i="16"/>
  <c r="Y67" i="16" s="1"/>
  <c r="H71" i="16"/>
  <c r="O71" i="16"/>
  <c r="V71" i="16"/>
  <c r="M74" i="16"/>
  <c r="M72" i="16" s="1"/>
  <c r="Y74" i="16"/>
  <c r="M76" i="16"/>
  <c r="Y76" i="16"/>
  <c r="J79" i="16"/>
  <c r="V79" i="16"/>
  <c r="V77" i="16" s="1"/>
  <c r="J81" i="16"/>
  <c r="V81" i="16"/>
  <c r="I84" i="16"/>
  <c r="U84" i="16"/>
  <c r="U82" i="16" s="1"/>
  <c r="I86" i="16"/>
  <c r="U86" i="16"/>
  <c r="E89" i="16"/>
  <c r="Q89" i="16"/>
  <c r="E91" i="16"/>
  <c r="Q91" i="16"/>
  <c r="D94" i="16"/>
  <c r="P94" i="16"/>
  <c r="P92" i="16" s="1"/>
  <c r="D96" i="16"/>
  <c r="P96" i="16"/>
  <c r="O99" i="16"/>
  <c r="AA99" i="16"/>
  <c r="O101" i="16"/>
  <c r="AA101" i="16"/>
  <c r="H104" i="16"/>
  <c r="H102" i="16" s="1"/>
  <c r="Z104" i="16"/>
  <c r="Z102" i="16" s="1"/>
  <c r="T106" i="16"/>
  <c r="F109" i="16"/>
  <c r="F107" i="16" s="1"/>
  <c r="X109" i="16"/>
  <c r="R111" i="16"/>
  <c r="R114" i="16"/>
  <c r="R112" i="16" s="1"/>
  <c r="L116" i="16"/>
  <c r="E121" i="16"/>
  <c r="E117" i="16" s="1"/>
  <c r="V124" i="16"/>
  <c r="V122" i="16" s="1"/>
  <c r="U129" i="16"/>
  <c r="U127" i="16" s="1"/>
  <c r="N134" i="16"/>
  <c r="N132" i="16" s="1"/>
  <c r="Z136" i="16"/>
  <c r="G139" i="16"/>
  <c r="G137" i="16" s="1"/>
  <c r="S141" i="16"/>
  <c r="L146" i="16"/>
  <c r="E151" i="16"/>
  <c r="E147" i="16" s="1"/>
  <c r="V158" i="16"/>
  <c r="V156" i="16" s="1"/>
  <c r="G385" i="16"/>
  <c r="I307" i="16"/>
  <c r="I305" i="16" s="1"/>
  <c r="O307" i="16"/>
  <c r="O305" i="16" s="1"/>
  <c r="U307" i="16"/>
  <c r="U305" i="16" s="1"/>
  <c r="AA307" i="16"/>
  <c r="AA305" i="16" s="1"/>
  <c r="H312" i="16"/>
  <c r="N312" i="16"/>
  <c r="N310" i="16" s="1"/>
  <c r="T312" i="16"/>
  <c r="T310" i="16" s="1"/>
  <c r="Z312" i="16"/>
  <c r="Z310" i="16" s="1"/>
  <c r="G317" i="16"/>
  <c r="G315" i="16" s="1"/>
  <c r="M317" i="16"/>
  <c r="M315" i="16" s="1"/>
  <c r="S317" i="16"/>
  <c r="Y317" i="16"/>
  <c r="Y315" i="16" s="1"/>
  <c r="F322" i="16"/>
  <c r="F320" i="16" s="1"/>
  <c r="L322" i="16"/>
  <c r="L320" i="16" s="1"/>
  <c r="R322" i="16"/>
  <c r="R320" i="16" s="1"/>
  <c r="X322" i="16"/>
  <c r="X320" i="16" s="1"/>
  <c r="E327" i="16"/>
  <c r="K327" i="16"/>
  <c r="K325" i="16" s="1"/>
  <c r="Q327" i="16"/>
  <c r="Q325" i="16" s="1"/>
  <c r="W327" i="16"/>
  <c r="W325" i="16" s="1"/>
  <c r="D332" i="16"/>
  <c r="D330" i="16" s="1"/>
  <c r="J332" i="16"/>
  <c r="J330" i="16" s="1"/>
  <c r="P332" i="16"/>
  <c r="V332" i="16"/>
  <c r="V330" i="16" s="1"/>
  <c r="I337" i="16"/>
  <c r="I335" i="16" s="1"/>
  <c r="O337" i="16"/>
  <c r="O335" i="16" s="1"/>
  <c r="U337" i="16"/>
  <c r="U335" i="16" s="1"/>
  <c r="AA337" i="16"/>
  <c r="AA335" i="16" s="1"/>
  <c r="H342" i="16"/>
  <c r="N342" i="16"/>
  <c r="N340" i="16" s="1"/>
  <c r="T342" i="16"/>
  <c r="T340" i="16" s="1"/>
  <c r="Z342" i="16"/>
  <c r="Z340" i="16" s="1"/>
  <c r="G347" i="16"/>
  <c r="G345" i="16" s="1"/>
  <c r="M347" i="16"/>
  <c r="M345" i="16" s="1"/>
  <c r="S347" i="16"/>
  <c r="Y347" i="16"/>
  <c r="Y345" i="16" s="1"/>
  <c r="F352" i="16"/>
  <c r="F350" i="16" s="1"/>
  <c r="L352" i="16"/>
  <c r="T352" i="16"/>
  <c r="T350" i="16" s="1"/>
  <c r="X362" i="16"/>
  <c r="Q367" i="16"/>
  <c r="Q365" i="16" s="1"/>
  <c r="J372" i="16"/>
  <c r="J370" i="16" s="1"/>
  <c r="I377" i="16"/>
  <c r="I375" i="16" s="1"/>
  <c r="X392" i="16"/>
  <c r="X390" i="16" s="1"/>
  <c r="Q397" i="16"/>
  <c r="Q395" i="16" s="1"/>
  <c r="X447" i="16"/>
  <c r="X445" i="16" s="1"/>
  <c r="R447" i="16"/>
  <c r="R445" i="16" s="1"/>
  <c r="L447" i="16"/>
  <c r="L445" i="16" s="1"/>
  <c r="F447" i="16"/>
  <c r="F445" i="16" s="1"/>
  <c r="Y442" i="16"/>
  <c r="S442" i="16"/>
  <c r="S440" i="16" s="1"/>
  <c r="M442" i="16"/>
  <c r="M440" i="16" s="1"/>
  <c r="G442" i="16"/>
  <c r="G440" i="16" s="1"/>
  <c r="Z437" i="16"/>
  <c r="Z435" i="16" s="1"/>
  <c r="T437" i="16"/>
  <c r="T435" i="16" s="1"/>
  <c r="N437" i="16"/>
  <c r="H437" i="16"/>
  <c r="H435" i="16" s="1"/>
  <c r="AA432" i="16"/>
  <c r="AA430" i="16" s="1"/>
  <c r="U432" i="16"/>
  <c r="U430" i="16" s="1"/>
  <c r="O432" i="16"/>
  <c r="O430" i="16" s="1"/>
  <c r="I432" i="16"/>
  <c r="I430" i="16" s="1"/>
  <c r="V427" i="16"/>
  <c r="P427" i="16"/>
  <c r="P425" i="16" s="1"/>
  <c r="J427" i="16"/>
  <c r="J425" i="16" s="1"/>
  <c r="D427" i="16"/>
  <c r="D425" i="16" s="1"/>
  <c r="W422" i="16"/>
  <c r="W420" i="16" s="1"/>
  <c r="Q422" i="16"/>
  <c r="Q420" i="16" s="1"/>
  <c r="K422" i="16"/>
  <c r="E422" i="16"/>
  <c r="E420" i="16" s="1"/>
  <c r="X417" i="16"/>
  <c r="X415" i="16" s="1"/>
  <c r="R417" i="16"/>
  <c r="R415" i="16" s="1"/>
  <c r="L417" i="16"/>
  <c r="L415" i="16" s="1"/>
  <c r="F417" i="16"/>
  <c r="F415" i="16" s="1"/>
  <c r="Y412" i="16"/>
  <c r="S412" i="16"/>
  <c r="S410" i="16" s="1"/>
  <c r="M412" i="16"/>
  <c r="M410" i="16" s="1"/>
  <c r="G412" i="16"/>
  <c r="G410" i="16" s="1"/>
  <c r="Z407" i="16"/>
  <c r="Z405" i="16" s="1"/>
  <c r="T407" i="16"/>
  <c r="T405" i="16" s="1"/>
  <c r="N407" i="16"/>
  <c r="H407" i="16"/>
  <c r="H405" i="16" s="1"/>
  <c r="AA402" i="16"/>
  <c r="AA400" i="16" s="1"/>
  <c r="U402" i="16"/>
  <c r="U400" i="16" s="1"/>
  <c r="O402" i="16"/>
  <c r="O400" i="16" s="1"/>
  <c r="I402" i="16"/>
  <c r="I400" i="16" s="1"/>
  <c r="V397" i="16"/>
  <c r="P397" i="16"/>
  <c r="P395" i="16" s="1"/>
  <c r="J397" i="16"/>
  <c r="J395" i="16" s="1"/>
  <c r="D397" i="16"/>
  <c r="D395" i="16" s="1"/>
  <c r="W392" i="16"/>
  <c r="W390" i="16" s="1"/>
  <c r="Q392" i="16"/>
  <c r="Q390" i="16" s="1"/>
  <c r="K392" i="16"/>
  <c r="E392" i="16"/>
  <c r="E390" i="16" s="1"/>
  <c r="X387" i="16"/>
  <c r="X385" i="16" s="1"/>
  <c r="R387" i="16"/>
  <c r="R385" i="16" s="1"/>
  <c r="L387" i="16"/>
  <c r="L385" i="16" s="1"/>
  <c r="F387" i="16"/>
  <c r="F385" i="16" s="1"/>
  <c r="Y382" i="16"/>
  <c r="S382" i="16"/>
  <c r="S380" i="16" s="1"/>
  <c r="M382" i="16"/>
  <c r="M380" i="16" s="1"/>
  <c r="G382" i="16"/>
  <c r="G380" i="16" s="1"/>
  <c r="Z377" i="16"/>
  <c r="Z375" i="16" s="1"/>
  <c r="T377" i="16"/>
  <c r="T375" i="16" s="1"/>
  <c r="N377" i="16"/>
  <c r="H377" i="16"/>
  <c r="H375" i="16" s="1"/>
  <c r="AA372" i="16"/>
  <c r="AA370" i="16" s="1"/>
  <c r="U372" i="16"/>
  <c r="U370" i="16" s="1"/>
  <c r="O372" i="16"/>
  <c r="O370" i="16" s="1"/>
  <c r="I372" i="16"/>
  <c r="I370" i="16" s="1"/>
  <c r="V367" i="16"/>
  <c r="P367" i="16"/>
  <c r="P365" i="16" s="1"/>
  <c r="J367" i="16"/>
  <c r="J365" i="16" s="1"/>
  <c r="D367" i="16"/>
  <c r="D365" i="16" s="1"/>
  <c r="W362" i="16"/>
  <c r="W360" i="16" s="1"/>
  <c r="Q362" i="16"/>
  <c r="Q360" i="16" s="1"/>
  <c r="K362" i="16"/>
  <c r="E362" i="16"/>
  <c r="E360" i="16" s="1"/>
  <c r="X357" i="16"/>
  <c r="X355" i="16" s="1"/>
  <c r="R357" i="16"/>
  <c r="R355" i="16" s="1"/>
  <c r="L357" i="16"/>
  <c r="L355" i="16" s="1"/>
  <c r="F357" i="16"/>
  <c r="F355" i="16" s="1"/>
  <c r="Y352" i="16"/>
  <c r="S352" i="16"/>
  <c r="S350" i="16" s="1"/>
  <c r="M352" i="16"/>
  <c r="M350" i="16" s="1"/>
  <c r="W447" i="16"/>
  <c r="Q447" i="16"/>
  <c r="Q445" i="16" s="1"/>
  <c r="K447" i="16"/>
  <c r="K445" i="16" s="1"/>
  <c r="E447" i="16"/>
  <c r="E445" i="16" s="1"/>
  <c r="X442" i="16"/>
  <c r="X440" i="16" s="1"/>
  <c r="R442" i="16"/>
  <c r="R440" i="16" s="1"/>
  <c r="L442" i="16"/>
  <c r="F442" i="16"/>
  <c r="F440" i="16" s="1"/>
  <c r="Y437" i="16"/>
  <c r="Y435" i="16" s="1"/>
  <c r="S437" i="16"/>
  <c r="S435" i="16" s="1"/>
  <c r="M437" i="16"/>
  <c r="M435" i="16" s="1"/>
  <c r="G437" i="16"/>
  <c r="G435" i="16" s="1"/>
  <c r="Z432" i="16"/>
  <c r="T432" i="16"/>
  <c r="T430" i="16" s="1"/>
  <c r="N432" i="16"/>
  <c r="N430" i="16" s="1"/>
  <c r="H432" i="16"/>
  <c r="H430" i="16" s="1"/>
  <c r="AA427" i="16"/>
  <c r="AA425" i="16" s="1"/>
  <c r="U427" i="16"/>
  <c r="U425" i="16" s="1"/>
  <c r="O427" i="16"/>
  <c r="I427" i="16"/>
  <c r="I425" i="16" s="1"/>
  <c r="V422" i="16"/>
  <c r="V420" i="16" s="1"/>
  <c r="P422" i="16"/>
  <c r="P420" i="16" s="1"/>
  <c r="J422" i="16"/>
  <c r="J420" i="16" s="1"/>
  <c r="D422" i="16"/>
  <c r="D420" i="16" s="1"/>
  <c r="W417" i="16"/>
  <c r="Q417" i="16"/>
  <c r="Q415" i="16" s="1"/>
  <c r="K417" i="16"/>
  <c r="K415" i="16" s="1"/>
  <c r="E417" i="16"/>
  <c r="E415" i="16" s="1"/>
  <c r="X412" i="16"/>
  <c r="X410" i="16" s="1"/>
  <c r="R412" i="16"/>
  <c r="R410" i="16" s="1"/>
  <c r="L412" i="16"/>
  <c r="F412" i="16"/>
  <c r="F410" i="16" s="1"/>
  <c r="Y407" i="16"/>
  <c r="Y405" i="16" s="1"/>
  <c r="S407" i="16"/>
  <c r="S405" i="16" s="1"/>
  <c r="M407" i="16"/>
  <c r="M405" i="16" s="1"/>
  <c r="G407" i="16"/>
  <c r="G405" i="16" s="1"/>
  <c r="Z402" i="16"/>
  <c r="T402" i="16"/>
  <c r="T400" i="16" s="1"/>
  <c r="N402" i="16"/>
  <c r="N400" i="16" s="1"/>
  <c r="H402" i="16"/>
  <c r="H400" i="16" s="1"/>
  <c r="AA397" i="16"/>
  <c r="AA395" i="16" s="1"/>
  <c r="U397" i="16"/>
  <c r="U395" i="16" s="1"/>
  <c r="O397" i="16"/>
  <c r="I397" i="16"/>
  <c r="I395" i="16" s="1"/>
  <c r="V392" i="16"/>
  <c r="V390" i="16" s="1"/>
  <c r="P392" i="16"/>
  <c r="P390" i="16" s="1"/>
  <c r="J392" i="16"/>
  <c r="J390" i="16" s="1"/>
  <c r="D392" i="16"/>
  <c r="D390" i="16" s="1"/>
  <c r="W387" i="16"/>
  <c r="Q387" i="16"/>
  <c r="Q385" i="16" s="1"/>
  <c r="K387" i="16"/>
  <c r="K385" i="16" s="1"/>
  <c r="E387" i="16"/>
  <c r="E385" i="16" s="1"/>
  <c r="X382" i="16"/>
  <c r="X380" i="16" s="1"/>
  <c r="R382" i="16"/>
  <c r="R380" i="16" s="1"/>
  <c r="L382" i="16"/>
  <c r="F382" i="16"/>
  <c r="F380" i="16" s="1"/>
  <c r="Y377" i="16"/>
  <c r="Y375" i="16" s="1"/>
  <c r="S377" i="16"/>
  <c r="S375" i="16" s="1"/>
  <c r="M377" i="16"/>
  <c r="M375" i="16" s="1"/>
  <c r="G377" i="16"/>
  <c r="G375" i="16" s="1"/>
  <c r="Z372" i="16"/>
  <c r="T372" i="16"/>
  <c r="T370" i="16" s="1"/>
  <c r="N372" i="16"/>
  <c r="N370" i="16" s="1"/>
  <c r="H372" i="16"/>
  <c r="H370" i="16" s="1"/>
  <c r="AA367" i="16"/>
  <c r="AA365" i="16" s="1"/>
  <c r="U367" i="16"/>
  <c r="U365" i="16" s="1"/>
  <c r="O367" i="16"/>
  <c r="I367" i="16"/>
  <c r="I365" i="16" s="1"/>
  <c r="V362" i="16"/>
  <c r="V360" i="16" s="1"/>
  <c r="P362" i="16"/>
  <c r="P360" i="16" s="1"/>
  <c r="J362" i="16"/>
  <c r="J360" i="16" s="1"/>
  <c r="D362" i="16"/>
  <c r="D360" i="16" s="1"/>
  <c r="W357" i="16"/>
  <c r="Q357" i="16"/>
  <c r="Q355" i="16" s="1"/>
  <c r="K357" i="16"/>
  <c r="K355" i="16" s="1"/>
  <c r="E357" i="16"/>
  <c r="E355" i="16" s="1"/>
  <c r="V447" i="16"/>
  <c r="V445" i="16" s="1"/>
  <c r="P447" i="16"/>
  <c r="P445" i="16" s="1"/>
  <c r="J447" i="16"/>
  <c r="D447" i="16"/>
  <c r="D445" i="16" s="1"/>
  <c r="W442" i="16"/>
  <c r="W440" i="16" s="1"/>
  <c r="Q442" i="16"/>
  <c r="Q440" i="16" s="1"/>
  <c r="K442" i="16"/>
  <c r="K440" i="16" s="1"/>
  <c r="E442" i="16"/>
  <c r="E440" i="16" s="1"/>
  <c r="X437" i="16"/>
  <c r="R437" i="16"/>
  <c r="R435" i="16" s="1"/>
  <c r="L437" i="16"/>
  <c r="L435" i="16" s="1"/>
  <c r="F437" i="16"/>
  <c r="F435" i="16" s="1"/>
  <c r="Y432" i="16"/>
  <c r="Y430" i="16" s="1"/>
  <c r="S432" i="16"/>
  <c r="S430" i="16" s="1"/>
  <c r="M432" i="16"/>
  <c r="G432" i="16"/>
  <c r="G430" i="16" s="1"/>
  <c r="Z427" i="16"/>
  <c r="Z425" i="16" s="1"/>
  <c r="T427" i="16"/>
  <c r="T425" i="16" s="1"/>
  <c r="N427" i="16"/>
  <c r="N425" i="16" s="1"/>
  <c r="H427" i="16"/>
  <c r="H425" i="16" s="1"/>
  <c r="AA422" i="16"/>
  <c r="U422" i="16"/>
  <c r="U420" i="16" s="1"/>
  <c r="O422" i="16"/>
  <c r="O420" i="16" s="1"/>
  <c r="I422" i="16"/>
  <c r="I420" i="16" s="1"/>
  <c r="V417" i="16"/>
  <c r="V415" i="16" s="1"/>
  <c r="P417" i="16"/>
  <c r="P415" i="16" s="1"/>
  <c r="J417" i="16"/>
  <c r="D417" i="16"/>
  <c r="D415" i="16" s="1"/>
  <c r="W412" i="16"/>
  <c r="W410" i="16" s="1"/>
  <c r="Q412" i="16"/>
  <c r="Q410" i="16" s="1"/>
  <c r="K412" i="16"/>
  <c r="K410" i="16" s="1"/>
  <c r="E412" i="16"/>
  <c r="E410" i="16" s="1"/>
  <c r="X407" i="16"/>
  <c r="R407" i="16"/>
  <c r="R405" i="16" s="1"/>
  <c r="L407" i="16"/>
  <c r="L405" i="16" s="1"/>
  <c r="F407" i="16"/>
  <c r="F405" i="16" s="1"/>
  <c r="Y402" i="16"/>
  <c r="Y400" i="16" s="1"/>
  <c r="S402" i="16"/>
  <c r="S400" i="16" s="1"/>
  <c r="M402" i="16"/>
  <c r="G402" i="16"/>
  <c r="G400" i="16" s="1"/>
  <c r="Z397" i="16"/>
  <c r="Z395" i="16" s="1"/>
  <c r="T397" i="16"/>
  <c r="T395" i="16" s="1"/>
  <c r="N397" i="16"/>
  <c r="N395" i="16" s="1"/>
  <c r="H397" i="16"/>
  <c r="H395" i="16" s="1"/>
  <c r="AA392" i="16"/>
  <c r="U392" i="16"/>
  <c r="U390" i="16" s="1"/>
  <c r="O392" i="16"/>
  <c r="O390" i="16" s="1"/>
  <c r="I392" i="16"/>
  <c r="I390" i="16" s="1"/>
  <c r="V387" i="16"/>
  <c r="V385" i="16" s="1"/>
  <c r="P387" i="16"/>
  <c r="P385" i="16" s="1"/>
  <c r="J387" i="16"/>
  <c r="D387" i="16"/>
  <c r="D385" i="16" s="1"/>
  <c r="W382" i="16"/>
  <c r="W380" i="16" s="1"/>
  <c r="Q382" i="16"/>
  <c r="Q380" i="16" s="1"/>
  <c r="K382" i="16"/>
  <c r="K380" i="16" s="1"/>
  <c r="E382" i="16"/>
  <c r="E380" i="16" s="1"/>
  <c r="X377" i="16"/>
  <c r="R377" i="16"/>
  <c r="R375" i="16" s="1"/>
  <c r="L377" i="16"/>
  <c r="L375" i="16" s="1"/>
  <c r="F377" i="16"/>
  <c r="F375" i="16" s="1"/>
  <c r="Y372" i="16"/>
  <c r="Y370" i="16" s="1"/>
  <c r="S372" i="16"/>
  <c r="S370" i="16" s="1"/>
  <c r="M372" i="16"/>
  <c r="G372" i="16"/>
  <c r="G370" i="16" s="1"/>
  <c r="Z367" i="16"/>
  <c r="Z365" i="16" s="1"/>
  <c r="T367" i="16"/>
  <c r="T365" i="16" s="1"/>
  <c r="N367" i="16"/>
  <c r="N365" i="16" s="1"/>
  <c r="H367" i="16"/>
  <c r="H365" i="16" s="1"/>
  <c r="AA362" i="16"/>
  <c r="U362" i="16"/>
  <c r="U360" i="16" s="1"/>
  <c r="O362" i="16"/>
  <c r="O360" i="16" s="1"/>
  <c r="I362" i="16"/>
  <c r="I360" i="16" s="1"/>
  <c r="V357" i="16"/>
  <c r="V355" i="16" s="1"/>
  <c r="P357" i="16"/>
  <c r="P355" i="16" s="1"/>
  <c r="J357" i="16"/>
  <c r="D357" i="16"/>
  <c r="D355" i="16" s="1"/>
  <c r="AA447" i="16"/>
  <c r="AA445" i="16" s="1"/>
  <c r="U447" i="16"/>
  <c r="U445" i="16" s="1"/>
  <c r="O447" i="16"/>
  <c r="O445" i="16" s="1"/>
  <c r="I447" i="16"/>
  <c r="I445" i="16" s="1"/>
  <c r="V442" i="16"/>
  <c r="P442" i="16"/>
  <c r="P440" i="16" s="1"/>
  <c r="J442" i="16"/>
  <c r="J440" i="16" s="1"/>
  <c r="D442" i="16"/>
  <c r="D440" i="16" s="1"/>
  <c r="W437" i="16"/>
  <c r="W435" i="16" s="1"/>
  <c r="Q437" i="16"/>
  <c r="Q435" i="16" s="1"/>
  <c r="K437" i="16"/>
  <c r="E437" i="16"/>
  <c r="E435" i="16" s="1"/>
  <c r="X432" i="16"/>
  <c r="X430" i="16" s="1"/>
  <c r="R432" i="16"/>
  <c r="R430" i="16" s="1"/>
  <c r="L432" i="16"/>
  <c r="L430" i="16" s="1"/>
  <c r="F432" i="16"/>
  <c r="F430" i="16" s="1"/>
  <c r="Y427" i="16"/>
  <c r="S427" i="16"/>
  <c r="S425" i="16" s="1"/>
  <c r="M427" i="16"/>
  <c r="M425" i="16" s="1"/>
  <c r="G427" i="16"/>
  <c r="G425" i="16" s="1"/>
  <c r="Z422" i="16"/>
  <c r="Z420" i="16" s="1"/>
  <c r="T422" i="16"/>
  <c r="T420" i="16" s="1"/>
  <c r="N422" i="16"/>
  <c r="H422" i="16"/>
  <c r="H420" i="16" s="1"/>
  <c r="AA417" i="16"/>
  <c r="AA415" i="16" s="1"/>
  <c r="U417" i="16"/>
  <c r="U415" i="16" s="1"/>
  <c r="O417" i="16"/>
  <c r="O415" i="16" s="1"/>
  <c r="I417" i="16"/>
  <c r="I415" i="16" s="1"/>
  <c r="V412" i="16"/>
  <c r="P412" i="16"/>
  <c r="P410" i="16" s="1"/>
  <c r="J412" i="16"/>
  <c r="J410" i="16" s="1"/>
  <c r="D412" i="16"/>
  <c r="D410" i="16" s="1"/>
  <c r="W407" i="16"/>
  <c r="W405" i="16" s="1"/>
  <c r="Q407" i="16"/>
  <c r="Q405" i="16" s="1"/>
  <c r="K407" i="16"/>
  <c r="E407" i="16"/>
  <c r="E405" i="16" s="1"/>
  <c r="X402" i="16"/>
  <c r="X400" i="16" s="1"/>
  <c r="R402" i="16"/>
  <c r="R400" i="16" s="1"/>
  <c r="L402" i="16"/>
  <c r="L400" i="16" s="1"/>
  <c r="F402" i="16"/>
  <c r="F400" i="16" s="1"/>
  <c r="Y397" i="16"/>
  <c r="S397" i="16"/>
  <c r="S395" i="16" s="1"/>
  <c r="M397" i="16"/>
  <c r="M395" i="16" s="1"/>
  <c r="G397" i="16"/>
  <c r="G395" i="16" s="1"/>
  <c r="Z392" i="16"/>
  <c r="Z390" i="16" s="1"/>
  <c r="T392" i="16"/>
  <c r="T390" i="16" s="1"/>
  <c r="N392" i="16"/>
  <c r="H392" i="16"/>
  <c r="H390" i="16" s="1"/>
  <c r="AA387" i="16"/>
  <c r="AA385" i="16" s="1"/>
  <c r="U387" i="16"/>
  <c r="U385" i="16" s="1"/>
  <c r="O387" i="16"/>
  <c r="O385" i="16" s="1"/>
  <c r="I387" i="16"/>
  <c r="I385" i="16" s="1"/>
  <c r="V382" i="16"/>
  <c r="P382" i="16"/>
  <c r="P380" i="16" s="1"/>
  <c r="J382" i="16"/>
  <c r="J380" i="16" s="1"/>
  <c r="D382" i="16"/>
  <c r="D380" i="16" s="1"/>
  <c r="W377" i="16"/>
  <c r="W375" i="16" s="1"/>
  <c r="Q377" i="16"/>
  <c r="Q375" i="16" s="1"/>
  <c r="K377" i="16"/>
  <c r="E377" i="16"/>
  <c r="E375" i="16" s="1"/>
  <c r="X372" i="16"/>
  <c r="X370" i="16" s="1"/>
  <c r="R372" i="16"/>
  <c r="R370" i="16" s="1"/>
  <c r="L372" i="16"/>
  <c r="L370" i="16" s="1"/>
  <c r="F372" i="16"/>
  <c r="F370" i="16" s="1"/>
  <c r="Y367" i="16"/>
  <c r="S367" i="16"/>
  <c r="S365" i="16" s="1"/>
  <c r="M367" i="16"/>
  <c r="M365" i="16" s="1"/>
  <c r="G367" i="16"/>
  <c r="G365" i="16" s="1"/>
  <c r="Z362" i="16"/>
  <c r="Z360" i="16" s="1"/>
  <c r="T362" i="16"/>
  <c r="T360" i="16" s="1"/>
  <c r="N362" i="16"/>
  <c r="H362" i="16"/>
  <c r="H360" i="16" s="1"/>
  <c r="AA357" i="16"/>
  <c r="AA355" i="16" s="1"/>
  <c r="U357" i="16"/>
  <c r="U355" i="16" s="1"/>
  <c r="O357" i="16"/>
  <c r="O355" i="16" s="1"/>
  <c r="I357" i="16"/>
  <c r="I355" i="16" s="1"/>
  <c r="Z447" i="16"/>
  <c r="T447" i="16"/>
  <c r="T445" i="16" s="1"/>
  <c r="N447" i="16"/>
  <c r="N445" i="16" s="1"/>
  <c r="H447" i="16"/>
  <c r="H445" i="16" s="1"/>
  <c r="AA442" i="16"/>
  <c r="AA440" i="16" s="1"/>
  <c r="U442" i="16"/>
  <c r="U440" i="16" s="1"/>
  <c r="O442" i="16"/>
  <c r="I442" i="16"/>
  <c r="I440" i="16" s="1"/>
  <c r="V437" i="16"/>
  <c r="V435" i="16" s="1"/>
  <c r="P437" i="16"/>
  <c r="P435" i="16" s="1"/>
  <c r="J437" i="16"/>
  <c r="J435" i="16" s="1"/>
  <c r="D437" i="16"/>
  <c r="D435" i="16" s="1"/>
  <c r="W432" i="16"/>
  <c r="Q432" i="16"/>
  <c r="Q430" i="16" s="1"/>
  <c r="K432" i="16"/>
  <c r="K430" i="16" s="1"/>
  <c r="E432" i="16"/>
  <c r="E430" i="16" s="1"/>
  <c r="X427" i="16"/>
  <c r="X425" i="16" s="1"/>
  <c r="R427" i="16"/>
  <c r="R425" i="16" s="1"/>
  <c r="L427" i="16"/>
  <c r="F427" i="16"/>
  <c r="F425" i="16" s="1"/>
  <c r="Y422" i="16"/>
  <c r="Y420" i="16" s="1"/>
  <c r="S422" i="16"/>
  <c r="S420" i="16" s="1"/>
  <c r="M422" i="16"/>
  <c r="M420" i="16" s="1"/>
  <c r="G422" i="16"/>
  <c r="G420" i="16" s="1"/>
  <c r="Z417" i="16"/>
  <c r="T417" i="16"/>
  <c r="T415" i="16" s="1"/>
  <c r="N417" i="16"/>
  <c r="N415" i="16" s="1"/>
  <c r="H417" i="16"/>
  <c r="H415" i="16" s="1"/>
  <c r="AA412" i="16"/>
  <c r="AA410" i="16" s="1"/>
  <c r="U412" i="16"/>
  <c r="U410" i="16" s="1"/>
  <c r="O412" i="16"/>
  <c r="I412" i="16"/>
  <c r="I410" i="16" s="1"/>
  <c r="V407" i="16"/>
  <c r="V405" i="16" s="1"/>
  <c r="P407" i="16"/>
  <c r="P405" i="16" s="1"/>
  <c r="J407" i="16"/>
  <c r="J405" i="16" s="1"/>
  <c r="D407" i="16"/>
  <c r="D405" i="16" s="1"/>
  <c r="W402" i="16"/>
  <c r="Q402" i="16"/>
  <c r="Q400" i="16" s="1"/>
  <c r="K402" i="16"/>
  <c r="K400" i="16" s="1"/>
  <c r="E402" i="16"/>
  <c r="E400" i="16" s="1"/>
  <c r="X397" i="16"/>
  <c r="X395" i="16" s="1"/>
  <c r="R397" i="16"/>
  <c r="R395" i="16" s="1"/>
  <c r="L397" i="16"/>
  <c r="F397" i="16"/>
  <c r="F395" i="16" s="1"/>
  <c r="Y392" i="16"/>
  <c r="Y390" i="16" s="1"/>
  <c r="S392" i="16"/>
  <c r="S390" i="16" s="1"/>
  <c r="M392" i="16"/>
  <c r="M390" i="16" s="1"/>
  <c r="G392" i="16"/>
  <c r="G390" i="16" s="1"/>
  <c r="Z387" i="16"/>
  <c r="T387" i="16"/>
  <c r="T385" i="16" s="1"/>
  <c r="N387" i="16"/>
  <c r="N385" i="16" s="1"/>
  <c r="H387" i="16"/>
  <c r="H385" i="16" s="1"/>
  <c r="AA382" i="16"/>
  <c r="AA380" i="16" s="1"/>
  <c r="U382" i="16"/>
  <c r="U380" i="16" s="1"/>
  <c r="O382" i="16"/>
  <c r="I382" i="16"/>
  <c r="I380" i="16" s="1"/>
  <c r="V377" i="16"/>
  <c r="V375" i="16" s="1"/>
  <c r="P377" i="16"/>
  <c r="P375" i="16" s="1"/>
  <c r="J377" i="16"/>
  <c r="J375" i="16" s="1"/>
  <c r="D377" i="16"/>
  <c r="D375" i="16" s="1"/>
  <c r="W372" i="16"/>
  <c r="Q372" i="16"/>
  <c r="Q370" i="16" s="1"/>
  <c r="K372" i="16"/>
  <c r="K370" i="16" s="1"/>
  <c r="E372" i="16"/>
  <c r="E370" i="16" s="1"/>
  <c r="X367" i="16"/>
  <c r="X365" i="16" s="1"/>
  <c r="R367" i="16"/>
  <c r="R365" i="16" s="1"/>
  <c r="L367" i="16"/>
  <c r="F367" i="16"/>
  <c r="F365" i="16" s="1"/>
  <c r="Y362" i="16"/>
  <c r="Y360" i="16" s="1"/>
  <c r="S362" i="16"/>
  <c r="S360" i="16" s="1"/>
  <c r="M362" i="16"/>
  <c r="M360" i="16" s="1"/>
  <c r="G362" i="16"/>
  <c r="G360" i="16" s="1"/>
  <c r="Z357" i="16"/>
  <c r="T357" i="16"/>
  <c r="T355" i="16" s="1"/>
  <c r="N357" i="16"/>
  <c r="N355" i="16" s="1"/>
  <c r="H357" i="16"/>
  <c r="H355" i="16" s="1"/>
  <c r="AA352" i="16"/>
  <c r="AA350" i="16" s="1"/>
  <c r="U352" i="16"/>
  <c r="U350" i="16" s="1"/>
  <c r="Y447" i="16"/>
  <c r="Y445" i="16" s="1"/>
  <c r="S447" i="16"/>
  <c r="S445" i="16" s="1"/>
  <c r="M447" i="16"/>
  <c r="G447" i="16"/>
  <c r="G445" i="16" s="1"/>
  <c r="Z442" i="16"/>
  <c r="Z440" i="16" s="1"/>
  <c r="T442" i="16"/>
  <c r="T440" i="16" s="1"/>
  <c r="N442" i="16"/>
  <c r="N440" i="16" s="1"/>
  <c r="H442" i="16"/>
  <c r="H440" i="16" s="1"/>
  <c r="AA437" i="16"/>
  <c r="U437" i="16"/>
  <c r="U435" i="16" s="1"/>
  <c r="O437" i="16"/>
  <c r="O435" i="16" s="1"/>
  <c r="I437" i="16"/>
  <c r="I435" i="16" s="1"/>
  <c r="V432" i="16"/>
  <c r="V430" i="16" s="1"/>
  <c r="P432" i="16"/>
  <c r="P430" i="16" s="1"/>
  <c r="J432" i="16"/>
  <c r="D432" i="16"/>
  <c r="D430" i="16" s="1"/>
  <c r="W427" i="16"/>
  <c r="W425" i="16" s="1"/>
  <c r="Q427" i="16"/>
  <c r="Q425" i="16" s="1"/>
  <c r="K427" i="16"/>
  <c r="K425" i="16" s="1"/>
  <c r="E427" i="16"/>
  <c r="E425" i="16" s="1"/>
  <c r="X422" i="16"/>
  <c r="R422" i="16"/>
  <c r="R420" i="16" s="1"/>
  <c r="L422" i="16"/>
  <c r="L420" i="16" s="1"/>
  <c r="F422" i="16"/>
  <c r="F420" i="16" s="1"/>
  <c r="Y417" i="16"/>
  <c r="Y415" i="16" s="1"/>
  <c r="S417" i="16"/>
  <c r="S415" i="16" s="1"/>
  <c r="M417" i="16"/>
  <c r="G417" i="16"/>
  <c r="G415" i="16" s="1"/>
  <c r="Z412" i="16"/>
  <c r="Z410" i="16" s="1"/>
  <c r="T412" i="16"/>
  <c r="T410" i="16" s="1"/>
  <c r="N412" i="16"/>
  <c r="N410" i="16" s="1"/>
  <c r="H412" i="16"/>
  <c r="H410" i="16" s="1"/>
  <c r="AA407" i="16"/>
  <c r="U407" i="16"/>
  <c r="U405" i="16" s="1"/>
  <c r="O407" i="16"/>
  <c r="O405" i="16" s="1"/>
  <c r="I407" i="16"/>
  <c r="I405" i="16" s="1"/>
  <c r="J307" i="16"/>
  <c r="J305" i="16" s="1"/>
  <c r="P307" i="16"/>
  <c r="P305" i="16" s="1"/>
  <c r="V307" i="16"/>
  <c r="V305" i="16" s="1"/>
  <c r="I312" i="16"/>
  <c r="O312" i="16"/>
  <c r="O310" i="16" s="1"/>
  <c r="U312" i="16"/>
  <c r="U310" i="16" s="1"/>
  <c r="AA312" i="16"/>
  <c r="AA310" i="16" s="1"/>
  <c r="H317" i="16"/>
  <c r="H315" i="16" s="1"/>
  <c r="N317" i="16"/>
  <c r="N315" i="16" s="1"/>
  <c r="T317" i="16"/>
  <c r="Z317" i="16"/>
  <c r="Z315" i="16" s="1"/>
  <c r="G322" i="16"/>
  <c r="G320" i="16" s="1"/>
  <c r="M322" i="16"/>
  <c r="M320" i="16" s="1"/>
  <c r="S322" i="16"/>
  <c r="S320" i="16" s="1"/>
  <c r="Y322" i="16"/>
  <c r="Y320" i="16" s="1"/>
  <c r="F327" i="16"/>
  <c r="L327" i="16"/>
  <c r="L325" i="16" s="1"/>
  <c r="R327" i="16"/>
  <c r="R325" i="16" s="1"/>
  <c r="X327" i="16"/>
  <c r="X325" i="16" s="1"/>
  <c r="E332" i="16"/>
  <c r="E330" i="16" s="1"/>
  <c r="K332" i="16"/>
  <c r="K330" i="16" s="1"/>
  <c r="Q332" i="16"/>
  <c r="W332" i="16"/>
  <c r="W330" i="16" s="1"/>
  <c r="D337" i="16"/>
  <c r="D335" i="16" s="1"/>
  <c r="J337" i="16"/>
  <c r="J335" i="16" s="1"/>
  <c r="P337" i="16"/>
  <c r="P335" i="16" s="1"/>
  <c r="V337" i="16"/>
  <c r="V335" i="16" s="1"/>
  <c r="I342" i="16"/>
  <c r="O342" i="16"/>
  <c r="O340" i="16" s="1"/>
  <c r="U342" i="16"/>
  <c r="U340" i="16" s="1"/>
  <c r="AA342" i="16"/>
  <c r="AA340" i="16" s="1"/>
  <c r="H347" i="16"/>
  <c r="H345" i="16" s="1"/>
  <c r="N347" i="16"/>
  <c r="N345" i="16" s="1"/>
  <c r="T347" i="16"/>
  <c r="Z347" i="16"/>
  <c r="Z345" i="16" s="1"/>
  <c r="G352" i="16"/>
  <c r="G350" i="16" s="1"/>
  <c r="N352" i="16"/>
  <c r="N350" i="16" s="1"/>
  <c r="V352" i="16"/>
  <c r="W367" i="16"/>
  <c r="W365" i="16" s="1"/>
  <c r="P372" i="16"/>
  <c r="P370" i="16" s="1"/>
  <c r="O377" i="16"/>
  <c r="O375" i="16" s="1"/>
  <c r="H382" i="16"/>
  <c r="H380" i="16" s="1"/>
  <c r="W397" i="16"/>
  <c r="P402" i="16"/>
  <c r="P400" i="16" s="1"/>
  <c r="V402" i="16"/>
  <c r="V400" i="16" s="1"/>
  <c r="F307" i="16"/>
  <c r="F305" i="16" s="1"/>
  <c r="L307" i="16"/>
  <c r="L305" i="16" s="1"/>
  <c r="R307" i="16"/>
  <c r="X307" i="16"/>
  <c r="X305" i="16" s="1"/>
  <c r="E312" i="16"/>
  <c r="E310" i="16" s="1"/>
  <c r="K312" i="16"/>
  <c r="K310" i="16" s="1"/>
  <c r="Q312" i="16"/>
  <c r="Q310" i="16" s="1"/>
  <c r="W312" i="16"/>
  <c r="W310" i="16" s="1"/>
  <c r="D317" i="16"/>
  <c r="J317" i="16"/>
  <c r="J315" i="16" s="1"/>
  <c r="P317" i="16"/>
  <c r="P315" i="16" s="1"/>
  <c r="V317" i="16"/>
  <c r="V315" i="16" s="1"/>
  <c r="I322" i="16"/>
  <c r="I320" i="16" s="1"/>
  <c r="O322" i="16"/>
  <c r="O320" i="16" s="1"/>
  <c r="U322" i="16"/>
  <c r="AA322" i="16"/>
  <c r="AA320" i="16" s="1"/>
  <c r="H327" i="16"/>
  <c r="H325" i="16" s="1"/>
  <c r="N327" i="16"/>
  <c r="N325" i="16" s="1"/>
  <c r="T327" i="16"/>
  <c r="T325" i="16" s="1"/>
  <c r="Z327" i="16"/>
  <c r="Z325" i="16" s="1"/>
  <c r="G332" i="16"/>
  <c r="M332" i="16"/>
  <c r="M330" i="16" s="1"/>
  <c r="S332" i="16"/>
  <c r="S330" i="16" s="1"/>
  <c r="Y332" i="16"/>
  <c r="Y330" i="16" s="1"/>
  <c r="F337" i="16"/>
  <c r="F335" i="16" s="1"/>
  <c r="L337" i="16"/>
  <c r="L335" i="16" s="1"/>
  <c r="R337" i="16"/>
  <c r="X337" i="16"/>
  <c r="X335" i="16" s="1"/>
  <c r="E342" i="16"/>
  <c r="E340" i="16" s="1"/>
  <c r="K342" i="16"/>
  <c r="K340" i="16" s="1"/>
  <c r="Q342" i="16"/>
  <c r="Q340" i="16" s="1"/>
  <c r="W342" i="16"/>
  <c r="W340" i="16" s="1"/>
  <c r="D347" i="16"/>
  <c r="J347" i="16"/>
  <c r="J345" i="16" s="1"/>
  <c r="P347" i="16"/>
  <c r="P345" i="16" s="1"/>
  <c r="V347" i="16"/>
  <c r="V345" i="16" s="1"/>
  <c r="I352" i="16"/>
  <c r="I350" i="16" s="1"/>
  <c r="P352" i="16"/>
  <c r="P350" i="16" s="1"/>
  <c r="X352" i="16"/>
  <c r="X350" i="16" s="1"/>
  <c r="M357" i="16"/>
  <c r="M355" i="16" s="1"/>
  <c r="F362" i="16"/>
  <c r="F360" i="16" s="1"/>
  <c r="AA377" i="16"/>
  <c r="AA375" i="16" s="1"/>
  <c r="T382" i="16"/>
  <c r="M387" i="16"/>
  <c r="M385" i="16" s="1"/>
  <c r="F392" i="16"/>
  <c r="F390" i="16" s="1"/>
  <c r="G307" i="16"/>
  <c r="M307" i="16"/>
  <c r="M305" i="16" s="1"/>
  <c r="S307" i="16"/>
  <c r="S305" i="16" s="1"/>
  <c r="Y307" i="16"/>
  <c r="Y305" i="16" s="1"/>
  <c r="F312" i="16"/>
  <c r="F310" i="16" s="1"/>
  <c r="L312" i="16"/>
  <c r="L310" i="16" s="1"/>
  <c r="R312" i="16"/>
  <c r="X312" i="16"/>
  <c r="X310" i="16" s="1"/>
  <c r="E317" i="16"/>
  <c r="E315" i="16" s="1"/>
  <c r="K317" i="16"/>
  <c r="K315" i="16" s="1"/>
  <c r="Q317" i="16"/>
  <c r="Q315" i="16" s="1"/>
  <c r="W317" i="16"/>
  <c r="W315" i="16" s="1"/>
  <c r="D322" i="16"/>
  <c r="J322" i="16"/>
  <c r="J320" i="16" s="1"/>
  <c r="P322" i="16"/>
  <c r="P320" i="16" s="1"/>
  <c r="V322" i="16"/>
  <c r="V320" i="16" s="1"/>
  <c r="I327" i="16"/>
  <c r="I325" i="16" s="1"/>
  <c r="O327" i="16"/>
  <c r="O325" i="16" s="1"/>
  <c r="U327" i="16"/>
  <c r="AA327" i="16"/>
  <c r="AA325" i="16" s="1"/>
  <c r="H332" i="16"/>
  <c r="H330" i="16" s="1"/>
  <c r="N332" i="16"/>
  <c r="N330" i="16" s="1"/>
  <c r="T332" i="16"/>
  <c r="T330" i="16" s="1"/>
  <c r="Z332" i="16"/>
  <c r="Z330" i="16" s="1"/>
  <c r="G337" i="16"/>
  <c r="M337" i="16"/>
  <c r="M335" i="16" s="1"/>
  <c r="S337" i="16"/>
  <c r="S335" i="16" s="1"/>
  <c r="Y337" i="16"/>
  <c r="Y335" i="16" s="1"/>
  <c r="F342" i="16"/>
  <c r="F340" i="16" s="1"/>
  <c r="L342" i="16"/>
  <c r="L340" i="16" s="1"/>
  <c r="R342" i="16"/>
  <c r="X342" i="16"/>
  <c r="X340" i="16" s="1"/>
  <c r="E347" i="16"/>
  <c r="E345" i="16" s="1"/>
  <c r="K347" i="16"/>
  <c r="K345" i="16" s="1"/>
  <c r="Q347" i="16"/>
  <c r="Q345" i="16" s="1"/>
  <c r="W347" i="16"/>
  <c r="W345" i="16" s="1"/>
  <c r="D352" i="16"/>
  <c r="D350" i="16" s="1"/>
  <c r="J352" i="16"/>
  <c r="J350" i="16" s="1"/>
  <c r="Q352" i="16"/>
  <c r="Q350" i="16" s="1"/>
  <c r="Z352" i="16"/>
  <c r="Z350" i="16" s="1"/>
  <c r="S357" i="16"/>
  <c r="S355" i="16" s="1"/>
  <c r="L362" i="16"/>
  <c r="L360" i="16" s="1"/>
  <c r="E367" i="16"/>
  <c r="E365" i="16" s="1"/>
  <c r="Z382" i="16"/>
  <c r="Z380" i="16" s="1"/>
  <c r="S387" i="16"/>
  <c r="S385" i="16" s="1"/>
  <c r="L392" i="16"/>
  <c r="L390" i="16" s="1"/>
  <c r="E397" i="16"/>
  <c r="E395" i="16" s="1"/>
  <c r="H307" i="16"/>
  <c r="H305" i="16" s="1"/>
  <c r="N307" i="16"/>
  <c r="N305" i="16" s="1"/>
  <c r="T307" i="16"/>
  <c r="T305" i="16" s="1"/>
  <c r="Z307" i="16"/>
  <c r="Z305" i="16" s="1"/>
  <c r="G312" i="16"/>
  <c r="G310" i="16" s="1"/>
  <c r="M312" i="16"/>
  <c r="M310" i="16" s="1"/>
  <c r="S312" i="16"/>
  <c r="S310" i="16" s="1"/>
  <c r="Y312" i="16"/>
  <c r="Y310" i="16" s="1"/>
  <c r="F317" i="16"/>
  <c r="F315" i="16" s="1"/>
  <c r="L317" i="16"/>
  <c r="L315" i="16" s="1"/>
  <c r="R317" i="16"/>
  <c r="R315" i="16" s="1"/>
  <c r="X317" i="16"/>
  <c r="X315" i="16" s="1"/>
  <c r="E322" i="16"/>
  <c r="E320" i="16" s="1"/>
  <c r="K322" i="16"/>
  <c r="K320" i="16" s="1"/>
  <c r="Q322" i="16"/>
  <c r="Q320" i="16" s="1"/>
  <c r="W322" i="16"/>
  <c r="W320" i="16" s="1"/>
  <c r="D327" i="16"/>
  <c r="D325" i="16" s="1"/>
  <c r="J327" i="16"/>
  <c r="J325" i="16" s="1"/>
  <c r="P327" i="16"/>
  <c r="P325" i="16" s="1"/>
  <c r="V327" i="16"/>
  <c r="V325" i="16" s="1"/>
  <c r="I332" i="16"/>
  <c r="I330" i="16" s="1"/>
  <c r="O332" i="16"/>
  <c r="O330" i="16" s="1"/>
  <c r="U332" i="16"/>
  <c r="U330" i="16" s="1"/>
  <c r="AA332" i="16"/>
  <c r="AA330" i="16" s="1"/>
  <c r="H337" i="16"/>
  <c r="H335" i="16" s="1"/>
  <c r="N337" i="16"/>
  <c r="N335" i="16" s="1"/>
  <c r="T337" i="16"/>
  <c r="T335" i="16" s="1"/>
  <c r="Z337" i="16"/>
  <c r="Z335" i="16" s="1"/>
  <c r="G342" i="16"/>
  <c r="G340" i="16" s="1"/>
  <c r="M342" i="16"/>
  <c r="M340" i="16" s="1"/>
  <c r="S342" i="16"/>
  <c r="S340" i="16" s="1"/>
  <c r="Y342" i="16"/>
  <c r="Y340" i="16" s="1"/>
  <c r="F347" i="16"/>
  <c r="F345" i="16" s="1"/>
  <c r="L347" i="16"/>
  <c r="L345" i="16" s="1"/>
  <c r="R347" i="16"/>
  <c r="R345" i="16" s="1"/>
  <c r="X347" i="16"/>
  <c r="X345" i="16" s="1"/>
  <c r="E352" i="16"/>
  <c r="E350" i="16" s="1"/>
  <c r="K352" i="16"/>
  <c r="K350" i="16" s="1"/>
  <c r="R352" i="16"/>
  <c r="R350" i="16" s="1"/>
  <c r="Y357" i="16"/>
  <c r="Y355" i="16" s="1"/>
  <c r="R362" i="16"/>
  <c r="R360" i="16" s="1"/>
  <c r="K367" i="16"/>
  <c r="K365" i="16" s="1"/>
  <c r="D372" i="16"/>
  <c r="D370" i="16" s="1"/>
  <c r="Y387" i="16"/>
  <c r="Y385" i="16" s="1"/>
  <c r="R392" i="16"/>
  <c r="R390" i="16" s="1"/>
  <c r="K397" i="16"/>
  <c r="K395" i="16" s="1"/>
  <c r="D402" i="16"/>
  <c r="D400" i="16" s="1"/>
  <c r="E521" i="16"/>
  <c r="E519" i="16" s="1"/>
  <c r="K521" i="16"/>
  <c r="K519" i="16" s="1"/>
  <c r="Q521" i="16"/>
  <c r="Q519" i="16" s="1"/>
  <c r="W521" i="16"/>
  <c r="W519" i="16" s="1"/>
  <c r="D526" i="16"/>
  <c r="D524" i="16" s="1"/>
  <c r="J526" i="16"/>
  <c r="P526" i="16"/>
  <c r="P524" i="16" s="1"/>
  <c r="V526" i="16"/>
  <c r="V524" i="16" s="1"/>
  <c r="I531" i="16"/>
  <c r="I529" i="16" s="1"/>
  <c r="O531" i="16"/>
  <c r="O529" i="16" s="1"/>
  <c r="U531" i="16"/>
  <c r="U529" i="16" s="1"/>
  <c r="AA531" i="16"/>
  <c r="H536" i="16"/>
  <c r="H534" i="16" s="1"/>
  <c r="N536" i="16"/>
  <c r="N534" i="16" s="1"/>
  <c r="T536" i="16"/>
  <c r="T534" i="16" s="1"/>
  <c r="Z536" i="16"/>
  <c r="Z534" i="16" s="1"/>
  <c r="G541" i="16"/>
  <c r="G539" i="16" s="1"/>
  <c r="M541" i="16"/>
  <c r="S541" i="16"/>
  <c r="S539" i="16" s="1"/>
  <c r="Y541" i="16"/>
  <c r="Y539" i="16" s="1"/>
  <c r="F546" i="16"/>
  <c r="F544" i="16" s="1"/>
  <c r="L546" i="16"/>
  <c r="L544" i="16" s="1"/>
  <c r="R546" i="16"/>
  <c r="R544" i="16" s="1"/>
  <c r="X546" i="16"/>
  <c r="E551" i="16"/>
  <c r="E549" i="16" s="1"/>
  <c r="K551" i="16"/>
  <c r="K549" i="16" s="1"/>
  <c r="Q551" i="16"/>
  <c r="Q549" i="16" s="1"/>
  <c r="W551" i="16"/>
  <c r="W549" i="16" s="1"/>
  <c r="D556" i="16"/>
  <c r="D554" i="16" s="1"/>
  <c r="J556" i="16"/>
  <c r="P556" i="16"/>
  <c r="P554" i="16" s="1"/>
  <c r="V556" i="16"/>
  <c r="V554" i="16" s="1"/>
  <c r="I561" i="16"/>
  <c r="I559" i="16" s="1"/>
  <c r="O561" i="16"/>
  <c r="O559" i="16" s="1"/>
  <c r="U561" i="16"/>
  <c r="U559" i="16" s="1"/>
  <c r="AA561" i="16"/>
  <c r="H566" i="16"/>
  <c r="H564" i="16" s="1"/>
  <c r="N566" i="16"/>
  <c r="N564" i="16" s="1"/>
  <c r="T566" i="16"/>
  <c r="T564" i="16" s="1"/>
  <c r="Z566" i="16"/>
  <c r="Z564" i="16" s="1"/>
  <c r="G571" i="16"/>
  <c r="G569" i="16" s="1"/>
  <c r="M571" i="16"/>
  <c r="S571" i="16"/>
  <c r="S569" i="16" s="1"/>
  <c r="Y571" i="16"/>
  <c r="Y569" i="16" s="1"/>
  <c r="F576" i="16"/>
  <c r="F574" i="16" s="1"/>
  <c r="L576" i="16"/>
  <c r="L574" i="16" s="1"/>
  <c r="R576" i="16"/>
  <c r="R574" i="16" s="1"/>
  <c r="X576" i="16"/>
  <c r="E581" i="16"/>
  <c r="E579" i="16" s="1"/>
  <c r="K581" i="16"/>
  <c r="K579" i="16" s="1"/>
  <c r="Q581" i="16"/>
  <c r="Q579" i="16" s="1"/>
  <c r="W581" i="16"/>
  <c r="W579" i="16" s="1"/>
  <c r="D586" i="16"/>
  <c r="D584" i="16" s="1"/>
  <c r="J586" i="16"/>
  <c r="P586" i="16"/>
  <c r="P584" i="16" s="1"/>
  <c r="V586" i="16"/>
  <c r="V584" i="16" s="1"/>
  <c r="I591" i="16"/>
  <c r="I589" i="16" s="1"/>
  <c r="O591" i="16"/>
  <c r="O589" i="16" s="1"/>
  <c r="U591" i="16"/>
  <c r="U589" i="16" s="1"/>
  <c r="AA591" i="16"/>
  <c r="H596" i="16"/>
  <c r="H594" i="16" s="1"/>
  <c r="N596" i="16"/>
  <c r="N594" i="16" s="1"/>
  <c r="T596" i="16"/>
  <c r="T594" i="16" s="1"/>
  <c r="Z596" i="16"/>
  <c r="Z594" i="16" s="1"/>
  <c r="H9" i="17"/>
  <c r="H7" i="17" s="1"/>
  <c r="N9" i="17"/>
  <c r="N7" i="17" s="1"/>
  <c r="T9" i="17"/>
  <c r="Z9" i="17"/>
  <c r="Z7" i="17" s="1"/>
  <c r="I14" i="17"/>
  <c r="P14" i="17"/>
  <c r="W14" i="17"/>
  <c r="F16" i="17"/>
  <c r="F12" i="17" s="1"/>
  <c r="M16" i="17"/>
  <c r="M12" i="17" s="1"/>
  <c r="U16" i="17"/>
  <c r="H19" i="17"/>
  <c r="O19" i="17"/>
  <c r="V19" i="17"/>
  <c r="E21" i="17"/>
  <c r="L21" i="17"/>
  <c r="T21" i="17"/>
  <c r="AA21" i="17"/>
  <c r="H24" i="17"/>
  <c r="Q24" i="17"/>
  <c r="AA24" i="17"/>
  <c r="O26" i="17"/>
  <c r="AA26" i="17"/>
  <c r="L29" i="17"/>
  <c r="X29" i="17"/>
  <c r="L31" i="17"/>
  <c r="L27" i="17" s="1"/>
  <c r="X31" i="17"/>
  <c r="G34" i="17"/>
  <c r="Y34" i="17"/>
  <c r="S36" i="17"/>
  <c r="D39" i="17"/>
  <c r="V39" i="17"/>
  <c r="P41" i="17"/>
  <c r="Q44" i="17"/>
  <c r="J49" i="17"/>
  <c r="V51" i="17"/>
  <c r="I54" i="17"/>
  <c r="U56" i="17"/>
  <c r="N61" i="17"/>
  <c r="G66" i="17"/>
  <c r="X69" i="17"/>
  <c r="Q74" i="17"/>
  <c r="J79" i="17"/>
  <c r="V81" i="17"/>
  <c r="G456" i="16"/>
  <c r="G454" i="16" s="1"/>
  <c r="M456" i="16"/>
  <c r="M454" i="16" s="1"/>
  <c r="S456" i="16"/>
  <c r="S454" i="16" s="1"/>
  <c r="Y456" i="16"/>
  <c r="Y454" i="16" s="1"/>
  <c r="F461" i="16"/>
  <c r="F459" i="16" s="1"/>
  <c r="L461" i="16"/>
  <c r="L459" i="16" s="1"/>
  <c r="R461" i="16"/>
  <c r="R459" i="16" s="1"/>
  <c r="X461" i="16"/>
  <c r="X459" i="16" s="1"/>
  <c r="E466" i="16"/>
  <c r="E464" i="16" s="1"/>
  <c r="K466" i="16"/>
  <c r="K464" i="16" s="1"/>
  <c r="Q466" i="16"/>
  <c r="Q464" i="16" s="1"/>
  <c r="W466" i="16"/>
  <c r="W464" i="16" s="1"/>
  <c r="D471" i="16"/>
  <c r="D469" i="16" s="1"/>
  <c r="J471" i="16"/>
  <c r="J469" i="16" s="1"/>
  <c r="P471" i="16"/>
  <c r="P469" i="16" s="1"/>
  <c r="V471" i="16"/>
  <c r="V469" i="16" s="1"/>
  <c r="I476" i="16"/>
  <c r="I474" i="16" s="1"/>
  <c r="O476" i="16"/>
  <c r="O474" i="16" s="1"/>
  <c r="U476" i="16"/>
  <c r="U474" i="16" s="1"/>
  <c r="AA476" i="16"/>
  <c r="AA474" i="16" s="1"/>
  <c r="H481" i="16"/>
  <c r="H479" i="16" s="1"/>
  <c r="N481" i="16"/>
  <c r="N479" i="16" s="1"/>
  <c r="T481" i="16"/>
  <c r="T479" i="16" s="1"/>
  <c r="Z481" i="16"/>
  <c r="Z479" i="16" s="1"/>
  <c r="G486" i="16"/>
  <c r="G484" i="16" s="1"/>
  <c r="M486" i="16"/>
  <c r="M484" i="16" s="1"/>
  <c r="S486" i="16"/>
  <c r="S484" i="16" s="1"/>
  <c r="Y486" i="16"/>
  <c r="Y484" i="16" s="1"/>
  <c r="F491" i="16"/>
  <c r="F489" i="16" s="1"/>
  <c r="L491" i="16"/>
  <c r="L489" i="16" s="1"/>
  <c r="R491" i="16"/>
  <c r="R489" i="16" s="1"/>
  <c r="X491" i="16"/>
  <c r="X489" i="16" s="1"/>
  <c r="E496" i="16"/>
  <c r="E494" i="16" s="1"/>
  <c r="K496" i="16"/>
  <c r="K494" i="16" s="1"/>
  <c r="Q496" i="16"/>
  <c r="Q494" i="16" s="1"/>
  <c r="W496" i="16"/>
  <c r="W494" i="16" s="1"/>
  <c r="D501" i="16"/>
  <c r="D499" i="16" s="1"/>
  <c r="J501" i="16"/>
  <c r="J499" i="16" s="1"/>
  <c r="P501" i="16"/>
  <c r="P499" i="16" s="1"/>
  <c r="V501" i="16"/>
  <c r="V499" i="16" s="1"/>
  <c r="I506" i="16"/>
  <c r="I504" i="16" s="1"/>
  <c r="O506" i="16"/>
  <c r="O504" i="16" s="1"/>
  <c r="U506" i="16"/>
  <c r="U504" i="16" s="1"/>
  <c r="AA506" i="16"/>
  <c r="AA504" i="16" s="1"/>
  <c r="H511" i="16"/>
  <c r="H509" i="16" s="1"/>
  <c r="N511" i="16"/>
  <c r="N509" i="16" s="1"/>
  <c r="T511" i="16"/>
  <c r="T509" i="16" s="1"/>
  <c r="Z511" i="16"/>
  <c r="Z509" i="16" s="1"/>
  <c r="G516" i="16"/>
  <c r="G514" i="16" s="1"/>
  <c r="M516" i="16"/>
  <c r="M514" i="16" s="1"/>
  <c r="S516" i="16"/>
  <c r="S514" i="16" s="1"/>
  <c r="Y516" i="16"/>
  <c r="Y514" i="16" s="1"/>
  <c r="F521" i="16"/>
  <c r="F519" i="16" s="1"/>
  <c r="L521" i="16"/>
  <c r="L519" i="16" s="1"/>
  <c r="R521" i="16"/>
  <c r="R519" i="16" s="1"/>
  <c r="X521" i="16"/>
  <c r="X519" i="16" s="1"/>
  <c r="E526" i="16"/>
  <c r="E524" i="16" s="1"/>
  <c r="K526" i="16"/>
  <c r="K524" i="16" s="1"/>
  <c r="Q526" i="16"/>
  <c r="Q524" i="16" s="1"/>
  <c r="W526" i="16"/>
  <c r="W524" i="16" s="1"/>
  <c r="D531" i="16"/>
  <c r="D529" i="16" s="1"/>
  <c r="J531" i="16"/>
  <c r="J529" i="16" s="1"/>
  <c r="P531" i="16"/>
  <c r="P529" i="16" s="1"/>
  <c r="V531" i="16"/>
  <c r="V529" i="16" s="1"/>
  <c r="I536" i="16"/>
  <c r="I534" i="16" s="1"/>
  <c r="O536" i="16"/>
  <c r="O534" i="16" s="1"/>
  <c r="U536" i="16"/>
  <c r="U534" i="16" s="1"/>
  <c r="AA536" i="16"/>
  <c r="AA534" i="16" s="1"/>
  <c r="H541" i="16"/>
  <c r="H539" i="16" s="1"/>
  <c r="N541" i="16"/>
  <c r="N539" i="16" s="1"/>
  <c r="T541" i="16"/>
  <c r="T539" i="16" s="1"/>
  <c r="Z541" i="16"/>
  <c r="Z539" i="16" s="1"/>
  <c r="G546" i="16"/>
  <c r="G544" i="16" s="1"/>
  <c r="M546" i="16"/>
  <c r="M544" i="16" s="1"/>
  <c r="S546" i="16"/>
  <c r="S544" i="16" s="1"/>
  <c r="Y546" i="16"/>
  <c r="Y544" i="16" s="1"/>
  <c r="F551" i="16"/>
  <c r="F549" i="16" s="1"/>
  <c r="L551" i="16"/>
  <c r="L549" i="16" s="1"/>
  <c r="R551" i="16"/>
  <c r="R549" i="16" s="1"/>
  <c r="X551" i="16"/>
  <c r="X549" i="16" s="1"/>
  <c r="E556" i="16"/>
  <c r="E554" i="16" s="1"/>
  <c r="K556" i="16"/>
  <c r="K554" i="16" s="1"/>
  <c r="Q556" i="16"/>
  <c r="Q554" i="16" s="1"/>
  <c r="W556" i="16"/>
  <c r="W554" i="16" s="1"/>
  <c r="D561" i="16"/>
  <c r="D559" i="16" s="1"/>
  <c r="J561" i="16"/>
  <c r="J559" i="16" s="1"/>
  <c r="P561" i="16"/>
  <c r="P559" i="16" s="1"/>
  <c r="V561" i="16"/>
  <c r="V559" i="16" s="1"/>
  <c r="I566" i="16"/>
  <c r="I564" i="16" s="1"/>
  <c r="O566" i="16"/>
  <c r="O564" i="16" s="1"/>
  <c r="U566" i="16"/>
  <c r="U564" i="16" s="1"/>
  <c r="AA566" i="16"/>
  <c r="AA564" i="16" s="1"/>
  <c r="H571" i="16"/>
  <c r="H569" i="16" s="1"/>
  <c r="N571" i="16"/>
  <c r="N569" i="16" s="1"/>
  <c r="T571" i="16"/>
  <c r="T569" i="16" s="1"/>
  <c r="Z571" i="16"/>
  <c r="Z569" i="16" s="1"/>
  <c r="G576" i="16"/>
  <c r="G574" i="16" s="1"/>
  <c r="M576" i="16"/>
  <c r="M574" i="16" s="1"/>
  <c r="S576" i="16"/>
  <c r="S574" i="16" s="1"/>
  <c r="Y576" i="16"/>
  <c r="Y574" i="16" s="1"/>
  <c r="F581" i="16"/>
  <c r="F579" i="16" s="1"/>
  <c r="L581" i="16"/>
  <c r="L579" i="16" s="1"/>
  <c r="R581" i="16"/>
  <c r="R579" i="16" s="1"/>
  <c r="X581" i="16"/>
  <c r="X579" i="16" s="1"/>
  <c r="E586" i="16"/>
  <c r="E584" i="16" s="1"/>
  <c r="K586" i="16"/>
  <c r="K584" i="16" s="1"/>
  <c r="Q586" i="16"/>
  <c r="Q584" i="16" s="1"/>
  <c r="W586" i="16"/>
  <c r="W584" i="16" s="1"/>
  <c r="D591" i="16"/>
  <c r="D589" i="16" s="1"/>
  <c r="J591" i="16"/>
  <c r="J589" i="16" s="1"/>
  <c r="P591" i="16"/>
  <c r="P589" i="16" s="1"/>
  <c r="V591" i="16"/>
  <c r="V589" i="16" s="1"/>
  <c r="I596" i="16"/>
  <c r="I594" i="16" s="1"/>
  <c r="O596" i="16"/>
  <c r="O594" i="16" s="1"/>
  <c r="U596" i="16"/>
  <c r="U594" i="16" s="1"/>
  <c r="AA596" i="16"/>
  <c r="AA594" i="16" s="1"/>
  <c r="I9" i="17"/>
  <c r="O9" i="17"/>
  <c r="U9" i="17"/>
  <c r="AA9" i="17"/>
  <c r="I11" i="17"/>
  <c r="P11" i="17"/>
  <c r="W11" i="17"/>
  <c r="W7" i="17" s="1"/>
  <c r="J14" i="17"/>
  <c r="J12" i="17" s="1"/>
  <c r="Q14" i="17"/>
  <c r="Q12" i="17" s="1"/>
  <c r="X14" i="17"/>
  <c r="X12" i="17" s="1"/>
  <c r="G16" i="17"/>
  <c r="O16" i="17"/>
  <c r="V16" i="17"/>
  <c r="I19" i="17"/>
  <c r="I17" i="17" s="1"/>
  <c r="P19" i="17"/>
  <c r="P17" i="17" s="1"/>
  <c r="W19" i="17"/>
  <c r="W17" i="17" s="1"/>
  <c r="F21" i="17"/>
  <c r="N21" i="17"/>
  <c r="U21" i="17"/>
  <c r="I24" i="17"/>
  <c r="S24" i="17"/>
  <c r="E26" i="17"/>
  <c r="Q26" i="17"/>
  <c r="N29" i="17"/>
  <c r="Z29" i="17"/>
  <c r="N31" i="17"/>
  <c r="Z31" i="17"/>
  <c r="K34" i="17"/>
  <c r="E36" i="17"/>
  <c r="W36" i="17"/>
  <c r="F39" i="17"/>
  <c r="X39" i="17"/>
  <c r="R41" i="17"/>
  <c r="W44" i="17"/>
  <c r="P49" i="17"/>
  <c r="O54" i="17"/>
  <c r="AA56" i="17"/>
  <c r="H59" i="17"/>
  <c r="T61" i="17"/>
  <c r="M66" i="17"/>
  <c r="W74" i="17"/>
  <c r="H456" i="16"/>
  <c r="H454" i="16" s="1"/>
  <c r="N456" i="16"/>
  <c r="T456" i="16"/>
  <c r="T454" i="16" s="1"/>
  <c r="Z456" i="16"/>
  <c r="Z454" i="16" s="1"/>
  <c r="G461" i="16"/>
  <c r="G459" i="16" s="1"/>
  <c r="M461" i="16"/>
  <c r="M459" i="16" s="1"/>
  <c r="S461" i="16"/>
  <c r="S459" i="16" s="1"/>
  <c r="Y461" i="16"/>
  <c r="F466" i="16"/>
  <c r="F464" i="16" s="1"/>
  <c r="L466" i="16"/>
  <c r="L464" i="16" s="1"/>
  <c r="R466" i="16"/>
  <c r="R464" i="16" s="1"/>
  <c r="X466" i="16"/>
  <c r="X464" i="16" s="1"/>
  <c r="E471" i="16"/>
  <c r="E469" i="16" s="1"/>
  <c r="K471" i="16"/>
  <c r="Q471" i="16"/>
  <c r="Q469" i="16" s="1"/>
  <c r="W471" i="16"/>
  <c r="W469" i="16" s="1"/>
  <c r="D476" i="16"/>
  <c r="D474" i="16" s="1"/>
  <c r="J476" i="16"/>
  <c r="J474" i="16" s="1"/>
  <c r="P476" i="16"/>
  <c r="P474" i="16" s="1"/>
  <c r="V476" i="16"/>
  <c r="I481" i="16"/>
  <c r="I479" i="16" s="1"/>
  <c r="O481" i="16"/>
  <c r="O479" i="16" s="1"/>
  <c r="U481" i="16"/>
  <c r="U479" i="16" s="1"/>
  <c r="AA481" i="16"/>
  <c r="AA479" i="16" s="1"/>
  <c r="H486" i="16"/>
  <c r="H484" i="16" s="1"/>
  <c r="N486" i="16"/>
  <c r="T486" i="16"/>
  <c r="T484" i="16" s="1"/>
  <c r="Z486" i="16"/>
  <c r="Z484" i="16" s="1"/>
  <c r="G491" i="16"/>
  <c r="G489" i="16" s="1"/>
  <c r="M491" i="16"/>
  <c r="M489" i="16" s="1"/>
  <c r="S491" i="16"/>
  <c r="S489" i="16" s="1"/>
  <c r="Y491" i="16"/>
  <c r="F496" i="16"/>
  <c r="F494" i="16" s="1"/>
  <c r="L496" i="16"/>
  <c r="L494" i="16" s="1"/>
  <c r="R496" i="16"/>
  <c r="R494" i="16" s="1"/>
  <c r="X496" i="16"/>
  <c r="X494" i="16" s="1"/>
  <c r="E501" i="16"/>
  <c r="E499" i="16" s="1"/>
  <c r="K501" i="16"/>
  <c r="Q501" i="16"/>
  <c r="Q499" i="16" s="1"/>
  <c r="W501" i="16"/>
  <c r="W499" i="16" s="1"/>
  <c r="D506" i="16"/>
  <c r="D504" i="16" s="1"/>
  <c r="J506" i="16"/>
  <c r="J504" i="16" s="1"/>
  <c r="P506" i="16"/>
  <c r="P504" i="16" s="1"/>
  <c r="V506" i="16"/>
  <c r="I511" i="16"/>
  <c r="I509" i="16" s="1"/>
  <c r="O511" i="16"/>
  <c r="O509" i="16" s="1"/>
  <c r="U511" i="16"/>
  <c r="U509" i="16" s="1"/>
  <c r="AA511" i="16"/>
  <c r="AA509" i="16" s="1"/>
  <c r="H516" i="16"/>
  <c r="H514" i="16" s="1"/>
  <c r="N516" i="16"/>
  <c r="T516" i="16"/>
  <c r="T514" i="16" s="1"/>
  <c r="Z516" i="16"/>
  <c r="Z514" i="16" s="1"/>
  <c r="G521" i="16"/>
  <c r="G519" i="16" s="1"/>
  <c r="M521" i="16"/>
  <c r="M519" i="16" s="1"/>
  <c r="S521" i="16"/>
  <c r="S519" i="16" s="1"/>
  <c r="Y521" i="16"/>
  <c r="F526" i="16"/>
  <c r="F524" i="16" s="1"/>
  <c r="L526" i="16"/>
  <c r="L524" i="16" s="1"/>
  <c r="R526" i="16"/>
  <c r="R524" i="16" s="1"/>
  <c r="X526" i="16"/>
  <c r="X524" i="16" s="1"/>
  <c r="E531" i="16"/>
  <c r="E529" i="16" s="1"/>
  <c r="K531" i="16"/>
  <c r="Q531" i="16"/>
  <c r="Q529" i="16" s="1"/>
  <c r="W531" i="16"/>
  <c r="W529" i="16" s="1"/>
  <c r="D536" i="16"/>
  <c r="D534" i="16" s="1"/>
  <c r="J536" i="16"/>
  <c r="J534" i="16" s="1"/>
  <c r="P536" i="16"/>
  <c r="P534" i="16" s="1"/>
  <c r="V536" i="16"/>
  <c r="I541" i="16"/>
  <c r="I539" i="16" s="1"/>
  <c r="O541" i="16"/>
  <c r="O539" i="16" s="1"/>
  <c r="U541" i="16"/>
  <c r="U539" i="16" s="1"/>
  <c r="AA541" i="16"/>
  <c r="AA539" i="16" s="1"/>
  <c r="H546" i="16"/>
  <c r="H544" i="16" s="1"/>
  <c r="N546" i="16"/>
  <c r="T546" i="16"/>
  <c r="T544" i="16" s="1"/>
  <c r="Z546" i="16"/>
  <c r="Z544" i="16" s="1"/>
  <c r="G551" i="16"/>
  <c r="G549" i="16" s="1"/>
  <c r="M551" i="16"/>
  <c r="M549" i="16" s="1"/>
  <c r="S551" i="16"/>
  <c r="S549" i="16" s="1"/>
  <c r="Y551" i="16"/>
  <c r="F556" i="16"/>
  <c r="F554" i="16" s="1"/>
  <c r="L556" i="16"/>
  <c r="L554" i="16" s="1"/>
  <c r="R556" i="16"/>
  <c r="R554" i="16" s="1"/>
  <c r="X556" i="16"/>
  <c r="X554" i="16" s="1"/>
  <c r="E561" i="16"/>
  <c r="E559" i="16" s="1"/>
  <c r="K561" i="16"/>
  <c r="Q561" i="16"/>
  <c r="Q559" i="16" s="1"/>
  <c r="W561" i="16"/>
  <c r="W559" i="16" s="1"/>
  <c r="D566" i="16"/>
  <c r="D564" i="16" s="1"/>
  <c r="J566" i="16"/>
  <c r="J564" i="16" s="1"/>
  <c r="P566" i="16"/>
  <c r="P564" i="16" s="1"/>
  <c r="V566" i="16"/>
  <c r="I571" i="16"/>
  <c r="I569" i="16" s="1"/>
  <c r="O571" i="16"/>
  <c r="O569" i="16" s="1"/>
  <c r="U571" i="16"/>
  <c r="U569" i="16" s="1"/>
  <c r="AA571" i="16"/>
  <c r="AA569" i="16" s="1"/>
  <c r="H576" i="16"/>
  <c r="H574" i="16" s="1"/>
  <c r="N576" i="16"/>
  <c r="T576" i="16"/>
  <c r="T574" i="16" s="1"/>
  <c r="Z576" i="16"/>
  <c r="Z574" i="16" s="1"/>
  <c r="G581" i="16"/>
  <c r="G579" i="16" s="1"/>
  <c r="M581" i="16"/>
  <c r="M579" i="16" s="1"/>
  <c r="S581" i="16"/>
  <c r="S579" i="16" s="1"/>
  <c r="Y581" i="16"/>
  <c r="F586" i="16"/>
  <c r="F584" i="16" s="1"/>
  <c r="L586" i="16"/>
  <c r="L584" i="16" s="1"/>
  <c r="R586" i="16"/>
  <c r="R584" i="16" s="1"/>
  <c r="X586" i="16"/>
  <c r="X584" i="16" s="1"/>
  <c r="E591" i="16"/>
  <c r="E589" i="16" s="1"/>
  <c r="K591" i="16"/>
  <c r="Q591" i="16"/>
  <c r="Q589" i="16" s="1"/>
  <c r="W591" i="16"/>
  <c r="W589" i="16" s="1"/>
  <c r="D596" i="16"/>
  <c r="D594" i="16" s="1"/>
  <c r="J596" i="16"/>
  <c r="J594" i="16" s="1"/>
  <c r="P596" i="16"/>
  <c r="P594" i="16" s="1"/>
  <c r="V596" i="16"/>
  <c r="X149" i="17"/>
  <c r="R149" i="17"/>
  <c r="L149" i="17"/>
  <c r="F149" i="17"/>
  <c r="Y144" i="17"/>
  <c r="S144" i="17"/>
  <c r="M144" i="17"/>
  <c r="G144" i="17"/>
  <c r="Z139" i="17"/>
  <c r="T139" i="17"/>
  <c r="N139" i="17"/>
  <c r="H139" i="17"/>
  <c r="W149" i="17"/>
  <c r="Q149" i="17"/>
  <c r="K149" i="17"/>
  <c r="E149" i="17"/>
  <c r="X144" i="17"/>
  <c r="R144" i="17"/>
  <c r="L144" i="17"/>
  <c r="F144" i="17"/>
  <c r="Z149" i="17"/>
  <c r="T149" i="17"/>
  <c r="N149" i="17"/>
  <c r="H149" i="17"/>
  <c r="Y149" i="17"/>
  <c r="S149" i="17"/>
  <c r="M149" i="17"/>
  <c r="G149" i="17"/>
  <c r="Z144" i="17"/>
  <c r="T144" i="17"/>
  <c r="N144" i="17"/>
  <c r="H144" i="17"/>
  <c r="AA139" i="17"/>
  <c r="U139" i="17"/>
  <c r="O139" i="17"/>
  <c r="I139" i="17"/>
  <c r="V149" i="17"/>
  <c r="D149" i="17"/>
  <c r="AA144" i="17"/>
  <c r="O144" i="17"/>
  <c r="X139" i="17"/>
  <c r="P139" i="17"/>
  <c r="F139" i="17"/>
  <c r="Y134" i="17"/>
  <c r="S134" i="17"/>
  <c r="M134" i="17"/>
  <c r="G134" i="17"/>
  <c r="Z129" i="17"/>
  <c r="T129" i="17"/>
  <c r="N129" i="17"/>
  <c r="H129" i="17"/>
  <c r="AA124" i="17"/>
  <c r="U124" i="17"/>
  <c r="O124" i="17"/>
  <c r="I124" i="17"/>
  <c r="V119" i="17"/>
  <c r="P119" i="17"/>
  <c r="J119" i="17"/>
  <c r="D119" i="17"/>
  <c r="W114" i="17"/>
  <c r="Q114" i="17"/>
  <c r="K114" i="17"/>
  <c r="E114" i="17"/>
  <c r="X109" i="17"/>
  <c r="R109" i="17"/>
  <c r="L109" i="17"/>
  <c r="F109" i="17"/>
  <c r="Y104" i="17"/>
  <c r="S104" i="17"/>
  <c r="M104" i="17"/>
  <c r="G104" i="17"/>
  <c r="Z99" i="17"/>
  <c r="T99" i="17"/>
  <c r="N99" i="17"/>
  <c r="H99" i="17"/>
  <c r="AA94" i="17"/>
  <c r="U94" i="17"/>
  <c r="O94" i="17"/>
  <c r="I94" i="17"/>
  <c r="V89" i="17"/>
  <c r="P89" i="17"/>
  <c r="J89" i="17"/>
  <c r="D89" i="17"/>
  <c r="W84" i="17"/>
  <c r="Q84" i="17"/>
  <c r="K84" i="17"/>
  <c r="E84" i="17"/>
  <c r="X79" i="17"/>
  <c r="R79" i="17"/>
  <c r="L79" i="17"/>
  <c r="F79" i="17"/>
  <c r="Y74" i="17"/>
  <c r="S74" i="17"/>
  <c r="M74" i="17"/>
  <c r="G74" i="17"/>
  <c r="Z69" i="17"/>
  <c r="T69" i="17"/>
  <c r="N69" i="17"/>
  <c r="H69" i="17"/>
  <c r="AA64" i="17"/>
  <c r="U64" i="17"/>
  <c r="O64" i="17"/>
  <c r="I64" i="17"/>
  <c r="V59" i="17"/>
  <c r="P59" i="17"/>
  <c r="J59" i="17"/>
  <c r="D59" i="17"/>
  <c r="W54" i="17"/>
  <c r="Q54" i="17"/>
  <c r="K54" i="17"/>
  <c r="E54" i="17"/>
  <c r="X49" i="17"/>
  <c r="R49" i="17"/>
  <c r="L49" i="17"/>
  <c r="F49" i="17"/>
  <c r="Y44" i="17"/>
  <c r="S44" i="17"/>
  <c r="M44" i="17"/>
  <c r="G44" i="17"/>
  <c r="Z39" i="17"/>
  <c r="T39" i="17"/>
  <c r="N39" i="17"/>
  <c r="H39" i="17"/>
  <c r="AA34" i="17"/>
  <c r="U34" i="17"/>
  <c r="O34" i="17"/>
  <c r="I34" i="17"/>
  <c r="U149" i="17"/>
  <c r="W144" i="17"/>
  <c r="K144" i="17"/>
  <c r="W139" i="17"/>
  <c r="M139" i="17"/>
  <c r="E139" i="17"/>
  <c r="X134" i="17"/>
  <c r="R134" i="17"/>
  <c r="L134" i="17"/>
  <c r="F134" i="17"/>
  <c r="Y129" i="17"/>
  <c r="S129" i="17"/>
  <c r="M129" i="17"/>
  <c r="G129" i="17"/>
  <c r="Z124" i="17"/>
  <c r="T124" i="17"/>
  <c r="N124" i="17"/>
  <c r="H124" i="17"/>
  <c r="AA119" i="17"/>
  <c r="U119" i="17"/>
  <c r="O119" i="17"/>
  <c r="I119" i="17"/>
  <c r="V114" i="17"/>
  <c r="P114" i="17"/>
  <c r="J114" i="17"/>
  <c r="D114" i="17"/>
  <c r="W109" i="17"/>
  <c r="Q109" i="17"/>
  <c r="K109" i="17"/>
  <c r="E109" i="17"/>
  <c r="X104" i="17"/>
  <c r="R104" i="17"/>
  <c r="L104" i="17"/>
  <c r="F104" i="17"/>
  <c r="Y99" i="17"/>
  <c r="S99" i="17"/>
  <c r="M99" i="17"/>
  <c r="G99" i="17"/>
  <c r="Z94" i="17"/>
  <c r="T94" i="17"/>
  <c r="N94" i="17"/>
  <c r="H94" i="17"/>
  <c r="AA89" i="17"/>
  <c r="U89" i="17"/>
  <c r="O89" i="17"/>
  <c r="I89" i="17"/>
  <c r="V84" i="17"/>
  <c r="P84" i="17"/>
  <c r="J84" i="17"/>
  <c r="D84" i="17"/>
  <c r="W79" i="17"/>
  <c r="Q79" i="17"/>
  <c r="K79" i="17"/>
  <c r="E79" i="17"/>
  <c r="X74" i="17"/>
  <c r="R74" i="17"/>
  <c r="L74" i="17"/>
  <c r="F74" i="17"/>
  <c r="Y69" i="17"/>
  <c r="S69" i="17"/>
  <c r="M69" i="17"/>
  <c r="G69" i="17"/>
  <c r="Z64" i="17"/>
  <c r="T64" i="17"/>
  <c r="N64" i="17"/>
  <c r="H64" i="17"/>
  <c r="AA59" i="17"/>
  <c r="U59" i="17"/>
  <c r="O59" i="17"/>
  <c r="I59" i="17"/>
  <c r="V54" i="17"/>
  <c r="P54" i="17"/>
  <c r="J54" i="17"/>
  <c r="D54" i="17"/>
  <c r="W49" i="17"/>
  <c r="Q49" i="17"/>
  <c r="K49" i="17"/>
  <c r="E49" i="17"/>
  <c r="X44" i="17"/>
  <c r="R44" i="17"/>
  <c r="L44" i="17"/>
  <c r="F44" i="17"/>
  <c r="Y39" i="17"/>
  <c r="S39" i="17"/>
  <c r="M39" i="17"/>
  <c r="G39" i="17"/>
  <c r="Z34" i="17"/>
  <c r="T34" i="17"/>
  <c r="N34" i="17"/>
  <c r="H34" i="17"/>
  <c r="AA29" i="17"/>
  <c r="U29" i="17"/>
  <c r="O29" i="17"/>
  <c r="I29" i="17"/>
  <c r="V24" i="17"/>
  <c r="P24" i="17"/>
  <c r="J24" i="17"/>
  <c r="D24" i="17"/>
  <c r="P149" i="17"/>
  <c r="V144" i="17"/>
  <c r="J144" i="17"/>
  <c r="V139" i="17"/>
  <c r="L139" i="17"/>
  <c r="D139" i="17"/>
  <c r="W134" i="17"/>
  <c r="Q134" i="17"/>
  <c r="K134" i="17"/>
  <c r="E134" i="17"/>
  <c r="X129" i="17"/>
  <c r="R129" i="17"/>
  <c r="L129" i="17"/>
  <c r="F129" i="17"/>
  <c r="Y124" i="17"/>
  <c r="S124" i="17"/>
  <c r="M124" i="17"/>
  <c r="G124" i="17"/>
  <c r="Z119" i="17"/>
  <c r="T119" i="17"/>
  <c r="N119" i="17"/>
  <c r="H119" i="17"/>
  <c r="AA114" i="17"/>
  <c r="U114" i="17"/>
  <c r="O114" i="17"/>
  <c r="I114" i="17"/>
  <c r="V109" i="17"/>
  <c r="P109" i="17"/>
  <c r="J109" i="17"/>
  <c r="D109" i="17"/>
  <c r="W104" i="17"/>
  <c r="Q104" i="17"/>
  <c r="K104" i="17"/>
  <c r="E104" i="17"/>
  <c r="X99" i="17"/>
  <c r="R99" i="17"/>
  <c r="L99" i="17"/>
  <c r="F99" i="17"/>
  <c r="Y94" i="17"/>
  <c r="S94" i="17"/>
  <c r="M94" i="17"/>
  <c r="G94" i="17"/>
  <c r="Z89" i="17"/>
  <c r="T89" i="17"/>
  <c r="N89" i="17"/>
  <c r="H89" i="17"/>
  <c r="AA84" i="17"/>
  <c r="U84" i="17"/>
  <c r="O84" i="17"/>
  <c r="I84" i="17"/>
  <c r="O149" i="17"/>
  <c r="U144" i="17"/>
  <c r="I144" i="17"/>
  <c r="S139" i="17"/>
  <c r="K139" i="17"/>
  <c r="V134" i="17"/>
  <c r="P134" i="17"/>
  <c r="J134" i="17"/>
  <c r="D134" i="17"/>
  <c r="W129" i="17"/>
  <c r="Q129" i="17"/>
  <c r="K129" i="17"/>
  <c r="E129" i="17"/>
  <c r="X124" i="17"/>
  <c r="R124" i="17"/>
  <c r="L124" i="17"/>
  <c r="F124" i="17"/>
  <c r="Y119" i="17"/>
  <c r="S119" i="17"/>
  <c r="M119" i="17"/>
  <c r="G119" i="17"/>
  <c r="Z114" i="17"/>
  <c r="T114" i="17"/>
  <c r="N114" i="17"/>
  <c r="H114" i="17"/>
  <c r="AA109" i="17"/>
  <c r="U109" i="17"/>
  <c r="O109" i="17"/>
  <c r="I109" i="17"/>
  <c r="V104" i="17"/>
  <c r="P104" i="17"/>
  <c r="J104" i="17"/>
  <c r="D104" i="17"/>
  <c r="W99" i="17"/>
  <c r="Q99" i="17"/>
  <c r="K99" i="17"/>
  <c r="E99" i="17"/>
  <c r="X94" i="17"/>
  <c r="R94" i="17"/>
  <c r="L94" i="17"/>
  <c r="F94" i="17"/>
  <c r="Y89" i="17"/>
  <c r="S89" i="17"/>
  <c r="M89" i="17"/>
  <c r="G89" i="17"/>
  <c r="Z84" i="17"/>
  <c r="T84" i="17"/>
  <c r="N84" i="17"/>
  <c r="H84" i="17"/>
  <c r="AA79" i="17"/>
  <c r="U79" i="17"/>
  <c r="O79" i="17"/>
  <c r="I79" i="17"/>
  <c r="V74" i="17"/>
  <c r="P74" i="17"/>
  <c r="J74" i="17"/>
  <c r="D74" i="17"/>
  <c r="W69" i="17"/>
  <c r="Q69" i="17"/>
  <c r="K69" i="17"/>
  <c r="E69" i="17"/>
  <c r="X64" i="17"/>
  <c r="R64" i="17"/>
  <c r="L64" i="17"/>
  <c r="F64" i="17"/>
  <c r="Y59" i="17"/>
  <c r="S59" i="17"/>
  <c r="M59" i="17"/>
  <c r="G59" i="17"/>
  <c r="Z54" i="17"/>
  <c r="T54" i="17"/>
  <c r="N54" i="17"/>
  <c r="H54" i="17"/>
  <c r="AA49" i="17"/>
  <c r="U49" i="17"/>
  <c r="O49" i="17"/>
  <c r="I49" i="17"/>
  <c r="V44" i="17"/>
  <c r="P44" i="17"/>
  <c r="J44" i="17"/>
  <c r="D44" i="17"/>
  <c r="W39" i="17"/>
  <c r="Q39" i="17"/>
  <c r="K39" i="17"/>
  <c r="E39" i="17"/>
  <c r="X34" i="17"/>
  <c r="R34" i="17"/>
  <c r="L34" i="17"/>
  <c r="F34" i="17"/>
  <c r="Y29" i="17"/>
  <c r="S29" i="17"/>
  <c r="M29" i="17"/>
  <c r="G29" i="17"/>
  <c r="Z24" i="17"/>
  <c r="J149" i="17"/>
  <c r="Q144" i="17"/>
  <c r="E144" i="17"/>
  <c r="R139" i="17"/>
  <c r="J139" i="17"/>
  <c r="AA134" i="17"/>
  <c r="U134" i="17"/>
  <c r="O134" i="17"/>
  <c r="I134" i="17"/>
  <c r="V129" i="17"/>
  <c r="P129" i="17"/>
  <c r="J129" i="17"/>
  <c r="D129" i="17"/>
  <c r="W124" i="17"/>
  <c r="Q124" i="17"/>
  <c r="K124" i="17"/>
  <c r="E124" i="17"/>
  <c r="X119" i="17"/>
  <c r="R119" i="17"/>
  <c r="L119" i="17"/>
  <c r="F119" i="17"/>
  <c r="Y114" i="17"/>
  <c r="S114" i="17"/>
  <c r="M114" i="17"/>
  <c r="G114" i="17"/>
  <c r="Z109" i="17"/>
  <c r="T109" i="17"/>
  <c r="N109" i="17"/>
  <c r="H109" i="17"/>
  <c r="AA104" i="17"/>
  <c r="U104" i="17"/>
  <c r="O104" i="17"/>
  <c r="I104" i="17"/>
  <c r="V99" i="17"/>
  <c r="P99" i="17"/>
  <c r="J99" i="17"/>
  <c r="D99" i="17"/>
  <c r="W94" i="17"/>
  <c r="Q94" i="17"/>
  <c r="K94" i="17"/>
  <c r="E94" i="17"/>
  <c r="X89" i="17"/>
  <c r="R89" i="17"/>
  <c r="L89" i="17"/>
  <c r="F89" i="17"/>
  <c r="Y84" i="17"/>
  <c r="S84" i="17"/>
  <c r="M84" i="17"/>
  <c r="G84" i="17"/>
  <c r="Z79" i="17"/>
  <c r="T79" i="17"/>
  <c r="N79" i="17"/>
  <c r="H79" i="17"/>
  <c r="AA74" i="17"/>
  <c r="U74" i="17"/>
  <c r="O74" i="17"/>
  <c r="I74" i="17"/>
  <c r="V69" i="17"/>
  <c r="P69" i="17"/>
  <c r="J69" i="17"/>
  <c r="D69" i="17"/>
  <c r="W64" i="17"/>
  <c r="Q64" i="17"/>
  <c r="K64" i="17"/>
  <c r="E64" i="17"/>
  <c r="X59" i="17"/>
  <c r="R59" i="17"/>
  <c r="L59" i="17"/>
  <c r="F59" i="17"/>
  <c r="Y54" i="17"/>
  <c r="S54" i="17"/>
  <c r="M54" i="17"/>
  <c r="G54" i="17"/>
  <c r="Z49" i="17"/>
  <c r="T49" i="17"/>
  <c r="N49" i="17"/>
  <c r="H49" i="17"/>
  <c r="AA44" i="17"/>
  <c r="U44" i="17"/>
  <c r="O44" i="17"/>
  <c r="I44" i="17"/>
  <c r="AA149" i="17"/>
  <c r="I149" i="17"/>
  <c r="P144" i="17"/>
  <c r="D144" i="17"/>
  <c r="Y139" i="17"/>
  <c r="Q139" i="17"/>
  <c r="G139" i="17"/>
  <c r="Z134" i="17"/>
  <c r="T134" i="17"/>
  <c r="N134" i="17"/>
  <c r="H134" i="17"/>
  <c r="AA129" i="17"/>
  <c r="U129" i="17"/>
  <c r="O129" i="17"/>
  <c r="I129" i="17"/>
  <c r="V124" i="17"/>
  <c r="P124" i="17"/>
  <c r="J124" i="17"/>
  <c r="D124" i="17"/>
  <c r="W119" i="17"/>
  <c r="Q119" i="17"/>
  <c r="K119" i="17"/>
  <c r="E119" i="17"/>
  <c r="X114" i="17"/>
  <c r="R114" i="17"/>
  <c r="L114" i="17"/>
  <c r="F114" i="17"/>
  <c r="Y109" i="17"/>
  <c r="S109" i="17"/>
  <c r="M109" i="17"/>
  <c r="G109" i="17"/>
  <c r="Z104" i="17"/>
  <c r="T104" i="17"/>
  <c r="N104" i="17"/>
  <c r="H104" i="17"/>
  <c r="AA99" i="17"/>
  <c r="U99" i="17"/>
  <c r="O99" i="17"/>
  <c r="I99" i="17"/>
  <c r="V94" i="17"/>
  <c r="P94" i="17"/>
  <c r="J94" i="17"/>
  <c r="D94" i="17"/>
  <c r="W89" i="17"/>
  <c r="Q89" i="17"/>
  <c r="K89" i="17"/>
  <c r="E89" i="17"/>
  <c r="X84" i="17"/>
  <c r="R84" i="17"/>
  <c r="L84" i="17"/>
  <c r="F84" i="17"/>
  <c r="Y79" i="17"/>
  <c r="S79" i="17"/>
  <c r="M79" i="17"/>
  <c r="G79" i="17"/>
  <c r="Z74" i="17"/>
  <c r="T74" i="17"/>
  <c r="N74" i="17"/>
  <c r="H74" i="17"/>
  <c r="AA69" i="17"/>
  <c r="U69" i="17"/>
  <c r="O69" i="17"/>
  <c r="I69" i="17"/>
  <c r="V64" i="17"/>
  <c r="P64" i="17"/>
  <c r="J64" i="17"/>
  <c r="D64" i="17"/>
  <c r="W59" i="17"/>
  <c r="Q59" i="17"/>
  <c r="K59" i="17"/>
  <c r="E59" i="17"/>
  <c r="X54" i="17"/>
  <c r="R54" i="17"/>
  <c r="L54" i="17"/>
  <c r="F54" i="17"/>
  <c r="Y49" i="17"/>
  <c r="S49" i="17"/>
  <c r="M49" i="17"/>
  <c r="G49" i="17"/>
  <c r="Z44" i="17"/>
  <c r="T44" i="17"/>
  <c r="N44" i="17"/>
  <c r="H44" i="17"/>
  <c r="AA39" i="17"/>
  <c r="U39" i="17"/>
  <c r="O39" i="17"/>
  <c r="I39" i="17"/>
  <c r="V34" i="17"/>
  <c r="P34" i="17"/>
  <c r="J34" i="17"/>
  <c r="D34" i="17"/>
  <c r="W29" i="17"/>
  <c r="Q29" i="17"/>
  <c r="K29" i="17"/>
  <c r="E29" i="17"/>
  <c r="X24" i="17"/>
  <c r="R24" i="17"/>
  <c r="L24" i="17"/>
  <c r="F24" i="17"/>
  <c r="Y19" i="17"/>
  <c r="S19" i="17"/>
  <c r="M19" i="17"/>
  <c r="G19" i="17"/>
  <c r="Z14" i="17"/>
  <c r="T14" i="17"/>
  <c r="N14" i="17"/>
  <c r="H14" i="17"/>
  <c r="J9" i="17"/>
  <c r="P9" i="17"/>
  <c r="P7" i="17" s="1"/>
  <c r="V9" i="17"/>
  <c r="V7" i="17" s="1"/>
  <c r="AA598" i="17"/>
  <c r="U598" i="17"/>
  <c r="O598" i="17"/>
  <c r="I598" i="17"/>
  <c r="V593" i="17"/>
  <c r="P593" i="17"/>
  <c r="J593" i="17"/>
  <c r="D593" i="17"/>
  <c r="W588" i="17"/>
  <c r="Q588" i="17"/>
  <c r="K588" i="17"/>
  <c r="E588" i="17"/>
  <c r="X583" i="17"/>
  <c r="R583" i="17"/>
  <c r="L583" i="17"/>
  <c r="F583" i="17"/>
  <c r="Y578" i="17"/>
  <c r="S578" i="17"/>
  <c r="M578" i="17"/>
  <c r="G578" i="17"/>
  <c r="Z573" i="17"/>
  <c r="T573" i="17"/>
  <c r="N573" i="17"/>
  <c r="H573" i="17"/>
  <c r="AA568" i="17"/>
  <c r="U568" i="17"/>
  <c r="O568" i="17"/>
  <c r="I568" i="17"/>
  <c r="Z598" i="17"/>
  <c r="T598" i="17"/>
  <c r="N598" i="17"/>
  <c r="H598" i="17"/>
  <c r="AA593" i="17"/>
  <c r="U593" i="17"/>
  <c r="O593" i="17"/>
  <c r="I593" i="17"/>
  <c r="V588" i="17"/>
  <c r="P588" i="17"/>
  <c r="J588" i="17"/>
  <c r="D588" i="17"/>
  <c r="W583" i="17"/>
  <c r="Q583" i="17"/>
  <c r="K583" i="17"/>
  <c r="E583" i="17"/>
  <c r="X598" i="17"/>
  <c r="R598" i="17"/>
  <c r="L598" i="17"/>
  <c r="F598" i="17"/>
  <c r="Y593" i="17"/>
  <c r="S593" i="17"/>
  <c r="M593" i="17"/>
  <c r="G593" i="17"/>
  <c r="Z588" i="17"/>
  <c r="T588" i="17"/>
  <c r="N588" i="17"/>
  <c r="H588" i="17"/>
  <c r="AA583" i="17"/>
  <c r="U583" i="17"/>
  <c r="O583" i="17"/>
  <c r="I583" i="17"/>
  <c r="V578" i="17"/>
  <c r="P578" i="17"/>
  <c r="J578" i="17"/>
  <c r="D578" i="17"/>
  <c r="W573" i="17"/>
  <c r="Q573" i="17"/>
  <c r="K573" i="17"/>
  <c r="E573" i="17"/>
  <c r="X568" i="17"/>
  <c r="R568" i="17"/>
  <c r="L568" i="17"/>
  <c r="F568" i="17"/>
  <c r="W598" i="17"/>
  <c r="Q598" i="17"/>
  <c r="K598" i="17"/>
  <c r="E598" i="17"/>
  <c r="X593" i="17"/>
  <c r="R593" i="17"/>
  <c r="L593" i="17"/>
  <c r="F593" i="17"/>
  <c r="Y588" i="17"/>
  <c r="S588" i="17"/>
  <c r="M588" i="17"/>
  <c r="G588" i="17"/>
  <c r="Z583" i="17"/>
  <c r="T583" i="17"/>
  <c r="N583" i="17"/>
  <c r="H583" i="17"/>
  <c r="AA578" i="17"/>
  <c r="U578" i="17"/>
  <c r="O578" i="17"/>
  <c r="I578" i="17"/>
  <c r="V573" i="17"/>
  <c r="P573" i="17"/>
  <c r="J573" i="17"/>
  <c r="D573" i="17"/>
  <c r="W568" i="17"/>
  <c r="Q568" i="17"/>
  <c r="K568" i="17"/>
  <c r="E568" i="17"/>
  <c r="P598" i="17"/>
  <c r="T593" i="17"/>
  <c r="X588" i="17"/>
  <c r="F588" i="17"/>
  <c r="Y583" i="17"/>
  <c r="G583" i="17"/>
  <c r="X578" i="17"/>
  <c r="L578" i="17"/>
  <c r="AA573" i="17"/>
  <c r="O573" i="17"/>
  <c r="P568" i="17"/>
  <c r="D568" i="17"/>
  <c r="Y563" i="17"/>
  <c r="S563" i="17"/>
  <c r="M563" i="17"/>
  <c r="G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Y533" i="17"/>
  <c r="S533" i="17"/>
  <c r="M533" i="17"/>
  <c r="G533" i="17"/>
  <c r="Z528" i="17"/>
  <c r="T528" i="17"/>
  <c r="N528" i="17"/>
  <c r="H528" i="17"/>
  <c r="AA523" i="17"/>
  <c r="U523" i="17"/>
  <c r="O523" i="17"/>
  <c r="I523" i="17"/>
  <c r="V518" i="17"/>
  <c r="P518" i="17"/>
  <c r="J518" i="17"/>
  <c r="D518" i="17"/>
  <c r="W513" i="17"/>
  <c r="Q513" i="17"/>
  <c r="K513" i="17"/>
  <c r="E513" i="17"/>
  <c r="X508" i="17"/>
  <c r="R508" i="17"/>
  <c r="L508" i="17"/>
  <c r="F508" i="17"/>
  <c r="Y503" i="17"/>
  <c r="S503" i="17"/>
  <c r="M503" i="17"/>
  <c r="G503" i="17"/>
  <c r="Z498" i="17"/>
  <c r="T498" i="17"/>
  <c r="N498" i="17"/>
  <c r="H498" i="17"/>
  <c r="AA493" i="17"/>
  <c r="U493" i="17"/>
  <c r="O493" i="17"/>
  <c r="I493" i="17"/>
  <c r="V488" i="17"/>
  <c r="P488" i="17"/>
  <c r="J488" i="17"/>
  <c r="D488" i="17"/>
  <c r="W483" i="17"/>
  <c r="Q483" i="17"/>
  <c r="K483" i="17"/>
  <c r="E483" i="17"/>
  <c r="X478" i="17"/>
  <c r="R478" i="17"/>
  <c r="L478" i="17"/>
  <c r="F478" i="17"/>
  <c r="Y473" i="17"/>
  <c r="S473" i="17"/>
  <c r="M473" i="17"/>
  <c r="G473" i="17"/>
  <c r="Z468" i="17"/>
  <c r="T468" i="17"/>
  <c r="N468" i="17"/>
  <c r="H468" i="17"/>
  <c r="AA463" i="17"/>
  <c r="U463" i="17"/>
  <c r="O463" i="17"/>
  <c r="I463" i="17"/>
  <c r="V458" i="17"/>
  <c r="P458" i="17"/>
  <c r="J458" i="17"/>
  <c r="D458" i="17"/>
  <c r="M598" i="17"/>
  <c r="Q593" i="17"/>
  <c r="U588" i="17"/>
  <c r="V583" i="17"/>
  <c r="D583" i="17"/>
  <c r="W578" i="17"/>
  <c r="K578" i="17"/>
  <c r="Y573" i="17"/>
  <c r="M573" i="17"/>
  <c r="Z568" i="17"/>
  <c r="N568" i="17"/>
  <c r="X563" i="17"/>
  <c r="R563" i="17"/>
  <c r="L563" i="17"/>
  <c r="F563" i="17"/>
  <c r="Y558" i="17"/>
  <c r="S558" i="17"/>
  <c r="M558" i="17"/>
  <c r="G558" i="17"/>
  <c r="Z553" i="17"/>
  <c r="T553" i="17"/>
  <c r="N553" i="17"/>
  <c r="H553" i="17"/>
  <c r="AA548" i="17"/>
  <c r="U548" i="17"/>
  <c r="O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S498" i="17"/>
  <c r="M498" i="17"/>
  <c r="G498" i="17"/>
  <c r="Z493" i="17"/>
  <c r="T493" i="17"/>
  <c r="N493" i="17"/>
  <c r="H493" i="17"/>
  <c r="AA488" i="17"/>
  <c r="U488" i="17"/>
  <c r="O488" i="17"/>
  <c r="I488" i="17"/>
  <c r="V483" i="17"/>
  <c r="P483" i="17"/>
  <c r="J483" i="17"/>
  <c r="D483" i="17"/>
  <c r="W478" i="17"/>
  <c r="Q478" i="17"/>
  <c r="K478" i="17"/>
  <c r="E478" i="17"/>
  <c r="X473" i="17"/>
  <c r="R473" i="17"/>
  <c r="L473" i="17"/>
  <c r="F473" i="17"/>
  <c r="Y468" i="17"/>
  <c r="S468" i="17"/>
  <c r="M468" i="17"/>
  <c r="G468" i="17"/>
  <c r="Z463" i="17"/>
  <c r="T463" i="17"/>
  <c r="N463" i="17"/>
  <c r="H463" i="17"/>
  <c r="AA458" i="17"/>
  <c r="U458" i="17"/>
  <c r="O458" i="17"/>
  <c r="I458" i="17"/>
  <c r="J598" i="17"/>
  <c r="N593" i="17"/>
  <c r="R588" i="17"/>
  <c r="S583" i="17"/>
  <c r="T578" i="17"/>
  <c r="H578" i="17"/>
  <c r="X573" i="17"/>
  <c r="L573" i="17"/>
  <c r="Y568" i="17"/>
  <c r="M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L498" i="17"/>
  <c r="F498" i="17"/>
  <c r="Y493" i="17"/>
  <c r="S493" i="17"/>
  <c r="M493" i="17"/>
  <c r="G493" i="17"/>
  <c r="Z488" i="17"/>
  <c r="T488" i="17"/>
  <c r="N488" i="17"/>
  <c r="H488" i="17"/>
  <c r="AA483" i="17"/>
  <c r="U483" i="17"/>
  <c r="O483" i="17"/>
  <c r="I483" i="17"/>
  <c r="V478" i="17"/>
  <c r="P478" i="17"/>
  <c r="J478" i="17"/>
  <c r="D478" i="17"/>
  <c r="W473" i="17"/>
  <c r="Q473" i="17"/>
  <c r="K473" i="17"/>
  <c r="E473" i="17"/>
  <c r="X468" i="17"/>
  <c r="R468" i="17"/>
  <c r="L468" i="17"/>
  <c r="F468" i="17"/>
  <c r="Y463" i="17"/>
  <c r="S463" i="17"/>
  <c r="M463" i="17"/>
  <c r="G463" i="17"/>
  <c r="Z458" i="17"/>
  <c r="T458" i="17"/>
  <c r="N458" i="17"/>
  <c r="H458" i="17"/>
  <c r="AA449" i="17"/>
  <c r="U449" i="17"/>
  <c r="O449" i="17"/>
  <c r="I449" i="17"/>
  <c r="Y598" i="17"/>
  <c r="G598" i="17"/>
  <c r="K593" i="17"/>
  <c r="O588" i="17"/>
  <c r="P583" i="17"/>
  <c r="R578" i="17"/>
  <c r="F578" i="17"/>
  <c r="U573" i="17"/>
  <c r="I573" i="17"/>
  <c r="V568" i="17"/>
  <c r="J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Y488" i="17"/>
  <c r="S488" i="17"/>
  <c r="M488" i="17"/>
  <c r="G488" i="17"/>
  <c r="Z483" i="17"/>
  <c r="T483" i="17"/>
  <c r="N483" i="17"/>
  <c r="H483" i="17"/>
  <c r="AA478" i="17"/>
  <c r="U478" i="17"/>
  <c r="O478" i="17"/>
  <c r="I478" i="17"/>
  <c r="V473" i="17"/>
  <c r="P473" i="17"/>
  <c r="J473" i="17"/>
  <c r="D473" i="17"/>
  <c r="W468" i="17"/>
  <c r="Q468" i="17"/>
  <c r="K468" i="17"/>
  <c r="E468" i="17"/>
  <c r="X463" i="17"/>
  <c r="R463" i="17"/>
  <c r="L463" i="17"/>
  <c r="F463" i="17"/>
  <c r="V598" i="17"/>
  <c r="D598" i="17"/>
  <c r="Z593" i="17"/>
  <c r="H593" i="17"/>
  <c r="L588" i="17"/>
  <c r="M583" i="17"/>
  <c r="Q578" i="17"/>
  <c r="E578" i="17"/>
  <c r="S573" i="17"/>
  <c r="G573" i="17"/>
  <c r="T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P528" i="17"/>
  <c r="J528" i="17"/>
  <c r="D528" i="17"/>
  <c r="W523" i="17"/>
  <c r="Q523" i="17"/>
  <c r="K523" i="17"/>
  <c r="E523" i="17"/>
  <c r="X518" i="17"/>
  <c r="R518" i="17"/>
  <c r="L518" i="17"/>
  <c r="F518" i="17"/>
  <c r="Y513" i="17"/>
  <c r="S513" i="17"/>
  <c r="M513" i="17"/>
  <c r="G513" i="17"/>
  <c r="Z508" i="17"/>
  <c r="T508" i="17"/>
  <c r="N508" i="17"/>
  <c r="H508" i="17"/>
  <c r="AA503" i="17"/>
  <c r="U503" i="17"/>
  <c r="O503" i="17"/>
  <c r="I503" i="17"/>
  <c r="V498" i="17"/>
  <c r="P498" i="17"/>
  <c r="J498" i="17"/>
  <c r="D498" i="17"/>
  <c r="W493" i="17"/>
  <c r="Q493" i="17"/>
  <c r="K493" i="17"/>
  <c r="E493" i="17"/>
  <c r="X488" i="17"/>
  <c r="R488" i="17"/>
  <c r="L488" i="17"/>
  <c r="F488" i="17"/>
  <c r="Y483" i="17"/>
  <c r="S483" i="17"/>
  <c r="M483" i="17"/>
  <c r="G483" i="17"/>
  <c r="Z478" i="17"/>
  <c r="T478" i="17"/>
  <c r="N478" i="17"/>
  <c r="H478" i="17"/>
  <c r="AA473" i="17"/>
  <c r="U473" i="17"/>
  <c r="O473" i="17"/>
  <c r="I473" i="17"/>
  <c r="V468" i="17"/>
  <c r="P468" i="17"/>
  <c r="J468" i="17"/>
  <c r="D468" i="17"/>
  <c r="W463" i="17"/>
  <c r="Q463" i="17"/>
  <c r="K463" i="17"/>
  <c r="E463" i="17"/>
  <c r="X458" i="17"/>
  <c r="R458" i="17"/>
  <c r="L458" i="17"/>
  <c r="F458" i="17"/>
  <c r="Y449" i="17"/>
  <c r="S449" i="17"/>
  <c r="S598" i="17"/>
  <c r="W593" i="17"/>
  <c r="E593" i="17"/>
  <c r="AA588" i="17"/>
  <c r="I588" i="17"/>
  <c r="J583" i="17"/>
  <c r="Z578" i="17"/>
  <c r="N578" i="17"/>
  <c r="R573" i="17"/>
  <c r="F573" i="17"/>
  <c r="S568" i="17"/>
  <c r="G568" i="17"/>
  <c r="Z563" i="17"/>
  <c r="T563" i="17"/>
  <c r="N563" i="17"/>
  <c r="H563" i="17"/>
  <c r="AA558" i="17"/>
  <c r="U558" i="17"/>
  <c r="O558" i="17"/>
  <c r="I558" i="17"/>
  <c r="V553" i="17"/>
  <c r="P553" i="17"/>
  <c r="J553" i="17"/>
  <c r="D553" i="17"/>
  <c r="W548" i="17"/>
  <c r="Q548" i="17"/>
  <c r="K548" i="17"/>
  <c r="E548" i="17"/>
  <c r="X543" i="17"/>
  <c r="R543" i="17"/>
  <c r="L543" i="17"/>
  <c r="F543" i="17"/>
  <c r="Y538" i="17"/>
  <c r="S538" i="17"/>
  <c r="M538" i="17"/>
  <c r="G538" i="17"/>
  <c r="Z533" i="17"/>
  <c r="T533" i="17"/>
  <c r="N533" i="17"/>
  <c r="H533" i="17"/>
  <c r="AA528" i="17"/>
  <c r="U528" i="17"/>
  <c r="O528" i="17"/>
  <c r="I528" i="17"/>
  <c r="V523" i="17"/>
  <c r="P523" i="17"/>
  <c r="J523" i="17"/>
  <c r="D523" i="17"/>
  <c r="W518" i="17"/>
  <c r="Q518" i="17"/>
  <c r="K518" i="17"/>
  <c r="E518" i="17"/>
  <c r="X513" i="17"/>
  <c r="R513" i="17"/>
  <c r="L513" i="17"/>
  <c r="F513" i="17"/>
  <c r="Y508" i="17"/>
  <c r="S508" i="17"/>
  <c r="M508" i="17"/>
  <c r="G508" i="17"/>
  <c r="Z503" i="17"/>
  <c r="T503" i="17"/>
  <c r="N503" i="17"/>
  <c r="H503" i="17"/>
  <c r="AA498" i="17"/>
  <c r="U498" i="17"/>
  <c r="O498" i="17"/>
  <c r="I498" i="17"/>
  <c r="V493" i="17"/>
  <c r="P493" i="17"/>
  <c r="J493" i="17"/>
  <c r="D493" i="17"/>
  <c r="W488" i="17"/>
  <c r="Q488" i="17"/>
  <c r="K488" i="17"/>
  <c r="E488" i="17"/>
  <c r="X483" i="17"/>
  <c r="R483" i="17"/>
  <c r="L483" i="17"/>
  <c r="F483" i="17"/>
  <c r="Y478" i="17"/>
  <c r="S478" i="17"/>
  <c r="M478" i="17"/>
  <c r="G478" i="17"/>
  <c r="Z473" i="17"/>
  <c r="T473" i="17"/>
  <c r="N473" i="17"/>
  <c r="H473" i="17"/>
  <c r="AA468" i="17"/>
  <c r="U468" i="17"/>
  <c r="O468" i="17"/>
  <c r="I468" i="17"/>
  <c r="V463" i="17"/>
  <c r="P463" i="17"/>
  <c r="J463" i="17"/>
  <c r="D463" i="17"/>
  <c r="W458" i="17"/>
  <c r="Q458" i="17"/>
  <c r="K458" i="17"/>
  <c r="E458" i="17"/>
  <c r="X449" i="17"/>
  <c r="R449" i="17"/>
  <c r="L449" i="17"/>
  <c r="Q449" i="17"/>
  <c r="H449" i="17"/>
  <c r="Z444" i="17"/>
  <c r="T444" i="17"/>
  <c r="N444" i="17"/>
  <c r="H444" i="17"/>
  <c r="AA439" i="17"/>
  <c r="U439" i="17"/>
  <c r="O439" i="17"/>
  <c r="I439" i="17"/>
  <c r="V434" i="17"/>
  <c r="P434" i="17"/>
  <c r="J434" i="17"/>
  <c r="D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W369" i="17"/>
  <c r="Q369" i="17"/>
  <c r="K369" i="17"/>
  <c r="E369" i="17"/>
  <c r="X364" i="17"/>
  <c r="R364" i="17"/>
  <c r="L364" i="17"/>
  <c r="F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Z324" i="17"/>
  <c r="T324" i="17"/>
  <c r="N324" i="17"/>
  <c r="H324" i="17"/>
  <c r="AA319" i="17"/>
  <c r="U319" i="17"/>
  <c r="O319" i="17"/>
  <c r="I319" i="17"/>
  <c r="V314" i="17"/>
  <c r="P314" i="17"/>
  <c r="J314" i="17"/>
  <c r="D314" i="17"/>
  <c r="W309" i="17"/>
  <c r="W305" i="17" s="1"/>
  <c r="Q309" i="17"/>
  <c r="P449" i="17"/>
  <c r="G449" i="17"/>
  <c r="Y444" i="17"/>
  <c r="S444" i="17"/>
  <c r="M444" i="17"/>
  <c r="G444" i="17"/>
  <c r="Z439" i="17"/>
  <c r="T439" i="17"/>
  <c r="N439" i="17"/>
  <c r="H439" i="17"/>
  <c r="AA434" i="17"/>
  <c r="U434" i="17"/>
  <c r="O434" i="17"/>
  <c r="I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U374" i="17"/>
  <c r="O374" i="17"/>
  <c r="I374" i="17"/>
  <c r="V369" i="17"/>
  <c r="P369" i="17"/>
  <c r="J369" i="17"/>
  <c r="D369" i="17"/>
  <c r="W364" i="17"/>
  <c r="Q364" i="17"/>
  <c r="K364" i="17"/>
  <c r="E364" i="17"/>
  <c r="X359" i="17"/>
  <c r="R359" i="17"/>
  <c r="L359" i="17"/>
  <c r="F359" i="17"/>
  <c r="Y354" i="17"/>
  <c r="S354" i="17"/>
  <c r="M354" i="17"/>
  <c r="G354" i="17"/>
  <c r="Z349" i="17"/>
  <c r="T349" i="17"/>
  <c r="N349" i="17"/>
  <c r="H349" i="17"/>
  <c r="AA344" i="17"/>
  <c r="U344" i="17"/>
  <c r="O344" i="17"/>
  <c r="I344" i="17"/>
  <c r="V339" i="17"/>
  <c r="P339" i="17"/>
  <c r="J339" i="17"/>
  <c r="D339" i="17"/>
  <c r="W334" i="17"/>
  <c r="Q334" i="17"/>
  <c r="K334" i="17"/>
  <c r="E334" i="17"/>
  <c r="X329" i="17"/>
  <c r="R329" i="17"/>
  <c r="L329" i="17"/>
  <c r="F329" i="17"/>
  <c r="Y324" i="17"/>
  <c r="S324" i="17"/>
  <c r="M324" i="17"/>
  <c r="G324" i="17"/>
  <c r="Z319" i="17"/>
  <c r="T319" i="17"/>
  <c r="N319" i="17"/>
  <c r="H319" i="17"/>
  <c r="Y458" i="17"/>
  <c r="Z449" i="17"/>
  <c r="N449" i="17"/>
  <c r="F449" i="17"/>
  <c r="X444" i="17"/>
  <c r="R444" i="17"/>
  <c r="L444" i="17"/>
  <c r="F444" i="17"/>
  <c r="Y439" i="17"/>
  <c r="S439" i="17"/>
  <c r="M439" i="17"/>
  <c r="G439" i="17"/>
  <c r="Z434" i="17"/>
  <c r="T434" i="17"/>
  <c r="N434" i="17"/>
  <c r="H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S458" i="17"/>
  <c r="W449" i="17"/>
  <c r="M449" i="17"/>
  <c r="E449" i="17"/>
  <c r="W444" i="17"/>
  <c r="Q444" i="17"/>
  <c r="K444" i="17"/>
  <c r="E444" i="17"/>
  <c r="X439" i="17"/>
  <c r="R439" i="17"/>
  <c r="L439" i="17"/>
  <c r="F439" i="17"/>
  <c r="Y434" i="17"/>
  <c r="S434" i="17"/>
  <c r="M434" i="17"/>
  <c r="G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M458" i="17"/>
  <c r="M454" i="17" s="1"/>
  <c r="V449" i="17"/>
  <c r="K449" i="17"/>
  <c r="D449" i="17"/>
  <c r="V444" i="17"/>
  <c r="P444" i="17"/>
  <c r="J444" i="17"/>
  <c r="D444" i="17"/>
  <c r="W439" i="17"/>
  <c r="Q439" i="17"/>
  <c r="K439" i="17"/>
  <c r="E439" i="17"/>
  <c r="X434" i="17"/>
  <c r="R434" i="17"/>
  <c r="L434" i="17"/>
  <c r="F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V384" i="17"/>
  <c r="P384" i="17"/>
  <c r="J384" i="17"/>
  <c r="D384" i="17"/>
  <c r="W379" i="17"/>
  <c r="Q379" i="17"/>
  <c r="K379" i="17"/>
  <c r="E379" i="17"/>
  <c r="X374" i="17"/>
  <c r="R374" i="17"/>
  <c r="L374" i="17"/>
  <c r="F374" i="17"/>
  <c r="Y369" i="17"/>
  <c r="S369" i="17"/>
  <c r="M369" i="17"/>
  <c r="G369" i="17"/>
  <c r="Z364" i="17"/>
  <c r="T364" i="17"/>
  <c r="N364" i="17"/>
  <c r="H364" i="17"/>
  <c r="AA359" i="17"/>
  <c r="U359" i="17"/>
  <c r="O359" i="17"/>
  <c r="I359" i="17"/>
  <c r="V354" i="17"/>
  <c r="P354" i="17"/>
  <c r="J354" i="17"/>
  <c r="D354" i="17"/>
  <c r="W349" i="17"/>
  <c r="Q349" i="17"/>
  <c r="K349" i="17"/>
  <c r="E349" i="17"/>
  <c r="X344" i="17"/>
  <c r="R344" i="17"/>
  <c r="L344" i="17"/>
  <c r="F344" i="17"/>
  <c r="Y339" i="17"/>
  <c r="S339" i="17"/>
  <c r="M339" i="17"/>
  <c r="G339" i="17"/>
  <c r="Z334" i="17"/>
  <c r="T334" i="17"/>
  <c r="N334" i="17"/>
  <c r="H334" i="17"/>
  <c r="AA329" i="17"/>
  <c r="U329" i="17"/>
  <c r="O329" i="17"/>
  <c r="I329" i="17"/>
  <c r="G458" i="17"/>
  <c r="T449" i="17"/>
  <c r="J449" i="17"/>
  <c r="AA444" i="17"/>
  <c r="U444" i="17"/>
  <c r="O444" i="17"/>
  <c r="I444" i="17"/>
  <c r="V439" i="17"/>
  <c r="P439" i="17"/>
  <c r="J439" i="17"/>
  <c r="D439" i="17"/>
  <c r="W434" i="17"/>
  <c r="Q434" i="17"/>
  <c r="K434" i="17"/>
  <c r="E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V379" i="17"/>
  <c r="P379" i="17"/>
  <c r="J379" i="17"/>
  <c r="D379" i="17"/>
  <c r="W374" i="17"/>
  <c r="Q374" i="17"/>
  <c r="K374" i="17"/>
  <c r="E374" i="17"/>
  <c r="X369" i="17"/>
  <c r="R369" i="17"/>
  <c r="L369" i="17"/>
  <c r="F369" i="17"/>
  <c r="Y364" i="17"/>
  <c r="S364" i="17"/>
  <c r="M364" i="17"/>
  <c r="G364" i="17"/>
  <c r="Z359" i="17"/>
  <c r="T359" i="17"/>
  <c r="N359" i="17"/>
  <c r="H359" i="17"/>
  <c r="AA354" i="17"/>
  <c r="U354" i="17"/>
  <c r="O354" i="17"/>
  <c r="I354" i="17"/>
  <c r="V349" i="17"/>
  <c r="P349" i="17"/>
  <c r="J349" i="17"/>
  <c r="D349" i="17"/>
  <c r="W344" i="17"/>
  <c r="Q344" i="17"/>
  <c r="K344" i="17"/>
  <c r="E344" i="17"/>
  <c r="X339" i="17"/>
  <c r="R339" i="17"/>
  <c r="L339" i="17"/>
  <c r="F339" i="17"/>
  <c r="Y334" i="17"/>
  <c r="S334" i="17"/>
  <c r="M334" i="17"/>
  <c r="G334" i="17"/>
  <c r="Z329" i="17"/>
  <c r="T329" i="17"/>
  <c r="N329" i="17"/>
  <c r="H329" i="17"/>
  <c r="AA324" i="17"/>
  <c r="U324" i="17"/>
  <c r="O324" i="17"/>
  <c r="I324" i="17"/>
  <c r="V319" i="17"/>
  <c r="P319" i="17"/>
  <c r="J319" i="17"/>
  <c r="D319" i="17"/>
  <c r="W314" i="17"/>
  <c r="Q314" i="17"/>
  <c r="K314" i="17"/>
  <c r="E314" i="17"/>
  <c r="X309" i="17"/>
  <c r="R309" i="17"/>
  <c r="L309" i="17"/>
  <c r="F309" i="17"/>
  <c r="Y300" i="17"/>
  <c r="S300" i="17"/>
  <c r="M300" i="17"/>
  <c r="G300" i="17"/>
  <c r="T404" i="17"/>
  <c r="AA399" i="17"/>
  <c r="F384" i="17"/>
  <c r="M379" i="17"/>
  <c r="T374" i="17"/>
  <c r="T370" i="17" s="1"/>
  <c r="AA369" i="17"/>
  <c r="F354" i="17"/>
  <c r="M349" i="17"/>
  <c r="T344" i="17"/>
  <c r="AA339" i="17"/>
  <c r="V334" i="17"/>
  <c r="V330" i="17" s="1"/>
  <c r="D334" i="17"/>
  <c r="D330" i="17" s="1"/>
  <c r="W329" i="17"/>
  <c r="W325" i="17" s="1"/>
  <c r="E329" i="17"/>
  <c r="V324" i="17"/>
  <c r="J324" i="17"/>
  <c r="X319" i="17"/>
  <c r="L319" i="17"/>
  <c r="X314" i="17"/>
  <c r="N314" i="17"/>
  <c r="F314" i="17"/>
  <c r="Y309" i="17"/>
  <c r="Y305" i="17" s="1"/>
  <c r="O309" i="17"/>
  <c r="O305" i="17" s="1"/>
  <c r="H309" i="17"/>
  <c r="H305" i="17" s="1"/>
  <c r="W300" i="17"/>
  <c r="P300" i="17"/>
  <c r="P296" i="17" s="1"/>
  <c r="I300" i="17"/>
  <c r="Z295" i="17"/>
  <c r="T295" i="17"/>
  <c r="N295" i="17"/>
  <c r="H295" i="17"/>
  <c r="AA290" i="17"/>
  <c r="U290" i="17"/>
  <c r="O290" i="17"/>
  <c r="I290" i="17"/>
  <c r="V285" i="17"/>
  <c r="P285" i="17"/>
  <c r="J285" i="17"/>
  <c r="D285" i="17"/>
  <c r="W280" i="17"/>
  <c r="Q280" i="17"/>
  <c r="K280" i="17"/>
  <c r="E280" i="17"/>
  <c r="X275" i="17"/>
  <c r="R275" i="17"/>
  <c r="L275" i="17"/>
  <c r="F275" i="17"/>
  <c r="Y270" i="17"/>
  <c r="S270" i="17"/>
  <c r="M270" i="17"/>
  <c r="G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V225" i="17"/>
  <c r="P225" i="17"/>
  <c r="J225" i="17"/>
  <c r="D225" i="17"/>
  <c r="W220" i="17"/>
  <c r="Q220" i="17"/>
  <c r="K220" i="17"/>
  <c r="E220" i="17"/>
  <c r="X215" i="17"/>
  <c r="R215" i="17"/>
  <c r="L215" i="17"/>
  <c r="F215" i="17"/>
  <c r="Y210" i="17"/>
  <c r="S210" i="17"/>
  <c r="M210" i="17"/>
  <c r="G210" i="17"/>
  <c r="Z205" i="17"/>
  <c r="T205" i="17"/>
  <c r="N205" i="17"/>
  <c r="H205" i="17"/>
  <c r="AA200" i="17"/>
  <c r="U200" i="17"/>
  <c r="O200" i="17"/>
  <c r="I200" i="17"/>
  <c r="V195" i="17"/>
  <c r="P195" i="17"/>
  <c r="J195" i="17"/>
  <c r="D195" i="17"/>
  <c r="W190" i="17"/>
  <c r="Q190" i="17"/>
  <c r="K190" i="17"/>
  <c r="E190" i="17"/>
  <c r="X185" i="17"/>
  <c r="R185" i="17"/>
  <c r="L185" i="17"/>
  <c r="F185" i="17"/>
  <c r="Y180" i="17"/>
  <c r="S180" i="17"/>
  <c r="M180" i="17"/>
  <c r="G180" i="17"/>
  <c r="Z175" i="17"/>
  <c r="T175" i="17"/>
  <c r="N175" i="17"/>
  <c r="H175" i="17"/>
  <c r="AA170" i="17"/>
  <c r="U170" i="17"/>
  <c r="O170" i="17"/>
  <c r="I170" i="17"/>
  <c r="V165" i="17"/>
  <c r="P165" i="17"/>
  <c r="J165" i="17"/>
  <c r="D165" i="17"/>
  <c r="W160" i="17"/>
  <c r="Q160" i="17"/>
  <c r="K160" i="17"/>
  <c r="E160" i="17"/>
  <c r="X151" i="17"/>
  <c r="R151" i="17"/>
  <c r="L151" i="17"/>
  <c r="F151" i="17"/>
  <c r="Y146" i="17"/>
  <c r="S146" i="17"/>
  <c r="M146" i="17"/>
  <c r="G146" i="17"/>
  <c r="Z141" i="17"/>
  <c r="T141" i="17"/>
  <c r="N141" i="17"/>
  <c r="H141" i="17"/>
  <c r="N404" i="17"/>
  <c r="U399" i="17"/>
  <c r="V394" i="17"/>
  <c r="G379" i="17"/>
  <c r="N374" i="17"/>
  <c r="U369" i="17"/>
  <c r="V364" i="17"/>
  <c r="G349" i="17"/>
  <c r="N344" i="17"/>
  <c r="U339" i="17"/>
  <c r="U334" i="17"/>
  <c r="V329" i="17"/>
  <c r="D329" i="17"/>
  <c r="R324" i="17"/>
  <c r="R320" i="17" s="1"/>
  <c r="F324" i="17"/>
  <c r="F320" i="17" s="1"/>
  <c r="W319" i="17"/>
  <c r="W315" i="17" s="1"/>
  <c r="K319" i="17"/>
  <c r="K315" i="17" s="1"/>
  <c r="U314" i="17"/>
  <c r="M314" i="17"/>
  <c r="V309" i="17"/>
  <c r="V305" i="17" s="1"/>
  <c r="N309" i="17"/>
  <c r="G309" i="17"/>
  <c r="G305" i="17" s="1"/>
  <c r="V300" i="17"/>
  <c r="V296" i="17" s="1"/>
  <c r="O300" i="17"/>
  <c r="H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V190" i="17"/>
  <c r="P190" i="17"/>
  <c r="J190" i="17"/>
  <c r="D190" i="17"/>
  <c r="W185" i="17"/>
  <c r="Q185" i="17"/>
  <c r="K185" i="17"/>
  <c r="E185" i="17"/>
  <c r="X180" i="17"/>
  <c r="R180" i="17"/>
  <c r="L180" i="17"/>
  <c r="F180" i="17"/>
  <c r="Y175" i="17"/>
  <c r="S175" i="17"/>
  <c r="M175" i="17"/>
  <c r="G175" i="17"/>
  <c r="Z170" i="17"/>
  <c r="T170" i="17"/>
  <c r="N170" i="17"/>
  <c r="H170" i="17"/>
  <c r="AA165" i="17"/>
  <c r="U165" i="17"/>
  <c r="O165" i="17"/>
  <c r="I165" i="17"/>
  <c r="V160" i="17"/>
  <c r="P160" i="17"/>
  <c r="J160" i="17"/>
  <c r="D160" i="17"/>
  <c r="D156" i="17" s="1"/>
  <c r="W151" i="17"/>
  <c r="Q151" i="17"/>
  <c r="K151" i="17"/>
  <c r="E151" i="17"/>
  <c r="X146" i="17"/>
  <c r="R146" i="17"/>
  <c r="L146" i="17"/>
  <c r="F146" i="17"/>
  <c r="H404" i="17"/>
  <c r="O399" i="17"/>
  <c r="P394" i="17"/>
  <c r="W389" i="17"/>
  <c r="H374" i="17"/>
  <c r="O369" i="17"/>
  <c r="P364" i="17"/>
  <c r="W359" i="17"/>
  <c r="H344" i="17"/>
  <c r="O339" i="17"/>
  <c r="P334" i="17"/>
  <c r="Q329" i="17"/>
  <c r="Q324" i="17"/>
  <c r="Q320" i="17" s="1"/>
  <c r="E324" i="17"/>
  <c r="E320" i="17" s="1"/>
  <c r="S319" i="17"/>
  <c r="S315" i="17" s="1"/>
  <c r="G319" i="17"/>
  <c r="T314" i="17"/>
  <c r="T310" i="17" s="1"/>
  <c r="L314" i="17"/>
  <c r="L310" i="17" s="1"/>
  <c r="U309" i="17"/>
  <c r="M309" i="17"/>
  <c r="E309" i="17"/>
  <c r="E305" i="17" s="1"/>
  <c r="U300" i="17"/>
  <c r="N300" i="17"/>
  <c r="F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AA220" i="17"/>
  <c r="U220" i="17"/>
  <c r="O220" i="17"/>
  <c r="I220" i="17"/>
  <c r="V215" i="17"/>
  <c r="P215" i="17"/>
  <c r="J215" i="17"/>
  <c r="D215" i="17"/>
  <c r="W210" i="17"/>
  <c r="Q210" i="17"/>
  <c r="K210" i="17"/>
  <c r="E210" i="17"/>
  <c r="X205" i="17"/>
  <c r="R205" i="17"/>
  <c r="L205" i="17"/>
  <c r="F205" i="17"/>
  <c r="Y200" i="17"/>
  <c r="S200" i="17"/>
  <c r="M200" i="17"/>
  <c r="G200" i="17"/>
  <c r="Z195" i="17"/>
  <c r="T195" i="17"/>
  <c r="N195" i="17"/>
  <c r="H195" i="17"/>
  <c r="AA190" i="17"/>
  <c r="U190" i="17"/>
  <c r="O190" i="17"/>
  <c r="I190" i="17"/>
  <c r="V185" i="17"/>
  <c r="V181" i="17" s="1"/>
  <c r="P185" i="17"/>
  <c r="P181" i="17" s="1"/>
  <c r="J185" i="17"/>
  <c r="J181" i="17" s="1"/>
  <c r="D185" i="17"/>
  <c r="D181" i="17" s="1"/>
  <c r="W180" i="17"/>
  <c r="W176" i="17" s="1"/>
  <c r="Q180" i="17"/>
  <c r="Q176" i="17" s="1"/>
  <c r="K180" i="17"/>
  <c r="K176" i="17" s="1"/>
  <c r="E180" i="17"/>
  <c r="E176" i="17" s="1"/>
  <c r="X175" i="17"/>
  <c r="X171" i="17" s="1"/>
  <c r="R175" i="17"/>
  <c r="L175" i="17"/>
  <c r="L171" i="17" s="1"/>
  <c r="F175" i="17"/>
  <c r="F171" i="17" s="1"/>
  <c r="I399" i="17"/>
  <c r="J394" i="17"/>
  <c r="Q389" i="17"/>
  <c r="X384" i="17"/>
  <c r="I369" i="17"/>
  <c r="J364" i="17"/>
  <c r="Q359" i="17"/>
  <c r="X354" i="17"/>
  <c r="I339" i="17"/>
  <c r="I335" i="17" s="1"/>
  <c r="O334" i="17"/>
  <c r="P329" i="17"/>
  <c r="P324" i="17"/>
  <c r="P320" i="17" s="1"/>
  <c r="D324" i="17"/>
  <c r="D320" i="17" s="1"/>
  <c r="R319" i="17"/>
  <c r="F319" i="17"/>
  <c r="AA314" i="17"/>
  <c r="S314" i="17"/>
  <c r="S310" i="17" s="1"/>
  <c r="I314" i="17"/>
  <c r="T309" i="17"/>
  <c r="K309" i="17"/>
  <c r="D394" i="17"/>
  <c r="K389" i="17"/>
  <c r="R384" i="17"/>
  <c r="R380" i="17" s="1"/>
  <c r="Y379" i="17"/>
  <c r="D364" i="17"/>
  <c r="K359" i="17"/>
  <c r="R354" i="17"/>
  <c r="Y349" i="17"/>
  <c r="J334" i="17"/>
  <c r="K329" i="17"/>
  <c r="X324" i="17"/>
  <c r="X320" i="17" s="1"/>
  <c r="L324" i="17"/>
  <c r="L320" i="17" s="1"/>
  <c r="Q319" i="17"/>
  <c r="E319" i="17"/>
  <c r="Z314" i="17"/>
  <c r="Z310" i="17" s="1"/>
  <c r="R314" i="17"/>
  <c r="H314" i="17"/>
  <c r="AA309" i="17"/>
  <c r="S309" i="17"/>
  <c r="J309" i="17"/>
  <c r="J305" i="17" s="1"/>
  <c r="Z300" i="17"/>
  <c r="R300" i="17"/>
  <c r="K300" i="17"/>
  <c r="D300" i="17"/>
  <c r="V295" i="17"/>
  <c r="P295" i="17"/>
  <c r="J295" i="17"/>
  <c r="D295" i="17"/>
  <c r="W290" i="17"/>
  <c r="Q290" i="17"/>
  <c r="K290" i="17"/>
  <c r="E290" i="17"/>
  <c r="X285" i="17"/>
  <c r="R285" i="17"/>
  <c r="L285" i="17"/>
  <c r="F285" i="17"/>
  <c r="Y280" i="17"/>
  <c r="S280" i="17"/>
  <c r="M280" i="17"/>
  <c r="G280" i="17"/>
  <c r="Z275" i="17"/>
  <c r="T275" i="17"/>
  <c r="N275" i="17"/>
  <c r="H275" i="17"/>
  <c r="AA270" i="17"/>
  <c r="U270" i="17"/>
  <c r="O270" i="17"/>
  <c r="I270" i="17"/>
  <c r="V265" i="17"/>
  <c r="P265" i="17"/>
  <c r="J265" i="17"/>
  <c r="D265" i="17"/>
  <c r="W260" i="17"/>
  <c r="Q260" i="17"/>
  <c r="K260" i="17"/>
  <c r="E260" i="17"/>
  <c r="X255" i="17"/>
  <c r="R255" i="17"/>
  <c r="L255" i="17"/>
  <c r="F255" i="17"/>
  <c r="Y250" i="17"/>
  <c r="S250" i="17"/>
  <c r="M250" i="17"/>
  <c r="G250" i="17"/>
  <c r="Z245" i="17"/>
  <c r="T245" i="17"/>
  <c r="N245" i="17"/>
  <c r="H245" i="17"/>
  <c r="AA240" i="17"/>
  <c r="U240" i="17"/>
  <c r="O240" i="17"/>
  <c r="I240" i="17"/>
  <c r="V235" i="17"/>
  <c r="P235" i="17"/>
  <c r="J235" i="17"/>
  <c r="D235" i="17"/>
  <c r="W230" i="17"/>
  <c r="Q230" i="17"/>
  <c r="K230" i="17"/>
  <c r="E230" i="17"/>
  <c r="X225" i="17"/>
  <c r="R225" i="17"/>
  <c r="L225" i="17"/>
  <c r="F225" i="17"/>
  <c r="Y220" i="17"/>
  <c r="S220" i="17"/>
  <c r="M220" i="17"/>
  <c r="G220" i="17"/>
  <c r="Z215" i="17"/>
  <c r="T215" i="17"/>
  <c r="N215" i="17"/>
  <c r="H215" i="17"/>
  <c r="AA210" i="17"/>
  <c r="U210" i="17"/>
  <c r="O210" i="17"/>
  <c r="I210" i="17"/>
  <c r="V205" i="17"/>
  <c r="P205" i="17"/>
  <c r="J205" i="17"/>
  <c r="D205" i="17"/>
  <c r="W200" i="17"/>
  <c r="Q200" i="17"/>
  <c r="K200" i="17"/>
  <c r="E200" i="17"/>
  <c r="X195" i="17"/>
  <c r="R195" i="17"/>
  <c r="L195" i="17"/>
  <c r="F195" i="17"/>
  <c r="Y190" i="17"/>
  <c r="S190" i="17"/>
  <c r="M190" i="17"/>
  <c r="G190" i="17"/>
  <c r="Z185" i="17"/>
  <c r="T185" i="17"/>
  <c r="N185" i="17"/>
  <c r="H185" i="17"/>
  <c r="AA180" i="17"/>
  <c r="U180" i="17"/>
  <c r="O180" i="17"/>
  <c r="I180" i="17"/>
  <c r="V175" i="17"/>
  <c r="P175" i="17"/>
  <c r="J175" i="17"/>
  <c r="D175" i="17"/>
  <c r="W170" i="17"/>
  <c r="Q170" i="17"/>
  <c r="K170" i="17"/>
  <c r="E170" i="17"/>
  <c r="X165" i="17"/>
  <c r="R165" i="17"/>
  <c r="L165" i="17"/>
  <c r="F165" i="17"/>
  <c r="Y160" i="17"/>
  <c r="Y156" i="17" s="1"/>
  <c r="S160" i="17"/>
  <c r="S156" i="17" s="1"/>
  <c r="M160" i="17"/>
  <c r="M156" i="17" s="1"/>
  <c r="G160" i="17"/>
  <c r="G156" i="17" s="1"/>
  <c r="Z151" i="17"/>
  <c r="T151" i="17"/>
  <c r="N151" i="17"/>
  <c r="H151" i="17"/>
  <c r="AA146" i="17"/>
  <c r="U146" i="17"/>
  <c r="O146" i="17"/>
  <c r="I146" i="17"/>
  <c r="Z404" i="17"/>
  <c r="E389" i="17"/>
  <c r="L384" i="17"/>
  <c r="L380" i="17" s="1"/>
  <c r="S379" i="17"/>
  <c r="Z374" i="17"/>
  <c r="E359" i="17"/>
  <c r="L354" i="17"/>
  <c r="S349" i="17"/>
  <c r="Z344" i="17"/>
  <c r="Z340" i="17" s="1"/>
  <c r="AA334" i="17"/>
  <c r="AA330" i="17" s="1"/>
  <c r="I334" i="17"/>
  <c r="I330" i="17" s="1"/>
  <c r="J329" i="17"/>
  <c r="W324" i="17"/>
  <c r="K324" i="17"/>
  <c r="Y319" i="17"/>
  <c r="M319" i="17"/>
  <c r="Y314" i="17"/>
  <c r="O314" i="17"/>
  <c r="G314" i="17"/>
  <c r="Z309" i="17"/>
  <c r="P309" i="17"/>
  <c r="P305" i="17" s="1"/>
  <c r="I309" i="17"/>
  <c r="I305" i="17" s="1"/>
  <c r="X300" i="17"/>
  <c r="Q300" i="17"/>
  <c r="J300" i="17"/>
  <c r="AA295" i="17"/>
  <c r="U295" i="17"/>
  <c r="O295" i="17"/>
  <c r="I295" i="17"/>
  <c r="V290" i="17"/>
  <c r="P290" i="17"/>
  <c r="J290" i="17"/>
  <c r="D290" i="17"/>
  <c r="W285" i="17"/>
  <c r="Q285" i="17"/>
  <c r="K285" i="17"/>
  <c r="E285" i="17"/>
  <c r="X280" i="17"/>
  <c r="R280" i="17"/>
  <c r="L280" i="17"/>
  <c r="F280" i="17"/>
  <c r="Y275" i="17"/>
  <c r="S275" i="17"/>
  <c r="M275" i="17"/>
  <c r="G275" i="17"/>
  <c r="Z270" i="17"/>
  <c r="T270" i="17"/>
  <c r="N270" i="17"/>
  <c r="H270" i="17"/>
  <c r="AA265" i="17"/>
  <c r="U265" i="17"/>
  <c r="O265" i="17"/>
  <c r="I265" i="17"/>
  <c r="V260" i="17"/>
  <c r="P260" i="17"/>
  <c r="J260" i="17"/>
  <c r="D260" i="17"/>
  <c r="W255" i="17"/>
  <c r="Q255" i="17"/>
  <c r="K255" i="17"/>
  <c r="E255" i="17"/>
  <c r="X250" i="17"/>
  <c r="R250" i="17"/>
  <c r="L250" i="17"/>
  <c r="F250" i="17"/>
  <c r="Y245" i="17"/>
  <c r="S245" i="17"/>
  <c r="M245" i="17"/>
  <c r="G245" i="17"/>
  <c r="Z240" i="17"/>
  <c r="T240" i="17"/>
  <c r="N240" i="17"/>
  <c r="H240" i="17"/>
  <c r="AA235" i="17"/>
  <c r="U235" i="17"/>
  <c r="O235" i="17"/>
  <c r="I235" i="17"/>
  <c r="V230" i="17"/>
  <c r="P230" i="17"/>
  <c r="J230" i="17"/>
  <c r="D230" i="17"/>
  <c r="W225" i="17"/>
  <c r="Q225" i="17"/>
  <c r="K225" i="17"/>
  <c r="E225" i="17"/>
  <c r="X220" i="17"/>
  <c r="R220" i="17"/>
  <c r="L220" i="17"/>
  <c r="F220" i="17"/>
  <c r="Y215" i="17"/>
  <c r="S215" i="17"/>
  <c r="M215" i="17"/>
  <c r="G215" i="17"/>
  <c r="Z210" i="17"/>
  <c r="T210" i="17"/>
  <c r="N210" i="17"/>
  <c r="H210" i="17"/>
  <c r="AA205" i="17"/>
  <c r="U205" i="17"/>
  <c r="O205" i="17"/>
  <c r="I205" i="17"/>
  <c r="V200" i="17"/>
  <c r="P200" i="17"/>
  <c r="J200" i="17"/>
  <c r="D200" i="17"/>
  <c r="W195" i="17"/>
  <c r="Q195" i="17"/>
  <c r="K195" i="17"/>
  <c r="E195" i="17"/>
  <c r="X190" i="17"/>
  <c r="R190" i="17"/>
  <c r="L190" i="17"/>
  <c r="F190" i="17"/>
  <c r="Y185" i="17"/>
  <c r="S185" i="17"/>
  <c r="M185" i="17"/>
  <c r="G185" i="17"/>
  <c r="Z180" i="17"/>
  <c r="T180" i="17"/>
  <c r="N180" i="17"/>
  <c r="H180" i="17"/>
  <c r="AA175" i="17"/>
  <c r="U175" i="17"/>
  <c r="O175" i="17"/>
  <c r="I175" i="17"/>
  <c r="V170" i="17"/>
  <c r="P170" i="17"/>
  <c r="J170" i="17"/>
  <c r="D170" i="17"/>
  <c r="W165" i="17"/>
  <c r="Q165" i="17"/>
  <c r="K165" i="17"/>
  <c r="E165" i="17"/>
  <c r="X160" i="17"/>
  <c r="R160" i="17"/>
  <c r="L160" i="17"/>
  <c r="F160" i="17"/>
  <c r="Y151" i="17"/>
  <c r="S151" i="17"/>
  <c r="M151" i="17"/>
  <c r="G151" i="17"/>
  <c r="Z146" i="17"/>
  <c r="T146" i="17"/>
  <c r="N146" i="17"/>
  <c r="H146" i="17"/>
  <c r="AA141" i="17"/>
  <c r="U141" i="17"/>
  <c r="O141" i="17"/>
  <c r="I141" i="17"/>
  <c r="F290" i="17"/>
  <c r="F286" i="17" s="1"/>
  <c r="M285" i="17"/>
  <c r="T280" i="17"/>
  <c r="AA275" i="17"/>
  <c r="AA271" i="17" s="1"/>
  <c r="F260" i="17"/>
  <c r="F256" i="17" s="1"/>
  <c r="M255" i="17"/>
  <c r="T250" i="17"/>
  <c r="AA245" i="17"/>
  <c r="AA241" i="17" s="1"/>
  <c r="F230" i="17"/>
  <c r="F226" i="17" s="1"/>
  <c r="M225" i="17"/>
  <c r="M221" i="17" s="1"/>
  <c r="T220" i="17"/>
  <c r="AA215" i="17"/>
  <c r="AA211" i="17" s="1"/>
  <c r="F200" i="17"/>
  <c r="F196" i="17" s="1"/>
  <c r="M195" i="17"/>
  <c r="T190" i="17"/>
  <c r="AA185" i="17"/>
  <c r="AA181" i="17" s="1"/>
  <c r="P180" i="17"/>
  <c r="K175" i="17"/>
  <c r="K171" i="17" s="1"/>
  <c r="L170" i="17"/>
  <c r="L166" i="17" s="1"/>
  <c r="N165" i="17"/>
  <c r="N161" i="17" s="1"/>
  <c r="T160" i="17"/>
  <c r="T156" i="17" s="1"/>
  <c r="P151" i="17"/>
  <c r="Q146" i="17"/>
  <c r="R141" i="17"/>
  <c r="J141" i="17"/>
  <c r="Y136" i="17"/>
  <c r="S136" i="17"/>
  <c r="M136" i="17"/>
  <c r="G136" i="17"/>
  <c r="Z131" i="17"/>
  <c r="T131" i="17"/>
  <c r="N131" i="17"/>
  <c r="H131" i="17"/>
  <c r="AA126" i="17"/>
  <c r="U126" i="17"/>
  <c r="O126" i="17"/>
  <c r="I126" i="17"/>
  <c r="V121" i="17"/>
  <c r="P121" i="17"/>
  <c r="J121" i="17"/>
  <c r="D121" i="17"/>
  <c r="W116" i="17"/>
  <c r="Q116" i="17"/>
  <c r="K116" i="17"/>
  <c r="E116" i="17"/>
  <c r="X111" i="17"/>
  <c r="R111" i="17"/>
  <c r="L111" i="17"/>
  <c r="F111" i="17"/>
  <c r="Y106" i="17"/>
  <c r="S106" i="17"/>
  <c r="M106" i="17"/>
  <c r="G106" i="17"/>
  <c r="Z101" i="17"/>
  <c r="T101" i="17"/>
  <c r="N101" i="17"/>
  <c r="H101" i="17"/>
  <c r="AA96" i="17"/>
  <c r="U96" i="17"/>
  <c r="O96" i="17"/>
  <c r="I96" i="17"/>
  <c r="V91" i="17"/>
  <c r="P91" i="17"/>
  <c r="J91" i="17"/>
  <c r="D91" i="17"/>
  <c r="W86" i="17"/>
  <c r="Q86" i="17"/>
  <c r="K86" i="17"/>
  <c r="E86" i="17"/>
  <c r="X81" i="17"/>
  <c r="R81" i="17"/>
  <c r="L81" i="17"/>
  <c r="F81" i="17"/>
  <c r="Y76" i="17"/>
  <c r="S76" i="17"/>
  <c r="M76" i="17"/>
  <c r="G76" i="17"/>
  <c r="Z71" i="17"/>
  <c r="T71" i="17"/>
  <c r="N71" i="17"/>
  <c r="H71" i="17"/>
  <c r="AA66" i="17"/>
  <c r="U66" i="17"/>
  <c r="O66" i="17"/>
  <c r="I66" i="17"/>
  <c r="V61" i="17"/>
  <c r="P61" i="17"/>
  <c r="J61" i="17"/>
  <c r="D61" i="17"/>
  <c r="W56" i="17"/>
  <c r="Q56" i="17"/>
  <c r="K56" i="17"/>
  <c r="E56" i="17"/>
  <c r="X51" i="17"/>
  <c r="R51" i="17"/>
  <c r="L51" i="17"/>
  <c r="F51" i="17"/>
  <c r="Y46" i="17"/>
  <c r="S46" i="17"/>
  <c r="M46" i="17"/>
  <c r="G46" i="17"/>
  <c r="Z41" i="17"/>
  <c r="T41" i="17"/>
  <c r="N41" i="17"/>
  <c r="H41" i="17"/>
  <c r="AA36" i="17"/>
  <c r="U36" i="17"/>
  <c r="O36" i="17"/>
  <c r="I36" i="17"/>
  <c r="AA300" i="17"/>
  <c r="G285" i="17"/>
  <c r="G281" i="17" s="1"/>
  <c r="N280" i="17"/>
  <c r="N276" i="17" s="1"/>
  <c r="U275" i="17"/>
  <c r="U271" i="17" s="1"/>
  <c r="V270" i="17"/>
  <c r="V266" i="17" s="1"/>
  <c r="G255" i="17"/>
  <c r="N250" i="17"/>
  <c r="N246" i="17" s="1"/>
  <c r="U245" i="17"/>
  <c r="V240" i="17"/>
  <c r="V236" i="17" s="1"/>
  <c r="G225" i="17"/>
  <c r="N220" i="17"/>
  <c r="N216" i="17" s="1"/>
  <c r="U215" i="17"/>
  <c r="V210" i="17"/>
  <c r="G195" i="17"/>
  <c r="N190" i="17"/>
  <c r="N186" i="17" s="1"/>
  <c r="U185" i="17"/>
  <c r="U181" i="17" s="1"/>
  <c r="J180" i="17"/>
  <c r="E175" i="17"/>
  <c r="E171" i="17" s="1"/>
  <c r="Y170" i="17"/>
  <c r="Y166" i="17" s="1"/>
  <c r="G170" i="17"/>
  <c r="G166" i="17" s="1"/>
  <c r="M165" i="17"/>
  <c r="M161" i="17" s="1"/>
  <c r="O160" i="17"/>
  <c r="O156" i="17" s="1"/>
  <c r="O151" i="17"/>
  <c r="P146" i="17"/>
  <c r="Y141" i="17"/>
  <c r="Q141" i="17"/>
  <c r="G141" i="17"/>
  <c r="X136" i="17"/>
  <c r="R136" i="17"/>
  <c r="L136" i="17"/>
  <c r="F136" i="17"/>
  <c r="Y131" i="17"/>
  <c r="S131" i="17"/>
  <c r="M131" i="17"/>
  <c r="G131" i="17"/>
  <c r="Z126" i="17"/>
  <c r="T126" i="17"/>
  <c r="N126" i="17"/>
  <c r="H126" i="17"/>
  <c r="AA121" i="17"/>
  <c r="U121" i="17"/>
  <c r="O121" i="17"/>
  <c r="I121" i="17"/>
  <c r="V116" i="17"/>
  <c r="P116" i="17"/>
  <c r="J116" i="17"/>
  <c r="D116" i="17"/>
  <c r="W111" i="17"/>
  <c r="Q111" i="17"/>
  <c r="K111" i="17"/>
  <c r="E111" i="17"/>
  <c r="X106" i="17"/>
  <c r="R106" i="17"/>
  <c r="L106" i="17"/>
  <c r="F106" i="17"/>
  <c r="Y101" i="17"/>
  <c r="S101" i="17"/>
  <c r="M101" i="17"/>
  <c r="G101" i="17"/>
  <c r="Z96" i="17"/>
  <c r="T96" i="17"/>
  <c r="N96" i="17"/>
  <c r="H96" i="17"/>
  <c r="AA91" i="17"/>
  <c r="U91" i="17"/>
  <c r="O91" i="17"/>
  <c r="I91" i="17"/>
  <c r="V86" i="17"/>
  <c r="P86" i="17"/>
  <c r="J86" i="17"/>
  <c r="D86" i="17"/>
  <c r="W81" i="17"/>
  <c r="Q81" i="17"/>
  <c r="K81" i="17"/>
  <c r="E81" i="17"/>
  <c r="X76" i="17"/>
  <c r="R76" i="17"/>
  <c r="L76" i="17"/>
  <c r="F76" i="17"/>
  <c r="Y71" i="17"/>
  <c r="S71" i="17"/>
  <c r="M71" i="17"/>
  <c r="G71" i="17"/>
  <c r="Z66" i="17"/>
  <c r="T66" i="17"/>
  <c r="N66" i="17"/>
  <c r="H66" i="17"/>
  <c r="AA61" i="17"/>
  <c r="U61" i="17"/>
  <c r="O61" i="17"/>
  <c r="I61" i="17"/>
  <c r="V56" i="17"/>
  <c r="P56" i="17"/>
  <c r="J56" i="17"/>
  <c r="D56" i="17"/>
  <c r="W51" i="17"/>
  <c r="Q51" i="17"/>
  <c r="K51" i="17"/>
  <c r="E51" i="17"/>
  <c r="X46" i="17"/>
  <c r="R46" i="17"/>
  <c r="L46" i="17"/>
  <c r="F46" i="17"/>
  <c r="Y41" i="17"/>
  <c r="S41" i="17"/>
  <c r="M41" i="17"/>
  <c r="G41" i="17"/>
  <c r="Z36" i="17"/>
  <c r="T36" i="17"/>
  <c r="N36" i="17"/>
  <c r="H36" i="17"/>
  <c r="AA31" i="17"/>
  <c r="U31" i="17"/>
  <c r="O31" i="17"/>
  <c r="I31" i="17"/>
  <c r="V26" i="17"/>
  <c r="P26" i="17"/>
  <c r="J26" i="17"/>
  <c r="D26" i="17"/>
  <c r="T300" i="17"/>
  <c r="W295" i="17"/>
  <c r="W291" i="17" s="1"/>
  <c r="H280" i="17"/>
  <c r="H276" i="17" s="1"/>
  <c r="O275" i="17"/>
  <c r="O271" i="17" s="1"/>
  <c r="P270" i="17"/>
  <c r="P266" i="17" s="1"/>
  <c r="W265" i="17"/>
  <c r="W261" i="17" s="1"/>
  <c r="H250" i="17"/>
  <c r="H246" i="17" s="1"/>
  <c r="O245" i="17"/>
  <c r="O241" i="17" s="1"/>
  <c r="P240" i="17"/>
  <c r="P236" i="17" s="1"/>
  <c r="W235" i="17"/>
  <c r="W231" i="17" s="1"/>
  <c r="H220" i="17"/>
  <c r="H216" i="17" s="1"/>
  <c r="O215" i="17"/>
  <c r="O211" i="17" s="1"/>
  <c r="P210" i="17"/>
  <c r="P206" i="17" s="1"/>
  <c r="W205" i="17"/>
  <c r="W201" i="17" s="1"/>
  <c r="H190" i="17"/>
  <c r="H186" i="17" s="1"/>
  <c r="O185" i="17"/>
  <c r="O181" i="17" s="1"/>
  <c r="D180" i="17"/>
  <c r="X170" i="17"/>
  <c r="F170" i="17"/>
  <c r="Z165" i="17"/>
  <c r="H165" i="17"/>
  <c r="N160" i="17"/>
  <c r="N156" i="17" s="1"/>
  <c r="J151" i="17"/>
  <c r="K146" i="17"/>
  <c r="X141" i="17"/>
  <c r="P141" i="17"/>
  <c r="F141" i="17"/>
  <c r="W136" i="17"/>
  <c r="Q136" i="17"/>
  <c r="K136" i="17"/>
  <c r="E136" i="17"/>
  <c r="X131" i="17"/>
  <c r="R131" i="17"/>
  <c r="L131" i="17"/>
  <c r="F131" i="17"/>
  <c r="Y126" i="17"/>
  <c r="S126" i="17"/>
  <c r="M126" i="17"/>
  <c r="G126" i="17"/>
  <c r="Z121" i="17"/>
  <c r="T121" i="17"/>
  <c r="N121" i="17"/>
  <c r="H121" i="17"/>
  <c r="AA116" i="17"/>
  <c r="U116" i="17"/>
  <c r="O116" i="17"/>
  <c r="I116" i="17"/>
  <c r="V111" i="17"/>
  <c r="P111" i="17"/>
  <c r="J111" i="17"/>
  <c r="D111" i="17"/>
  <c r="W106" i="17"/>
  <c r="Q106" i="17"/>
  <c r="K106" i="17"/>
  <c r="E106" i="17"/>
  <c r="X101" i="17"/>
  <c r="R101" i="17"/>
  <c r="L101" i="17"/>
  <c r="F101" i="17"/>
  <c r="Y96" i="17"/>
  <c r="S96" i="17"/>
  <c r="M96" i="17"/>
  <c r="G96" i="17"/>
  <c r="Z91" i="17"/>
  <c r="T91" i="17"/>
  <c r="N91" i="17"/>
  <c r="H91" i="17"/>
  <c r="AA86" i="17"/>
  <c r="U86" i="17"/>
  <c r="O86" i="17"/>
  <c r="I86" i="17"/>
  <c r="D309" i="17"/>
  <c r="D305" i="17" s="1"/>
  <c r="L300" i="17"/>
  <c r="Q295" i="17"/>
  <c r="Q291" i="17" s="1"/>
  <c r="X290" i="17"/>
  <c r="I275" i="17"/>
  <c r="I271" i="17" s="1"/>
  <c r="J270" i="17"/>
  <c r="Q265" i="17"/>
  <c r="Q261" i="17" s="1"/>
  <c r="X260" i="17"/>
  <c r="I245" i="17"/>
  <c r="J240" i="17"/>
  <c r="Q235" i="17"/>
  <c r="Q231" i="17" s="1"/>
  <c r="X230" i="17"/>
  <c r="I215" i="17"/>
  <c r="J210" i="17"/>
  <c r="Q205" i="17"/>
  <c r="Q201" i="17" s="1"/>
  <c r="X200" i="17"/>
  <c r="I185" i="17"/>
  <c r="I181" i="17" s="1"/>
  <c r="S170" i="17"/>
  <c r="S166" i="17" s="1"/>
  <c r="Y165" i="17"/>
  <c r="G165" i="17"/>
  <c r="AA160" i="17"/>
  <c r="AA156" i="17" s="1"/>
  <c r="I160" i="17"/>
  <c r="I156" i="17" s="1"/>
  <c r="AA151" i="17"/>
  <c r="I151" i="17"/>
  <c r="J146" i="17"/>
  <c r="W141" i="17"/>
  <c r="M141" i="17"/>
  <c r="E141" i="17"/>
  <c r="V136" i="17"/>
  <c r="P136" i="17"/>
  <c r="J136" i="17"/>
  <c r="D136" i="17"/>
  <c r="W131" i="17"/>
  <c r="Q131" i="17"/>
  <c r="K131" i="17"/>
  <c r="E131" i="17"/>
  <c r="X126" i="17"/>
  <c r="R126" i="17"/>
  <c r="L126" i="17"/>
  <c r="F126" i="17"/>
  <c r="Y121" i="17"/>
  <c r="S121" i="17"/>
  <c r="M121" i="17"/>
  <c r="G121" i="17"/>
  <c r="Z116" i="17"/>
  <c r="T116" i="17"/>
  <c r="N116" i="17"/>
  <c r="H116" i="17"/>
  <c r="AA111" i="17"/>
  <c r="U111" i="17"/>
  <c r="O111" i="17"/>
  <c r="I111" i="17"/>
  <c r="V106" i="17"/>
  <c r="P106" i="17"/>
  <c r="J106" i="17"/>
  <c r="D106" i="17"/>
  <c r="W101" i="17"/>
  <c r="Q101" i="17"/>
  <c r="K101" i="17"/>
  <c r="E101" i="17"/>
  <c r="X96" i="17"/>
  <c r="R96" i="17"/>
  <c r="L96" i="17"/>
  <c r="F96" i="17"/>
  <c r="Y91" i="17"/>
  <c r="S91" i="17"/>
  <c r="M91" i="17"/>
  <c r="G91" i="17"/>
  <c r="Z86" i="17"/>
  <c r="T86" i="17"/>
  <c r="N86" i="17"/>
  <c r="H86" i="17"/>
  <c r="AA81" i="17"/>
  <c r="U81" i="17"/>
  <c r="O81" i="17"/>
  <c r="I81" i="17"/>
  <c r="V76" i="17"/>
  <c r="P76" i="17"/>
  <c r="J76" i="17"/>
  <c r="D76" i="17"/>
  <c r="W71" i="17"/>
  <c r="Q71" i="17"/>
  <c r="K71" i="17"/>
  <c r="E71" i="17"/>
  <c r="X66" i="17"/>
  <c r="R66" i="17"/>
  <c r="L66" i="17"/>
  <c r="F66" i="17"/>
  <c r="Y61" i="17"/>
  <c r="S61" i="17"/>
  <c r="M61" i="17"/>
  <c r="G61" i="17"/>
  <c r="Z56" i="17"/>
  <c r="T56" i="17"/>
  <c r="N56" i="17"/>
  <c r="H56" i="17"/>
  <c r="AA51" i="17"/>
  <c r="U51" i="17"/>
  <c r="O51" i="17"/>
  <c r="I51" i="17"/>
  <c r="V46" i="17"/>
  <c r="P46" i="17"/>
  <c r="J46" i="17"/>
  <c r="D46" i="17"/>
  <c r="W41" i="17"/>
  <c r="Q41" i="17"/>
  <c r="K41" i="17"/>
  <c r="E41" i="17"/>
  <c r="X36" i="17"/>
  <c r="R36" i="17"/>
  <c r="L36" i="17"/>
  <c r="F36" i="17"/>
  <c r="Y31" i="17"/>
  <c r="S31" i="17"/>
  <c r="M31" i="17"/>
  <c r="G31" i="17"/>
  <c r="Z26" i="17"/>
  <c r="T26" i="17"/>
  <c r="N26" i="17"/>
  <c r="H26" i="17"/>
  <c r="E300" i="17"/>
  <c r="K295" i="17"/>
  <c r="K291" i="17" s="1"/>
  <c r="R290" i="17"/>
  <c r="Y285" i="17"/>
  <c r="D270" i="17"/>
  <c r="D266" i="17" s="1"/>
  <c r="K265" i="17"/>
  <c r="K261" i="17" s="1"/>
  <c r="R260" i="17"/>
  <c r="Y255" i="17"/>
  <c r="D240" i="17"/>
  <c r="K235" i="17"/>
  <c r="K231" i="17" s="1"/>
  <c r="R230" i="17"/>
  <c r="R226" i="17" s="1"/>
  <c r="Y225" i="17"/>
  <c r="D210" i="17"/>
  <c r="K205" i="17"/>
  <c r="K201" i="17" s="1"/>
  <c r="R200" i="17"/>
  <c r="Y195" i="17"/>
  <c r="W175" i="17"/>
  <c r="W171" i="17" s="1"/>
  <c r="R170" i="17"/>
  <c r="R166" i="17" s="1"/>
  <c r="T165" i="17"/>
  <c r="T161" i="17" s="1"/>
  <c r="Z160" i="17"/>
  <c r="Z156" i="17" s="1"/>
  <c r="H160" i="17"/>
  <c r="H156" i="17" s="1"/>
  <c r="V151" i="17"/>
  <c r="D151" i="17"/>
  <c r="W146" i="17"/>
  <c r="E146" i="17"/>
  <c r="V141" i="17"/>
  <c r="L141" i="17"/>
  <c r="D141" i="17"/>
  <c r="AA136" i="17"/>
  <c r="U136" i="17"/>
  <c r="O136" i="17"/>
  <c r="I136" i="17"/>
  <c r="V131" i="17"/>
  <c r="P131" i="17"/>
  <c r="J131" i="17"/>
  <c r="D131" i="17"/>
  <c r="W126" i="17"/>
  <c r="Q126" i="17"/>
  <c r="K126" i="17"/>
  <c r="E126" i="17"/>
  <c r="X121" i="17"/>
  <c r="R121" i="17"/>
  <c r="L121" i="17"/>
  <c r="F121" i="17"/>
  <c r="Y116" i="17"/>
  <c r="S116" i="17"/>
  <c r="M116" i="17"/>
  <c r="G116" i="17"/>
  <c r="Z111" i="17"/>
  <c r="T111" i="17"/>
  <c r="N111" i="17"/>
  <c r="H111" i="17"/>
  <c r="AA106" i="17"/>
  <c r="U106" i="17"/>
  <c r="O106" i="17"/>
  <c r="I106" i="17"/>
  <c r="V101" i="17"/>
  <c r="P101" i="17"/>
  <c r="J101" i="17"/>
  <c r="D101" i="17"/>
  <c r="W96" i="17"/>
  <c r="Q96" i="17"/>
  <c r="K96" i="17"/>
  <c r="E96" i="17"/>
  <c r="X91" i="17"/>
  <c r="R91" i="17"/>
  <c r="L91" i="17"/>
  <c r="F91" i="17"/>
  <c r="Y86" i="17"/>
  <c r="S86" i="17"/>
  <c r="M86" i="17"/>
  <c r="G86" i="17"/>
  <c r="Z81" i="17"/>
  <c r="T81" i="17"/>
  <c r="N81" i="17"/>
  <c r="H81" i="17"/>
  <c r="AA76" i="17"/>
  <c r="U76" i="17"/>
  <c r="O76" i="17"/>
  <c r="I76" i="17"/>
  <c r="V71" i="17"/>
  <c r="P71" i="17"/>
  <c r="J71" i="17"/>
  <c r="D71" i="17"/>
  <c r="W66" i="17"/>
  <c r="Q66" i="17"/>
  <c r="K66" i="17"/>
  <c r="E66" i="17"/>
  <c r="X61" i="17"/>
  <c r="R61" i="17"/>
  <c r="L61" i="17"/>
  <c r="F61" i="17"/>
  <c r="Y56" i="17"/>
  <c r="S56" i="17"/>
  <c r="M56" i="17"/>
  <c r="G56" i="17"/>
  <c r="Z51" i="17"/>
  <c r="T51" i="17"/>
  <c r="N51" i="17"/>
  <c r="H51" i="17"/>
  <c r="AA46" i="17"/>
  <c r="U46" i="17"/>
  <c r="O46" i="17"/>
  <c r="I46" i="17"/>
  <c r="E295" i="17"/>
  <c r="E291" i="17" s="1"/>
  <c r="L290" i="17"/>
  <c r="S285" i="17"/>
  <c r="S281" i="17" s="1"/>
  <c r="Z280" i="17"/>
  <c r="Z276" i="17" s="1"/>
  <c r="E265" i="17"/>
  <c r="E261" i="17" s="1"/>
  <c r="L260" i="17"/>
  <c r="S255" i="17"/>
  <c r="Z250" i="17"/>
  <c r="Z246" i="17" s="1"/>
  <c r="E235" i="17"/>
  <c r="E231" i="17" s="1"/>
  <c r="L230" i="17"/>
  <c r="S225" i="17"/>
  <c r="Z220" i="17"/>
  <c r="Z216" i="17" s="1"/>
  <c r="E205" i="17"/>
  <c r="E201" i="17" s="1"/>
  <c r="L200" i="17"/>
  <c r="S195" i="17"/>
  <c r="S191" i="17" s="1"/>
  <c r="Z190" i="17"/>
  <c r="Z186" i="17" s="1"/>
  <c r="V180" i="17"/>
  <c r="Q175" i="17"/>
  <c r="Q171" i="17" s="1"/>
  <c r="M170" i="17"/>
  <c r="M166" i="17" s="1"/>
  <c r="S165" i="17"/>
  <c r="U160" i="17"/>
  <c r="U156" i="17" s="1"/>
  <c r="U151" i="17"/>
  <c r="V146" i="17"/>
  <c r="D146" i="17"/>
  <c r="S141" i="17"/>
  <c r="K141" i="17"/>
  <c r="Z136" i="17"/>
  <c r="T136" i="17"/>
  <c r="N136" i="17"/>
  <c r="H136" i="17"/>
  <c r="AA131" i="17"/>
  <c r="U131" i="17"/>
  <c r="O131" i="17"/>
  <c r="I131" i="17"/>
  <c r="V126" i="17"/>
  <c r="P126" i="17"/>
  <c r="J126" i="17"/>
  <c r="D126" i="17"/>
  <c r="W121" i="17"/>
  <c r="Q121" i="17"/>
  <c r="K121" i="17"/>
  <c r="E121" i="17"/>
  <c r="X116" i="17"/>
  <c r="R116" i="17"/>
  <c r="L116" i="17"/>
  <c r="F116" i="17"/>
  <c r="Y111" i="17"/>
  <c r="S111" i="17"/>
  <c r="M111" i="17"/>
  <c r="G111" i="17"/>
  <c r="Z106" i="17"/>
  <c r="T106" i="17"/>
  <c r="N106" i="17"/>
  <c r="H106" i="17"/>
  <c r="AA101" i="17"/>
  <c r="U101" i="17"/>
  <c r="O101" i="17"/>
  <c r="I101" i="17"/>
  <c r="V96" i="17"/>
  <c r="P96" i="17"/>
  <c r="J96" i="17"/>
  <c r="D96" i="17"/>
  <c r="W91" i="17"/>
  <c r="Q91" i="17"/>
  <c r="K91" i="17"/>
  <c r="E91" i="17"/>
  <c r="X86" i="17"/>
  <c r="R86" i="17"/>
  <c r="L86" i="17"/>
  <c r="F86" i="17"/>
  <c r="Y81" i="17"/>
  <c r="S81" i="17"/>
  <c r="M81" i="17"/>
  <c r="G81" i="17"/>
  <c r="Z76" i="17"/>
  <c r="T76" i="17"/>
  <c r="N76" i="17"/>
  <c r="H76" i="17"/>
  <c r="AA71" i="17"/>
  <c r="U71" i="17"/>
  <c r="O71" i="17"/>
  <c r="I71" i="17"/>
  <c r="V66" i="17"/>
  <c r="P66" i="17"/>
  <c r="J66" i="17"/>
  <c r="D66" i="17"/>
  <c r="W61" i="17"/>
  <c r="Q61" i="17"/>
  <c r="K61" i="17"/>
  <c r="E61" i="17"/>
  <c r="X56" i="17"/>
  <c r="R56" i="17"/>
  <c r="L56" i="17"/>
  <c r="F56" i="17"/>
  <c r="Y51" i="17"/>
  <c r="S51" i="17"/>
  <c r="M51" i="17"/>
  <c r="G51" i="17"/>
  <c r="Z46" i="17"/>
  <c r="T46" i="17"/>
  <c r="N46" i="17"/>
  <c r="H46" i="17"/>
  <c r="AA41" i="17"/>
  <c r="U41" i="17"/>
  <c r="O41" i="17"/>
  <c r="I41" i="17"/>
  <c r="V36" i="17"/>
  <c r="P36" i="17"/>
  <c r="J36" i="17"/>
  <c r="D36" i="17"/>
  <c r="W31" i="17"/>
  <c r="Q31" i="17"/>
  <c r="K31" i="17"/>
  <c r="E31" i="17"/>
  <c r="X26" i="17"/>
  <c r="R26" i="17"/>
  <c r="L26" i="17"/>
  <c r="F26" i="17"/>
  <c r="Y21" i="17"/>
  <c r="S21" i="17"/>
  <c r="M21" i="17"/>
  <c r="G21" i="17"/>
  <c r="Z16" i="17"/>
  <c r="T16" i="17"/>
  <c r="N16" i="17"/>
  <c r="H16" i="17"/>
  <c r="AA11" i="17"/>
  <c r="U11" i="17"/>
  <c r="O11" i="17"/>
  <c r="J11" i="17"/>
  <c r="Q11" i="17"/>
  <c r="Q7" i="17" s="1"/>
  <c r="X11" i="17"/>
  <c r="X7" i="17" s="1"/>
  <c r="D14" i="17"/>
  <c r="D12" i="17" s="1"/>
  <c r="K14" i="17"/>
  <c r="K12" i="17" s="1"/>
  <c r="R14" i="17"/>
  <c r="R12" i="17" s="1"/>
  <c r="Y14" i="17"/>
  <c r="Y12" i="17" s="1"/>
  <c r="I16" i="17"/>
  <c r="P16" i="17"/>
  <c r="W16" i="17"/>
  <c r="J19" i="17"/>
  <c r="Q19" i="17"/>
  <c r="X19" i="17"/>
  <c r="H21" i="17"/>
  <c r="O21" i="17"/>
  <c r="V21" i="17"/>
  <c r="K24" i="17"/>
  <c r="T24" i="17"/>
  <c r="T22" i="17" s="1"/>
  <c r="G26" i="17"/>
  <c r="S26" i="17"/>
  <c r="D29" i="17"/>
  <c r="P29" i="17"/>
  <c r="D31" i="17"/>
  <c r="P31" i="17"/>
  <c r="M34" i="17"/>
  <c r="G36" i="17"/>
  <c r="Y36" i="17"/>
  <c r="J39" i="17"/>
  <c r="D41" i="17"/>
  <c r="V41" i="17"/>
  <c r="E46" i="17"/>
  <c r="V49" i="17"/>
  <c r="V47" i="17" s="1"/>
  <c r="U54" i="17"/>
  <c r="U52" i="17" s="1"/>
  <c r="N59" i="17"/>
  <c r="N57" i="17" s="1"/>
  <c r="Z61" i="17"/>
  <c r="G64" i="17"/>
  <c r="G62" i="17" s="1"/>
  <c r="S66" i="17"/>
  <c r="L71" i="17"/>
  <c r="E76" i="17"/>
  <c r="V79" i="17"/>
  <c r="V77" i="17" s="1"/>
  <c r="O147" i="17"/>
  <c r="U147" i="17"/>
  <c r="R171" i="17"/>
  <c r="I456" i="16"/>
  <c r="I454" i="16" s="1"/>
  <c r="O456" i="16"/>
  <c r="O454" i="16" s="1"/>
  <c r="U456" i="16"/>
  <c r="U454" i="16" s="1"/>
  <c r="AA456" i="16"/>
  <c r="AA454" i="16" s="1"/>
  <c r="H461" i="16"/>
  <c r="H459" i="16" s="1"/>
  <c r="N461" i="16"/>
  <c r="N459" i="16" s="1"/>
  <c r="T461" i="16"/>
  <c r="T459" i="16" s="1"/>
  <c r="Z461" i="16"/>
  <c r="Z459" i="16" s="1"/>
  <c r="G466" i="16"/>
  <c r="G464" i="16" s="1"/>
  <c r="M466" i="16"/>
  <c r="M464" i="16" s="1"/>
  <c r="S466" i="16"/>
  <c r="S464" i="16" s="1"/>
  <c r="Y466" i="16"/>
  <c r="Y464" i="16" s="1"/>
  <c r="F471" i="16"/>
  <c r="F469" i="16" s="1"/>
  <c r="L471" i="16"/>
  <c r="L469" i="16" s="1"/>
  <c r="R471" i="16"/>
  <c r="R469" i="16" s="1"/>
  <c r="X471" i="16"/>
  <c r="X469" i="16" s="1"/>
  <c r="E476" i="16"/>
  <c r="E474" i="16" s="1"/>
  <c r="K476" i="16"/>
  <c r="K474" i="16" s="1"/>
  <c r="Q476" i="16"/>
  <c r="Q474" i="16" s="1"/>
  <c r="W476" i="16"/>
  <c r="W474" i="16" s="1"/>
  <c r="D481" i="16"/>
  <c r="D479" i="16" s="1"/>
  <c r="J481" i="16"/>
  <c r="J479" i="16" s="1"/>
  <c r="P481" i="16"/>
  <c r="P479" i="16" s="1"/>
  <c r="V481" i="16"/>
  <c r="V479" i="16" s="1"/>
  <c r="I486" i="16"/>
  <c r="I484" i="16" s="1"/>
  <c r="O486" i="16"/>
  <c r="O484" i="16" s="1"/>
  <c r="U486" i="16"/>
  <c r="U484" i="16" s="1"/>
  <c r="AA486" i="16"/>
  <c r="AA484" i="16" s="1"/>
  <c r="H491" i="16"/>
  <c r="H489" i="16" s="1"/>
  <c r="N491" i="16"/>
  <c r="N489" i="16" s="1"/>
  <c r="T491" i="16"/>
  <c r="T489" i="16" s="1"/>
  <c r="Z491" i="16"/>
  <c r="Z489" i="16" s="1"/>
  <c r="G496" i="16"/>
  <c r="G494" i="16" s="1"/>
  <c r="M496" i="16"/>
  <c r="M494" i="16" s="1"/>
  <c r="S496" i="16"/>
  <c r="S494" i="16" s="1"/>
  <c r="Y496" i="16"/>
  <c r="Y494" i="16" s="1"/>
  <c r="F501" i="16"/>
  <c r="F499" i="16" s="1"/>
  <c r="L501" i="16"/>
  <c r="L499" i="16" s="1"/>
  <c r="R501" i="16"/>
  <c r="R499" i="16" s="1"/>
  <c r="X501" i="16"/>
  <c r="X499" i="16" s="1"/>
  <c r="E506" i="16"/>
  <c r="E504" i="16" s="1"/>
  <c r="K506" i="16"/>
  <c r="K504" i="16" s="1"/>
  <c r="Q506" i="16"/>
  <c r="Q504" i="16" s="1"/>
  <c r="W506" i="16"/>
  <c r="W504" i="16" s="1"/>
  <c r="D511" i="16"/>
  <c r="D509" i="16" s="1"/>
  <c r="J511" i="16"/>
  <c r="J509" i="16" s="1"/>
  <c r="P511" i="16"/>
  <c r="P509" i="16" s="1"/>
  <c r="V511" i="16"/>
  <c r="V509" i="16" s="1"/>
  <c r="I516" i="16"/>
  <c r="I514" i="16" s="1"/>
  <c r="O516" i="16"/>
  <c r="O514" i="16" s="1"/>
  <c r="U516" i="16"/>
  <c r="U514" i="16" s="1"/>
  <c r="AA516" i="16"/>
  <c r="AA514" i="16" s="1"/>
  <c r="H521" i="16"/>
  <c r="H519" i="16" s="1"/>
  <c r="N521" i="16"/>
  <c r="N519" i="16" s="1"/>
  <c r="T521" i="16"/>
  <c r="T519" i="16" s="1"/>
  <c r="Z521" i="16"/>
  <c r="Z519" i="16" s="1"/>
  <c r="G526" i="16"/>
  <c r="G524" i="16" s="1"/>
  <c r="M526" i="16"/>
  <c r="M524" i="16" s="1"/>
  <c r="S526" i="16"/>
  <c r="S524" i="16" s="1"/>
  <c r="Y526" i="16"/>
  <c r="Y524" i="16" s="1"/>
  <c r="F531" i="16"/>
  <c r="F529" i="16" s="1"/>
  <c r="L531" i="16"/>
  <c r="L529" i="16" s="1"/>
  <c r="R531" i="16"/>
  <c r="R529" i="16" s="1"/>
  <c r="X531" i="16"/>
  <c r="X529" i="16" s="1"/>
  <c r="E536" i="16"/>
  <c r="E534" i="16" s="1"/>
  <c r="K536" i="16"/>
  <c r="K534" i="16" s="1"/>
  <c r="Q536" i="16"/>
  <c r="Q534" i="16" s="1"/>
  <c r="W536" i="16"/>
  <c r="W534" i="16" s="1"/>
  <c r="D541" i="16"/>
  <c r="D539" i="16" s="1"/>
  <c r="J541" i="16"/>
  <c r="J539" i="16" s="1"/>
  <c r="P541" i="16"/>
  <c r="P539" i="16" s="1"/>
  <c r="V541" i="16"/>
  <c r="V539" i="16" s="1"/>
  <c r="I546" i="16"/>
  <c r="I544" i="16" s="1"/>
  <c r="O546" i="16"/>
  <c r="O544" i="16" s="1"/>
  <c r="U546" i="16"/>
  <c r="U544" i="16" s="1"/>
  <c r="AA546" i="16"/>
  <c r="AA544" i="16" s="1"/>
  <c r="H551" i="16"/>
  <c r="H549" i="16" s="1"/>
  <c r="N551" i="16"/>
  <c r="N549" i="16" s="1"/>
  <c r="T551" i="16"/>
  <c r="T549" i="16" s="1"/>
  <c r="Z551" i="16"/>
  <c r="Z549" i="16" s="1"/>
  <c r="G556" i="16"/>
  <c r="G554" i="16" s="1"/>
  <c r="M556" i="16"/>
  <c r="M554" i="16" s="1"/>
  <c r="S556" i="16"/>
  <c r="S554" i="16" s="1"/>
  <c r="Y556" i="16"/>
  <c r="Y554" i="16" s="1"/>
  <c r="F561" i="16"/>
  <c r="F559" i="16" s="1"/>
  <c r="L561" i="16"/>
  <c r="L559" i="16" s="1"/>
  <c r="R561" i="16"/>
  <c r="R559" i="16" s="1"/>
  <c r="X561" i="16"/>
  <c r="X559" i="16" s="1"/>
  <c r="E566" i="16"/>
  <c r="E564" i="16" s="1"/>
  <c r="K566" i="16"/>
  <c r="K564" i="16" s="1"/>
  <c r="Q566" i="16"/>
  <c r="Q564" i="16" s="1"/>
  <c r="W566" i="16"/>
  <c r="W564" i="16" s="1"/>
  <c r="D571" i="16"/>
  <c r="D569" i="16" s="1"/>
  <c r="J571" i="16"/>
  <c r="J569" i="16" s="1"/>
  <c r="P571" i="16"/>
  <c r="P569" i="16" s="1"/>
  <c r="V571" i="16"/>
  <c r="V569" i="16" s="1"/>
  <c r="I576" i="16"/>
  <c r="I574" i="16" s="1"/>
  <c r="O576" i="16"/>
  <c r="O574" i="16" s="1"/>
  <c r="U576" i="16"/>
  <c r="U574" i="16" s="1"/>
  <c r="AA576" i="16"/>
  <c r="AA574" i="16" s="1"/>
  <c r="H581" i="16"/>
  <c r="H579" i="16" s="1"/>
  <c r="N581" i="16"/>
  <c r="N579" i="16" s="1"/>
  <c r="T581" i="16"/>
  <c r="T579" i="16" s="1"/>
  <c r="Z581" i="16"/>
  <c r="Z579" i="16" s="1"/>
  <c r="G586" i="16"/>
  <c r="G584" i="16" s="1"/>
  <c r="M586" i="16"/>
  <c r="M584" i="16" s="1"/>
  <c r="S586" i="16"/>
  <c r="S584" i="16" s="1"/>
  <c r="Y586" i="16"/>
  <c r="Y584" i="16" s="1"/>
  <c r="F591" i="16"/>
  <c r="F589" i="16" s="1"/>
  <c r="L591" i="16"/>
  <c r="L589" i="16" s="1"/>
  <c r="R591" i="16"/>
  <c r="R589" i="16" s="1"/>
  <c r="X591" i="16"/>
  <c r="X589" i="16" s="1"/>
  <c r="E596" i="16"/>
  <c r="E594" i="16" s="1"/>
  <c r="K596" i="16"/>
  <c r="K594" i="16" s="1"/>
  <c r="Q596" i="16"/>
  <c r="Q594" i="16" s="1"/>
  <c r="W596" i="16"/>
  <c r="W594" i="16" s="1"/>
  <c r="D19" i="17"/>
  <c r="K19" i="17"/>
  <c r="R19" i="17"/>
  <c r="Z19" i="17"/>
  <c r="M24" i="17"/>
  <c r="U24" i="17"/>
  <c r="I26" i="17"/>
  <c r="U26" i="17"/>
  <c r="F29" i="17"/>
  <c r="F27" i="17" s="1"/>
  <c r="R29" i="17"/>
  <c r="F31" i="17"/>
  <c r="R31" i="17"/>
  <c r="Q34" i="17"/>
  <c r="K36" i="17"/>
  <c r="L39" i="17"/>
  <c r="F41" i="17"/>
  <c r="X41" i="17"/>
  <c r="K46" i="17"/>
  <c r="D51" i="17"/>
  <c r="AA54" i="17"/>
  <c r="AA52" i="17" s="1"/>
  <c r="T59" i="17"/>
  <c r="T57" i="17" s="1"/>
  <c r="M64" i="17"/>
  <c r="Y66" i="17"/>
  <c r="F69" i="17"/>
  <c r="F67" i="17" s="1"/>
  <c r="R71" i="17"/>
  <c r="K76" i="17"/>
  <c r="D81" i="17"/>
  <c r="K142" i="17"/>
  <c r="W142" i="17"/>
  <c r="G161" i="17"/>
  <c r="S161" i="17"/>
  <c r="Y161" i="17"/>
  <c r="D176" i="17"/>
  <c r="J176" i="17"/>
  <c r="P176" i="17"/>
  <c r="V176" i="17"/>
  <c r="M191" i="17"/>
  <c r="L196" i="17"/>
  <c r="R196" i="17"/>
  <c r="X196" i="17"/>
  <c r="I211" i="17"/>
  <c r="U211" i="17"/>
  <c r="L226" i="17"/>
  <c r="X226" i="17"/>
  <c r="I241" i="17"/>
  <c r="U241" i="17"/>
  <c r="M251" i="17"/>
  <c r="L256" i="17"/>
  <c r="R256" i="17"/>
  <c r="X256" i="17"/>
  <c r="M281" i="17"/>
  <c r="L286" i="17"/>
  <c r="R286" i="17"/>
  <c r="X286" i="17"/>
  <c r="J456" i="16"/>
  <c r="J454" i="16" s="1"/>
  <c r="P456" i="16"/>
  <c r="P454" i="16" s="1"/>
  <c r="V456" i="16"/>
  <c r="V454" i="16" s="1"/>
  <c r="I461" i="16"/>
  <c r="I459" i="16" s="1"/>
  <c r="O461" i="16"/>
  <c r="O459" i="16" s="1"/>
  <c r="U461" i="16"/>
  <c r="U459" i="16" s="1"/>
  <c r="AA461" i="16"/>
  <c r="AA459" i="16" s="1"/>
  <c r="H466" i="16"/>
  <c r="H464" i="16" s="1"/>
  <c r="N466" i="16"/>
  <c r="N464" i="16" s="1"/>
  <c r="T466" i="16"/>
  <c r="T464" i="16" s="1"/>
  <c r="Z466" i="16"/>
  <c r="Z464" i="16" s="1"/>
  <c r="G471" i="16"/>
  <c r="G469" i="16" s="1"/>
  <c r="M471" i="16"/>
  <c r="M469" i="16" s="1"/>
  <c r="S471" i="16"/>
  <c r="S469" i="16" s="1"/>
  <c r="Y471" i="16"/>
  <c r="Y469" i="16" s="1"/>
  <c r="F476" i="16"/>
  <c r="F474" i="16" s="1"/>
  <c r="L476" i="16"/>
  <c r="L474" i="16" s="1"/>
  <c r="R476" i="16"/>
  <c r="R474" i="16" s="1"/>
  <c r="X476" i="16"/>
  <c r="X474" i="16" s="1"/>
  <c r="E481" i="16"/>
  <c r="E479" i="16" s="1"/>
  <c r="K481" i="16"/>
  <c r="K479" i="16" s="1"/>
  <c r="Q481" i="16"/>
  <c r="Q479" i="16" s="1"/>
  <c r="W481" i="16"/>
  <c r="W479" i="16" s="1"/>
  <c r="D486" i="16"/>
  <c r="D484" i="16" s="1"/>
  <c r="J486" i="16"/>
  <c r="J484" i="16" s="1"/>
  <c r="P486" i="16"/>
  <c r="P484" i="16" s="1"/>
  <c r="V486" i="16"/>
  <c r="V484" i="16" s="1"/>
  <c r="I491" i="16"/>
  <c r="I489" i="16" s="1"/>
  <c r="O491" i="16"/>
  <c r="O489" i="16" s="1"/>
  <c r="U491" i="16"/>
  <c r="U489" i="16" s="1"/>
  <c r="AA491" i="16"/>
  <c r="AA489" i="16" s="1"/>
  <c r="H496" i="16"/>
  <c r="H494" i="16" s="1"/>
  <c r="N496" i="16"/>
  <c r="N494" i="16" s="1"/>
  <c r="T496" i="16"/>
  <c r="T494" i="16" s="1"/>
  <c r="Z496" i="16"/>
  <c r="Z494" i="16" s="1"/>
  <c r="G501" i="16"/>
  <c r="G499" i="16" s="1"/>
  <c r="M501" i="16"/>
  <c r="M499" i="16" s="1"/>
  <c r="S501" i="16"/>
  <c r="S499" i="16" s="1"/>
  <c r="Y501" i="16"/>
  <c r="Y499" i="16" s="1"/>
  <c r="F506" i="16"/>
  <c r="F504" i="16" s="1"/>
  <c r="L506" i="16"/>
  <c r="L504" i="16" s="1"/>
  <c r="R506" i="16"/>
  <c r="R504" i="16" s="1"/>
  <c r="X506" i="16"/>
  <c r="X504" i="16" s="1"/>
  <c r="E511" i="16"/>
  <c r="E509" i="16" s="1"/>
  <c r="K511" i="16"/>
  <c r="K509" i="16" s="1"/>
  <c r="Q511" i="16"/>
  <c r="Q509" i="16" s="1"/>
  <c r="W511" i="16"/>
  <c r="W509" i="16" s="1"/>
  <c r="D516" i="16"/>
  <c r="D514" i="16" s="1"/>
  <c r="J516" i="16"/>
  <c r="J514" i="16" s="1"/>
  <c r="P516" i="16"/>
  <c r="P514" i="16" s="1"/>
  <c r="V516" i="16"/>
  <c r="V514" i="16" s="1"/>
  <c r="I521" i="16"/>
  <c r="I519" i="16" s="1"/>
  <c r="O521" i="16"/>
  <c r="O519" i="16" s="1"/>
  <c r="U521" i="16"/>
  <c r="U519" i="16" s="1"/>
  <c r="AA521" i="16"/>
  <c r="AA519" i="16" s="1"/>
  <c r="H526" i="16"/>
  <c r="H524" i="16" s="1"/>
  <c r="N526" i="16"/>
  <c r="N524" i="16" s="1"/>
  <c r="T526" i="16"/>
  <c r="T524" i="16" s="1"/>
  <c r="Z526" i="16"/>
  <c r="Z524" i="16" s="1"/>
  <c r="G531" i="16"/>
  <c r="G529" i="16" s="1"/>
  <c r="M531" i="16"/>
  <c r="M529" i="16" s="1"/>
  <c r="S531" i="16"/>
  <c r="S529" i="16" s="1"/>
  <c r="Y531" i="16"/>
  <c r="Y529" i="16" s="1"/>
  <c r="F536" i="16"/>
  <c r="F534" i="16" s="1"/>
  <c r="L536" i="16"/>
  <c r="L534" i="16" s="1"/>
  <c r="R536" i="16"/>
  <c r="R534" i="16" s="1"/>
  <c r="X536" i="16"/>
  <c r="X534" i="16" s="1"/>
  <c r="E541" i="16"/>
  <c r="E539" i="16" s="1"/>
  <c r="K541" i="16"/>
  <c r="K539" i="16" s="1"/>
  <c r="Q541" i="16"/>
  <c r="Q539" i="16" s="1"/>
  <c r="W541" i="16"/>
  <c r="W539" i="16" s="1"/>
  <c r="D546" i="16"/>
  <c r="D544" i="16" s="1"/>
  <c r="J546" i="16"/>
  <c r="J544" i="16" s="1"/>
  <c r="P546" i="16"/>
  <c r="P544" i="16" s="1"/>
  <c r="V546" i="16"/>
  <c r="V544" i="16" s="1"/>
  <c r="I551" i="16"/>
  <c r="I549" i="16" s="1"/>
  <c r="O551" i="16"/>
  <c r="O549" i="16" s="1"/>
  <c r="U551" i="16"/>
  <c r="U549" i="16" s="1"/>
  <c r="AA551" i="16"/>
  <c r="AA549" i="16" s="1"/>
  <c r="H556" i="16"/>
  <c r="H554" i="16" s="1"/>
  <c r="N556" i="16"/>
  <c r="N554" i="16" s="1"/>
  <c r="T556" i="16"/>
  <c r="T554" i="16" s="1"/>
  <c r="Z556" i="16"/>
  <c r="Z554" i="16" s="1"/>
  <c r="G561" i="16"/>
  <c r="G559" i="16" s="1"/>
  <c r="M561" i="16"/>
  <c r="M559" i="16" s="1"/>
  <c r="S561" i="16"/>
  <c r="S559" i="16" s="1"/>
  <c r="Y561" i="16"/>
  <c r="Y559" i="16" s="1"/>
  <c r="F566" i="16"/>
  <c r="F564" i="16" s="1"/>
  <c r="L566" i="16"/>
  <c r="L564" i="16" s="1"/>
  <c r="R566" i="16"/>
  <c r="R564" i="16" s="1"/>
  <c r="X566" i="16"/>
  <c r="X564" i="16" s="1"/>
  <c r="E571" i="16"/>
  <c r="E569" i="16" s="1"/>
  <c r="K571" i="16"/>
  <c r="K569" i="16" s="1"/>
  <c r="Q571" i="16"/>
  <c r="Q569" i="16" s="1"/>
  <c r="W571" i="16"/>
  <c r="W569" i="16" s="1"/>
  <c r="D576" i="16"/>
  <c r="D574" i="16" s="1"/>
  <c r="J576" i="16"/>
  <c r="J574" i="16" s="1"/>
  <c r="P576" i="16"/>
  <c r="P574" i="16" s="1"/>
  <c r="V576" i="16"/>
  <c r="V574" i="16" s="1"/>
  <c r="I581" i="16"/>
  <c r="I579" i="16" s="1"/>
  <c r="O581" i="16"/>
  <c r="O579" i="16" s="1"/>
  <c r="U581" i="16"/>
  <c r="U579" i="16" s="1"/>
  <c r="AA581" i="16"/>
  <c r="AA579" i="16" s="1"/>
  <c r="H586" i="16"/>
  <c r="H584" i="16" s="1"/>
  <c r="N586" i="16"/>
  <c r="N584" i="16" s="1"/>
  <c r="T586" i="16"/>
  <c r="T584" i="16" s="1"/>
  <c r="Z586" i="16"/>
  <c r="Z584" i="16" s="1"/>
  <c r="G591" i="16"/>
  <c r="G589" i="16" s="1"/>
  <c r="M591" i="16"/>
  <c r="M589" i="16" s="1"/>
  <c r="S591" i="16"/>
  <c r="S589" i="16" s="1"/>
  <c r="Y591" i="16"/>
  <c r="Y589" i="16" s="1"/>
  <c r="F596" i="16"/>
  <c r="F594" i="16" s="1"/>
  <c r="L596" i="16"/>
  <c r="L594" i="16" s="1"/>
  <c r="R596" i="16"/>
  <c r="R594" i="16" s="1"/>
  <c r="X596" i="16"/>
  <c r="X594" i="16" s="1"/>
  <c r="U14" i="17"/>
  <c r="E19" i="17"/>
  <c r="E17" i="17" s="1"/>
  <c r="L19" i="17"/>
  <c r="L17" i="17" s="1"/>
  <c r="T19" i="17"/>
  <c r="AA19" i="17"/>
  <c r="AA17" i="17" s="1"/>
  <c r="J21" i="17"/>
  <c r="Q21" i="17"/>
  <c r="X21" i="17"/>
  <c r="E24" i="17"/>
  <c r="E22" i="17" s="1"/>
  <c r="N24" i="17"/>
  <c r="W24" i="17"/>
  <c r="K26" i="17"/>
  <c r="W26" i="17"/>
  <c r="H29" i="17"/>
  <c r="T29" i="17"/>
  <c r="T27" i="17" s="1"/>
  <c r="H31" i="17"/>
  <c r="T31" i="17"/>
  <c r="S34" i="17"/>
  <c r="S32" i="17" s="1"/>
  <c r="M36" i="17"/>
  <c r="P39" i="17"/>
  <c r="P37" i="17" s="1"/>
  <c r="J41" i="17"/>
  <c r="E44" i="17"/>
  <c r="E42" i="17" s="1"/>
  <c r="Q46" i="17"/>
  <c r="J51" i="17"/>
  <c r="I56" i="17"/>
  <c r="Z59" i="17"/>
  <c r="Z57" i="17" s="1"/>
  <c r="S64" i="17"/>
  <c r="S62" i="17" s="1"/>
  <c r="L69" i="17"/>
  <c r="L67" i="17" s="1"/>
  <c r="X71" i="17"/>
  <c r="E74" i="17"/>
  <c r="E72" i="17" s="1"/>
  <c r="Q76" i="17"/>
  <c r="J81" i="17"/>
  <c r="H161" i="17"/>
  <c r="Z161" i="17"/>
  <c r="E456" i="16"/>
  <c r="E454" i="16" s="1"/>
  <c r="K456" i="16"/>
  <c r="K454" i="16" s="1"/>
  <c r="Q456" i="16"/>
  <c r="Q454" i="16" s="1"/>
  <c r="W456" i="16"/>
  <c r="W454" i="16" s="1"/>
  <c r="D461" i="16"/>
  <c r="D459" i="16" s="1"/>
  <c r="J461" i="16"/>
  <c r="J459" i="16" s="1"/>
  <c r="P461" i="16"/>
  <c r="P459" i="16" s="1"/>
  <c r="V461" i="16"/>
  <c r="V459" i="16" s="1"/>
  <c r="I466" i="16"/>
  <c r="I464" i="16" s="1"/>
  <c r="O466" i="16"/>
  <c r="O464" i="16" s="1"/>
  <c r="U466" i="16"/>
  <c r="U464" i="16" s="1"/>
  <c r="AA466" i="16"/>
  <c r="AA464" i="16" s="1"/>
  <c r="H471" i="16"/>
  <c r="H469" i="16" s="1"/>
  <c r="N471" i="16"/>
  <c r="N469" i="16" s="1"/>
  <c r="T471" i="16"/>
  <c r="T469" i="16" s="1"/>
  <c r="Z471" i="16"/>
  <c r="Z469" i="16" s="1"/>
  <c r="G476" i="16"/>
  <c r="G474" i="16" s="1"/>
  <c r="M476" i="16"/>
  <c r="M474" i="16" s="1"/>
  <c r="S476" i="16"/>
  <c r="S474" i="16" s="1"/>
  <c r="Y476" i="16"/>
  <c r="Y474" i="16" s="1"/>
  <c r="F481" i="16"/>
  <c r="F479" i="16" s="1"/>
  <c r="L481" i="16"/>
  <c r="L479" i="16" s="1"/>
  <c r="R481" i="16"/>
  <c r="R479" i="16" s="1"/>
  <c r="X481" i="16"/>
  <c r="X479" i="16" s="1"/>
  <c r="E486" i="16"/>
  <c r="E484" i="16" s="1"/>
  <c r="K486" i="16"/>
  <c r="K484" i="16" s="1"/>
  <c r="Q486" i="16"/>
  <c r="Q484" i="16" s="1"/>
  <c r="W486" i="16"/>
  <c r="W484" i="16" s="1"/>
  <c r="D491" i="16"/>
  <c r="D489" i="16" s="1"/>
  <c r="J491" i="16"/>
  <c r="J489" i="16" s="1"/>
  <c r="P491" i="16"/>
  <c r="P489" i="16" s="1"/>
  <c r="V491" i="16"/>
  <c r="V489" i="16" s="1"/>
  <c r="I496" i="16"/>
  <c r="I494" i="16" s="1"/>
  <c r="O496" i="16"/>
  <c r="O494" i="16" s="1"/>
  <c r="U496" i="16"/>
  <c r="U494" i="16" s="1"/>
  <c r="AA496" i="16"/>
  <c r="AA494" i="16" s="1"/>
  <c r="H501" i="16"/>
  <c r="H499" i="16" s="1"/>
  <c r="N501" i="16"/>
  <c r="N499" i="16" s="1"/>
  <c r="T501" i="16"/>
  <c r="T499" i="16" s="1"/>
  <c r="Z501" i="16"/>
  <c r="Z499" i="16" s="1"/>
  <c r="G506" i="16"/>
  <c r="G504" i="16" s="1"/>
  <c r="M506" i="16"/>
  <c r="M504" i="16" s="1"/>
  <c r="S506" i="16"/>
  <c r="S504" i="16" s="1"/>
  <c r="Y506" i="16"/>
  <c r="Y504" i="16" s="1"/>
  <c r="F511" i="16"/>
  <c r="F509" i="16" s="1"/>
  <c r="L511" i="16"/>
  <c r="L509" i="16" s="1"/>
  <c r="R511" i="16"/>
  <c r="R509" i="16" s="1"/>
  <c r="X511" i="16"/>
  <c r="X509" i="16" s="1"/>
  <c r="E516" i="16"/>
  <c r="E514" i="16" s="1"/>
  <c r="K516" i="16"/>
  <c r="K514" i="16" s="1"/>
  <c r="Q516" i="16"/>
  <c r="Q514" i="16" s="1"/>
  <c r="W516" i="16"/>
  <c r="W514" i="16" s="1"/>
  <c r="D521" i="16"/>
  <c r="D519" i="16" s="1"/>
  <c r="J521" i="16"/>
  <c r="J519" i="16" s="1"/>
  <c r="P521" i="16"/>
  <c r="P519" i="16" s="1"/>
  <c r="V521" i="16"/>
  <c r="V519" i="16" s="1"/>
  <c r="I526" i="16"/>
  <c r="I524" i="16" s="1"/>
  <c r="O526" i="16"/>
  <c r="O524" i="16" s="1"/>
  <c r="U526" i="16"/>
  <c r="U524" i="16" s="1"/>
  <c r="AA526" i="16"/>
  <c r="AA524" i="16" s="1"/>
  <c r="H531" i="16"/>
  <c r="H529" i="16" s="1"/>
  <c r="N531" i="16"/>
  <c r="N529" i="16" s="1"/>
  <c r="T531" i="16"/>
  <c r="T529" i="16" s="1"/>
  <c r="Z531" i="16"/>
  <c r="Z529" i="16" s="1"/>
  <c r="G536" i="16"/>
  <c r="G534" i="16" s="1"/>
  <c r="M536" i="16"/>
  <c r="M534" i="16" s="1"/>
  <c r="S536" i="16"/>
  <c r="S534" i="16" s="1"/>
  <c r="Y536" i="16"/>
  <c r="Y534" i="16" s="1"/>
  <c r="F541" i="16"/>
  <c r="F539" i="16" s="1"/>
  <c r="L541" i="16"/>
  <c r="L539" i="16" s="1"/>
  <c r="R541" i="16"/>
  <c r="R539" i="16" s="1"/>
  <c r="X541" i="16"/>
  <c r="X539" i="16" s="1"/>
  <c r="E546" i="16"/>
  <c r="E544" i="16" s="1"/>
  <c r="K546" i="16"/>
  <c r="K544" i="16" s="1"/>
  <c r="Q546" i="16"/>
  <c r="Q544" i="16" s="1"/>
  <c r="W546" i="16"/>
  <c r="W544" i="16" s="1"/>
  <c r="D551" i="16"/>
  <c r="D549" i="16" s="1"/>
  <c r="J551" i="16"/>
  <c r="J549" i="16" s="1"/>
  <c r="P551" i="16"/>
  <c r="P549" i="16" s="1"/>
  <c r="V551" i="16"/>
  <c r="V549" i="16" s="1"/>
  <c r="I556" i="16"/>
  <c r="I554" i="16" s="1"/>
  <c r="O556" i="16"/>
  <c r="O554" i="16" s="1"/>
  <c r="U556" i="16"/>
  <c r="U554" i="16" s="1"/>
  <c r="AA556" i="16"/>
  <c r="AA554" i="16" s="1"/>
  <c r="H561" i="16"/>
  <c r="H559" i="16" s="1"/>
  <c r="N561" i="16"/>
  <c r="N559" i="16" s="1"/>
  <c r="T561" i="16"/>
  <c r="T559" i="16" s="1"/>
  <c r="Z561" i="16"/>
  <c r="Z559" i="16" s="1"/>
  <c r="G566" i="16"/>
  <c r="G564" i="16" s="1"/>
  <c r="M566" i="16"/>
  <c r="M564" i="16" s="1"/>
  <c r="S566" i="16"/>
  <c r="S564" i="16" s="1"/>
  <c r="Y566" i="16"/>
  <c r="Y564" i="16" s="1"/>
  <c r="F571" i="16"/>
  <c r="F569" i="16" s="1"/>
  <c r="L571" i="16"/>
  <c r="L569" i="16" s="1"/>
  <c r="R571" i="16"/>
  <c r="R569" i="16" s="1"/>
  <c r="X571" i="16"/>
  <c r="X569" i="16" s="1"/>
  <c r="E576" i="16"/>
  <c r="E574" i="16" s="1"/>
  <c r="K576" i="16"/>
  <c r="K574" i="16" s="1"/>
  <c r="Q576" i="16"/>
  <c r="Q574" i="16" s="1"/>
  <c r="W576" i="16"/>
  <c r="W574" i="16" s="1"/>
  <c r="D581" i="16"/>
  <c r="D579" i="16" s="1"/>
  <c r="J581" i="16"/>
  <c r="J579" i="16" s="1"/>
  <c r="P581" i="16"/>
  <c r="P579" i="16" s="1"/>
  <c r="V581" i="16"/>
  <c r="V579" i="16" s="1"/>
  <c r="I586" i="16"/>
  <c r="I584" i="16" s="1"/>
  <c r="O586" i="16"/>
  <c r="O584" i="16" s="1"/>
  <c r="U586" i="16"/>
  <c r="U584" i="16" s="1"/>
  <c r="AA586" i="16"/>
  <c r="AA584" i="16" s="1"/>
  <c r="H591" i="16"/>
  <c r="H589" i="16" s="1"/>
  <c r="N591" i="16"/>
  <c r="N589" i="16" s="1"/>
  <c r="T591" i="16"/>
  <c r="T589" i="16" s="1"/>
  <c r="Z591" i="16"/>
  <c r="Z589" i="16" s="1"/>
  <c r="G596" i="16"/>
  <c r="G594" i="16" s="1"/>
  <c r="M596" i="16"/>
  <c r="M594" i="16" s="1"/>
  <c r="S596" i="16"/>
  <c r="S594" i="16" s="1"/>
  <c r="G9" i="17"/>
  <c r="M9" i="17"/>
  <c r="S9" i="17"/>
  <c r="S7" i="17" s="1"/>
  <c r="Y9" i="17"/>
  <c r="Y7" i="17" s="1"/>
  <c r="G11" i="17"/>
  <c r="M11" i="17"/>
  <c r="T11" i="17"/>
  <c r="G14" i="17"/>
  <c r="G12" i="17" s="1"/>
  <c r="O14" i="17"/>
  <c r="O12" i="17" s="1"/>
  <c r="V14" i="17"/>
  <c r="V12" i="17" s="1"/>
  <c r="E16" i="17"/>
  <c r="E12" i="17" s="1"/>
  <c r="L16" i="17"/>
  <c r="L12" i="17" s="1"/>
  <c r="S16" i="17"/>
  <c r="S12" i="17" s="1"/>
  <c r="AA16" i="17"/>
  <c r="AA12" i="17" s="1"/>
  <c r="F19" i="17"/>
  <c r="F17" i="17" s="1"/>
  <c r="N19" i="17"/>
  <c r="N17" i="17" s="1"/>
  <c r="U19" i="17"/>
  <c r="U17" i="17" s="1"/>
  <c r="D21" i="17"/>
  <c r="K21" i="17"/>
  <c r="R21" i="17"/>
  <c r="Z21" i="17"/>
  <c r="G24" i="17"/>
  <c r="G22" i="17" s="1"/>
  <c r="O24" i="17"/>
  <c r="O22" i="17" s="1"/>
  <c r="Y24" i="17"/>
  <c r="M26" i="17"/>
  <c r="Y26" i="17"/>
  <c r="J29" i="17"/>
  <c r="J27" i="17" s="1"/>
  <c r="V29" i="17"/>
  <c r="V27" i="17" s="1"/>
  <c r="J31" i="17"/>
  <c r="V31" i="17"/>
  <c r="E34" i="17"/>
  <c r="E32" i="17" s="1"/>
  <c r="W34" i="17"/>
  <c r="W32" i="17" s="1"/>
  <c r="Q36" i="17"/>
  <c r="R39" i="17"/>
  <c r="R37" i="17" s="1"/>
  <c r="L41" i="17"/>
  <c r="K44" i="17"/>
  <c r="K42" i="17" s="1"/>
  <c r="W46" i="17"/>
  <c r="D49" i="17"/>
  <c r="D47" i="17" s="1"/>
  <c r="P51" i="17"/>
  <c r="O56" i="17"/>
  <c r="H61" i="17"/>
  <c r="Y64" i="17"/>
  <c r="Y62" i="17" s="1"/>
  <c r="R69" i="17"/>
  <c r="R67" i="17" s="1"/>
  <c r="K74" i="17"/>
  <c r="K72" i="17" s="1"/>
  <c r="W76" i="17"/>
  <c r="D79" i="17"/>
  <c r="D77" i="17" s="1"/>
  <c r="P81" i="17"/>
  <c r="P77" i="17" s="1"/>
  <c r="F166" i="17"/>
  <c r="X166" i="17"/>
  <c r="T186" i="17"/>
  <c r="G191" i="17"/>
  <c r="Y191" i="17"/>
  <c r="D206" i="17"/>
  <c r="J206" i="17"/>
  <c r="V206" i="17"/>
  <c r="T216" i="17"/>
  <c r="G221" i="17"/>
  <c r="S221" i="17"/>
  <c r="Y221" i="17"/>
  <c r="D236" i="17"/>
  <c r="J236" i="17"/>
  <c r="T246" i="17"/>
  <c r="G251" i="17"/>
  <c r="S251" i="17"/>
  <c r="Y251" i="17"/>
  <c r="J266" i="17"/>
  <c r="T276" i="17"/>
  <c r="Y281" i="17"/>
  <c r="D296" i="17"/>
  <c r="J296" i="17"/>
  <c r="Y296" i="17"/>
  <c r="M305" i="17"/>
  <c r="R310" i="17"/>
  <c r="H310" i="17"/>
  <c r="R315" i="17"/>
  <c r="T340" i="17"/>
  <c r="S345" i="17"/>
  <c r="Y345" i="17"/>
  <c r="N305" i="17"/>
  <c r="AA305" i="17"/>
  <c r="I310" i="17"/>
  <c r="D325" i="17"/>
  <c r="J325" i="17"/>
  <c r="V325" i="17"/>
  <c r="U330" i="17"/>
  <c r="F350" i="17"/>
  <c r="E355" i="17"/>
  <c r="K355" i="17"/>
  <c r="S375" i="17"/>
  <c r="Y375" i="17"/>
  <c r="E385" i="17"/>
  <c r="K385" i="17"/>
  <c r="T400" i="17"/>
  <c r="U305" i="17"/>
  <c r="T305" i="17"/>
  <c r="X310" i="17"/>
  <c r="E315" i="17"/>
  <c r="Q315" i="17"/>
  <c r="E325" i="17"/>
  <c r="Q325" i="17"/>
  <c r="P330" i="17"/>
  <c r="F380" i="17"/>
  <c r="N310" i="17"/>
  <c r="Y310" i="17"/>
  <c r="F315" i="17"/>
  <c r="M345" i="17"/>
  <c r="L350" i="17"/>
  <c r="R350" i="17"/>
  <c r="X350" i="17"/>
  <c r="D360" i="17"/>
  <c r="D390" i="17"/>
  <c r="Q305" i="17"/>
  <c r="F310" i="17"/>
  <c r="O310" i="17"/>
  <c r="G315" i="17"/>
  <c r="AA335" i="17"/>
  <c r="M375" i="17"/>
  <c r="G310" i="17"/>
  <c r="AA310" i="17"/>
  <c r="AA365" i="17"/>
  <c r="Z370" i="17"/>
  <c r="AA395" i="17"/>
  <c r="Z400" i="17"/>
  <c r="F158" i="17"/>
  <c r="F156" i="17" s="1"/>
  <c r="L158" i="17"/>
  <c r="L156" i="17" s="1"/>
  <c r="R158" i="17"/>
  <c r="X158" i="17"/>
  <c r="X156" i="17" s="1"/>
  <c r="E163" i="17"/>
  <c r="E161" i="17" s="1"/>
  <c r="K163" i="17"/>
  <c r="K161" i="17" s="1"/>
  <c r="Q163" i="17"/>
  <c r="Q161" i="17" s="1"/>
  <c r="W163" i="17"/>
  <c r="W161" i="17" s="1"/>
  <c r="D168" i="17"/>
  <c r="J168" i="17"/>
  <c r="J166" i="17" s="1"/>
  <c r="P168" i="17"/>
  <c r="P166" i="17" s="1"/>
  <c r="V168" i="17"/>
  <c r="V166" i="17" s="1"/>
  <c r="I173" i="17"/>
  <c r="I171" i="17" s="1"/>
  <c r="O173" i="17"/>
  <c r="O171" i="17" s="1"/>
  <c r="U173" i="17"/>
  <c r="AA173" i="17"/>
  <c r="AA171" i="17" s="1"/>
  <c r="H178" i="17"/>
  <c r="H176" i="17" s="1"/>
  <c r="N178" i="17"/>
  <c r="N176" i="17" s="1"/>
  <c r="T178" i="17"/>
  <c r="T176" i="17" s="1"/>
  <c r="Z178" i="17"/>
  <c r="Z176" i="17" s="1"/>
  <c r="G183" i="17"/>
  <c r="M183" i="17"/>
  <c r="M181" i="17" s="1"/>
  <c r="S183" i="17"/>
  <c r="S181" i="17" s="1"/>
  <c r="Y183" i="17"/>
  <c r="Y181" i="17" s="1"/>
  <c r="F188" i="17"/>
  <c r="F186" i="17" s="1"/>
  <c r="L188" i="17"/>
  <c r="L186" i="17" s="1"/>
  <c r="R188" i="17"/>
  <c r="X188" i="17"/>
  <c r="X186" i="17" s="1"/>
  <c r="E193" i="17"/>
  <c r="E191" i="17" s="1"/>
  <c r="K193" i="17"/>
  <c r="K191" i="17" s="1"/>
  <c r="Q193" i="17"/>
  <c r="Q191" i="17" s="1"/>
  <c r="W193" i="17"/>
  <c r="W191" i="17" s="1"/>
  <c r="D198" i="17"/>
  <c r="J198" i="17"/>
  <c r="J196" i="17" s="1"/>
  <c r="P198" i="17"/>
  <c r="P196" i="17" s="1"/>
  <c r="V198" i="17"/>
  <c r="V196" i="17" s="1"/>
  <c r="I203" i="17"/>
  <c r="I201" i="17" s="1"/>
  <c r="O203" i="17"/>
  <c r="O201" i="17" s="1"/>
  <c r="U203" i="17"/>
  <c r="AA203" i="17"/>
  <c r="AA201" i="17" s="1"/>
  <c r="H208" i="17"/>
  <c r="H206" i="17" s="1"/>
  <c r="N208" i="17"/>
  <c r="N206" i="17" s="1"/>
  <c r="T208" i="17"/>
  <c r="T206" i="17" s="1"/>
  <c r="Z208" i="17"/>
  <c r="Z206" i="17" s="1"/>
  <c r="G213" i="17"/>
  <c r="M213" i="17"/>
  <c r="M211" i="17" s="1"/>
  <c r="S213" i="17"/>
  <c r="S211" i="17" s="1"/>
  <c r="Y213" i="17"/>
  <c r="Y211" i="17" s="1"/>
  <c r="F218" i="17"/>
  <c r="F216" i="17" s="1"/>
  <c r="L218" i="17"/>
  <c r="L216" i="17" s="1"/>
  <c r="R218" i="17"/>
  <c r="X218" i="17"/>
  <c r="X216" i="17" s="1"/>
  <c r="E223" i="17"/>
  <c r="E221" i="17" s="1"/>
  <c r="K223" i="17"/>
  <c r="K221" i="17" s="1"/>
  <c r="Q223" i="17"/>
  <c r="Q221" i="17" s="1"/>
  <c r="W223" i="17"/>
  <c r="W221" i="17" s="1"/>
  <c r="D228" i="17"/>
  <c r="J228" i="17"/>
  <c r="J226" i="17" s="1"/>
  <c r="P228" i="17"/>
  <c r="P226" i="17" s="1"/>
  <c r="V228" i="17"/>
  <c r="V226" i="17" s="1"/>
  <c r="I233" i="17"/>
  <c r="I231" i="17" s="1"/>
  <c r="O233" i="17"/>
  <c r="O231" i="17" s="1"/>
  <c r="U233" i="17"/>
  <c r="AA233" i="17"/>
  <c r="AA231" i="17" s="1"/>
  <c r="H238" i="17"/>
  <c r="H236" i="17" s="1"/>
  <c r="N238" i="17"/>
  <c r="N236" i="17" s="1"/>
  <c r="T238" i="17"/>
  <c r="T236" i="17" s="1"/>
  <c r="Z238" i="17"/>
  <c r="Z236" i="17" s="1"/>
  <c r="G243" i="17"/>
  <c r="M243" i="17"/>
  <c r="M241" i="17" s="1"/>
  <c r="S243" i="17"/>
  <c r="S241" i="17" s="1"/>
  <c r="Y243" i="17"/>
  <c r="Y241" i="17" s="1"/>
  <c r="F248" i="17"/>
  <c r="F246" i="17" s="1"/>
  <c r="L248" i="17"/>
  <c r="L246" i="17" s="1"/>
  <c r="R248" i="17"/>
  <c r="X248" i="17"/>
  <c r="X246" i="17" s="1"/>
  <c r="E253" i="17"/>
  <c r="E251" i="17" s="1"/>
  <c r="K253" i="17"/>
  <c r="K251" i="17" s="1"/>
  <c r="Q253" i="17"/>
  <c r="Q251" i="17" s="1"/>
  <c r="W253" i="17"/>
  <c r="W251" i="17" s="1"/>
  <c r="D258" i="17"/>
  <c r="J258" i="17"/>
  <c r="J256" i="17" s="1"/>
  <c r="P258" i="17"/>
  <c r="P256" i="17" s="1"/>
  <c r="V258" i="17"/>
  <c r="V256" i="17" s="1"/>
  <c r="I263" i="17"/>
  <c r="I261" i="17" s="1"/>
  <c r="O263" i="17"/>
  <c r="O261" i="17" s="1"/>
  <c r="U263" i="17"/>
  <c r="AA263" i="17"/>
  <c r="AA261" i="17" s="1"/>
  <c r="H268" i="17"/>
  <c r="H266" i="17" s="1"/>
  <c r="N268" i="17"/>
  <c r="N266" i="17" s="1"/>
  <c r="T268" i="17"/>
  <c r="T266" i="17" s="1"/>
  <c r="Z268" i="17"/>
  <c r="Z266" i="17" s="1"/>
  <c r="G273" i="17"/>
  <c r="M273" i="17"/>
  <c r="M271" i="17" s="1"/>
  <c r="S273" i="17"/>
  <c r="S271" i="17" s="1"/>
  <c r="Y273" i="17"/>
  <c r="Y271" i="17" s="1"/>
  <c r="F278" i="17"/>
  <c r="F276" i="17" s="1"/>
  <c r="L278" i="17"/>
  <c r="L276" i="17" s="1"/>
  <c r="R278" i="17"/>
  <c r="X278" i="17"/>
  <c r="X276" i="17" s="1"/>
  <c r="E283" i="17"/>
  <c r="E281" i="17" s="1"/>
  <c r="K283" i="17"/>
  <c r="K281" i="17" s="1"/>
  <c r="Q283" i="17"/>
  <c r="Q281" i="17" s="1"/>
  <c r="W283" i="17"/>
  <c r="W281" i="17" s="1"/>
  <c r="D288" i="17"/>
  <c r="J288" i="17"/>
  <c r="J286" i="17" s="1"/>
  <c r="P288" i="17"/>
  <c r="P286" i="17" s="1"/>
  <c r="V288" i="17"/>
  <c r="V286" i="17" s="1"/>
  <c r="I293" i="17"/>
  <c r="I291" i="17" s="1"/>
  <c r="O293" i="17"/>
  <c r="O291" i="17" s="1"/>
  <c r="U293" i="17"/>
  <c r="AA293" i="17"/>
  <c r="AA291" i="17" s="1"/>
  <c r="H298" i="17"/>
  <c r="H296" i="17" s="1"/>
  <c r="N298" i="17"/>
  <c r="N296" i="17" s="1"/>
  <c r="T298" i="17"/>
  <c r="T296" i="17" s="1"/>
  <c r="AA298" i="17"/>
  <c r="AA296" i="17" s="1"/>
  <c r="AA447" i="17"/>
  <c r="AA445" i="17" s="1"/>
  <c r="Y447" i="17"/>
  <c r="Y445" i="17" s="1"/>
  <c r="S447" i="17"/>
  <c r="S445" i="17" s="1"/>
  <c r="M447" i="17"/>
  <c r="M445" i="17" s="1"/>
  <c r="G447" i="17"/>
  <c r="Z442" i="17"/>
  <c r="Z440" i="17" s="1"/>
  <c r="T442" i="17"/>
  <c r="T440" i="17" s="1"/>
  <c r="N442" i="17"/>
  <c r="N440" i="17" s="1"/>
  <c r="H442" i="17"/>
  <c r="AA437" i="17"/>
  <c r="AA435" i="17" s="1"/>
  <c r="U437" i="17"/>
  <c r="U435" i="17" s="1"/>
  <c r="O437" i="17"/>
  <c r="O435" i="17" s="1"/>
  <c r="I437" i="17"/>
  <c r="I435" i="17" s="1"/>
  <c r="V432" i="17"/>
  <c r="V430" i="17" s="1"/>
  <c r="P432" i="17"/>
  <c r="J432" i="17"/>
  <c r="J430" i="17" s="1"/>
  <c r="D432" i="17"/>
  <c r="D430" i="17" s="1"/>
  <c r="W427" i="17"/>
  <c r="W425" i="17" s="1"/>
  <c r="Q427" i="17"/>
  <c r="Q425" i="17" s="1"/>
  <c r="K427" i="17"/>
  <c r="K425" i="17" s="1"/>
  <c r="E427" i="17"/>
  <c r="X422" i="17"/>
  <c r="X420" i="17" s="1"/>
  <c r="R422" i="17"/>
  <c r="R420" i="17" s="1"/>
  <c r="L422" i="17"/>
  <c r="L420" i="17" s="1"/>
  <c r="F422" i="17"/>
  <c r="F420" i="17" s="1"/>
  <c r="Y417" i="17"/>
  <c r="Y415" i="17" s="1"/>
  <c r="S417" i="17"/>
  <c r="M417" i="17"/>
  <c r="M415" i="17" s="1"/>
  <c r="G417" i="17"/>
  <c r="G415" i="17" s="1"/>
  <c r="Z412" i="17"/>
  <c r="Z410" i="17" s="1"/>
  <c r="T412" i="17"/>
  <c r="T410" i="17" s="1"/>
  <c r="N412" i="17"/>
  <c r="N410" i="17" s="1"/>
  <c r="H412" i="17"/>
  <c r="AA407" i="17"/>
  <c r="AA405" i="17" s="1"/>
  <c r="U407" i="17"/>
  <c r="U405" i="17" s="1"/>
  <c r="O407" i="17"/>
  <c r="O405" i="17" s="1"/>
  <c r="I407" i="17"/>
  <c r="I405" i="17" s="1"/>
  <c r="V402" i="17"/>
  <c r="V400" i="17" s="1"/>
  <c r="P402" i="17"/>
  <c r="J402" i="17"/>
  <c r="J400" i="17" s="1"/>
  <c r="D402" i="17"/>
  <c r="D400" i="17" s="1"/>
  <c r="W397" i="17"/>
  <c r="W395" i="17" s="1"/>
  <c r="Q397" i="17"/>
  <c r="Q395" i="17" s="1"/>
  <c r="K397" i="17"/>
  <c r="K395" i="17" s="1"/>
  <c r="E397" i="17"/>
  <c r="X392" i="17"/>
  <c r="X390" i="17" s="1"/>
  <c r="R392" i="17"/>
  <c r="R390" i="17" s="1"/>
  <c r="L392" i="17"/>
  <c r="L390" i="17" s="1"/>
  <c r="F392" i="17"/>
  <c r="F390" i="17" s="1"/>
  <c r="Y387" i="17"/>
  <c r="Y385" i="17" s="1"/>
  <c r="S387" i="17"/>
  <c r="M387" i="17"/>
  <c r="M385" i="17" s="1"/>
  <c r="G387" i="17"/>
  <c r="G385" i="17" s="1"/>
  <c r="Z382" i="17"/>
  <c r="Z380" i="17" s="1"/>
  <c r="T382" i="17"/>
  <c r="T380" i="17" s="1"/>
  <c r="N382" i="17"/>
  <c r="N380" i="17" s="1"/>
  <c r="H382" i="17"/>
  <c r="AA377" i="17"/>
  <c r="AA375" i="17" s="1"/>
  <c r="U377" i="17"/>
  <c r="U375" i="17" s="1"/>
  <c r="O377" i="17"/>
  <c r="O375" i="17" s="1"/>
  <c r="I377" i="17"/>
  <c r="I375" i="17" s="1"/>
  <c r="V372" i="17"/>
  <c r="V370" i="17" s="1"/>
  <c r="P372" i="17"/>
  <c r="J372" i="17"/>
  <c r="J370" i="17" s="1"/>
  <c r="D372" i="17"/>
  <c r="D370" i="17" s="1"/>
  <c r="W367" i="17"/>
  <c r="W365" i="17" s="1"/>
  <c r="Q367" i="17"/>
  <c r="Q365" i="17" s="1"/>
  <c r="K367" i="17"/>
  <c r="K365" i="17" s="1"/>
  <c r="E367" i="17"/>
  <c r="X362" i="17"/>
  <c r="X360" i="17" s="1"/>
  <c r="R362" i="17"/>
  <c r="R360" i="17" s="1"/>
  <c r="L362" i="17"/>
  <c r="L360" i="17" s="1"/>
  <c r="F362" i="17"/>
  <c r="F360" i="17" s="1"/>
  <c r="Y357" i="17"/>
  <c r="Y355" i="17" s="1"/>
  <c r="S357" i="17"/>
  <c r="M357" i="17"/>
  <c r="M355" i="17" s="1"/>
  <c r="G357" i="17"/>
  <c r="G355" i="17" s="1"/>
  <c r="Z352" i="17"/>
  <c r="Z350" i="17" s="1"/>
  <c r="T352" i="17"/>
  <c r="T350" i="17" s="1"/>
  <c r="N352" i="17"/>
  <c r="N350" i="17" s="1"/>
  <c r="H352" i="17"/>
  <c r="AA347" i="17"/>
  <c r="AA345" i="17" s="1"/>
  <c r="U347" i="17"/>
  <c r="U345" i="17" s="1"/>
  <c r="O347" i="17"/>
  <c r="O345" i="17" s="1"/>
  <c r="I347" i="17"/>
  <c r="I345" i="17" s="1"/>
  <c r="V342" i="17"/>
  <c r="V340" i="17" s="1"/>
  <c r="P342" i="17"/>
  <c r="J342" i="17"/>
  <c r="J340" i="17" s="1"/>
  <c r="D342" i="17"/>
  <c r="D340" i="17" s="1"/>
  <c r="W337" i="17"/>
  <c r="W335" i="17" s="1"/>
  <c r="Q337" i="17"/>
  <c r="Q335" i="17" s="1"/>
  <c r="K337" i="17"/>
  <c r="K335" i="17" s="1"/>
  <c r="E337" i="17"/>
  <c r="X332" i="17"/>
  <c r="X330" i="17" s="1"/>
  <c r="R332" i="17"/>
  <c r="R330" i="17" s="1"/>
  <c r="L332" i="17"/>
  <c r="L330" i="17" s="1"/>
  <c r="F332" i="17"/>
  <c r="F330" i="17" s="1"/>
  <c r="Y327" i="17"/>
  <c r="Y325" i="17" s="1"/>
  <c r="S327" i="17"/>
  <c r="M327" i="17"/>
  <c r="M325" i="17" s="1"/>
  <c r="G327" i="17"/>
  <c r="G325" i="17" s="1"/>
  <c r="Z322" i="17"/>
  <c r="Z320" i="17" s="1"/>
  <c r="T322" i="17"/>
  <c r="T320" i="17" s="1"/>
  <c r="N322" i="17"/>
  <c r="N320" i="17" s="1"/>
  <c r="H322" i="17"/>
  <c r="AA317" i="17"/>
  <c r="AA315" i="17" s="1"/>
  <c r="U317" i="17"/>
  <c r="U315" i="17" s="1"/>
  <c r="O317" i="17"/>
  <c r="O315" i="17" s="1"/>
  <c r="I317" i="17"/>
  <c r="I315" i="17" s="1"/>
  <c r="V312" i="17"/>
  <c r="V310" i="17" s="1"/>
  <c r="P312" i="17"/>
  <c r="J312" i="17"/>
  <c r="J310" i="17" s="1"/>
  <c r="D312" i="17"/>
  <c r="D310" i="17" s="1"/>
  <c r="X447" i="17"/>
  <c r="X445" i="17" s="1"/>
  <c r="R447" i="17"/>
  <c r="R445" i="17" s="1"/>
  <c r="L447" i="17"/>
  <c r="F447" i="17"/>
  <c r="Y442" i="17"/>
  <c r="Y440" i="17" s="1"/>
  <c r="S442" i="17"/>
  <c r="S440" i="17" s="1"/>
  <c r="M442" i="17"/>
  <c r="M440" i="17" s="1"/>
  <c r="G442" i="17"/>
  <c r="G440" i="17" s="1"/>
  <c r="Z437" i="17"/>
  <c r="Z435" i="17" s="1"/>
  <c r="T437" i="17"/>
  <c r="N437" i="17"/>
  <c r="N435" i="17" s="1"/>
  <c r="H437" i="17"/>
  <c r="H435" i="17" s="1"/>
  <c r="AA432" i="17"/>
  <c r="AA430" i="17" s="1"/>
  <c r="U432" i="17"/>
  <c r="U430" i="17" s="1"/>
  <c r="O432" i="17"/>
  <c r="O430" i="17" s="1"/>
  <c r="I432" i="17"/>
  <c r="V427" i="17"/>
  <c r="V425" i="17" s="1"/>
  <c r="P427" i="17"/>
  <c r="P425" i="17" s="1"/>
  <c r="J427" i="17"/>
  <c r="J425" i="17" s="1"/>
  <c r="D427" i="17"/>
  <c r="D425" i="17" s="1"/>
  <c r="W422" i="17"/>
  <c r="W420" i="17" s="1"/>
  <c r="Q422" i="17"/>
  <c r="K422" i="17"/>
  <c r="K420" i="17" s="1"/>
  <c r="E422" i="17"/>
  <c r="E420" i="17" s="1"/>
  <c r="X417" i="17"/>
  <c r="X415" i="17" s="1"/>
  <c r="R417" i="17"/>
  <c r="R415" i="17" s="1"/>
  <c r="L417" i="17"/>
  <c r="L415" i="17" s="1"/>
  <c r="F417" i="17"/>
  <c r="Y412" i="17"/>
  <c r="Y410" i="17" s="1"/>
  <c r="S412" i="17"/>
  <c r="S410" i="17" s="1"/>
  <c r="M412" i="17"/>
  <c r="M410" i="17" s="1"/>
  <c r="G412" i="17"/>
  <c r="G410" i="17" s="1"/>
  <c r="Z407" i="17"/>
  <c r="Z405" i="17" s="1"/>
  <c r="T407" i="17"/>
  <c r="N407" i="17"/>
  <c r="N405" i="17" s="1"/>
  <c r="H407" i="17"/>
  <c r="H405" i="17" s="1"/>
  <c r="AA402" i="17"/>
  <c r="AA400" i="17" s="1"/>
  <c r="U402" i="17"/>
  <c r="U400" i="17" s="1"/>
  <c r="O402" i="17"/>
  <c r="O400" i="17" s="1"/>
  <c r="I402" i="17"/>
  <c r="V397" i="17"/>
  <c r="V395" i="17" s="1"/>
  <c r="P397" i="17"/>
  <c r="P395" i="17" s="1"/>
  <c r="J397" i="17"/>
  <c r="J395" i="17" s="1"/>
  <c r="D397" i="17"/>
  <c r="D395" i="17" s="1"/>
  <c r="W392" i="17"/>
  <c r="W390" i="17" s="1"/>
  <c r="Q392" i="17"/>
  <c r="K392" i="17"/>
  <c r="K390" i="17" s="1"/>
  <c r="E392" i="17"/>
  <c r="E390" i="17" s="1"/>
  <c r="X387" i="17"/>
  <c r="X385" i="17" s="1"/>
  <c r="R387" i="17"/>
  <c r="R385" i="17" s="1"/>
  <c r="L387" i="17"/>
  <c r="L385" i="17" s="1"/>
  <c r="F387" i="17"/>
  <c r="Y382" i="17"/>
  <c r="Y380" i="17" s="1"/>
  <c r="S382" i="17"/>
  <c r="S380" i="17" s="1"/>
  <c r="M382" i="17"/>
  <c r="M380" i="17" s="1"/>
  <c r="G382" i="17"/>
  <c r="G380" i="17" s="1"/>
  <c r="Z377" i="17"/>
  <c r="Z375" i="17" s="1"/>
  <c r="T377" i="17"/>
  <c r="N377" i="17"/>
  <c r="N375" i="17" s="1"/>
  <c r="H377" i="17"/>
  <c r="H375" i="17" s="1"/>
  <c r="AA372" i="17"/>
  <c r="AA370" i="17" s="1"/>
  <c r="U372" i="17"/>
  <c r="U370" i="17" s="1"/>
  <c r="O372" i="17"/>
  <c r="O370" i="17" s="1"/>
  <c r="I372" i="17"/>
  <c r="V367" i="17"/>
  <c r="V365" i="17" s="1"/>
  <c r="P367" i="17"/>
  <c r="P365" i="17" s="1"/>
  <c r="J367" i="17"/>
  <c r="J365" i="17" s="1"/>
  <c r="D367" i="17"/>
  <c r="D365" i="17" s="1"/>
  <c r="W362" i="17"/>
  <c r="W360" i="17" s="1"/>
  <c r="Q362" i="17"/>
  <c r="K362" i="17"/>
  <c r="K360" i="17" s="1"/>
  <c r="E362" i="17"/>
  <c r="E360" i="17" s="1"/>
  <c r="X357" i="17"/>
  <c r="X355" i="17" s="1"/>
  <c r="R357" i="17"/>
  <c r="R355" i="17" s="1"/>
  <c r="L357" i="17"/>
  <c r="L355" i="17" s="1"/>
  <c r="F357" i="17"/>
  <c r="Y352" i="17"/>
  <c r="Y350" i="17" s="1"/>
  <c r="S352" i="17"/>
  <c r="S350" i="17" s="1"/>
  <c r="M352" i="17"/>
  <c r="M350" i="17" s="1"/>
  <c r="G352" i="17"/>
  <c r="G350" i="17" s="1"/>
  <c r="Z347" i="17"/>
  <c r="Z345" i="17" s="1"/>
  <c r="T347" i="17"/>
  <c r="N347" i="17"/>
  <c r="N345" i="17" s="1"/>
  <c r="H347" i="17"/>
  <c r="H345" i="17" s="1"/>
  <c r="AA342" i="17"/>
  <c r="AA340" i="17" s="1"/>
  <c r="U342" i="17"/>
  <c r="U340" i="17" s="1"/>
  <c r="O342" i="17"/>
  <c r="O340" i="17" s="1"/>
  <c r="I342" i="17"/>
  <c r="V337" i="17"/>
  <c r="V335" i="17" s="1"/>
  <c r="P337" i="17"/>
  <c r="P335" i="17" s="1"/>
  <c r="J337" i="17"/>
  <c r="J335" i="17" s="1"/>
  <c r="D337" i="17"/>
  <c r="D335" i="17" s="1"/>
  <c r="W332" i="17"/>
  <c r="W330" i="17" s="1"/>
  <c r="Q332" i="17"/>
  <c r="K332" i="17"/>
  <c r="K330" i="17" s="1"/>
  <c r="E332" i="17"/>
  <c r="E330" i="17" s="1"/>
  <c r="X327" i="17"/>
  <c r="X325" i="17" s="1"/>
  <c r="R327" i="17"/>
  <c r="R325" i="17" s="1"/>
  <c r="L327" i="17"/>
  <c r="L325" i="17" s="1"/>
  <c r="F327" i="17"/>
  <c r="Y322" i="17"/>
  <c r="Y320" i="17" s="1"/>
  <c r="S322" i="17"/>
  <c r="S320" i="17" s="1"/>
  <c r="M322" i="17"/>
  <c r="M320" i="17" s="1"/>
  <c r="G322" i="17"/>
  <c r="G320" i="17" s="1"/>
  <c r="Z317" i="17"/>
  <c r="Z315" i="17" s="1"/>
  <c r="T317" i="17"/>
  <c r="N317" i="17"/>
  <c r="N315" i="17" s="1"/>
  <c r="H317" i="17"/>
  <c r="H315" i="17" s="1"/>
  <c r="W447" i="17"/>
  <c r="W445" i="17" s="1"/>
  <c r="Q447" i="17"/>
  <c r="Q445" i="17" s="1"/>
  <c r="K447" i="17"/>
  <c r="K445" i="17" s="1"/>
  <c r="E447" i="17"/>
  <c r="X442" i="17"/>
  <c r="X440" i="17" s="1"/>
  <c r="R442" i="17"/>
  <c r="R440" i="17" s="1"/>
  <c r="L442" i="17"/>
  <c r="L440" i="17" s="1"/>
  <c r="F442" i="17"/>
  <c r="F440" i="17" s="1"/>
  <c r="Y437" i="17"/>
  <c r="Y435" i="17" s="1"/>
  <c r="S437" i="17"/>
  <c r="M437" i="17"/>
  <c r="M435" i="17" s="1"/>
  <c r="G437" i="17"/>
  <c r="G435" i="17" s="1"/>
  <c r="Z432" i="17"/>
  <c r="Z430" i="17" s="1"/>
  <c r="T432" i="17"/>
  <c r="T430" i="17" s="1"/>
  <c r="N432" i="17"/>
  <c r="N430" i="17" s="1"/>
  <c r="H432" i="17"/>
  <c r="AA427" i="17"/>
  <c r="AA425" i="17" s="1"/>
  <c r="U427" i="17"/>
  <c r="U425" i="17" s="1"/>
  <c r="O427" i="17"/>
  <c r="O425" i="17" s="1"/>
  <c r="I427" i="17"/>
  <c r="I425" i="17" s="1"/>
  <c r="V422" i="17"/>
  <c r="V420" i="17" s="1"/>
  <c r="P422" i="17"/>
  <c r="J422" i="17"/>
  <c r="J420" i="17" s="1"/>
  <c r="D422" i="17"/>
  <c r="D420" i="17" s="1"/>
  <c r="W417" i="17"/>
  <c r="W415" i="17" s="1"/>
  <c r="Q417" i="17"/>
  <c r="Q415" i="17" s="1"/>
  <c r="K417" i="17"/>
  <c r="K415" i="17" s="1"/>
  <c r="E417" i="17"/>
  <c r="X412" i="17"/>
  <c r="X410" i="17" s="1"/>
  <c r="R412" i="17"/>
  <c r="R410" i="17" s="1"/>
  <c r="L412" i="17"/>
  <c r="L410" i="17" s="1"/>
  <c r="F412" i="17"/>
  <c r="F410" i="17" s="1"/>
  <c r="Y407" i="17"/>
  <c r="Y405" i="17" s="1"/>
  <c r="S407" i="17"/>
  <c r="M407" i="17"/>
  <c r="M405" i="17" s="1"/>
  <c r="G407" i="17"/>
  <c r="G405" i="17" s="1"/>
  <c r="V447" i="17"/>
  <c r="P447" i="17"/>
  <c r="P445" i="17" s="1"/>
  <c r="J447" i="17"/>
  <c r="J445" i="17" s="1"/>
  <c r="D447" i="17"/>
  <c r="D445" i="17" s="1"/>
  <c r="W442" i="17"/>
  <c r="W440" i="17" s="1"/>
  <c r="Q442" i="17"/>
  <c r="Q440" i="17" s="1"/>
  <c r="K442" i="17"/>
  <c r="K440" i="17" s="1"/>
  <c r="E442" i="17"/>
  <c r="E440" i="17" s="1"/>
  <c r="X437" i="17"/>
  <c r="X435" i="17" s="1"/>
  <c r="R437" i="17"/>
  <c r="L437" i="17"/>
  <c r="L435" i="17" s="1"/>
  <c r="F437" i="17"/>
  <c r="F435" i="17" s="1"/>
  <c r="Y432" i="17"/>
  <c r="Y430" i="17" s="1"/>
  <c r="S432" i="17"/>
  <c r="S430" i="17" s="1"/>
  <c r="M432" i="17"/>
  <c r="M430" i="17" s="1"/>
  <c r="G432" i="17"/>
  <c r="Z427" i="17"/>
  <c r="Z425" i="17" s="1"/>
  <c r="T427" i="17"/>
  <c r="T425" i="17" s="1"/>
  <c r="N427" i="17"/>
  <c r="N425" i="17" s="1"/>
  <c r="H427" i="17"/>
  <c r="H425" i="17" s="1"/>
  <c r="AA422" i="17"/>
  <c r="AA420" i="17" s="1"/>
  <c r="U422" i="17"/>
  <c r="O422" i="17"/>
  <c r="O420" i="17" s="1"/>
  <c r="I422" i="17"/>
  <c r="I420" i="17" s="1"/>
  <c r="V417" i="17"/>
  <c r="V415" i="17" s="1"/>
  <c r="P417" i="17"/>
  <c r="P415" i="17" s="1"/>
  <c r="J417" i="17"/>
  <c r="J415" i="17" s="1"/>
  <c r="D417" i="17"/>
  <c r="W412" i="17"/>
  <c r="W410" i="17" s="1"/>
  <c r="Q412" i="17"/>
  <c r="Q410" i="17" s="1"/>
  <c r="K412" i="17"/>
  <c r="K410" i="17" s="1"/>
  <c r="E412" i="17"/>
  <c r="E410" i="17" s="1"/>
  <c r="X407" i="17"/>
  <c r="X405" i="17" s="1"/>
  <c r="R407" i="17"/>
  <c r="L407" i="17"/>
  <c r="L405" i="17" s="1"/>
  <c r="F407" i="17"/>
  <c r="F405" i="17" s="1"/>
  <c r="Y402" i="17"/>
  <c r="Y400" i="17" s="1"/>
  <c r="S402" i="17"/>
  <c r="S400" i="17" s="1"/>
  <c r="M402" i="17"/>
  <c r="M400" i="17" s="1"/>
  <c r="G402" i="17"/>
  <c r="Z397" i="17"/>
  <c r="Z395" i="17" s="1"/>
  <c r="T397" i="17"/>
  <c r="T395" i="17" s="1"/>
  <c r="N397" i="17"/>
  <c r="N395" i="17" s="1"/>
  <c r="H397" i="17"/>
  <c r="H395" i="17" s="1"/>
  <c r="AA392" i="17"/>
  <c r="AA390" i="17" s="1"/>
  <c r="U392" i="17"/>
  <c r="O392" i="17"/>
  <c r="O390" i="17" s="1"/>
  <c r="I392" i="17"/>
  <c r="I390" i="17" s="1"/>
  <c r="V387" i="17"/>
  <c r="V385" i="17" s="1"/>
  <c r="P387" i="17"/>
  <c r="P385" i="17" s="1"/>
  <c r="J387" i="17"/>
  <c r="J385" i="17" s="1"/>
  <c r="D387" i="17"/>
  <c r="W382" i="17"/>
  <c r="W380" i="17" s="1"/>
  <c r="Q382" i="17"/>
  <c r="Q380" i="17" s="1"/>
  <c r="K382" i="17"/>
  <c r="K380" i="17" s="1"/>
  <c r="E382" i="17"/>
  <c r="E380" i="17" s="1"/>
  <c r="X377" i="17"/>
  <c r="X375" i="17" s="1"/>
  <c r="R377" i="17"/>
  <c r="L377" i="17"/>
  <c r="L375" i="17" s="1"/>
  <c r="F377" i="17"/>
  <c r="F375" i="17" s="1"/>
  <c r="Y372" i="17"/>
  <c r="Y370" i="17" s="1"/>
  <c r="S372" i="17"/>
  <c r="S370" i="17" s="1"/>
  <c r="M372" i="17"/>
  <c r="M370" i="17" s="1"/>
  <c r="G372" i="17"/>
  <c r="Z367" i="17"/>
  <c r="Z365" i="17" s="1"/>
  <c r="T367" i="17"/>
  <c r="T365" i="17" s="1"/>
  <c r="N367" i="17"/>
  <c r="N365" i="17" s="1"/>
  <c r="H367" i="17"/>
  <c r="H365" i="17" s="1"/>
  <c r="AA362" i="17"/>
  <c r="AA360" i="17" s="1"/>
  <c r="U362" i="17"/>
  <c r="O362" i="17"/>
  <c r="O360" i="17" s="1"/>
  <c r="I362" i="17"/>
  <c r="I360" i="17" s="1"/>
  <c r="V357" i="17"/>
  <c r="V355" i="17" s="1"/>
  <c r="P357" i="17"/>
  <c r="P355" i="17" s="1"/>
  <c r="J357" i="17"/>
  <c r="J355" i="17" s="1"/>
  <c r="D357" i="17"/>
  <c r="W352" i="17"/>
  <c r="W350" i="17" s="1"/>
  <c r="Q352" i="17"/>
  <c r="Q350" i="17" s="1"/>
  <c r="K352" i="17"/>
  <c r="K350" i="17" s="1"/>
  <c r="E352" i="17"/>
  <c r="E350" i="17" s="1"/>
  <c r="X347" i="17"/>
  <c r="X345" i="17" s="1"/>
  <c r="R347" i="17"/>
  <c r="L347" i="17"/>
  <c r="L345" i="17" s="1"/>
  <c r="F347" i="17"/>
  <c r="F345" i="17" s="1"/>
  <c r="Y342" i="17"/>
  <c r="Y340" i="17" s="1"/>
  <c r="S342" i="17"/>
  <c r="S340" i="17" s="1"/>
  <c r="M342" i="17"/>
  <c r="M340" i="17" s="1"/>
  <c r="G342" i="17"/>
  <c r="Z337" i="17"/>
  <c r="Z335" i="17" s="1"/>
  <c r="T337" i="17"/>
  <c r="T335" i="17" s="1"/>
  <c r="N337" i="17"/>
  <c r="N335" i="17" s="1"/>
  <c r="H337" i="17"/>
  <c r="H335" i="17" s="1"/>
  <c r="U447" i="17"/>
  <c r="U445" i="17" s="1"/>
  <c r="O447" i="17"/>
  <c r="O445" i="17" s="1"/>
  <c r="I447" i="17"/>
  <c r="V442" i="17"/>
  <c r="V440" i="17" s="1"/>
  <c r="P442" i="17"/>
  <c r="P440" i="17" s="1"/>
  <c r="J442" i="17"/>
  <c r="J440" i="17" s="1"/>
  <c r="D442" i="17"/>
  <c r="W437" i="17"/>
  <c r="W435" i="17" s="1"/>
  <c r="Q437" i="17"/>
  <c r="Q435" i="17" s="1"/>
  <c r="K437" i="17"/>
  <c r="K435" i="17" s="1"/>
  <c r="E437" i="17"/>
  <c r="E435" i="17" s="1"/>
  <c r="X432" i="17"/>
  <c r="X430" i="17" s="1"/>
  <c r="R432" i="17"/>
  <c r="L432" i="17"/>
  <c r="L430" i="17" s="1"/>
  <c r="F432" i="17"/>
  <c r="F430" i="17" s="1"/>
  <c r="Y427" i="17"/>
  <c r="Y425" i="17" s="1"/>
  <c r="S427" i="17"/>
  <c r="S425" i="17" s="1"/>
  <c r="M427" i="17"/>
  <c r="M425" i="17" s="1"/>
  <c r="G427" i="17"/>
  <c r="Z422" i="17"/>
  <c r="Z420" i="17" s="1"/>
  <c r="T422" i="17"/>
  <c r="T420" i="17" s="1"/>
  <c r="N422" i="17"/>
  <c r="N420" i="17" s="1"/>
  <c r="H422" i="17"/>
  <c r="H420" i="17" s="1"/>
  <c r="AA417" i="17"/>
  <c r="AA415" i="17" s="1"/>
  <c r="U417" i="17"/>
  <c r="O417" i="17"/>
  <c r="O415" i="17" s="1"/>
  <c r="I417" i="17"/>
  <c r="I415" i="17" s="1"/>
  <c r="V412" i="17"/>
  <c r="V410" i="17" s="1"/>
  <c r="P412" i="17"/>
  <c r="P410" i="17" s="1"/>
  <c r="J412" i="17"/>
  <c r="J410" i="17" s="1"/>
  <c r="D412" i="17"/>
  <c r="W407" i="17"/>
  <c r="W405" i="17" s="1"/>
  <c r="Q407" i="17"/>
  <c r="Q405" i="17" s="1"/>
  <c r="K407" i="17"/>
  <c r="K405" i="17" s="1"/>
  <c r="E407" i="17"/>
  <c r="E405" i="17" s="1"/>
  <c r="X402" i="17"/>
  <c r="X400" i="17" s="1"/>
  <c r="R402" i="17"/>
  <c r="L402" i="17"/>
  <c r="L400" i="17" s="1"/>
  <c r="F402" i="17"/>
  <c r="F400" i="17" s="1"/>
  <c r="Y397" i="17"/>
  <c r="Y395" i="17" s="1"/>
  <c r="S397" i="17"/>
  <c r="S395" i="17" s="1"/>
  <c r="M397" i="17"/>
  <c r="M395" i="17" s="1"/>
  <c r="G397" i="17"/>
  <c r="Z392" i="17"/>
  <c r="Z390" i="17" s="1"/>
  <c r="T392" i="17"/>
  <c r="T390" i="17" s="1"/>
  <c r="N392" i="17"/>
  <c r="N390" i="17" s="1"/>
  <c r="H392" i="17"/>
  <c r="H390" i="17" s="1"/>
  <c r="AA387" i="17"/>
  <c r="AA385" i="17" s="1"/>
  <c r="U387" i="17"/>
  <c r="O387" i="17"/>
  <c r="O385" i="17" s="1"/>
  <c r="I387" i="17"/>
  <c r="I385" i="17" s="1"/>
  <c r="V382" i="17"/>
  <c r="V380" i="17" s="1"/>
  <c r="P382" i="17"/>
  <c r="P380" i="17" s="1"/>
  <c r="J382" i="17"/>
  <c r="J380" i="17" s="1"/>
  <c r="D382" i="17"/>
  <c r="W377" i="17"/>
  <c r="W375" i="17" s="1"/>
  <c r="Q377" i="17"/>
  <c r="Q375" i="17" s="1"/>
  <c r="K377" i="17"/>
  <c r="K375" i="17" s="1"/>
  <c r="E377" i="17"/>
  <c r="E375" i="17" s="1"/>
  <c r="X372" i="17"/>
  <c r="X370" i="17" s="1"/>
  <c r="R372" i="17"/>
  <c r="L372" i="17"/>
  <c r="L370" i="17" s="1"/>
  <c r="F372" i="17"/>
  <c r="F370" i="17" s="1"/>
  <c r="Y367" i="17"/>
  <c r="Y365" i="17" s="1"/>
  <c r="S367" i="17"/>
  <c r="S365" i="17" s="1"/>
  <c r="M367" i="17"/>
  <c r="M365" i="17" s="1"/>
  <c r="G367" i="17"/>
  <c r="Z362" i="17"/>
  <c r="Z360" i="17" s="1"/>
  <c r="T362" i="17"/>
  <c r="T360" i="17" s="1"/>
  <c r="N362" i="17"/>
  <c r="N360" i="17" s="1"/>
  <c r="H362" i="17"/>
  <c r="H360" i="17" s="1"/>
  <c r="AA357" i="17"/>
  <c r="AA355" i="17" s="1"/>
  <c r="U357" i="17"/>
  <c r="O357" i="17"/>
  <c r="O355" i="17" s="1"/>
  <c r="I357" i="17"/>
  <c r="I355" i="17" s="1"/>
  <c r="V352" i="17"/>
  <c r="V350" i="17" s="1"/>
  <c r="P352" i="17"/>
  <c r="P350" i="17" s="1"/>
  <c r="J352" i="17"/>
  <c r="J350" i="17" s="1"/>
  <c r="D352" i="17"/>
  <c r="W347" i="17"/>
  <c r="W345" i="17" s="1"/>
  <c r="Q347" i="17"/>
  <c r="Q345" i="17" s="1"/>
  <c r="K347" i="17"/>
  <c r="K345" i="17" s="1"/>
  <c r="E347" i="17"/>
  <c r="E345" i="17" s="1"/>
  <c r="X342" i="17"/>
  <c r="X340" i="17" s="1"/>
  <c r="R342" i="17"/>
  <c r="L342" i="17"/>
  <c r="L340" i="17" s="1"/>
  <c r="F342" i="17"/>
  <c r="F340" i="17" s="1"/>
  <c r="Y337" i="17"/>
  <c r="Y335" i="17" s="1"/>
  <c r="S337" i="17"/>
  <c r="S335" i="17" s="1"/>
  <c r="M337" i="17"/>
  <c r="M335" i="17" s="1"/>
  <c r="G337" i="17"/>
  <c r="Z332" i="17"/>
  <c r="Z330" i="17" s="1"/>
  <c r="T332" i="17"/>
  <c r="T330" i="17" s="1"/>
  <c r="N332" i="17"/>
  <c r="N330" i="17" s="1"/>
  <c r="H332" i="17"/>
  <c r="H330" i="17" s="1"/>
  <c r="AA327" i="17"/>
  <c r="AA325" i="17" s="1"/>
  <c r="U327" i="17"/>
  <c r="O327" i="17"/>
  <c r="O325" i="17" s="1"/>
  <c r="I327" i="17"/>
  <c r="I325" i="17" s="1"/>
  <c r="Z447" i="17"/>
  <c r="Z445" i="17" s="1"/>
  <c r="T447" i="17"/>
  <c r="T445" i="17" s="1"/>
  <c r="N447" i="17"/>
  <c r="N445" i="17" s="1"/>
  <c r="H447" i="17"/>
  <c r="H445" i="17" s="1"/>
  <c r="AA442" i="17"/>
  <c r="U442" i="17"/>
  <c r="U440" i="17" s="1"/>
  <c r="O442" i="17"/>
  <c r="O440" i="17" s="1"/>
  <c r="I442" i="17"/>
  <c r="I440" i="17" s="1"/>
  <c r="V437" i="17"/>
  <c r="V435" i="17" s="1"/>
  <c r="P437" i="17"/>
  <c r="P435" i="17" s="1"/>
  <c r="J437" i="17"/>
  <c r="D437" i="17"/>
  <c r="D435" i="17" s="1"/>
  <c r="W432" i="17"/>
  <c r="W430" i="17" s="1"/>
  <c r="Q432" i="17"/>
  <c r="Q430" i="17" s="1"/>
  <c r="K432" i="17"/>
  <c r="K430" i="17" s="1"/>
  <c r="E432" i="17"/>
  <c r="E430" i="17" s="1"/>
  <c r="X427" i="17"/>
  <c r="R427" i="17"/>
  <c r="R425" i="17" s="1"/>
  <c r="L427" i="17"/>
  <c r="L425" i="17" s="1"/>
  <c r="F427" i="17"/>
  <c r="F425" i="17" s="1"/>
  <c r="Y422" i="17"/>
  <c r="Y420" i="17" s="1"/>
  <c r="S422" i="17"/>
  <c r="S420" i="17" s="1"/>
  <c r="M422" i="17"/>
  <c r="G422" i="17"/>
  <c r="G420" i="17" s="1"/>
  <c r="Z417" i="17"/>
  <c r="Z415" i="17" s="1"/>
  <c r="T417" i="17"/>
  <c r="T415" i="17" s="1"/>
  <c r="N417" i="17"/>
  <c r="N415" i="17" s="1"/>
  <c r="H417" i="17"/>
  <c r="H415" i="17" s="1"/>
  <c r="AA412" i="17"/>
  <c r="U412" i="17"/>
  <c r="U410" i="17" s="1"/>
  <c r="O412" i="17"/>
  <c r="O410" i="17" s="1"/>
  <c r="I412" i="17"/>
  <c r="I410" i="17" s="1"/>
  <c r="V407" i="17"/>
  <c r="V405" i="17" s="1"/>
  <c r="P407" i="17"/>
  <c r="P405" i="17" s="1"/>
  <c r="J407" i="17"/>
  <c r="D407" i="17"/>
  <c r="D405" i="17" s="1"/>
  <c r="W402" i="17"/>
  <c r="W400" i="17" s="1"/>
  <c r="Q402" i="17"/>
  <c r="Q400" i="17" s="1"/>
  <c r="K402" i="17"/>
  <c r="K400" i="17" s="1"/>
  <c r="E402" i="17"/>
  <c r="E400" i="17" s="1"/>
  <c r="X397" i="17"/>
  <c r="R397" i="17"/>
  <c r="R395" i="17" s="1"/>
  <c r="L397" i="17"/>
  <c r="L395" i="17" s="1"/>
  <c r="F397" i="17"/>
  <c r="F395" i="17" s="1"/>
  <c r="Y392" i="17"/>
  <c r="Y390" i="17" s="1"/>
  <c r="S392" i="17"/>
  <c r="S390" i="17" s="1"/>
  <c r="M392" i="17"/>
  <c r="G392" i="17"/>
  <c r="G390" i="17" s="1"/>
  <c r="Z387" i="17"/>
  <c r="Z385" i="17" s="1"/>
  <c r="T387" i="17"/>
  <c r="T385" i="17" s="1"/>
  <c r="N387" i="17"/>
  <c r="N385" i="17" s="1"/>
  <c r="H387" i="17"/>
  <c r="H385" i="17" s="1"/>
  <c r="AA382" i="17"/>
  <c r="U382" i="17"/>
  <c r="U380" i="17" s="1"/>
  <c r="O382" i="17"/>
  <c r="O380" i="17" s="1"/>
  <c r="I382" i="17"/>
  <c r="I380" i="17" s="1"/>
  <c r="V377" i="17"/>
  <c r="V375" i="17" s="1"/>
  <c r="P377" i="17"/>
  <c r="P375" i="17" s="1"/>
  <c r="J377" i="17"/>
  <c r="D377" i="17"/>
  <c r="D375" i="17" s="1"/>
  <c r="W372" i="17"/>
  <c r="W370" i="17" s="1"/>
  <c r="Q372" i="17"/>
  <c r="Q370" i="17" s="1"/>
  <c r="K372" i="17"/>
  <c r="K370" i="17" s="1"/>
  <c r="E372" i="17"/>
  <c r="E370" i="17" s="1"/>
  <c r="X367" i="17"/>
  <c r="R367" i="17"/>
  <c r="R365" i="17" s="1"/>
  <c r="L367" i="17"/>
  <c r="L365" i="17" s="1"/>
  <c r="F367" i="17"/>
  <c r="F365" i="17" s="1"/>
  <c r="Y362" i="17"/>
  <c r="Y360" i="17" s="1"/>
  <c r="S362" i="17"/>
  <c r="S360" i="17" s="1"/>
  <c r="M362" i="17"/>
  <c r="G362" i="17"/>
  <c r="G360" i="17" s="1"/>
  <c r="Z357" i="17"/>
  <c r="Z355" i="17" s="1"/>
  <c r="T357" i="17"/>
  <c r="T355" i="17" s="1"/>
  <c r="N357" i="17"/>
  <c r="N355" i="17" s="1"/>
  <c r="H357" i="17"/>
  <c r="H355" i="17" s="1"/>
  <c r="AA352" i="17"/>
  <c r="U352" i="17"/>
  <c r="U350" i="17" s="1"/>
  <c r="O352" i="17"/>
  <c r="O350" i="17" s="1"/>
  <c r="I352" i="17"/>
  <c r="I350" i="17" s="1"/>
  <c r="V347" i="17"/>
  <c r="V345" i="17" s="1"/>
  <c r="P347" i="17"/>
  <c r="P345" i="17" s="1"/>
  <c r="J347" i="17"/>
  <c r="D347" i="17"/>
  <c r="D345" i="17" s="1"/>
  <c r="W342" i="17"/>
  <c r="W340" i="17" s="1"/>
  <c r="Q342" i="17"/>
  <c r="Q340" i="17" s="1"/>
  <c r="K342" i="17"/>
  <c r="K340" i="17" s="1"/>
  <c r="E342" i="17"/>
  <c r="E340" i="17" s="1"/>
  <c r="X337" i="17"/>
  <c r="R337" i="17"/>
  <c r="R335" i="17" s="1"/>
  <c r="L337" i="17"/>
  <c r="L335" i="17" s="1"/>
  <c r="F337" i="17"/>
  <c r="F335" i="17" s="1"/>
  <c r="Y332" i="17"/>
  <c r="Y330" i="17" s="1"/>
  <c r="S332" i="17"/>
  <c r="S330" i="17" s="1"/>
  <c r="M332" i="17"/>
  <c r="G332" i="17"/>
  <c r="G330" i="17" s="1"/>
  <c r="Z327" i="17"/>
  <c r="Z325" i="17" s="1"/>
  <c r="T327" i="17"/>
  <c r="T325" i="17" s="1"/>
  <c r="N327" i="17"/>
  <c r="N325" i="17" s="1"/>
  <c r="H327" i="17"/>
  <c r="H325" i="17" s="1"/>
  <c r="AA322" i="17"/>
  <c r="U322" i="17"/>
  <c r="U320" i="17" s="1"/>
  <c r="O322" i="17"/>
  <c r="O320" i="17" s="1"/>
  <c r="I322" i="17"/>
  <c r="I320" i="17" s="1"/>
  <c r="V317" i="17"/>
  <c r="V315" i="17" s="1"/>
  <c r="P317" i="17"/>
  <c r="P315" i="17" s="1"/>
  <c r="J317" i="17"/>
  <c r="D317" i="17"/>
  <c r="D315" i="17" s="1"/>
  <c r="W312" i="17"/>
  <c r="W310" i="17" s="1"/>
  <c r="Q312" i="17"/>
  <c r="Q310" i="17" s="1"/>
  <c r="K312" i="17"/>
  <c r="K310" i="17" s="1"/>
  <c r="E312" i="17"/>
  <c r="E310" i="17" s="1"/>
  <c r="X307" i="17"/>
  <c r="R307" i="17"/>
  <c r="R305" i="17" s="1"/>
  <c r="L307" i="17"/>
  <c r="L305" i="17" s="1"/>
  <c r="F307" i="17"/>
  <c r="F305" i="17" s="1"/>
  <c r="K307" i="17"/>
  <c r="K305" i="17" s="1"/>
  <c r="S307" i="17"/>
  <c r="S305" i="17" s="1"/>
  <c r="Z307" i="17"/>
  <c r="Z305" i="17" s="1"/>
  <c r="M312" i="17"/>
  <c r="M310" i="17" s="1"/>
  <c r="U312" i="17"/>
  <c r="U310" i="17" s="1"/>
  <c r="M317" i="17"/>
  <c r="M315" i="17" s="1"/>
  <c r="Y317" i="17"/>
  <c r="Y315" i="17" s="1"/>
  <c r="K322" i="17"/>
  <c r="K320" i="17" s="1"/>
  <c r="W322" i="17"/>
  <c r="W320" i="17" s="1"/>
  <c r="P327" i="17"/>
  <c r="O332" i="17"/>
  <c r="O330" i="17" s="1"/>
  <c r="U337" i="17"/>
  <c r="N342" i="17"/>
  <c r="N340" i="17" s="1"/>
  <c r="G347" i="17"/>
  <c r="G345" i="17" s="1"/>
  <c r="V362" i="17"/>
  <c r="V360" i="17" s="1"/>
  <c r="U367" i="17"/>
  <c r="U365" i="17" s="1"/>
  <c r="N372" i="17"/>
  <c r="N370" i="17" s="1"/>
  <c r="G377" i="17"/>
  <c r="V392" i="17"/>
  <c r="V390" i="17" s="1"/>
  <c r="U397" i="17"/>
  <c r="U395" i="17" s="1"/>
  <c r="N402" i="17"/>
  <c r="N400" i="17" s="1"/>
  <c r="F163" i="17"/>
  <c r="F161" i="17" s="1"/>
  <c r="L163" i="17"/>
  <c r="L161" i="17" s="1"/>
  <c r="R163" i="17"/>
  <c r="R161" i="17" s="1"/>
  <c r="X163" i="17"/>
  <c r="X161" i="17" s="1"/>
  <c r="E168" i="17"/>
  <c r="E166" i="17" s="1"/>
  <c r="K168" i="17"/>
  <c r="K166" i="17" s="1"/>
  <c r="Q168" i="17"/>
  <c r="Q166" i="17" s="1"/>
  <c r="W168" i="17"/>
  <c r="W166" i="17" s="1"/>
  <c r="D173" i="17"/>
  <c r="D171" i="17" s="1"/>
  <c r="J173" i="17"/>
  <c r="J171" i="17" s="1"/>
  <c r="P173" i="17"/>
  <c r="P171" i="17" s="1"/>
  <c r="V173" i="17"/>
  <c r="V171" i="17" s="1"/>
  <c r="I178" i="17"/>
  <c r="I176" i="17" s="1"/>
  <c r="O178" i="17"/>
  <c r="O176" i="17" s="1"/>
  <c r="U178" i="17"/>
  <c r="U176" i="17" s="1"/>
  <c r="AA178" i="17"/>
  <c r="AA176" i="17" s="1"/>
  <c r="H183" i="17"/>
  <c r="H181" i="17" s="1"/>
  <c r="N183" i="17"/>
  <c r="N181" i="17" s="1"/>
  <c r="T183" i="17"/>
  <c r="T181" i="17" s="1"/>
  <c r="Z183" i="17"/>
  <c r="Z181" i="17" s="1"/>
  <c r="G188" i="17"/>
  <c r="G186" i="17" s="1"/>
  <c r="M188" i="17"/>
  <c r="M186" i="17" s="1"/>
  <c r="S188" i="17"/>
  <c r="S186" i="17" s="1"/>
  <c r="Y188" i="17"/>
  <c r="Y186" i="17" s="1"/>
  <c r="F193" i="17"/>
  <c r="F191" i="17" s="1"/>
  <c r="L193" i="17"/>
  <c r="L191" i="17" s="1"/>
  <c r="R193" i="17"/>
  <c r="R191" i="17" s="1"/>
  <c r="X193" i="17"/>
  <c r="X191" i="17" s="1"/>
  <c r="E198" i="17"/>
  <c r="E196" i="17" s="1"/>
  <c r="K198" i="17"/>
  <c r="K196" i="17" s="1"/>
  <c r="Q198" i="17"/>
  <c r="Q196" i="17" s="1"/>
  <c r="W198" i="17"/>
  <c r="W196" i="17" s="1"/>
  <c r="D203" i="17"/>
  <c r="D201" i="17" s="1"/>
  <c r="J203" i="17"/>
  <c r="J201" i="17" s="1"/>
  <c r="P203" i="17"/>
  <c r="P201" i="17" s="1"/>
  <c r="V203" i="17"/>
  <c r="V201" i="17" s="1"/>
  <c r="I208" i="17"/>
  <c r="I206" i="17" s="1"/>
  <c r="O208" i="17"/>
  <c r="O206" i="17" s="1"/>
  <c r="U208" i="17"/>
  <c r="U206" i="17" s="1"/>
  <c r="AA208" i="17"/>
  <c r="AA206" i="17" s="1"/>
  <c r="H213" i="17"/>
  <c r="H211" i="17" s="1"/>
  <c r="N213" i="17"/>
  <c r="N211" i="17" s="1"/>
  <c r="T213" i="17"/>
  <c r="T211" i="17" s="1"/>
  <c r="Z213" i="17"/>
  <c r="Z211" i="17" s="1"/>
  <c r="G218" i="17"/>
  <c r="G216" i="17" s="1"/>
  <c r="M218" i="17"/>
  <c r="M216" i="17" s="1"/>
  <c r="S218" i="17"/>
  <c r="S216" i="17" s="1"/>
  <c r="Y218" i="17"/>
  <c r="Y216" i="17" s="1"/>
  <c r="F223" i="17"/>
  <c r="F221" i="17" s="1"/>
  <c r="L223" i="17"/>
  <c r="L221" i="17" s="1"/>
  <c r="R223" i="17"/>
  <c r="R221" i="17" s="1"/>
  <c r="X223" i="17"/>
  <c r="X221" i="17" s="1"/>
  <c r="E228" i="17"/>
  <c r="E226" i="17" s="1"/>
  <c r="K228" i="17"/>
  <c r="K226" i="17" s="1"/>
  <c r="Q228" i="17"/>
  <c r="Q226" i="17" s="1"/>
  <c r="W228" i="17"/>
  <c r="W226" i="17" s="1"/>
  <c r="D233" i="17"/>
  <c r="D231" i="17" s="1"/>
  <c r="J233" i="17"/>
  <c r="J231" i="17" s="1"/>
  <c r="P233" i="17"/>
  <c r="P231" i="17" s="1"/>
  <c r="V233" i="17"/>
  <c r="V231" i="17" s="1"/>
  <c r="I238" i="17"/>
  <c r="I236" i="17" s="1"/>
  <c r="O238" i="17"/>
  <c r="O236" i="17" s="1"/>
  <c r="U238" i="17"/>
  <c r="U236" i="17" s="1"/>
  <c r="AA238" i="17"/>
  <c r="AA236" i="17" s="1"/>
  <c r="H243" i="17"/>
  <c r="H241" i="17" s="1"/>
  <c r="N243" i="17"/>
  <c r="N241" i="17" s="1"/>
  <c r="T243" i="17"/>
  <c r="T241" i="17" s="1"/>
  <c r="Z243" i="17"/>
  <c r="Z241" i="17" s="1"/>
  <c r="G248" i="17"/>
  <c r="G246" i="17" s="1"/>
  <c r="M248" i="17"/>
  <c r="M246" i="17" s="1"/>
  <c r="S248" i="17"/>
  <c r="S246" i="17" s="1"/>
  <c r="Y248" i="17"/>
  <c r="Y246" i="17" s="1"/>
  <c r="F253" i="17"/>
  <c r="F251" i="17" s="1"/>
  <c r="L253" i="17"/>
  <c r="L251" i="17" s="1"/>
  <c r="R253" i="17"/>
  <c r="R251" i="17" s="1"/>
  <c r="X253" i="17"/>
  <c r="X251" i="17" s="1"/>
  <c r="E258" i="17"/>
  <c r="E256" i="17" s="1"/>
  <c r="K258" i="17"/>
  <c r="K256" i="17" s="1"/>
  <c r="Q258" i="17"/>
  <c r="Q256" i="17" s="1"/>
  <c r="W258" i="17"/>
  <c r="W256" i="17" s="1"/>
  <c r="D263" i="17"/>
  <c r="D261" i="17" s="1"/>
  <c r="J263" i="17"/>
  <c r="J261" i="17" s="1"/>
  <c r="P263" i="17"/>
  <c r="P261" i="17" s="1"/>
  <c r="V263" i="17"/>
  <c r="V261" i="17" s="1"/>
  <c r="I268" i="17"/>
  <c r="I266" i="17" s="1"/>
  <c r="O268" i="17"/>
  <c r="O266" i="17" s="1"/>
  <c r="U268" i="17"/>
  <c r="U266" i="17" s="1"/>
  <c r="AA268" i="17"/>
  <c r="AA266" i="17" s="1"/>
  <c r="H273" i="17"/>
  <c r="H271" i="17" s="1"/>
  <c r="N273" i="17"/>
  <c r="N271" i="17" s="1"/>
  <c r="T273" i="17"/>
  <c r="T271" i="17" s="1"/>
  <c r="Z273" i="17"/>
  <c r="Z271" i="17" s="1"/>
  <c r="G278" i="17"/>
  <c r="G276" i="17" s="1"/>
  <c r="M278" i="17"/>
  <c r="M276" i="17" s="1"/>
  <c r="S278" i="17"/>
  <c r="S276" i="17" s="1"/>
  <c r="Y278" i="17"/>
  <c r="Y276" i="17" s="1"/>
  <c r="F283" i="17"/>
  <c r="F281" i="17" s="1"/>
  <c r="L283" i="17"/>
  <c r="L281" i="17" s="1"/>
  <c r="R283" i="17"/>
  <c r="R281" i="17" s="1"/>
  <c r="X283" i="17"/>
  <c r="X281" i="17" s="1"/>
  <c r="E288" i="17"/>
  <c r="E286" i="17" s="1"/>
  <c r="K288" i="17"/>
  <c r="K286" i="17" s="1"/>
  <c r="Q288" i="17"/>
  <c r="Q286" i="17" s="1"/>
  <c r="W288" i="17"/>
  <c r="W286" i="17" s="1"/>
  <c r="D293" i="17"/>
  <c r="D291" i="17" s="1"/>
  <c r="J293" i="17"/>
  <c r="J291" i="17" s="1"/>
  <c r="P293" i="17"/>
  <c r="P291" i="17" s="1"/>
  <c r="V293" i="17"/>
  <c r="V291" i="17" s="1"/>
  <c r="I298" i="17"/>
  <c r="I296" i="17" s="1"/>
  <c r="O298" i="17"/>
  <c r="O296" i="17" s="1"/>
  <c r="U298" i="17"/>
  <c r="U296" i="17" s="1"/>
  <c r="D454" i="17"/>
  <c r="P454" i="17"/>
  <c r="J454" i="17"/>
  <c r="I188" i="17"/>
  <c r="I186" i="17" s="1"/>
  <c r="O188" i="17"/>
  <c r="U188" i="17"/>
  <c r="U186" i="17" s="1"/>
  <c r="AA188" i="17"/>
  <c r="AA186" i="17" s="1"/>
  <c r="H193" i="17"/>
  <c r="H191" i="17" s="1"/>
  <c r="N193" i="17"/>
  <c r="N191" i="17" s="1"/>
  <c r="T193" i="17"/>
  <c r="T191" i="17" s="1"/>
  <c r="Z193" i="17"/>
  <c r="G198" i="17"/>
  <c r="G196" i="17" s="1"/>
  <c r="M198" i="17"/>
  <c r="M196" i="17" s="1"/>
  <c r="S198" i="17"/>
  <c r="S196" i="17" s="1"/>
  <c r="Y198" i="17"/>
  <c r="Y196" i="17" s="1"/>
  <c r="F203" i="17"/>
  <c r="F201" i="17" s="1"/>
  <c r="L203" i="17"/>
  <c r="R203" i="17"/>
  <c r="R201" i="17" s="1"/>
  <c r="X203" i="17"/>
  <c r="X201" i="17" s="1"/>
  <c r="E208" i="17"/>
  <c r="E206" i="17" s="1"/>
  <c r="K208" i="17"/>
  <c r="K206" i="17" s="1"/>
  <c r="Q208" i="17"/>
  <c r="Q206" i="17" s="1"/>
  <c r="W208" i="17"/>
  <c r="D213" i="17"/>
  <c r="D211" i="17" s="1"/>
  <c r="J213" i="17"/>
  <c r="J211" i="17" s="1"/>
  <c r="P213" i="17"/>
  <c r="P211" i="17" s="1"/>
  <c r="V213" i="17"/>
  <c r="V211" i="17" s="1"/>
  <c r="I218" i="17"/>
  <c r="I216" i="17" s="1"/>
  <c r="O218" i="17"/>
  <c r="U218" i="17"/>
  <c r="U216" i="17" s="1"/>
  <c r="AA218" i="17"/>
  <c r="AA216" i="17" s="1"/>
  <c r="H223" i="17"/>
  <c r="H221" i="17" s="1"/>
  <c r="N223" i="17"/>
  <c r="N221" i="17" s="1"/>
  <c r="T223" i="17"/>
  <c r="T221" i="17" s="1"/>
  <c r="Z223" i="17"/>
  <c r="G228" i="17"/>
  <c r="G226" i="17" s="1"/>
  <c r="M228" i="17"/>
  <c r="M226" i="17" s="1"/>
  <c r="S228" i="17"/>
  <c r="S226" i="17" s="1"/>
  <c r="Y228" i="17"/>
  <c r="Y226" i="17" s="1"/>
  <c r="F233" i="17"/>
  <c r="F231" i="17" s="1"/>
  <c r="L233" i="17"/>
  <c r="R233" i="17"/>
  <c r="R231" i="17" s="1"/>
  <c r="X233" i="17"/>
  <c r="X231" i="17" s="1"/>
  <c r="E238" i="17"/>
  <c r="E236" i="17" s="1"/>
  <c r="K238" i="17"/>
  <c r="K236" i="17" s="1"/>
  <c r="Q238" i="17"/>
  <c r="Q236" i="17" s="1"/>
  <c r="W238" i="17"/>
  <c r="D243" i="17"/>
  <c r="D241" i="17" s="1"/>
  <c r="J243" i="17"/>
  <c r="J241" i="17" s="1"/>
  <c r="P243" i="17"/>
  <c r="P241" i="17" s="1"/>
  <c r="V243" i="17"/>
  <c r="V241" i="17" s="1"/>
  <c r="I248" i="17"/>
  <c r="I246" i="17" s="1"/>
  <c r="O248" i="17"/>
  <c r="U248" i="17"/>
  <c r="U246" i="17" s="1"/>
  <c r="AA248" i="17"/>
  <c r="AA246" i="17" s="1"/>
  <c r="H253" i="17"/>
  <c r="H251" i="17" s="1"/>
  <c r="N253" i="17"/>
  <c r="N251" i="17" s="1"/>
  <c r="T253" i="17"/>
  <c r="T251" i="17" s="1"/>
  <c r="Z253" i="17"/>
  <c r="G258" i="17"/>
  <c r="G256" i="17" s="1"/>
  <c r="M258" i="17"/>
  <c r="M256" i="17" s="1"/>
  <c r="S258" i="17"/>
  <c r="S256" i="17" s="1"/>
  <c r="Y258" i="17"/>
  <c r="Y256" i="17" s="1"/>
  <c r="F263" i="17"/>
  <c r="F261" i="17" s="1"/>
  <c r="L263" i="17"/>
  <c r="R263" i="17"/>
  <c r="R261" i="17" s="1"/>
  <c r="X263" i="17"/>
  <c r="X261" i="17" s="1"/>
  <c r="E268" i="17"/>
  <c r="E266" i="17" s="1"/>
  <c r="K268" i="17"/>
  <c r="K266" i="17" s="1"/>
  <c r="Q268" i="17"/>
  <c r="Q266" i="17" s="1"/>
  <c r="W268" i="17"/>
  <c r="D273" i="17"/>
  <c r="D271" i="17" s="1"/>
  <c r="J273" i="17"/>
  <c r="J271" i="17" s="1"/>
  <c r="P273" i="17"/>
  <c r="P271" i="17" s="1"/>
  <c r="V273" i="17"/>
  <c r="V271" i="17" s="1"/>
  <c r="I278" i="17"/>
  <c r="I276" i="17" s="1"/>
  <c r="O278" i="17"/>
  <c r="U278" i="17"/>
  <c r="U276" i="17" s="1"/>
  <c r="AA278" i="17"/>
  <c r="AA276" i="17" s="1"/>
  <c r="H283" i="17"/>
  <c r="H281" i="17" s="1"/>
  <c r="N283" i="17"/>
  <c r="N281" i="17" s="1"/>
  <c r="T283" i="17"/>
  <c r="T281" i="17" s="1"/>
  <c r="Z283" i="17"/>
  <c r="G288" i="17"/>
  <c r="G286" i="17" s="1"/>
  <c r="M288" i="17"/>
  <c r="M286" i="17" s="1"/>
  <c r="S288" i="17"/>
  <c r="S286" i="17" s="1"/>
  <c r="Y288" i="17"/>
  <c r="Y286" i="17" s="1"/>
  <c r="F293" i="17"/>
  <c r="F291" i="17" s="1"/>
  <c r="L293" i="17"/>
  <c r="R293" i="17"/>
  <c r="R291" i="17" s="1"/>
  <c r="X293" i="17"/>
  <c r="X291" i="17" s="1"/>
  <c r="E298" i="17"/>
  <c r="E296" i="17" s="1"/>
  <c r="K298" i="17"/>
  <c r="K296" i="17" s="1"/>
  <c r="Q298" i="17"/>
  <c r="Q296" i="17" s="1"/>
  <c r="W298" i="17"/>
  <c r="W296" i="17" s="1"/>
  <c r="J158" i="17"/>
  <c r="P158" i="17"/>
  <c r="P156" i="17" s="1"/>
  <c r="V158" i="17"/>
  <c r="V156" i="17" s="1"/>
  <c r="I163" i="17"/>
  <c r="I161" i="17" s="1"/>
  <c r="O163" i="17"/>
  <c r="O161" i="17" s="1"/>
  <c r="U163" i="17"/>
  <c r="U161" i="17" s="1"/>
  <c r="AA163" i="17"/>
  <c r="H168" i="17"/>
  <c r="H166" i="17" s="1"/>
  <c r="N168" i="17"/>
  <c r="N166" i="17" s="1"/>
  <c r="T168" i="17"/>
  <c r="T166" i="17" s="1"/>
  <c r="Z168" i="17"/>
  <c r="Z166" i="17" s="1"/>
  <c r="G173" i="17"/>
  <c r="G171" i="17" s="1"/>
  <c r="M173" i="17"/>
  <c r="S173" i="17"/>
  <c r="S171" i="17" s="1"/>
  <c r="Y173" i="17"/>
  <c r="Y171" i="17" s="1"/>
  <c r="F178" i="17"/>
  <c r="F176" i="17" s="1"/>
  <c r="L178" i="17"/>
  <c r="L176" i="17" s="1"/>
  <c r="R178" i="17"/>
  <c r="R176" i="17" s="1"/>
  <c r="X178" i="17"/>
  <c r="E183" i="17"/>
  <c r="E181" i="17" s="1"/>
  <c r="K183" i="17"/>
  <c r="K181" i="17" s="1"/>
  <c r="Q183" i="17"/>
  <c r="Q181" i="17" s="1"/>
  <c r="W183" i="17"/>
  <c r="W181" i="17" s="1"/>
  <c r="D188" i="17"/>
  <c r="D186" i="17" s="1"/>
  <c r="J188" i="17"/>
  <c r="P188" i="17"/>
  <c r="P186" i="17" s="1"/>
  <c r="V188" i="17"/>
  <c r="V186" i="17" s="1"/>
  <c r="I193" i="17"/>
  <c r="I191" i="17" s="1"/>
  <c r="O193" i="17"/>
  <c r="O191" i="17" s="1"/>
  <c r="U193" i="17"/>
  <c r="U191" i="17" s="1"/>
  <c r="AA193" i="17"/>
  <c r="H198" i="17"/>
  <c r="H196" i="17" s="1"/>
  <c r="N198" i="17"/>
  <c r="N196" i="17" s="1"/>
  <c r="T198" i="17"/>
  <c r="T196" i="17" s="1"/>
  <c r="Z198" i="17"/>
  <c r="Z196" i="17" s="1"/>
  <c r="G203" i="17"/>
  <c r="G201" i="17" s="1"/>
  <c r="M203" i="17"/>
  <c r="S203" i="17"/>
  <c r="S201" i="17" s="1"/>
  <c r="Y203" i="17"/>
  <c r="Y201" i="17" s="1"/>
  <c r="F208" i="17"/>
  <c r="F206" i="17" s="1"/>
  <c r="L208" i="17"/>
  <c r="L206" i="17" s="1"/>
  <c r="R208" i="17"/>
  <c r="R206" i="17" s="1"/>
  <c r="X208" i="17"/>
  <c r="E213" i="17"/>
  <c r="E211" i="17" s="1"/>
  <c r="K213" i="17"/>
  <c r="K211" i="17" s="1"/>
  <c r="Q213" i="17"/>
  <c r="Q211" i="17" s="1"/>
  <c r="W213" i="17"/>
  <c r="W211" i="17" s="1"/>
  <c r="D218" i="17"/>
  <c r="D216" i="17" s="1"/>
  <c r="J218" i="17"/>
  <c r="P218" i="17"/>
  <c r="P216" i="17" s="1"/>
  <c r="V218" i="17"/>
  <c r="V216" i="17" s="1"/>
  <c r="I223" i="17"/>
  <c r="I221" i="17" s="1"/>
  <c r="O223" i="17"/>
  <c r="O221" i="17" s="1"/>
  <c r="U223" i="17"/>
  <c r="U221" i="17" s="1"/>
  <c r="AA223" i="17"/>
  <c r="H228" i="17"/>
  <c r="H226" i="17" s="1"/>
  <c r="N228" i="17"/>
  <c r="N226" i="17" s="1"/>
  <c r="T228" i="17"/>
  <c r="T226" i="17" s="1"/>
  <c r="Z228" i="17"/>
  <c r="Z226" i="17" s="1"/>
  <c r="G233" i="17"/>
  <c r="G231" i="17" s="1"/>
  <c r="M233" i="17"/>
  <c r="S233" i="17"/>
  <c r="S231" i="17" s="1"/>
  <c r="Y233" i="17"/>
  <c r="Y231" i="17" s="1"/>
  <c r="F238" i="17"/>
  <c r="F236" i="17" s="1"/>
  <c r="L238" i="17"/>
  <c r="L236" i="17" s="1"/>
  <c r="R238" i="17"/>
  <c r="R236" i="17" s="1"/>
  <c r="X238" i="17"/>
  <c r="E243" i="17"/>
  <c r="E241" i="17" s="1"/>
  <c r="K243" i="17"/>
  <c r="K241" i="17" s="1"/>
  <c r="Q243" i="17"/>
  <c r="Q241" i="17" s="1"/>
  <c r="W243" i="17"/>
  <c r="W241" i="17" s="1"/>
  <c r="D248" i="17"/>
  <c r="D246" i="17" s="1"/>
  <c r="J248" i="17"/>
  <c r="P248" i="17"/>
  <c r="P246" i="17" s="1"/>
  <c r="V248" i="17"/>
  <c r="V246" i="17" s="1"/>
  <c r="I253" i="17"/>
  <c r="I251" i="17" s="1"/>
  <c r="O253" i="17"/>
  <c r="O251" i="17" s="1"/>
  <c r="U253" i="17"/>
  <c r="U251" i="17" s="1"/>
  <c r="AA253" i="17"/>
  <c r="H258" i="17"/>
  <c r="H256" i="17" s="1"/>
  <c r="N258" i="17"/>
  <c r="N256" i="17" s="1"/>
  <c r="T258" i="17"/>
  <c r="T256" i="17" s="1"/>
  <c r="Z258" i="17"/>
  <c r="Z256" i="17" s="1"/>
  <c r="G263" i="17"/>
  <c r="G261" i="17" s="1"/>
  <c r="M263" i="17"/>
  <c r="S263" i="17"/>
  <c r="S261" i="17" s="1"/>
  <c r="Y263" i="17"/>
  <c r="Y261" i="17" s="1"/>
  <c r="F268" i="17"/>
  <c r="F266" i="17" s="1"/>
  <c r="L268" i="17"/>
  <c r="L266" i="17" s="1"/>
  <c r="R268" i="17"/>
  <c r="R266" i="17" s="1"/>
  <c r="X268" i="17"/>
  <c r="E273" i="17"/>
  <c r="E271" i="17" s="1"/>
  <c r="K273" i="17"/>
  <c r="K271" i="17" s="1"/>
  <c r="Q273" i="17"/>
  <c r="Q271" i="17" s="1"/>
  <c r="W273" i="17"/>
  <c r="W271" i="17" s="1"/>
  <c r="D278" i="17"/>
  <c r="D276" i="17" s="1"/>
  <c r="J278" i="17"/>
  <c r="P278" i="17"/>
  <c r="P276" i="17" s="1"/>
  <c r="V278" i="17"/>
  <c r="V276" i="17" s="1"/>
  <c r="I283" i="17"/>
  <c r="I281" i="17" s="1"/>
  <c r="O283" i="17"/>
  <c r="O281" i="17" s="1"/>
  <c r="U283" i="17"/>
  <c r="U281" i="17" s="1"/>
  <c r="AA283" i="17"/>
  <c r="H288" i="17"/>
  <c r="H286" i="17" s="1"/>
  <c r="N288" i="17"/>
  <c r="N286" i="17" s="1"/>
  <c r="T288" i="17"/>
  <c r="T286" i="17" s="1"/>
  <c r="Z288" i="17"/>
  <c r="Z286" i="17" s="1"/>
  <c r="G293" i="17"/>
  <c r="G291" i="17" s="1"/>
  <c r="M293" i="17"/>
  <c r="S293" i="17"/>
  <c r="S291" i="17" s="1"/>
  <c r="Y293" i="17"/>
  <c r="Y291" i="17" s="1"/>
  <c r="F298" i="17"/>
  <c r="F296" i="17" s="1"/>
  <c r="L298" i="17"/>
  <c r="L296" i="17" s="1"/>
  <c r="R298" i="17"/>
  <c r="R296" i="17" s="1"/>
  <c r="X298" i="17"/>
  <c r="X296" i="17" s="1"/>
  <c r="Q357" i="17"/>
  <c r="Q355" i="17" s="1"/>
  <c r="J362" i="17"/>
  <c r="J360" i="17" s="1"/>
  <c r="I367" i="17"/>
  <c r="X382" i="17"/>
  <c r="X380" i="17" s="1"/>
  <c r="Q387" i="17"/>
  <c r="Q385" i="17" s="1"/>
  <c r="J392" i="17"/>
  <c r="J390" i="17" s="1"/>
  <c r="I397" i="17"/>
  <c r="I395" i="17" s="1"/>
  <c r="S454" i="17"/>
  <c r="E158" i="17"/>
  <c r="E156" i="17" s="1"/>
  <c r="K158" i="17"/>
  <c r="K156" i="17" s="1"/>
  <c r="Q158" i="17"/>
  <c r="W158" i="17"/>
  <c r="W156" i="17" s="1"/>
  <c r="D163" i="17"/>
  <c r="D161" i="17" s="1"/>
  <c r="J163" i="17"/>
  <c r="J161" i="17" s="1"/>
  <c r="P163" i="17"/>
  <c r="P161" i="17" s="1"/>
  <c r="V163" i="17"/>
  <c r="V161" i="17" s="1"/>
  <c r="I168" i="17"/>
  <c r="O168" i="17"/>
  <c r="O166" i="17" s="1"/>
  <c r="U168" i="17"/>
  <c r="U166" i="17" s="1"/>
  <c r="AA168" i="17"/>
  <c r="AA166" i="17" s="1"/>
  <c r="H173" i="17"/>
  <c r="H171" i="17" s="1"/>
  <c r="N173" i="17"/>
  <c r="N171" i="17" s="1"/>
  <c r="T173" i="17"/>
  <c r="Z173" i="17"/>
  <c r="Z171" i="17" s="1"/>
  <c r="G178" i="17"/>
  <c r="G176" i="17" s="1"/>
  <c r="M178" i="17"/>
  <c r="M176" i="17" s="1"/>
  <c r="S178" i="17"/>
  <c r="S176" i="17" s="1"/>
  <c r="Y178" i="17"/>
  <c r="Y176" i="17" s="1"/>
  <c r="F183" i="17"/>
  <c r="L183" i="17"/>
  <c r="L181" i="17" s="1"/>
  <c r="R183" i="17"/>
  <c r="R181" i="17" s="1"/>
  <c r="X183" i="17"/>
  <c r="X181" i="17" s="1"/>
  <c r="E188" i="17"/>
  <c r="E186" i="17" s="1"/>
  <c r="K188" i="17"/>
  <c r="K186" i="17" s="1"/>
  <c r="Q188" i="17"/>
  <c r="W188" i="17"/>
  <c r="W186" i="17" s="1"/>
  <c r="D193" i="17"/>
  <c r="D191" i="17" s="1"/>
  <c r="J193" i="17"/>
  <c r="J191" i="17" s="1"/>
  <c r="P193" i="17"/>
  <c r="P191" i="17" s="1"/>
  <c r="V193" i="17"/>
  <c r="V191" i="17" s="1"/>
  <c r="I198" i="17"/>
  <c r="O198" i="17"/>
  <c r="O196" i="17" s="1"/>
  <c r="U198" i="17"/>
  <c r="U196" i="17" s="1"/>
  <c r="AA198" i="17"/>
  <c r="AA196" i="17" s="1"/>
  <c r="H203" i="17"/>
  <c r="H201" i="17" s="1"/>
  <c r="N203" i="17"/>
  <c r="N201" i="17" s="1"/>
  <c r="T203" i="17"/>
  <c r="Z203" i="17"/>
  <c r="Z201" i="17" s="1"/>
  <c r="G208" i="17"/>
  <c r="G206" i="17" s="1"/>
  <c r="M208" i="17"/>
  <c r="M206" i="17" s="1"/>
  <c r="S208" i="17"/>
  <c r="S206" i="17" s="1"/>
  <c r="Y208" i="17"/>
  <c r="Y206" i="17" s="1"/>
  <c r="F213" i="17"/>
  <c r="L213" i="17"/>
  <c r="L211" i="17" s="1"/>
  <c r="R213" i="17"/>
  <c r="R211" i="17" s="1"/>
  <c r="X213" i="17"/>
  <c r="X211" i="17" s="1"/>
  <c r="E218" i="17"/>
  <c r="E216" i="17" s="1"/>
  <c r="K218" i="17"/>
  <c r="K216" i="17" s="1"/>
  <c r="Q218" i="17"/>
  <c r="W218" i="17"/>
  <c r="W216" i="17" s="1"/>
  <c r="D223" i="17"/>
  <c r="D221" i="17" s="1"/>
  <c r="J223" i="17"/>
  <c r="J221" i="17" s="1"/>
  <c r="P223" i="17"/>
  <c r="P221" i="17" s="1"/>
  <c r="V223" i="17"/>
  <c r="V221" i="17" s="1"/>
  <c r="I228" i="17"/>
  <c r="O228" i="17"/>
  <c r="O226" i="17" s="1"/>
  <c r="U228" i="17"/>
  <c r="U226" i="17" s="1"/>
  <c r="AA228" i="17"/>
  <c r="AA226" i="17" s="1"/>
  <c r="H233" i="17"/>
  <c r="H231" i="17" s="1"/>
  <c r="N233" i="17"/>
  <c r="N231" i="17" s="1"/>
  <c r="T233" i="17"/>
  <c r="Z233" i="17"/>
  <c r="Z231" i="17" s="1"/>
  <c r="G238" i="17"/>
  <c r="G236" i="17" s="1"/>
  <c r="M238" i="17"/>
  <c r="M236" i="17" s="1"/>
  <c r="S238" i="17"/>
  <c r="S236" i="17" s="1"/>
  <c r="Y238" i="17"/>
  <c r="Y236" i="17" s="1"/>
  <c r="F243" i="17"/>
  <c r="L243" i="17"/>
  <c r="L241" i="17" s="1"/>
  <c r="R243" i="17"/>
  <c r="R241" i="17" s="1"/>
  <c r="X243" i="17"/>
  <c r="X241" i="17" s="1"/>
  <c r="E248" i="17"/>
  <c r="E246" i="17" s="1"/>
  <c r="K248" i="17"/>
  <c r="K246" i="17" s="1"/>
  <c r="Q248" i="17"/>
  <c r="W248" i="17"/>
  <c r="W246" i="17" s="1"/>
  <c r="D253" i="17"/>
  <c r="D251" i="17" s="1"/>
  <c r="J253" i="17"/>
  <c r="J251" i="17" s="1"/>
  <c r="P253" i="17"/>
  <c r="P251" i="17" s="1"/>
  <c r="V253" i="17"/>
  <c r="V251" i="17" s="1"/>
  <c r="I258" i="17"/>
  <c r="O258" i="17"/>
  <c r="O256" i="17" s="1"/>
  <c r="U258" i="17"/>
  <c r="U256" i="17" s="1"/>
  <c r="AA258" i="17"/>
  <c r="AA256" i="17" s="1"/>
  <c r="H263" i="17"/>
  <c r="H261" i="17" s="1"/>
  <c r="N263" i="17"/>
  <c r="N261" i="17" s="1"/>
  <c r="T263" i="17"/>
  <c r="Z263" i="17"/>
  <c r="Z261" i="17" s="1"/>
  <c r="G268" i="17"/>
  <c r="G266" i="17" s="1"/>
  <c r="M268" i="17"/>
  <c r="M266" i="17" s="1"/>
  <c r="S268" i="17"/>
  <c r="S266" i="17" s="1"/>
  <c r="Y268" i="17"/>
  <c r="Y266" i="17" s="1"/>
  <c r="F273" i="17"/>
  <c r="L273" i="17"/>
  <c r="L271" i="17" s="1"/>
  <c r="R273" i="17"/>
  <c r="R271" i="17" s="1"/>
  <c r="X273" i="17"/>
  <c r="X271" i="17" s="1"/>
  <c r="E278" i="17"/>
  <c r="E276" i="17" s="1"/>
  <c r="K278" i="17"/>
  <c r="K276" i="17" s="1"/>
  <c r="Q278" i="17"/>
  <c r="W278" i="17"/>
  <c r="W276" i="17" s="1"/>
  <c r="D283" i="17"/>
  <c r="D281" i="17" s="1"/>
  <c r="J283" i="17"/>
  <c r="J281" i="17" s="1"/>
  <c r="P283" i="17"/>
  <c r="P281" i="17" s="1"/>
  <c r="V283" i="17"/>
  <c r="V281" i="17" s="1"/>
  <c r="I288" i="17"/>
  <c r="O288" i="17"/>
  <c r="O286" i="17" s="1"/>
  <c r="U288" i="17"/>
  <c r="U286" i="17" s="1"/>
  <c r="AA288" i="17"/>
  <c r="AA286" i="17" s="1"/>
  <c r="H293" i="17"/>
  <c r="H291" i="17" s="1"/>
  <c r="N293" i="17"/>
  <c r="N291" i="17" s="1"/>
  <c r="T293" i="17"/>
  <c r="Z293" i="17"/>
  <c r="Z291" i="17" s="1"/>
  <c r="G298" i="17"/>
  <c r="G296" i="17" s="1"/>
  <c r="M298" i="17"/>
  <c r="S298" i="17"/>
  <c r="S296" i="17" s="1"/>
  <c r="Z298" i="17"/>
  <c r="L317" i="17"/>
  <c r="L315" i="17" s="1"/>
  <c r="X317" i="17"/>
  <c r="X315" i="17" s="1"/>
  <c r="J322" i="17"/>
  <c r="J320" i="17" s="1"/>
  <c r="V322" i="17"/>
  <c r="V320" i="17" s="1"/>
  <c r="K327" i="17"/>
  <c r="K325" i="17" s="1"/>
  <c r="J332" i="17"/>
  <c r="O337" i="17"/>
  <c r="O335" i="17" s="1"/>
  <c r="H342" i="17"/>
  <c r="H340" i="17" s="1"/>
  <c r="W357" i="17"/>
  <c r="W355" i="17" s="1"/>
  <c r="P362" i="17"/>
  <c r="P360" i="17" s="1"/>
  <c r="O367" i="17"/>
  <c r="O365" i="17" s="1"/>
  <c r="H372" i="17"/>
  <c r="H370" i="17" s="1"/>
  <c r="W387" i="17"/>
  <c r="W385" i="17" s="1"/>
  <c r="P392" i="17"/>
  <c r="P390" i="17" s="1"/>
  <c r="O397" i="17"/>
  <c r="O395" i="17" s="1"/>
  <c r="H402" i="17"/>
  <c r="H400" i="17" s="1"/>
  <c r="AA596" i="17"/>
  <c r="AA594" i="17" s="1"/>
  <c r="U596" i="17"/>
  <c r="U594" i="17" s="1"/>
  <c r="O596" i="17"/>
  <c r="O594" i="17" s="1"/>
  <c r="I596" i="17"/>
  <c r="I594" i="17" s="1"/>
  <c r="V591" i="17"/>
  <c r="V589" i="17" s="1"/>
  <c r="P591" i="17"/>
  <c r="P589" i="17" s="1"/>
  <c r="J591" i="17"/>
  <c r="J589" i="17" s="1"/>
  <c r="D591" i="17"/>
  <c r="D589" i="17" s="1"/>
  <c r="W586" i="17"/>
  <c r="W584" i="17" s="1"/>
  <c r="Q586" i="17"/>
  <c r="Q584" i="17" s="1"/>
  <c r="K586" i="17"/>
  <c r="K584" i="17" s="1"/>
  <c r="E586" i="17"/>
  <c r="E584" i="17" s="1"/>
  <c r="X581" i="17"/>
  <c r="X579" i="17" s="1"/>
  <c r="R581" i="17"/>
  <c r="R579" i="17" s="1"/>
  <c r="L581" i="17"/>
  <c r="L579" i="17" s="1"/>
  <c r="F581" i="17"/>
  <c r="F579" i="17" s="1"/>
  <c r="Y576" i="17"/>
  <c r="Y574" i="17" s="1"/>
  <c r="S576" i="17"/>
  <c r="S574" i="17" s="1"/>
  <c r="M576" i="17"/>
  <c r="M574" i="17" s="1"/>
  <c r="G576" i="17"/>
  <c r="G574" i="17" s="1"/>
  <c r="Z571" i="17"/>
  <c r="Z569" i="17" s="1"/>
  <c r="T571" i="17"/>
  <c r="T569" i="17" s="1"/>
  <c r="N571" i="17"/>
  <c r="N569" i="17" s="1"/>
  <c r="H571" i="17"/>
  <c r="H569" i="17" s="1"/>
  <c r="AA566" i="17"/>
  <c r="AA564" i="17" s="1"/>
  <c r="U566" i="17"/>
  <c r="U564" i="17" s="1"/>
  <c r="O566" i="17"/>
  <c r="O564" i="17" s="1"/>
  <c r="I566" i="17"/>
  <c r="I564" i="17" s="1"/>
  <c r="Z596" i="17"/>
  <c r="Z594" i="17" s="1"/>
  <c r="T596" i="17"/>
  <c r="T594" i="17" s="1"/>
  <c r="N596" i="17"/>
  <c r="N594" i="17" s="1"/>
  <c r="H596" i="17"/>
  <c r="H594" i="17" s="1"/>
  <c r="AA591" i="17"/>
  <c r="AA589" i="17" s="1"/>
  <c r="U591" i="17"/>
  <c r="U589" i="17" s="1"/>
  <c r="O591" i="17"/>
  <c r="O589" i="17" s="1"/>
  <c r="I591" i="17"/>
  <c r="I589" i="17" s="1"/>
  <c r="V586" i="17"/>
  <c r="V584" i="17" s="1"/>
  <c r="P586" i="17"/>
  <c r="P584" i="17" s="1"/>
  <c r="J586" i="17"/>
  <c r="J584" i="17" s="1"/>
  <c r="D586" i="17"/>
  <c r="D584" i="17" s="1"/>
  <c r="W581" i="17"/>
  <c r="W579" i="17" s="1"/>
  <c r="Q581" i="17"/>
  <c r="Q579" i="17" s="1"/>
  <c r="K581" i="17"/>
  <c r="K579" i="17" s="1"/>
  <c r="E581" i="17"/>
  <c r="E579" i="17" s="1"/>
  <c r="X596" i="17"/>
  <c r="X594" i="17" s="1"/>
  <c r="R596" i="17"/>
  <c r="R594" i="17" s="1"/>
  <c r="L596" i="17"/>
  <c r="L594" i="17" s="1"/>
  <c r="F596" i="17"/>
  <c r="F594" i="17" s="1"/>
  <c r="Y591" i="17"/>
  <c r="Y589" i="17" s="1"/>
  <c r="S591" i="17"/>
  <c r="S589" i="17" s="1"/>
  <c r="M591" i="17"/>
  <c r="M589" i="17" s="1"/>
  <c r="G591" i="17"/>
  <c r="G589" i="17" s="1"/>
  <c r="Z586" i="17"/>
  <c r="Z584" i="17" s="1"/>
  <c r="T586" i="17"/>
  <c r="T584" i="17" s="1"/>
  <c r="N586" i="17"/>
  <c r="N584" i="17" s="1"/>
  <c r="H586" i="17"/>
  <c r="H584" i="17" s="1"/>
  <c r="AA581" i="17"/>
  <c r="AA579" i="17" s="1"/>
  <c r="U581" i="17"/>
  <c r="U579" i="17" s="1"/>
  <c r="O581" i="17"/>
  <c r="O579" i="17" s="1"/>
  <c r="I581" i="17"/>
  <c r="I579" i="17" s="1"/>
  <c r="V576" i="17"/>
  <c r="V574" i="17" s="1"/>
  <c r="P576" i="17"/>
  <c r="P574" i="17" s="1"/>
  <c r="J576" i="17"/>
  <c r="J574" i="17" s="1"/>
  <c r="D576" i="17"/>
  <c r="D574" i="17" s="1"/>
  <c r="W571" i="17"/>
  <c r="W569" i="17" s="1"/>
  <c r="Q571" i="17"/>
  <c r="Q569" i="17" s="1"/>
  <c r="K571" i="17"/>
  <c r="K569" i="17" s="1"/>
  <c r="E571" i="17"/>
  <c r="E569" i="17" s="1"/>
  <c r="W596" i="17"/>
  <c r="W594" i="17" s="1"/>
  <c r="Q596" i="17"/>
  <c r="Q594" i="17" s="1"/>
  <c r="K596" i="17"/>
  <c r="K594" i="17" s="1"/>
  <c r="E596" i="17"/>
  <c r="E594" i="17" s="1"/>
  <c r="X591" i="17"/>
  <c r="X589" i="17" s="1"/>
  <c r="R591" i="17"/>
  <c r="R589" i="17" s="1"/>
  <c r="L591" i="17"/>
  <c r="L589" i="17" s="1"/>
  <c r="F591" i="17"/>
  <c r="F589" i="17" s="1"/>
  <c r="Y586" i="17"/>
  <c r="Y584" i="17" s="1"/>
  <c r="S586" i="17"/>
  <c r="S584" i="17" s="1"/>
  <c r="M586" i="17"/>
  <c r="M584" i="17" s="1"/>
  <c r="G586" i="17"/>
  <c r="G584" i="17" s="1"/>
  <c r="Z581" i="17"/>
  <c r="Z579" i="17" s="1"/>
  <c r="T581" i="17"/>
  <c r="T579" i="17" s="1"/>
  <c r="N581" i="17"/>
  <c r="N579" i="17" s="1"/>
  <c r="H581" i="17"/>
  <c r="H579" i="17" s="1"/>
  <c r="AA576" i="17"/>
  <c r="AA574" i="17" s="1"/>
  <c r="U576" i="17"/>
  <c r="U574" i="17" s="1"/>
  <c r="O576" i="17"/>
  <c r="O574" i="17" s="1"/>
  <c r="I576" i="17"/>
  <c r="I574" i="17" s="1"/>
  <c r="V571" i="17"/>
  <c r="V569" i="17" s="1"/>
  <c r="P571" i="17"/>
  <c r="P569" i="17" s="1"/>
  <c r="J571" i="17"/>
  <c r="J569" i="17" s="1"/>
  <c r="D571" i="17"/>
  <c r="D569" i="17" s="1"/>
  <c r="V596" i="17"/>
  <c r="V594" i="17" s="1"/>
  <c r="D596" i="17"/>
  <c r="D594" i="17" s="1"/>
  <c r="Z591" i="17"/>
  <c r="Z589" i="17" s="1"/>
  <c r="H591" i="17"/>
  <c r="H589" i="17" s="1"/>
  <c r="L586" i="17"/>
  <c r="L584" i="17" s="1"/>
  <c r="M581" i="17"/>
  <c r="M579" i="17" s="1"/>
  <c r="X576" i="17"/>
  <c r="X574" i="17" s="1"/>
  <c r="L576" i="17"/>
  <c r="L574" i="17" s="1"/>
  <c r="AA571" i="17"/>
  <c r="AA569" i="17" s="1"/>
  <c r="O571" i="17"/>
  <c r="O569" i="17" s="1"/>
  <c r="T566" i="17"/>
  <c r="T564" i="17" s="1"/>
  <c r="M566" i="17"/>
  <c r="M564" i="17" s="1"/>
  <c r="F566" i="17"/>
  <c r="F564" i="17" s="1"/>
  <c r="Y561" i="17"/>
  <c r="Y559" i="17" s="1"/>
  <c r="S561" i="17"/>
  <c r="S559" i="17" s="1"/>
  <c r="M561" i="17"/>
  <c r="M559" i="17" s="1"/>
  <c r="G561" i="17"/>
  <c r="G559" i="17" s="1"/>
  <c r="Z556" i="17"/>
  <c r="Z554" i="17" s="1"/>
  <c r="T556" i="17"/>
  <c r="T554" i="17" s="1"/>
  <c r="N556" i="17"/>
  <c r="N554" i="17" s="1"/>
  <c r="H556" i="17"/>
  <c r="H554" i="17" s="1"/>
  <c r="AA551" i="17"/>
  <c r="AA549" i="17" s="1"/>
  <c r="U551" i="17"/>
  <c r="U549" i="17" s="1"/>
  <c r="O551" i="17"/>
  <c r="O549" i="17" s="1"/>
  <c r="I551" i="17"/>
  <c r="I549" i="17" s="1"/>
  <c r="V546" i="17"/>
  <c r="V544" i="17" s="1"/>
  <c r="P546" i="17"/>
  <c r="P544" i="17" s="1"/>
  <c r="J546" i="17"/>
  <c r="J544" i="17" s="1"/>
  <c r="D546" i="17"/>
  <c r="D544" i="17" s="1"/>
  <c r="W541" i="17"/>
  <c r="W539" i="17" s="1"/>
  <c r="Q541" i="17"/>
  <c r="Q539" i="17" s="1"/>
  <c r="K541" i="17"/>
  <c r="K539" i="17" s="1"/>
  <c r="E541" i="17"/>
  <c r="E539" i="17" s="1"/>
  <c r="X536" i="17"/>
  <c r="X534" i="17" s="1"/>
  <c r="R536" i="17"/>
  <c r="R534" i="17" s="1"/>
  <c r="L536" i="17"/>
  <c r="L534" i="17" s="1"/>
  <c r="F536" i="17"/>
  <c r="F534" i="17" s="1"/>
  <c r="Y531" i="17"/>
  <c r="Y529" i="17" s="1"/>
  <c r="S531" i="17"/>
  <c r="S529" i="17" s="1"/>
  <c r="M531" i="17"/>
  <c r="M529" i="17" s="1"/>
  <c r="G531" i="17"/>
  <c r="G529" i="17" s="1"/>
  <c r="Z526" i="17"/>
  <c r="Z524" i="17" s="1"/>
  <c r="T526" i="17"/>
  <c r="T524" i="17" s="1"/>
  <c r="N526" i="17"/>
  <c r="N524" i="17" s="1"/>
  <c r="H526" i="17"/>
  <c r="H524" i="17" s="1"/>
  <c r="AA521" i="17"/>
  <c r="AA519" i="17" s="1"/>
  <c r="U521" i="17"/>
  <c r="U519" i="17" s="1"/>
  <c r="O521" i="17"/>
  <c r="O519" i="17" s="1"/>
  <c r="I521" i="17"/>
  <c r="I519" i="17" s="1"/>
  <c r="V516" i="17"/>
  <c r="V514" i="17" s="1"/>
  <c r="P516" i="17"/>
  <c r="P514" i="17" s="1"/>
  <c r="J516" i="17"/>
  <c r="J514" i="17" s="1"/>
  <c r="D516" i="17"/>
  <c r="D514" i="17" s="1"/>
  <c r="W511" i="17"/>
  <c r="W509" i="17" s="1"/>
  <c r="Q511" i="17"/>
  <c r="Q509" i="17" s="1"/>
  <c r="K511" i="17"/>
  <c r="K509" i="17" s="1"/>
  <c r="E511" i="17"/>
  <c r="E509" i="17" s="1"/>
  <c r="X506" i="17"/>
  <c r="X504" i="17" s="1"/>
  <c r="R506" i="17"/>
  <c r="R504" i="17" s="1"/>
  <c r="L506" i="17"/>
  <c r="L504" i="17" s="1"/>
  <c r="F506" i="17"/>
  <c r="F504" i="17" s="1"/>
  <c r="Y501" i="17"/>
  <c r="Y499" i="17" s="1"/>
  <c r="S501" i="17"/>
  <c r="S499" i="17" s="1"/>
  <c r="M501" i="17"/>
  <c r="M499" i="17" s="1"/>
  <c r="G501" i="17"/>
  <c r="G499" i="17" s="1"/>
  <c r="Z496" i="17"/>
  <c r="Z494" i="17" s="1"/>
  <c r="T496" i="17"/>
  <c r="T494" i="17" s="1"/>
  <c r="N496" i="17"/>
  <c r="N494" i="17" s="1"/>
  <c r="H496" i="17"/>
  <c r="H494" i="17" s="1"/>
  <c r="AA491" i="17"/>
  <c r="AA489" i="17" s="1"/>
  <c r="U491" i="17"/>
  <c r="U489" i="17" s="1"/>
  <c r="O491" i="17"/>
  <c r="O489" i="17" s="1"/>
  <c r="I491" i="17"/>
  <c r="I489" i="17" s="1"/>
  <c r="V486" i="17"/>
  <c r="V484" i="17" s="1"/>
  <c r="P486" i="17"/>
  <c r="P484" i="17" s="1"/>
  <c r="J486" i="17"/>
  <c r="J484" i="17" s="1"/>
  <c r="D486" i="17"/>
  <c r="D484" i="17" s="1"/>
  <c r="W481" i="17"/>
  <c r="W479" i="17" s="1"/>
  <c r="Q481" i="17"/>
  <c r="Q479" i="17" s="1"/>
  <c r="K481" i="17"/>
  <c r="K479" i="17" s="1"/>
  <c r="E481" i="17"/>
  <c r="E479" i="17" s="1"/>
  <c r="X476" i="17"/>
  <c r="X474" i="17" s="1"/>
  <c r="R476" i="17"/>
  <c r="R474" i="17" s="1"/>
  <c r="L476" i="17"/>
  <c r="L474" i="17" s="1"/>
  <c r="F476" i="17"/>
  <c r="F474" i="17" s="1"/>
  <c r="Y471" i="17"/>
  <c r="Y469" i="17" s="1"/>
  <c r="S471" i="17"/>
  <c r="S469" i="17" s="1"/>
  <c r="M471" i="17"/>
  <c r="M469" i="17" s="1"/>
  <c r="G471" i="17"/>
  <c r="G469" i="17" s="1"/>
  <c r="Z466" i="17"/>
  <c r="Z464" i="17" s="1"/>
  <c r="T466" i="17"/>
  <c r="T464" i="17" s="1"/>
  <c r="N466" i="17"/>
  <c r="N464" i="17" s="1"/>
  <c r="H466" i="17"/>
  <c r="H464" i="17" s="1"/>
  <c r="AA461" i="17"/>
  <c r="AA459" i="17" s="1"/>
  <c r="U461" i="17"/>
  <c r="U459" i="17" s="1"/>
  <c r="O461" i="17"/>
  <c r="O459" i="17" s="1"/>
  <c r="I461" i="17"/>
  <c r="I459" i="17" s="1"/>
  <c r="S596" i="17"/>
  <c r="S594" i="17" s="1"/>
  <c r="W591" i="17"/>
  <c r="W589" i="17" s="1"/>
  <c r="E591" i="17"/>
  <c r="E589" i="17" s="1"/>
  <c r="AA586" i="17"/>
  <c r="AA584" i="17" s="1"/>
  <c r="I586" i="17"/>
  <c r="I584" i="17" s="1"/>
  <c r="J581" i="17"/>
  <c r="J579" i="17" s="1"/>
  <c r="W576" i="17"/>
  <c r="W574" i="17" s="1"/>
  <c r="K576" i="17"/>
  <c r="K574" i="17" s="1"/>
  <c r="Y571" i="17"/>
  <c r="Y569" i="17" s="1"/>
  <c r="M571" i="17"/>
  <c r="M569" i="17" s="1"/>
  <c r="Z566" i="17"/>
  <c r="Z564" i="17" s="1"/>
  <c r="S566" i="17"/>
  <c r="S564" i="17" s="1"/>
  <c r="L566" i="17"/>
  <c r="L564" i="17" s="1"/>
  <c r="E566" i="17"/>
  <c r="E564" i="17" s="1"/>
  <c r="X561" i="17"/>
  <c r="X559" i="17" s="1"/>
  <c r="R561" i="17"/>
  <c r="R559" i="17" s="1"/>
  <c r="L561" i="17"/>
  <c r="L559" i="17" s="1"/>
  <c r="F561" i="17"/>
  <c r="F559" i="17" s="1"/>
  <c r="Y556" i="17"/>
  <c r="Y554" i="17" s="1"/>
  <c r="S556" i="17"/>
  <c r="S554" i="17" s="1"/>
  <c r="M556" i="17"/>
  <c r="M554" i="17" s="1"/>
  <c r="G556" i="17"/>
  <c r="G554" i="17" s="1"/>
  <c r="Z551" i="17"/>
  <c r="Z549" i="17" s="1"/>
  <c r="T551" i="17"/>
  <c r="T549" i="17" s="1"/>
  <c r="N551" i="17"/>
  <c r="N549" i="17" s="1"/>
  <c r="H551" i="17"/>
  <c r="H549" i="17" s="1"/>
  <c r="AA546" i="17"/>
  <c r="AA544" i="17" s="1"/>
  <c r="U546" i="17"/>
  <c r="U544" i="17" s="1"/>
  <c r="O546" i="17"/>
  <c r="O544" i="17" s="1"/>
  <c r="I546" i="17"/>
  <c r="I544" i="17" s="1"/>
  <c r="V541" i="17"/>
  <c r="V539" i="17" s="1"/>
  <c r="P541" i="17"/>
  <c r="P539" i="17" s="1"/>
  <c r="J541" i="17"/>
  <c r="J539" i="17" s="1"/>
  <c r="D541" i="17"/>
  <c r="D539" i="17" s="1"/>
  <c r="W536" i="17"/>
  <c r="W534" i="17" s="1"/>
  <c r="Q536" i="17"/>
  <c r="Q534" i="17" s="1"/>
  <c r="K536" i="17"/>
  <c r="K534" i="17" s="1"/>
  <c r="E536" i="17"/>
  <c r="E534" i="17" s="1"/>
  <c r="X531" i="17"/>
  <c r="X529" i="17" s="1"/>
  <c r="R531" i="17"/>
  <c r="R529" i="17" s="1"/>
  <c r="L531" i="17"/>
  <c r="L529" i="17" s="1"/>
  <c r="F531" i="17"/>
  <c r="F529" i="17" s="1"/>
  <c r="Y526" i="17"/>
  <c r="Y524" i="17" s="1"/>
  <c r="S526" i="17"/>
  <c r="S524" i="17" s="1"/>
  <c r="M526" i="17"/>
  <c r="M524" i="17" s="1"/>
  <c r="G526" i="17"/>
  <c r="G524" i="17" s="1"/>
  <c r="Z521" i="17"/>
  <c r="Z519" i="17" s="1"/>
  <c r="T521" i="17"/>
  <c r="T519" i="17" s="1"/>
  <c r="N521" i="17"/>
  <c r="N519" i="17" s="1"/>
  <c r="H521" i="17"/>
  <c r="H519" i="17" s="1"/>
  <c r="AA516" i="17"/>
  <c r="AA514" i="17" s="1"/>
  <c r="U516" i="17"/>
  <c r="U514" i="17" s="1"/>
  <c r="O516" i="17"/>
  <c r="O514" i="17" s="1"/>
  <c r="I516" i="17"/>
  <c r="I514" i="17" s="1"/>
  <c r="V511" i="17"/>
  <c r="V509" i="17" s="1"/>
  <c r="P511" i="17"/>
  <c r="P509" i="17" s="1"/>
  <c r="J511" i="17"/>
  <c r="J509" i="17" s="1"/>
  <c r="D511" i="17"/>
  <c r="D509" i="17" s="1"/>
  <c r="W506" i="17"/>
  <c r="W504" i="17" s="1"/>
  <c r="Q506" i="17"/>
  <c r="Q504" i="17" s="1"/>
  <c r="K506" i="17"/>
  <c r="K504" i="17" s="1"/>
  <c r="E506" i="17"/>
  <c r="E504" i="17" s="1"/>
  <c r="X501" i="17"/>
  <c r="X499" i="17" s="1"/>
  <c r="R501" i="17"/>
  <c r="R499" i="17" s="1"/>
  <c r="L501" i="17"/>
  <c r="L499" i="17" s="1"/>
  <c r="F501" i="17"/>
  <c r="F499" i="17" s="1"/>
  <c r="Y496" i="17"/>
  <c r="Y494" i="17" s="1"/>
  <c r="S496" i="17"/>
  <c r="S494" i="17" s="1"/>
  <c r="M496" i="17"/>
  <c r="M494" i="17" s="1"/>
  <c r="G496" i="17"/>
  <c r="G494" i="17" s="1"/>
  <c r="Z491" i="17"/>
  <c r="Z489" i="17" s="1"/>
  <c r="T491" i="17"/>
  <c r="T489" i="17" s="1"/>
  <c r="N491" i="17"/>
  <c r="N489" i="17" s="1"/>
  <c r="H491" i="17"/>
  <c r="H489" i="17" s="1"/>
  <c r="AA486" i="17"/>
  <c r="AA484" i="17" s="1"/>
  <c r="U486" i="17"/>
  <c r="U484" i="17" s="1"/>
  <c r="O486" i="17"/>
  <c r="O484" i="17" s="1"/>
  <c r="I486" i="17"/>
  <c r="I484" i="17" s="1"/>
  <c r="V481" i="17"/>
  <c r="V479" i="17" s="1"/>
  <c r="P481" i="17"/>
  <c r="P479" i="17" s="1"/>
  <c r="J481" i="17"/>
  <c r="J479" i="17" s="1"/>
  <c r="D481" i="17"/>
  <c r="D479" i="17" s="1"/>
  <c r="W476" i="17"/>
  <c r="W474" i="17" s="1"/>
  <c r="Q476" i="17"/>
  <c r="Q474" i="17" s="1"/>
  <c r="K476" i="17"/>
  <c r="K474" i="17" s="1"/>
  <c r="E476" i="17"/>
  <c r="E474" i="17" s="1"/>
  <c r="X471" i="17"/>
  <c r="X469" i="17" s="1"/>
  <c r="R471" i="17"/>
  <c r="R469" i="17" s="1"/>
  <c r="L471" i="17"/>
  <c r="L469" i="17" s="1"/>
  <c r="F471" i="17"/>
  <c r="F469" i="17" s="1"/>
  <c r="Y466" i="17"/>
  <c r="Y464" i="17" s="1"/>
  <c r="S466" i="17"/>
  <c r="S464" i="17" s="1"/>
  <c r="M466" i="17"/>
  <c r="M464" i="17" s="1"/>
  <c r="G466" i="17"/>
  <c r="G464" i="17" s="1"/>
  <c r="Z461" i="17"/>
  <c r="Z459" i="17" s="1"/>
  <c r="T461" i="17"/>
  <c r="T459" i="17" s="1"/>
  <c r="N461" i="17"/>
  <c r="N459" i="17" s="1"/>
  <c r="H461" i="17"/>
  <c r="H459" i="17" s="1"/>
  <c r="AA456" i="17"/>
  <c r="AA454" i="17" s="1"/>
  <c r="U456" i="17"/>
  <c r="U454" i="17" s="1"/>
  <c r="O456" i="17"/>
  <c r="O454" i="17" s="1"/>
  <c r="I456" i="17"/>
  <c r="I454" i="17" s="1"/>
  <c r="P596" i="17"/>
  <c r="P594" i="17" s="1"/>
  <c r="T591" i="17"/>
  <c r="T589" i="17" s="1"/>
  <c r="X586" i="17"/>
  <c r="X584" i="17" s="1"/>
  <c r="F586" i="17"/>
  <c r="F584" i="17" s="1"/>
  <c r="Y581" i="17"/>
  <c r="Y579" i="17" s="1"/>
  <c r="G581" i="17"/>
  <c r="G579" i="17" s="1"/>
  <c r="T576" i="17"/>
  <c r="T574" i="17" s="1"/>
  <c r="H576" i="17"/>
  <c r="H574" i="17" s="1"/>
  <c r="X571" i="17"/>
  <c r="X569" i="17" s="1"/>
  <c r="L571" i="17"/>
  <c r="L569" i="17" s="1"/>
  <c r="Y566" i="17"/>
  <c r="Y564" i="17" s="1"/>
  <c r="R566" i="17"/>
  <c r="R564" i="17" s="1"/>
  <c r="K566" i="17"/>
  <c r="K564" i="17" s="1"/>
  <c r="D566" i="17"/>
  <c r="D564" i="17" s="1"/>
  <c r="W561" i="17"/>
  <c r="W559" i="17" s="1"/>
  <c r="Q561" i="17"/>
  <c r="Q559" i="17" s="1"/>
  <c r="K561" i="17"/>
  <c r="K559" i="17" s="1"/>
  <c r="E561" i="17"/>
  <c r="E559" i="17" s="1"/>
  <c r="X556" i="17"/>
  <c r="X554" i="17" s="1"/>
  <c r="R556" i="17"/>
  <c r="R554" i="17" s="1"/>
  <c r="L556" i="17"/>
  <c r="L554" i="17" s="1"/>
  <c r="F556" i="17"/>
  <c r="F554" i="17" s="1"/>
  <c r="Y551" i="17"/>
  <c r="Y549" i="17" s="1"/>
  <c r="S551" i="17"/>
  <c r="S549" i="17" s="1"/>
  <c r="M551" i="17"/>
  <c r="M549" i="17" s="1"/>
  <c r="G551" i="17"/>
  <c r="G549" i="17" s="1"/>
  <c r="Z546" i="17"/>
  <c r="Z544" i="17" s="1"/>
  <c r="T546" i="17"/>
  <c r="T544" i="17" s="1"/>
  <c r="N546" i="17"/>
  <c r="N544" i="17" s="1"/>
  <c r="H546" i="17"/>
  <c r="H544" i="17" s="1"/>
  <c r="AA541" i="17"/>
  <c r="AA539" i="17" s="1"/>
  <c r="U541" i="17"/>
  <c r="U539" i="17" s="1"/>
  <c r="O541" i="17"/>
  <c r="O539" i="17" s="1"/>
  <c r="I541" i="17"/>
  <c r="I539" i="17" s="1"/>
  <c r="V536" i="17"/>
  <c r="V534" i="17" s="1"/>
  <c r="P536" i="17"/>
  <c r="P534" i="17" s="1"/>
  <c r="J536" i="17"/>
  <c r="J534" i="17" s="1"/>
  <c r="D536" i="17"/>
  <c r="D534" i="17" s="1"/>
  <c r="W531" i="17"/>
  <c r="W529" i="17" s="1"/>
  <c r="Q531" i="17"/>
  <c r="Q529" i="17" s="1"/>
  <c r="K531" i="17"/>
  <c r="K529" i="17" s="1"/>
  <c r="E531" i="17"/>
  <c r="E529" i="17" s="1"/>
  <c r="X526" i="17"/>
  <c r="X524" i="17" s="1"/>
  <c r="R526" i="17"/>
  <c r="R524" i="17" s="1"/>
  <c r="L526" i="17"/>
  <c r="L524" i="17" s="1"/>
  <c r="F526" i="17"/>
  <c r="F524" i="17" s="1"/>
  <c r="Y521" i="17"/>
  <c r="Y519" i="17" s="1"/>
  <c r="S521" i="17"/>
  <c r="S519" i="17" s="1"/>
  <c r="M521" i="17"/>
  <c r="M519" i="17" s="1"/>
  <c r="G521" i="17"/>
  <c r="G519" i="17" s="1"/>
  <c r="Z516" i="17"/>
  <c r="Z514" i="17" s="1"/>
  <c r="T516" i="17"/>
  <c r="T514" i="17" s="1"/>
  <c r="N516" i="17"/>
  <c r="N514" i="17" s="1"/>
  <c r="H516" i="17"/>
  <c r="H514" i="17" s="1"/>
  <c r="AA511" i="17"/>
  <c r="AA509" i="17" s="1"/>
  <c r="U511" i="17"/>
  <c r="U509" i="17" s="1"/>
  <c r="O511" i="17"/>
  <c r="O509" i="17" s="1"/>
  <c r="I511" i="17"/>
  <c r="I509" i="17" s="1"/>
  <c r="V506" i="17"/>
  <c r="V504" i="17" s="1"/>
  <c r="P506" i="17"/>
  <c r="P504" i="17" s="1"/>
  <c r="J506" i="17"/>
  <c r="J504" i="17" s="1"/>
  <c r="D506" i="17"/>
  <c r="D504" i="17" s="1"/>
  <c r="W501" i="17"/>
  <c r="W499" i="17" s="1"/>
  <c r="Q501" i="17"/>
  <c r="Q499" i="17" s="1"/>
  <c r="K501" i="17"/>
  <c r="K499" i="17" s="1"/>
  <c r="E501" i="17"/>
  <c r="E499" i="17" s="1"/>
  <c r="X496" i="17"/>
  <c r="X494" i="17" s="1"/>
  <c r="R496" i="17"/>
  <c r="R494" i="17" s="1"/>
  <c r="L496" i="17"/>
  <c r="L494" i="17" s="1"/>
  <c r="F496" i="17"/>
  <c r="F494" i="17" s="1"/>
  <c r="Y491" i="17"/>
  <c r="Y489" i="17" s="1"/>
  <c r="S491" i="17"/>
  <c r="S489" i="17" s="1"/>
  <c r="M491" i="17"/>
  <c r="M489" i="17" s="1"/>
  <c r="G491" i="17"/>
  <c r="G489" i="17" s="1"/>
  <c r="Z486" i="17"/>
  <c r="Z484" i="17" s="1"/>
  <c r="T486" i="17"/>
  <c r="T484" i="17" s="1"/>
  <c r="N486" i="17"/>
  <c r="N484" i="17" s="1"/>
  <c r="H486" i="17"/>
  <c r="H484" i="17" s="1"/>
  <c r="AA481" i="17"/>
  <c r="AA479" i="17" s="1"/>
  <c r="U481" i="17"/>
  <c r="U479" i="17" s="1"/>
  <c r="O481" i="17"/>
  <c r="O479" i="17" s="1"/>
  <c r="I481" i="17"/>
  <c r="I479" i="17" s="1"/>
  <c r="V476" i="17"/>
  <c r="V474" i="17" s="1"/>
  <c r="P476" i="17"/>
  <c r="P474" i="17" s="1"/>
  <c r="J476" i="17"/>
  <c r="J474" i="17" s="1"/>
  <c r="D476" i="17"/>
  <c r="D474" i="17" s="1"/>
  <c r="W471" i="17"/>
  <c r="W469" i="17" s="1"/>
  <c r="Q471" i="17"/>
  <c r="Q469" i="17" s="1"/>
  <c r="K471" i="17"/>
  <c r="K469" i="17" s="1"/>
  <c r="E471" i="17"/>
  <c r="E469" i="17" s="1"/>
  <c r="X466" i="17"/>
  <c r="X464" i="17" s="1"/>
  <c r="R466" i="17"/>
  <c r="R464" i="17" s="1"/>
  <c r="L466" i="17"/>
  <c r="L464" i="17" s="1"/>
  <c r="F466" i="17"/>
  <c r="F464" i="17" s="1"/>
  <c r="Y461" i="17"/>
  <c r="Y459" i="17" s="1"/>
  <c r="S461" i="17"/>
  <c r="S459" i="17" s="1"/>
  <c r="M461" i="17"/>
  <c r="M459" i="17" s="1"/>
  <c r="G461" i="17"/>
  <c r="G459" i="17" s="1"/>
  <c r="Z456" i="17"/>
  <c r="Z454" i="17" s="1"/>
  <c r="T456" i="17"/>
  <c r="T454" i="17" s="1"/>
  <c r="N456" i="17"/>
  <c r="N454" i="17" s="1"/>
  <c r="H456" i="17"/>
  <c r="H454" i="17" s="1"/>
  <c r="M596" i="17"/>
  <c r="M594" i="17" s="1"/>
  <c r="Q591" i="17"/>
  <c r="Q589" i="17" s="1"/>
  <c r="U586" i="17"/>
  <c r="U584" i="17" s="1"/>
  <c r="V581" i="17"/>
  <c r="V579" i="17" s="1"/>
  <c r="D581" i="17"/>
  <c r="D579" i="17" s="1"/>
  <c r="R576" i="17"/>
  <c r="R574" i="17" s="1"/>
  <c r="F576" i="17"/>
  <c r="F574" i="17" s="1"/>
  <c r="U571" i="17"/>
  <c r="U569" i="17" s="1"/>
  <c r="I571" i="17"/>
  <c r="I569" i="17" s="1"/>
  <c r="X566" i="17"/>
  <c r="X564" i="17" s="1"/>
  <c r="Q566" i="17"/>
  <c r="Q564" i="17" s="1"/>
  <c r="J566" i="17"/>
  <c r="J564" i="17" s="1"/>
  <c r="V561" i="17"/>
  <c r="V559" i="17" s="1"/>
  <c r="P561" i="17"/>
  <c r="P559" i="17" s="1"/>
  <c r="J561" i="17"/>
  <c r="J559" i="17" s="1"/>
  <c r="D561" i="17"/>
  <c r="D559" i="17" s="1"/>
  <c r="W556" i="17"/>
  <c r="W554" i="17" s="1"/>
  <c r="Q556" i="17"/>
  <c r="Q554" i="17" s="1"/>
  <c r="K556" i="17"/>
  <c r="K554" i="17" s="1"/>
  <c r="E556" i="17"/>
  <c r="E554" i="17" s="1"/>
  <c r="X551" i="17"/>
  <c r="X549" i="17" s="1"/>
  <c r="R551" i="17"/>
  <c r="R549" i="17" s="1"/>
  <c r="L551" i="17"/>
  <c r="L549" i="17" s="1"/>
  <c r="F551" i="17"/>
  <c r="F549" i="17" s="1"/>
  <c r="Y546" i="17"/>
  <c r="Y544" i="17" s="1"/>
  <c r="S546" i="17"/>
  <c r="S544" i="17" s="1"/>
  <c r="M546" i="17"/>
  <c r="M544" i="17" s="1"/>
  <c r="G546" i="17"/>
  <c r="G544" i="17" s="1"/>
  <c r="Z541" i="17"/>
  <c r="Z539" i="17" s="1"/>
  <c r="T541" i="17"/>
  <c r="T539" i="17" s="1"/>
  <c r="N541" i="17"/>
  <c r="N539" i="17" s="1"/>
  <c r="H541" i="17"/>
  <c r="H539" i="17" s="1"/>
  <c r="AA536" i="17"/>
  <c r="AA534" i="17" s="1"/>
  <c r="U536" i="17"/>
  <c r="U534" i="17" s="1"/>
  <c r="O536" i="17"/>
  <c r="O534" i="17" s="1"/>
  <c r="I536" i="17"/>
  <c r="I534" i="17" s="1"/>
  <c r="V531" i="17"/>
  <c r="V529" i="17" s="1"/>
  <c r="P531" i="17"/>
  <c r="P529" i="17" s="1"/>
  <c r="J531" i="17"/>
  <c r="J529" i="17" s="1"/>
  <c r="D531" i="17"/>
  <c r="D529" i="17" s="1"/>
  <c r="W526" i="17"/>
  <c r="W524" i="17" s="1"/>
  <c r="Q526" i="17"/>
  <c r="Q524" i="17" s="1"/>
  <c r="K526" i="17"/>
  <c r="K524" i="17" s="1"/>
  <c r="E526" i="17"/>
  <c r="E524" i="17" s="1"/>
  <c r="X521" i="17"/>
  <c r="X519" i="17" s="1"/>
  <c r="R521" i="17"/>
  <c r="R519" i="17" s="1"/>
  <c r="L521" i="17"/>
  <c r="L519" i="17" s="1"/>
  <c r="F521" i="17"/>
  <c r="F519" i="17" s="1"/>
  <c r="Y516" i="17"/>
  <c r="Y514" i="17" s="1"/>
  <c r="S516" i="17"/>
  <c r="S514" i="17" s="1"/>
  <c r="M516" i="17"/>
  <c r="M514" i="17" s="1"/>
  <c r="G516" i="17"/>
  <c r="G514" i="17" s="1"/>
  <c r="Z511" i="17"/>
  <c r="Z509" i="17" s="1"/>
  <c r="T511" i="17"/>
  <c r="T509" i="17" s="1"/>
  <c r="N511" i="17"/>
  <c r="N509" i="17" s="1"/>
  <c r="H511" i="17"/>
  <c r="H509" i="17" s="1"/>
  <c r="AA506" i="17"/>
  <c r="AA504" i="17" s="1"/>
  <c r="U506" i="17"/>
  <c r="U504" i="17" s="1"/>
  <c r="O506" i="17"/>
  <c r="O504" i="17" s="1"/>
  <c r="I506" i="17"/>
  <c r="I504" i="17" s="1"/>
  <c r="V501" i="17"/>
  <c r="V499" i="17" s="1"/>
  <c r="P501" i="17"/>
  <c r="P499" i="17" s="1"/>
  <c r="J501" i="17"/>
  <c r="J499" i="17" s="1"/>
  <c r="D501" i="17"/>
  <c r="D499" i="17" s="1"/>
  <c r="W496" i="17"/>
  <c r="W494" i="17" s="1"/>
  <c r="Q496" i="17"/>
  <c r="Q494" i="17" s="1"/>
  <c r="K496" i="17"/>
  <c r="K494" i="17" s="1"/>
  <c r="E496" i="17"/>
  <c r="E494" i="17" s="1"/>
  <c r="X491" i="17"/>
  <c r="X489" i="17" s="1"/>
  <c r="R491" i="17"/>
  <c r="R489" i="17" s="1"/>
  <c r="L491" i="17"/>
  <c r="L489" i="17" s="1"/>
  <c r="F491" i="17"/>
  <c r="F489" i="17" s="1"/>
  <c r="Y486" i="17"/>
  <c r="Y484" i="17" s="1"/>
  <c r="S486" i="17"/>
  <c r="S484" i="17" s="1"/>
  <c r="M486" i="17"/>
  <c r="M484" i="17" s="1"/>
  <c r="G486" i="17"/>
  <c r="G484" i="17" s="1"/>
  <c r="Z481" i="17"/>
  <c r="Z479" i="17" s="1"/>
  <c r="T481" i="17"/>
  <c r="T479" i="17" s="1"/>
  <c r="N481" i="17"/>
  <c r="N479" i="17" s="1"/>
  <c r="H481" i="17"/>
  <c r="H479" i="17" s="1"/>
  <c r="AA476" i="17"/>
  <c r="AA474" i="17" s="1"/>
  <c r="U476" i="17"/>
  <c r="U474" i="17" s="1"/>
  <c r="O476" i="17"/>
  <c r="O474" i="17" s="1"/>
  <c r="I476" i="17"/>
  <c r="I474" i="17" s="1"/>
  <c r="V471" i="17"/>
  <c r="V469" i="17" s="1"/>
  <c r="P471" i="17"/>
  <c r="P469" i="17" s="1"/>
  <c r="J471" i="17"/>
  <c r="J469" i="17" s="1"/>
  <c r="D471" i="17"/>
  <c r="D469" i="17" s="1"/>
  <c r="W466" i="17"/>
  <c r="W464" i="17" s="1"/>
  <c r="Q466" i="17"/>
  <c r="Q464" i="17" s="1"/>
  <c r="K466" i="17"/>
  <c r="K464" i="17" s="1"/>
  <c r="E466" i="17"/>
  <c r="E464" i="17" s="1"/>
  <c r="X461" i="17"/>
  <c r="X459" i="17" s="1"/>
  <c r="R461" i="17"/>
  <c r="R459" i="17" s="1"/>
  <c r="L461" i="17"/>
  <c r="L459" i="17" s="1"/>
  <c r="F461" i="17"/>
  <c r="F459" i="17" s="1"/>
  <c r="J596" i="17"/>
  <c r="J594" i="17" s="1"/>
  <c r="N591" i="17"/>
  <c r="N589" i="17" s="1"/>
  <c r="R586" i="17"/>
  <c r="R584" i="17" s="1"/>
  <c r="S581" i="17"/>
  <c r="S579" i="17" s="1"/>
  <c r="Q576" i="17"/>
  <c r="Q574" i="17" s="1"/>
  <c r="E576" i="17"/>
  <c r="E574" i="17" s="1"/>
  <c r="S571" i="17"/>
  <c r="S569" i="17" s="1"/>
  <c r="G571" i="17"/>
  <c r="G569" i="17" s="1"/>
  <c r="W566" i="17"/>
  <c r="W564" i="17" s="1"/>
  <c r="P566" i="17"/>
  <c r="P564" i="17" s="1"/>
  <c r="H566" i="17"/>
  <c r="H564" i="17" s="1"/>
  <c r="AA561" i="17"/>
  <c r="AA559" i="17" s="1"/>
  <c r="U561" i="17"/>
  <c r="U559" i="17" s="1"/>
  <c r="O561" i="17"/>
  <c r="O559" i="17" s="1"/>
  <c r="I561" i="17"/>
  <c r="I559" i="17" s="1"/>
  <c r="V556" i="17"/>
  <c r="V554" i="17" s="1"/>
  <c r="P556" i="17"/>
  <c r="P554" i="17" s="1"/>
  <c r="J556" i="17"/>
  <c r="J554" i="17" s="1"/>
  <c r="D556" i="17"/>
  <c r="D554" i="17" s="1"/>
  <c r="W551" i="17"/>
  <c r="W549" i="17" s="1"/>
  <c r="Q551" i="17"/>
  <c r="Q549" i="17" s="1"/>
  <c r="K551" i="17"/>
  <c r="K549" i="17" s="1"/>
  <c r="E551" i="17"/>
  <c r="E549" i="17" s="1"/>
  <c r="X546" i="17"/>
  <c r="X544" i="17" s="1"/>
  <c r="R546" i="17"/>
  <c r="R544" i="17" s="1"/>
  <c r="L546" i="17"/>
  <c r="L544" i="17" s="1"/>
  <c r="F546" i="17"/>
  <c r="F544" i="17" s="1"/>
  <c r="Y541" i="17"/>
  <c r="Y539" i="17" s="1"/>
  <c r="S541" i="17"/>
  <c r="S539" i="17" s="1"/>
  <c r="M541" i="17"/>
  <c r="M539" i="17" s="1"/>
  <c r="G541" i="17"/>
  <c r="G539" i="17" s="1"/>
  <c r="Z536" i="17"/>
  <c r="Z534" i="17" s="1"/>
  <c r="T536" i="17"/>
  <c r="T534" i="17" s="1"/>
  <c r="N536" i="17"/>
  <c r="N534" i="17" s="1"/>
  <c r="H536" i="17"/>
  <c r="H534" i="17" s="1"/>
  <c r="AA531" i="17"/>
  <c r="AA529" i="17" s="1"/>
  <c r="U531" i="17"/>
  <c r="U529" i="17" s="1"/>
  <c r="O531" i="17"/>
  <c r="O529" i="17" s="1"/>
  <c r="I531" i="17"/>
  <c r="I529" i="17" s="1"/>
  <c r="V526" i="17"/>
  <c r="V524" i="17" s="1"/>
  <c r="P526" i="17"/>
  <c r="P524" i="17" s="1"/>
  <c r="J526" i="17"/>
  <c r="J524" i="17" s="1"/>
  <c r="D526" i="17"/>
  <c r="D524" i="17" s="1"/>
  <c r="W521" i="17"/>
  <c r="W519" i="17" s="1"/>
  <c r="Q521" i="17"/>
  <c r="Q519" i="17" s="1"/>
  <c r="K521" i="17"/>
  <c r="K519" i="17" s="1"/>
  <c r="E521" i="17"/>
  <c r="E519" i="17" s="1"/>
  <c r="X516" i="17"/>
  <c r="X514" i="17" s="1"/>
  <c r="R516" i="17"/>
  <c r="R514" i="17" s="1"/>
  <c r="L516" i="17"/>
  <c r="L514" i="17" s="1"/>
  <c r="F516" i="17"/>
  <c r="F514" i="17" s="1"/>
  <c r="Y511" i="17"/>
  <c r="Y509" i="17" s="1"/>
  <c r="S511" i="17"/>
  <c r="S509" i="17" s="1"/>
  <c r="M511" i="17"/>
  <c r="M509" i="17" s="1"/>
  <c r="G511" i="17"/>
  <c r="G509" i="17" s="1"/>
  <c r="Z506" i="17"/>
  <c r="Z504" i="17" s="1"/>
  <c r="T506" i="17"/>
  <c r="T504" i="17" s="1"/>
  <c r="N506" i="17"/>
  <c r="N504" i="17" s="1"/>
  <c r="H506" i="17"/>
  <c r="H504" i="17" s="1"/>
  <c r="AA501" i="17"/>
  <c r="AA499" i="17" s="1"/>
  <c r="U501" i="17"/>
  <c r="U499" i="17" s="1"/>
  <c r="O501" i="17"/>
  <c r="O499" i="17" s="1"/>
  <c r="I501" i="17"/>
  <c r="I499" i="17" s="1"/>
  <c r="V496" i="17"/>
  <c r="V494" i="17" s="1"/>
  <c r="P496" i="17"/>
  <c r="P494" i="17" s="1"/>
  <c r="J496" i="17"/>
  <c r="J494" i="17" s="1"/>
  <c r="D496" i="17"/>
  <c r="D494" i="17" s="1"/>
  <c r="W491" i="17"/>
  <c r="W489" i="17" s="1"/>
  <c r="Q491" i="17"/>
  <c r="Q489" i="17" s="1"/>
  <c r="K491" i="17"/>
  <c r="K489" i="17" s="1"/>
  <c r="E491" i="17"/>
  <c r="E489" i="17" s="1"/>
  <c r="X486" i="17"/>
  <c r="X484" i="17" s="1"/>
  <c r="R486" i="17"/>
  <c r="R484" i="17" s="1"/>
  <c r="L486" i="17"/>
  <c r="L484" i="17" s="1"/>
  <c r="F486" i="17"/>
  <c r="F484" i="17" s="1"/>
  <c r="Y481" i="17"/>
  <c r="Y479" i="17" s="1"/>
  <c r="S481" i="17"/>
  <c r="S479" i="17" s="1"/>
  <c r="M481" i="17"/>
  <c r="M479" i="17" s="1"/>
  <c r="G481" i="17"/>
  <c r="G479" i="17" s="1"/>
  <c r="Z476" i="17"/>
  <c r="Z474" i="17" s="1"/>
  <c r="T476" i="17"/>
  <c r="T474" i="17" s="1"/>
  <c r="N476" i="17"/>
  <c r="N474" i="17" s="1"/>
  <c r="H476" i="17"/>
  <c r="H474" i="17" s="1"/>
  <c r="AA471" i="17"/>
  <c r="AA469" i="17" s="1"/>
  <c r="U471" i="17"/>
  <c r="U469" i="17" s="1"/>
  <c r="O471" i="17"/>
  <c r="O469" i="17" s="1"/>
  <c r="I471" i="17"/>
  <c r="I469" i="17" s="1"/>
  <c r="V466" i="17"/>
  <c r="V464" i="17" s="1"/>
  <c r="P466" i="17"/>
  <c r="P464" i="17" s="1"/>
  <c r="J466" i="17"/>
  <c r="J464" i="17" s="1"/>
  <c r="D466" i="17"/>
  <c r="D464" i="17" s="1"/>
  <c r="W461" i="17"/>
  <c r="W459" i="17" s="1"/>
  <c r="Q461" i="17"/>
  <c r="Q459" i="17" s="1"/>
  <c r="K461" i="17"/>
  <c r="K459" i="17" s="1"/>
  <c r="E461" i="17"/>
  <c r="E459" i="17" s="1"/>
  <c r="X456" i="17"/>
  <c r="X454" i="17" s="1"/>
  <c r="R456" i="17"/>
  <c r="R454" i="17" s="1"/>
  <c r="L456" i="17"/>
  <c r="L454" i="17" s="1"/>
  <c r="F456" i="17"/>
  <c r="F454" i="17" s="1"/>
  <c r="Y596" i="17"/>
  <c r="Y594" i="17" s="1"/>
  <c r="G596" i="17"/>
  <c r="G594" i="17" s="1"/>
  <c r="K591" i="17"/>
  <c r="K589" i="17" s="1"/>
  <c r="O586" i="17"/>
  <c r="O584" i="17" s="1"/>
  <c r="P581" i="17"/>
  <c r="P579" i="17" s="1"/>
  <c r="Z576" i="17"/>
  <c r="Z574" i="17" s="1"/>
  <c r="N576" i="17"/>
  <c r="N574" i="17" s="1"/>
  <c r="R571" i="17"/>
  <c r="R569" i="17" s="1"/>
  <c r="F571" i="17"/>
  <c r="F569" i="17" s="1"/>
  <c r="V566" i="17"/>
  <c r="V564" i="17" s="1"/>
  <c r="N566" i="17"/>
  <c r="N564" i="17" s="1"/>
  <c r="G566" i="17"/>
  <c r="G564" i="17" s="1"/>
  <c r="Z561" i="17"/>
  <c r="Z559" i="17" s="1"/>
  <c r="T561" i="17"/>
  <c r="T559" i="17" s="1"/>
  <c r="N561" i="17"/>
  <c r="N559" i="17" s="1"/>
  <c r="H561" i="17"/>
  <c r="H559" i="17" s="1"/>
  <c r="AA556" i="17"/>
  <c r="AA554" i="17" s="1"/>
  <c r="U556" i="17"/>
  <c r="U554" i="17" s="1"/>
  <c r="O556" i="17"/>
  <c r="O554" i="17" s="1"/>
  <c r="I556" i="17"/>
  <c r="I554" i="17" s="1"/>
  <c r="V551" i="17"/>
  <c r="V549" i="17" s="1"/>
  <c r="P551" i="17"/>
  <c r="P549" i="17" s="1"/>
  <c r="J551" i="17"/>
  <c r="J549" i="17" s="1"/>
  <c r="D551" i="17"/>
  <c r="D549" i="17" s="1"/>
  <c r="W546" i="17"/>
  <c r="W544" i="17" s="1"/>
  <c r="Q546" i="17"/>
  <c r="Q544" i="17" s="1"/>
  <c r="K546" i="17"/>
  <c r="K544" i="17" s="1"/>
  <c r="E546" i="17"/>
  <c r="E544" i="17" s="1"/>
  <c r="X541" i="17"/>
  <c r="X539" i="17" s="1"/>
  <c r="R541" i="17"/>
  <c r="R539" i="17" s="1"/>
  <c r="L541" i="17"/>
  <c r="L539" i="17" s="1"/>
  <c r="F541" i="17"/>
  <c r="F539" i="17" s="1"/>
  <c r="Y536" i="17"/>
  <c r="Y534" i="17" s="1"/>
  <c r="S536" i="17"/>
  <c r="S534" i="17" s="1"/>
  <c r="M536" i="17"/>
  <c r="M534" i="17" s="1"/>
  <c r="G536" i="17"/>
  <c r="G534" i="17" s="1"/>
  <c r="Z531" i="17"/>
  <c r="Z529" i="17" s="1"/>
  <c r="T531" i="17"/>
  <c r="T529" i="17" s="1"/>
  <c r="N531" i="17"/>
  <c r="N529" i="17" s="1"/>
  <c r="H531" i="17"/>
  <c r="H529" i="17" s="1"/>
  <c r="AA526" i="17"/>
  <c r="AA524" i="17" s="1"/>
  <c r="U526" i="17"/>
  <c r="U524" i="17" s="1"/>
  <c r="O526" i="17"/>
  <c r="O524" i="17" s="1"/>
  <c r="I526" i="17"/>
  <c r="I524" i="17" s="1"/>
  <c r="V521" i="17"/>
  <c r="V519" i="17" s="1"/>
  <c r="P521" i="17"/>
  <c r="P519" i="17" s="1"/>
  <c r="J521" i="17"/>
  <c r="J519" i="17" s="1"/>
  <c r="D521" i="17"/>
  <c r="D519" i="17" s="1"/>
  <c r="W516" i="17"/>
  <c r="W514" i="17" s="1"/>
  <c r="Q516" i="17"/>
  <c r="Q514" i="17" s="1"/>
  <c r="K516" i="17"/>
  <c r="K514" i="17" s="1"/>
  <c r="E516" i="17"/>
  <c r="E514" i="17" s="1"/>
  <c r="X511" i="17"/>
  <c r="X509" i="17" s="1"/>
  <c r="R511" i="17"/>
  <c r="R509" i="17" s="1"/>
  <c r="L511" i="17"/>
  <c r="L509" i="17" s="1"/>
  <c r="F511" i="17"/>
  <c r="F509" i="17" s="1"/>
  <c r="Y506" i="17"/>
  <c r="Y504" i="17" s="1"/>
  <c r="S506" i="17"/>
  <c r="S504" i="17" s="1"/>
  <c r="M506" i="17"/>
  <c r="M504" i="17" s="1"/>
  <c r="G506" i="17"/>
  <c r="G504" i="17" s="1"/>
  <c r="Z501" i="17"/>
  <c r="Z499" i="17" s="1"/>
  <c r="T501" i="17"/>
  <c r="T499" i="17" s="1"/>
  <c r="N501" i="17"/>
  <c r="N499" i="17" s="1"/>
  <c r="H501" i="17"/>
  <c r="H499" i="17" s="1"/>
  <c r="AA496" i="17"/>
  <c r="AA494" i="17" s="1"/>
  <c r="U496" i="17"/>
  <c r="U494" i="17" s="1"/>
  <c r="O496" i="17"/>
  <c r="O494" i="17" s="1"/>
  <c r="I496" i="17"/>
  <c r="I494" i="17" s="1"/>
  <c r="V491" i="17"/>
  <c r="V489" i="17" s="1"/>
  <c r="P491" i="17"/>
  <c r="P489" i="17" s="1"/>
  <c r="J491" i="17"/>
  <c r="J489" i="17" s="1"/>
  <c r="D491" i="17"/>
  <c r="D489" i="17" s="1"/>
  <c r="W486" i="17"/>
  <c r="W484" i="17" s="1"/>
  <c r="Q486" i="17"/>
  <c r="Q484" i="17" s="1"/>
  <c r="K486" i="17"/>
  <c r="K484" i="17" s="1"/>
  <c r="E486" i="17"/>
  <c r="E484" i="17" s="1"/>
  <c r="X481" i="17"/>
  <c r="X479" i="17" s="1"/>
  <c r="R481" i="17"/>
  <c r="R479" i="17" s="1"/>
  <c r="L481" i="17"/>
  <c r="L479" i="17" s="1"/>
  <c r="F481" i="17"/>
  <c r="F479" i="17" s="1"/>
  <c r="Y476" i="17"/>
  <c r="Y474" i="17" s="1"/>
  <c r="S476" i="17"/>
  <c r="S474" i="17" s="1"/>
  <c r="M476" i="17"/>
  <c r="M474" i="17" s="1"/>
  <c r="G476" i="17"/>
  <c r="G474" i="17" s="1"/>
  <c r="Z471" i="17"/>
  <c r="Z469" i="17" s="1"/>
  <c r="T471" i="17"/>
  <c r="T469" i="17" s="1"/>
  <c r="N471" i="17"/>
  <c r="N469" i="17" s="1"/>
  <c r="H471" i="17"/>
  <c r="H469" i="17" s="1"/>
  <c r="AA466" i="17"/>
  <c r="AA464" i="17" s="1"/>
  <c r="U466" i="17"/>
  <c r="U464" i="17" s="1"/>
  <c r="O466" i="17"/>
  <c r="O464" i="17" s="1"/>
  <c r="I466" i="17"/>
  <c r="I464" i="17" s="1"/>
  <c r="V461" i="17"/>
  <c r="V459" i="17" s="1"/>
  <c r="P461" i="17"/>
  <c r="P459" i="17" s="1"/>
  <c r="J461" i="17"/>
  <c r="J459" i="17" s="1"/>
  <c r="D461" i="17"/>
  <c r="D459" i="17" s="1"/>
  <c r="W456" i="17"/>
  <c r="W454" i="17" s="1"/>
  <c r="Q456" i="17"/>
  <c r="Q454" i="17" s="1"/>
  <c r="K456" i="17"/>
  <c r="K454" i="17" s="1"/>
  <c r="E456" i="17"/>
  <c r="E454" i="17" s="1"/>
  <c r="V456" i="17"/>
  <c r="V454" i="17" s="1"/>
  <c r="G456" i="17"/>
  <c r="G454" i="17" s="1"/>
  <c r="Y456" i="17"/>
  <c r="Y454" i="17" s="1"/>
  <c r="E734" i="17"/>
  <c r="E9" i="18"/>
  <c r="E7" i="18" s="1"/>
  <c r="K9" i="18"/>
  <c r="Q9" i="18"/>
  <c r="W9" i="18"/>
  <c r="E11" i="18"/>
  <c r="K11" i="18"/>
  <c r="Q11" i="18"/>
  <c r="W11" i="18"/>
  <c r="D14" i="18"/>
  <c r="J14" i="18"/>
  <c r="P14" i="18"/>
  <c r="V14" i="18"/>
  <c r="V12" i="18" s="1"/>
  <c r="D16" i="18"/>
  <c r="J16" i="18"/>
  <c r="P16" i="18"/>
  <c r="V16" i="18"/>
  <c r="I19" i="18"/>
  <c r="O19" i="18"/>
  <c r="O17" i="18" s="1"/>
  <c r="U19" i="18"/>
  <c r="U17" i="18" s="1"/>
  <c r="AA19" i="18"/>
  <c r="I21" i="18"/>
  <c r="O21" i="18"/>
  <c r="U21" i="18"/>
  <c r="AA21" i="18"/>
  <c r="H24" i="18"/>
  <c r="H22" i="18" s="1"/>
  <c r="N24" i="18"/>
  <c r="T24" i="18"/>
  <c r="Z24" i="18"/>
  <c r="H26" i="18"/>
  <c r="N26" i="18"/>
  <c r="T26" i="18"/>
  <c r="Z26" i="18"/>
  <c r="G29" i="18"/>
  <c r="M29" i="18"/>
  <c r="M27" i="18" s="1"/>
  <c r="S29" i="18"/>
  <c r="Y29" i="18"/>
  <c r="Y27" i="18" s="1"/>
  <c r="G31" i="18"/>
  <c r="M31" i="18"/>
  <c r="S31" i="18"/>
  <c r="Y31" i="18"/>
  <c r="F34" i="18"/>
  <c r="L34" i="18"/>
  <c r="L32" i="18" s="1"/>
  <c r="R34" i="18"/>
  <c r="R32" i="18" s="1"/>
  <c r="X34" i="18"/>
  <c r="F36" i="18"/>
  <c r="L36" i="18"/>
  <c r="R36" i="18"/>
  <c r="X36" i="18"/>
  <c r="E39" i="18"/>
  <c r="E37" i="18" s="1"/>
  <c r="K39" i="18"/>
  <c r="Q39" i="18"/>
  <c r="W39" i="18"/>
  <c r="E41" i="18"/>
  <c r="K41" i="18"/>
  <c r="Q41" i="18"/>
  <c r="W41" i="18"/>
  <c r="D44" i="18"/>
  <c r="J44" i="18"/>
  <c r="J42" i="18" s="1"/>
  <c r="P44" i="18"/>
  <c r="V44" i="18"/>
  <c r="V42" i="18" s="1"/>
  <c r="D46" i="18"/>
  <c r="J46" i="18"/>
  <c r="P46" i="18"/>
  <c r="V46" i="18"/>
  <c r="I49" i="18"/>
  <c r="O49" i="18"/>
  <c r="O47" i="18" s="1"/>
  <c r="U49" i="18"/>
  <c r="U47" i="18" s="1"/>
  <c r="AA49" i="18"/>
  <c r="I51" i="18"/>
  <c r="O51" i="18"/>
  <c r="U51" i="18"/>
  <c r="AA51" i="18"/>
  <c r="H54" i="18"/>
  <c r="H52" i="18" s="1"/>
  <c r="N54" i="18"/>
  <c r="T54" i="18"/>
  <c r="Z54" i="18"/>
  <c r="H56" i="18"/>
  <c r="N56" i="18"/>
  <c r="T56" i="18"/>
  <c r="Z56" i="18"/>
  <c r="G59" i="18"/>
  <c r="M59" i="18"/>
  <c r="S59" i="18"/>
  <c r="Y59" i="18"/>
  <c r="Y57" i="18" s="1"/>
  <c r="G61" i="18"/>
  <c r="M61" i="18"/>
  <c r="S61" i="18"/>
  <c r="Y61" i="18"/>
  <c r="F64" i="18"/>
  <c r="L64" i="18"/>
  <c r="L62" i="18" s="1"/>
  <c r="R64" i="18"/>
  <c r="R62" i="18" s="1"/>
  <c r="X64" i="18"/>
  <c r="F66" i="18"/>
  <c r="L66" i="18"/>
  <c r="R66" i="18"/>
  <c r="X66" i="18"/>
  <c r="H69" i="18"/>
  <c r="P69" i="18"/>
  <c r="W69" i="18"/>
  <c r="F71" i="18"/>
  <c r="M71" i="18"/>
  <c r="T71" i="18"/>
  <c r="G74" i="18"/>
  <c r="O74" i="18"/>
  <c r="V74" i="18"/>
  <c r="E76" i="18"/>
  <c r="L76" i="18"/>
  <c r="S76" i="18"/>
  <c r="AA76" i="18"/>
  <c r="F79" i="18"/>
  <c r="N79" i="18"/>
  <c r="U79" i="18"/>
  <c r="D81" i="18"/>
  <c r="K81" i="18"/>
  <c r="R81" i="18"/>
  <c r="Z81" i="18"/>
  <c r="E84" i="18"/>
  <c r="M84" i="18"/>
  <c r="T84" i="18"/>
  <c r="AA84" i="18"/>
  <c r="J86" i="18"/>
  <c r="Q86" i="18"/>
  <c r="Y86" i="18"/>
  <c r="D89" i="18"/>
  <c r="L89" i="18"/>
  <c r="S89" i="18"/>
  <c r="Z89" i="18"/>
  <c r="I91" i="18"/>
  <c r="P91" i="18"/>
  <c r="X91" i="18"/>
  <c r="K94" i="18"/>
  <c r="S94" i="18"/>
  <c r="E96" i="18"/>
  <c r="Q96" i="18"/>
  <c r="D99" i="18"/>
  <c r="V99" i="18"/>
  <c r="P101" i="18"/>
  <c r="U104" i="18"/>
  <c r="O106" i="18"/>
  <c r="P109" i="18"/>
  <c r="J111" i="18"/>
  <c r="O114" i="18"/>
  <c r="AA116" i="18"/>
  <c r="H119" i="18"/>
  <c r="T121" i="18"/>
  <c r="M126" i="18"/>
  <c r="F131" i="18"/>
  <c r="W134" i="18"/>
  <c r="P139" i="18"/>
  <c r="O144" i="18"/>
  <c r="AA146" i="18"/>
  <c r="H149" i="18"/>
  <c r="T151" i="18"/>
  <c r="S160" i="18"/>
  <c r="S156" i="18" s="1"/>
  <c r="X165" i="18"/>
  <c r="X161" i="18" s="1"/>
  <c r="K180" i="18"/>
  <c r="K176" i="18" s="1"/>
  <c r="H185" i="18"/>
  <c r="E200" i="18"/>
  <c r="E196" i="18" s="1"/>
  <c r="F215" i="18"/>
  <c r="F211" i="18" s="1"/>
  <c r="V220" i="18"/>
  <c r="F734" i="17"/>
  <c r="F9" i="18"/>
  <c r="F7" i="18" s="1"/>
  <c r="L9" i="18"/>
  <c r="R9" i="18"/>
  <c r="X9" i="18"/>
  <c r="F11" i="18"/>
  <c r="L11" i="18"/>
  <c r="R11" i="18"/>
  <c r="X11" i="18"/>
  <c r="E14" i="18"/>
  <c r="K14" i="18"/>
  <c r="K12" i="18" s="1"/>
  <c r="Q14" i="18"/>
  <c r="W14" i="18"/>
  <c r="E16" i="18"/>
  <c r="K16" i="18"/>
  <c r="Q16" i="18"/>
  <c r="W16" i="18"/>
  <c r="D19" i="18"/>
  <c r="J19" i="18"/>
  <c r="P19" i="18"/>
  <c r="P17" i="18" s="1"/>
  <c r="V19" i="18"/>
  <c r="D21" i="18"/>
  <c r="J21" i="18"/>
  <c r="P21" i="18"/>
  <c r="V21" i="18"/>
  <c r="I24" i="18"/>
  <c r="I22" i="18" s="1"/>
  <c r="O24" i="18"/>
  <c r="U24" i="18"/>
  <c r="AA24" i="18"/>
  <c r="AA22" i="18" s="1"/>
  <c r="I26" i="18"/>
  <c r="O26" i="18"/>
  <c r="U26" i="18"/>
  <c r="AA26" i="18"/>
  <c r="H29" i="18"/>
  <c r="N29" i="18"/>
  <c r="N27" i="18" s="1"/>
  <c r="T29" i="18"/>
  <c r="Z29" i="18"/>
  <c r="H31" i="18"/>
  <c r="N31" i="18"/>
  <c r="T31" i="18"/>
  <c r="Z31" i="18"/>
  <c r="G34" i="18"/>
  <c r="M34" i="18"/>
  <c r="S34" i="18"/>
  <c r="S32" i="18" s="1"/>
  <c r="Y34" i="18"/>
  <c r="G36" i="18"/>
  <c r="M36" i="18"/>
  <c r="S36" i="18"/>
  <c r="Y36" i="18"/>
  <c r="F39" i="18"/>
  <c r="F37" i="18" s="1"/>
  <c r="L39" i="18"/>
  <c r="R39" i="18"/>
  <c r="X39" i="18"/>
  <c r="X37" i="18" s="1"/>
  <c r="F41" i="18"/>
  <c r="L41" i="18"/>
  <c r="R41" i="18"/>
  <c r="X41" i="18"/>
  <c r="E44" i="18"/>
  <c r="K44" i="18"/>
  <c r="K42" i="18" s="1"/>
  <c r="Q44" i="18"/>
  <c r="W44" i="18"/>
  <c r="E46" i="18"/>
  <c r="K46" i="18"/>
  <c r="Q46" i="18"/>
  <c r="W46" i="18"/>
  <c r="D49" i="18"/>
  <c r="J49" i="18"/>
  <c r="P49" i="18"/>
  <c r="P47" i="18" s="1"/>
  <c r="V49" i="18"/>
  <c r="D51" i="18"/>
  <c r="J51" i="18"/>
  <c r="P51" i="18"/>
  <c r="V51" i="18"/>
  <c r="I54" i="18"/>
  <c r="I52" i="18" s="1"/>
  <c r="O54" i="18"/>
  <c r="U54" i="18"/>
  <c r="AA54" i="18"/>
  <c r="AA52" i="18" s="1"/>
  <c r="I56" i="18"/>
  <c r="O56" i="18"/>
  <c r="U56" i="18"/>
  <c r="AA56" i="18"/>
  <c r="H59" i="18"/>
  <c r="N59" i="18"/>
  <c r="N57" i="18" s="1"/>
  <c r="T59" i="18"/>
  <c r="Z59" i="18"/>
  <c r="H61" i="18"/>
  <c r="N61" i="18"/>
  <c r="T61" i="18"/>
  <c r="Z61" i="18"/>
  <c r="G64" i="18"/>
  <c r="M64" i="18"/>
  <c r="S64" i="18"/>
  <c r="S62" i="18" s="1"/>
  <c r="Y64" i="18"/>
  <c r="G66" i="18"/>
  <c r="M66" i="18"/>
  <c r="S66" i="18"/>
  <c r="Y66" i="18"/>
  <c r="J69" i="18"/>
  <c r="Q69" i="18"/>
  <c r="X69" i="18"/>
  <c r="G71" i="18"/>
  <c r="N71" i="18"/>
  <c r="V71" i="18"/>
  <c r="I74" i="18"/>
  <c r="P74" i="18"/>
  <c r="W74" i="18"/>
  <c r="F76" i="18"/>
  <c r="M76" i="18"/>
  <c r="U76" i="18"/>
  <c r="H79" i="18"/>
  <c r="O79" i="18"/>
  <c r="V79" i="18"/>
  <c r="E81" i="18"/>
  <c r="L81" i="18"/>
  <c r="T81" i="18"/>
  <c r="AA81" i="18"/>
  <c r="G84" i="18"/>
  <c r="N84" i="18"/>
  <c r="U84" i="18"/>
  <c r="D86" i="18"/>
  <c r="K86" i="18"/>
  <c r="S86" i="18"/>
  <c r="Z86" i="18"/>
  <c r="F89" i="18"/>
  <c r="M89" i="18"/>
  <c r="T89" i="18"/>
  <c r="AA89" i="18"/>
  <c r="J91" i="18"/>
  <c r="R91" i="18"/>
  <c r="Y91" i="18"/>
  <c r="E94" i="18"/>
  <c r="E92" i="18" s="1"/>
  <c r="L94" i="18"/>
  <c r="U94" i="18"/>
  <c r="G96" i="18"/>
  <c r="S96" i="18"/>
  <c r="F99" i="18"/>
  <c r="X99" i="18"/>
  <c r="R101" i="18"/>
  <c r="E104" i="18"/>
  <c r="W104" i="18"/>
  <c r="Q106" i="18"/>
  <c r="T109" i="18"/>
  <c r="N111" i="18"/>
  <c r="U114" i="18"/>
  <c r="N119" i="18"/>
  <c r="Z121" i="18"/>
  <c r="G124" i="18"/>
  <c r="S126" i="18"/>
  <c r="L131" i="18"/>
  <c r="E136" i="18"/>
  <c r="V139" i="18"/>
  <c r="U144" i="18"/>
  <c r="N149" i="18"/>
  <c r="Z151" i="18"/>
  <c r="Y160" i="18"/>
  <c r="Y156" i="18" s="1"/>
  <c r="D175" i="18"/>
  <c r="D171" i="18" s="1"/>
  <c r="R180" i="18"/>
  <c r="P181" i="18"/>
  <c r="P185" i="18"/>
  <c r="G190" i="18"/>
  <c r="F195" i="18"/>
  <c r="M200" i="18"/>
  <c r="X215" i="18"/>
  <c r="T230" i="18"/>
  <c r="G9" i="18"/>
  <c r="G7" i="18" s="1"/>
  <c r="M9" i="18"/>
  <c r="S9" i="18"/>
  <c r="Y9" i="18"/>
  <c r="G11" i="18"/>
  <c r="M11" i="18"/>
  <c r="S11" i="18"/>
  <c r="Y11" i="18"/>
  <c r="F14" i="18"/>
  <c r="L14" i="18"/>
  <c r="L12" i="18" s="1"/>
  <c r="R14" i="18"/>
  <c r="X14" i="18"/>
  <c r="X12" i="18" s="1"/>
  <c r="F16" i="18"/>
  <c r="L16" i="18"/>
  <c r="R16" i="18"/>
  <c r="X16" i="18"/>
  <c r="E19" i="18"/>
  <c r="K19" i="18"/>
  <c r="K17" i="18" s="1"/>
  <c r="Q19" i="18"/>
  <c r="Q17" i="18" s="1"/>
  <c r="W19" i="18"/>
  <c r="E21" i="18"/>
  <c r="K21" i="18"/>
  <c r="Q21" i="18"/>
  <c r="W21" i="18"/>
  <c r="D24" i="18"/>
  <c r="D22" i="18" s="1"/>
  <c r="J24" i="18"/>
  <c r="P24" i="18"/>
  <c r="V24" i="18"/>
  <c r="V22" i="18" s="1"/>
  <c r="D26" i="18"/>
  <c r="J26" i="18"/>
  <c r="P26" i="18"/>
  <c r="V26" i="18"/>
  <c r="I29" i="18"/>
  <c r="O29" i="18"/>
  <c r="O27" i="18" s="1"/>
  <c r="U29" i="18"/>
  <c r="AA29" i="18"/>
  <c r="AA27" i="18" s="1"/>
  <c r="I31" i="18"/>
  <c r="O31" i="18"/>
  <c r="U31" i="18"/>
  <c r="AA31" i="18"/>
  <c r="H34" i="18"/>
  <c r="N34" i="18"/>
  <c r="N32" i="18" s="1"/>
  <c r="T34" i="18"/>
  <c r="T32" i="18" s="1"/>
  <c r="Z34" i="18"/>
  <c r="H36" i="18"/>
  <c r="N36" i="18"/>
  <c r="T36" i="18"/>
  <c r="Z36" i="18"/>
  <c r="G39" i="18"/>
  <c r="G37" i="18" s="1"/>
  <c r="M39" i="18"/>
  <c r="S39" i="18"/>
  <c r="Y39" i="18"/>
  <c r="Y37" i="18" s="1"/>
  <c r="G41" i="18"/>
  <c r="M41" i="18"/>
  <c r="S41" i="18"/>
  <c r="Y41" i="18"/>
  <c r="F44" i="18"/>
  <c r="L44" i="18"/>
  <c r="L42" i="18" s="1"/>
  <c r="R44" i="18"/>
  <c r="X44" i="18"/>
  <c r="X42" i="18" s="1"/>
  <c r="F46" i="18"/>
  <c r="L46" i="18"/>
  <c r="R46" i="18"/>
  <c r="X46" i="18"/>
  <c r="E49" i="18"/>
  <c r="K49" i="18"/>
  <c r="K47" i="18" s="1"/>
  <c r="Q49" i="18"/>
  <c r="Q47" i="18" s="1"/>
  <c r="W49" i="18"/>
  <c r="E51" i="18"/>
  <c r="K51" i="18"/>
  <c r="Q51" i="18"/>
  <c r="W51" i="18"/>
  <c r="D54" i="18"/>
  <c r="D52" i="18" s="1"/>
  <c r="J54" i="18"/>
  <c r="P54" i="18"/>
  <c r="V54" i="18"/>
  <c r="V52" i="18" s="1"/>
  <c r="D56" i="18"/>
  <c r="J56" i="18"/>
  <c r="P56" i="18"/>
  <c r="V56" i="18"/>
  <c r="I59" i="18"/>
  <c r="O59" i="18"/>
  <c r="O57" i="18" s="1"/>
  <c r="U59" i="18"/>
  <c r="AA59" i="18"/>
  <c r="AA57" i="18" s="1"/>
  <c r="I61" i="18"/>
  <c r="O61" i="18"/>
  <c r="U61" i="18"/>
  <c r="AA61" i="18"/>
  <c r="H64" i="18"/>
  <c r="N64" i="18"/>
  <c r="N62" i="18" s="1"/>
  <c r="T64" i="18"/>
  <c r="T62" i="18" s="1"/>
  <c r="Z64" i="18"/>
  <c r="H66" i="18"/>
  <c r="N66" i="18"/>
  <c r="T66" i="18"/>
  <c r="Z66" i="18"/>
  <c r="D69" i="18"/>
  <c r="K69" i="18"/>
  <c r="R69" i="18"/>
  <c r="Y69" i="18"/>
  <c r="H71" i="18"/>
  <c r="P71" i="18"/>
  <c r="W71" i="18"/>
  <c r="J74" i="18"/>
  <c r="Q74" i="18"/>
  <c r="X74" i="18"/>
  <c r="G76" i="18"/>
  <c r="O76" i="18"/>
  <c r="V76" i="18"/>
  <c r="I79" i="18"/>
  <c r="P79" i="18"/>
  <c r="W79" i="18"/>
  <c r="F81" i="18"/>
  <c r="N81" i="18"/>
  <c r="U81" i="18"/>
  <c r="H84" i="18"/>
  <c r="O84" i="18"/>
  <c r="V84" i="18"/>
  <c r="E86" i="18"/>
  <c r="M86" i="18"/>
  <c r="T86" i="18"/>
  <c r="AA86" i="18"/>
  <c r="G89" i="18"/>
  <c r="N89" i="18"/>
  <c r="U89" i="18"/>
  <c r="D91" i="18"/>
  <c r="L91" i="18"/>
  <c r="S91" i="18"/>
  <c r="Z91" i="18"/>
  <c r="F94" i="18"/>
  <c r="M94" i="18"/>
  <c r="W94" i="18"/>
  <c r="I96" i="18"/>
  <c r="U96" i="18"/>
  <c r="J99" i="18"/>
  <c r="D101" i="18"/>
  <c r="V101" i="18"/>
  <c r="I104" i="18"/>
  <c r="AA104" i="18"/>
  <c r="U106" i="18"/>
  <c r="D109" i="18"/>
  <c r="V109" i="18"/>
  <c r="P111" i="18"/>
  <c r="AA114" i="18"/>
  <c r="AA112" i="18" s="1"/>
  <c r="T119" i="18"/>
  <c r="T117" i="18" s="1"/>
  <c r="M124" i="18"/>
  <c r="M122" i="18" s="1"/>
  <c r="Y126" i="18"/>
  <c r="F129" i="18"/>
  <c r="F127" i="18" s="1"/>
  <c r="R131" i="18"/>
  <c r="K136" i="18"/>
  <c r="D141" i="18"/>
  <c r="D137" i="18" s="1"/>
  <c r="AA144" i="18"/>
  <c r="T149" i="18"/>
  <c r="T147" i="18" s="1"/>
  <c r="E170" i="18"/>
  <c r="E166" i="18" s="1"/>
  <c r="J175" i="18"/>
  <c r="J171" i="18" s="1"/>
  <c r="Y180" i="18"/>
  <c r="Y176" i="18" s="1"/>
  <c r="W185" i="18"/>
  <c r="W181" i="18" s="1"/>
  <c r="O190" i="18"/>
  <c r="O186" i="18" s="1"/>
  <c r="N195" i="18"/>
  <c r="N191" i="18" s="1"/>
  <c r="T200" i="18"/>
  <c r="T196" i="18" s="1"/>
  <c r="D205" i="18"/>
  <c r="H9" i="18"/>
  <c r="N9" i="18"/>
  <c r="N7" i="18" s="1"/>
  <c r="T9" i="18"/>
  <c r="Z9" i="18"/>
  <c r="H11" i="18"/>
  <c r="N11" i="18"/>
  <c r="T11" i="18"/>
  <c r="Z11" i="18"/>
  <c r="G14" i="18"/>
  <c r="M14" i="18"/>
  <c r="S14" i="18"/>
  <c r="Y14" i="18"/>
  <c r="G16" i="18"/>
  <c r="M16" i="18"/>
  <c r="S16" i="18"/>
  <c r="Y16" i="18"/>
  <c r="F19" i="18"/>
  <c r="L19" i="18"/>
  <c r="R19" i="18"/>
  <c r="X19" i="18"/>
  <c r="X17" i="18" s="1"/>
  <c r="F21" i="18"/>
  <c r="L21" i="18"/>
  <c r="R21" i="18"/>
  <c r="X21" i="18"/>
  <c r="E24" i="18"/>
  <c r="K24" i="18"/>
  <c r="K22" i="18" s="1"/>
  <c r="Q24" i="18"/>
  <c r="W24" i="18"/>
  <c r="E26" i="18"/>
  <c r="K26" i="18"/>
  <c r="Q26" i="18"/>
  <c r="W26" i="18"/>
  <c r="D29" i="18"/>
  <c r="J29" i="18"/>
  <c r="P29" i="18"/>
  <c r="V29" i="18"/>
  <c r="D31" i="18"/>
  <c r="J31" i="18"/>
  <c r="P31" i="18"/>
  <c r="V31" i="18"/>
  <c r="I34" i="18"/>
  <c r="O34" i="18"/>
  <c r="U34" i="18"/>
  <c r="AA34" i="18"/>
  <c r="AA32" i="18" s="1"/>
  <c r="I36" i="18"/>
  <c r="O36" i="18"/>
  <c r="U36" i="18"/>
  <c r="AA36" i="18"/>
  <c r="H39" i="18"/>
  <c r="N39" i="18"/>
  <c r="N37" i="18" s="1"/>
  <c r="T39" i="18"/>
  <c r="Z39" i="18"/>
  <c r="H41" i="18"/>
  <c r="N41" i="18"/>
  <c r="T41" i="18"/>
  <c r="Z41" i="18"/>
  <c r="G44" i="18"/>
  <c r="M44" i="18"/>
  <c r="S44" i="18"/>
  <c r="Y44" i="18"/>
  <c r="G46" i="18"/>
  <c r="M46" i="18"/>
  <c r="S46" i="18"/>
  <c r="Y46" i="18"/>
  <c r="F49" i="18"/>
  <c r="L49" i="18"/>
  <c r="R49" i="18"/>
  <c r="X49" i="18"/>
  <c r="X47" i="18" s="1"/>
  <c r="F51" i="18"/>
  <c r="L51" i="18"/>
  <c r="R51" i="18"/>
  <c r="X51" i="18"/>
  <c r="E54" i="18"/>
  <c r="K54" i="18"/>
  <c r="K52" i="18" s="1"/>
  <c r="Q54" i="18"/>
  <c r="W54" i="18"/>
  <c r="E56" i="18"/>
  <c r="K56" i="18"/>
  <c r="Q56" i="18"/>
  <c r="W56" i="18"/>
  <c r="D59" i="18"/>
  <c r="J59" i="18"/>
  <c r="P59" i="18"/>
  <c r="V59" i="18"/>
  <c r="D61" i="18"/>
  <c r="J61" i="18"/>
  <c r="P61" i="18"/>
  <c r="V61" i="18"/>
  <c r="I64" i="18"/>
  <c r="O64" i="18"/>
  <c r="U64" i="18"/>
  <c r="AA64" i="18"/>
  <c r="AA62" i="18" s="1"/>
  <c r="I66" i="18"/>
  <c r="O66" i="18"/>
  <c r="U66" i="18"/>
  <c r="AA66" i="18"/>
  <c r="E69" i="18"/>
  <c r="L69" i="18"/>
  <c r="S69" i="18"/>
  <c r="Z69" i="18"/>
  <c r="J71" i="18"/>
  <c r="Q71" i="18"/>
  <c r="X71" i="18"/>
  <c r="D74" i="18"/>
  <c r="K74" i="18"/>
  <c r="R74" i="18"/>
  <c r="Y74" i="18"/>
  <c r="I76" i="18"/>
  <c r="P76" i="18"/>
  <c r="W76" i="18"/>
  <c r="J79" i="18"/>
  <c r="Q79" i="18"/>
  <c r="X79" i="18"/>
  <c r="H81" i="18"/>
  <c r="O81" i="18"/>
  <c r="V81" i="18"/>
  <c r="I84" i="18"/>
  <c r="P84" i="18"/>
  <c r="W84" i="18"/>
  <c r="G86" i="18"/>
  <c r="N86" i="18"/>
  <c r="U86" i="18"/>
  <c r="H89" i="18"/>
  <c r="O89" i="18"/>
  <c r="V89" i="18"/>
  <c r="F91" i="18"/>
  <c r="M91" i="18"/>
  <c r="T91" i="18"/>
  <c r="T87" i="18" s="1"/>
  <c r="AA91" i="18"/>
  <c r="G94" i="18"/>
  <c r="G92" i="18" s="1"/>
  <c r="O94" i="18"/>
  <c r="X94" i="18"/>
  <c r="K96" i="18"/>
  <c r="W96" i="18"/>
  <c r="L99" i="18"/>
  <c r="F101" i="18"/>
  <c r="X101" i="18"/>
  <c r="K104" i="18"/>
  <c r="E106" i="18"/>
  <c r="W106" i="18"/>
  <c r="H109" i="18"/>
  <c r="Z109" i="18"/>
  <c r="T111" i="18"/>
  <c r="G114" i="18"/>
  <c r="I116" i="18"/>
  <c r="Z119" i="18"/>
  <c r="Z117" i="18" s="1"/>
  <c r="S124" i="18"/>
  <c r="S122" i="18" s="1"/>
  <c r="L129" i="18"/>
  <c r="X131" i="18"/>
  <c r="E134" i="18"/>
  <c r="E132" i="18" s="1"/>
  <c r="Q136" i="18"/>
  <c r="J141" i="18"/>
  <c r="I146" i="18"/>
  <c r="Z149" i="18"/>
  <c r="F165" i="18"/>
  <c r="F161" i="18" s="1"/>
  <c r="K170" i="18"/>
  <c r="K166" i="18" s="1"/>
  <c r="P175" i="18"/>
  <c r="P171" i="18" s="1"/>
  <c r="V190" i="18"/>
  <c r="V186" i="18" s="1"/>
  <c r="U195" i="18"/>
  <c r="U191" i="18" s="1"/>
  <c r="AA200" i="18"/>
  <c r="AA196" i="18" s="1"/>
  <c r="L205" i="18"/>
  <c r="H210" i="18"/>
  <c r="I9" i="18"/>
  <c r="O9" i="18"/>
  <c r="O7" i="18" s="1"/>
  <c r="U9" i="18"/>
  <c r="AA9" i="18"/>
  <c r="I11" i="18"/>
  <c r="O11" i="18"/>
  <c r="U11" i="18"/>
  <c r="AA11" i="18"/>
  <c r="H14" i="18"/>
  <c r="N14" i="18"/>
  <c r="T14" i="18"/>
  <c r="Z14" i="18"/>
  <c r="H16" i="18"/>
  <c r="N16" i="18"/>
  <c r="T16" i="18"/>
  <c r="Z16" i="18"/>
  <c r="G19" i="18"/>
  <c r="M19" i="18"/>
  <c r="S19" i="18"/>
  <c r="Y19" i="18"/>
  <c r="Y17" i="18" s="1"/>
  <c r="G21" i="18"/>
  <c r="M21" i="18"/>
  <c r="S21" i="18"/>
  <c r="Y21" i="18"/>
  <c r="F24" i="18"/>
  <c r="L24" i="18"/>
  <c r="L22" i="18" s="1"/>
  <c r="R24" i="18"/>
  <c r="X24" i="18"/>
  <c r="F26" i="18"/>
  <c r="L26" i="18"/>
  <c r="R26" i="18"/>
  <c r="X26" i="18"/>
  <c r="E29" i="18"/>
  <c r="K29" i="18"/>
  <c r="Q29" i="18"/>
  <c r="W29" i="18"/>
  <c r="E31" i="18"/>
  <c r="K31" i="18"/>
  <c r="Q31" i="18"/>
  <c r="W31" i="18"/>
  <c r="D34" i="18"/>
  <c r="J34" i="18"/>
  <c r="P34" i="18"/>
  <c r="V34" i="18"/>
  <c r="V32" i="18" s="1"/>
  <c r="D36" i="18"/>
  <c r="J36" i="18"/>
  <c r="P36" i="18"/>
  <c r="V36" i="18"/>
  <c r="I39" i="18"/>
  <c r="O39" i="18"/>
  <c r="O37" i="18" s="1"/>
  <c r="U39" i="18"/>
  <c r="AA39" i="18"/>
  <c r="I41" i="18"/>
  <c r="O41" i="18"/>
  <c r="U41" i="18"/>
  <c r="AA41" i="18"/>
  <c r="H44" i="18"/>
  <c r="N44" i="18"/>
  <c r="T44" i="18"/>
  <c r="Z44" i="18"/>
  <c r="H46" i="18"/>
  <c r="N46" i="18"/>
  <c r="T46" i="18"/>
  <c r="Z46" i="18"/>
  <c r="G49" i="18"/>
  <c r="M49" i="18"/>
  <c r="S49" i="18"/>
  <c r="Y49" i="18"/>
  <c r="Y47" i="18" s="1"/>
  <c r="G51" i="18"/>
  <c r="M51" i="18"/>
  <c r="S51" i="18"/>
  <c r="Y51" i="18"/>
  <c r="F54" i="18"/>
  <c r="L54" i="18"/>
  <c r="L52" i="18" s="1"/>
  <c r="R54" i="18"/>
  <c r="X54" i="18"/>
  <c r="F56" i="18"/>
  <c r="L56" i="18"/>
  <c r="R56" i="18"/>
  <c r="X56" i="18"/>
  <c r="E59" i="18"/>
  <c r="K59" i="18"/>
  <c r="Q59" i="18"/>
  <c r="W59" i="18"/>
  <c r="E61" i="18"/>
  <c r="K61" i="18"/>
  <c r="Q61" i="18"/>
  <c r="W61" i="18"/>
  <c r="D64" i="18"/>
  <c r="J64" i="18"/>
  <c r="P64" i="18"/>
  <c r="V64" i="18"/>
  <c r="V62" i="18" s="1"/>
  <c r="D66" i="18"/>
  <c r="J66" i="18"/>
  <c r="P66" i="18"/>
  <c r="V66" i="18"/>
  <c r="F69" i="18"/>
  <c r="F67" i="18" s="1"/>
  <c r="M69" i="18"/>
  <c r="M67" i="18" s="1"/>
  <c r="T69" i="18"/>
  <c r="T67" i="18" s="1"/>
  <c r="D71" i="18"/>
  <c r="K71" i="18"/>
  <c r="R71" i="18"/>
  <c r="Y71" i="18"/>
  <c r="E74" i="18"/>
  <c r="E72" i="18" s="1"/>
  <c r="L74" i="18"/>
  <c r="L72" i="18" s="1"/>
  <c r="S74" i="18"/>
  <c r="AA74" i="18"/>
  <c r="J76" i="18"/>
  <c r="Q76" i="18"/>
  <c r="X76" i="18"/>
  <c r="D79" i="18"/>
  <c r="D77" i="18" s="1"/>
  <c r="K79" i="18"/>
  <c r="R79" i="18"/>
  <c r="Z79" i="18"/>
  <c r="Z77" i="18" s="1"/>
  <c r="I81" i="18"/>
  <c r="P81" i="18"/>
  <c r="P77" i="18" s="1"/>
  <c r="W81" i="18"/>
  <c r="J84" i="18"/>
  <c r="J82" i="18" s="1"/>
  <c r="Q84" i="18"/>
  <c r="Q82" i="18" s="1"/>
  <c r="Y84" i="18"/>
  <c r="Y82" i="18" s="1"/>
  <c r="H86" i="18"/>
  <c r="O86" i="18"/>
  <c r="V86" i="18"/>
  <c r="V82" i="18" s="1"/>
  <c r="I89" i="18"/>
  <c r="I87" i="18" s="1"/>
  <c r="P89" i="18"/>
  <c r="P87" i="18" s="1"/>
  <c r="X89" i="18"/>
  <c r="X87" i="18" s="1"/>
  <c r="G91" i="18"/>
  <c r="N91" i="18"/>
  <c r="N87" i="18" s="1"/>
  <c r="U91" i="18"/>
  <c r="H94" i="18"/>
  <c r="Q94" i="18"/>
  <c r="Q92" i="18" s="1"/>
  <c r="Y94" i="18"/>
  <c r="M96" i="18"/>
  <c r="Y96" i="18"/>
  <c r="P99" i="18"/>
  <c r="P97" i="18" s="1"/>
  <c r="J101" i="18"/>
  <c r="O104" i="18"/>
  <c r="I106" i="18"/>
  <c r="AA106" i="18"/>
  <c r="J109" i="18"/>
  <c r="J107" i="18" s="1"/>
  <c r="D111" i="18"/>
  <c r="D107" i="18" s="1"/>
  <c r="V111" i="18"/>
  <c r="I114" i="18"/>
  <c r="O116" i="18"/>
  <c r="H121" i="18"/>
  <c r="Y124" i="18"/>
  <c r="Y122" i="18" s="1"/>
  <c r="R129" i="18"/>
  <c r="R127" i="18" s="1"/>
  <c r="K134" i="18"/>
  <c r="K132" i="18" s="1"/>
  <c r="W136" i="18"/>
  <c r="P141" i="18"/>
  <c r="P137" i="18" s="1"/>
  <c r="O146" i="18"/>
  <c r="H151" i="18"/>
  <c r="G160" i="18"/>
  <c r="G156" i="18" s="1"/>
  <c r="L165" i="18"/>
  <c r="L161" i="18" s="1"/>
  <c r="Q170" i="18"/>
  <c r="Q166" i="18" s="1"/>
  <c r="V175" i="18"/>
  <c r="V171" i="18" s="1"/>
  <c r="S205" i="18"/>
  <c r="T210" i="18"/>
  <c r="T206" i="18" s="1"/>
  <c r="V149" i="18"/>
  <c r="P149" i="18"/>
  <c r="J149" i="18"/>
  <c r="D149" i="18"/>
  <c r="W144" i="18"/>
  <c r="Q144" i="18"/>
  <c r="K144" i="18"/>
  <c r="E144" i="18"/>
  <c r="X139" i="18"/>
  <c r="R139" i="18"/>
  <c r="L139" i="18"/>
  <c r="F139" i="18"/>
  <c r="Y134" i="18"/>
  <c r="S134" i="18"/>
  <c r="M134" i="18"/>
  <c r="G134" i="18"/>
  <c r="Z129" i="18"/>
  <c r="T129" i="18"/>
  <c r="N129" i="18"/>
  <c r="H129" i="18"/>
  <c r="AA124" i="18"/>
  <c r="U124" i="18"/>
  <c r="O124" i="18"/>
  <c r="I124" i="18"/>
  <c r="V119" i="18"/>
  <c r="P119" i="18"/>
  <c r="J119" i="18"/>
  <c r="D119" i="18"/>
  <c r="W114" i="18"/>
  <c r="Q114" i="18"/>
  <c r="K114" i="18"/>
  <c r="E114" i="18"/>
  <c r="X109" i="18"/>
  <c r="R109" i="18"/>
  <c r="L109" i="18"/>
  <c r="F109" i="18"/>
  <c r="Y104" i="18"/>
  <c r="S104" i="18"/>
  <c r="M104" i="18"/>
  <c r="G104" i="18"/>
  <c r="Z99" i="18"/>
  <c r="T99" i="18"/>
  <c r="N99" i="18"/>
  <c r="H99" i="18"/>
  <c r="AA149" i="18"/>
  <c r="U149" i="18"/>
  <c r="O149" i="18"/>
  <c r="I149" i="18"/>
  <c r="V144" i="18"/>
  <c r="P144" i="18"/>
  <c r="J144" i="18"/>
  <c r="D144" i="18"/>
  <c r="W139" i="18"/>
  <c r="Q139" i="18"/>
  <c r="K139" i="18"/>
  <c r="E139" i="18"/>
  <c r="X134" i="18"/>
  <c r="R134" i="18"/>
  <c r="L134" i="18"/>
  <c r="F134" i="18"/>
  <c r="Y129" i="18"/>
  <c r="S129" i="18"/>
  <c r="M129" i="18"/>
  <c r="G129" i="18"/>
  <c r="Z124" i="18"/>
  <c r="T124" i="18"/>
  <c r="N124" i="18"/>
  <c r="H124" i="18"/>
  <c r="AA119" i="18"/>
  <c r="U119" i="18"/>
  <c r="O119" i="18"/>
  <c r="I119" i="18"/>
  <c r="V114" i="18"/>
  <c r="P114" i="18"/>
  <c r="J114" i="18"/>
  <c r="D114" i="18"/>
  <c r="W109" i="18"/>
  <c r="Q109" i="18"/>
  <c r="K109" i="18"/>
  <c r="E109" i="18"/>
  <c r="X104" i="18"/>
  <c r="R104" i="18"/>
  <c r="L104" i="18"/>
  <c r="F104" i="18"/>
  <c r="Y99" i="18"/>
  <c r="S99" i="18"/>
  <c r="M99" i="18"/>
  <c r="G99" i="18"/>
  <c r="Z94" i="18"/>
  <c r="T94" i="18"/>
  <c r="N94" i="18"/>
  <c r="Y149" i="18"/>
  <c r="S149" i="18"/>
  <c r="M149" i="18"/>
  <c r="G149" i="18"/>
  <c r="Z144" i="18"/>
  <c r="T144" i="18"/>
  <c r="N144" i="18"/>
  <c r="H144" i="18"/>
  <c r="AA139" i="18"/>
  <c r="U139" i="18"/>
  <c r="O139" i="18"/>
  <c r="I139" i="18"/>
  <c r="V134" i="18"/>
  <c r="P134" i="18"/>
  <c r="J134" i="18"/>
  <c r="D134" i="18"/>
  <c r="W129" i="18"/>
  <c r="Q129" i="18"/>
  <c r="K129" i="18"/>
  <c r="E129" i="18"/>
  <c r="X124" i="18"/>
  <c r="R124" i="18"/>
  <c r="L124" i="18"/>
  <c r="F124" i="18"/>
  <c r="Y119" i="18"/>
  <c r="S119" i="18"/>
  <c r="M119" i="18"/>
  <c r="G119" i="18"/>
  <c r="Z114" i="18"/>
  <c r="T114" i="18"/>
  <c r="N114" i="18"/>
  <c r="H114" i="18"/>
  <c r="AA109" i="18"/>
  <c r="U109" i="18"/>
  <c r="O109" i="18"/>
  <c r="I109" i="18"/>
  <c r="V104" i="18"/>
  <c r="P104" i="18"/>
  <c r="J104" i="18"/>
  <c r="D104" i="18"/>
  <c r="W99" i="18"/>
  <c r="Q99" i="18"/>
  <c r="K99" i="18"/>
  <c r="E99" i="18"/>
  <c r="X149" i="18"/>
  <c r="R149" i="18"/>
  <c r="L149" i="18"/>
  <c r="F149" i="18"/>
  <c r="Y144" i="18"/>
  <c r="S144" i="18"/>
  <c r="M144" i="18"/>
  <c r="G144" i="18"/>
  <c r="Z139" i="18"/>
  <c r="T139" i="18"/>
  <c r="N139" i="18"/>
  <c r="H139" i="18"/>
  <c r="AA134" i="18"/>
  <c r="U134" i="18"/>
  <c r="O134" i="18"/>
  <c r="I134" i="18"/>
  <c r="V129" i="18"/>
  <c r="P129" i="18"/>
  <c r="J129" i="18"/>
  <c r="D129" i="18"/>
  <c r="W124" i="18"/>
  <c r="Q124" i="18"/>
  <c r="K124" i="18"/>
  <c r="E124" i="18"/>
  <c r="X119" i="18"/>
  <c r="R119" i="18"/>
  <c r="L119" i="18"/>
  <c r="F119" i="18"/>
  <c r="Y114" i="18"/>
  <c r="S114" i="18"/>
  <c r="W149" i="18"/>
  <c r="Q149" i="18"/>
  <c r="K149" i="18"/>
  <c r="E149" i="18"/>
  <c r="X144" i="18"/>
  <c r="R144" i="18"/>
  <c r="L144" i="18"/>
  <c r="F144" i="18"/>
  <c r="Y139" i="18"/>
  <c r="S139" i="18"/>
  <c r="M139" i="18"/>
  <c r="G139" i="18"/>
  <c r="Z134" i="18"/>
  <c r="T134" i="18"/>
  <c r="N134" i="18"/>
  <c r="H134" i="18"/>
  <c r="AA129" i="18"/>
  <c r="U129" i="18"/>
  <c r="O129" i="18"/>
  <c r="I129" i="18"/>
  <c r="V124" i="18"/>
  <c r="P124" i="18"/>
  <c r="J124" i="18"/>
  <c r="D124" i="18"/>
  <c r="W119" i="18"/>
  <c r="Q119" i="18"/>
  <c r="K119" i="18"/>
  <c r="E119" i="18"/>
  <c r="X114" i="18"/>
  <c r="R114" i="18"/>
  <c r="L114" i="18"/>
  <c r="F114" i="18"/>
  <c r="Y109" i="18"/>
  <c r="S109" i="18"/>
  <c r="M109" i="18"/>
  <c r="G109" i="18"/>
  <c r="Z104" i="18"/>
  <c r="T104" i="18"/>
  <c r="N104" i="18"/>
  <c r="H104" i="18"/>
  <c r="AA99" i="18"/>
  <c r="U99" i="18"/>
  <c r="O99" i="18"/>
  <c r="I99" i="18"/>
  <c r="V94" i="18"/>
  <c r="P94" i="18"/>
  <c r="J94" i="18"/>
  <c r="D94" i="18"/>
  <c r="W89" i="18"/>
  <c r="Q89" i="18"/>
  <c r="K89" i="18"/>
  <c r="E89" i="18"/>
  <c r="X84" i="18"/>
  <c r="R84" i="18"/>
  <c r="L84" i="18"/>
  <c r="F84" i="18"/>
  <c r="Y79" i="18"/>
  <c r="S79" i="18"/>
  <c r="M79" i="18"/>
  <c r="G79" i="18"/>
  <c r="Z74" i="18"/>
  <c r="T74" i="18"/>
  <c r="N74" i="18"/>
  <c r="H74" i="18"/>
  <c r="AA69" i="18"/>
  <c r="U69" i="18"/>
  <c r="O69" i="18"/>
  <c r="I69" i="18"/>
  <c r="J9" i="18"/>
  <c r="P9" i="18"/>
  <c r="V9" i="18"/>
  <c r="Z598" i="18"/>
  <c r="T598" i="18"/>
  <c r="N598" i="18"/>
  <c r="H598" i="18"/>
  <c r="AA593" i="18"/>
  <c r="U593" i="18"/>
  <c r="O593" i="18"/>
  <c r="I593" i="18"/>
  <c r="V588" i="18"/>
  <c r="P588" i="18"/>
  <c r="J588" i="18"/>
  <c r="D588" i="18"/>
  <c r="W583" i="18"/>
  <c r="Q583" i="18"/>
  <c r="K583" i="18"/>
  <c r="E583" i="18"/>
  <c r="X578" i="18"/>
  <c r="R578" i="18"/>
  <c r="L578" i="18"/>
  <c r="F578" i="18"/>
  <c r="Y573" i="18"/>
  <c r="S573" i="18"/>
  <c r="M573" i="18"/>
  <c r="G573" i="18"/>
  <c r="Z568" i="18"/>
  <c r="T568" i="18"/>
  <c r="N568" i="18"/>
  <c r="H568" i="18"/>
  <c r="AA563" i="18"/>
  <c r="Y598" i="18"/>
  <c r="S598" i="18"/>
  <c r="M598" i="18"/>
  <c r="G598" i="18"/>
  <c r="Z593" i="18"/>
  <c r="T593" i="18"/>
  <c r="N593" i="18"/>
  <c r="H593" i="18"/>
  <c r="AA588" i="18"/>
  <c r="U588" i="18"/>
  <c r="O588" i="18"/>
  <c r="I588" i="18"/>
  <c r="V583" i="18"/>
  <c r="P583" i="18"/>
  <c r="J583" i="18"/>
  <c r="D583" i="18"/>
  <c r="W578" i="18"/>
  <c r="Q578" i="18"/>
  <c r="K578" i="18"/>
  <c r="E578" i="18"/>
  <c r="X573" i="18"/>
  <c r="R573" i="18"/>
  <c r="L573" i="18"/>
  <c r="F573" i="18"/>
  <c r="Y568" i="18"/>
  <c r="S568" i="18"/>
  <c r="M568" i="18"/>
  <c r="G568" i="18"/>
  <c r="W598" i="18"/>
  <c r="Q598" i="18"/>
  <c r="K598" i="18"/>
  <c r="E598" i="18"/>
  <c r="X593" i="18"/>
  <c r="R593" i="18"/>
  <c r="L593" i="18"/>
  <c r="F593" i="18"/>
  <c r="Y588" i="18"/>
  <c r="S588" i="18"/>
  <c r="M588" i="18"/>
  <c r="G588" i="18"/>
  <c r="Z583" i="18"/>
  <c r="T583" i="18"/>
  <c r="N583" i="18"/>
  <c r="H583" i="18"/>
  <c r="AA578" i="18"/>
  <c r="U578" i="18"/>
  <c r="O578" i="18"/>
  <c r="I578" i="18"/>
  <c r="V573" i="18"/>
  <c r="P573" i="18"/>
  <c r="J573" i="18"/>
  <c r="D573" i="18"/>
  <c r="W568" i="18"/>
  <c r="Q568" i="18"/>
  <c r="K568" i="18"/>
  <c r="E568" i="18"/>
  <c r="V598" i="18"/>
  <c r="P598" i="18"/>
  <c r="J598" i="18"/>
  <c r="D598" i="18"/>
  <c r="W593" i="18"/>
  <c r="Q593" i="18"/>
  <c r="K593" i="18"/>
  <c r="E593" i="18"/>
  <c r="X588" i="18"/>
  <c r="R588" i="18"/>
  <c r="L588" i="18"/>
  <c r="F588" i="18"/>
  <c r="Y583" i="18"/>
  <c r="S583" i="18"/>
  <c r="M583" i="18"/>
  <c r="G583" i="18"/>
  <c r="Z578" i="18"/>
  <c r="T578" i="18"/>
  <c r="N578" i="18"/>
  <c r="H578" i="18"/>
  <c r="AA573" i="18"/>
  <c r="U573" i="18"/>
  <c r="O573" i="18"/>
  <c r="I573" i="18"/>
  <c r="V568" i="18"/>
  <c r="P568" i="18"/>
  <c r="J568" i="18"/>
  <c r="D568" i="18"/>
  <c r="O598" i="18"/>
  <c r="P593" i="18"/>
  <c r="T588" i="18"/>
  <c r="X583" i="18"/>
  <c r="F583" i="18"/>
  <c r="Y578" i="18"/>
  <c r="G578" i="18"/>
  <c r="K573" i="18"/>
  <c r="O568" i="18"/>
  <c r="L598" i="18"/>
  <c r="M593" i="18"/>
  <c r="Q588" i="18"/>
  <c r="U583" i="18"/>
  <c r="V578" i="18"/>
  <c r="D578" i="18"/>
  <c r="Z573" i="18"/>
  <c r="H573" i="18"/>
  <c r="L568" i="18"/>
  <c r="U563" i="18"/>
  <c r="O563" i="18"/>
  <c r="I563" i="18"/>
  <c r="V558" i="18"/>
  <c r="P558" i="18"/>
  <c r="J558" i="18"/>
  <c r="D558" i="18"/>
  <c r="W553" i="18"/>
  <c r="Q553" i="18"/>
  <c r="K553" i="18"/>
  <c r="E553" i="18"/>
  <c r="X548" i="18"/>
  <c r="R548" i="18"/>
  <c r="L548" i="18"/>
  <c r="F548" i="18"/>
  <c r="Y543" i="18"/>
  <c r="S543" i="18"/>
  <c r="M543" i="18"/>
  <c r="G543" i="18"/>
  <c r="X598" i="18"/>
  <c r="F598" i="18"/>
  <c r="Y593" i="18"/>
  <c r="G593" i="18"/>
  <c r="K588" i="18"/>
  <c r="O583" i="18"/>
  <c r="P578" i="18"/>
  <c r="T573" i="18"/>
  <c r="X568" i="18"/>
  <c r="F568" i="18"/>
  <c r="Y563" i="18"/>
  <c r="S563" i="18"/>
  <c r="M563" i="18"/>
  <c r="G563" i="18"/>
  <c r="Z558" i="18"/>
  <c r="T558" i="18"/>
  <c r="N558" i="18"/>
  <c r="H558" i="18"/>
  <c r="AA553" i="18"/>
  <c r="U553" i="18"/>
  <c r="O553" i="18"/>
  <c r="I553" i="18"/>
  <c r="V548" i="18"/>
  <c r="P548" i="18"/>
  <c r="J548" i="18"/>
  <c r="D548" i="18"/>
  <c r="W543" i="18"/>
  <c r="Q543" i="18"/>
  <c r="K543" i="18"/>
  <c r="E543" i="18"/>
  <c r="D593" i="18"/>
  <c r="N588" i="18"/>
  <c r="R583" i="18"/>
  <c r="S578" i="18"/>
  <c r="H588" i="18"/>
  <c r="L583" i="18"/>
  <c r="M578" i="18"/>
  <c r="W573" i="18"/>
  <c r="Z563" i="18"/>
  <c r="Q563" i="18"/>
  <c r="H563" i="18"/>
  <c r="S558" i="18"/>
  <c r="K558" i="18"/>
  <c r="U598" i="18"/>
  <c r="V593" i="18"/>
  <c r="N573" i="18"/>
  <c r="U568" i="18"/>
  <c r="W563" i="18"/>
  <c r="N563" i="18"/>
  <c r="E563" i="18"/>
  <c r="Y558" i="18"/>
  <c r="Q558" i="18"/>
  <c r="G558" i="18"/>
  <c r="Z553" i="18"/>
  <c r="R553" i="18"/>
  <c r="H553" i="18"/>
  <c r="T548" i="18"/>
  <c r="K548" i="18"/>
  <c r="U543" i="18"/>
  <c r="L543" i="18"/>
  <c r="Y538" i="18"/>
  <c r="S538" i="18"/>
  <c r="M538" i="18"/>
  <c r="G538" i="18"/>
  <c r="Z533" i="18"/>
  <c r="T533" i="18"/>
  <c r="N533" i="18"/>
  <c r="H533" i="18"/>
  <c r="AA528" i="18"/>
  <c r="U528" i="18"/>
  <c r="O528" i="18"/>
  <c r="I528" i="18"/>
  <c r="V523" i="18"/>
  <c r="P523" i="18"/>
  <c r="J523" i="18"/>
  <c r="D523" i="18"/>
  <c r="W518" i="18"/>
  <c r="Q518" i="18"/>
  <c r="K518" i="18"/>
  <c r="E518" i="18"/>
  <c r="X513" i="18"/>
  <c r="R513" i="18"/>
  <c r="L513" i="18"/>
  <c r="F513" i="18"/>
  <c r="Y508" i="18"/>
  <c r="S508" i="18"/>
  <c r="M508" i="18"/>
  <c r="G508" i="18"/>
  <c r="Z503" i="18"/>
  <c r="T503" i="18"/>
  <c r="N503" i="18"/>
  <c r="H503" i="18"/>
  <c r="AA498" i="18"/>
  <c r="U498" i="18"/>
  <c r="O498" i="18"/>
  <c r="I498" i="18"/>
  <c r="V493" i="18"/>
  <c r="P493" i="18"/>
  <c r="J493" i="18"/>
  <c r="D493" i="18"/>
  <c r="W588" i="18"/>
  <c r="AA583" i="18"/>
  <c r="R563" i="18"/>
  <c r="D563" i="18"/>
  <c r="AA558" i="18"/>
  <c r="M558" i="18"/>
  <c r="T553" i="18"/>
  <c r="J553" i="18"/>
  <c r="U548" i="18"/>
  <c r="I548" i="18"/>
  <c r="R543" i="18"/>
  <c r="H543" i="18"/>
  <c r="AA538" i="18"/>
  <c r="T538" i="18"/>
  <c r="L538" i="18"/>
  <c r="E538" i="18"/>
  <c r="U533" i="18"/>
  <c r="M533" i="18"/>
  <c r="F533" i="18"/>
  <c r="V528" i="18"/>
  <c r="N528" i="18"/>
  <c r="G528" i="18"/>
  <c r="X523" i="18"/>
  <c r="Q523" i="18"/>
  <c r="I523" i="18"/>
  <c r="E588" i="18"/>
  <c r="I583" i="18"/>
  <c r="J578" i="18"/>
  <c r="P563" i="18"/>
  <c r="X558" i="18"/>
  <c r="L558" i="18"/>
  <c r="S553" i="18"/>
  <c r="G553" i="18"/>
  <c r="S548" i="18"/>
  <c r="H548" i="18"/>
  <c r="AA543" i="18"/>
  <c r="P543" i="18"/>
  <c r="F543" i="18"/>
  <c r="Z538" i="18"/>
  <c r="R538" i="18"/>
  <c r="K538" i="18"/>
  <c r="D538" i="18"/>
  <c r="AA533" i="18"/>
  <c r="S533" i="18"/>
  <c r="L533" i="18"/>
  <c r="E533" i="18"/>
  <c r="Q573" i="18"/>
  <c r="L563" i="18"/>
  <c r="W558" i="18"/>
  <c r="I558" i="18"/>
  <c r="P553" i="18"/>
  <c r="F553" i="18"/>
  <c r="AA548" i="18"/>
  <c r="Q548" i="18"/>
  <c r="G548" i="18"/>
  <c r="Z543" i="18"/>
  <c r="O543" i="18"/>
  <c r="D543" i="18"/>
  <c r="X538" i="18"/>
  <c r="Q538" i="18"/>
  <c r="J538" i="18"/>
  <c r="Y533" i="18"/>
  <c r="R533" i="18"/>
  <c r="K533" i="18"/>
  <c r="D533" i="18"/>
  <c r="Z528" i="18"/>
  <c r="S528" i="18"/>
  <c r="L528" i="18"/>
  <c r="E528" i="18"/>
  <c r="U523" i="18"/>
  <c r="N523" i="18"/>
  <c r="G523" i="18"/>
  <c r="V518" i="18"/>
  <c r="O518" i="18"/>
  <c r="H518" i="18"/>
  <c r="R598" i="18"/>
  <c r="S593" i="18"/>
  <c r="R568" i="18"/>
  <c r="V563" i="18"/>
  <c r="J563" i="18"/>
  <c r="R558" i="18"/>
  <c r="E558" i="18"/>
  <c r="X553" i="18"/>
  <c r="M553" i="18"/>
  <c r="Y548" i="18"/>
  <c r="N548" i="18"/>
  <c r="V543" i="18"/>
  <c r="J543" i="18"/>
  <c r="V538" i="18"/>
  <c r="O538" i="18"/>
  <c r="H538" i="18"/>
  <c r="W533" i="18"/>
  <c r="P533" i="18"/>
  <c r="I533" i="18"/>
  <c r="X528" i="18"/>
  <c r="Q528" i="18"/>
  <c r="J528" i="18"/>
  <c r="Z523" i="18"/>
  <c r="S523" i="18"/>
  <c r="L523" i="18"/>
  <c r="E523" i="18"/>
  <c r="AA518" i="18"/>
  <c r="T518" i="18"/>
  <c r="M518" i="18"/>
  <c r="F518" i="18"/>
  <c r="U513" i="18"/>
  <c r="N513" i="18"/>
  <c r="G513" i="18"/>
  <c r="V508" i="18"/>
  <c r="O508" i="18"/>
  <c r="H508" i="18"/>
  <c r="W503" i="18"/>
  <c r="P503" i="18"/>
  <c r="I503" i="18"/>
  <c r="X498" i="18"/>
  <c r="Q498" i="18"/>
  <c r="J498" i="18"/>
  <c r="Z493" i="18"/>
  <c r="S493" i="18"/>
  <c r="L493" i="18"/>
  <c r="E493" i="18"/>
  <c r="AA488" i="18"/>
  <c r="U488" i="18"/>
  <c r="O488" i="18"/>
  <c r="I488" i="18"/>
  <c r="V483" i="18"/>
  <c r="P483" i="18"/>
  <c r="J483" i="18"/>
  <c r="D483" i="18"/>
  <c r="W478" i="18"/>
  <c r="Q478" i="18"/>
  <c r="K478" i="18"/>
  <c r="E478" i="18"/>
  <c r="X473" i="18"/>
  <c r="R473" i="18"/>
  <c r="L473" i="18"/>
  <c r="F473" i="18"/>
  <c r="Y468" i="18"/>
  <c r="S468" i="18"/>
  <c r="M468" i="18"/>
  <c r="G468" i="18"/>
  <c r="Z463" i="18"/>
  <c r="T463" i="18"/>
  <c r="N463" i="18"/>
  <c r="H463" i="18"/>
  <c r="J593" i="18"/>
  <c r="E573" i="18"/>
  <c r="O548" i="18"/>
  <c r="U538" i="18"/>
  <c r="J533" i="18"/>
  <c r="W528" i="18"/>
  <c r="H528" i="18"/>
  <c r="AA523" i="18"/>
  <c r="M523" i="18"/>
  <c r="S518" i="18"/>
  <c r="I518" i="18"/>
  <c r="V513" i="18"/>
  <c r="M513" i="18"/>
  <c r="D513" i="18"/>
  <c r="Z508" i="18"/>
  <c r="Q508" i="18"/>
  <c r="I508" i="18"/>
  <c r="U503" i="18"/>
  <c r="L503" i="18"/>
  <c r="D503" i="18"/>
  <c r="Y498" i="18"/>
  <c r="P498" i="18"/>
  <c r="G498" i="18"/>
  <c r="U493" i="18"/>
  <c r="M493" i="18"/>
  <c r="X488" i="18"/>
  <c r="Q488" i="18"/>
  <c r="J488" i="18"/>
  <c r="Z483" i="18"/>
  <c r="S483" i="18"/>
  <c r="L483" i="18"/>
  <c r="E483" i="18"/>
  <c r="AA478" i="18"/>
  <c r="T478" i="18"/>
  <c r="M478" i="18"/>
  <c r="F478" i="18"/>
  <c r="U473" i="18"/>
  <c r="N473" i="18"/>
  <c r="G473" i="18"/>
  <c r="V468" i="18"/>
  <c r="O468" i="18"/>
  <c r="H468" i="18"/>
  <c r="W463" i="18"/>
  <c r="P463" i="18"/>
  <c r="I463" i="18"/>
  <c r="Y458" i="18"/>
  <c r="S458" i="18"/>
  <c r="M458" i="18"/>
  <c r="G458" i="18"/>
  <c r="Z449" i="18"/>
  <c r="T449" i="18"/>
  <c r="N449" i="18"/>
  <c r="H449" i="18"/>
  <c r="Y553" i="18"/>
  <c r="M548" i="18"/>
  <c r="X543" i="18"/>
  <c r="P538" i="18"/>
  <c r="G533" i="18"/>
  <c r="T528" i="18"/>
  <c r="F528" i="18"/>
  <c r="Y523" i="18"/>
  <c r="K523" i="18"/>
  <c r="R518" i="18"/>
  <c r="G518" i="18"/>
  <c r="T513" i="18"/>
  <c r="K513" i="18"/>
  <c r="X508" i="18"/>
  <c r="P508" i="18"/>
  <c r="F508" i="18"/>
  <c r="S503" i="18"/>
  <c r="K503" i="18"/>
  <c r="W498" i="18"/>
  <c r="N498" i="18"/>
  <c r="F498" i="18"/>
  <c r="T493" i="18"/>
  <c r="K493" i="18"/>
  <c r="W488" i="18"/>
  <c r="W484" i="18" s="1"/>
  <c r="P488" i="18"/>
  <c r="H488" i="18"/>
  <c r="Y483" i="18"/>
  <c r="R483" i="18"/>
  <c r="K483" i="18"/>
  <c r="Z478" i="18"/>
  <c r="S478" i="18"/>
  <c r="L478" i="18"/>
  <c r="D478" i="18"/>
  <c r="AA473" i="18"/>
  <c r="T473" i="18"/>
  <c r="M473" i="18"/>
  <c r="E473" i="18"/>
  <c r="U468" i="18"/>
  <c r="N468" i="18"/>
  <c r="F468" i="18"/>
  <c r="V463" i="18"/>
  <c r="O463" i="18"/>
  <c r="O459" i="18" s="1"/>
  <c r="G463" i="18"/>
  <c r="X458" i="18"/>
  <c r="R458" i="18"/>
  <c r="L458" i="18"/>
  <c r="F458" i="18"/>
  <c r="Y449" i="18"/>
  <c r="S449" i="18"/>
  <c r="M449" i="18"/>
  <c r="G449" i="18"/>
  <c r="X563" i="18"/>
  <c r="U558" i="18"/>
  <c r="V553" i="18"/>
  <c r="E548" i="18"/>
  <c r="T543" i="18"/>
  <c r="N538" i="18"/>
  <c r="X533" i="18"/>
  <c r="R528" i="18"/>
  <c r="D528" i="18"/>
  <c r="W523" i="18"/>
  <c r="H523" i="18"/>
  <c r="Z518" i="18"/>
  <c r="P518" i="18"/>
  <c r="D518" i="18"/>
  <c r="AA513" i="18"/>
  <c r="S513" i="18"/>
  <c r="J513" i="18"/>
  <c r="W508" i="18"/>
  <c r="N508" i="18"/>
  <c r="E508" i="18"/>
  <c r="AA503" i="18"/>
  <c r="R503" i="18"/>
  <c r="J503" i="18"/>
  <c r="V498" i="18"/>
  <c r="M498" i="18"/>
  <c r="E498" i="18"/>
  <c r="AA493" i="18"/>
  <c r="R493" i="18"/>
  <c r="I493" i="18"/>
  <c r="V488" i="18"/>
  <c r="N488" i="18"/>
  <c r="G488" i="18"/>
  <c r="X483" i="18"/>
  <c r="Q483" i="18"/>
  <c r="I483" i="18"/>
  <c r="Y478" i="18"/>
  <c r="R478" i="18"/>
  <c r="J478" i="18"/>
  <c r="Z473" i="18"/>
  <c r="S473" i="18"/>
  <c r="K473" i="18"/>
  <c r="D473" i="18"/>
  <c r="AA468" i="18"/>
  <c r="T468" i="18"/>
  <c r="L468" i="18"/>
  <c r="E468" i="18"/>
  <c r="U463" i="18"/>
  <c r="M463" i="18"/>
  <c r="F463" i="18"/>
  <c r="W458" i="18"/>
  <c r="Q458" i="18"/>
  <c r="K458" i="18"/>
  <c r="E458" i="18"/>
  <c r="AA598" i="18"/>
  <c r="Z588" i="18"/>
  <c r="AA568" i="18"/>
  <c r="T563" i="18"/>
  <c r="O558" i="18"/>
  <c r="N553" i="18"/>
  <c r="N543" i="18"/>
  <c r="I538" i="18"/>
  <c r="V533" i="18"/>
  <c r="P528" i="18"/>
  <c r="T523" i="18"/>
  <c r="F523" i="18"/>
  <c r="Y518" i="18"/>
  <c r="N518" i="18"/>
  <c r="Z513" i="18"/>
  <c r="Q513" i="18"/>
  <c r="I513" i="18"/>
  <c r="U508" i="18"/>
  <c r="L508" i="18"/>
  <c r="D508" i="18"/>
  <c r="Y503" i="18"/>
  <c r="I598" i="18"/>
  <c r="I568" i="18"/>
  <c r="K563" i="18"/>
  <c r="F558" i="18"/>
  <c r="L553" i="18"/>
  <c r="Z548" i="18"/>
  <c r="I543" i="18"/>
  <c r="F538" i="18"/>
  <c r="Q533" i="18"/>
  <c r="M528" i="18"/>
  <c r="R523" i="18"/>
  <c r="X518" i="18"/>
  <c r="L518" i="18"/>
  <c r="Y513" i="18"/>
  <c r="P513" i="18"/>
  <c r="H513" i="18"/>
  <c r="T508" i="18"/>
  <c r="K508" i="18"/>
  <c r="X503" i="18"/>
  <c r="O503" i="18"/>
  <c r="F503" i="18"/>
  <c r="S498" i="18"/>
  <c r="K498" i="18"/>
  <c r="X493" i="18"/>
  <c r="O493" i="18"/>
  <c r="G493" i="18"/>
  <c r="Z488" i="18"/>
  <c r="S488" i="18"/>
  <c r="L488" i="18"/>
  <c r="E488" i="18"/>
  <c r="U483" i="18"/>
  <c r="N483" i="18"/>
  <c r="G483" i="18"/>
  <c r="V478" i="18"/>
  <c r="O478" i="18"/>
  <c r="H478" i="18"/>
  <c r="W473" i="18"/>
  <c r="P473" i="18"/>
  <c r="I473" i="18"/>
  <c r="X468" i="18"/>
  <c r="Q468" i="18"/>
  <c r="J468" i="18"/>
  <c r="Y463" i="18"/>
  <c r="R463" i="18"/>
  <c r="K463" i="18"/>
  <c r="D463" i="18"/>
  <c r="AA458" i="18"/>
  <c r="U458" i="18"/>
  <c r="O458" i="18"/>
  <c r="I458" i="18"/>
  <c r="V449" i="18"/>
  <c r="P449" i="18"/>
  <c r="J449" i="18"/>
  <c r="D449" i="18"/>
  <c r="W444" i="18"/>
  <c r="Q444" i="18"/>
  <c r="K444" i="18"/>
  <c r="E444" i="18"/>
  <c r="X439" i="18"/>
  <c r="R439" i="18"/>
  <c r="L439" i="18"/>
  <c r="F439" i="18"/>
  <c r="Y434" i="18"/>
  <c r="S434" i="18"/>
  <c r="M434" i="18"/>
  <c r="G434" i="18"/>
  <c r="Z429" i="18"/>
  <c r="T429" i="18"/>
  <c r="N429" i="18"/>
  <c r="H429" i="18"/>
  <c r="AA424" i="18"/>
  <c r="U424" i="18"/>
  <c r="O424" i="18"/>
  <c r="I424" i="18"/>
  <c r="V419" i="18"/>
  <c r="P419" i="18"/>
  <c r="J419" i="18"/>
  <c r="D419" i="18"/>
  <c r="W414" i="18"/>
  <c r="Q414" i="18"/>
  <c r="K414" i="18"/>
  <c r="E414" i="18"/>
  <c r="X409" i="18"/>
  <c r="R409" i="18"/>
  <c r="L409" i="18"/>
  <c r="F409" i="18"/>
  <c r="Y404" i="18"/>
  <c r="S404" i="18"/>
  <c r="M404" i="18"/>
  <c r="G404" i="18"/>
  <c r="Z399" i="18"/>
  <c r="T399" i="18"/>
  <c r="Y528" i="18"/>
  <c r="O523" i="18"/>
  <c r="E513" i="18"/>
  <c r="Q503" i="18"/>
  <c r="K528" i="18"/>
  <c r="U518" i="18"/>
  <c r="W548" i="18"/>
  <c r="O533" i="18"/>
  <c r="J518" i="18"/>
  <c r="R508" i="18"/>
  <c r="G503" i="18"/>
  <c r="H498" i="18"/>
  <c r="H493" i="18"/>
  <c r="M488" i="18"/>
  <c r="AA483" i="18"/>
  <c r="F483" i="18"/>
  <c r="N478" i="18"/>
  <c r="W538" i="18"/>
  <c r="J508" i="18"/>
  <c r="E503" i="18"/>
  <c r="D498" i="18"/>
  <c r="F493" i="18"/>
  <c r="K488" i="18"/>
  <c r="W483" i="18"/>
  <c r="I478" i="18"/>
  <c r="V473" i="18"/>
  <c r="K468" i="18"/>
  <c r="X463" i="18"/>
  <c r="N458" i="18"/>
  <c r="W449" i="18"/>
  <c r="K449" i="18"/>
  <c r="V444" i="18"/>
  <c r="O444" i="18"/>
  <c r="H444" i="18"/>
  <c r="W513" i="18"/>
  <c r="V503" i="18"/>
  <c r="T498" i="18"/>
  <c r="Y493" i="18"/>
  <c r="AA508" i="18"/>
  <c r="L498" i="18"/>
  <c r="Q493" i="18"/>
  <c r="T488" i="18"/>
  <c r="G478" i="18"/>
  <c r="H473" i="18"/>
  <c r="D468" i="18"/>
  <c r="E463" i="18"/>
  <c r="Z458" i="18"/>
  <c r="D458" i="18"/>
  <c r="D454" i="18" s="1"/>
  <c r="R449" i="18"/>
  <c r="E449" i="18"/>
  <c r="Y444" i="18"/>
  <c r="P444" i="18"/>
  <c r="G444" i="18"/>
  <c r="AA439" i="18"/>
  <c r="T439" i="18"/>
  <c r="M439" i="18"/>
  <c r="E439" i="18"/>
  <c r="U434" i="18"/>
  <c r="N434" i="18"/>
  <c r="F434" i="18"/>
  <c r="R498" i="18"/>
  <c r="R488" i="18"/>
  <c r="O483" i="18"/>
  <c r="P478" i="18"/>
  <c r="Y473" i="18"/>
  <c r="P468" i="18"/>
  <c r="P458" i="18"/>
  <c r="O449" i="18"/>
  <c r="T444" i="18"/>
  <c r="J444" i="18"/>
  <c r="S439" i="18"/>
  <c r="J439" i="18"/>
  <c r="D553" i="18"/>
  <c r="F488" i="18"/>
  <c r="M483" i="18"/>
  <c r="Q473" i="18"/>
  <c r="I468" i="18"/>
  <c r="AA463" i="18"/>
  <c r="W493" i="18"/>
  <c r="D488" i="18"/>
  <c r="H483" i="18"/>
  <c r="O473" i="18"/>
  <c r="S463" i="18"/>
  <c r="H458" i="18"/>
  <c r="AA449" i="18"/>
  <c r="I449" i="18"/>
  <c r="AA444" i="18"/>
  <c r="R444" i="18"/>
  <c r="F444" i="18"/>
  <c r="Y439" i="18"/>
  <c r="P439" i="18"/>
  <c r="H439" i="18"/>
  <c r="V434" i="18"/>
  <c r="L434" i="18"/>
  <c r="D434" i="18"/>
  <c r="U429" i="18"/>
  <c r="M429" i="18"/>
  <c r="F429" i="18"/>
  <c r="V424" i="18"/>
  <c r="N424" i="18"/>
  <c r="G424" i="18"/>
  <c r="X419" i="18"/>
  <c r="Q419" i="18"/>
  <c r="I419" i="18"/>
  <c r="Y414" i="18"/>
  <c r="R414" i="18"/>
  <c r="J414" i="18"/>
  <c r="N493" i="18"/>
  <c r="J473" i="18"/>
  <c r="Z468" i="18"/>
  <c r="Q463" i="18"/>
  <c r="X449" i="18"/>
  <c r="F449" i="18"/>
  <c r="Z444" i="18"/>
  <c r="N444" i="18"/>
  <c r="D444" i="18"/>
  <c r="F563" i="18"/>
  <c r="O513" i="18"/>
  <c r="M503" i="18"/>
  <c r="X478" i="18"/>
  <c r="W468" i="18"/>
  <c r="L463" i="18"/>
  <c r="V458" i="18"/>
  <c r="U449" i="18"/>
  <c r="X444" i="18"/>
  <c r="M444" i="18"/>
  <c r="V439" i="18"/>
  <c r="N439" i="18"/>
  <c r="D439" i="18"/>
  <c r="AA434" i="18"/>
  <c r="R434" i="18"/>
  <c r="J434" i="18"/>
  <c r="Y429" i="18"/>
  <c r="R429" i="18"/>
  <c r="K429" i="18"/>
  <c r="D429" i="18"/>
  <c r="Z424" i="18"/>
  <c r="S424" i="18"/>
  <c r="L424" i="18"/>
  <c r="E424" i="18"/>
  <c r="U419" i="18"/>
  <c r="N419" i="18"/>
  <c r="G419" i="18"/>
  <c r="V414" i="18"/>
  <c r="O414" i="18"/>
  <c r="H414" i="18"/>
  <c r="W409" i="18"/>
  <c r="P409" i="18"/>
  <c r="I409" i="18"/>
  <c r="X404" i="18"/>
  <c r="Q404" i="18"/>
  <c r="J404" i="18"/>
  <c r="Y399" i="18"/>
  <c r="R399" i="18"/>
  <c r="L399" i="18"/>
  <c r="F399" i="18"/>
  <c r="Z498" i="18"/>
  <c r="Y488" i="18"/>
  <c r="T483" i="18"/>
  <c r="U478" i="18"/>
  <c r="R468" i="18"/>
  <c r="J463" i="18"/>
  <c r="T458" i="18"/>
  <c r="Q449" i="18"/>
  <c r="U444" i="18"/>
  <c r="L444" i="18"/>
  <c r="U439" i="18"/>
  <c r="K439" i="18"/>
  <c r="Z434" i="18"/>
  <c r="Q434" i="18"/>
  <c r="I434" i="18"/>
  <c r="X429" i="18"/>
  <c r="Q429" i="18"/>
  <c r="J429" i="18"/>
  <c r="Y424" i="18"/>
  <c r="R424" i="18"/>
  <c r="K424" i="18"/>
  <c r="D424" i="18"/>
  <c r="AA419" i="18"/>
  <c r="T419" i="18"/>
  <c r="M419" i="18"/>
  <c r="F419" i="18"/>
  <c r="U414" i="18"/>
  <c r="N414" i="18"/>
  <c r="G414" i="18"/>
  <c r="V409" i="18"/>
  <c r="O409" i="18"/>
  <c r="H409" i="18"/>
  <c r="W404" i="18"/>
  <c r="P404" i="18"/>
  <c r="I404" i="18"/>
  <c r="X399" i="18"/>
  <c r="Q399" i="18"/>
  <c r="K399" i="18"/>
  <c r="E399" i="18"/>
  <c r="X394" i="18"/>
  <c r="R394" i="18"/>
  <c r="L394" i="18"/>
  <c r="F394" i="18"/>
  <c r="Y389" i="18"/>
  <c r="S389" i="18"/>
  <c r="M389" i="18"/>
  <c r="G389" i="18"/>
  <c r="Z384" i="18"/>
  <c r="T384" i="18"/>
  <c r="N384" i="18"/>
  <c r="H384" i="18"/>
  <c r="AA379" i="18"/>
  <c r="U379" i="18"/>
  <c r="O379" i="18"/>
  <c r="I379" i="18"/>
  <c r="J458" i="18"/>
  <c r="I439" i="18"/>
  <c r="O434" i="18"/>
  <c r="W429" i="18"/>
  <c r="I429" i="18"/>
  <c r="X424" i="18"/>
  <c r="J424" i="18"/>
  <c r="O419" i="18"/>
  <c r="S414" i="18"/>
  <c r="D414" i="18"/>
  <c r="Y409" i="18"/>
  <c r="M409" i="18"/>
  <c r="U404" i="18"/>
  <c r="K404" i="18"/>
  <c r="S399" i="18"/>
  <c r="I399" i="18"/>
  <c r="Z394" i="18"/>
  <c r="S394" i="18"/>
  <c r="K394" i="18"/>
  <c r="D394" i="18"/>
  <c r="AA389" i="18"/>
  <c r="T389" i="18"/>
  <c r="L389" i="18"/>
  <c r="E389" i="18"/>
  <c r="U384" i="18"/>
  <c r="M384" i="18"/>
  <c r="F384" i="18"/>
  <c r="V379" i="18"/>
  <c r="N379" i="18"/>
  <c r="G379" i="18"/>
  <c r="Y374" i="18"/>
  <c r="S374" i="18"/>
  <c r="M374" i="18"/>
  <c r="G374" i="18"/>
  <c r="Z369" i="18"/>
  <c r="T369" i="18"/>
  <c r="N369" i="18"/>
  <c r="H369" i="18"/>
  <c r="G439" i="18"/>
  <c r="K434" i="18"/>
  <c r="V429" i="18"/>
  <c r="G429" i="18"/>
  <c r="W424" i="18"/>
  <c r="H424" i="18"/>
  <c r="Z419" i="18"/>
  <c r="L419" i="18"/>
  <c r="P414" i="18"/>
  <c r="U409" i="18"/>
  <c r="K409" i="18"/>
  <c r="T404" i="18"/>
  <c r="H404" i="18"/>
  <c r="P399" i="18"/>
  <c r="H399" i="18"/>
  <c r="Y394" i="18"/>
  <c r="Q394" i="18"/>
  <c r="J394" i="18"/>
  <c r="Z389" i="18"/>
  <c r="R389" i="18"/>
  <c r="K389" i="18"/>
  <c r="D389" i="18"/>
  <c r="AA384" i="18"/>
  <c r="S384" i="18"/>
  <c r="L384" i="18"/>
  <c r="E384" i="18"/>
  <c r="T379" i="18"/>
  <c r="M379" i="18"/>
  <c r="F379" i="18"/>
  <c r="X374" i="18"/>
  <c r="R374" i="18"/>
  <c r="L374" i="18"/>
  <c r="F374" i="18"/>
  <c r="Y369" i="18"/>
  <c r="S369" i="18"/>
  <c r="M369" i="18"/>
  <c r="G369" i="18"/>
  <c r="Z364" i="18"/>
  <c r="T364" i="18"/>
  <c r="N364" i="18"/>
  <c r="H364" i="18"/>
  <c r="AA359" i="18"/>
  <c r="U359" i="18"/>
  <c r="O359" i="18"/>
  <c r="I359" i="18"/>
  <c r="V354" i="18"/>
  <c r="P354" i="18"/>
  <c r="J354" i="18"/>
  <c r="D354" i="18"/>
  <c r="Z439" i="18"/>
  <c r="X434" i="18"/>
  <c r="H434" i="18"/>
  <c r="S429" i="18"/>
  <c r="E429" i="18"/>
  <c r="T424" i="18"/>
  <c r="F424" i="18"/>
  <c r="Y419" i="18"/>
  <c r="K419" i="18"/>
  <c r="AA414" i="18"/>
  <c r="M414" i="18"/>
  <c r="T409" i="18"/>
  <c r="J409" i="18"/>
  <c r="R404" i="18"/>
  <c r="F404" i="18"/>
  <c r="AA399" i="18"/>
  <c r="O399" i="18"/>
  <c r="G399" i="18"/>
  <c r="W394" i="18"/>
  <c r="P394" i="18"/>
  <c r="I394" i="18"/>
  <c r="X389" i="18"/>
  <c r="Q389" i="18"/>
  <c r="J389" i="18"/>
  <c r="Y384" i="18"/>
  <c r="R384" i="18"/>
  <c r="K384" i="18"/>
  <c r="D384" i="18"/>
  <c r="Z379" i="18"/>
  <c r="S379" i="18"/>
  <c r="L379" i="18"/>
  <c r="E379" i="18"/>
  <c r="W374" i="18"/>
  <c r="Q374" i="18"/>
  <c r="K374" i="18"/>
  <c r="E374" i="18"/>
  <c r="X369" i="18"/>
  <c r="R369" i="18"/>
  <c r="L369" i="18"/>
  <c r="F369" i="18"/>
  <c r="Y364" i="18"/>
  <c r="S364" i="18"/>
  <c r="M364" i="18"/>
  <c r="G364" i="18"/>
  <c r="Z359" i="18"/>
  <c r="T359" i="18"/>
  <c r="N359" i="18"/>
  <c r="H359" i="18"/>
  <c r="AA354" i="18"/>
  <c r="U354" i="18"/>
  <c r="O354" i="18"/>
  <c r="I354" i="18"/>
  <c r="V349" i="18"/>
  <c r="P349" i="18"/>
  <c r="J349" i="18"/>
  <c r="D349" i="18"/>
  <c r="I444" i="18"/>
  <c r="Q439" i="18"/>
  <c r="T434" i="18"/>
  <c r="O429" i="18"/>
  <c r="P424" i="18"/>
  <c r="S419" i="18"/>
  <c r="E419" i="18"/>
  <c r="X414" i="18"/>
  <c r="I414" i="18"/>
  <c r="AA409" i="18"/>
  <c r="Q409" i="18"/>
  <c r="E409" i="18"/>
  <c r="Z404" i="18"/>
  <c r="N404" i="18"/>
  <c r="D404" i="18"/>
  <c r="V399" i="18"/>
  <c r="M399" i="18"/>
  <c r="U394" i="18"/>
  <c r="N394" i="18"/>
  <c r="G394" i="18"/>
  <c r="V389" i="18"/>
  <c r="O389" i="18"/>
  <c r="H389" i="18"/>
  <c r="W384" i="18"/>
  <c r="P384" i="18"/>
  <c r="I384" i="18"/>
  <c r="X379" i="18"/>
  <c r="Q379" i="18"/>
  <c r="J379" i="18"/>
  <c r="AA374" i="18"/>
  <c r="U374" i="18"/>
  <c r="O374" i="18"/>
  <c r="I374" i="18"/>
  <c r="V369" i="18"/>
  <c r="P369" i="18"/>
  <c r="J369" i="18"/>
  <c r="D369" i="18"/>
  <c r="W364" i="18"/>
  <c r="Q364" i="18"/>
  <c r="K364" i="18"/>
  <c r="E364" i="18"/>
  <c r="X359" i="18"/>
  <c r="R359" i="18"/>
  <c r="L359" i="18"/>
  <c r="F359" i="18"/>
  <c r="Y354" i="18"/>
  <c r="S354" i="18"/>
  <c r="M354" i="18"/>
  <c r="G354" i="18"/>
  <c r="Z349" i="18"/>
  <c r="T349" i="18"/>
  <c r="N349" i="18"/>
  <c r="H349" i="18"/>
  <c r="O439" i="18"/>
  <c r="P434" i="18"/>
  <c r="AA429" i="18"/>
  <c r="L429" i="18"/>
  <c r="M424" i="18"/>
  <c r="R419" i="18"/>
  <c r="T414" i="18"/>
  <c r="F414" i="18"/>
  <c r="Z409" i="18"/>
  <c r="N409" i="18"/>
  <c r="D409" i="18"/>
  <c r="V404" i="18"/>
  <c r="L404" i="18"/>
  <c r="U399" i="18"/>
  <c r="J399" i="18"/>
  <c r="AA394" i="18"/>
  <c r="T394" i="18"/>
  <c r="M394" i="18"/>
  <c r="E394" i="18"/>
  <c r="U389" i="18"/>
  <c r="N389" i="18"/>
  <c r="F389" i="18"/>
  <c r="V384" i="18"/>
  <c r="O384" i="18"/>
  <c r="G384" i="18"/>
  <c r="W379" i="18"/>
  <c r="P379" i="18"/>
  <c r="H379" i="18"/>
  <c r="Z374" i="18"/>
  <c r="T374" i="18"/>
  <c r="N374" i="18"/>
  <c r="H374" i="18"/>
  <c r="AA369" i="18"/>
  <c r="U369" i="18"/>
  <c r="O369" i="18"/>
  <c r="I369" i="18"/>
  <c r="V364" i="18"/>
  <c r="P364" i="18"/>
  <c r="J364" i="18"/>
  <c r="D364" i="18"/>
  <c r="W359" i="18"/>
  <c r="Q359" i="18"/>
  <c r="K359" i="18"/>
  <c r="E359" i="18"/>
  <c r="X354" i="18"/>
  <c r="R354" i="18"/>
  <c r="L354" i="18"/>
  <c r="F354" i="18"/>
  <c r="Y349" i="18"/>
  <c r="S349" i="18"/>
  <c r="M349" i="18"/>
  <c r="G349" i="18"/>
  <c r="Z344" i="18"/>
  <c r="T344" i="18"/>
  <c r="N344" i="18"/>
  <c r="H344" i="18"/>
  <c r="AA339" i="18"/>
  <c r="U339" i="18"/>
  <c r="O339" i="18"/>
  <c r="I339" i="18"/>
  <c r="V334" i="18"/>
  <c r="P334" i="18"/>
  <c r="J334" i="18"/>
  <c r="D334" i="18"/>
  <c r="W329" i="18"/>
  <c r="Q329" i="18"/>
  <c r="K329" i="18"/>
  <c r="E329" i="18"/>
  <c r="X324" i="18"/>
  <c r="R324" i="18"/>
  <c r="L324" i="18"/>
  <c r="F324" i="18"/>
  <c r="Y319" i="18"/>
  <c r="S319" i="18"/>
  <c r="M319" i="18"/>
  <c r="G319" i="18"/>
  <c r="Z314" i="18"/>
  <c r="T314" i="18"/>
  <c r="N314" i="18"/>
  <c r="H314" i="18"/>
  <c r="AA309" i="18"/>
  <c r="AA305" i="18" s="1"/>
  <c r="L449" i="18"/>
  <c r="G409" i="18"/>
  <c r="AA404" i="18"/>
  <c r="V394" i="18"/>
  <c r="P389" i="18"/>
  <c r="J384" i="18"/>
  <c r="D379" i="18"/>
  <c r="D374" i="18"/>
  <c r="K369" i="18"/>
  <c r="R364" i="18"/>
  <c r="S359" i="18"/>
  <c r="W354" i="18"/>
  <c r="E354" i="18"/>
  <c r="W349" i="18"/>
  <c r="K349" i="18"/>
  <c r="W344" i="18"/>
  <c r="P344" i="18"/>
  <c r="I344" i="18"/>
  <c r="X339" i="18"/>
  <c r="Q339" i="18"/>
  <c r="J339" i="18"/>
  <c r="Z334" i="18"/>
  <c r="S334" i="18"/>
  <c r="L334" i="18"/>
  <c r="E334" i="18"/>
  <c r="AA329" i="18"/>
  <c r="T329" i="18"/>
  <c r="M329" i="18"/>
  <c r="F329" i="18"/>
  <c r="U324" i="18"/>
  <c r="N324" i="18"/>
  <c r="G324" i="18"/>
  <c r="V319" i="18"/>
  <c r="O319" i="18"/>
  <c r="H319" i="18"/>
  <c r="W314" i="18"/>
  <c r="P314" i="18"/>
  <c r="I314" i="18"/>
  <c r="X309" i="18"/>
  <c r="R309" i="18"/>
  <c r="L309" i="18"/>
  <c r="F309" i="18"/>
  <c r="Y300" i="18"/>
  <c r="S300" i="18"/>
  <c r="M300" i="18"/>
  <c r="G300" i="18"/>
  <c r="Z295" i="18"/>
  <c r="T295" i="18"/>
  <c r="N295" i="18"/>
  <c r="H295" i="18"/>
  <c r="AA290" i="18"/>
  <c r="U290" i="18"/>
  <c r="O290" i="18"/>
  <c r="I290" i="18"/>
  <c r="O404" i="18"/>
  <c r="O394" i="18"/>
  <c r="I389" i="18"/>
  <c r="E369" i="18"/>
  <c r="O364" i="18"/>
  <c r="P359" i="18"/>
  <c r="T354" i="18"/>
  <c r="U349" i="18"/>
  <c r="I349" i="18"/>
  <c r="V344" i="18"/>
  <c r="O344" i="18"/>
  <c r="G344" i="18"/>
  <c r="W339" i="18"/>
  <c r="P339" i="18"/>
  <c r="H339" i="18"/>
  <c r="Y334" i="18"/>
  <c r="R334" i="18"/>
  <c r="K334" i="18"/>
  <c r="Z329" i="18"/>
  <c r="S329" i="18"/>
  <c r="L329" i="18"/>
  <c r="D329" i="18"/>
  <c r="AA324" i="18"/>
  <c r="T324" i="18"/>
  <c r="M324" i="18"/>
  <c r="E324" i="18"/>
  <c r="U319" i="18"/>
  <c r="N319" i="18"/>
  <c r="F319" i="18"/>
  <c r="S444" i="18"/>
  <c r="E404" i="18"/>
  <c r="W399" i="18"/>
  <c r="H394" i="18"/>
  <c r="L364" i="18"/>
  <c r="M359" i="18"/>
  <c r="Q354" i="18"/>
  <c r="R349" i="18"/>
  <c r="F349" i="18"/>
  <c r="U344" i="18"/>
  <c r="M344" i="18"/>
  <c r="F344" i="18"/>
  <c r="V339" i="18"/>
  <c r="N339" i="18"/>
  <c r="G339" i="18"/>
  <c r="X334" i="18"/>
  <c r="Q334" i="18"/>
  <c r="I334" i="18"/>
  <c r="Y329" i="18"/>
  <c r="R329" i="18"/>
  <c r="J329" i="18"/>
  <c r="Z324" i="18"/>
  <c r="S324" i="18"/>
  <c r="K324" i="18"/>
  <c r="D324" i="18"/>
  <c r="AA319" i="18"/>
  <c r="T319" i="18"/>
  <c r="L319" i="18"/>
  <c r="E319" i="18"/>
  <c r="U314" i="18"/>
  <c r="M314" i="18"/>
  <c r="F314" i="18"/>
  <c r="V309" i="18"/>
  <c r="N399" i="18"/>
  <c r="Y379" i="18"/>
  <c r="V374" i="18"/>
  <c r="AA364" i="18"/>
  <c r="I364" i="18"/>
  <c r="J359" i="18"/>
  <c r="N354" i="18"/>
  <c r="Q349" i="18"/>
  <c r="E349" i="18"/>
  <c r="AA344" i="18"/>
  <c r="S344" i="18"/>
  <c r="L344" i="18"/>
  <c r="E344" i="18"/>
  <c r="T339" i="18"/>
  <c r="M339" i="18"/>
  <c r="F339" i="18"/>
  <c r="W334" i="18"/>
  <c r="O334" i="18"/>
  <c r="H334" i="18"/>
  <c r="X329" i="18"/>
  <c r="P329" i="18"/>
  <c r="I329" i="18"/>
  <c r="Y324" i="18"/>
  <c r="Q324" i="18"/>
  <c r="J324" i="18"/>
  <c r="W434" i="18"/>
  <c r="P429" i="18"/>
  <c r="Q424" i="18"/>
  <c r="W419" i="18"/>
  <c r="Z414" i="18"/>
  <c r="D399" i="18"/>
  <c r="X384" i="18"/>
  <c r="R379" i="18"/>
  <c r="P374" i="18"/>
  <c r="W369" i="18"/>
  <c r="X364" i="18"/>
  <c r="F364" i="18"/>
  <c r="Y359" i="18"/>
  <c r="G359" i="18"/>
  <c r="K354" i="18"/>
  <c r="AA349" i="18"/>
  <c r="O349" i="18"/>
  <c r="Y344" i="18"/>
  <c r="R344" i="18"/>
  <c r="K344" i="18"/>
  <c r="D344" i="18"/>
  <c r="Z339" i="18"/>
  <c r="S339" i="18"/>
  <c r="L339" i="18"/>
  <c r="E339" i="18"/>
  <c r="U334" i="18"/>
  <c r="N334" i="18"/>
  <c r="G334" i="18"/>
  <c r="V329" i="18"/>
  <c r="O329" i="18"/>
  <c r="H329" i="18"/>
  <c r="W324" i="18"/>
  <c r="P324" i="18"/>
  <c r="I324" i="18"/>
  <c r="X319" i="18"/>
  <c r="Q319" i="18"/>
  <c r="J319" i="18"/>
  <c r="Y314" i="18"/>
  <c r="R314" i="18"/>
  <c r="K314" i="18"/>
  <c r="D314" i="18"/>
  <c r="Z309" i="18"/>
  <c r="T309" i="18"/>
  <c r="N309" i="18"/>
  <c r="H309" i="18"/>
  <c r="AA300" i="18"/>
  <c r="U300" i="18"/>
  <c r="O300" i="18"/>
  <c r="I300" i="18"/>
  <c r="V295" i="18"/>
  <c r="P295" i="18"/>
  <c r="J295" i="18"/>
  <c r="D295" i="18"/>
  <c r="W290" i="18"/>
  <c r="Q290" i="18"/>
  <c r="K290" i="18"/>
  <c r="E290" i="18"/>
  <c r="X285" i="18"/>
  <c r="R285" i="18"/>
  <c r="L285" i="18"/>
  <c r="F285" i="18"/>
  <c r="Y280" i="18"/>
  <c r="S280" i="18"/>
  <c r="M280" i="18"/>
  <c r="G280" i="18"/>
  <c r="Z275" i="18"/>
  <c r="T275" i="18"/>
  <c r="N275" i="18"/>
  <c r="H275" i="18"/>
  <c r="W439" i="18"/>
  <c r="E434" i="18"/>
  <c r="H419" i="18"/>
  <c r="L414" i="18"/>
  <c r="S409" i="18"/>
  <c r="W389" i="18"/>
  <c r="Q384" i="18"/>
  <c r="K379" i="18"/>
  <c r="J374" i="18"/>
  <c r="Q369" i="18"/>
  <c r="U364" i="18"/>
  <c r="V359" i="18"/>
  <c r="D359" i="18"/>
  <c r="Z354" i="18"/>
  <c r="H354" i="18"/>
  <c r="X349" i="18"/>
  <c r="L349" i="18"/>
  <c r="X344" i="18"/>
  <c r="Q344" i="18"/>
  <c r="J344" i="18"/>
  <c r="Y339" i="18"/>
  <c r="R339" i="18"/>
  <c r="K339" i="18"/>
  <c r="D339" i="18"/>
  <c r="AA334" i="18"/>
  <c r="T334" i="18"/>
  <c r="M334" i="18"/>
  <c r="F334" i="18"/>
  <c r="U329" i="18"/>
  <c r="N329" i="18"/>
  <c r="G329" i="18"/>
  <c r="V324" i="18"/>
  <c r="O324" i="18"/>
  <c r="H324" i="18"/>
  <c r="W319" i="18"/>
  <c r="P319" i="18"/>
  <c r="I319" i="18"/>
  <c r="X314" i="18"/>
  <c r="Q314" i="18"/>
  <c r="J314" i="18"/>
  <c r="Y309" i="18"/>
  <c r="S309" i="18"/>
  <c r="M309" i="18"/>
  <c r="G309" i="18"/>
  <c r="Z300" i="18"/>
  <c r="T300" i="18"/>
  <c r="N300" i="18"/>
  <c r="H300" i="18"/>
  <c r="AA295" i="18"/>
  <c r="U295" i="18"/>
  <c r="O295" i="18"/>
  <c r="I295" i="18"/>
  <c r="V290" i="18"/>
  <c r="P290" i="18"/>
  <c r="J290" i="18"/>
  <c r="D290" i="18"/>
  <c r="W285" i="18"/>
  <c r="Q285" i="18"/>
  <c r="K285" i="18"/>
  <c r="E285" i="18"/>
  <c r="X280" i="18"/>
  <c r="R280" i="18"/>
  <c r="L280" i="18"/>
  <c r="F280" i="18"/>
  <c r="Y275" i="18"/>
  <c r="S275" i="18"/>
  <c r="M275" i="18"/>
  <c r="G275" i="18"/>
  <c r="L314" i="18"/>
  <c r="U309" i="18"/>
  <c r="I309" i="18"/>
  <c r="V300" i="18"/>
  <c r="J300" i="18"/>
  <c r="X295" i="18"/>
  <c r="L295" i="18"/>
  <c r="Z290" i="18"/>
  <c r="N290" i="18"/>
  <c r="V285" i="18"/>
  <c r="N285" i="18"/>
  <c r="D285" i="18"/>
  <c r="W280" i="18"/>
  <c r="O280" i="18"/>
  <c r="E280" i="18"/>
  <c r="X275" i="18"/>
  <c r="P275" i="18"/>
  <c r="F275" i="18"/>
  <c r="AA270" i="18"/>
  <c r="U270" i="18"/>
  <c r="O270" i="18"/>
  <c r="I270" i="18"/>
  <c r="V265" i="18"/>
  <c r="P265" i="18"/>
  <c r="J265" i="18"/>
  <c r="D265" i="18"/>
  <c r="W260" i="18"/>
  <c r="Q260" i="18"/>
  <c r="K260" i="18"/>
  <c r="E260" i="18"/>
  <c r="X255" i="18"/>
  <c r="R255" i="18"/>
  <c r="L255" i="18"/>
  <c r="F255" i="18"/>
  <c r="Y250" i="18"/>
  <c r="S250" i="18"/>
  <c r="M250" i="18"/>
  <c r="G250" i="18"/>
  <c r="Z245" i="18"/>
  <c r="T245" i="18"/>
  <c r="N245" i="18"/>
  <c r="H245" i="18"/>
  <c r="AA240" i="18"/>
  <c r="U240" i="18"/>
  <c r="O240" i="18"/>
  <c r="I240" i="18"/>
  <c r="V235" i="18"/>
  <c r="P235" i="18"/>
  <c r="J235" i="18"/>
  <c r="D235" i="18"/>
  <c r="W230" i="18"/>
  <c r="Q230" i="18"/>
  <c r="K230" i="18"/>
  <c r="E230" i="18"/>
  <c r="X225" i="18"/>
  <c r="R225" i="18"/>
  <c r="L225" i="18"/>
  <c r="F225" i="18"/>
  <c r="Y220" i="18"/>
  <c r="S220" i="18"/>
  <c r="M220" i="18"/>
  <c r="G220" i="18"/>
  <c r="Z215" i="18"/>
  <c r="T215" i="18"/>
  <c r="N215" i="18"/>
  <c r="H215" i="18"/>
  <c r="AA210" i="18"/>
  <c r="U210" i="18"/>
  <c r="O210" i="18"/>
  <c r="I210" i="18"/>
  <c r="G314" i="18"/>
  <c r="Q309" i="18"/>
  <c r="E309" i="18"/>
  <c r="R300" i="18"/>
  <c r="F300" i="18"/>
  <c r="W295" i="18"/>
  <c r="K295" i="18"/>
  <c r="Y290" i="18"/>
  <c r="M290" i="18"/>
  <c r="U285" i="18"/>
  <c r="M285" i="18"/>
  <c r="V280" i="18"/>
  <c r="N280" i="18"/>
  <c r="D280" i="18"/>
  <c r="W275" i="18"/>
  <c r="O275" i="18"/>
  <c r="E275" i="18"/>
  <c r="Z270" i="18"/>
  <c r="T270" i="18"/>
  <c r="N270" i="18"/>
  <c r="H270" i="18"/>
  <c r="AA265" i="18"/>
  <c r="U265" i="18"/>
  <c r="O265" i="18"/>
  <c r="I265" i="18"/>
  <c r="V260" i="18"/>
  <c r="P260" i="18"/>
  <c r="J260" i="18"/>
  <c r="D260" i="18"/>
  <c r="W255" i="18"/>
  <c r="Q255" i="18"/>
  <c r="K255" i="18"/>
  <c r="E255" i="18"/>
  <c r="X250" i="18"/>
  <c r="R250" i="18"/>
  <c r="L250" i="18"/>
  <c r="F250" i="18"/>
  <c r="Y245" i="18"/>
  <c r="S245" i="18"/>
  <c r="M245" i="18"/>
  <c r="G245" i="18"/>
  <c r="Z240" i="18"/>
  <c r="T240" i="18"/>
  <c r="N240" i="18"/>
  <c r="H240" i="18"/>
  <c r="AA235" i="18"/>
  <c r="U235" i="18"/>
  <c r="O235" i="18"/>
  <c r="I235" i="18"/>
  <c r="V230" i="18"/>
  <c r="P230" i="18"/>
  <c r="J230" i="18"/>
  <c r="D230" i="18"/>
  <c r="W225" i="18"/>
  <c r="Q225" i="18"/>
  <c r="K225" i="18"/>
  <c r="E225" i="18"/>
  <c r="X220" i="18"/>
  <c r="R220" i="18"/>
  <c r="L220" i="18"/>
  <c r="F220" i="18"/>
  <c r="Y215" i="18"/>
  <c r="S215" i="18"/>
  <c r="M215" i="18"/>
  <c r="G215" i="18"/>
  <c r="Z319" i="18"/>
  <c r="AA314" i="18"/>
  <c r="E314" i="18"/>
  <c r="P309" i="18"/>
  <c r="D309" i="18"/>
  <c r="D305" i="18" s="1"/>
  <c r="Q300" i="18"/>
  <c r="E300" i="18"/>
  <c r="S295" i="18"/>
  <c r="G295" i="18"/>
  <c r="X290" i="18"/>
  <c r="L290" i="18"/>
  <c r="T285" i="18"/>
  <c r="J285" i="18"/>
  <c r="U280" i="18"/>
  <c r="K280" i="18"/>
  <c r="V275" i="18"/>
  <c r="L275" i="18"/>
  <c r="D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E250" i="18"/>
  <c r="X245" i="18"/>
  <c r="R245" i="18"/>
  <c r="L245" i="18"/>
  <c r="F245" i="18"/>
  <c r="Y240" i="18"/>
  <c r="S240" i="18"/>
  <c r="M240" i="18"/>
  <c r="G240" i="18"/>
  <c r="Z235" i="18"/>
  <c r="T235" i="18"/>
  <c r="N235" i="18"/>
  <c r="H235" i="18"/>
  <c r="AA230" i="18"/>
  <c r="U230" i="18"/>
  <c r="O230" i="18"/>
  <c r="I230" i="18"/>
  <c r="V225" i="18"/>
  <c r="P225" i="18"/>
  <c r="J225" i="18"/>
  <c r="D225" i="18"/>
  <c r="R319" i="18"/>
  <c r="V314" i="18"/>
  <c r="O309" i="18"/>
  <c r="O305" i="18" s="1"/>
  <c r="P300" i="18"/>
  <c r="D300" i="18"/>
  <c r="R295" i="18"/>
  <c r="F295" i="18"/>
  <c r="T290" i="18"/>
  <c r="H290" i="18"/>
  <c r="AA285" i="18"/>
  <c r="S285" i="18"/>
  <c r="I285" i="18"/>
  <c r="T280" i="18"/>
  <c r="J280" i="18"/>
  <c r="U275" i="18"/>
  <c r="K275" i="18"/>
  <c r="X270" i="18"/>
  <c r="R270" i="18"/>
  <c r="L270" i="18"/>
  <c r="F270" i="18"/>
  <c r="Y265" i="18"/>
  <c r="S265" i="18"/>
  <c r="M265" i="18"/>
  <c r="G265" i="18"/>
  <c r="Z260" i="18"/>
  <c r="T260" i="18"/>
  <c r="N260" i="18"/>
  <c r="H260" i="18"/>
  <c r="AA255" i="18"/>
  <c r="U255" i="18"/>
  <c r="O255" i="18"/>
  <c r="I255" i="18"/>
  <c r="V250" i="18"/>
  <c r="P250" i="18"/>
  <c r="J250" i="18"/>
  <c r="D250" i="18"/>
  <c r="W245" i="18"/>
  <c r="Q245" i="18"/>
  <c r="K245" i="18"/>
  <c r="E245" i="18"/>
  <c r="X240" i="18"/>
  <c r="R240" i="18"/>
  <c r="L240" i="18"/>
  <c r="F240" i="18"/>
  <c r="Y235" i="18"/>
  <c r="S235" i="18"/>
  <c r="M235" i="18"/>
  <c r="G235" i="18"/>
  <c r="K319" i="18"/>
  <c r="S314" i="18"/>
  <c r="K309" i="18"/>
  <c r="X300" i="18"/>
  <c r="L300" i="18"/>
  <c r="Q295" i="18"/>
  <c r="E295" i="18"/>
  <c r="S290" i="18"/>
  <c r="G290" i="18"/>
  <c r="Z285" i="18"/>
  <c r="P285" i="18"/>
  <c r="H285" i="18"/>
  <c r="AA280" i="18"/>
  <c r="Q280" i="18"/>
  <c r="I280" i="18"/>
  <c r="R275" i="18"/>
  <c r="J275" i="18"/>
  <c r="W270" i="18"/>
  <c r="Q270" i="18"/>
  <c r="K270" i="18"/>
  <c r="E270" i="18"/>
  <c r="X265" i="18"/>
  <c r="R265" i="18"/>
  <c r="L265" i="18"/>
  <c r="F265" i="18"/>
  <c r="Y260" i="18"/>
  <c r="S260" i="18"/>
  <c r="M260" i="18"/>
  <c r="G260" i="18"/>
  <c r="Z255" i="18"/>
  <c r="T255" i="18"/>
  <c r="N255" i="18"/>
  <c r="H255" i="18"/>
  <c r="AA250" i="18"/>
  <c r="U250" i="18"/>
  <c r="O250" i="18"/>
  <c r="I250" i="18"/>
  <c r="V245" i="18"/>
  <c r="P245" i="18"/>
  <c r="J245" i="18"/>
  <c r="D245" i="18"/>
  <c r="W240" i="18"/>
  <c r="Q240" i="18"/>
  <c r="K240" i="18"/>
  <c r="E240" i="18"/>
  <c r="X235" i="18"/>
  <c r="R235" i="18"/>
  <c r="L235" i="18"/>
  <c r="F235" i="18"/>
  <c r="Y230" i="18"/>
  <c r="S230" i="18"/>
  <c r="M230" i="18"/>
  <c r="G230" i="18"/>
  <c r="Z225" i="18"/>
  <c r="T225" i="18"/>
  <c r="N225" i="18"/>
  <c r="H225" i="18"/>
  <c r="AA220" i="18"/>
  <c r="U220" i="18"/>
  <c r="O220" i="18"/>
  <c r="I220" i="18"/>
  <c r="V215" i="18"/>
  <c r="P215" i="18"/>
  <c r="J215" i="18"/>
  <c r="D215" i="18"/>
  <c r="W210" i="18"/>
  <c r="Q210" i="18"/>
  <c r="K210" i="18"/>
  <c r="E210" i="18"/>
  <c r="D319" i="18"/>
  <c r="O314" i="18"/>
  <c r="W309" i="18"/>
  <c r="J309" i="18"/>
  <c r="W300" i="18"/>
  <c r="K300" i="18"/>
  <c r="Y295" i="18"/>
  <c r="M295" i="18"/>
  <c r="R290" i="18"/>
  <c r="F290" i="18"/>
  <c r="Y285" i="18"/>
  <c r="O285" i="18"/>
  <c r="G285" i="18"/>
  <c r="Z280" i="18"/>
  <c r="P280" i="18"/>
  <c r="H280" i="18"/>
  <c r="AA275" i="18"/>
  <c r="Q275" i="18"/>
  <c r="I275" i="18"/>
  <c r="V270" i="18"/>
  <c r="P270" i="18"/>
  <c r="J270" i="18"/>
  <c r="D270" i="18"/>
  <c r="W265" i="18"/>
  <c r="Q265" i="18"/>
  <c r="K265" i="18"/>
  <c r="E265" i="18"/>
  <c r="X260" i="18"/>
  <c r="R260" i="18"/>
  <c r="L260" i="18"/>
  <c r="F260" i="18"/>
  <c r="Y255" i="18"/>
  <c r="S255" i="18"/>
  <c r="M255" i="18"/>
  <c r="G255" i="18"/>
  <c r="Z250" i="18"/>
  <c r="T250" i="18"/>
  <c r="N250" i="18"/>
  <c r="H250" i="18"/>
  <c r="AA245" i="18"/>
  <c r="U245" i="18"/>
  <c r="O245" i="18"/>
  <c r="I245" i="18"/>
  <c r="V240" i="18"/>
  <c r="P240" i="18"/>
  <c r="J240" i="18"/>
  <c r="D240" i="18"/>
  <c r="W235" i="18"/>
  <c r="Q235" i="18"/>
  <c r="K235" i="18"/>
  <c r="E235" i="18"/>
  <c r="X230" i="18"/>
  <c r="R230" i="18"/>
  <c r="L230" i="18"/>
  <c r="F230" i="18"/>
  <c r="Y225" i="18"/>
  <c r="S225" i="18"/>
  <c r="M225" i="18"/>
  <c r="G225" i="18"/>
  <c r="Z220" i="18"/>
  <c r="T220" i="18"/>
  <c r="N220" i="18"/>
  <c r="H220" i="18"/>
  <c r="AA215" i="18"/>
  <c r="U215" i="18"/>
  <c r="O215" i="18"/>
  <c r="I215" i="18"/>
  <c r="V210" i="18"/>
  <c r="P210" i="18"/>
  <c r="J210" i="18"/>
  <c r="D210" i="18"/>
  <c r="W205" i="18"/>
  <c r="Q205" i="18"/>
  <c r="K205" i="18"/>
  <c r="E205" i="18"/>
  <c r="X200" i="18"/>
  <c r="R200" i="18"/>
  <c r="L200" i="18"/>
  <c r="F200" i="18"/>
  <c r="Y195" i="18"/>
  <c r="S195" i="18"/>
  <c r="M195" i="18"/>
  <c r="G195" i="18"/>
  <c r="Z190" i="18"/>
  <c r="T190" i="18"/>
  <c r="N190" i="18"/>
  <c r="H190" i="18"/>
  <c r="AA185" i="18"/>
  <c r="U185" i="18"/>
  <c r="O185" i="18"/>
  <c r="I185" i="18"/>
  <c r="V180" i="18"/>
  <c r="V176" i="18" s="1"/>
  <c r="P180" i="18"/>
  <c r="P176" i="18" s="1"/>
  <c r="J180" i="18"/>
  <c r="J176" i="18" s="1"/>
  <c r="D180" i="18"/>
  <c r="D176" i="18" s="1"/>
  <c r="J220" i="18"/>
  <c r="J216" i="18" s="1"/>
  <c r="L215" i="18"/>
  <c r="Y210" i="18"/>
  <c r="Y206" i="18" s="1"/>
  <c r="M210" i="18"/>
  <c r="U205" i="18"/>
  <c r="U201" i="18" s="1"/>
  <c r="N205" i="18"/>
  <c r="N201" i="18" s="1"/>
  <c r="G205" i="18"/>
  <c r="G201" i="18" s="1"/>
  <c r="V200" i="18"/>
  <c r="V196" i="18" s="1"/>
  <c r="O200" i="18"/>
  <c r="O196" i="18" s="1"/>
  <c r="H200" i="18"/>
  <c r="H196" i="18" s="1"/>
  <c r="W195" i="18"/>
  <c r="W191" i="18" s="1"/>
  <c r="P195" i="18"/>
  <c r="I195" i="18"/>
  <c r="I191" i="18" s="1"/>
  <c r="X190" i="18"/>
  <c r="X186" i="18" s="1"/>
  <c r="Q190" i="18"/>
  <c r="Q186" i="18" s="1"/>
  <c r="J190" i="18"/>
  <c r="J186" i="18" s="1"/>
  <c r="Y185" i="18"/>
  <c r="Y181" i="18" s="1"/>
  <c r="R185" i="18"/>
  <c r="K185" i="18"/>
  <c r="K181" i="18" s="1"/>
  <c r="D185" i="18"/>
  <c r="D181" i="18" s="1"/>
  <c r="AA180" i="18"/>
  <c r="AA176" i="18" s="1"/>
  <c r="T180" i="18"/>
  <c r="T176" i="18" s="1"/>
  <c r="M180" i="18"/>
  <c r="M176" i="18" s="1"/>
  <c r="F180" i="18"/>
  <c r="X175" i="18"/>
  <c r="X171" i="18" s="1"/>
  <c r="R175" i="18"/>
  <c r="R171" i="18" s="1"/>
  <c r="L175" i="18"/>
  <c r="L171" i="18" s="1"/>
  <c r="F175" i="18"/>
  <c r="F171" i="18" s="1"/>
  <c r="Y170" i="18"/>
  <c r="Y166" i="18" s="1"/>
  <c r="S170" i="18"/>
  <c r="S166" i="18" s="1"/>
  <c r="M170" i="18"/>
  <c r="M166" i="18" s="1"/>
  <c r="G170" i="18"/>
  <c r="G166" i="18" s="1"/>
  <c r="Z165" i="18"/>
  <c r="Z161" i="18" s="1"/>
  <c r="T165" i="18"/>
  <c r="T161" i="18" s="1"/>
  <c r="N165" i="18"/>
  <c r="N161" i="18" s="1"/>
  <c r="H165" i="18"/>
  <c r="H161" i="18" s="1"/>
  <c r="AA160" i="18"/>
  <c r="AA156" i="18" s="1"/>
  <c r="U160" i="18"/>
  <c r="U156" i="18" s="1"/>
  <c r="O160" i="18"/>
  <c r="O156" i="18" s="1"/>
  <c r="I160" i="18"/>
  <c r="I156" i="18" s="1"/>
  <c r="V151" i="18"/>
  <c r="P151" i="18"/>
  <c r="J151" i="18"/>
  <c r="D151" i="18"/>
  <c r="W146" i="18"/>
  <c r="Q146" i="18"/>
  <c r="K146" i="18"/>
  <c r="E146" i="18"/>
  <c r="X141" i="18"/>
  <c r="R141" i="18"/>
  <c r="L141" i="18"/>
  <c r="F141" i="18"/>
  <c r="Y136" i="18"/>
  <c r="S136" i="18"/>
  <c r="M136" i="18"/>
  <c r="G136" i="18"/>
  <c r="Z131" i="18"/>
  <c r="T131" i="18"/>
  <c r="N131" i="18"/>
  <c r="H131" i="18"/>
  <c r="AA126" i="18"/>
  <c r="U126" i="18"/>
  <c r="O126" i="18"/>
  <c r="I126" i="18"/>
  <c r="V121" i="18"/>
  <c r="P121" i="18"/>
  <c r="J121" i="18"/>
  <c r="D121" i="18"/>
  <c r="W116" i="18"/>
  <c r="Q116" i="18"/>
  <c r="K116" i="18"/>
  <c r="E116" i="18"/>
  <c r="X111" i="18"/>
  <c r="R111" i="18"/>
  <c r="L111" i="18"/>
  <c r="F111" i="18"/>
  <c r="Y106" i="18"/>
  <c r="S106" i="18"/>
  <c r="M106" i="18"/>
  <c r="G106" i="18"/>
  <c r="Z101" i="18"/>
  <c r="T101" i="18"/>
  <c r="N101" i="18"/>
  <c r="H101" i="18"/>
  <c r="Z230" i="18"/>
  <c r="W220" i="18"/>
  <c r="E220" i="18"/>
  <c r="K215" i="18"/>
  <c r="K211" i="18" s="1"/>
  <c r="X210" i="18"/>
  <c r="L210" i="18"/>
  <c r="AA205" i="18"/>
  <c r="T205" i="18"/>
  <c r="M205" i="18"/>
  <c r="F205" i="18"/>
  <c r="U200" i="18"/>
  <c r="U196" i="18" s="1"/>
  <c r="N200" i="18"/>
  <c r="N196" i="18" s="1"/>
  <c r="G200" i="18"/>
  <c r="V195" i="18"/>
  <c r="V191" i="18" s="1"/>
  <c r="O195" i="18"/>
  <c r="O191" i="18" s="1"/>
  <c r="H195" i="18"/>
  <c r="H191" i="18" s="1"/>
  <c r="W190" i="18"/>
  <c r="W186" i="18" s="1"/>
  <c r="P190" i="18"/>
  <c r="P186" i="18" s="1"/>
  <c r="I190" i="18"/>
  <c r="I186" i="18" s="1"/>
  <c r="X185" i="18"/>
  <c r="X181" i="18" s="1"/>
  <c r="Q185" i="18"/>
  <c r="Q181" i="18" s="1"/>
  <c r="J185" i="18"/>
  <c r="J181" i="18" s="1"/>
  <c r="Z180" i="18"/>
  <c r="Z176" i="18" s="1"/>
  <c r="S180" i="18"/>
  <c r="S176" i="18" s="1"/>
  <c r="L180" i="18"/>
  <c r="E180" i="18"/>
  <c r="E176" i="18" s="1"/>
  <c r="W175" i="18"/>
  <c r="W171" i="18" s="1"/>
  <c r="Q175" i="18"/>
  <c r="Q171" i="18" s="1"/>
  <c r="K175" i="18"/>
  <c r="K171" i="18" s="1"/>
  <c r="E175" i="18"/>
  <c r="E171" i="18" s="1"/>
  <c r="X170" i="18"/>
  <c r="X166" i="18" s="1"/>
  <c r="R170" i="18"/>
  <c r="R166" i="18" s="1"/>
  <c r="L170" i="18"/>
  <c r="L166" i="18" s="1"/>
  <c r="F170" i="18"/>
  <c r="F166" i="18" s="1"/>
  <c r="Y165" i="18"/>
  <c r="Y161" i="18" s="1"/>
  <c r="S165" i="18"/>
  <c r="S161" i="18" s="1"/>
  <c r="M165" i="18"/>
  <c r="M161" i="18" s="1"/>
  <c r="G165" i="18"/>
  <c r="G161" i="18" s="1"/>
  <c r="Z160" i="18"/>
  <c r="Z156" i="18" s="1"/>
  <c r="T160" i="18"/>
  <c r="T156" i="18" s="1"/>
  <c r="N160" i="18"/>
  <c r="N156" i="18" s="1"/>
  <c r="H160" i="18"/>
  <c r="H156" i="18" s="1"/>
  <c r="AA151" i="18"/>
  <c r="U151" i="18"/>
  <c r="O151" i="18"/>
  <c r="I151" i="18"/>
  <c r="V146" i="18"/>
  <c r="P146" i="18"/>
  <c r="J146" i="18"/>
  <c r="D146" i="18"/>
  <c r="W141" i="18"/>
  <c r="Q141" i="18"/>
  <c r="K141" i="18"/>
  <c r="E141" i="18"/>
  <c r="X136" i="18"/>
  <c r="R136" i="18"/>
  <c r="L136" i="18"/>
  <c r="F136" i="18"/>
  <c r="Y131" i="18"/>
  <c r="S131" i="18"/>
  <c r="M131" i="18"/>
  <c r="G131" i="18"/>
  <c r="Z126" i="18"/>
  <c r="T126" i="18"/>
  <c r="N126" i="18"/>
  <c r="H126" i="18"/>
  <c r="AA121" i="18"/>
  <c r="U121" i="18"/>
  <c r="O121" i="18"/>
  <c r="I121" i="18"/>
  <c r="V116" i="18"/>
  <c r="P116" i="18"/>
  <c r="J116" i="18"/>
  <c r="D116" i="18"/>
  <c r="W111" i="18"/>
  <c r="Q111" i="18"/>
  <c r="K111" i="18"/>
  <c r="E111" i="18"/>
  <c r="X106" i="18"/>
  <c r="R106" i="18"/>
  <c r="L106" i="18"/>
  <c r="F106" i="18"/>
  <c r="Y101" i="18"/>
  <c r="S101" i="18"/>
  <c r="M101" i="18"/>
  <c r="G101" i="18"/>
  <c r="Z96" i="18"/>
  <c r="T96" i="18"/>
  <c r="N96" i="18"/>
  <c r="H96" i="18"/>
  <c r="N230" i="18"/>
  <c r="U225" i="18"/>
  <c r="Q220" i="18"/>
  <c r="W215" i="18"/>
  <c r="W211" i="18" s="1"/>
  <c r="E215" i="18"/>
  <c r="S210" i="18"/>
  <c r="G210" i="18"/>
  <c r="Y205" i="18"/>
  <c r="R205" i="18"/>
  <c r="J205" i="18"/>
  <c r="Z200" i="18"/>
  <c r="S200" i="18"/>
  <c r="K200" i="18"/>
  <c r="D200" i="18"/>
  <c r="AA195" i="18"/>
  <c r="T195" i="18"/>
  <c r="L195" i="18"/>
  <c r="E195" i="18"/>
  <c r="U190" i="18"/>
  <c r="M190" i="18"/>
  <c r="F190" i="18"/>
  <c r="V185" i="18"/>
  <c r="N185" i="18"/>
  <c r="G185" i="18"/>
  <c r="X180" i="18"/>
  <c r="Q180" i="18"/>
  <c r="Q176" i="18" s="1"/>
  <c r="I180" i="18"/>
  <c r="I176" i="18" s="1"/>
  <c r="AA175" i="18"/>
  <c r="AA171" i="18" s="1"/>
  <c r="U175" i="18"/>
  <c r="U171" i="18" s="1"/>
  <c r="O175" i="18"/>
  <c r="O171" i="18" s="1"/>
  <c r="I175" i="18"/>
  <c r="I171" i="18" s="1"/>
  <c r="V170" i="18"/>
  <c r="V166" i="18" s="1"/>
  <c r="P170" i="18"/>
  <c r="P166" i="18" s="1"/>
  <c r="J170" i="18"/>
  <c r="J166" i="18" s="1"/>
  <c r="D170" i="18"/>
  <c r="D166" i="18" s="1"/>
  <c r="W165" i="18"/>
  <c r="W161" i="18" s="1"/>
  <c r="Q165" i="18"/>
  <c r="Q161" i="18" s="1"/>
  <c r="K165" i="18"/>
  <c r="K161" i="18" s="1"/>
  <c r="E165" i="18"/>
  <c r="E161" i="18" s="1"/>
  <c r="X160" i="18"/>
  <c r="X156" i="18" s="1"/>
  <c r="R160" i="18"/>
  <c r="R156" i="18" s="1"/>
  <c r="L160" i="18"/>
  <c r="L156" i="18" s="1"/>
  <c r="F160" i="18"/>
  <c r="F156" i="18" s="1"/>
  <c r="Y151" i="18"/>
  <c r="S151" i="18"/>
  <c r="M151" i="18"/>
  <c r="G151" i="18"/>
  <c r="Z146" i="18"/>
  <c r="T146" i="18"/>
  <c r="N146" i="18"/>
  <c r="H146" i="18"/>
  <c r="AA141" i="18"/>
  <c r="U141" i="18"/>
  <c r="O141" i="18"/>
  <c r="I141" i="18"/>
  <c r="V136" i="18"/>
  <c r="P136" i="18"/>
  <c r="J136" i="18"/>
  <c r="D136" i="18"/>
  <c r="W131" i="18"/>
  <c r="Q131" i="18"/>
  <c r="K131" i="18"/>
  <c r="E131" i="18"/>
  <c r="X126" i="18"/>
  <c r="R126" i="18"/>
  <c r="L126" i="18"/>
  <c r="F126" i="18"/>
  <c r="Y121" i="18"/>
  <c r="S121" i="18"/>
  <c r="M121" i="18"/>
  <c r="G121" i="18"/>
  <c r="Z116" i="18"/>
  <c r="T116" i="18"/>
  <c r="N116" i="18"/>
  <c r="H116" i="18"/>
  <c r="AA111" i="18"/>
  <c r="U111" i="18"/>
  <c r="O111" i="18"/>
  <c r="I111" i="18"/>
  <c r="V106" i="18"/>
  <c r="P106" i="18"/>
  <c r="J106" i="18"/>
  <c r="D106" i="18"/>
  <c r="W101" i="18"/>
  <c r="Q101" i="18"/>
  <c r="K101" i="18"/>
  <c r="E101" i="18"/>
  <c r="X96" i="18"/>
  <c r="R96" i="18"/>
  <c r="L96" i="18"/>
  <c r="F96" i="18"/>
  <c r="H230" i="18"/>
  <c r="H226" i="18" s="1"/>
  <c r="O225" i="18"/>
  <c r="O221" i="18" s="1"/>
  <c r="P220" i="18"/>
  <c r="R215" i="18"/>
  <c r="R211" i="18" s="1"/>
  <c r="R210" i="18"/>
  <c r="F210" i="18"/>
  <c r="F206" i="18" s="1"/>
  <c r="X205" i="18"/>
  <c r="X201" i="18" s="1"/>
  <c r="P205" i="18"/>
  <c r="P201" i="18" s="1"/>
  <c r="I205" i="18"/>
  <c r="I201" i="18" s="1"/>
  <c r="Y200" i="18"/>
  <c r="Y196" i="18" s="1"/>
  <c r="Q200" i="18"/>
  <c r="Q196" i="18" s="1"/>
  <c r="J200" i="18"/>
  <c r="J196" i="18" s="1"/>
  <c r="Z195" i="18"/>
  <c r="Z191" i="18" s="1"/>
  <c r="R195" i="18"/>
  <c r="R191" i="18" s="1"/>
  <c r="K195" i="18"/>
  <c r="K191" i="18" s="1"/>
  <c r="D195" i="18"/>
  <c r="D191" i="18" s="1"/>
  <c r="AA190" i="18"/>
  <c r="AA186" i="18" s="1"/>
  <c r="S190" i="18"/>
  <c r="S186" i="18" s="1"/>
  <c r="L190" i="18"/>
  <c r="L186" i="18" s="1"/>
  <c r="E190" i="18"/>
  <c r="E186" i="18" s="1"/>
  <c r="T185" i="18"/>
  <c r="T181" i="18" s="1"/>
  <c r="M185" i="18"/>
  <c r="M181" i="18" s="1"/>
  <c r="F185" i="18"/>
  <c r="F181" i="18" s="1"/>
  <c r="W180" i="18"/>
  <c r="W176" i="18" s="1"/>
  <c r="O180" i="18"/>
  <c r="O176" i="18" s="1"/>
  <c r="H180" i="18"/>
  <c r="H176" i="18" s="1"/>
  <c r="Z175" i="18"/>
  <c r="Z171" i="18" s="1"/>
  <c r="T175" i="18"/>
  <c r="T171" i="18" s="1"/>
  <c r="N175" i="18"/>
  <c r="N171" i="18" s="1"/>
  <c r="H175" i="18"/>
  <c r="H171" i="18" s="1"/>
  <c r="AA170" i="18"/>
  <c r="AA166" i="18" s="1"/>
  <c r="U170" i="18"/>
  <c r="U166" i="18" s="1"/>
  <c r="O170" i="18"/>
  <c r="O166" i="18" s="1"/>
  <c r="I170" i="18"/>
  <c r="I166" i="18" s="1"/>
  <c r="V165" i="18"/>
  <c r="V161" i="18" s="1"/>
  <c r="P165" i="18"/>
  <c r="P161" i="18" s="1"/>
  <c r="J165" i="18"/>
  <c r="J161" i="18" s="1"/>
  <c r="D165" i="18"/>
  <c r="D161" i="18" s="1"/>
  <c r="W160" i="18"/>
  <c r="W156" i="18" s="1"/>
  <c r="Q160" i="18"/>
  <c r="Q156" i="18" s="1"/>
  <c r="K160" i="18"/>
  <c r="K156" i="18" s="1"/>
  <c r="E160" i="18"/>
  <c r="E156" i="18" s="1"/>
  <c r="X151" i="18"/>
  <c r="R151" i="18"/>
  <c r="L151" i="18"/>
  <c r="F151" i="18"/>
  <c r="Y146" i="18"/>
  <c r="S146" i="18"/>
  <c r="M146" i="18"/>
  <c r="G146" i="18"/>
  <c r="Z141" i="18"/>
  <c r="T141" i="18"/>
  <c r="N141" i="18"/>
  <c r="H141" i="18"/>
  <c r="AA136" i="18"/>
  <c r="U136" i="18"/>
  <c r="O136" i="18"/>
  <c r="I136" i="18"/>
  <c r="V131" i="18"/>
  <c r="P131" i="18"/>
  <c r="J131" i="18"/>
  <c r="D131" i="18"/>
  <c r="W126" i="18"/>
  <c r="Q126" i="18"/>
  <c r="K126" i="18"/>
  <c r="E126" i="18"/>
  <c r="X121" i="18"/>
  <c r="R121" i="18"/>
  <c r="L121" i="18"/>
  <c r="F121" i="18"/>
  <c r="Y116" i="18"/>
  <c r="S116" i="18"/>
  <c r="M116" i="18"/>
  <c r="G116" i="18"/>
  <c r="I225" i="18"/>
  <c r="K220" i="18"/>
  <c r="Q215" i="18"/>
  <c r="Z210" i="18"/>
  <c r="N210" i="18"/>
  <c r="N206" i="18" s="1"/>
  <c r="V205" i="18"/>
  <c r="O205" i="18"/>
  <c r="H205" i="18"/>
  <c r="W200" i="18"/>
  <c r="W196" i="18" s="1"/>
  <c r="P200" i="18"/>
  <c r="P196" i="18" s="1"/>
  <c r="I200" i="18"/>
  <c r="I196" i="18" s="1"/>
  <c r="X195" i="18"/>
  <c r="Q195" i="18"/>
  <c r="Q191" i="18" s="1"/>
  <c r="J195" i="18"/>
  <c r="J191" i="18" s="1"/>
  <c r="Y190" i="18"/>
  <c r="R190" i="18"/>
  <c r="R186" i="18" s="1"/>
  <c r="K190" i="18"/>
  <c r="K186" i="18" s="1"/>
  <c r="D190" i="18"/>
  <c r="D186" i="18" s="1"/>
  <c r="Z185" i="18"/>
  <c r="Z181" i="18" s="1"/>
  <c r="S185" i="18"/>
  <c r="S181" i="18" s="1"/>
  <c r="L185" i="18"/>
  <c r="L181" i="18" s="1"/>
  <c r="E185" i="18"/>
  <c r="E181" i="18" s="1"/>
  <c r="U180" i="18"/>
  <c r="U176" i="18" s="1"/>
  <c r="N180" i="18"/>
  <c r="N176" i="18" s="1"/>
  <c r="G180" i="18"/>
  <c r="G176" i="18" s="1"/>
  <c r="Y175" i="18"/>
  <c r="S175" i="18"/>
  <c r="M175" i="18"/>
  <c r="G175" i="18"/>
  <c r="Z170" i="18"/>
  <c r="T170" i="18"/>
  <c r="N170" i="18"/>
  <c r="H170" i="18"/>
  <c r="AA165" i="18"/>
  <c r="U165" i="18"/>
  <c r="O165" i="18"/>
  <c r="I165" i="18"/>
  <c r="V160" i="18"/>
  <c r="P160" i="18"/>
  <c r="J160" i="18"/>
  <c r="D160" i="18"/>
  <c r="D156" i="18" s="1"/>
  <c r="W151" i="18"/>
  <c r="Q151" i="18"/>
  <c r="K151" i="18"/>
  <c r="E151" i="18"/>
  <c r="X146" i="18"/>
  <c r="R146" i="18"/>
  <c r="L146" i="18"/>
  <c r="F146" i="18"/>
  <c r="Y141" i="18"/>
  <c r="S141" i="18"/>
  <c r="M141" i="18"/>
  <c r="G141" i="18"/>
  <c r="Z136" i="18"/>
  <c r="T136" i="18"/>
  <c r="N136" i="18"/>
  <c r="H136" i="18"/>
  <c r="AA131" i="18"/>
  <c r="U131" i="18"/>
  <c r="O131" i="18"/>
  <c r="I131" i="18"/>
  <c r="V126" i="18"/>
  <c r="P126" i="18"/>
  <c r="J126" i="18"/>
  <c r="D126" i="18"/>
  <c r="W121" i="18"/>
  <c r="Q121" i="18"/>
  <c r="K121" i="18"/>
  <c r="E121" i="18"/>
  <c r="X116" i="18"/>
  <c r="R116" i="18"/>
  <c r="L116" i="18"/>
  <c r="F116" i="18"/>
  <c r="Y111" i="18"/>
  <c r="S111" i="18"/>
  <c r="M111" i="18"/>
  <c r="G111" i="18"/>
  <c r="Z106" i="18"/>
  <c r="T106" i="18"/>
  <c r="N106" i="18"/>
  <c r="H106" i="18"/>
  <c r="AA101" i="18"/>
  <c r="U101" i="18"/>
  <c r="O101" i="18"/>
  <c r="I101" i="18"/>
  <c r="V96" i="18"/>
  <c r="P96" i="18"/>
  <c r="J96" i="18"/>
  <c r="D96" i="18"/>
  <c r="W91" i="18"/>
  <c r="Q91" i="18"/>
  <c r="K91" i="18"/>
  <c r="E91" i="18"/>
  <c r="X86" i="18"/>
  <c r="R86" i="18"/>
  <c r="L86" i="18"/>
  <c r="F86" i="18"/>
  <c r="Y81" i="18"/>
  <c r="S81" i="18"/>
  <c r="M81" i="18"/>
  <c r="G81" i="18"/>
  <c r="Z76" i="18"/>
  <c r="T76" i="18"/>
  <c r="N76" i="18"/>
  <c r="H76" i="18"/>
  <c r="AA71" i="18"/>
  <c r="U71" i="18"/>
  <c r="O71" i="18"/>
  <c r="I71" i="18"/>
  <c r="J11" i="18"/>
  <c r="P11" i="18"/>
  <c r="V11" i="18"/>
  <c r="I14" i="18"/>
  <c r="I12" i="18" s="1"/>
  <c r="O14" i="18"/>
  <c r="U14" i="18"/>
  <c r="AA14" i="18"/>
  <c r="I16" i="18"/>
  <c r="O16" i="18"/>
  <c r="U16" i="18"/>
  <c r="AA16" i="18"/>
  <c r="H19" i="18"/>
  <c r="N19" i="18"/>
  <c r="T19" i="18"/>
  <c r="Z19" i="18"/>
  <c r="H21" i="18"/>
  <c r="N21" i="18"/>
  <c r="T21" i="18"/>
  <c r="Z21" i="18"/>
  <c r="G24" i="18"/>
  <c r="M24" i="18"/>
  <c r="S24" i="18"/>
  <c r="S22" i="18" s="1"/>
  <c r="Y24" i="18"/>
  <c r="Y22" i="18" s="1"/>
  <c r="G26" i="18"/>
  <c r="M26" i="18"/>
  <c r="S26" i="18"/>
  <c r="Y26" i="18"/>
  <c r="F29" i="18"/>
  <c r="F27" i="18" s="1"/>
  <c r="L29" i="18"/>
  <c r="L27" i="18" s="1"/>
  <c r="R29" i="18"/>
  <c r="X29" i="18"/>
  <c r="F31" i="18"/>
  <c r="L31" i="18"/>
  <c r="R31" i="18"/>
  <c r="X31" i="18"/>
  <c r="E34" i="18"/>
  <c r="K34" i="18"/>
  <c r="Q34" i="18"/>
  <c r="W34" i="18"/>
  <c r="E36" i="18"/>
  <c r="K36" i="18"/>
  <c r="Q36" i="18"/>
  <c r="W36" i="18"/>
  <c r="D39" i="18"/>
  <c r="J39" i="18"/>
  <c r="P39" i="18"/>
  <c r="P37" i="18" s="1"/>
  <c r="V39" i="18"/>
  <c r="V37" i="18" s="1"/>
  <c r="D41" i="18"/>
  <c r="J41" i="18"/>
  <c r="P41" i="18"/>
  <c r="V41" i="18"/>
  <c r="I44" i="18"/>
  <c r="I42" i="18" s="1"/>
  <c r="O44" i="18"/>
  <c r="O42" i="18" s="1"/>
  <c r="U44" i="18"/>
  <c r="AA44" i="18"/>
  <c r="I46" i="18"/>
  <c r="O46" i="18"/>
  <c r="U46" i="18"/>
  <c r="AA46" i="18"/>
  <c r="H49" i="18"/>
  <c r="N49" i="18"/>
  <c r="T49" i="18"/>
  <c r="Z49" i="18"/>
  <c r="H51" i="18"/>
  <c r="N51" i="18"/>
  <c r="T51" i="18"/>
  <c r="Z51" i="18"/>
  <c r="G54" i="18"/>
  <c r="M54" i="18"/>
  <c r="S54" i="18"/>
  <c r="S52" i="18" s="1"/>
  <c r="Y54" i="18"/>
  <c r="Y52" i="18" s="1"/>
  <c r="G56" i="18"/>
  <c r="M56" i="18"/>
  <c r="S56" i="18"/>
  <c r="Y56" i="18"/>
  <c r="F59" i="18"/>
  <c r="F57" i="18" s="1"/>
  <c r="L59" i="18"/>
  <c r="L57" i="18" s="1"/>
  <c r="R59" i="18"/>
  <c r="X59" i="18"/>
  <c r="F61" i="18"/>
  <c r="L61" i="18"/>
  <c r="R61" i="18"/>
  <c r="X61" i="18"/>
  <c r="E64" i="18"/>
  <c r="K64" i="18"/>
  <c r="Q64" i="18"/>
  <c r="W64" i="18"/>
  <c r="E66" i="18"/>
  <c r="K66" i="18"/>
  <c r="Q66" i="18"/>
  <c r="W66" i="18"/>
  <c r="G69" i="18"/>
  <c r="G67" i="18" s="1"/>
  <c r="N69" i="18"/>
  <c r="N67" i="18" s="1"/>
  <c r="V69" i="18"/>
  <c r="V67" i="18" s="1"/>
  <c r="E71" i="18"/>
  <c r="L71" i="18"/>
  <c r="S71" i="18"/>
  <c r="Z71" i="18"/>
  <c r="F74" i="18"/>
  <c r="F72" i="18" s="1"/>
  <c r="M74" i="18"/>
  <c r="M72" i="18" s="1"/>
  <c r="U74" i="18"/>
  <c r="U72" i="18" s="1"/>
  <c r="D76" i="18"/>
  <c r="K76" i="18"/>
  <c r="R76" i="18"/>
  <c r="Y76" i="18"/>
  <c r="E79" i="18"/>
  <c r="E77" i="18" s="1"/>
  <c r="L79" i="18"/>
  <c r="L77" i="18" s="1"/>
  <c r="T79" i="18"/>
  <c r="T77" i="18" s="1"/>
  <c r="AA79" i="18"/>
  <c r="AA77" i="18" s="1"/>
  <c r="J81" i="18"/>
  <c r="Q81" i="18"/>
  <c r="Q77" i="18" s="1"/>
  <c r="X81" i="18"/>
  <c r="D84" i="18"/>
  <c r="D82" i="18" s="1"/>
  <c r="K84" i="18"/>
  <c r="K82" i="18" s="1"/>
  <c r="S84" i="18"/>
  <c r="S82" i="18" s="1"/>
  <c r="Z84" i="18"/>
  <c r="Z82" i="18" s="1"/>
  <c r="I86" i="18"/>
  <c r="P86" i="18"/>
  <c r="W86" i="18"/>
  <c r="J89" i="18"/>
  <c r="J87" i="18" s="1"/>
  <c r="R89" i="18"/>
  <c r="R87" i="18" s="1"/>
  <c r="Y89" i="18"/>
  <c r="Y87" i="18" s="1"/>
  <c r="H91" i="18"/>
  <c r="O91" i="18"/>
  <c r="V91" i="18"/>
  <c r="I94" i="18"/>
  <c r="I92" i="18" s="1"/>
  <c r="R94" i="18"/>
  <c r="R92" i="18" s="1"/>
  <c r="AA94" i="18"/>
  <c r="O96" i="18"/>
  <c r="AA96" i="18"/>
  <c r="R99" i="18"/>
  <c r="R97" i="18" s="1"/>
  <c r="L101" i="18"/>
  <c r="Q104" i="18"/>
  <c r="Q102" i="18" s="1"/>
  <c r="K106" i="18"/>
  <c r="N109" i="18"/>
  <c r="N107" i="18" s="1"/>
  <c r="H111" i="18"/>
  <c r="Z111" i="18"/>
  <c r="M114" i="18"/>
  <c r="U116" i="18"/>
  <c r="N121" i="18"/>
  <c r="G126" i="18"/>
  <c r="X129" i="18"/>
  <c r="X127" i="18" s="1"/>
  <c r="Q134" i="18"/>
  <c r="Q132" i="18" s="1"/>
  <c r="J139" i="18"/>
  <c r="J137" i="18" s="1"/>
  <c r="V141" i="18"/>
  <c r="V137" i="18" s="1"/>
  <c r="I144" i="18"/>
  <c r="I142" i="18" s="1"/>
  <c r="U146" i="18"/>
  <c r="N151" i="18"/>
  <c r="M160" i="18"/>
  <c r="M156" i="18" s="1"/>
  <c r="R165" i="18"/>
  <c r="R161" i="18" s="1"/>
  <c r="W170" i="18"/>
  <c r="W166" i="18" s="1"/>
  <c r="H181" i="18"/>
  <c r="R181" i="18"/>
  <c r="G186" i="18"/>
  <c r="Y186" i="18"/>
  <c r="F191" i="18"/>
  <c r="X191" i="18"/>
  <c r="P191" i="18"/>
  <c r="G196" i="18"/>
  <c r="M196" i="18"/>
  <c r="Z205" i="18"/>
  <c r="L206" i="18"/>
  <c r="D220" i="18"/>
  <c r="Y298" i="18"/>
  <c r="Y296" i="18" s="1"/>
  <c r="S298" i="18"/>
  <c r="M298" i="18"/>
  <c r="G298" i="18"/>
  <c r="G296" i="18" s="1"/>
  <c r="Z293" i="18"/>
  <c r="Z291" i="18" s="1"/>
  <c r="T293" i="18"/>
  <c r="T291" i="18" s="1"/>
  <c r="N293" i="18"/>
  <c r="N291" i="18" s="1"/>
  <c r="H293" i="18"/>
  <c r="AA288" i="18"/>
  <c r="U288" i="18"/>
  <c r="U286" i="18" s="1"/>
  <c r="O288" i="18"/>
  <c r="O286" i="18" s="1"/>
  <c r="I288" i="18"/>
  <c r="I286" i="18" s="1"/>
  <c r="AA298" i="18"/>
  <c r="AA296" i="18" s="1"/>
  <c r="U298" i="18"/>
  <c r="O298" i="18"/>
  <c r="I298" i="18"/>
  <c r="I296" i="18" s="1"/>
  <c r="V293" i="18"/>
  <c r="V291" i="18" s="1"/>
  <c r="P293" i="18"/>
  <c r="P291" i="18" s="1"/>
  <c r="J293" i="18"/>
  <c r="J291" i="18" s="1"/>
  <c r="D293" i="18"/>
  <c r="W288" i="18"/>
  <c r="Q288" i="18"/>
  <c r="Q286" i="18" s="1"/>
  <c r="K288" i="18"/>
  <c r="K286" i="18" s="1"/>
  <c r="E288" i="18"/>
  <c r="E286" i="18" s="1"/>
  <c r="X283" i="18"/>
  <c r="X281" i="18" s="1"/>
  <c r="R283" i="18"/>
  <c r="L283" i="18"/>
  <c r="F283" i="18"/>
  <c r="F281" i="18" s="1"/>
  <c r="Y278" i="18"/>
  <c r="Y276" i="18" s="1"/>
  <c r="S278" i="18"/>
  <c r="S276" i="18" s="1"/>
  <c r="M278" i="18"/>
  <c r="M276" i="18" s="1"/>
  <c r="G278" i="18"/>
  <c r="Z273" i="18"/>
  <c r="T273" i="18"/>
  <c r="T271" i="18" s="1"/>
  <c r="N273" i="18"/>
  <c r="N271" i="18" s="1"/>
  <c r="H273" i="18"/>
  <c r="H271" i="18" s="1"/>
  <c r="Z298" i="18"/>
  <c r="T298" i="18"/>
  <c r="T296" i="18" s="1"/>
  <c r="N298" i="18"/>
  <c r="N296" i="18" s="1"/>
  <c r="H298" i="18"/>
  <c r="H296" i="18" s="1"/>
  <c r="AA293" i="18"/>
  <c r="AA291" i="18" s="1"/>
  <c r="U293" i="18"/>
  <c r="O293" i="18"/>
  <c r="I293" i="18"/>
  <c r="I291" i="18" s="1"/>
  <c r="V288" i="18"/>
  <c r="V286" i="18" s="1"/>
  <c r="P288" i="18"/>
  <c r="P286" i="18" s="1"/>
  <c r="J288" i="18"/>
  <c r="J286" i="18" s="1"/>
  <c r="D288" i="18"/>
  <c r="W283" i="18"/>
  <c r="Q283" i="18"/>
  <c r="Q281" i="18" s="1"/>
  <c r="K283" i="18"/>
  <c r="K281" i="18" s="1"/>
  <c r="E283" i="18"/>
  <c r="E281" i="18" s="1"/>
  <c r="X278" i="18"/>
  <c r="X276" i="18" s="1"/>
  <c r="R278" i="18"/>
  <c r="L278" i="18"/>
  <c r="F278" i="18"/>
  <c r="F276" i="18" s="1"/>
  <c r="Y273" i="18"/>
  <c r="Y271" i="18" s="1"/>
  <c r="S273" i="18"/>
  <c r="S271" i="18" s="1"/>
  <c r="M273" i="18"/>
  <c r="M271" i="18" s="1"/>
  <c r="G273" i="18"/>
  <c r="V298" i="18"/>
  <c r="V296" i="18" s="1"/>
  <c r="J298" i="18"/>
  <c r="X293" i="18"/>
  <c r="L293" i="18"/>
  <c r="L291" i="18" s="1"/>
  <c r="Z288" i="18"/>
  <c r="N288" i="18"/>
  <c r="N286" i="18" s="1"/>
  <c r="T283" i="18"/>
  <c r="T281" i="18" s="1"/>
  <c r="J283" i="18"/>
  <c r="J281" i="18" s="1"/>
  <c r="U278" i="18"/>
  <c r="U276" i="18" s="1"/>
  <c r="K278" i="18"/>
  <c r="K276" i="18" s="1"/>
  <c r="V273" i="18"/>
  <c r="V271" i="18" s="1"/>
  <c r="L273" i="18"/>
  <c r="L271" i="18" s="1"/>
  <c r="D273" i="18"/>
  <c r="D271" i="18" s="1"/>
  <c r="AA268" i="18"/>
  <c r="U268" i="18"/>
  <c r="U266" i="18" s="1"/>
  <c r="O268" i="18"/>
  <c r="O266" i="18" s="1"/>
  <c r="I268" i="18"/>
  <c r="I266" i="18" s="1"/>
  <c r="V263" i="18"/>
  <c r="V261" i="18" s="1"/>
  <c r="P263" i="18"/>
  <c r="J263" i="18"/>
  <c r="D263" i="18"/>
  <c r="D261" i="18" s="1"/>
  <c r="W258" i="18"/>
  <c r="W256" i="18" s="1"/>
  <c r="Q258" i="18"/>
  <c r="Q256" i="18" s="1"/>
  <c r="K258" i="18"/>
  <c r="K256" i="18" s="1"/>
  <c r="E258" i="18"/>
  <c r="X253" i="18"/>
  <c r="R253" i="18"/>
  <c r="R251" i="18" s="1"/>
  <c r="L253" i="18"/>
  <c r="L251" i="18" s="1"/>
  <c r="F253" i="18"/>
  <c r="F251" i="18" s="1"/>
  <c r="Y248" i="18"/>
  <c r="Y246" i="18" s="1"/>
  <c r="S248" i="18"/>
  <c r="M248" i="18"/>
  <c r="G248" i="18"/>
  <c r="G246" i="18" s="1"/>
  <c r="Z243" i="18"/>
  <c r="Z241" i="18" s="1"/>
  <c r="T243" i="18"/>
  <c r="T241" i="18" s="1"/>
  <c r="N243" i="18"/>
  <c r="N241" i="18" s="1"/>
  <c r="H243" i="18"/>
  <c r="AA238" i="18"/>
  <c r="U238" i="18"/>
  <c r="U236" i="18" s="1"/>
  <c r="O238" i="18"/>
  <c r="O236" i="18" s="1"/>
  <c r="I238" i="18"/>
  <c r="I236" i="18" s="1"/>
  <c r="V233" i="18"/>
  <c r="V231" i="18" s="1"/>
  <c r="P233" i="18"/>
  <c r="J233" i="18"/>
  <c r="D233" i="18"/>
  <c r="D231" i="18" s="1"/>
  <c r="W228" i="18"/>
  <c r="W226" i="18" s="1"/>
  <c r="Q228" i="18"/>
  <c r="Q226" i="18" s="1"/>
  <c r="K228" i="18"/>
  <c r="K226" i="18" s="1"/>
  <c r="E228" i="18"/>
  <c r="X223" i="18"/>
  <c r="R223" i="18"/>
  <c r="R221" i="18" s="1"/>
  <c r="L223" i="18"/>
  <c r="L221" i="18" s="1"/>
  <c r="F223" i="18"/>
  <c r="F221" i="18" s="1"/>
  <c r="Y218" i="18"/>
  <c r="Y216" i="18" s="1"/>
  <c r="S218" i="18"/>
  <c r="M218" i="18"/>
  <c r="G218" i="18"/>
  <c r="G216" i="18" s="1"/>
  <c r="Z213" i="18"/>
  <c r="Z211" i="18" s="1"/>
  <c r="T213" i="18"/>
  <c r="T211" i="18" s="1"/>
  <c r="N213" i="18"/>
  <c r="N211" i="18" s="1"/>
  <c r="H213" i="18"/>
  <c r="AA208" i="18"/>
  <c r="U208" i="18"/>
  <c r="U206" i="18" s="1"/>
  <c r="O208" i="18"/>
  <c r="O206" i="18" s="1"/>
  <c r="I208" i="18"/>
  <c r="I206" i="18" s="1"/>
  <c r="R298" i="18"/>
  <c r="R296" i="18" s="1"/>
  <c r="F298" i="18"/>
  <c r="F296" i="18" s="1"/>
  <c r="W293" i="18"/>
  <c r="K293" i="18"/>
  <c r="Y288" i="18"/>
  <c r="Y286" i="18" s="1"/>
  <c r="M288" i="18"/>
  <c r="M286" i="18" s="1"/>
  <c r="AA283" i="18"/>
  <c r="AA281" i="18" s="1"/>
  <c r="S283" i="18"/>
  <c r="S281" i="18" s="1"/>
  <c r="I283" i="18"/>
  <c r="T278" i="18"/>
  <c r="J278" i="18"/>
  <c r="J276" i="18" s="1"/>
  <c r="U273" i="18"/>
  <c r="K273" i="18"/>
  <c r="K271" i="18" s="1"/>
  <c r="Z268" i="18"/>
  <c r="Z266" i="18" s="1"/>
  <c r="T268" i="18"/>
  <c r="T266" i="18" s="1"/>
  <c r="N268" i="18"/>
  <c r="H268" i="18"/>
  <c r="H266" i="18" s="1"/>
  <c r="AA263" i="18"/>
  <c r="AA261" i="18" s="1"/>
  <c r="U263" i="18"/>
  <c r="U261" i="18" s="1"/>
  <c r="O263" i="18"/>
  <c r="O261" i="18" s="1"/>
  <c r="I263" i="18"/>
  <c r="I261" i="18" s="1"/>
  <c r="V258" i="18"/>
  <c r="P258" i="18"/>
  <c r="P256" i="18" s="1"/>
  <c r="J258" i="18"/>
  <c r="J256" i="18" s="1"/>
  <c r="D258" i="18"/>
  <c r="D256" i="18" s="1"/>
  <c r="W253" i="18"/>
  <c r="W251" i="18" s="1"/>
  <c r="Q253" i="18"/>
  <c r="Q251" i="18" s="1"/>
  <c r="K253" i="18"/>
  <c r="E253" i="18"/>
  <c r="E251" i="18" s="1"/>
  <c r="X248" i="18"/>
  <c r="X246" i="18" s="1"/>
  <c r="R248" i="18"/>
  <c r="R246" i="18" s="1"/>
  <c r="L248" i="18"/>
  <c r="L246" i="18" s="1"/>
  <c r="F248" i="18"/>
  <c r="F246" i="18" s="1"/>
  <c r="Y243" i="18"/>
  <c r="S243" i="18"/>
  <c r="S241" i="18" s="1"/>
  <c r="M243" i="18"/>
  <c r="M241" i="18" s="1"/>
  <c r="G243" i="18"/>
  <c r="G241" i="18" s="1"/>
  <c r="Z238" i="18"/>
  <c r="Z236" i="18" s="1"/>
  <c r="T238" i="18"/>
  <c r="T236" i="18" s="1"/>
  <c r="N238" i="18"/>
  <c r="H238" i="18"/>
  <c r="H236" i="18" s="1"/>
  <c r="AA233" i="18"/>
  <c r="AA231" i="18" s="1"/>
  <c r="U233" i="18"/>
  <c r="U231" i="18" s="1"/>
  <c r="O233" i="18"/>
  <c r="O231" i="18" s="1"/>
  <c r="I233" i="18"/>
  <c r="I231" i="18" s="1"/>
  <c r="V228" i="18"/>
  <c r="P228" i="18"/>
  <c r="P226" i="18" s="1"/>
  <c r="J228" i="18"/>
  <c r="J226" i="18" s="1"/>
  <c r="D228" i="18"/>
  <c r="D226" i="18" s="1"/>
  <c r="W223" i="18"/>
  <c r="W221" i="18" s="1"/>
  <c r="Q223" i="18"/>
  <c r="Q221" i="18" s="1"/>
  <c r="K223" i="18"/>
  <c r="E223" i="18"/>
  <c r="E221" i="18" s="1"/>
  <c r="X218" i="18"/>
  <c r="X216" i="18" s="1"/>
  <c r="R218" i="18"/>
  <c r="R216" i="18" s="1"/>
  <c r="L218" i="18"/>
  <c r="L216" i="18" s="1"/>
  <c r="F218" i="18"/>
  <c r="F216" i="18" s="1"/>
  <c r="Q298" i="18"/>
  <c r="Q296" i="18" s="1"/>
  <c r="E298" i="18"/>
  <c r="E296" i="18" s="1"/>
  <c r="S293" i="18"/>
  <c r="S291" i="18" s="1"/>
  <c r="G293" i="18"/>
  <c r="X288" i="18"/>
  <c r="X286" i="18" s="1"/>
  <c r="L288" i="18"/>
  <c r="L286" i="18" s="1"/>
  <c r="Z283" i="18"/>
  <c r="Z281" i="18" s="1"/>
  <c r="P283" i="18"/>
  <c r="P281" i="18" s="1"/>
  <c r="H283" i="18"/>
  <c r="H281" i="18" s="1"/>
  <c r="AA278" i="18"/>
  <c r="AA276" i="18" s="1"/>
  <c r="Q278" i="18"/>
  <c r="I278" i="18"/>
  <c r="I276" i="18" s="1"/>
  <c r="R273" i="18"/>
  <c r="R271" i="18" s="1"/>
  <c r="J273" i="18"/>
  <c r="J271" i="18" s="1"/>
  <c r="Y268" i="18"/>
  <c r="Y266" i="18" s="1"/>
  <c r="S268" i="18"/>
  <c r="S266" i="18" s="1"/>
  <c r="M268" i="18"/>
  <c r="G268" i="18"/>
  <c r="Z263" i="18"/>
  <c r="Z261" i="18" s="1"/>
  <c r="T263" i="18"/>
  <c r="T261" i="18" s="1"/>
  <c r="N263" i="18"/>
  <c r="N261" i="18" s="1"/>
  <c r="H263" i="18"/>
  <c r="H261" i="18" s="1"/>
  <c r="AA258" i="18"/>
  <c r="U258" i="18"/>
  <c r="O258" i="18"/>
  <c r="O256" i="18" s="1"/>
  <c r="I258" i="18"/>
  <c r="I256" i="18" s="1"/>
  <c r="V253" i="18"/>
  <c r="V251" i="18" s="1"/>
  <c r="P253" i="18"/>
  <c r="P251" i="18" s="1"/>
  <c r="J253" i="18"/>
  <c r="D253" i="18"/>
  <c r="W248" i="18"/>
  <c r="W246" i="18" s="1"/>
  <c r="Q248" i="18"/>
  <c r="Q246" i="18" s="1"/>
  <c r="K248" i="18"/>
  <c r="K246" i="18" s="1"/>
  <c r="E248" i="18"/>
  <c r="E246" i="18" s="1"/>
  <c r="X243" i="18"/>
  <c r="R243" i="18"/>
  <c r="L243" i="18"/>
  <c r="L241" i="18" s="1"/>
  <c r="F243" i="18"/>
  <c r="F241" i="18" s="1"/>
  <c r="Y238" i="18"/>
  <c r="Y236" i="18" s="1"/>
  <c r="S238" i="18"/>
  <c r="S236" i="18" s="1"/>
  <c r="M238" i="18"/>
  <c r="G238" i="18"/>
  <c r="Z233" i="18"/>
  <c r="Z231" i="18" s="1"/>
  <c r="T233" i="18"/>
  <c r="T231" i="18" s="1"/>
  <c r="N233" i="18"/>
  <c r="N231" i="18" s="1"/>
  <c r="H233" i="18"/>
  <c r="H231" i="18" s="1"/>
  <c r="AA228" i="18"/>
  <c r="U228" i="18"/>
  <c r="O228" i="18"/>
  <c r="O226" i="18" s="1"/>
  <c r="I228" i="18"/>
  <c r="I226" i="18" s="1"/>
  <c r="V223" i="18"/>
  <c r="V221" i="18" s="1"/>
  <c r="P223" i="18"/>
  <c r="P221" i="18" s="1"/>
  <c r="J223" i="18"/>
  <c r="D223" i="18"/>
  <c r="D221" i="18" s="1"/>
  <c r="P298" i="18"/>
  <c r="P296" i="18" s="1"/>
  <c r="D298" i="18"/>
  <c r="D296" i="18" s="1"/>
  <c r="R293" i="18"/>
  <c r="R291" i="18" s="1"/>
  <c r="F293" i="18"/>
  <c r="F291" i="18" s="1"/>
  <c r="T288" i="18"/>
  <c r="T286" i="18" s="1"/>
  <c r="H288" i="18"/>
  <c r="Y283" i="18"/>
  <c r="Y281" i="18" s="1"/>
  <c r="O283" i="18"/>
  <c r="O281" i="18" s="1"/>
  <c r="G283" i="18"/>
  <c r="G281" i="18" s="1"/>
  <c r="Z278" i="18"/>
  <c r="P278" i="18"/>
  <c r="H278" i="18"/>
  <c r="H276" i="18" s="1"/>
  <c r="AA273" i="18"/>
  <c r="AA271" i="18" s="1"/>
  <c r="Q273" i="18"/>
  <c r="Q271" i="18" s="1"/>
  <c r="I273" i="18"/>
  <c r="I271" i="18" s="1"/>
  <c r="X268" i="18"/>
  <c r="X266" i="18" s="1"/>
  <c r="R268" i="18"/>
  <c r="L268" i="18"/>
  <c r="L266" i="18" s="1"/>
  <c r="F268" i="18"/>
  <c r="F266" i="18" s="1"/>
  <c r="Y263" i="18"/>
  <c r="Y261" i="18" s="1"/>
  <c r="S263" i="18"/>
  <c r="S261" i="18" s="1"/>
  <c r="M263" i="18"/>
  <c r="M261" i="18" s="1"/>
  <c r="G263" i="18"/>
  <c r="Z258" i="18"/>
  <c r="Z256" i="18" s="1"/>
  <c r="T258" i="18"/>
  <c r="T256" i="18" s="1"/>
  <c r="N258" i="18"/>
  <c r="N256" i="18" s="1"/>
  <c r="H258" i="18"/>
  <c r="H256" i="18" s="1"/>
  <c r="AA253" i="18"/>
  <c r="AA251" i="18" s="1"/>
  <c r="U253" i="18"/>
  <c r="O253" i="18"/>
  <c r="O251" i="18" s="1"/>
  <c r="I253" i="18"/>
  <c r="I251" i="18" s="1"/>
  <c r="V248" i="18"/>
  <c r="V246" i="18" s="1"/>
  <c r="P248" i="18"/>
  <c r="P246" i="18" s="1"/>
  <c r="J248" i="18"/>
  <c r="J246" i="18" s="1"/>
  <c r="D248" i="18"/>
  <c r="W243" i="18"/>
  <c r="W241" i="18" s="1"/>
  <c r="Q243" i="18"/>
  <c r="Q241" i="18" s="1"/>
  <c r="K243" i="18"/>
  <c r="K241" i="18" s="1"/>
  <c r="E243" i="18"/>
  <c r="E241" i="18" s="1"/>
  <c r="X238" i="18"/>
  <c r="X236" i="18" s="1"/>
  <c r="R238" i="18"/>
  <c r="L238" i="18"/>
  <c r="L236" i="18" s="1"/>
  <c r="F238" i="18"/>
  <c r="F236" i="18" s="1"/>
  <c r="Y233" i="18"/>
  <c r="Y231" i="18" s="1"/>
  <c r="S233" i="18"/>
  <c r="S231" i="18" s="1"/>
  <c r="M233" i="18"/>
  <c r="M231" i="18" s="1"/>
  <c r="G233" i="18"/>
  <c r="X298" i="18"/>
  <c r="L298" i="18"/>
  <c r="Q293" i="18"/>
  <c r="Q291" i="18" s="1"/>
  <c r="E293" i="18"/>
  <c r="S288" i="18"/>
  <c r="G288" i="18"/>
  <c r="V283" i="18"/>
  <c r="V281" i="18" s="1"/>
  <c r="N283" i="18"/>
  <c r="N281" i="18" s="1"/>
  <c r="D283" i="18"/>
  <c r="D281" i="18" s="1"/>
  <c r="W278" i="18"/>
  <c r="W276" i="18" s="1"/>
  <c r="O278" i="18"/>
  <c r="O276" i="18" s="1"/>
  <c r="E278" i="18"/>
  <c r="E276" i="18" s="1"/>
  <c r="X273" i="18"/>
  <c r="X271" i="18" s="1"/>
  <c r="P273" i="18"/>
  <c r="P271" i="18" s="1"/>
  <c r="F273" i="18"/>
  <c r="F271" i="18" s="1"/>
  <c r="W268" i="18"/>
  <c r="W266" i="18" s="1"/>
  <c r="Q268" i="18"/>
  <c r="Q266" i="18" s="1"/>
  <c r="K268" i="18"/>
  <c r="K266" i="18" s="1"/>
  <c r="E268" i="18"/>
  <c r="E266" i="18" s="1"/>
  <c r="X263" i="18"/>
  <c r="X261" i="18" s="1"/>
  <c r="R263" i="18"/>
  <c r="R261" i="18" s="1"/>
  <c r="L263" i="18"/>
  <c r="L261" i="18" s="1"/>
  <c r="F263" i="18"/>
  <c r="F261" i="18" s="1"/>
  <c r="Y258" i="18"/>
  <c r="Y256" i="18" s="1"/>
  <c r="S258" i="18"/>
  <c r="S256" i="18" s="1"/>
  <c r="M258" i="18"/>
  <c r="M256" i="18" s="1"/>
  <c r="G258" i="18"/>
  <c r="G256" i="18" s="1"/>
  <c r="Z253" i="18"/>
  <c r="Z251" i="18" s="1"/>
  <c r="T253" i="18"/>
  <c r="T251" i="18" s="1"/>
  <c r="N253" i="18"/>
  <c r="N251" i="18" s="1"/>
  <c r="H253" i="18"/>
  <c r="H251" i="18" s="1"/>
  <c r="AA248" i="18"/>
  <c r="AA246" i="18" s="1"/>
  <c r="U248" i="18"/>
  <c r="U246" i="18" s="1"/>
  <c r="O248" i="18"/>
  <c r="O246" i="18" s="1"/>
  <c r="I248" i="18"/>
  <c r="I246" i="18" s="1"/>
  <c r="V243" i="18"/>
  <c r="V241" i="18" s="1"/>
  <c r="P243" i="18"/>
  <c r="P241" i="18" s="1"/>
  <c r="J243" i="18"/>
  <c r="J241" i="18" s="1"/>
  <c r="D243" i="18"/>
  <c r="D241" i="18" s="1"/>
  <c r="W238" i="18"/>
  <c r="W236" i="18" s="1"/>
  <c r="Q238" i="18"/>
  <c r="Q236" i="18" s="1"/>
  <c r="K238" i="18"/>
  <c r="K236" i="18" s="1"/>
  <c r="E238" i="18"/>
  <c r="E236" i="18" s="1"/>
  <c r="X233" i="18"/>
  <c r="X231" i="18" s="1"/>
  <c r="R233" i="18"/>
  <c r="R231" i="18" s="1"/>
  <c r="L233" i="18"/>
  <c r="L231" i="18" s="1"/>
  <c r="F233" i="18"/>
  <c r="F231" i="18" s="1"/>
  <c r="Y228" i="18"/>
  <c r="Y226" i="18" s="1"/>
  <c r="S228" i="18"/>
  <c r="S226" i="18" s="1"/>
  <c r="M228" i="18"/>
  <c r="M226" i="18" s="1"/>
  <c r="G228" i="18"/>
  <c r="G226" i="18" s="1"/>
  <c r="Z223" i="18"/>
  <c r="Z221" i="18" s="1"/>
  <c r="T223" i="18"/>
  <c r="T221" i="18" s="1"/>
  <c r="N223" i="18"/>
  <c r="N221" i="18" s="1"/>
  <c r="H223" i="18"/>
  <c r="H221" i="18" s="1"/>
  <c r="AA218" i="18"/>
  <c r="AA216" i="18" s="1"/>
  <c r="U218" i="18"/>
  <c r="U216" i="18" s="1"/>
  <c r="O218" i="18"/>
  <c r="O216" i="18" s="1"/>
  <c r="I218" i="18"/>
  <c r="I216" i="18" s="1"/>
  <c r="V213" i="18"/>
  <c r="V211" i="18" s="1"/>
  <c r="P213" i="18"/>
  <c r="P211" i="18" s="1"/>
  <c r="J213" i="18"/>
  <c r="J211" i="18" s="1"/>
  <c r="D213" i="18"/>
  <c r="D211" i="18" s="1"/>
  <c r="W208" i="18"/>
  <c r="W206" i="18" s="1"/>
  <c r="W298" i="18"/>
  <c r="K298" i="18"/>
  <c r="K296" i="18" s="1"/>
  <c r="Y293" i="18"/>
  <c r="M293" i="18"/>
  <c r="R288" i="18"/>
  <c r="R286" i="18" s="1"/>
  <c r="F288" i="18"/>
  <c r="F286" i="18" s="1"/>
  <c r="U283" i="18"/>
  <c r="U281" i="18" s="1"/>
  <c r="M283" i="18"/>
  <c r="M281" i="18" s="1"/>
  <c r="V278" i="18"/>
  <c r="V276" i="18" s="1"/>
  <c r="N278" i="18"/>
  <c r="N276" i="18" s="1"/>
  <c r="D278" i="18"/>
  <c r="D276" i="18" s="1"/>
  <c r="W273" i="18"/>
  <c r="W271" i="18" s="1"/>
  <c r="O273" i="18"/>
  <c r="E273" i="18"/>
  <c r="E271" i="18" s="1"/>
  <c r="V268" i="18"/>
  <c r="V266" i="18" s="1"/>
  <c r="P268" i="18"/>
  <c r="P266" i="18" s="1"/>
  <c r="J268" i="18"/>
  <c r="J266" i="18" s="1"/>
  <c r="D268" i="18"/>
  <c r="D266" i="18" s="1"/>
  <c r="W263" i="18"/>
  <c r="W261" i="18" s="1"/>
  <c r="Q263" i="18"/>
  <c r="Q261" i="18" s="1"/>
  <c r="K263" i="18"/>
  <c r="K261" i="18" s="1"/>
  <c r="E263" i="18"/>
  <c r="E261" i="18" s="1"/>
  <c r="X258" i="18"/>
  <c r="X256" i="18" s="1"/>
  <c r="R258" i="18"/>
  <c r="R256" i="18" s="1"/>
  <c r="L258" i="18"/>
  <c r="L256" i="18" s="1"/>
  <c r="F258" i="18"/>
  <c r="F256" i="18" s="1"/>
  <c r="Y253" i="18"/>
  <c r="Y251" i="18" s="1"/>
  <c r="S253" i="18"/>
  <c r="S251" i="18" s="1"/>
  <c r="M253" i="18"/>
  <c r="M251" i="18" s="1"/>
  <c r="G253" i="18"/>
  <c r="G251" i="18" s="1"/>
  <c r="Z248" i="18"/>
  <c r="Z246" i="18" s="1"/>
  <c r="T248" i="18"/>
  <c r="T246" i="18" s="1"/>
  <c r="N248" i="18"/>
  <c r="N246" i="18" s="1"/>
  <c r="H248" i="18"/>
  <c r="H246" i="18" s="1"/>
  <c r="AA243" i="18"/>
  <c r="AA241" i="18" s="1"/>
  <c r="U243" i="18"/>
  <c r="U241" i="18" s="1"/>
  <c r="O243" i="18"/>
  <c r="O241" i="18" s="1"/>
  <c r="I243" i="18"/>
  <c r="I241" i="18" s="1"/>
  <c r="V238" i="18"/>
  <c r="V236" i="18" s="1"/>
  <c r="P238" i="18"/>
  <c r="P236" i="18" s="1"/>
  <c r="J238" i="18"/>
  <c r="J236" i="18" s="1"/>
  <c r="D238" i="18"/>
  <c r="D236" i="18" s="1"/>
  <c r="W233" i="18"/>
  <c r="W231" i="18" s="1"/>
  <c r="Q233" i="18"/>
  <c r="Q231" i="18" s="1"/>
  <c r="K233" i="18"/>
  <c r="K231" i="18" s="1"/>
  <c r="E233" i="18"/>
  <c r="E231" i="18" s="1"/>
  <c r="X228" i="18"/>
  <c r="X226" i="18" s="1"/>
  <c r="R228" i="18"/>
  <c r="R226" i="18" s="1"/>
  <c r="L228" i="18"/>
  <c r="L226" i="18" s="1"/>
  <c r="F228" i="18"/>
  <c r="F226" i="18" s="1"/>
  <c r="Y223" i="18"/>
  <c r="Y221" i="18" s="1"/>
  <c r="S223" i="18"/>
  <c r="S221" i="18" s="1"/>
  <c r="M223" i="18"/>
  <c r="M221" i="18" s="1"/>
  <c r="G223" i="18"/>
  <c r="G221" i="18" s="1"/>
  <c r="Z218" i="18"/>
  <c r="Z216" i="18" s="1"/>
  <c r="T218" i="18"/>
  <c r="T216" i="18" s="1"/>
  <c r="N218" i="18"/>
  <c r="N216" i="18" s="1"/>
  <c r="H218" i="18"/>
  <c r="H216" i="18" s="1"/>
  <c r="AA213" i="18"/>
  <c r="AA211" i="18" s="1"/>
  <c r="U213" i="18"/>
  <c r="U211" i="18" s="1"/>
  <c r="O213" i="18"/>
  <c r="O211" i="18" s="1"/>
  <c r="I213" i="18"/>
  <c r="I211" i="18" s="1"/>
  <c r="V208" i="18"/>
  <c r="V206" i="18" s="1"/>
  <c r="P208" i="18"/>
  <c r="P206" i="18" s="1"/>
  <c r="J208" i="18"/>
  <c r="J206" i="18" s="1"/>
  <c r="D208" i="18"/>
  <c r="D206" i="18" s="1"/>
  <c r="W203" i="18"/>
  <c r="W201" i="18" s="1"/>
  <c r="Q203" i="18"/>
  <c r="Q201" i="18" s="1"/>
  <c r="K203" i="18"/>
  <c r="K201" i="18" s="1"/>
  <c r="E203" i="18"/>
  <c r="E201" i="18" s="1"/>
  <c r="X198" i="18"/>
  <c r="X196" i="18" s="1"/>
  <c r="R198" i="18"/>
  <c r="R196" i="18" s="1"/>
  <c r="L198" i="18"/>
  <c r="L196" i="18" s="1"/>
  <c r="F198" i="18"/>
  <c r="F196" i="18" s="1"/>
  <c r="Y193" i="18"/>
  <c r="Y191" i="18" s="1"/>
  <c r="S193" i="18"/>
  <c r="S191" i="18" s="1"/>
  <c r="M193" i="18"/>
  <c r="M191" i="18" s="1"/>
  <c r="G193" i="18"/>
  <c r="G191" i="18" s="1"/>
  <c r="Z188" i="18"/>
  <c r="Z186" i="18" s="1"/>
  <c r="T188" i="18"/>
  <c r="T186" i="18" s="1"/>
  <c r="N188" i="18"/>
  <c r="N186" i="18" s="1"/>
  <c r="H188" i="18"/>
  <c r="H186" i="18" s="1"/>
  <c r="AA183" i="18"/>
  <c r="AA181" i="18" s="1"/>
  <c r="U183" i="18"/>
  <c r="U181" i="18" s="1"/>
  <c r="O183" i="18"/>
  <c r="O181" i="18" s="1"/>
  <c r="I183" i="18"/>
  <c r="I181" i="18" s="1"/>
  <c r="J158" i="18"/>
  <c r="J156" i="18" s="1"/>
  <c r="P158" i="18"/>
  <c r="P156" i="18" s="1"/>
  <c r="V158" i="18"/>
  <c r="V156" i="18" s="1"/>
  <c r="I163" i="18"/>
  <c r="I161" i="18" s="1"/>
  <c r="O163" i="18"/>
  <c r="U163" i="18"/>
  <c r="U161" i="18" s="1"/>
  <c r="AA163" i="18"/>
  <c r="AA161" i="18" s="1"/>
  <c r="H168" i="18"/>
  <c r="H166" i="18" s="1"/>
  <c r="N168" i="18"/>
  <c r="N166" i="18" s="1"/>
  <c r="T168" i="18"/>
  <c r="T166" i="18" s="1"/>
  <c r="Z168" i="18"/>
  <c r="G173" i="18"/>
  <c r="G171" i="18" s="1"/>
  <c r="M173" i="18"/>
  <c r="M171" i="18" s="1"/>
  <c r="S173" i="18"/>
  <c r="S171" i="18" s="1"/>
  <c r="Y173" i="18"/>
  <c r="Y171" i="18" s="1"/>
  <c r="F178" i="18"/>
  <c r="F176" i="18" s="1"/>
  <c r="L178" i="18"/>
  <c r="L176" i="18" s="1"/>
  <c r="R178" i="18"/>
  <c r="R176" i="18" s="1"/>
  <c r="X178" i="18"/>
  <c r="X176" i="18" s="1"/>
  <c r="G183" i="18"/>
  <c r="G181" i="18" s="1"/>
  <c r="N183" i="18"/>
  <c r="N181" i="18" s="1"/>
  <c r="V183" i="18"/>
  <c r="V181" i="18" s="1"/>
  <c r="F188" i="18"/>
  <c r="F186" i="18" s="1"/>
  <c r="M188" i="18"/>
  <c r="M186" i="18" s="1"/>
  <c r="U188" i="18"/>
  <c r="U186" i="18" s="1"/>
  <c r="E193" i="18"/>
  <c r="E191" i="18" s="1"/>
  <c r="L193" i="18"/>
  <c r="L191" i="18" s="1"/>
  <c r="T193" i="18"/>
  <c r="T191" i="18" s="1"/>
  <c r="AA193" i="18"/>
  <c r="AA191" i="18" s="1"/>
  <c r="D198" i="18"/>
  <c r="D196" i="18" s="1"/>
  <c r="K198" i="18"/>
  <c r="K196" i="18" s="1"/>
  <c r="S198" i="18"/>
  <c r="S196" i="18" s="1"/>
  <c r="Z198" i="18"/>
  <c r="Z196" i="18" s="1"/>
  <c r="J203" i="18"/>
  <c r="J201" i="18" s="1"/>
  <c r="R203" i="18"/>
  <c r="R201" i="18" s="1"/>
  <c r="Y203" i="18"/>
  <c r="Y201" i="18" s="1"/>
  <c r="G208" i="18"/>
  <c r="G206" i="18" s="1"/>
  <c r="Q208" i="18"/>
  <c r="Q206" i="18" s="1"/>
  <c r="Z208" i="18"/>
  <c r="Z206" i="18" s="1"/>
  <c r="L213" i="18"/>
  <c r="L211" i="18" s="1"/>
  <c r="X213" i="18"/>
  <c r="X211" i="18" s="1"/>
  <c r="Q218" i="18"/>
  <c r="Q216" i="18" s="1"/>
  <c r="Z228" i="18"/>
  <c r="Z226" i="18" s="1"/>
  <c r="H286" i="18"/>
  <c r="Z286" i="18"/>
  <c r="M291" i="18"/>
  <c r="Y291" i="18"/>
  <c r="L296" i="18"/>
  <c r="X296" i="18"/>
  <c r="D203" i="18"/>
  <c r="D201" i="18" s="1"/>
  <c r="L203" i="18"/>
  <c r="L201" i="18" s="1"/>
  <c r="S203" i="18"/>
  <c r="S201" i="18" s="1"/>
  <c r="Z203" i="18"/>
  <c r="H208" i="18"/>
  <c r="H206" i="18" s="1"/>
  <c r="R208" i="18"/>
  <c r="R206" i="18" s="1"/>
  <c r="M213" i="18"/>
  <c r="M211" i="18" s="1"/>
  <c r="Y213" i="18"/>
  <c r="Y211" i="18" s="1"/>
  <c r="D218" i="18"/>
  <c r="D216" i="18" s="1"/>
  <c r="V218" i="18"/>
  <c r="V216" i="18" s="1"/>
  <c r="Q276" i="18"/>
  <c r="F203" i="18"/>
  <c r="F201" i="18" s="1"/>
  <c r="M203" i="18"/>
  <c r="M201" i="18" s="1"/>
  <c r="T203" i="18"/>
  <c r="T201" i="18" s="1"/>
  <c r="AA203" i="18"/>
  <c r="AA201" i="18" s="1"/>
  <c r="K208" i="18"/>
  <c r="K206" i="18" s="1"/>
  <c r="S208" i="18"/>
  <c r="S206" i="18" s="1"/>
  <c r="E213" i="18"/>
  <c r="E211" i="18" s="1"/>
  <c r="Q213" i="18"/>
  <c r="Q211" i="18" s="1"/>
  <c r="E218" i="18"/>
  <c r="E216" i="18" s="1"/>
  <c r="W218" i="18"/>
  <c r="W216" i="18" s="1"/>
  <c r="I223" i="18"/>
  <c r="H203" i="18"/>
  <c r="H201" i="18" s="1"/>
  <c r="O203" i="18"/>
  <c r="O201" i="18" s="1"/>
  <c r="V203" i="18"/>
  <c r="V201" i="18" s="1"/>
  <c r="E208" i="18"/>
  <c r="E206" i="18" s="1"/>
  <c r="M208" i="18"/>
  <c r="M206" i="18" s="1"/>
  <c r="X208" i="18"/>
  <c r="X206" i="18" s="1"/>
  <c r="G213" i="18"/>
  <c r="G211" i="18" s="1"/>
  <c r="S213" i="18"/>
  <c r="S211" i="18" s="1"/>
  <c r="K218" i="18"/>
  <c r="K216" i="18" s="1"/>
  <c r="U223" i="18"/>
  <c r="N228" i="18"/>
  <c r="N226" i="18" s="1"/>
  <c r="O271" i="18"/>
  <c r="U271" i="18"/>
  <c r="T276" i="18"/>
  <c r="E291" i="18"/>
  <c r="K291" i="18"/>
  <c r="W291" i="18"/>
  <c r="J296" i="18"/>
  <c r="P218" i="18"/>
  <c r="P216" i="18" s="1"/>
  <c r="AA223" i="18"/>
  <c r="AA221" i="18" s="1"/>
  <c r="T228" i="18"/>
  <c r="T226" i="18" s="1"/>
  <c r="G286" i="18"/>
  <c r="S286" i="18"/>
  <c r="X291" i="18"/>
  <c r="W296" i="18"/>
  <c r="J307" i="18"/>
  <c r="J305" i="18" s="1"/>
  <c r="V307" i="18"/>
  <c r="V305" i="18" s="1"/>
  <c r="Q312" i="18"/>
  <c r="Q310" i="18" s="1"/>
  <c r="F317" i="18"/>
  <c r="K307" i="18"/>
  <c r="K305" i="18" s="1"/>
  <c r="W307" i="18"/>
  <c r="W305" i="18" s="1"/>
  <c r="V312" i="18"/>
  <c r="I317" i="18"/>
  <c r="I315" i="18" s="1"/>
  <c r="X312" i="18"/>
  <c r="X310" i="18" s="1"/>
  <c r="F315" i="18"/>
  <c r="Y447" i="18"/>
  <c r="V447" i="18"/>
  <c r="V445" i="18" s="1"/>
  <c r="P447" i="18"/>
  <c r="P445" i="18" s="1"/>
  <c r="J447" i="18"/>
  <c r="J445" i="18" s="1"/>
  <c r="D447" i="18"/>
  <c r="D445" i="18" s="1"/>
  <c r="W442" i="18"/>
  <c r="W440" i="18" s="1"/>
  <c r="Q442" i="18"/>
  <c r="Q440" i="18" s="1"/>
  <c r="K442" i="18"/>
  <c r="K440" i="18" s="1"/>
  <c r="E442" i="18"/>
  <c r="E440" i="18" s="1"/>
  <c r="X437" i="18"/>
  <c r="X435" i="18" s="1"/>
  <c r="R437" i="18"/>
  <c r="R435" i="18" s="1"/>
  <c r="L437" i="18"/>
  <c r="L435" i="18" s="1"/>
  <c r="F437" i="18"/>
  <c r="F435" i="18" s="1"/>
  <c r="Y432" i="18"/>
  <c r="Y430" i="18" s="1"/>
  <c r="S432" i="18"/>
  <c r="S430" i="18" s="1"/>
  <c r="M432" i="18"/>
  <c r="M430" i="18" s="1"/>
  <c r="G432" i="18"/>
  <c r="G430" i="18" s="1"/>
  <c r="Z427" i="18"/>
  <c r="Z425" i="18" s="1"/>
  <c r="T427" i="18"/>
  <c r="T425" i="18" s="1"/>
  <c r="N427" i="18"/>
  <c r="N425" i="18" s="1"/>
  <c r="H427" i="18"/>
  <c r="H425" i="18" s="1"/>
  <c r="AA422" i="18"/>
  <c r="AA420" i="18" s="1"/>
  <c r="U422" i="18"/>
  <c r="U420" i="18" s="1"/>
  <c r="O422" i="18"/>
  <c r="O420" i="18" s="1"/>
  <c r="I422" i="18"/>
  <c r="I420" i="18" s="1"/>
  <c r="V417" i="18"/>
  <c r="V415" i="18" s="1"/>
  <c r="P417" i="18"/>
  <c r="P415" i="18" s="1"/>
  <c r="J417" i="18"/>
  <c r="J415" i="18" s="1"/>
  <c r="D417" i="18"/>
  <c r="D415" i="18" s="1"/>
  <c r="W412" i="18"/>
  <c r="W410" i="18" s="1"/>
  <c r="Q412" i="18"/>
  <c r="Q410" i="18" s="1"/>
  <c r="K412" i="18"/>
  <c r="K410" i="18" s="1"/>
  <c r="E412" i="18"/>
  <c r="E410" i="18" s="1"/>
  <c r="X407" i="18"/>
  <c r="X405" i="18" s="1"/>
  <c r="R407" i="18"/>
  <c r="R405" i="18" s="1"/>
  <c r="L407" i="18"/>
  <c r="L405" i="18" s="1"/>
  <c r="F407" i="18"/>
  <c r="F405" i="18" s="1"/>
  <c r="Y402" i="18"/>
  <c r="Y400" i="18" s="1"/>
  <c r="S402" i="18"/>
  <c r="S400" i="18" s="1"/>
  <c r="M402" i="18"/>
  <c r="M400" i="18" s="1"/>
  <c r="G402" i="18"/>
  <c r="G400" i="18" s="1"/>
  <c r="X447" i="18"/>
  <c r="X445" i="18" s="1"/>
  <c r="Q447" i="18"/>
  <c r="I447" i="18"/>
  <c r="Y442" i="18"/>
  <c r="R442" i="18"/>
  <c r="R440" i="18" s="1"/>
  <c r="S447" i="18"/>
  <c r="K447" i="18"/>
  <c r="K445" i="18" s="1"/>
  <c r="V442" i="18"/>
  <c r="N442" i="18"/>
  <c r="G442" i="18"/>
  <c r="V437" i="18"/>
  <c r="V435" i="18" s="1"/>
  <c r="O437" i="18"/>
  <c r="O435" i="18" s="1"/>
  <c r="H437" i="18"/>
  <c r="H435" i="18" s="1"/>
  <c r="W432" i="18"/>
  <c r="P432" i="18"/>
  <c r="I432" i="18"/>
  <c r="I430" i="18" s="1"/>
  <c r="W447" i="18"/>
  <c r="W445" i="18" s="1"/>
  <c r="M447" i="18"/>
  <c r="M445" i="18" s="1"/>
  <c r="X442" i="18"/>
  <c r="X440" i="18" s="1"/>
  <c r="M442" i="18"/>
  <c r="D442" i="18"/>
  <c r="T447" i="18"/>
  <c r="T445" i="18" s="1"/>
  <c r="H447" i="18"/>
  <c r="H445" i="18" s="1"/>
  <c r="T442" i="18"/>
  <c r="T440" i="18" s="1"/>
  <c r="J442" i="18"/>
  <c r="J440" i="18" s="1"/>
  <c r="W437" i="18"/>
  <c r="W435" i="18" s="1"/>
  <c r="N437" i="18"/>
  <c r="N435" i="18" s="1"/>
  <c r="E437" i="18"/>
  <c r="E435" i="18" s="1"/>
  <c r="T432" i="18"/>
  <c r="T430" i="18" s="1"/>
  <c r="K432" i="18"/>
  <c r="K430" i="18" s="1"/>
  <c r="W427" i="18"/>
  <c r="W425" i="18" s="1"/>
  <c r="P427" i="18"/>
  <c r="I427" i="18"/>
  <c r="X422" i="18"/>
  <c r="X420" i="18" s="1"/>
  <c r="Q422" i="18"/>
  <c r="J422" i="18"/>
  <c r="Z417" i="18"/>
  <c r="Z415" i="18" s="1"/>
  <c r="S417" i="18"/>
  <c r="S415" i="18" s="1"/>
  <c r="L417" i="18"/>
  <c r="E417" i="18"/>
  <c r="R447" i="18"/>
  <c r="G447" i="18"/>
  <c r="S442" i="18"/>
  <c r="S440" i="18" s="1"/>
  <c r="I442" i="18"/>
  <c r="AA447" i="18"/>
  <c r="AA445" i="18" s="1"/>
  <c r="O447" i="18"/>
  <c r="O445" i="18" s="1"/>
  <c r="F447" i="18"/>
  <c r="AA442" i="18"/>
  <c r="AA440" i="18" s="1"/>
  <c r="P442" i="18"/>
  <c r="H442" i="18"/>
  <c r="H440" i="18" s="1"/>
  <c r="T437" i="18"/>
  <c r="T435" i="18" s="1"/>
  <c r="K437" i="18"/>
  <c r="K435" i="18" s="1"/>
  <c r="Z432" i="18"/>
  <c r="Z430" i="18" s="1"/>
  <c r="Q432" i="18"/>
  <c r="H432" i="18"/>
  <c r="H430" i="18" s="1"/>
  <c r="U427" i="18"/>
  <c r="U425" i="18" s="1"/>
  <c r="M427" i="18"/>
  <c r="F427" i="18"/>
  <c r="F425" i="18" s="1"/>
  <c r="V422" i="18"/>
  <c r="V420" i="18" s="1"/>
  <c r="N422" i="18"/>
  <c r="G422" i="18"/>
  <c r="G420" i="18" s="1"/>
  <c r="X417" i="18"/>
  <c r="Q417" i="18"/>
  <c r="Q415" i="18" s="1"/>
  <c r="I417" i="18"/>
  <c r="Y412" i="18"/>
  <c r="Y410" i="18" s="1"/>
  <c r="R412" i="18"/>
  <c r="R410" i="18" s="1"/>
  <c r="J412" i="18"/>
  <c r="J410" i="18" s="1"/>
  <c r="Z407" i="18"/>
  <c r="Z405" i="18" s="1"/>
  <c r="S407" i="18"/>
  <c r="K407" i="18"/>
  <c r="K405" i="18" s="1"/>
  <c r="D407" i="18"/>
  <c r="D405" i="18" s="1"/>
  <c r="AA402" i="18"/>
  <c r="AA400" i="18" s="1"/>
  <c r="T402" i="18"/>
  <c r="T400" i="18" s="1"/>
  <c r="L402" i="18"/>
  <c r="L400" i="18" s="1"/>
  <c r="E402" i="18"/>
  <c r="E400" i="18" s="1"/>
  <c r="X397" i="18"/>
  <c r="X395" i="18" s="1"/>
  <c r="R397" i="18"/>
  <c r="R395" i="18" s="1"/>
  <c r="L397" i="18"/>
  <c r="L395" i="18" s="1"/>
  <c r="F397" i="18"/>
  <c r="F395" i="18" s="1"/>
  <c r="Z447" i="18"/>
  <c r="Z445" i="18" s="1"/>
  <c r="N447" i="18"/>
  <c r="N445" i="18" s="1"/>
  <c r="E447" i="18"/>
  <c r="Z442" i="18"/>
  <c r="Z440" i="18" s="1"/>
  <c r="O442" i="18"/>
  <c r="O440" i="18" s="1"/>
  <c r="F442" i="18"/>
  <c r="F440" i="18" s="1"/>
  <c r="AA437" i="18"/>
  <c r="AA435" i="18" s="1"/>
  <c r="S437" i="18"/>
  <c r="S435" i="18" s="1"/>
  <c r="J437" i="18"/>
  <c r="X432" i="18"/>
  <c r="X430" i="18" s="1"/>
  <c r="O432" i="18"/>
  <c r="F432" i="18"/>
  <c r="F430" i="18" s="1"/>
  <c r="AA427" i="18"/>
  <c r="AA425" i="18" s="1"/>
  <c r="S427" i="18"/>
  <c r="L427" i="18"/>
  <c r="L425" i="18" s="1"/>
  <c r="E427" i="18"/>
  <c r="E425" i="18" s="1"/>
  <c r="T422" i="18"/>
  <c r="T420" i="18" s="1"/>
  <c r="M422" i="18"/>
  <c r="M420" i="18" s="1"/>
  <c r="F422" i="18"/>
  <c r="F420" i="18" s="1"/>
  <c r="W417" i="18"/>
  <c r="O417" i="18"/>
  <c r="H417" i="18"/>
  <c r="H415" i="18" s="1"/>
  <c r="X412" i="18"/>
  <c r="X410" i="18" s="1"/>
  <c r="P412" i="18"/>
  <c r="P410" i="18" s="1"/>
  <c r="I412" i="18"/>
  <c r="I410" i="18" s="1"/>
  <c r="Y407" i="18"/>
  <c r="Q407" i="18"/>
  <c r="Q405" i="18" s="1"/>
  <c r="J407" i="18"/>
  <c r="J405" i="18" s="1"/>
  <c r="Z402" i="18"/>
  <c r="Z400" i="18" s="1"/>
  <c r="R402" i="18"/>
  <c r="K402" i="18"/>
  <c r="K400" i="18" s="1"/>
  <c r="D402" i="18"/>
  <c r="D400" i="18" s="1"/>
  <c r="W397" i="18"/>
  <c r="W395" i="18" s="1"/>
  <c r="Q397" i="18"/>
  <c r="Q395" i="18" s="1"/>
  <c r="K397" i="18"/>
  <c r="K395" i="18" s="1"/>
  <c r="E397" i="18"/>
  <c r="E395" i="18" s="1"/>
  <c r="X392" i="18"/>
  <c r="X390" i="18" s="1"/>
  <c r="R392" i="18"/>
  <c r="R390" i="18" s="1"/>
  <c r="L392" i="18"/>
  <c r="L390" i="18" s="1"/>
  <c r="F392" i="18"/>
  <c r="F390" i="18" s="1"/>
  <c r="Y387" i="18"/>
  <c r="Y385" i="18" s="1"/>
  <c r="S387" i="18"/>
  <c r="S385" i="18" s="1"/>
  <c r="M387" i="18"/>
  <c r="M385" i="18" s="1"/>
  <c r="G387" i="18"/>
  <c r="G385" i="18" s="1"/>
  <c r="Z382" i="18"/>
  <c r="Z380" i="18" s="1"/>
  <c r="T382" i="18"/>
  <c r="T380" i="18" s="1"/>
  <c r="N382" i="18"/>
  <c r="N380" i="18" s="1"/>
  <c r="H382" i="18"/>
  <c r="H380" i="18" s="1"/>
  <c r="AA377" i="18"/>
  <c r="AA375" i="18" s="1"/>
  <c r="L442" i="18"/>
  <c r="L440" i="18" s="1"/>
  <c r="P437" i="18"/>
  <c r="U432" i="18"/>
  <c r="U430" i="18" s="1"/>
  <c r="D432" i="18"/>
  <c r="D430" i="18" s="1"/>
  <c r="R427" i="18"/>
  <c r="R425" i="18" s="1"/>
  <c r="D427" i="18"/>
  <c r="S422" i="18"/>
  <c r="S420" i="18" s="1"/>
  <c r="E422" i="18"/>
  <c r="Y417" i="18"/>
  <c r="Y415" i="18" s="1"/>
  <c r="K417" i="18"/>
  <c r="S412" i="18"/>
  <c r="S410" i="18" s="1"/>
  <c r="G412" i="18"/>
  <c r="G410" i="18" s="1"/>
  <c r="AA407" i="18"/>
  <c r="AA405" i="18" s="1"/>
  <c r="O407" i="18"/>
  <c r="O405" i="18" s="1"/>
  <c r="E407" i="18"/>
  <c r="W402" i="18"/>
  <c r="W400" i="18" s="1"/>
  <c r="N402" i="18"/>
  <c r="N400" i="18" s="1"/>
  <c r="Y397" i="18"/>
  <c r="Y395" i="18" s="1"/>
  <c r="O397" i="18"/>
  <c r="O395" i="18" s="1"/>
  <c r="G397" i="18"/>
  <c r="G395" i="18" s="1"/>
  <c r="U392" i="18"/>
  <c r="N392" i="18"/>
  <c r="N390" i="18" s="1"/>
  <c r="G392" i="18"/>
  <c r="G390" i="18" s="1"/>
  <c r="V387" i="18"/>
  <c r="O387" i="18"/>
  <c r="O385" i="18" s="1"/>
  <c r="H387" i="18"/>
  <c r="H385" i="18" s="1"/>
  <c r="W382" i="18"/>
  <c r="P382" i="18"/>
  <c r="P380" i="18" s="1"/>
  <c r="I382" i="18"/>
  <c r="I380" i="18" s="1"/>
  <c r="X377" i="18"/>
  <c r="X375" i="18" s="1"/>
  <c r="R377" i="18"/>
  <c r="R375" i="18" s="1"/>
  <c r="L377" i="18"/>
  <c r="L375" i="18" s="1"/>
  <c r="F377" i="18"/>
  <c r="F375" i="18" s="1"/>
  <c r="Y372" i="18"/>
  <c r="Y370" i="18" s="1"/>
  <c r="S372" i="18"/>
  <c r="S370" i="18" s="1"/>
  <c r="M372" i="18"/>
  <c r="M370" i="18" s="1"/>
  <c r="G372" i="18"/>
  <c r="G370" i="18" s="1"/>
  <c r="Z367" i="18"/>
  <c r="Z365" i="18" s="1"/>
  <c r="T367" i="18"/>
  <c r="T365" i="18" s="1"/>
  <c r="N367" i="18"/>
  <c r="N365" i="18" s="1"/>
  <c r="H367" i="18"/>
  <c r="H365" i="18" s="1"/>
  <c r="M437" i="18"/>
  <c r="M435" i="18" s="1"/>
  <c r="R432" i="18"/>
  <c r="Q427" i="18"/>
  <c r="Q425" i="18" s="1"/>
  <c r="R422" i="18"/>
  <c r="R420" i="18" s="1"/>
  <c r="D422" i="18"/>
  <c r="U417" i="18"/>
  <c r="G417" i="18"/>
  <c r="G415" i="18" s="1"/>
  <c r="AA412" i="18"/>
  <c r="AA410" i="18" s="1"/>
  <c r="O412" i="18"/>
  <c r="O410" i="18" s="1"/>
  <c r="F412" i="18"/>
  <c r="W407" i="18"/>
  <c r="W405" i="18" s="1"/>
  <c r="N407" i="18"/>
  <c r="N405" i="18" s="1"/>
  <c r="V402" i="18"/>
  <c r="V400" i="18" s="1"/>
  <c r="J402" i="18"/>
  <c r="J400" i="18" s="1"/>
  <c r="V397" i="18"/>
  <c r="V395" i="18" s="1"/>
  <c r="N397" i="18"/>
  <c r="D397" i="18"/>
  <c r="D395" i="18" s="1"/>
  <c r="AA392" i="18"/>
  <c r="AA390" i="18" s="1"/>
  <c r="T392" i="18"/>
  <c r="T390" i="18" s="1"/>
  <c r="M392" i="18"/>
  <c r="M390" i="18" s="1"/>
  <c r="E392" i="18"/>
  <c r="E390" i="18" s="1"/>
  <c r="U387" i="18"/>
  <c r="U385" i="18" s="1"/>
  <c r="N387" i="18"/>
  <c r="N385" i="18" s="1"/>
  <c r="F387" i="18"/>
  <c r="F385" i="18" s="1"/>
  <c r="V382" i="18"/>
  <c r="V380" i="18" s="1"/>
  <c r="O382" i="18"/>
  <c r="O380" i="18" s="1"/>
  <c r="G382" i="18"/>
  <c r="G380" i="18" s="1"/>
  <c r="W377" i="18"/>
  <c r="W375" i="18" s="1"/>
  <c r="Q377" i="18"/>
  <c r="Q375" i="18" s="1"/>
  <c r="K377" i="18"/>
  <c r="K375" i="18" s="1"/>
  <c r="E377" i="18"/>
  <c r="E375" i="18" s="1"/>
  <c r="X372" i="18"/>
  <c r="X370" i="18" s="1"/>
  <c r="R372" i="18"/>
  <c r="R370" i="18" s="1"/>
  <c r="L372" i="18"/>
  <c r="L370" i="18" s="1"/>
  <c r="F372" i="18"/>
  <c r="F370" i="18" s="1"/>
  <c r="Y367" i="18"/>
  <c r="Y365" i="18" s="1"/>
  <c r="S367" i="18"/>
  <c r="S365" i="18" s="1"/>
  <c r="M367" i="18"/>
  <c r="M365" i="18" s="1"/>
  <c r="G367" i="18"/>
  <c r="G365" i="18" s="1"/>
  <c r="Z362" i="18"/>
  <c r="Z360" i="18" s="1"/>
  <c r="T362" i="18"/>
  <c r="T360" i="18" s="1"/>
  <c r="N362" i="18"/>
  <c r="N360" i="18" s="1"/>
  <c r="H362" i="18"/>
  <c r="H360" i="18" s="1"/>
  <c r="AA357" i="18"/>
  <c r="AA355" i="18" s="1"/>
  <c r="U357" i="18"/>
  <c r="U355" i="18" s="1"/>
  <c r="O357" i="18"/>
  <c r="O355" i="18" s="1"/>
  <c r="I357" i="18"/>
  <c r="I355" i="18" s="1"/>
  <c r="V352" i="18"/>
  <c r="P352" i="18"/>
  <c r="P350" i="18" s="1"/>
  <c r="J352" i="18"/>
  <c r="D352" i="18"/>
  <c r="D350" i="18" s="1"/>
  <c r="Z437" i="18"/>
  <c r="Z435" i="18" s="1"/>
  <c r="I437" i="18"/>
  <c r="I435" i="18" s="1"/>
  <c r="N432" i="18"/>
  <c r="N430" i="18" s="1"/>
  <c r="O427" i="18"/>
  <c r="P422" i="18"/>
  <c r="T417" i="18"/>
  <c r="T415" i="18" s="1"/>
  <c r="F417" i="18"/>
  <c r="F415" i="18" s="1"/>
  <c r="Z412" i="18"/>
  <c r="Z410" i="18" s="1"/>
  <c r="N412" i="18"/>
  <c r="N410" i="18" s="1"/>
  <c r="D412" i="18"/>
  <c r="V407" i="18"/>
  <c r="V405" i="18" s="1"/>
  <c r="M407" i="18"/>
  <c r="U402" i="18"/>
  <c r="I402" i="18"/>
  <c r="I400" i="18" s="1"/>
  <c r="U397" i="18"/>
  <c r="U395" i="18" s="1"/>
  <c r="M397" i="18"/>
  <c r="M395" i="18" s="1"/>
  <c r="Z392" i="18"/>
  <c r="Z390" i="18" s="1"/>
  <c r="S392" i="18"/>
  <c r="S390" i="18" s="1"/>
  <c r="K392" i="18"/>
  <c r="D392" i="18"/>
  <c r="D390" i="18" s="1"/>
  <c r="AA387" i="18"/>
  <c r="AA385" i="18" s="1"/>
  <c r="T387" i="18"/>
  <c r="T385" i="18" s="1"/>
  <c r="L387" i="18"/>
  <c r="E387" i="18"/>
  <c r="U382" i="18"/>
  <c r="U380" i="18" s="1"/>
  <c r="M382" i="18"/>
  <c r="M380" i="18" s="1"/>
  <c r="F382" i="18"/>
  <c r="V377" i="18"/>
  <c r="V375" i="18" s="1"/>
  <c r="P377" i="18"/>
  <c r="P375" i="18" s="1"/>
  <c r="J377" i="18"/>
  <c r="J375" i="18" s="1"/>
  <c r="D377" i="18"/>
  <c r="D375" i="18" s="1"/>
  <c r="W372" i="18"/>
  <c r="W370" i="18" s="1"/>
  <c r="Q372" i="18"/>
  <c r="Q370" i="18" s="1"/>
  <c r="K372" i="18"/>
  <c r="K370" i="18" s="1"/>
  <c r="E372" i="18"/>
  <c r="E370" i="18" s="1"/>
  <c r="X367" i="18"/>
  <c r="X365" i="18" s="1"/>
  <c r="R367" i="18"/>
  <c r="R365" i="18" s="1"/>
  <c r="L367" i="18"/>
  <c r="L365" i="18" s="1"/>
  <c r="F367" i="18"/>
  <c r="F365" i="18" s="1"/>
  <c r="Y362" i="18"/>
  <c r="Y360" i="18" s="1"/>
  <c r="S362" i="18"/>
  <c r="S360" i="18" s="1"/>
  <c r="M362" i="18"/>
  <c r="M360" i="18" s="1"/>
  <c r="G362" i="18"/>
  <c r="G360" i="18" s="1"/>
  <c r="Z357" i="18"/>
  <c r="Z355" i="18" s="1"/>
  <c r="T357" i="18"/>
  <c r="T355" i="18" s="1"/>
  <c r="N357" i="18"/>
  <c r="N355" i="18" s="1"/>
  <c r="H357" i="18"/>
  <c r="H355" i="18" s="1"/>
  <c r="AA352" i="18"/>
  <c r="AA350" i="18" s="1"/>
  <c r="U352" i="18"/>
  <c r="U350" i="18" s="1"/>
  <c r="O352" i="18"/>
  <c r="O350" i="18" s="1"/>
  <c r="I352" i="18"/>
  <c r="I350" i="18" s="1"/>
  <c r="U447" i="18"/>
  <c r="U445" i="18" s="1"/>
  <c r="U437" i="18"/>
  <c r="U435" i="18" s="1"/>
  <c r="D437" i="18"/>
  <c r="AA432" i="18"/>
  <c r="AA430" i="18" s="1"/>
  <c r="J432" i="18"/>
  <c r="J430" i="18" s="1"/>
  <c r="X427" i="18"/>
  <c r="X425" i="18" s="1"/>
  <c r="J427" i="18"/>
  <c r="Y422" i="18"/>
  <c r="Y420" i="18" s="1"/>
  <c r="K422" i="18"/>
  <c r="N417" i="18"/>
  <c r="N415" i="18" s="1"/>
  <c r="U412" i="18"/>
  <c r="U410" i="18" s="1"/>
  <c r="L412" i="18"/>
  <c r="T407" i="18"/>
  <c r="H407" i="18"/>
  <c r="H405" i="18" s="1"/>
  <c r="P402" i="18"/>
  <c r="P400" i="18" s="1"/>
  <c r="F402" i="18"/>
  <c r="AA397" i="18"/>
  <c r="AA395" i="18" s="1"/>
  <c r="S397" i="18"/>
  <c r="S395" i="18" s="1"/>
  <c r="I397" i="18"/>
  <c r="W392" i="18"/>
  <c r="W390" i="18" s="1"/>
  <c r="P392" i="18"/>
  <c r="P390" i="18" s="1"/>
  <c r="I392" i="18"/>
  <c r="X387" i="18"/>
  <c r="X385" i="18" s="1"/>
  <c r="Q387" i="18"/>
  <c r="Q385" i="18" s="1"/>
  <c r="J387" i="18"/>
  <c r="Y382" i="18"/>
  <c r="Y380" i="18" s="1"/>
  <c r="R382" i="18"/>
  <c r="R380" i="18" s="1"/>
  <c r="K382" i="18"/>
  <c r="D382" i="18"/>
  <c r="D380" i="18" s="1"/>
  <c r="Z377" i="18"/>
  <c r="Z375" i="18" s="1"/>
  <c r="T377" i="18"/>
  <c r="T375" i="18" s="1"/>
  <c r="N377" i="18"/>
  <c r="N375" i="18" s="1"/>
  <c r="H377" i="18"/>
  <c r="H375" i="18" s="1"/>
  <c r="AA372" i="18"/>
  <c r="AA370" i="18" s="1"/>
  <c r="U372" i="18"/>
  <c r="U370" i="18" s="1"/>
  <c r="O372" i="18"/>
  <c r="O370" i="18" s="1"/>
  <c r="I372" i="18"/>
  <c r="I370" i="18" s="1"/>
  <c r="V367" i="18"/>
  <c r="V365" i="18" s="1"/>
  <c r="P367" i="18"/>
  <c r="P365" i="18" s="1"/>
  <c r="J367" i="18"/>
  <c r="J365" i="18" s="1"/>
  <c r="D367" i="18"/>
  <c r="D365" i="18" s="1"/>
  <c r="W362" i="18"/>
  <c r="W360" i="18" s="1"/>
  <c r="Q362" i="18"/>
  <c r="Q360" i="18" s="1"/>
  <c r="K362" i="18"/>
  <c r="K360" i="18" s="1"/>
  <c r="E362" i="18"/>
  <c r="E360" i="18" s="1"/>
  <c r="X357" i="18"/>
  <c r="X355" i="18" s="1"/>
  <c r="R357" i="18"/>
  <c r="R355" i="18" s="1"/>
  <c r="L357" i="18"/>
  <c r="L355" i="18" s="1"/>
  <c r="F357" i="18"/>
  <c r="F355" i="18" s="1"/>
  <c r="Y352" i="18"/>
  <c r="Y350" i="18" s="1"/>
  <c r="S352" i="18"/>
  <c r="S350" i="18" s="1"/>
  <c r="M352" i="18"/>
  <c r="M350" i="18" s="1"/>
  <c r="G352" i="18"/>
  <c r="G350" i="18" s="1"/>
  <c r="L447" i="18"/>
  <c r="U442" i="18"/>
  <c r="Q437" i="18"/>
  <c r="V432" i="18"/>
  <c r="E432" i="18"/>
  <c r="E430" i="18" s="1"/>
  <c r="V427" i="18"/>
  <c r="V425" i="18" s="1"/>
  <c r="G427" i="18"/>
  <c r="W422" i="18"/>
  <c r="H422" i="18"/>
  <c r="AA417" i="18"/>
  <c r="AA415" i="18" s="1"/>
  <c r="M417" i="18"/>
  <c r="M415" i="18" s="1"/>
  <c r="T412" i="18"/>
  <c r="T410" i="18" s="1"/>
  <c r="H412" i="18"/>
  <c r="H410" i="18" s="1"/>
  <c r="P407" i="18"/>
  <c r="P405" i="18" s="1"/>
  <c r="G407" i="18"/>
  <c r="X402" i="18"/>
  <c r="X400" i="18" s="1"/>
  <c r="O402" i="18"/>
  <c r="Z397" i="18"/>
  <c r="Z395" i="18" s="1"/>
  <c r="P397" i="18"/>
  <c r="H397" i="18"/>
  <c r="V392" i="18"/>
  <c r="V390" i="18" s="1"/>
  <c r="O392" i="18"/>
  <c r="H392" i="18"/>
  <c r="H390" i="18" s="1"/>
  <c r="W387" i="18"/>
  <c r="W385" i="18" s="1"/>
  <c r="P387" i="18"/>
  <c r="P385" i="18" s="1"/>
  <c r="I387" i="18"/>
  <c r="I385" i="18" s="1"/>
  <c r="X382" i="18"/>
  <c r="X380" i="18" s="1"/>
  <c r="Q382" i="18"/>
  <c r="J382" i="18"/>
  <c r="J380" i="18" s="1"/>
  <c r="Y377" i="18"/>
  <c r="Y375" i="18" s="1"/>
  <c r="S377" i="18"/>
  <c r="S375" i="18" s="1"/>
  <c r="M377" i="18"/>
  <c r="M375" i="18" s="1"/>
  <c r="G377" i="18"/>
  <c r="G375" i="18" s="1"/>
  <c r="Z372" i="18"/>
  <c r="Z370" i="18" s="1"/>
  <c r="T372" i="18"/>
  <c r="T370" i="18" s="1"/>
  <c r="N372" i="18"/>
  <c r="N370" i="18" s="1"/>
  <c r="H372" i="18"/>
  <c r="H370" i="18" s="1"/>
  <c r="AA367" i="18"/>
  <c r="AA365" i="18" s="1"/>
  <c r="U367" i="18"/>
  <c r="U365" i="18" s="1"/>
  <c r="O367" i="18"/>
  <c r="O365" i="18" s="1"/>
  <c r="I367" i="18"/>
  <c r="I365" i="18" s="1"/>
  <c r="V362" i="18"/>
  <c r="V360" i="18" s="1"/>
  <c r="P362" i="18"/>
  <c r="P360" i="18" s="1"/>
  <c r="J362" i="18"/>
  <c r="J360" i="18" s="1"/>
  <c r="D362" i="18"/>
  <c r="D360" i="18" s="1"/>
  <c r="W357" i="18"/>
  <c r="W355" i="18" s="1"/>
  <c r="Q357" i="18"/>
  <c r="Q355" i="18" s="1"/>
  <c r="K357" i="18"/>
  <c r="K355" i="18" s="1"/>
  <c r="E357" i="18"/>
  <c r="E355" i="18" s="1"/>
  <c r="X352" i="18"/>
  <c r="X350" i="18" s="1"/>
  <c r="R352" i="18"/>
  <c r="R350" i="18" s="1"/>
  <c r="L352" i="18"/>
  <c r="L350" i="18" s="1"/>
  <c r="F352" i="18"/>
  <c r="F350" i="18" s="1"/>
  <c r="Y347" i="18"/>
  <c r="Y345" i="18" s="1"/>
  <c r="S347" i="18"/>
  <c r="S345" i="18" s="1"/>
  <c r="M347" i="18"/>
  <c r="M345" i="18" s="1"/>
  <c r="G347" i="18"/>
  <c r="G345" i="18" s="1"/>
  <c r="Z342" i="18"/>
  <c r="Z340" i="18" s="1"/>
  <c r="T342" i="18"/>
  <c r="T340" i="18" s="1"/>
  <c r="N342" i="18"/>
  <c r="N340" i="18" s="1"/>
  <c r="H342" i="18"/>
  <c r="H340" i="18" s="1"/>
  <c r="AA337" i="18"/>
  <c r="AA335" i="18" s="1"/>
  <c r="U337" i="18"/>
  <c r="U335" i="18" s="1"/>
  <c r="O337" i="18"/>
  <c r="O335" i="18" s="1"/>
  <c r="I337" i="18"/>
  <c r="I335" i="18" s="1"/>
  <c r="V332" i="18"/>
  <c r="V330" i="18" s="1"/>
  <c r="P332" i="18"/>
  <c r="P330" i="18" s="1"/>
  <c r="J332" i="18"/>
  <c r="J330" i="18" s="1"/>
  <c r="D332" i="18"/>
  <c r="D330" i="18" s="1"/>
  <c r="W327" i="18"/>
  <c r="W325" i="18" s="1"/>
  <c r="Q327" i="18"/>
  <c r="Q325" i="18" s="1"/>
  <c r="K327" i="18"/>
  <c r="K325" i="18" s="1"/>
  <c r="E327" i="18"/>
  <c r="E325" i="18" s="1"/>
  <c r="X322" i="18"/>
  <c r="X320" i="18" s="1"/>
  <c r="R322" i="18"/>
  <c r="R320" i="18" s="1"/>
  <c r="L322" i="18"/>
  <c r="L320" i="18" s="1"/>
  <c r="F322" i="18"/>
  <c r="F320" i="18" s="1"/>
  <c r="Y317" i="18"/>
  <c r="Y315" i="18" s="1"/>
  <c r="S317" i="18"/>
  <c r="S315" i="18" s="1"/>
  <c r="M317" i="18"/>
  <c r="M315" i="18" s="1"/>
  <c r="G317" i="18"/>
  <c r="G315" i="18" s="1"/>
  <c r="Z312" i="18"/>
  <c r="Z310" i="18" s="1"/>
  <c r="T312" i="18"/>
  <c r="T310" i="18" s="1"/>
  <c r="N312" i="18"/>
  <c r="N310" i="18" s="1"/>
  <c r="H312" i="18"/>
  <c r="H310" i="18" s="1"/>
  <c r="Y437" i="18"/>
  <c r="Y435" i="18" s="1"/>
  <c r="L432" i="18"/>
  <c r="L430" i="18" s="1"/>
  <c r="K427" i="18"/>
  <c r="K425" i="18" s="1"/>
  <c r="L422" i="18"/>
  <c r="L420" i="18" s="1"/>
  <c r="R417" i="18"/>
  <c r="R415" i="18" s="1"/>
  <c r="V412" i="18"/>
  <c r="V410" i="18" s="1"/>
  <c r="J397" i="18"/>
  <c r="X362" i="18"/>
  <c r="X360" i="18" s="1"/>
  <c r="F362" i="18"/>
  <c r="F360" i="18" s="1"/>
  <c r="Y357" i="18"/>
  <c r="Y355" i="18" s="1"/>
  <c r="G357" i="18"/>
  <c r="G355" i="18" s="1"/>
  <c r="K352" i="18"/>
  <c r="K350" i="18" s="1"/>
  <c r="X347" i="18"/>
  <c r="X345" i="18" s="1"/>
  <c r="Q347" i="18"/>
  <c r="Q345" i="18" s="1"/>
  <c r="J347" i="18"/>
  <c r="J345" i="18" s="1"/>
  <c r="Y342" i="18"/>
  <c r="Y340" i="18" s="1"/>
  <c r="R342" i="18"/>
  <c r="R340" i="18" s="1"/>
  <c r="K342" i="18"/>
  <c r="K340" i="18" s="1"/>
  <c r="D342" i="18"/>
  <c r="D340" i="18" s="1"/>
  <c r="Z337" i="18"/>
  <c r="Z335" i="18" s="1"/>
  <c r="S337" i="18"/>
  <c r="S335" i="18" s="1"/>
  <c r="L337" i="18"/>
  <c r="L335" i="18" s="1"/>
  <c r="E337" i="18"/>
  <c r="E335" i="18" s="1"/>
  <c r="U332" i="18"/>
  <c r="U330" i="18" s="1"/>
  <c r="N332" i="18"/>
  <c r="N330" i="18" s="1"/>
  <c r="G332" i="18"/>
  <c r="G330" i="18" s="1"/>
  <c r="V327" i="18"/>
  <c r="V325" i="18" s="1"/>
  <c r="O327" i="18"/>
  <c r="O325" i="18" s="1"/>
  <c r="H327" i="18"/>
  <c r="H325" i="18" s="1"/>
  <c r="W322" i="18"/>
  <c r="W320" i="18" s="1"/>
  <c r="P322" i="18"/>
  <c r="P320" i="18" s="1"/>
  <c r="I322" i="18"/>
  <c r="I320" i="18" s="1"/>
  <c r="X317" i="18"/>
  <c r="X315" i="18" s="1"/>
  <c r="Q317" i="18"/>
  <c r="Q315" i="18" s="1"/>
  <c r="J317" i="18"/>
  <c r="J315" i="18" s="1"/>
  <c r="Y312" i="18"/>
  <c r="Y310" i="18" s="1"/>
  <c r="R312" i="18"/>
  <c r="R310" i="18" s="1"/>
  <c r="K312" i="18"/>
  <c r="K310" i="18" s="1"/>
  <c r="D312" i="18"/>
  <c r="D310" i="18" s="1"/>
  <c r="X307" i="18"/>
  <c r="X305" i="18" s="1"/>
  <c r="R307" i="18"/>
  <c r="R305" i="18" s="1"/>
  <c r="L307" i="18"/>
  <c r="L305" i="18" s="1"/>
  <c r="F307" i="18"/>
  <c r="F305" i="18" s="1"/>
  <c r="G437" i="18"/>
  <c r="G435" i="18" s="1"/>
  <c r="M412" i="18"/>
  <c r="U407" i="18"/>
  <c r="U405" i="18" s="1"/>
  <c r="AA382" i="18"/>
  <c r="AA380" i="18" s="1"/>
  <c r="U377" i="18"/>
  <c r="U375" i="18" s="1"/>
  <c r="V372" i="18"/>
  <c r="U362" i="18"/>
  <c r="U360" i="18" s="1"/>
  <c r="V357" i="18"/>
  <c r="V355" i="18" s="1"/>
  <c r="D357" i="18"/>
  <c r="D355" i="18" s="1"/>
  <c r="Z352" i="18"/>
  <c r="Z350" i="18" s="1"/>
  <c r="H352" i="18"/>
  <c r="H350" i="18" s="1"/>
  <c r="W347" i="18"/>
  <c r="W345" i="18" s="1"/>
  <c r="P347" i="18"/>
  <c r="P345" i="18" s="1"/>
  <c r="I347" i="18"/>
  <c r="I345" i="18" s="1"/>
  <c r="X342" i="18"/>
  <c r="X340" i="18" s="1"/>
  <c r="Q342" i="18"/>
  <c r="Q340" i="18" s="1"/>
  <c r="J342" i="18"/>
  <c r="J340" i="18" s="1"/>
  <c r="Y337" i="18"/>
  <c r="Y335" i="18" s="1"/>
  <c r="R337" i="18"/>
  <c r="R335" i="18" s="1"/>
  <c r="K337" i="18"/>
  <c r="K335" i="18" s="1"/>
  <c r="D337" i="18"/>
  <c r="D335" i="18" s="1"/>
  <c r="AA332" i="18"/>
  <c r="AA330" i="18" s="1"/>
  <c r="T332" i="18"/>
  <c r="T330" i="18" s="1"/>
  <c r="M332" i="18"/>
  <c r="M330" i="18" s="1"/>
  <c r="F332" i="18"/>
  <c r="F330" i="18" s="1"/>
  <c r="U327" i="18"/>
  <c r="U325" i="18" s="1"/>
  <c r="N327" i="18"/>
  <c r="N325" i="18" s="1"/>
  <c r="G327" i="18"/>
  <c r="G325" i="18" s="1"/>
  <c r="V322" i="18"/>
  <c r="V320" i="18" s="1"/>
  <c r="O322" i="18"/>
  <c r="O320" i="18" s="1"/>
  <c r="H322" i="18"/>
  <c r="H320" i="18" s="1"/>
  <c r="I407" i="18"/>
  <c r="I405" i="18" s="1"/>
  <c r="Z387" i="18"/>
  <c r="Z385" i="18" s="1"/>
  <c r="S382" i="18"/>
  <c r="S380" i="18" s="1"/>
  <c r="O377" i="18"/>
  <c r="O375" i="18" s="1"/>
  <c r="P372" i="18"/>
  <c r="P370" i="18" s="1"/>
  <c r="W367" i="18"/>
  <c r="W365" i="18" s="1"/>
  <c r="R362" i="18"/>
  <c r="R360" i="18" s="1"/>
  <c r="S357" i="18"/>
  <c r="S355" i="18" s="1"/>
  <c r="W352" i="18"/>
  <c r="W350" i="18" s="1"/>
  <c r="E352" i="18"/>
  <c r="E350" i="18" s="1"/>
  <c r="V347" i="18"/>
  <c r="V345" i="18" s="1"/>
  <c r="O347" i="18"/>
  <c r="H347" i="18"/>
  <c r="H345" i="18" s="1"/>
  <c r="W342" i="18"/>
  <c r="W340" i="18" s="1"/>
  <c r="P342" i="18"/>
  <c r="P340" i="18" s="1"/>
  <c r="I342" i="18"/>
  <c r="I340" i="18" s="1"/>
  <c r="X337" i="18"/>
  <c r="X335" i="18" s="1"/>
  <c r="Q337" i="18"/>
  <c r="J337" i="18"/>
  <c r="J335" i="18" s="1"/>
  <c r="Z332" i="18"/>
  <c r="Z330" i="18" s="1"/>
  <c r="S332" i="18"/>
  <c r="S330" i="18" s="1"/>
  <c r="L332" i="18"/>
  <c r="L330" i="18" s="1"/>
  <c r="E332" i="18"/>
  <c r="E330" i="18" s="1"/>
  <c r="AA327" i="18"/>
  <c r="AA325" i="18" s="1"/>
  <c r="T327" i="18"/>
  <c r="T325" i="18" s="1"/>
  <c r="M327" i="18"/>
  <c r="M325" i="18" s="1"/>
  <c r="F327" i="18"/>
  <c r="F325" i="18" s="1"/>
  <c r="U322" i="18"/>
  <c r="U320" i="18" s="1"/>
  <c r="N322" i="18"/>
  <c r="G322" i="18"/>
  <c r="G320" i="18" s="1"/>
  <c r="V317" i="18"/>
  <c r="V315" i="18" s="1"/>
  <c r="O317" i="18"/>
  <c r="O315" i="18" s="1"/>
  <c r="H317" i="18"/>
  <c r="H315" i="18" s="1"/>
  <c r="W312" i="18"/>
  <c r="W310" i="18" s="1"/>
  <c r="P312" i="18"/>
  <c r="I312" i="18"/>
  <c r="I310" i="18" s="1"/>
  <c r="Q402" i="18"/>
  <c r="Q400" i="18" s="1"/>
  <c r="Y392" i="18"/>
  <c r="Y390" i="18" s="1"/>
  <c r="R387" i="18"/>
  <c r="R385" i="18" s="1"/>
  <c r="L382" i="18"/>
  <c r="L380" i="18" s="1"/>
  <c r="I377" i="18"/>
  <c r="I375" i="18" s="1"/>
  <c r="J372" i="18"/>
  <c r="J370" i="18" s="1"/>
  <c r="Q367" i="18"/>
  <c r="Q365" i="18" s="1"/>
  <c r="O362" i="18"/>
  <c r="O360" i="18" s="1"/>
  <c r="P357" i="18"/>
  <c r="P355" i="18" s="1"/>
  <c r="T352" i="18"/>
  <c r="T350" i="18" s="1"/>
  <c r="U347" i="18"/>
  <c r="N347" i="18"/>
  <c r="N345" i="18" s="1"/>
  <c r="F347" i="18"/>
  <c r="F345" i="18" s="1"/>
  <c r="V342" i="18"/>
  <c r="O342" i="18"/>
  <c r="O340" i="18" s="1"/>
  <c r="G342" i="18"/>
  <c r="G340" i="18" s="1"/>
  <c r="W337" i="18"/>
  <c r="P337" i="18"/>
  <c r="P335" i="18" s="1"/>
  <c r="H337" i="18"/>
  <c r="H335" i="18" s="1"/>
  <c r="Y332" i="18"/>
  <c r="Y330" i="18" s="1"/>
  <c r="R332" i="18"/>
  <c r="R330" i="18" s="1"/>
  <c r="K332" i="18"/>
  <c r="K330" i="18" s="1"/>
  <c r="Z327" i="18"/>
  <c r="Z325" i="18" s="1"/>
  <c r="S327" i="18"/>
  <c r="L327" i="18"/>
  <c r="L325" i="18" s="1"/>
  <c r="D327" i="18"/>
  <c r="D325" i="18" s="1"/>
  <c r="AA322" i="18"/>
  <c r="AA320" i="18" s="1"/>
  <c r="T322" i="18"/>
  <c r="T320" i="18" s="1"/>
  <c r="M322" i="18"/>
  <c r="M320" i="18" s="1"/>
  <c r="E322" i="18"/>
  <c r="E320" i="18" s="1"/>
  <c r="H402" i="18"/>
  <c r="Q392" i="18"/>
  <c r="K387" i="18"/>
  <c r="K385" i="18" s="1"/>
  <c r="E382" i="18"/>
  <c r="D372" i="18"/>
  <c r="D370" i="18" s="1"/>
  <c r="K367" i="18"/>
  <c r="L362" i="18"/>
  <c r="L360" i="18" s="1"/>
  <c r="M357" i="18"/>
  <c r="M355" i="18" s="1"/>
  <c r="Q352" i="18"/>
  <c r="Q350" i="18" s="1"/>
  <c r="AA347" i="18"/>
  <c r="AA345" i="18" s="1"/>
  <c r="T347" i="18"/>
  <c r="T345" i="18" s="1"/>
  <c r="L347" i="18"/>
  <c r="L345" i="18" s="1"/>
  <c r="E347" i="18"/>
  <c r="E345" i="18" s="1"/>
  <c r="U342" i="18"/>
  <c r="U340" i="18" s="1"/>
  <c r="M342" i="18"/>
  <c r="M340" i="18" s="1"/>
  <c r="F342" i="18"/>
  <c r="F340" i="18" s="1"/>
  <c r="V337" i="18"/>
  <c r="V335" i="18" s="1"/>
  <c r="N337" i="18"/>
  <c r="N335" i="18" s="1"/>
  <c r="G337" i="18"/>
  <c r="G335" i="18" s="1"/>
  <c r="X332" i="18"/>
  <c r="X330" i="18" s="1"/>
  <c r="Q332" i="18"/>
  <c r="Q330" i="18" s="1"/>
  <c r="I332" i="18"/>
  <c r="I330" i="18" s="1"/>
  <c r="Y327" i="18"/>
  <c r="Y325" i="18" s="1"/>
  <c r="R327" i="18"/>
  <c r="R325" i="18" s="1"/>
  <c r="J327" i="18"/>
  <c r="J325" i="18" s="1"/>
  <c r="Z322" i="18"/>
  <c r="Z320" i="18" s="1"/>
  <c r="S322" i="18"/>
  <c r="S320" i="18" s="1"/>
  <c r="K322" i="18"/>
  <c r="K320" i="18" s="1"/>
  <c r="D322" i="18"/>
  <c r="D320" i="18" s="1"/>
  <c r="AA317" i="18"/>
  <c r="AA315" i="18" s="1"/>
  <c r="T317" i="18"/>
  <c r="L317" i="18"/>
  <c r="L315" i="18" s="1"/>
  <c r="E317" i="18"/>
  <c r="E315" i="18" s="1"/>
  <c r="U312" i="18"/>
  <c r="U310" i="18" s="1"/>
  <c r="M312" i="18"/>
  <c r="M310" i="18" s="1"/>
  <c r="F312" i="18"/>
  <c r="F310" i="18" s="1"/>
  <c r="Z307" i="18"/>
  <c r="Z305" i="18" s="1"/>
  <c r="T307" i="18"/>
  <c r="T305" i="18" s="1"/>
  <c r="N307" i="18"/>
  <c r="N305" i="18" s="1"/>
  <c r="H307" i="18"/>
  <c r="H305" i="18" s="1"/>
  <c r="Y427" i="18"/>
  <c r="Z422" i="18"/>
  <c r="T397" i="18"/>
  <c r="J392" i="18"/>
  <c r="D387" i="18"/>
  <c r="D385" i="18" s="1"/>
  <c r="E367" i="18"/>
  <c r="E365" i="18" s="1"/>
  <c r="AA362" i="18"/>
  <c r="AA360" i="18" s="1"/>
  <c r="I362" i="18"/>
  <c r="I360" i="18" s="1"/>
  <c r="J357" i="18"/>
  <c r="J355" i="18" s="1"/>
  <c r="N352" i="18"/>
  <c r="N350" i="18" s="1"/>
  <c r="Z347" i="18"/>
  <c r="Z345" i="18" s="1"/>
  <c r="R347" i="18"/>
  <c r="R345" i="18" s="1"/>
  <c r="K347" i="18"/>
  <c r="K345" i="18" s="1"/>
  <c r="D347" i="18"/>
  <c r="D345" i="18" s="1"/>
  <c r="AA342" i="18"/>
  <c r="AA340" i="18" s="1"/>
  <c r="S342" i="18"/>
  <c r="S340" i="18" s="1"/>
  <c r="L342" i="18"/>
  <c r="L340" i="18" s="1"/>
  <c r="E342" i="18"/>
  <c r="E340" i="18" s="1"/>
  <c r="T337" i="18"/>
  <c r="T335" i="18" s="1"/>
  <c r="M337" i="18"/>
  <c r="M335" i="18" s="1"/>
  <c r="F337" i="18"/>
  <c r="F335" i="18" s="1"/>
  <c r="W332" i="18"/>
  <c r="W330" i="18" s="1"/>
  <c r="O332" i="18"/>
  <c r="O330" i="18" s="1"/>
  <c r="H332" i="18"/>
  <c r="H330" i="18" s="1"/>
  <c r="X327" i="18"/>
  <c r="X325" i="18" s="1"/>
  <c r="P327" i="18"/>
  <c r="P325" i="18" s="1"/>
  <c r="I327" i="18"/>
  <c r="I325" i="18" s="1"/>
  <c r="Y322" i="18"/>
  <c r="Y320" i="18" s="1"/>
  <c r="Q322" i="18"/>
  <c r="Q320" i="18" s="1"/>
  <c r="J322" i="18"/>
  <c r="J320" i="18" s="1"/>
  <c r="Z317" i="18"/>
  <c r="Z315" i="18" s="1"/>
  <c r="R317" i="18"/>
  <c r="R315" i="18" s="1"/>
  <c r="K317" i="18"/>
  <c r="K315" i="18" s="1"/>
  <c r="D317" i="18"/>
  <c r="D315" i="18" s="1"/>
  <c r="AA312" i="18"/>
  <c r="AA310" i="18" s="1"/>
  <c r="S312" i="18"/>
  <c r="S310" i="18" s="1"/>
  <c r="L312" i="18"/>
  <c r="L310" i="18" s="1"/>
  <c r="E312" i="18"/>
  <c r="E310" i="18" s="1"/>
  <c r="Y307" i="18"/>
  <c r="Y305" i="18" s="1"/>
  <c r="S307" i="18"/>
  <c r="S305" i="18" s="1"/>
  <c r="M307" i="18"/>
  <c r="M305" i="18" s="1"/>
  <c r="G307" i="18"/>
  <c r="G305" i="18" s="1"/>
  <c r="P307" i="18"/>
  <c r="P305" i="18" s="1"/>
  <c r="P310" i="18"/>
  <c r="V310" i="18"/>
  <c r="G312" i="18"/>
  <c r="G310" i="18" s="1"/>
  <c r="P317" i="18"/>
  <c r="P315" i="18" s="1"/>
  <c r="N320" i="18"/>
  <c r="S325" i="18"/>
  <c r="Q335" i="18"/>
  <c r="W335" i="18"/>
  <c r="V340" i="18"/>
  <c r="O345" i="18"/>
  <c r="U345" i="18"/>
  <c r="K365" i="18"/>
  <c r="V370" i="18"/>
  <c r="E307" i="18"/>
  <c r="E305" i="18" s="1"/>
  <c r="Q307" i="18"/>
  <c r="Q305" i="18" s="1"/>
  <c r="J312" i="18"/>
  <c r="J310" i="18" s="1"/>
  <c r="N315" i="18"/>
  <c r="T315" i="18"/>
  <c r="U317" i="18"/>
  <c r="U315" i="18" s="1"/>
  <c r="I307" i="18"/>
  <c r="I305" i="18" s="1"/>
  <c r="U307" i="18"/>
  <c r="U305" i="18" s="1"/>
  <c r="O312" i="18"/>
  <c r="O310" i="18" s="1"/>
  <c r="W317" i="18"/>
  <c r="W315" i="18" s="1"/>
  <c r="J350" i="18"/>
  <c r="V350" i="18"/>
  <c r="J385" i="18"/>
  <c r="V385" i="18"/>
  <c r="J390" i="18"/>
  <c r="G405" i="18"/>
  <c r="M405" i="18"/>
  <c r="S405" i="18"/>
  <c r="Y405" i="18"/>
  <c r="W415" i="18"/>
  <c r="K420" i="18"/>
  <c r="G440" i="18"/>
  <c r="M440" i="18"/>
  <c r="Y440" i="18"/>
  <c r="E385" i="18"/>
  <c r="K390" i="18"/>
  <c r="Q390" i="18"/>
  <c r="X415" i="18"/>
  <c r="F445" i="18"/>
  <c r="R445" i="18"/>
  <c r="E380" i="18"/>
  <c r="K380" i="18"/>
  <c r="Q380" i="18"/>
  <c r="W380" i="18"/>
  <c r="L385" i="18"/>
  <c r="G425" i="18"/>
  <c r="M425" i="18"/>
  <c r="S425" i="18"/>
  <c r="Y425" i="18"/>
  <c r="U464" i="18"/>
  <c r="F380" i="18"/>
  <c r="H395" i="18"/>
  <c r="N395" i="18"/>
  <c r="T395" i="18"/>
  <c r="R400" i="18"/>
  <c r="H420" i="18"/>
  <c r="N420" i="18"/>
  <c r="Z420" i="18"/>
  <c r="I395" i="18"/>
  <c r="I415" i="18"/>
  <c r="O415" i="18"/>
  <c r="U415" i="18"/>
  <c r="N454" i="18"/>
  <c r="I390" i="18"/>
  <c r="O390" i="18"/>
  <c r="U390" i="18"/>
  <c r="J395" i="18"/>
  <c r="P395" i="18"/>
  <c r="D420" i="18"/>
  <c r="J425" i="18"/>
  <c r="P430" i="18"/>
  <c r="O400" i="18"/>
  <c r="U400" i="18"/>
  <c r="E405" i="18"/>
  <c r="M410" i="18"/>
  <c r="Q430" i="18"/>
  <c r="W430" i="18"/>
  <c r="M469" i="18"/>
  <c r="D435" i="18"/>
  <c r="J435" i="18"/>
  <c r="P435" i="18"/>
  <c r="Z474" i="18"/>
  <c r="F400" i="18"/>
  <c r="T405" i="18"/>
  <c r="D410" i="18"/>
  <c r="N440" i="18"/>
  <c r="G445" i="18"/>
  <c r="Z454" i="18"/>
  <c r="P454" i="18"/>
  <c r="F464" i="18"/>
  <c r="S474" i="18"/>
  <c r="E415" i="18"/>
  <c r="K415" i="18"/>
  <c r="J420" i="18"/>
  <c r="P420" i="18"/>
  <c r="I425" i="18"/>
  <c r="O425" i="18"/>
  <c r="O430" i="18"/>
  <c r="I440" i="18"/>
  <c r="U440" i="18"/>
  <c r="H400" i="18"/>
  <c r="F410" i="18"/>
  <c r="L410" i="18"/>
  <c r="L415" i="18"/>
  <c r="E420" i="18"/>
  <c r="Q420" i="18"/>
  <c r="W420" i="18"/>
  <c r="D425" i="18"/>
  <c r="P425" i="18"/>
  <c r="V430" i="18"/>
  <c r="D440" i="18"/>
  <c r="V440" i="18"/>
  <c r="I445" i="18"/>
  <c r="J454" i="18"/>
  <c r="V459" i="18"/>
  <c r="R430" i="18"/>
  <c r="Q456" i="18"/>
  <c r="Q454" i="18" s="1"/>
  <c r="K466" i="18"/>
  <c r="K464" i="18" s="1"/>
  <c r="T471" i="18"/>
  <c r="T469" i="18" s="1"/>
  <c r="I476" i="18"/>
  <c r="I474" i="18" s="1"/>
  <c r="K481" i="18"/>
  <c r="K479" i="18" s="1"/>
  <c r="F486" i="18"/>
  <c r="T491" i="18"/>
  <c r="T489" i="18" s="1"/>
  <c r="U501" i="18"/>
  <c r="E445" i="18"/>
  <c r="Q445" i="18"/>
  <c r="Z596" i="18"/>
  <c r="Z594" i="18" s="1"/>
  <c r="T596" i="18"/>
  <c r="T594" i="18" s="1"/>
  <c r="N596" i="18"/>
  <c r="N594" i="18" s="1"/>
  <c r="H596" i="18"/>
  <c r="H594" i="18" s="1"/>
  <c r="AA591" i="18"/>
  <c r="AA589" i="18" s="1"/>
  <c r="U591" i="18"/>
  <c r="U589" i="18" s="1"/>
  <c r="O591" i="18"/>
  <c r="O589" i="18" s="1"/>
  <c r="I591" i="18"/>
  <c r="I589" i="18" s="1"/>
  <c r="V586" i="18"/>
  <c r="V584" i="18" s="1"/>
  <c r="P586" i="18"/>
  <c r="P584" i="18" s="1"/>
  <c r="J586" i="18"/>
  <c r="J584" i="18" s="1"/>
  <c r="D586" i="18"/>
  <c r="D584" i="18" s="1"/>
  <c r="W581" i="18"/>
  <c r="W579" i="18" s="1"/>
  <c r="Q581" i="18"/>
  <c r="Q579" i="18" s="1"/>
  <c r="K581" i="18"/>
  <c r="K579" i="18" s="1"/>
  <c r="E581" i="18"/>
  <c r="E579" i="18" s="1"/>
  <c r="X576" i="18"/>
  <c r="X574" i="18" s="1"/>
  <c r="R576" i="18"/>
  <c r="R574" i="18" s="1"/>
  <c r="L576" i="18"/>
  <c r="L574" i="18" s="1"/>
  <c r="F576" i="18"/>
  <c r="F574" i="18" s="1"/>
  <c r="Y571" i="18"/>
  <c r="Y569" i="18" s="1"/>
  <c r="S571" i="18"/>
  <c r="S569" i="18" s="1"/>
  <c r="M571" i="18"/>
  <c r="M569" i="18" s="1"/>
  <c r="G571" i="18"/>
  <c r="G569" i="18" s="1"/>
  <c r="Z566" i="18"/>
  <c r="Z564" i="18" s="1"/>
  <c r="T566" i="18"/>
  <c r="T564" i="18" s="1"/>
  <c r="N566" i="18"/>
  <c r="N564" i="18" s="1"/>
  <c r="H566" i="18"/>
  <c r="H564" i="18" s="1"/>
  <c r="Y596" i="18"/>
  <c r="Y594" i="18" s="1"/>
  <c r="S596" i="18"/>
  <c r="S594" i="18" s="1"/>
  <c r="M596" i="18"/>
  <c r="M594" i="18" s="1"/>
  <c r="G596" i="18"/>
  <c r="G594" i="18" s="1"/>
  <c r="Z591" i="18"/>
  <c r="Z589" i="18" s="1"/>
  <c r="T591" i="18"/>
  <c r="T589" i="18" s="1"/>
  <c r="N591" i="18"/>
  <c r="N589" i="18" s="1"/>
  <c r="H591" i="18"/>
  <c r="H589" i="18" s="1"/>
  <c r="AA586" i="18"/>
  <c r="AA584" i="18" s="1"/>
  <c r="U586" i="18"/>
  <c r="U584" i="18" s="1"/>
  <c r="O586" i="18"/>
  <c r="O584" i="18" s="1"/>
  <c r="I586" i="18"/>
  <c r="I584" i="18" s="1"/>
  <c r="V581" i="18"/>
  <c r="V579" i="18" s="1"/>
  <c r="P581" i="18"/>
  <c r="P579" i="18" s="1"/>
  <c r="J581" i="18"/>
  <c r="J579" i="18" s="1"/>
  <c r="D581" i="18"/>
  <c r="D579" i="18" s="1"/>
  <c r="W576" i="18"/>
  <c r="W574" i="18" s="1"/>
  <c r="Q576" i="18"/>
  <c r="Q574" i="18" s="1"/>
  <c r="K576" i="18"/>
  <c r="K574" i="18" s="1"/>
  <c r="E576" i="18"/>
  <c r="E574" i="18" s="1"/>
  <c r="X571" i="18"/>
  <c r="X569" i="18" s="1"/>
  <c r="R571" i="18"/>
  <c r="R569" i="18" s="1"/>
  <c r="L571" i="18"/>
  <c r="L569" i="18" s="1"/>
  <c r="F571" i="18"/>
  <c r="F569" i="18" s="1"/>
  <c r="Y566" i="18"/>
  <c r="Y564" i="18" s="1"/>
  <c r="S566" i="18"/>
  <c r="S564" i="18" s="1"/>
  <c r="M566" i="18"/>
  <c r="M564" i="18" s="1"/>
  <c r="G566" i="18"/>
  <c r="G564" i="18" s="1"/>
  <c r="W596" i="18"/>
  <c r="W594" i="18" s="1"/>
  <c r="Q596" i="18"/>
  <c r="Q594" i="18" s="1"/>
  <c r="K596" i="18"/>
  <c r="K594" i="18" s="1"/>
  <c r="E596" i="18"/>
  <c r="E594" i="18" s="1"/>
  <c r="X591" i="18"/>
  <c r="X589" i="18" s="1"/>
  <c r="R591" i="18"/>
  <c r="R589" i="18" s="1"/>
  <c r="L591" i="18"/>
  <c r="L589" i="18" s="1"/>
  <c r="F591" i="18"/>
  <c r="F589" i="18" s="1"/>
  <c r="Y586" i="18"/>
  <c r="Y584" i="18" s="1"/>
  <c r="S586" i="18"/>
  <c r="S584" i="18" s="1"/>
  <c r="M586" i="18"/>
  <c r="M584" i="18" s="1"/>
  <c r="G586" i="18"/>
  <c r="G584" i="18" s="1"/>
  <c r="Z581" i="18"/>
  <c r="Z579" i="18" s="1"/>
  <c r="T581" i="18"/>
  <c r="T579" i="18" s="1"/>
  <c r="N581" i="18"/>
  <c r="N579" i="18" s="1"/>
  <c r="H581" i="18"/>
  <c r="H579" i="18" s="1"/>
  <c r="AA576" i="18"/>
  <c r="AA574" i="18" s="1"/>
  <c r="U576" i="18"/>
  <c r="U574" i="18" s="1"/>
  <c r="O576" i="18"/>
  <c r="O574" i="18" s="1"/>
  <c r="I576" i="18"/>
  <c r="I574" i="18" s="1"/>
  <c r="V571" i="18"/>
  <c r="V569" i="18" s="1"/>
  <c r="P571" i="18"/>
  <c r="P569" i="18" s="1"/>
  <c r="J571" i="18"/>
  <c r="J569" i="18" s="1"/>
  <c r="D571" i="18"/>
  <c r="D569" i="18" s="1"/>
  <c r="W566" i="18"/>
  <c r="W564" i="18" s="1"/>
  <c r="Q566" i="18"/>
  <c r="Q564" i="18" s="1"/>
  <c r="K566" i="18"/>
  <c r="K564" i="18" s="1"/>
  <c r="E566" i="18"/>
  <c r="E564" i="18" s="1"/>
  <c r="V596" i="18"/>
  <c r="V594" i="18" s="1"/>
  <c r="P596" i="18"/>
  <c r="P594" i="18" s="1"/>
  <c r="J596" i="18"/>
  <c r="J594" i="18" s="1"/>
  <c r="D596" i="18"/>
  <c r="D594" i="18" s="1"/>
  <c r="W591" i="18"/>
  <c r="W589" i="18" s="1"/>
  <c r="Q591" i="18"/>
  <c r="Q589" i="18" s="1"/>
  <c r="K591" i="18"/>
  <c r="K589" i="18" s="1"/>
  <c r="E591" i="18"/>
  <c r="E589" i="18" s="1"/>
  <c r="X586" i="18"/>
  <c r="X584" i="18" s="1"/>
  <c r="R586" i="18"/>
  <c r="R584" i="18" s="1"/>
  <c r="L586" i="18"/>
  <c r="L584" i="18" s="1"/>
  <c r="F586" i="18"/>
  <c r="F584" i="18" s="1"/>
  <c r="Y581" i="18"/>
  <c r="Y579" i="18" s="1"/>
  <c r="S581" i="18"/>
  <c r="S579" i="18" s="1"/>
  <c r="M581" i="18"/>
  <c r="M579" i="18" s="1"/>
  <c r="G581" i="18"/>
  <c r="G579" i="18" s="1"/>
  <c r="Z576" i="18"/>
  <c r="Z574" i="18" s="1"/>
  <c r="T576" i="18"/>
  <c r="T574" i="18" s="1"/>
  <c r="N576" i="18"/>
  <c r="N574" i="18" s="1"/>
  <c r="H576" i="18"/>
  <c r="H574" i="18" s="1"/>
  <c r="AA571" i="18"/>
  <c r="AA569" i="18" s="1"/>
  <c r="U571" i="18"/>
  <c r="U569" i="18" s="1"/>
  <c r="O571" i="18"/>
  <c r="O569" i="18" s="1"/>
  <c r="I571" i="18"/>
  <c r="I569" i="18" s="1"/>
  <c r="V566" i="18"/>
  <c r="V564" i="18" s="1"/>
  <c r="P566" i="18"/>
  <c r="P564" i="18" s="1"/>
  <c r="J566" i="18"/>
  <c r="J564" i="18" s="1"/>
  <c r="D566" i="18"/>
  <c r="D564" i="18" s="1"/>
  <c r="U596" i="18"/>
  <c r="U594" i="18" s="1"/>
  <c r="V591" i="18"/>
  <c r="V589" i="18" s="1"/>
  <c r="D591" i="18"/>
  <c r="D589" i="18" s="1"/>
  <c r="Z586" i="18"/>
  <c r="Z584" i="18" s="1"/>
  <c r="H586" i="18"/>
  <c r="H584" i="18" s="1"/>
  <c r="L581" i="18"/>
  <c r="L579" i="18" s="1"/>
  <c r="M576" i="18"/>
  <c r="M574" i="18" s="1"/>
  <c r="Q571" i="18"/>
  <c r="Q569" i="18" s="1"/>
  <c r="U566" i="18"/>
  <c r="R596" i="18"/>
  <c r="R594" i="18" s="1"/>
  <c r="S591" i="18"/>
  <c r="S589" i="18" s="1"/>
  <c r="W586" i="18"/>
  <c r="E586" i="18"/>
  <c r="AA581" i="18"/>
  <c r="AA579" i="18" s="1"/>
  <c r="I581" i="18"/>
  <c r="I579" i="18" s="1"/>
  <c r="J576" i="18"/>
  <c r="J574" i="18" s="1"/>
  <c r="N571" i="18"/>
  <c r="N569" i="18" s="1"/>
  <c r="R566" i="18"/>
  <c r="R564" i="18" s="1"/>
  <c r="AA561" i="18"/>
  <c r="AA559" i="18" s="1"/>
  <c r="U561" i="18"/>
  <c r="U559" i="18" s="1"/>
  <c r="O561" i="18"/>
  <c r="O559" i="18" s="1"/>
  <c r="I561" i="18"/>
  <c r="I559" i="18" s="1"/>
  <c r="V556" i="18"/>
  <c r="V554" i="18" s="1"/>
  <c r="P556" i="18"/>
  <c r="P554" i="18" s="1"/>
  <c r="J556" i="18"/>
  <c r="J554" i="18" s="1"/>
  <c r="D556" i="18"/>
  <c r="D554" i="18" s="1"/>
  <c r="W551" i="18"/>
  <c r="W549" i="18" s="1"/>
  <c r="Q551" i="18"/>
  <c r="Q549" i="18" s="1"/>
  <c r="K551" i="18"/>
  <c r="K549" i="18" s="1"/>
  <c r="E551" i="18"/>
  <c r="E549" i="18" s="1"/>
  <c r="X546" i="18"/>
  <c r="X544" i="18" s="1"/>
  <c r="R546" i="18"/>
  <c r="R544" i="18" s="1"/>
  <c r="L546" i="18"/>
  <c r="L544" i="18" s="1"/>
  <c r="F546" i="18"/>
  <c r="F544" i="18" s="1"/>
  <c r="Y541" i="18"/>
  <c r="Y539" i="18" s="1"/>
  <c r="S541" i="18"/>
  <c r="S539" i="18" s="1"/>
  <c r="M541" i="18"/>
  <c r="M539" i="18" s="1"/>
  <c r="G541" i="18"/>
  <c r="G539" i="18" s="1"/>
  <c r="L596" i="18"/>
  <c r="L594" i="18" s="1"/>
  <c r="M591" i="18"/>
  <c r="M589" i="18" s="1"/>
  <c r="Q586" i="18"/>
  <c r="Q584" i="18" s="1"/>
  <c r="U581" i="18"/>
  <c r="U579" i="18" s="1"/>
  <c r="V576" i="18"/>
  <c r="V574" i="18" s="1"/>
  <c r="D576" i="18"/>
  <c r="D574" i="18" s="1"/>
  <c r="Z571" i="18"/>
  <c r="Z569" i="18" s="1"/>
  <c r="H571" i="18"/>
  <c r="H569" i="18" s="1"/>
  <c r="L566" i="18"/>
  <c r="Y561" i="18"/>
  <c r="Y559" i="18" s="1"/>
  <c r="S561" i="18"/>
  <c r="S559" i="18" s="1"/>
  <c r="M561" i="18"/>
  <c r="M559" i="18" s="1"/>
  <c r="G561" i="18"/>
  <c r="G559" i="18" s="1"/>
  <c r="Z556" i="18"/>
  <c r="Z554" i="18" s="1"/>
  <c r="T556" i="18"/>
  <c r="T554" i="18" s="1"/>
  <c r="N556" i="18"/>
  <c r="N554" i="18" s="1"/>
  <c r="H556" i="18"/>
  <c r="H554" i="18" s="1"/>
  <c r="AA551" i="18"/>
  <c r="AA549" i="18" s="1"/>
  <c r="U551" i="18"/>
  <c r="U549" i="18" s="1"/>
  <c r="O551" i="18"/>
  <c r="O549" i="18" s="1"/>
  <c r="I551" i="18"/>
  <c r="I549" i="18" s="1"/>
  <c r="V546" i="18"/>
  <c r="V544" i="18" s="1"/>
  <c r="P546" i="18"/>
  <c r="P544" i="18" s="1"/>
  <c r="J546" i="18"/>
  <c r="J544" i="18" s="1"/>
  <c r="D546" i="18"/>
  <c r="D544" i="18" s="1"/>
  <c r="W541" i="18"/>
  <c r="W539" i="18" s="1"/>
  <c r="Q541" i="18"/>
  <c r="Q539" i="18" s="1"/>
  <c r="K541" i="18"/>
  <c r="E541" i="18"/>
  <c r="E539" i="18" s="1"/>
  <c r="AA596" i="18"/>
  <c r="AA594" i="18" s="1"/>
  <c r="F581" i="18"/>
  <c r="F579" i="18" s="1"/>
  <c r="G576" i="18"/>
  <c r="G574" i="18" s="1"/>
  <c r="T571" i="18"/>
  <c r="T569" i="18" s="1"/>
  <c r="X596" i="18"/>
  <c r="Y591" i="18"/>
  <c r="K571" i="18"/>
  <c r="K569" i="18" s="1"/>
  <c r="X566" i="18"/>
  <c r="W561" i="18"/>
  <c r="W559" i="18" s="1"/>
  <c r="N561" i="18"/>
  <c r="N559" i="18" s="1"/>
  <c r="E561" i="18"/>
  <c r="E559" i="18" s="1"/>
  <c r="Y556" i="18"/>
  <c r="Q556" i="18"/>
  <c r="G556" i="18"/>
  <c r="I596" i="18"/>
  <c r="I594" i="18" s="1"/>
  <c r="J591" i="18"/>
  <c r="J589" i="18" s="1"/>
  <c r="T586" i="18"/>
  <c r="T584" i="18" s="1"/>
  <c r="X581" i="18"/>
  <c r="X579" i="18" s="1"/>
  <c r="Y576" i="18"/>
  <c r="Y574" i="18" s="1"/>
  <c r="I566" i="18"/>
  <c r="T561" i="18"/>
  <c r="K561" i="18"/>
  <c r="K559" i="18" s="1"/>
  <c r="W556" i="18"/>
  <c r="M556" i="18"/>
  <c r="M554" i="18" s="1"/>
  <c r="E556" i="18"/>
  <c r="X551" i="18"/>
  <c r="X549" i="18" s="1"/>
  <c r="N551" i="18"/>
  <c r="N549" i="18" s="1"/>
  <c r="F551" i="18"/>
  <c r="F549" i="18" s="1"/>
  <c r="Z546" i="18"/>
  <c r="Z544" i="18" s="1"/>
  <c r="Q546" i="18"/>
  <c r="Q544" i="18" s="1"/>
  <c r="H546" i="18"/>
  <c r="AA541" i="18"/>
  <c r="AA539" i="18" s="1"/>
  <c r="R541" i="18"/>
  <c r="I541" i="18"/>
  <c r="I539" i="18" s="1"/>
  <c r="Y536" i="18"/>
  <c r="Y534" i="18" s="1"/>
  <c r="S536" i="18"/>
  <c r="S534" i="18" s="1"/>
  <c r="M536" i="18"/>
  <c r="M534" i="18" s="1"/>
  <c r="G536" i="18"/>
  <c r="G534" i="18" s="1"/>
  <c r="Z531" i="18"/>
  <c r="Z529" i="18" s="1"/>
  <c r="T531" i="18"/>
  <c r="T529" i="18" s="1"/>
  <c r="N531" i="18"/>
  <c r="N529" i="18" s="1"/>
  <c r="H531" i="18"/>
  <c r="H529" i="18" s="1"/>
  <c r="AA526" i="18"/>
  <c r="AA524" i="18" s="1"/>
  <c r="U526" i="18"/>
  <c r="U524" i="18" s="1"/>
  <c r="O526" i="18"/>
  <c r="O524" i="18" s="1"/>
  <c r="I526" i="18"/>
  <c r="I524" i="18" s="1"/>
  <c r="V521" i="18"/>
  <c r="V519" i="18" s="1"/>
  <c r="P521" i="18"/>
  <c r="P519" i="18" s="1"/>
  <c r="J521" i="18"/>
  <c r="J519" i="18" s="1"/>
  <c r="D521" i="18"/>
  <c r="D519" i="18" s="1"/>
  <c r="W516" i="18"/>
  <c r="W514" i="18" s="1"/>
  <c r="Q516" i="18"/>
  <c r="Q514" i="18" s="1"/>
  <c r="K516" i="18"/>
  <c r="K514" i="18" s="1"/>
  <c r="E516" i="18"/>
  <c r="E514" i="18" s="1"/>
  <c r="X511" i="18"/>
  <c r="X509" i="18" s="1"/>
  <c r="R511" i="18"/>
  <c r="R509" i="18" s="1"/>
  <c r="L511" i="18"/>
  <c r="L509" i="18" s="1"/>
  <c r="F511" i="18"/>
  <c r="F509" i="18" s="1"/>
  <c r="Y506" i="18"/>
  <c r="Y504" i="18" s="1"/>
  <c r="S506" i="18"/>
  <c r="S504" i="18" s="1"/>
  <c r="M506" i="18"/>
  <c r="M504" i="18" s="1"/>
  <c r="G506" i="18"/>
  <c r="G504" i="18" s="1"/>
  <c r="Z501" i="18"/>
  <c r="Z499" i="18" s="1"/>
  <c r="T501" i="18"/>
  <c r="T499" i="18" s="1"/>
  <c r="N501" i="18"/>
  <c r="N499" i="18" s="1"/>
  <c r="H501" i="18"/>
  <c r="H499" i="18" s="1"/>
  <c r="AA496" i="18"/>
  <c r="AA494" i="18" s="1"/>
  <c r="U496" i="18"/>
  <c r="U494" i="18" s="1"/>
  <c r="O496" i="18"/>
  <c r="O494" i="18" s="1"/>
  <c r="I496" i="18"/>
  <c r="I494" i="18" s="1"/>
  <c r="V491" i="18"/>
  <c r="V489" i="18" s="1"/>
  <c r="P491" i="18"/>
  <c r="P489" i="18" s="1"/>
  <c r="O596" i="18"/>
  <c r="O594" i="18" s="1"/>
  <c r="P591" i="18"/>
  <c r="P589" i="18" s="1"/>
  <c r="AA566" i="18"/>
  <c r="AA564" i="18" s="1"/>
  <c r="P561" i="18"/>
  <c r="P559" i="18" s="1"/>
  <c r="X556" i="18"/>
  <c r="X554" i="18" s="1"/>
  <c r="K556" i="18"/>
  <c r="V551" i="18"/>
  <c r="V549" i="18" s="1"/>
  <c r="L551" i="18"/>
  <c r="W546" i="18"/>
  <c r="M546" i="18"/>
  <c r="M544" i="18" s="1"/>
  <c r="U541" i="18"/>
  <c r="U539" i="18" s="1"/>
  <c r="J541" i="18"/>
  <c r="J539" i="18" s="1"/>
  <c r="V536" i="18"/>
  <c r="O536" i="18"/>
  <c r="O534" i="18" s="1"/>
  <c r="H536" i="18"/>
  <c r="W531" i="18"/>
  <c r="P531" i="18"/>
  <c r="P529" i="18" s="1"/>
  <c r="I531" i="18"/>
  <c r="X526" i="18"/>
  <c r="Q526" i="18"/>
  <c r="Q524" i="18" s="1"/>
  <c r="J526" i="18"/>
  <c r="F596" i="18"/>
  <c r="F594" i="18" s="1"/>
  <c r="G591" i="18"/>
  <c r="O566" i="18"/>
  <c r="O564" i="18" s="1"/>
  <c r="Z561" i="18"/>
  <c r="L561" i="18"/>
  <c r="U556" i="18"/>
  <c r="I556" i="18"/>
  <c r="I554" i="18" s="1"/>
  <c r="T551" i="18"/>
  <c r="J551" i="18"/>
  <c r="J549" i="18" s="1"/>
  <c r="U546" i="18"/>
  <c r="K546" i="18"/>
  <c r="T541" i="18"/>
  <c r="T539" i="18" s="1"/>
  <c r="H541" i="18"/>
  <c r="H539" i="18" s="1"/>
  <c r="U536" i="18"/>
  <c r="U534" i="18" s="1"/>
  <c r="N536" i="18"/>
  <c r="N534" i="18" s="1"/>
  <c r="F536" i="18"/>
  <c r="F534" i="18" s="1"/>
  <c r="V531" i="18"/>
  <c r="V529" i="18" s="1"/>
  <c r="O531" i="18"/>
  <c r="G531" i="18"/>
  <c r="G529" i="18" s="1"/>
  <c r="N586" i="18"/>
  <c r="N584" i="18" s="1"/>
  <c r="R581" i="18"/>
  <c r="R579" i="18" s="1"/>
  <c r="S576" i="18"/>
  <c r="S574" i="18" s="1"/>
  <c r="F566" i="18"/>
  <c r="F564" i="18" s="1"/>
  <c r="X561" i="18"/>
  <c r="J561" i="18"/>
  <c r="S556" i="18"/>
  <c r="S554" i="18" s="1"/>
  <c r="F556" i="18"/>
  <c r="F554" i="18" s="1"/>
  <c r="S551" i="18"/>
  <c r="S549" i="18" s="1"/>
  <c r="H551" i="18"/>
  <c r="H549" i="18" s="1"/>
  <c r="T546" i="18"/>
  <c r="T544" i="18" s="1"/>
  <c r="I546" i="18"/>
  <c r="P541" i="18"/>
  <c r="F541" i="18"/>
  <c r="F539" i="18" s="1"/>
  <c r="AA536" i="18"/>
  <c r="AA534" i="18" s="1"/>
  <c r="T536" i="18"/>
  <c r="L536" i="18"/>
  <c r="E536" i="18"/>
  <c r="E534" i="18" s="1"/>
  <c r="U531" i="18"/>
  <c r="U529" i="18" s="1"/>
  <c r="M531" i="18"/>
  <c r="M529" i="18" s="1"/>
  <c r="F531" i="18"/>
  <c r="V526" i="18"/>
  <c r="N526" i="18"/>
  <c r="G526" i="18"/>
  <c r="G524" i="18" s="1"/>
  <c r="X521" i="18"/>
  <c r="X519" i="18" s="1"/>
  <c r="Q521" i="18"/>
  <c r="Q519" i="18" s="1"/>
  <c r="I521" i="18"/>
  <c r="W571" i="18"/>
  <c r="W569" i="18" s="1"/>
  <c r="R561" i="18"/>
  <c r="F561" i="18"/>
  <c r="O556" i="18"/>
  <c r="O554" i="18" s="1"/>
  <c r="Z551" i="18"/>
  <c r="Z549" i="18" s="1"/>
  <c r="P551" i="18"/>
  <c r="P549" i="18" s="1"/>
  <c r="D551" i="18"/>
  <c r="D549" i="18" s="1"/>
  <c r="AA546" i="18"/>
  <c r="AA544" i="18" s="1"/>
  <c r="O546" i="18"/>
  <c r="O544" i="18" s="1"/>
  <c r="E546" i="18"/>
  <c r="E544" i="18" s="1"/>
  <c r="X541" i="18"/>
  <c r="N541" i="18"/>
  <c r="X536" i="18"/>
  <c r="Q536" i="18"/>
  <c r="Q534" i="18" s="1"/>
  <c r="J536" i="18"/>
  <c r="J534" i="18" s="1"/>
  <c r="Y531" i="18"/>
  <c r="Y529" i="18" s="1"/>
  <c r="R531" i="18"/>
  <c r="R529" i="18" s="1"/>
  <c r="K531" i="18"/>
  <c r="D531" i="18"/>
  <c r="D529" i="18" s="1"/>
  <c r="Z526" i="18"/>
  <c r="S526" i="18"/>
  <c r="S524" i="18" s="1"/>
  <c r="L526" i="18"/>
  <c r="L524" i="18" s="1"/>
  <c r="E526" i="18"/>
  <c r="E524" i="18" s="1"/>
  <c r="U521" i="18"/>
  <c r="U519" i="18" s="1"/>
  <c r="N521" i="18"/>
  <c r="N519" i="18" s="1"/>
  <c r="G521" i="18"/>
  <c r="G519" i="18" s="1"/>
  <c r="V516" i="18"/>
  <c r="V514" i="18" s="1"/>
  <c r="O516" i="18"/>
  <c r="H516" i="18"/>
  <c r="H514" i="18" s="1"/>
  <c r="W511" i="18"/>
  <c r="W509" i="18" s="1"/>
  <c r="P511" i="18"/>
  <c r="I511" i="18"/>
  <c r="I509" i="18" s="1"/>
  <c r="X506" i="18"/>
  <c r="X504" i="18" s="1"/>
  <c r="Q506" i="18"/>
  <c r="Q504" i="18" s="1"/>
  <c r="J506" i="18"/>
  <c r="J504" i="18" s="1"/>
  <c r="Y501" i="18"/>
  <c r="R501" i="18"/>
  <c r="R499" i="18" s="1"/>
  <c r="K501" i="18"/>
  <c r="D501" i="18"/>
  <c r="D499" i="18" s="1"/>
  <c r="Z496" i="18"/>
  <c r="Z494" i="18" s="1"/>
  <c r="S496" i="18"/>
  <c r="S494" i="18" s="1"/>
  <c r="L496" i="18"/>
  <c r="E496" i="18"/>
  <c r="E494" i="18" s="1"/>
  <c r="U491" i="18"/>
  <c r="N491" i="18"/>
  <c r="N489" i="18" s="1"/>
  <c r="H491" i="18"/>
  <c r="H489" i="18" s="1"/>
  <c r="AA486" i="18"/>
  <c r="AA484" i="18" s="1"/>
  <c r="U486" i="18"/>
  <c r="U484" i="18" s="1"/>
  <c r="O486" i="18"/>
  <c r="O484" i="18" s="1"/>
  <c r="I486" i="18"/>
  <c r="I484" i="18" s="1"/>
  <c r="V481" i="18"/>
  <c r="V479" i="18" s="1"/>
  <c r="P481" i="18"/>
  <c r="P479" i="18" s="1"/>
  <c r="J481" i="18"/>
  <c r="J479" i="18" s="1"/>
  <c r="D481" i="18"/>
  <c r="D479" i="18" s="1"/>
  <c r="W476" i="18"/>
  <c r="W474" i="18" s="1"/>
  <c r="Q476" i="18"/>
  <c r="Q474" i="18" s="1"/>
  <c r="K476" i="18"/>
  <c r="K474" i="18" s="1"/>
  <c r="E476" i="18"/>
  <c r="E474" i="18" s="1"/>
  <c r="X471" i="18"/>
  <c r="X469" i="18" s="1"/>
  <c r="R471" i="18"/>
  <c r="R469" i="18" s="1"/>
  <c r="L471" i="18"/>
  <c r="L469" i="18" s="1"/>
  <c r="F471" i="18"/>
  <c r="F469" i="18" s="1"/>
  <c r="Y466" i="18"/>
  <c r="Y464" i="18" s="1"/>
  <c r="S466" i="18"/>
  <c r="S464" i="18" s="1"/>
  <c r="M466" i="18"/>
  <c r="M464" i="18" s="1"/>
  <c r="G466" i="18"/>
  <c r="G464" i="18" s="1"/>
  <c r="Z461" i="18"/>
  <c r="Z459" i="18" s="1"/>
  <c r="T461" i="18"/>
  <c r="T459" i="18" s="1"/>
  <c r="N461" i="18"/>
  <c r="N459" i="18" s="1"/>
  <c r="H461" i="18"/>
  <c r="H459" i="18" s="1"/>
  <c r="O581" i="18"/>
  <c r="V561" i="18"/>
  <c r="R556" i="18"/>
  <c r="R554" i="18" s="1"/>
  <c r="Y551" i="18"/>
  <c r="G546" i="18"/>
  <c r="G544" i="18" s="1"/>
  <c r="V541" i="18"/>
  <c r="W536" i="18"/>
  <c r="W534" i="18" s="1"/>
  <c r="L531" i="18"/>
  <c r="L529" i="18" s="1"/>
  <c r="R526" i="18"/>
  <c r="R524" i="18" s="1"/>
  <c r="D526" i="18"/>
  <c r="Y521" i="18"/>
  <c r="Y519" i="18" s="1"/>
  <c r="M521" i="18"/>
  <c r="M519" i="18" s="1"/>
  <c r="X516" i="18"/>
  <c r="N516" i="18"/>
  <c r="N514" i="18" s="1"/>
  <c r="F516" i="18"/>
  <c r="F514" i="18" s="1"/>
  <c r="T511" i="18"/>
  <c r="T509" i="18" s="1"/>
  <c r="K511" i="18"/>
  <c r="K509" i="18" s="1"/>
  <c r="W506" i="18"/>
  <c r="W504" i="18" s="1"/>
  <c r="O506" i="18"/>
  <c r="O504" i="18" s="1"/>
  <c r="F506" i="18"/>
  <c r="F504" i="18" s="1"/>
  <c r="S501" i="18"/>
  <c r="J501" i="18"/>
  <c r="J499" i="18" s="1"/>
  <c r="W496" i="18"/>
  <c r="W494" i="18" s="1"/>
  <c r="N496" i="18"/>
  <c r="F496" i="18"/>
  <c r="F494" i="18" s="1"/>
  <c r="AA491" i="18"/>
  <c r="AA489" i="18" s="1"/>
  <c r="S491" i="18"/>
  <c r="K491" i="18"/>
  <c r="D491" i="18"/>
  <c r="D489" i="18" s="1"/>
  <c r="Z486" i="18"/>
  <c r="Z484" i="18" s="1"/>
  <c r="S486" i="18"/>
  <c r="S484" i="18" s="1"/>
  <c r="L486" i="18"/>
  <c r="E486" i="18"/>
  <c r="E484" i="18" s="1"/>
  <c r="U481" i="18"/>
  <c r="N481" i="18"/>
  <c r="N479" i="18" s="1"/>
  <c r="G481" i="18"/>
  <c r="G479" i="18" s="1"/>
  <c r="V476" i="18"/>
  <c r="O476" i="18"/>
  <c r="O474" i="18" s="1"/>
  <c r="H476" i="18"/>
  <c r="W471" i="18"/>
  <c r="P471" i="18"/>
  <c r="P469" i="18" s="1"/>
  <c r="I471" i="18"/>
  <c r="I469" i="18" s="1"/>
  <c r="X466" i="18"/>
  <c r="X464" i="18" s="1"/>
  <c r="Q466" i="18"/>
  <c r="Q464" i="18" s="1"/>
  <c r="J466" i="18"/>
  <c r="Y461" i="18"/>
  <c r="R461" i="18"/>
  <c r="R459" i="18" s="1"/>
  <c r="K461" i="18"/>
  <c r="K459" i="18" s="1"/>
  <c r="D461" i="18"/>
  <c r="D459" i="18" s="1"/>
  <c r="Y456" i="18"/>
  <c r="Y454" i="18" s="1"/>
  <c r="S456" i="18"/>
  <c r="S454" i="18" s="1"/>
  <c r="M456" i="18"/>
  <c r="M454" i="18" s="1"/>
  <c r="G456" i="18"/>
  <c r="G454" i="18" s="1"/>
  <c r="E571" i="18"/>
  <c r="E569" i="18" s="1"/>
  <c r="Q561" i="18"/>
  <c r="Q559" i="18" s="1"/>
  <c r="L556" i="18"/>
  <c r="L554" i="18" s="1"/>
  <c r="R551" i="18"/>
  <c r="O541" i="18"/>
  <c r="O539" i="18" s="1"/>
  <c r="R536" i="18"/>
  <c r="R534" i="18" s="1"/>
  <c r="J531" i="18"/>
  <c r="J529" i="18" s="1"/>
  <c r="P526" i="18"/>
  <c r="P524" i="18" s="1"/>
  <c r="W521" i="18"/>
  <c r="W519" i="18" s="1"/>
  <c r="L521" i="18"/>
  <c r="L519" i="18" s="1"/>
  <c r="U516" i="18"/>
  <c r="M516" i="18"/>
  <c r="M514" i="18" s="1"/>
  <c r="D516" i="18"/>
  <c r="AA511" i="18"/>
  <c r="AA509" i="18" s="1"/>
  <c r="S511" i="18"/>
  <c r="J511" i="18"/>
  <c r="J509" i="18" s="1"/>
  <c r="V506" i="18"/>
  <c r="N506" i="18"/>
  <c r="N504" i="18" s="1"/>
  <c r="E506" i="18"/>
  <c r="AA501" i="18"/>
  <c r="AA499" i="18" s="1"/>
  <c r="Q501" i="18"/>
  <c r="I501" i="18"/>
  <c r="V496" i="18"/>
  <c r="M496" i="18"/>
  <c r="M494" i="18" s="1"/>
  <c r="D496" i="18"/>
  <c r="D494" i="18" s="1"/>
  <c r="Z491" i="18"/>
  <c r="Z489" i="18" s="1"/>
  <c r="R491" i="18"/>
  <c r="R489" i="18" s="1"/>
  <c r="J491" i="18"/>
  <c r="J489" i="18" s="1"/>
  <c r="Y486" i="18"/>
  <c r="Y484" i="18" s="1"/>
  <c r="R486" i="18"/>
  <c r="R484" i="18" s="1"/>
  <c r="K486" i="18"/>
  <c r="K484" i="18" s="1"/>
  <c r="D486" i="18"/>
  <c r="D484" i="18" s="1"/>
  <c r="AA481" i="18"/>
  <c r="AA479" i="18" s="1"/>
  <c r="T481" i="18"/>
  <c r="T479" i="18" s="1"/>
  <c r="M481" i="18"/>
  <c r="M479" i="18" s="1"/>
  <c r="F481" i="18"/>
  <c r="F479" i="18" s="1"/>
  <c r="U476" i="18"/>
  <c r="U474" i="18" s="1"/>
  <c r="N476" i="18"/>
  <c r="G476" i="18"/>
  <c r="G474" i="18" s="1"/>
  <c r="V471" i="18"/>
  <c r="V469" i="18" s="1"/>
  <c r="O471" i="18"/>
  <c r="O469" i="18" s="1"/>
  <c r="H471" i="18"/>
  <c r="H469" i="18" s="1"/>
  <c r="W466" i="18"/>
  <c r="W464" i="18" s="1"/>
  <c r="P466" i="18"/>
  <c r="P464" i="18" s="1"/>
  <c r="I466" i="18"/>
  <c r="I464" i="18" s="1"/>
  <c r="X461" i="18"/>
  <c r="X459" i="18" s="1"/>
  <c r="Q461" i="18"/>
  <c r="Q459" i="18" s="1"/>
  <c r="J461" i="18"/>
  <c r="J459" i="18" s="1"/>
  <c r="X456" i="18"/>
  <c r="X454" i="18" s="1"/>
  <c r="R456" i="18"/>
  <c r="R454" i="18" s="1"/>
  <c r="L456" i="18"/>
  <c r="L454" i="18" s="1"/>
  <c r="F456" i="18"/>
  <c r="F454" i="18" s="1"/>
  <c r="H561" i="18"/>
  <c r="M551" i="18"/>
  <c r="M549" i="18" s="1"/>
  <c r="L541" i="18"/>
  <c r="L539" i="18" s="1"/>
  <c r="P536" i="18"/>
  <c r="P534" i="18" s="1"/>
  <c r="AA531" i="18"/>
  <c r="AA529" i="18" s="1"/>
  <c r="E531" i="18"/>
  <c r="E529" i="18" s="1"/>
  <c r="M526" i="18"/>
  <c r="M524" i="18" s="1"/>
  <c r="T521" i="18"/>
  <c r="T519" i="18" s="1"/>
  <c r="K521" i="18"/>
  <c r="K519" i="18" s="1"/>
  <c r="T516" i="18"/>
  <c r="L516" i="18"/>
  <c r="Z511" i="18"/>
  <c r="Z509" i="18" s="1"/>
  <c r="Q511" i="18"/>
  <c r="Q509" i="18" s="1"/>
  <c r="H511" i="18"/>
  <c r="H509" i="18" s="1"/>
  <c r="U506" i="18"/>
  <c r="U504" i="18" s="1"/>
  <c r="L506" i="18"/>
  <c r="L504" i="18" s="1"/>
  <c r="D506" i="18"/>
  <c r="X501" i="18"/>
  <c r="X499" i="18" s="1"/>
  <c r="P501" i="18"/>
  <c r="P499" i="18" s="1"/>
  <c r="G501" i="18"/>
  <c r="G499" i="18" s="1"/>
  <c r="T496" i="18"/>
  <c r="T494" i="18" s="1"/>
  <c r="K496" i="18"/>
  <c r="K494" i="18" s="1"/>
  <c r="Y491" i="18"/>
  <c r="Q491" i="18"/>
  <c r="Q489" i="18" s="1"/>
  <c r="I491" i="18"/>
  <c r="X486" i="18"/>
  <c r="X484" i="18" s="1"/>
  <c r="Q486" i="18"/>
  <c r="Q484" i="18" s="1"/>
  <c r="J486" i="18"/>
  <c r="J484" i="18" s="1"/>
  <c r="Z481" i="18"/>
  <c r="Z479" i="18" s="1"/>
  <c r="S481" i="18"/>
  <c r="L481" i="18"/>
  <c r="E481" i="18"/>
  <c r="E479" i="18" s="1"/>
  <c r="AA476" i="18"/>
  <c r="AA474" i="18" s="1"/>
  <c r="T476" i="18"/>
  <c r="M476" i="18"/>
  <c r="F476" i="18"/>
  <c r="U471" i="18"/>
  <c r="N471" i="18"/>
  <c r="N469" i="18" s="1"/>
  <c r="G471" i="18"/>
  <c r="G469" i="18" s="1"/>
  <c r="V466" i="18"/>
  <c r="V464" i="18" s="1"/>
  <c r="O466" i="18"/>
  <c r="H466" i="18"/>
  <c r="W461" i="18"/>
  <c r="P461" i="18"/>
  <c r="P459" i="18" s="1"/>
  <c r="I461" i="18"/>
  <c r="W456" i="18"/>
  <c r="W454" i="18" s="1"/>
  <c r="P576" i="18"/>
  <c r="D561" i="18"/>
  <c r="G551" i="18"/>
  <c r="Y546" i="18"/>
  <c r="Y544" i="18" s="1"/>
  <c r="D541" i="18"/>
  <c r="D539" i="18" s="1"/>
  <c r="K536" i="18"/>
  <c r="K534" i="18" s="1"/>
  <c r="X531" i="18"/>
  <c r="X529" i="18" s="1"/>
  <c r="Y526" i="18"/>
  <c r="Y524" i="18" s="1"/>
  <c r="K526" i="18"/>
  <c r="K524" i="18" s="1"/>
  <c r="S521" i="18"/>
  <c r="S519" i="18" s="1"/>
  <c r="H521" i="18"/>
  <c r="H519" i="18" s="1"/>
  <c r="AA516" i="18"/>
  <c r="AA514" i="18" s="1"/>
  <c r="S516" i="18"/>
  <c r="S514" i="18" s="1"/>
  <c r="J516" i="18"/>
  <c r="Y511" i="18"/>
  <c r="Y509" i="18" s="1"/>
  <c r="O511" i="18"/>
  <c r="O509" i="18" s="1"/>
  <c r="G511" i="18"/>
  <c r="G509" i="18" s="1"/>
  <c r="T506" i="18"/>
  <c r="K506" i="18"/>
  <c r="K504" i="18" s="1"/>
  <c r="K586" i="18"/>
  <c r="S546" i="18"/>
  <c r="I536" i="18"/>
  <c r="I534" i="18" s="1"/>
  <c r="S531" i="18"/>
  <c r="S529" i="18" s="1"/>
  <c r="W526" i="18"/>
  <c r="W524" i="18" s="1"/>
  <c r="H526" i="18"/>
  <c r="H524" i="18" s="1"/>
  <c r="AA521" i="18"/>
  <c r="AA519" i="18" s="1"/>
  <c r="R521" i="18"/>
  <c r="R519" i="18" s="1"/>
  <c r="F521" i="18"/>
  <c r="F519" i="18" s="1"/>
  <c r="Z516" i="18"/>
  <c r="Z514" i="18" s="1"/>
  <c r="R516" i="18"/>
  <c r="R514" i="18" s="1"/>
  <c r="I516" i="18"/>
  <c r="I514" i="18" s="1"/>
  <c r="V511" i="18"/>
  <c r="N511" i="18"/>
  <c r="N509" i="18" s="1"/>
  <c r="E511" i="18"/>
  <c r="E509" i="18" s="1"/>
  <c r="AA506" i="18"/>
  <c r="AA504" i="18" s="1"/>
  <c r="R506" i="18"/>
  <c r="R504" i="18" s="1"/>
  <c r="I506" i="18"/>
  <c r="I504" i="18" s="1"/>
  <c r="V501" i="18"/>
  <c r="V499" i="18" s="1"/>
  <c r="M501" i="18"/>
  <c r="E501" i="18"/>
  <c r="E499" i="18" s="1"/>
  <c r="Y496" i="18"/>
  <c r="Y494" i="18" s="1"/>
  <c r="Q496" i="18"/>
  <c r="Q494" i="18" s="1"/>
  <c r="H496" i="18"/>
  <c r="H494" i="18" s="1"/>
  <c r="W491" i="18"/>
  <c r="M491" i="18"/>
  <c r="F491" i="18"/>
  <c r="F489" i="18" s="1"/>
  <c r="V486" i="18"/>
  <c r="V484" i="18" s="1"/>
  <c r="N486" i="18"/>
  <c r="N484" i="18" s="1"/>
  <c r="G486" i="18"/>
  <c r="G484" i="18" s="1"/>
  <c r="X481" i="18"/>
  <c r="X479" i="18" s="1"/>
  <c r="Q481" i="18"/>
  <c r="I481" i="18"/>
  <c r="I479" i="18" s="1"/>
  <c r="Y476" i="18"/>
  <c r="Y474" i="18" s="1"/>
  <c r="R476" i="18"/>
  <c r="R474" i="18" s="1"/>
  <c r="J476" i="18"/>
  <c r="Z471" i="18"/>
  <c r="Z469" i="18" s="1"/>
  <c r="S471" i="18"/>
  <c r="S469" i="18" s="1"/>
  <c r="K471" i="18"/>
  <c r="K469" i="18" s="1"/>
  <c r="D471" i="18"/>
  <c r="D469" i="18" s="1"/>
  <c r="AA466" i="18"/>
  <c r="AA464" i="18" s="1"/>
  <c r="T466" i="18"/>
  <c r="T464" i="18" s="1"/>
  <c r="L466" i="18"/>
  <c r="E466" i="18"/>
  <c r="E464" i="18" s="1"/>
  <c r="U461" i="18"/>
  <c r="U459" i="18" s="1"/>
  <c r="M461" i="18"/>
  <c r="M459" i="18" s="1"/>
  <c r="F461" i="18"/>
  <c r="F459" i="18" s="1"/>
  <c r="AA456" i="18"/>
  <c r="AA454" i="18" s="1"/>
  <c r="U456" i="18"/>
  <c r="U454" i="18" s="1"/>
  <c r="O456" i="18"/>
  <c r="O454" i="18" s="1"/>
  <c r="I456" i="18"/>
  <c r="I454" i="18" s="1"/>
  <c r="Z541" i="18"/>
  <c r="Z539" i="18" s="1"/>
  <c r="H506" i="18"/>
  <c r="H504" i="18" s="1"/>
  <c r="Z521" i="18"/>
  <c r="Z519" i="18" s="1"/>
  <c r="AA556" i="18"/>
  <c r="AA554" i="18" s="1"/>
  <c r="T526" i="18"/>
  <c r="T524" i="18" s="1"/>
  <c r="O521" i="18"/>
  <c r="O519" i="18" s="1"/>
  <c r="M511" i="18"/>
  <c r="F501" i="18"/>
  <c r="G496" i="18"/>
  <c r="G491" i="18"/>
  <c r="P486" i="18"/>
  <c r="P484" i="18" s="1"/>
  <c r="H481" i="18"/>
  <c r="H479" i="18" s="1"/>
  <c r="N546" i="18"/>
  <c r="N544" i="18" s="1"/>
  <c r="Q531" i="18"/>
  <c r="Q529" i="18" s="1"/>
  <c r="F526" i="18"/>
  <c r="F524" i="18" s="1"/>
  <c r="E521" i="18"/>
  <c r="Y516" i="18"/>
  <c r="Y514" i="18" s="1"/>
  <c r="D511" i="18"/>
  <c r="D509" i="18" s="1"/>
  <c r="E491" i="18"/>
  <c r="E489" i="18" s="1"/>
  <c r="M486" i="18"/>
  <c r="M484" i="18" s="1"/>
  <c r="Y481" i="18"/>
  <c r="Y479" i="18" s="1"/>
  <c r="L476" i="18"/>
  <c r="L474" i="18" s="1"/>
  <c r="Y471" i="18"/>
  <c r="Y469" i="18" s="1"/>
  <c r="N466" i="18"/>
  <c r="N464" i="18" s="1"/>
  <c r="AA461" i="18"/>
  <c r="AA459" i="18" s="1"/>
  <c r="E461" i="18"/>
  <c r="E459" i="18" s="1"/>
  <c r="T456" i="18"/>
  <c r="H456" i="18"/>
  <c r="Z536" i="18"/>
  <c r="P516" i="18"/>
  <c r="P514" i="18" s="1"/>
  <c r="Z506" i="18"/>
  <c r="Z504" i="18" s="1"/>
  <c r="J496" i="18"/>
  <c r="J494" i="18" s="1"/>
  <c r="O491" i="18"/>
  <c r="O489" i="18" s="1"/>
  <c r="D536" i="18"/>
  <c r="G516" i="18"/>
  <c r="G514" i="18" s="1"/>
  <c r="W501" i="18"/>
  <c r="W499" i="18" s="1"/>
  <c r="H486" i="18"/>
  <c r="H484" i="18" s="1"/>
  <c r="W481" i="18"/>
  <c r="W479" i="18" s="1"/>
  <c r="D476" i="18"/>
  <c r="D474" i="18" s="1"/>
  <c r="E471" i="18"/>
  <c r="D466" i="18"/>
  <c r="K456" i="18"/>
  <c r="K454" i="18" s="1"/>
  <c r="V456" i="18"/>
  <c r="V454" i="18" s="1"/>
  <c r="G461" i="18"/>
  <c r="G459" i="18" s="1"/>
  <c r="L464" i="18"/>
  <c r="R466" i="18"/>
  <c r="R464" i="18" s="1"/>
  <c r="AA471" i="18"/>
  <c r="AA469" i="18" s="1"/>
  <c r="P476" i="18"/>
  <c r="P474" i="18" s="1"/>
  <c r="Q479" i="18"/>
  <c r="O481" i="18"/>
  <c r="T486" i="18"/>
  <c r="T484" i="18" s="1"/>
  <c r="X491" i="18"/>
  <c r="X489" i="18" s="1"/>
  <c r="L445" i="18"/>
  <c r="E454" i="18"/>
  <c r="W459" i="18"/>
  <c r="L459" i="18"/>
  <c r="L479" i="18"/>
  <c r="R479" i="18"/>
  <c r="G489" i="18"/>
  <c r="M489" i="18"/>
  <c r="S489" i="18"/>
  <c r="Y489" i="18"/>
  <c r="Q435" i="18"/>
  <c r="S445" i="18"/>
  <c r="Y445" i="18"/>
  <c r="H464" i="18"/>
  <c r="Z464" i="18"/>
  <c r="J469" i="18"/>
  <c r="M474" i="18"/>
  <c r="X474" i="18"/>
  <c r="S459" i="18"/>
  <c r="Y459" i="18"/>
  <c r="O464" i="18"/>
  <c r="E469" i="18"/>
  <c r="Q469" i="18"/>
  <c r="W469" i="18"/>
  <c r="H474" i="18"/>
  <c r="N474" i="18"/>
  <c r="T474" i="18"/>
  <c r="L494" i="18"/>
  <c r="R494" i="18"/>
  <c r="X494" i="18"/>
  <c r="L499" i="18"/>
  <c r="P440" i="18"/>
  <c r="H454" i="18"/>
  <c r="T454" i="18"/>
  <c r="L489" i="18"/>
  <c r="K499" i="18"/>
  <c r="Q499" i="18"/>
  <c r="I459" i="18"/>
  <c r="D464" i="18"/>
  <c r="J464" i="18"/>
  <c r="J474" i="18"/>
  <c r="V474" i="18"/>
  <c r="S479" i="18"/>
  <c r="I489" i="18"/>
  <c r="U489" i="18"/>
  <c r="N494" i="18"/>
  <c r="S499" i="18"/>
  <c r="Y499" i="18"/>
  <c r="D514" i="18"/>
  <c r="D534" i="18"/>
  <c r="V534" i="18"/>
  <c r="U509" i="18"/>
  <c r="O529" i="18"/>
  <c r="I544" i="18"/>
  <c r="U469" i="18"/>
  <c r="F474" i="18"/>
  <c r="O479" i="18"/>
  <c r="U479" i="18"/>
  <c r="F484" i="18"/>
  <c r="L484" i="18"/>
  <c r="I499" i="18"/>
  <c r="O499" i="18"/>
  <c r="U499" i="18"/>
  <c r="P509" i="18"/>
  <c r="V509" i="18"/>
  <c r="L514" i="18"/>
  <c r="X514" i="18"/>
  <c r="D524" i="18"/>
  <c r="R559" i="18"/>
  <c r="I564" i="18"/>
  <c r="U564" i="18"/>
  <c r="K489" i="18"/>
  <c r="W489" i="18"/>
  <c r="P494" i="18"/>
  <c r="N539" i="18"/>
  <c r="K544" i="18"/>
  <c r="W544" i="18"/>
  <c r="T514" i="18"/>
  <c r="Z534" i="18"/>
  <c r="D504" i="18"/>
  <c r="P504" i="18"/>
  <c r="V504" i="18"/>
  <c r="M509" i="18"/>
  <c r="O514" i="18"/>
  <c r="U514" i="18"/>
  <c r="G494" i="18"/>
  <c r="T504" i="18"/>
  <c r="E519" i="18"/>
  <c r="X524" i="18"/>
  <c r="G554" i="18"/>
  <c r="Y554" i="18"/>
  <c r="I529" i="18"/>
  <c r="L534" i="18"/>
  <c r="X534" i="18"/>
  <c r="P539" i="18"/>
  <c r="V539" i="18"/>
  <c r="S544" i="18"/>
  <c r="D559" i="18"/>
  <c r="J559" i="18"/>
  <c r="V559" i="18"/>
  <c r="F499" i="18"/>
  <c r="S509" i="18"/>
  <c r="N524" i="18"/>
  <c r="Z524" i="18"/>
  <c r="K539" i="18"/>
  <c r="H544" i="18"/>
  <c r="U554" i="18"/>
  <c r="X594" i="18"/>
  <c r="V494" i="18"/>
  <c r="M499" i="18"/>
  <c r="E504" i="18"/>
  <c r="J514" i="18"/>
  <c r="K529" i="18"/>
  <c r="W529" i="18"/>
  <c r="H534" i="18"/>
  <c r="T534" i="18"/>
  <c r="U544" i="18"/>
  <c r="R549" i="18"/>
  <c r="F559" i="18"/>
  <c r="L559" i="18"/>
  <c r="X559" i="18"/>
  <c r="I519" i="18"/>
  <c r="J524" i="18"/>
  <c r="V524" i="18"/>
  <c r="F529" i="18"/>
  <c r="G549" i="18"/>
  <c r="Y549" i="18"/>
  <c r="Q554" i="18"/>
  <c r="L549" i="18"/>
  <c r="E584" i="18"/>
  <c r="K584" i="18"/>
  <c r="W584" i="18"/>
  <c r="R539" i="18"/>
  <c r="X539" i="18"/>
  <c r="E554" i="18"/>
  <c r="K554" i="18"/>
  <c r="W554" i="18"/>
  <c r="H559" i="18"/>
  <c r="T559" i="18"/>
  <c r="Z559" i="18"/>
  <c r="T549" i="18"/>
  <c r="L564" i="18"/>
  <c r="X564" i="18"/>
  <c r="O579" i="18"/>
  <c r="G589" i="18"/>
  <c r="Y589" i="18"/>
  <c r="P574" i="18"/>
  <c r="F734" i="18"/>
  <c r="O12" i="18" l="1"/>
  <c r="I102" i="18"/>
  <c r="H77" i="18"/>
  <c r="I72" i="18"/>
  <c r="J67" i="18"/>
  <c r="V107" i="18"/>
  <c r="Y7" i="18"/>
  <c r="R67" i="18"/>
  <c r="X7" i="18"/>
  <c r="I77" i="18"/>
  <c r="J72" i="18"/>
  <c r="N27" i="17"/>
  <c r="V17" i="17"/>
  <c r="Y62" i="16"/>
  <c r="O52" i="16"/>
  <c r="V47" i="16"/>
  <c r="L37" i="16"/>
  <c r="Y32" i="16"/>
  <c r="O22" i="16"/>
  <c r="V17" i="16"/>
  <c r="L7" i="16"/>
  <c r="F62" i="16"/>
  <c r="S57" i="16"/>
  <c r="I47" i="16"/>
  <c r="P42" i="16"/>
  <c r="F32" i="16"/>
  <c r="S27" i="16"/>
  <c r="I17" i="16"/>
  <c r="P12" i="16"/>
  <c r="J87" i="16"/>
  <c r="E72" i="16"/>
  <c r="J62" i="16"/>
  <c r="W57" i="16"/>
  <c r="M47" i="16"/>
  <c r="Z42" i="16"/>
  <c r="J32" i="16"/>
  <c r="W27" i="16"/>
  <c r="M17" i="16"/>
  <c r="Z12" i="16"/>
  <c r="K7" i="16"/>
  <c r="O97" i="16"/>
  <c r="I82" i="16"/>
  <c r="N97" i="16"/>
  <c r="F82" i="16"/>
  <c r="M92" i="16"/>
  <c r="F57" i="16"/>
  <c r="S52" i="16"/>
  <c r="I42" i="16"/>
  <c r="P37" i="16"/>
  <c r="F27" i="16"/>
  <c r="S22" i="16"/>
  <c r="I12" i="16"/>
  <c r="H191" i="14"/>
  <c r="U186" i="14"/>
  <c r="E176" i="14"/>
  <c r="R171" i="14"/>
  <c r="H161" i="14"/>
  <c r="U156" i="14"/>
  <c r="E142" i="14"/>
  <c r="R137" i="14"/>
  <c r="H127" i="14"/>
  <c r="U122" i="14"/>
  <c r="E112" i="14"/>
  <c r="R107" i="14"/>
  <c r="H97" i="14"/>
  <c r="U92" i="14"/>
  <c r="E82" i="14"/>
  <c r="R77" i="14"/>
  <c r="H67" i="14"/>
  <c r="U62" i="14"/>
  <c r="E52" i="14"/>
  <c r="R47" i="14"/>
  <c r="H37" i="14"/>
  <c r="U32" i="14"/>
  <c r="E22" i="14"/>
  <c r="R17" i="14"/>
  <c r="H7" i="14"/>
  <c r="T82" i="14"/>
  <c r="V97" i="14"/>
  <c r="S87" i="14"/>
  <c r="N196" i="14"/>
  <c r="AA191" i="14"/>
  <c r="K181" i="14"/>
  <c r="X176" i="14"/>
  <c r="N166" i="14"/>
  <c r="AA161" i="14"/>
  <c r="X142" i="14"/>
  <c r="N132" i="14"/>
  <c r="AA127" i="14"/>
  <c r="K117" i="14"/>
  <c r="X112" i="14"/>
  <c r="N102" i="14"/>
  <c r="AA97" i="14"/>
  <c r="K87" i="14"/>
  <c r="X82" i="14"/>
  <c r="N72" i="14"/>
  <c r="AA67" i="14"/>
  <c r="K57" i="14"/>
  <c r="X52" i="14"/>
  <c r="N42" i="14"/>
  <c r="AA37" i="14"/>
  <c r="K27" i="14"/>
  <c r="X22" i="14"/>
  <c r="N12" i="14"/>
  <c r="AA7" i="14"/>
  <c r="M191" i="14"/>
  <c r="Z186" i="14"/>
  <c r="J176" i="14"/>
  <c r="W171" i="14"/>
  <c r="M161" i="14"/>
  <c r="Z156" i="14"/>
  <c r="J142" i="14"/>
  <c r="W137" i="14"/>
  <c r="M127" i="14"/>
  <c r="Z122" i="14"/>
  <c r="J112" i="14"/>
  <c r="W107" i="14"/>
  <c r="M97" i="14"/>
  <c r="Z92" i="14"/>
  <c r="J82" i="14"/>
  <c r="W77" i="14"/>
  <c r="M67" i="14"/>
  <c r="Z62" i="14"/>
  <c r="J52" i="14"/>
  <c r="W47" i="14"/>
  <c r="M37" i="14"/>
  <c r="Z32" i="14"/>
  <c r="J22" i="14"/>
  <c r="W17" i="14"/>
  <c r="M7" i="14"/>
  <c r="W196" i="14"/>
  <c r="M186" i="14"/>
  <c r="Z181" i="14"/>
  <c r="J171" i="14"/>
  <c r="W166" i="14"/>
  <c r="M156" i="14"/>
  <c r="Z147" i="14"/>
  <c r="J137" i="14"/>
  <c r="W132" i="14"/>
  <c r="M122" i="14"/>
  <c r="Z117" i="14"/>
  <c r="J107" i="14"/>
  <c r="W102" i="14"/>
  <c r="M92" i="14"/>
  <c r="Z87" i="14"/>
  <c r="J77" i="14"/>
  <c r="W72" i="14"/>
  <c r="M62" i="14"/>
  <c r="Z57" i="14"/>
  <c r="J47" i="14"/>
  <c r="W42" i="14"/>
  <c r="M32" i="14"/>
  <c r="Z27" i="14"/>
  <c r="J17" i="14"/>
  <c r="W12" i="14"/>
  <c r="E147" i="14"/>
  <c r="G191" i="14"/>
  <c r="T186" i="14"/>
  <c r="D176" i="14"/>
  <c r="Q171" i="14"/>
  <c r="G161" i="14"/>
  <c r="T156" i="14"/>
  <c r="D142" i="14"/>
  <c r="Q137" i="14"/>
  <c r="G127" i="14"/>
  <c r="T122" i="14"/>
  <c r="D112" i="14"/>
  <c r="Q107" i="14"/>
  <c r="G97" i="14"/>
  <c r="T92" i="14"/>
  <c r="D82" i="14"/>
  <c r="Q77" i="14"/>
  <c r="G67" i="14"/>
  <c r="T62" i="14"/>
  <c r="D52" i="14"/>
  <c r="Q47" i="14"/>
  <c r="G37" i="14"/>
  <c r="T32" i="14"/>
  <c r="D22" i="14"/>
  <c r="Q17" i="14"/>
  <c r="G7" i="14"/>
  <c r="G147" i="14"/>
  <c r="T142" i="14"/>
  <c r="D132" i="14"/>
  <c r="Q127" i="14"/>
  <c r="G117" i="14"/>
  <c r="T112" i="14"/>
  <c r="I191" i="14"/>
  <c r="P186" i="14"/>
  <c r="F176" i="14"/>
  <c r="S171" i="14"/>
  <c r="I161" i="14"/>
  <c r="P156" i="14"/>
  <c r="F142" i="14"/>
  <c r="S137" i="14"/>
  <c r="I127" i="14"/>
  <c r="P122" i="14"/>
  <c r="F112" i="14"/>
  <c r="S107" i="14"/>
  <c r="I97" i="14"/>
  <c r="P92" i="14"/>
  <c r="F82" i="14"/>
  <c r="S77" i="14"/>
  <c r="I67" i="14"/>
  <c r="P62" i="14"/>
  <c r="F52" i="14"/>
  <c r="S47" i="14"/>
  <c r="I37" i="14"/>
  <c r="P32" i="14"/>
  <c r="F22" i="14"/>
  <c r="S17" i="14"/>
  <c r="I7" i="14"/>
  <c r="P216" i="14"/>
  <c r="N17" i="14"/>
  <c r="AA12" i="14"/>
  <c r="R7" i="13"/>
  <c r="W12" i="13"/>
  <c r="Z52" i="13"/>
  <c r="J42" i="13"/>
  <c r="P12" i="13"/>
  <c r="L62" i="13"/>
  <c r="I519" i="13"/>
  <c r="P514" i="13"/>
  <c r="F504" i="13"/>
  <c r="S499" i="13"/>
  <c r="I489" i="13"/>
  <c r="T549" i="13"/>
  <c r="AA107" i="13"/>
  <c r="K97" i="13"/>
  <c r="L32" i="13"/>
  <c r="M579" i="13"/>
  <c r="M529" i="13"/>
  <c r="Z524" i="13"/>
  <c r="J514" i="13"/>
  <c r="W509" i="13"/>
  <c r="M499" i="13"/>
  <c r="Z494" i="13"/>
  <c r="J484" i="13"/>
  <c r="W479" i="13"/>
  <c r="M469" i="13"/>
  <c r="Z464" i="13"/>
  <c r="J454" i="13"/>
  <c r="E445" i="13"/>
  <c r="R440" i="13"/>
  <c r="H430" i="13"/>
  <c r="U425" i="13"/>
  <c r="E415" i="13"/>
  <c r="R410" i="13"/>
  <c r="H400" i="13"/>
  <c r="U395" i="13"/>
  <c r="E385" i="13"/>
  <c r="R380" i="13"/>
  <c r="H370" i="13"/>
  <c r="U365" i="13"/>
  <c r="E355" i="13"/>
  <c r="R350" i="13"/>
  <c r="H340" i="13"/>
  <c r="U335" i="13"/>
  <c r="E325" i="13"/>
  <c r="R320" i="13"/>
  <c r="H310" i="13"/>
  <c r="U305" i="13"/>
  <c r="E291" i="13"/>
  <c r="R286" i="13"/>
  <c r="H276" i="13"/>
  <c r="U271" i="13"/>
  <c r="E261" i="13"/>
  <c r="R256" i="13"/>
  <c r="H246" i="13"/>
  <c r="U241" i="13"/>
  <c r="E231" i="13"/>
  <c r="R226" i="13"/>
  <c r="H216" i="13"/>
  <c r="U211" i="13"/>
  <c r="E201" i="13"/>
  <c r="R196" i="13"/>
  <c r="H186" i="13"/>
  <c r="U181" i="13"/>
  <c r="E171" i="13"/>
  <c r="R166" i="13"/>
  <c r="H156" i="13"/>
  <c r="U147" i="13"/>
  <c r="E137" i="13"/>
  <c r="R132" i="13"/>
  <c r="H122" i="13"/>
  <c r="U117" i="13"/>
  <c r="E107" i="13"/>
  <c r="R102" i="13"/>
  <c r="H92" i="13"/>
  <c r="U87" i="13"/>
  <c r="E77" i="13"/>
  <c r="R72" i="13"/>
  <c r="H62" i="13"/>
  <c r="U57" i="13"/>
  <c r="E47" i="13"/>
  <c r="R42" i="13"/>
  <c r="H32" i="13"/>
  <c r="U27" i="13"/>
  <c r="E17" i="13"/>
  <c r="R12" i="13"/>
  <c r="P171" i="13"/>
  <c r="E529" i="13"/>
  <c r="H484" i="13"/>
  <c r="P474" i="13"/>
  <c r="AA415" i="13"/>
  <c r="J410" i="13"/>
  <c r="AA325" i="13"/>
  <c r="J320" i="13"/>
  <c r="V256" i="13"/>
  <c r="H574" i="13"/>
  <c r="I549" i="13"/>
  <c r="T554" i="13"/>
  <c r="F564" i="13"/>
  <c r="Q569" i="13"/>
  <c r="I579" i="13"/>
  <c r="T584" i="13"/>
  <c r="F594" i="13"/>
  <c r="E549" i="13"/>
  <c r="P554" i="13"/>
  <c r="H564" i="13"/>
  <c r="S569" i="13"/>
  <c r="E579" i="13"/>
  <c r="P584" i="13"/>
  <c r="H594" i="13"/>
  <c r="Q554" i="13"/>
  <c r="I564" i="13"/>
  <c r="T569" i="13"/>
  <c r="F579" i="13"/>
  <c r="Q584" i="13"/>
  <c r="I594" i="13"/>
  <c r="X524" i="13"/>
  <c r="D410" i="13"/>
  <c r="R340" i="13"/>
  <c r="D320" i="13"/>
  <c r="P256" i="13"/>
  <c r="P166" i="13"/>
  <c r="E161" i="13"/>
  <c r="Q7" i="13"/>
  <c r="O574" i="13"/>
  <c r="U484" i="13"/>
  <c r="G464" i="13"/>
  <c r="U454" i="13"/>
  <c r="D201" i="13"/>
  <c r="P17" i="13"/>
  <c r="U479" i="13"/>
  <c r="Z360" i="13"/>
  <c r="L340" i="13"/>
  <c r="X216" i="13"/>
  <c r="M181" i="13"/>
  <c r="X92" i="13"/>
  <c r="N82" i="13"/>
  <c r="AA77" i="13"/>
  <c r="W67" i="13"/>
  <c r="N549" i="13"/>
  <c r="F7" i="13"/>
  <c r="I574" i="13"/>
  <c r="H529" i="13"/>
  <c r="U524" i="13"/>
  <c r="E514" i="13"/>
  <c r="R509" i="13"/>
  <c r="H499" i="13"/>
  <c r="U494" i="13"/>
  <c r="E484" i="13"/>
  <c r="R479" i="13"/>
  <c r="H469" i="13"/>
  <c r="U464" i="13"/>
  <c r="E454" i="13"/>
  <c r="R445" i="13"/>
  <c r="H435" i="13"/>
  <c r="U430" i="13"/>
  <c r="E420" i="13"/>
  <c r="R415" i="13"/>
  <c r="H405" i="13"/>
  <c r="U400" i="13"/>
  <c r="E390" i="13"/>
  <c r="R385" i="13"/>
  <c r="H375" i="13"/>
  <c r="U370" i="13"/>
  <c r="E360" i="13"/>
  <c r="R355" i="13"/>
  <c r="H345" i="13"/>
  <c r="U340" i="13"/>
  <c r="E330" i="13"/>
  <c r="R325" i="13"/>
  <c r="H315" i="13"/>
  <c r="U310" i="13"/>
  <c r="L291" i="13"/>
  <c r="Y286" i="13"/>
  <c r="O276" i="13"/>
  <c r="V271" i="13"/>
  <c r="L261" i="13"/>
  <c r="Y256" i="13"/>
  <c r="O246" i="13"/>
  <c r="V241" i="13"/>
  <c r="L231" i="13"/>
  <c r="Y226" i="13"/>
  <c r="O216" i="13"/>
  <c r="V211" i="13"/>
  <c r="L201" i="13"/>
  <c r="Y196" i="13"/>
  <c r="O186" i="13"/>
  <c r="V181" i="13"/>
  <c r="L171" i="13"/>
  <c r="Y166" i="13"/>
  <c r="O156" i="13"/>
  <c r="V147" i="13"/>
  <c r="L137" i="13"/>
  <c r="Y132" i="13"/>
  <c r="O122" i="13"/>
  <c r="V117" i="13"/>
  <c r="L107" i="13"/>
  <c r="Y102" i="13"/>
  <c r="O92" i="13"/>
  <c r="V87" i="13"/>
  <c r="L77" i="13"/>
  <c r="Y72" i="13"/>
  <c r="O62" i="13"/>
  <c r="V57" i="13"/>
  <c r="L47" i="13"/>
  <c r="Y42" i="13"/>
  <c r="O32" i="13"/>
  <c r="V27" i="13"/>
  <c r="L17" i="13"/>
  <c r="Y12" i="13"/>
  <c r="O454" i="13"/>
  <c r="L191" i="13"/>
  <c r="W499" i="13"/>
  <c r="T360" i="13"/>
  <c r="I355" i="13"/>
  <c r="D226" i="13"/>
  <c r="R216" i="13"/>
  <c r="R186" i="13"/>
  <c r="G181" i="13"/>
  <c r="S539" i="13"/>
  <c r="G584" i="13"/>
  <c r="D544" i="13"/>
  <c r="I484" i="13"/>
  <c r="F524" i="13"/>
  <c r="Q499" i="13"/>
  <c r="F464" i="13"/>
  <c r="T454" i="13"/>
  <c r="V380" i="13"/>
  <c r="K375" i="13"/>
  <c r="Z236" i="13"/>
  <c r="L216" i="13"/>
  <c r="L186" i="13"/>
  <c r="O171" i="13"/>
  <c r="L156" i="13"/>
  <c r="F554" i="13"/>
  <c r="E7" i="13"/>
  <c r="H584" i="12"/>
  <c r="P574" i="12"/>
  <c r="E569" i="12"/>
  <c r="S559" i="12"/>
  <c r="H554" i="12"/>
  <c r="P544" i="12"/>
  <c r="E539" i="12"/>
  <c r="S529" i="12"/>
  <c r="H524" i="12"/>
  <c r="P514" i="12"/>
  <c r="E509" i="12"/>
  <c r="S499" i="12"/>
  <c r="H494" i="12"/>
  <c r="P484" i="12"/>
  <c r="E479" i="12"/>
  <c r="S469" i="12"/>
  <c r="H464" i="12"/>
  <c r="P454" i="12"/>
  <c r="K589" i="12"/>
  <c r="R579" i="12"/>
  <c r="G574" i="12"/>
  <c r="U564" i="12"/>
  <c r="D559" i="12"/>
  <c r="R549" i="12"/>
  <c r="G544" i="12"/>
  <c r="U534" i="12"/>
  <c r="D529" i="12"/>
  <c r="R519" i="12"/>
  <c r="G514" i="12"/>
  <c r="U504" i="12"/>
  <c r="D499" i="12"/>
  <c r="R489" i="12"/>
  <c r="G484" i="12"/>
  <c r="G296" i="12"/>
  <c r="U286" i="12"/>
  <c r="D281" i="12"/>
  <c r="R271" i="12"/>
  <c r="G266" i="12"/>
  <c r="U256" i="12"/>
  <c r="D251" i="12"/>
  <c r="R241" i="12"/>
  <c r="G236" i="12"/>
  <c r="U226" i="12"/>
  <c r="D221" i="12"/>
  <c r="T97" i="12"/>
  <c r="P296" i="12"/>
  <c r="E291" i="12"/>
  <c r="S281" i="12"/>
  <c r="H276" i="12"/>
  <c r="P266" i="12"/>
  <c r="E261" i="12"/>
  <c r="S251" i="12"/>
  <c r="H246" i="12"/>
  <c r="P236" i="12"/>
  <c r="E231" i="12"/>
  <c r="S221" i="12"/>
  <c r="H216" i="12"/>
  <c r="P206" i="12"/>
  <c r="E201" i="12"/>
  <c r="S191" i="12"/>
  <c r="H186" i="12"/>
  <c r="P176" i="12"/>
  <c r="E171" i="12"/>
  <c r="S161" i="12"/>
  <c r="H156" i="12"/>
  <c r="G579" i="12"/>
  <c r="U569" i="12"/>
  <c r="D564" i="12"/>
  <c r="R554" i="12"/>
  <c r="G549" i="12"/>
  <c r="U539" i="12"/>
  <c r="D534" i="12"/>
  <c r="R524" i="12"/>
  <c r="G519" i="12"/>
  <c r="U509" i="12"/>
  <c r="D504" i="12"/>
  <c r="R494" i="12"/>
  <c r="G489" i="12"/>
  <c r="U479" i="12"/>
  <c r="D474" i="12"/>
  <c r="R464" i="12"/>
  <c r="G459" i="12"/>
  <c r="U445" i="12"/>
  <c r="D440" i="12"/>
  <c r="R430" i="12"/>
  <c r="G425" i="12"/>
  <c r="U415" i="12"/>
  <c r="D410" i="12"/>
  <c r="R400" i="12"/>
  <c r="G395" i="12"/>
  <c r="U385" i="12"/>
  <c r="D380" i="12"/>
  <c r="R370" i="12"/>
  <c r="G365" i="12"/>
  <c r="U355" i="12"/>
  <c r="D350" i="12"/>
  <c r="R340" i="12"/>
  <c r="G335" i="12"/>
  <c r="U325" i="12"/>
  <c r="D320" i="12"/>
  <c r="R310" i="12"/>
  <c r="G305" i="12"/>
  <c r="U291" i="12"/>
  <c r="D286" i="12"/>
  <c r="R276" i="12"/>
  <c r="G271" i="12"/>
  <c r="U261" i="12"/>
  <c r="D256" i="12"/>
  <c r="R246" i="12"/>
  <c r="G241" i="12"/>
  <c r="U231" i="12"/>
  <c r="D226" i="12"/>
  <c r="R216" i="12"/>
  <c r="G211" i="12"/>
  <c r="U201" i="12"/>
  <c r="D196" i="12"/>
  <c r="R186" i="12"/>
  <c r="G181" i="12"/>
  <c r="U171" i="12"/>
  <c r="D166" i="12"/>
  <c r="R156" i="12"/>
  <c r="D594" i="12"/>
  <c r="E445" i="12"/>
  <c r="S435" i="12"/>
  <c r="H430" i="12"/>
  <c r="P420" i="12"/>
  <c r="E415" i="12"/>
  <c r="S405" i="12"/>
  <c r="H400" i="12"/>
  <c r="P390" i="12"/>
  <c r="E385" i="12"/>
  <c r="S375" i="12"/>
  <c r="H370" i="12"/>
  <c r="P360" i="12"/>
  <c r="E355" i="12"/>
  <c r="S345" i="12"/>
  <c r="H340" i="12"/>
  <c r="P330" i="12"/>
  <c r="E325" i="12"/>
  <c r="S315" i="12"/>
  <c r="H310" i="12"/>
  <c r="Y589" i="12"/>
  <c r="T584" i="12"/>
  <c r="G594" i="12"/>
  <c r="U589" i="12"/>
  <c r="D589" i="12"/>
  <c r="U594" i="12"/>
  <c r="T579" i="12"/>
  <c r="I574" i="12"/>
  <c r="Q564" i="12"/>
  <c r="F559" i="12"/>
  <c r="T549" i="12"/>
  <c r="I544" i="12"/>
  <c r="Q534" i="12"/>
  <c r="F529" i="12"/>
  <c r="T519" i="12"/>
  <c r="I514" i="12"/>
  <c r="Q504" i="12"/>
  <c r="F499" i="12"/>
  <c r="T489" i="12"/>
  <c r="I484" i="12"/>
  <c r="Q474" i="12"/>
  <c r="F469" i="12"/>
  <c r="T459" i="12"/>
  <c r="I454" i="12"/>
  <c r="Q440" i="12"/>
  <c r="F435" i="12"/>
  <c r="T425" i="12"/>
  <c r="I420" i="12"/>
  <c r="Q410" i="12"/>
  <c r="F405" i="12"/>
  <c r="T395" i="12"/>
  <c r="I390" i="12"/>
  <c r="Q380" i="12"/>
  <c r="F375" i="12"/>
  <c r="T365" i="12"/>
  <c r="I360" i="12"/>
  <c r="Q350" i="12"/>
  <c r="F345" i="12"/>
  <c r="T335" i="12"/>
  <c r="I330" i="12"/>
  <c r="Q320" i="12"/>
  <c r="F315" i="12"/>
  <c r="T305" i="12"/>
  <c r="I296" i="12"/>
  <c r="Q286" i="12"/>
  <c r="F281" i="12"/>
  <c r="T271" i="12"/>
  <c r="I266" i="12"/>
  <c r="Q256" i="12"/>
  <c r="F251" i="12"/>
  <c r="T241" i="12"/>
  <c r="I236" i="12"/>
  <c r="Q226" i="12"/>
  <c r="F221" i="12"/>
  <c r="T211" i="12"/>
  <c r="I206" i="12"/>
  <c r="Q196" i="12"/>
  <c r="F191" i="12"/>
  <c r="T181" i="12"/>
  <c r="I176" i="12"/>
  <c r="Q166" i="12"/>
  <c r="F161" i="12"/>
  <c r="U440" i="12"/>
  <c r="D435" i="12"/>
  <c r="R425" i="12"/>
  <c r="G420" i="12"/>
  <c r="U410" i="12"/>
  <c r="D405" i="12"/>
  <c r="R395" i="12"/>
  <c r="G390" i="12"/>
  <c r="S589" i="12"/>
  <c r="W579" i="12"/>
  <c r="L574" i="12"/>
  <c r="Z564" i="12"/>
  <c r="O559" i="12"/>
  <c r="W549" i="12"/>
  <c r="L544" i="12"/>
  <c r="Z534" i="12"/>
  <c r="O529" i="12"/>
  <c r="W519" i="12"/>
  <c r="L514" i="12"/>
  <c r="Z504" i="12"/>
  <c r="O499" i="12"/>
  <c r="W489" i="12"/>
  <c r="L484" i="12"/>
  <c r="Z474" i="12"/>
  <c r="O469" i="12"/>
  <c r="W459" i="12"/>
  <c r="L454" i="12"/>
  <c r="Z440" i="12"/>
  <c r="O435" i="12"/>
  <c r="W425" i="12"/>
  <c r="L420" i="12"/>
  <c r="Z410" i="12"/>
  <c r="O405" i="12"/>
  <c r="W395" i="12"/>
  <c r="L390" i="12"/>
  <c r="Z380" i="12"/>
  <c r="O375" i="12"/>
  <c r="W365" i="12"/>
  <c r="L360" i="12"/>
  <c r="Z350" i="12"/>
  <c r="O345" i="12"/>
  <c r="W335" i="12"/>
  <c r="L330" i="12"/>
  <c r="Z320" i="12"/>
  <c r="O315" i="12"/>
  <c r="W305" i="12"/>
  <c r="L296" i="12"/>
  <c r="Z286" i="12"/>
  <c r="O281" i="12"/>
  <c r="W271" i="12"/>
  <c r="L266" i="12"/>
  <c r="Z256" i="12"/>
  <c r="O251" i="12"/>
  <c r="W241" i="12"/>
  <c r="L236" i="12"/>
  <c r="Z226" i="12"/>
  <c r="O221" i="12"/>
  <c r="W211" i="12"/>
  <c r="L206" i="12"/>
  <c r="Z196" i="12"/>
  <c r="O191" i="12"/>
  <c r="W181" i="12"/>
  <c r="L176" i="12"/>
  <c r="Z166" i="12"/>
  <c r="O161" i="12"/>
  <c r="K296" i="12"/>
  <c r="Y286" i="12"/>
  <c r="N281" i="12"/>
  <c r="V271" i="12"/>
  <c r="K266" i="12"/>
  <c r="Y256" i="12"/>
  <c r="N251" i="12"/>
  <c r="V241" i="12"/>
  <c r="K236" i="12"/>
  <c r="Y226" i="12"/>
  <c r="N221" i="12"/>
  <c r="V211" i="12"/>
  <c r="K206" i="12"/>
  <c r="Y196" i="12"/>
  <c r="N191" i="12"/>
  <c r="V181" i="12"/>
  <c r="K176" i="12"/>
  <c r="Y166" i="12"/>
  <c r="N161" i="12"/>
  <c r="AA92" i="12"/>
  <c r="Z37" i="12"/>
  <c r="X17" i="12"/>
  <c r="Q82" i="12"/>
  <c r="X181" i="12"/>
  <c r="J191" i="12"/>
  <c r="AA196" i="12"/>
  <c r="AA320" i="12"/>
  <c r="M330" i="12"/>
  <c r="V579" i="12"/>
  <c r="K574" i="12"/>
  <c r="Y564" i="12"/>
  <c r="N559" i="12"/>
  <c r="V549" i="12"/>
  <c r="K544" i="12"/>
  <c r="Y534" i="12"/>
  <c r="N529" i="12"/>
  <c r="V519" i="12"/>
  <c r="K514" i="12"/>
  <c r="Y504" i="12"/>
  <c r="N499" i="12"/>
  <c r="V489" i="12"/>
  <c r="K484" i="12"/>
  <c r="Y474" i="12"/>
  <c r="N469" i="12"/>
  <c r="V459" i="12"/>
  <c r="K454" i="12"/>
  <c r="Y440" i="12"/>
  <c r="N435" i="12"/>
  <c r="V425" i="12"/>
  <c r="K420" i="12"/>
  <c r="Y410" i="12"/>
  <c r="N405" i="12"/>
  <c r="V395" i="12"/>
  <c r="K390" i="12"/>
  <c r="Y380" i="12"/>
  <c r="N375" i="12"/>
  <c r="V365" i="12"/>
  <c r="K360" i="12"/>
  <c r="Y350" i="12"/>
  <c r="N345" i="12"/>
  <c r="V335" i="12"/>
  <c r="K330" i="12"/>
  <c r="Y320" i="12"/>
  <c r="N315" i="12"/>
  <c r="V305" i="12"/>
  <c r="T47" i="12"/>
  <c r="K17" i="12"/>
  <c r="N37" i="12"/>
  <c r="H201" i="12"/>
  <c r="E310" i="12"/>
  <c r="S330" i="12"/>
  <c r="L17" i="12"/>
  <c r="Y52" i="12"/>
  <c r="K156" i="12"/>
  <c r="V191" i="12"/>
  <c r="Y360" i="12"/>
  <c r="K370" i="12"/>
  <c r="V375" i="12"/>
  <c r="V469" i="12"/>
  <c r="Z12" i="12"/>
  <c r="V117" i="12"/>
  <c r="F17" i="12"/>
  <c r="S12" i="12"/>
  <c r="L12" i="12"/>
  <c r="G7" i="12"/>
  <c r="W12" i="12"/>
  <c r="O12" i="12"/>
  <c r="T171" i="12"/>
  <c r="I380" i="12"/>
  <c r="U584" i="12"/>
  <c r="F77" i="12"/>
  <c r="P57" i="12"/>
  <c r="O62" i="12"/>
  <c r="O320" i="12"/>
  <c r="L335" i="12"/>
  <c r="W370" i="12"/>
  <c r="O17" i="12"/>
  <c r="T12" i="12"/>
  <c r="F231" i="12"/>
  <c r="T221" i="12"/>
  <c r="I216" i="12"/>
  <c r="Q206" i="12"/>
  <c r="F201" i="12"/>
  <c r="T191" i="12"/>
  <c r="I186" i="12"/>
  <c r="Q176" i="12"/>
  <c r="F171" i="12"/>
  <c r="T161" i="12"/>
  <c r="I156" i="12"/>
  <c r="V87" i="12"/>
  <c r="N67" i="12"/>
  <c r="Q52" i="12"/>
  <c r="J87" i="12"/>
  <c r="K82" i="12"/>
  <c r="R57" i="12"/>
  <c r="AA12" i="12"/>
  <c r="V7" i="12"/>
  <c r="N27" i="12"/>
  <c r="Y32" i="12"/>
  <c r="K42" i="12"/>
  <c r="V47" i="12"/>
  <c r="N57" i="12"/>
  <c r="Y62" i="12"/>
  <c r="K72" i="12"/>
  <c r="V77" i="12"/>
  <c r="N87" i="12"/>
  <c r="Y92" i="12"/>
  <c r="K102" i="12"/>
  <c r="V107" i="12"/>
  <c r="N117" i="12"/>
  <c r="Y122" i="12"/>
  <c r="K132" i="12"/>
  <c r="V137" i="12"/>
  <c r="N147" i="12"/>
  <c r="V22" i="12"/>
  <c r="N32" i="12"/>
  <c r="Y37" i="12"/>
  <c r="K47" i="12"/>
  <c r="V52" i="12"/>
  <c r="N62" i="12"/>
  <c r="Y67" i="12"/>
  <c r="K77" i="12"/>
  <c r="V82" i="12"/>
  <c r="N92" i="12"/>
  <c r="Y97" i="12"/>
  <c r="K107" i="12"/>
  <c r="V112" i="12"/>
  <c r="N122" i="12"/>
  <c r="Y127" i="12"/>
  <c r="K137" i="12"/>
  <c r="V142" i="12"/>
  <c r="N47" i="12"/>
  <c r="P7" i="12"/>
  <c r="H127" i="12"/>
  <c r="S132" i="12"/>
  <c r="E142" i="12"/>
  <c r="P147" i="12"/>
  <c r="Q62" i="12"/>
  <c r="I72" i="12"/>
  <c r="T77" i="12"/>
  <c r="F87" i="12"/>
  <c r="Q92" i="12"/>
  <c r="I102" i="12"/>
  <c r="T107" i="12"/>
  <c r="F117" i="12"/>
  <c r="Q122" i="12"/>
  <c r="I132" i="12"/>
  <c r="T137" i="12"/>
  <c r="F147" i="12"/>
  <c r="T22" i="12"/>
  <c r="F32" i="12"/>
  <c r="Q37" i="12"/>
  <c r="I47" i="12"/>
  <c r="T52" i="12"/>
  <c r="F62" i="12"/>
  <c r="Q67" i="12"/>
  <c r="I77" i="12"/>
  <c r="T82" i="12"/>
  <c r="F92" i="12"/>
  <c r="Q97" i="12"/>
  <c r="I107" i="12"/>
  <c r="T112" i="12"/>
  <c r="F122" i="12"/>
  <c r="Q127" i="12"/>
  <c r="I137" i="12"/>
  <c r="T142" i="12"/>
  <c r="I22" i="12"/>
  <c r="T27" i="12"/>
  <c r="F37" i="12"/>
  <c r="Q42" i="12"/>
  <c r="I52" i="12"/>
  <c r="T57" i="12"/>
  <c r="F67" i="12"/>
  <c r="Q72" i="12"/>
  <c r="I82" i="12"/>
  <c r="T87" i="12"/>
  <c r="F97" i="12"/>
  <c r="Q102" i="12"/>
  <c r="I112" i="12"/>
  <c r="T117" i="12"/>
  <c r="F127" i="12"/>
  <c r="Q132" i="12"/>
  <c r="I142" i="12"/>
  <c r="T147" i="12"/>
  <c r="S72" i="12"/>
  <c r="Q32" i="12"/>
  <c r="O22" i="12"/>
  <c r="Z27" i="12"/>
  <c r="L37" i="12"/>
  <c r="W42" i="12"/>
  <c r="O52" i="12"/>
  <c r="Z57" i="12"/>
  <c r="L67" i="12"/>
  <c r="W72" i="12"/>
  <c r="O82" i="12"/>
  <c r="Z87" i="12"/>
  <c r="L97" i="12"/>
  <c r="W102" i="12"/>
  <c r="O112" i="12"/>
  <c r="Z117" i="12"/>
  <c r="L127" i="12"/>
  <c r="W132" i="12"/>
  <c r="O142" i="12"/>
  <c r="Z147" i="12"/>
  <c r="M12" i="12"/>
  <c r="Z7" i="12"/>
  <c r="V37" i="12"/>
  <c r="F12" i="12"/>
  <c r="S42" i="12"/>
  <c r="D17" i="12"/>
  <c r="Q12" i="12"/>
  <c r="V594" i="11"/>
  <c r="K589" i="11"/>
  <c r="Y579" i="11"/>
  <c r="N574" i="11"/>
  <c r="V564" i="11"/>
  <c r="K559" i="11"/>
  <c r="Y549" i="11"/>
  <c r="N544" i="11"/>
  <c r="V534" i="11"/>
  <c r="K529" i="11"/>
  <c r="Y519" i="11"/>
  <c r="N514" i="11"/>
  <c r="V504" i="11"/>
  <c r="K499" i="11"/>
  <c r="Y489" i="11"/>
  <c r="N484" i="11"/>
  <c r="V474" i="11"/>
  <c r="K469" i="11"/>
  <c r="Y459" i="11"/>
  <c r="N454" i="11"/>
  <c r="V440" i="11"/>
  <c r="K435" i="11"/>
  <c r="Y425" i="11"/>
  <c r="N420" i="11"/>
  <c r="V410" i="11"/>
  <c r="K405" i="11"/>
  <c r="Y395" i="11"/>
  <c r="N390" i="11"/>
  <c r="V380" i="11"/>
  <c r="K375" i="11"/>
  <c r="Y365" i="11"/>
  <c r="N360" i="11"/>
  <c r="V350" i="11"/>
  <c r="K345" i="11"/>
  <c r="Y335" i="11"/>
  <c r="N330" i="11"/>
  <c r="V320" i="11"/>
  <c r="K315" i="11"/>
  <c r="Y305" i="11"/>
  <c r="N296" i="11"/>
  <c r="V286" i="11"/>
  <c r="K281" i="11"/>
  <c r="Y271" i="11"/>
  <c r="N266" i="11"/>
  <c r="V256" i="11"/>
  <c r="K251" i="11"/>
  <c r="Y241" i="11"/>
  <c r="N236" i="11"/>
  <c r="V226" i="11"/>
  <c r="K221" i="11"/>
  <c r="Y211" i="11"/>
  <c r="N206" i="11"/>
  <c r="V196" i="11"/>
  <c r="K191" i="11"/>
  <c r="Y181" i="11"/>
  <c r="N176" i="11"/>
  <c r="V166" i="11"/>
  <c r="K161" i="11"/>
  <c r="I47" i="11"/>
  <c r="P42" i="11"/>
  <c r="F32" i="11"/>
  <c r="S27" i="11"/>
  <c r="I17" i="11"/>
  <c r="P12" i="11"/>
  <c r="H62" i="11"/>
  <c r="F47" i="11"/>
  <c r="S42" i="11"/>
  <c r="I32" i="11"/>
  <c r="P27" i="11"/>
  <c r="F17" i="11"/>
  <c r="S12" i="11"/>
  <c r="W52" i="11"/>
  <c r="P52" i="11"/>
  <c r="W47" i="11"/>
  <c r="M37" i="11"/>
  <c r="Z32" i="11"/>
  <c r="J22" i="11"/>
  <c r="W17" i="11"/>
  <c r="M7" i="11"/>
  <c r="Z87" i="11"/>
  <c r="K42" i="11"/>
  <c r="X37" i="11"/>
  <c r="N27" i="11"/>
  <c r="AA22" i="11"/>
  <c r="K12" i="11"/>
  <c r="X7" i="11"/>
  <c r="AA47" i="11"/>
  <c r="K37" i="11"/>
  <c r="X32" i="11"/>
  <c r="N22" i="11"/>
  <c r="AA17" i="11"/>
  <c r="K7" i="11"/>
  <c r="V539" i="11"/>
  <c r="K534" i="11"/>
  <c r="Y524" i="11"/>
  <c r="N519" i="11"/>
  <c r="V509" i="11"/>
  <c r="K504" i="11"/>
  <c r="Y494" i="11"/>
  <c r="N489" i="11"/>
  <c r="V479" i="11"/>
  <c r="K474" i="11"/>
  <c r="Y464" i="11"/>
  <c r="N459" i="11"/>
  <c r="V445" i="11"/>
  <c r="K440" i="11"/>
  <c r="Y430" i="11"/>
  <c r="N425" i="11"/>
  <c r="V415" i="11"/>
  <c r="K410" i="11"/>
  <c r="Y400" i="11"/>
  <c r="N395" i="11"/>
  <c r="V385" i="11"/>
  <c r="K380" i="11"/>
  <c r="Y370" i="11"/>
  <c r="N365" i="11"/>
  <c r="V355" i="11"/>
  <c r="K350" i="11"/>
  <c r="Y340" i="11"/>
  <c r="N335" i="11"/>
  <c r="V325" i="11"/>
  <c r="K320" i="11"/>
  <c r="Y310" i="11"/>
  <c r="N305" i="11"/>
  <c r="V291" i="11"/>
  <c r="K286" i="11"/>
  <c r="Y276" i="11"/>
  <c r="N271" i="11"/>
  <c r="V261" i="11"/>
  <c r="K256" i="11"/>
  <c r="Y246" i="11"/>
  <c r="N241" i="11"/>
  <c r="V231" i="11"/>
  <c r="K226" i="11"/>
  <c r="Y216" i="11"/>
  <c r="N211" i="11"/>
  <c r="V201" i="11"/>
  <c r="K196" i="11"/>
  <c r="Y186" i="11"/>
  <c r="N181" i="11"/>
  <c r="V171" i="11"/>
  <c r="K166" i="11"/>
  <c r="Y156" i="11"/>
  <c r="R97" i="11"/>
  <c r="G62" i="10"/>
  <c r="AA112" i="10"/>
  <c r="M52" i="10"/>
  <c r="F365" i="10"/>
  <c r="T355" i="10"/>
  <c r="I350" i="10"/>
  <c r="Q340" i="10"/>
  <c r="F335" i="10"/>
  <c r="T325" i="10"/>
  <c r="I320" i="10"/>
  <c r="K604" i="10"/>
  <c r="Y594" i="10"/>
  <c r="N589" i="10"/>
  <c r="V579" i="10"/>
  <c r="K574" i="10"/>
  <c r="Y564" i="10"/>
  <c r="N559" i="10"/>
  <c r="V549" i="10"/>
  <c r="K544" i="10"/>
  <c r="Y534" i="10"/>
  <c r="N529" i="10"/>
  <c r="V519" i="10"/>
  <c r="K514" i="10"/>
  <c r="Y504" i="10"/>
  <c r="N499" i="10"/>
  <c r="V489" i="10"/>
  <c r="K484" i="10"/>
  <c r="Y474" i="10"/>
  <c r="N469" i="10"/>
  <c r="V455" i="10"/>
  <c r="K450" i="10"/>
  <c r="Y440" i="10"/>
  <c r="N435" i="10"/>
  <c r="V425" i="10"/>
  <c r="K420" i="10"/>
  <c r="Y410" i="10"/>
  <c r="N405" i="10"/>
  <c r="V395" i="10"/>
  <c r="K390" i="10"/>
  <c r="Y380" i="10"/>
  <c r="N375" i="10"/>
  <c r="V365" i="10"/>
  <c r="K360" i="10"/>
  <c r="Y350" i="10"/>
  <c r="N345" i="10"/>
  <c r="V335" i="10"/>
  <c r="K330" i="10"/>
  <c r="Y320" i="10"/>
  <c r="N315" i="10"/>
  <c r="V301" i="10"/>
  <c r="K296" i="10"/>
  <c r="Y286" i="10"/>
  <c r="N281" i="10"/>
  <c r="V271" i="10"/>
  <c r="K266" i="10"/>
  <c r="Y256" i="10"/>
  <c r="N251" i="10"/>
  <c r="V241" i="10"/>
  <c r="K236" i="10"/>
  <c r="Y226" i="10"/>
  <c r="N221" i="10"/>
  <c r="V211" i="10"/>
  <c r="K206" i="10"/>
  <c r="Y196" i="10"/>
  <c r="N191" i="10"/>
  <c r="V181" i="10"/>
  <c r="K176" i="10"/>
  <c r="Y166" i="10"/>
  <c r="I455" i="10"/>
  <c r="Q445" i="10"/>
  <c r="F440" i="10"/>
  <c r="T430" i="10"/>
  <c r="I425" i="10"/>
  <c r="Q415" i="10"/>
  <c r="F410" i="10"/>
  <c r="T400" i="10"/>
  <c r="I395" i="10"/>
  <c r="Q385" i="10"/>
  <c r="F380" i="10"/>
  <c r="T370" i="10"/>
  <c r="I365" i="10"/>
  <c r="Q355" i="10"/>
  <c r="F350" i="10"/>
  <c r="T340" i="10"/>
  <c r="U112" i="10"/>
  <c r="R87" i="10"/>
  <c r="L57" i="10"/>
  <c r="H22" i="10"/>
  <c r="O82" i="10"/>
  <c r="D12" i="10"/>
  <c r="L32" i="10"/>
  <c r="K7" i="10"/>
  <c r="M27" i="10"/>
  <c r="O17" i="10"/>
  <c r="I17" i="10"/>
  <c r="R32" i="10"/>
  <c r="S27" i="10"/>
  <c r="K455" i="10"/>
  <c r="Y445" i="10"/>
  <c r="N440" i="10"/>
  <c r="V430" i="10"/>
  <c r="K425" i="10"/>
  <c r="Y415" i="10"/>
  <c r="N410" i="10"/>
  <c r="V400" i="10"/>
  <c r="K395" i="10"/>
  <c r="Y385" i="10"/>
  <c r="N380" i="10"/>
  <c r="V370" i="10"/>
  <c r="K365" i="10"/>
  <c r="Y355" i="10"/>
  <c r="N350" i="10"/>
  <c r="V340" i="10"/>
  <c r="K335" i="10"/>
  <c r="Y325" i="10"/>
  <c r="N320" i="10"/>
  <c r="V306" i="10"/>
  <c r="K301" i="10"/>
  <c r="Y291" i="10"/>
  <c r="N286" i="10"/>
  <c r="V276" i="10"/>
  <c r="K271" i="10"/>
  <c r="Y261" i="10"/>
  <c r="N256" i="10"/>
  <c r="V246" i="10"/>
  <c r="K241" i="10"/>
  <c r="Y231" i="10"/>
  <c r="N226" i="10"/>
  <c r="V216" i="10"/>
  <c r="K211" i="10"/>
  <c r="Y201" i="10"/>
  <c r="N196" i="10"/>
  <c r="V186" i="10"/>
  <c r="K181" i="10"/>
  <c r="Y171" i="10"/>
  <c r="N166" i="10"/>
  <c r="V52" i="10"/>
  <c r="I37" i="10"/>
  <c r="P32" i="10"/>
  <c r="F22" i="10"/>
  <c r="S17" i="10"/>
  <c r="I7" i="10"/>
  <c r="Y42" i="10"/>
  <c r="O32" i="10"/>
  <c r="V27" i="10"/>
  <c r="L17" i="10"/>
  <c r="Y12" i="10"/>
  <c r="AA72" i="10"/>
  <c r="E42" i="10"/>
  <c r="R37" i="10"/>
  <c r="H27" i="10"/>
  <c r="U22" i="10"/>
  <c r="E12" i="10"/>
  <c r="R7" i="10"/>
  <c r="T22" i="10"/>
  <c r="G27" i="10"/>
  <c r="Q37" i="10"/>
  <c r="Z22" i="10"/>
  <c r="M8" i="8"/>
  <c r="E67" i="18"/>
  <c r="U142" i="18"/>
  <c r="O142" i="18"/>
  <c r="H117" i="18"/>
  <c r="U102" i="18"/>
  <c r="S92" i="18"/>
  <c r="S87" i="18"/>
  <c r="AA82" i="18"/>
  <c r="Q22" i="17"/>
  <c r="W12" i="17"/>
  <c r="O57" i="16"/>
  <c r="V52" i="16"/>
  <c r="L42" i="16"/>
  <c r="Y37" i="16"/>
  <c r="O27" i="16"/>
  <c r="V22" i="16"/>
  <c r="L12" i="16"/>
  <c r="Y7" i="16"/>
  <c r="N57" i="16"/>
  <c r="AA52" i="16"/>
  <c r="K42" i="16"/>
  <c r="X37" i="16"/>
  <c r="N27" i="16"/>
  <c r="AA22" i="16"/>
  <c r="K12" i="16"/>
  <c r="X7" i="16"/>
  <c r="L112" i="16"/>
  <c r="M107" i="16"/>
  <c r="D72" i="16"/>
  <c r="L142" i="16"/>
  <c r="J62" i="18"/>
  <c r="W57" i="18"/>
  <c r="M47" i="18"/>
  <c r="Z42" i="18"/>
  <c r="J32" i="18"/>
  <c r="W27" i="18"/>
  <c r="M17" i="18"/>
  <c r="Z12" i="18"/>
  <c r="O62" i="18"/>
  <c r="V57" i="18"/>
  <c r="L47" i="18"/>
  <c r="Y42" i="18"/>
  <c r="O32" i="18"/>
  <c r="V27" i="18"/>
  <c r="L17" i="18"/>
  <c r="Y12" i="18"/>
  <c r="M92" i="18"/>
  <c r="U87" i="18"/>
  <c r="N117" i="18"/>
  <c r="U92" i="18"/>
  <c r="D22" i="17"/>
  <c r="I22" i="17"/>
  <c r="I52" i="17"/>
  <c r="X27" i="17"/>
  <c r="H22" i="17"/>
  <c r="P87" i="16"/>
  <c r="W72" i="16"/>
  <c r="X97" i="16"/>
  <c r="L62" i="16"/>
  <c r="Y57" i="16"/>
  <c r="O47" i="16"/>
  <c r="V42" i="16"/>
  <c r="L32" i="16"/>
  <c r="Y27" i="16"/>
  <c r="O17" i="16"/>
  <c r="V12" i="16"/>
  <c r="U221" i="18"/>
  <c r="N92" i="18"/>
  <c r="I112" i="18"/>
  <c r="F92" i="18"/>
  <c r="W77" i="18"/>
  <c r="X72" i="18"/>
  <c r="Y67" i="18"/>
  <c r="U112" i="18"/>
  <c r="W132" i="18"/>
  <c r="J22" i="17"/>
  <c r="Z27" i="17"/>
  <c r="I7" i="17"/>
  <c r="R107" i="16"/>
  <c r="S102" i="16"/>
  <c r="R72" i="16"/>
  <c r="D82" i="16"/>
  <c r="U87" i="16"/>
  <c r="G97" i="16"/>
  <c r="R102" i="16"/>
  <c r="D112" i="16"/>
  <c r="U117" i="16"/>
  <c r="G127" i="16"/>
  <c r="R132" i="16"/>
  <c r="D142" i="16"/>
  <c r="U147" i="16"/>
  <c r="I72" i="16"/>
  <c r="T77" i="16"/>
  <c r="F87" i="16"/>
  <c r="Q92" i="16"/>
  <c r="I102" i="16"/>
  <c r="T107" i="16"/>
  <c r="F117" i="16"/>
  <c r="Q122" i="16"/>
  <c r="I132" i="16"/>
  <c r="T137" i="16"/>
  <c r="F147" i="16"/>
  <c r="P72" i="16"/>
  <c r="H82" i="16"/>
  <c r="S87" i="16"/>
  <c r="E97" i="16"/>
  <c r="P102" i="16"/>
  <c r="H112" i="16"/>
  <c r="S117" i="16"/>
  <c r="E127" i="16"/>
  <c r="P132" i="16"/>
  <c r="H142" i="16"/>
  <c r="S147" i="16"/>
  <c r="D107" i="16"/>
  <c r="U112" i="16"/>
  <c r="G122" i="16"/>
  <c r="R127" i="16"/>
  <c r="D137" i="16"/>
  <c r="U142" i="16"/>
  <c r="Z132" i="16"/>
  <c r="X112" i="16"/>
  <c r="M112" i="18"/>
  <c r="E62" i="18"/>
  <c r="R57" i="18"/>
  <c r="H47" i="18"/>
  <c r="U42" i="18"/>
  <c r="E32" i="18"/>
  <c r="R27" i="18"/>
  <c r="H17" i="18"/>
  <c r="U12" i="18"/>
  <c r="W97" i="18"/>
  <c r="O107" i="18"/>
  <c r="Z112" i="18"/>
  <c r="T92" i="18"/>
  <c r="H92" i="18"/>
  <c r="O87" i="18"/>
  <c r="P82" i="18"/>
  <c r="G87" i="18"/>
  <c r="O82" i="18"/>
  <c r="Q72" i="18"/>
  <c r="X97" i="18"/>
  <c r="M87" i="18"/>
  <c r="U82" i="18"/>
  <c r="L37" i="17"/>
  <c r="R17" i="17"/>
  <c r="Q17" i="17"/>
  <c r="G17" i="17"/>
  <c r="R22" i="17"/>
  <c r="D32" i="17"/>
  <c r="U37" i="17"/>
  <c r="G47" i="17"/>
  <c r="R52" i="17"/>
  <c r="D62" i="17"/>
  <c r="U67" i="17"/>
  <c r="G77" i="17"/>
  <c r="R82" i="17"/>
  <c r="D92" i="17"/>
  <c r="U97" i="17"/>
  <c r="G107" i="17"/>
  <c r="R112" i="17"/>
  <c r="D122" i="17"/>
  <c r="U127" i="17"/>
  <c r="N47" i="17"/>
  <c r="Y52" i="17"/>
  <c r="K62" i="17"/>
  <c r="V67" i="17"/>
  <c r="N77" i="17"/>
  <c r="Y82" i="17"/>
  <c r="K92" i="17"/>
  <c r="V97" i="17"/>
  <c r="N107" i="17"/>
  <c r="Y112" i="17"/>
  <c r="K122" i="17"/>
  <c r="V127" i="17"/>
  <c r="R137" i="17"/>
  <c r="M27" i="17"/>
  <c r="X32" i="17"/>
  <c r="J42" i="17"/>
  <c r="AA47" i="17"/>
  <c r="M57" i="17"/>
  <c r="X62" i="17"/>
  <c r="J72" i="17"/>
  <c r="AA77" i="17"/>
  <c r="M87" i="17"/>
  <c r="X92" i="17"/>
  <c r="J102" i="17"/>
  <c r="AA107" i="17"/>
  <c r="M117" i="17"/>
  <c r="X122" i="17"/>
  <c r="J132" i="17"/>
  <c r="U142" i="17"/>
  <c r="H87" i="17"/>
  <c r="S92" i="17"/>
  <c r="E102" i="17"/>
  <c r="P107" i="17"/>
  <c r="H117" i="17"/>
  <c r="S122" i="17"/>
  <c r="E132" i="17"/>
  <c r="V137" i="17"/>
  <c r="E137" i="17"/>
  <c r="I32" i="17"/>
  <c r="T37" i="17"/>
  <c r="F47" i="17"/>
  <c r="Q52" i="17"/>
  <c r="I62" i="17"/>
  <c r="T67" i="17"/>
  <c r="F77" i="17"/>
  <c r="Q82" i="17"/>
  <c r="I92" i="17"/>
  <c r="T97" i="17"/>
  <c r="F107" i="17"/>
  <c r="Q112" i="17"/>
  <c r="I122" i="17"/>
  <c r="T127" i="17"/>
  <c r="F137" i="17"/>
  <c r="V147" i="17"/>
  <c r="N142" i="17"/>
  <c r="Y147" i="17"/>
  <c r="L142" i="17"/>
  <c r="W147" i="17"/>
  <c r="M142" i="17"/>
  <c r="X147" i="17"/>
  <c r="X67" i="17"/>
  <c r="J47" i="17"/>
  <c r="Y32" i="17"/>
  <c r="T62" i="16"/>
  <c r="D52" i="16"/>
  <c r="Q47" i="16"/>
  <c r="G37" i="16"/>
  <c r="T32" i="16"/>
  <c r="D22" i="16"/>
  <c r="Q17" i="16"/>
  <c r="G7" i="16"/>
  <c r="F67" i="16"/>
  <c r="S62" i="16"/>
  <c r="I52" i="16"/>
  <c r="P47" i="16"/>
  <c r="F37" i="16"/>
  <c r="S32" i="16"/>
  <c r="I22" i="16"/>
  <c r="P17" i="16"/>
  <c r="F7" i="16"/>
  <c r="K112" i="16"/>
  <c r="F112" i="16"/>
  <c r="N102" i="16"/>
  <c r="V62" i="16"/>
  <c r="L52" i="16"/>
  <c r="E57" i="18"/>
  <c r="R52" i="18"/>
  <c r="H42" i="18"/>
  <c r="U37" i="18"/>
  <c r="E27" i="18"/>
  <c r="R22" i="18"/>
  <c r="H12" i="18"/>
  <c r="U7" i="18"/>
  <c r="H87" i="18"/>
  <c r="I82" i="18"/>
  <c r="J77" i="18"/>
  <c r="K72" i="18"/>
  <c r="D57" i="18"/>
  <c r="Q52" i="18"/>
  <c r="G42" i="18"/>
  <c r="T37" i="18"/>
  <c r="D27" i="18"/>
  <c r="Q22" i="18"/>
  <c r="G12" i="18"/>
  <c r="T7" i="18"/>
  <c r="H82" i="18"/>
  <c r="K67" i="18"/>
  <c r="T107" i="18"/>
  <c r="F97" i="18"/>
  <c r="F87" i="18"/>
  <c r="N82" i="18"/>
  <c r="V77" i="18"/>
  <c r="W72" i="18"/>
  <c r="X67" i="18"/>
  <c r="H57" i="18"/>
  <c r="U52" i="18"/>
  <c r="E42" i="18"/>
  <c r="R37" i="18"/>
  <c r="H27" i="18"/>
  <c r="U22" i="18"/>
  <c r="E12" i="18"/>
  <c r="R7" i="18"/>
  <c r="H147" i="18"/>
  <c r="M7" i="17"/>
  <c r="U22" i="17"/>
  <c r="K17" i="17"/>
  <c r="J17" i="17"/>
  <c r="Q42" i="17"/>
  <c r="D92" i="16"/>
  <c r="J77" i="16"/>
  <c r="T102" i="16"/>
  <c r="N87" i="16"/>
  <c r="L67" i="18"/>
  <c r="AA102" i="18"/>
  <c r="D67" i="18"/>
  <c r="N147" i="18"/>
  <c r="G122" i="18"/>
  <c r="Z87" i="18"/>
  <c r="G72" i="18"/>
  <c r="H67" i="18"/>
  <c r="Q32" i="17"/>
  <c r="D17" i="17"/>
  <c r="W42" i="17"/>
  <c r="AA7" i="17"/>
  <c r="J72" i="16"/>
  <c r="S137" i="16"/>
  <c r="F97" i="16"/>
  <c r="K82" i="16"/>
  <c r="J57" i="16"/>
  <c r="W52" i="16"/>
  <c r="M42" i="16"/>
  <c r="Z37" i="16"/>
  <c r="J27" i="16"/>
  <c r="W22" i="16"/>
  <c r="M12" i="16"/>
  <c r="Z7" i="16"/>
  <c r="Y137" i="15"/>
  <c r="E127" i="15"/>
  <c r="R122" i="15"/>
  <c r="H112" i="15"/>
  <c r="U107" i="15"/>
  <c r="E97" i="15"/>
  <c r="R92" i="15"/>
  <c r="H82" i="15"/>
  <c r="U77" i="15"/>
  <c r="E67" i="15"/>
  <c r="R62" i="15"/>
  <c r="H52" i="15"/>
  <c r="U47" i="15"/>
  <c r="E37" i="15"/>
  <c r="R32" i="15"/>
  <c r="H22" i="15"/>
  <c r="U17" i="15"/>
  <c r="E7" i="15"/>
  <c r="P132" i="15"/>
  <c r="Z127" i="15"/>
  <c r="J117" i="15"/>
  <c r="W112" i="15"/>
  <c r="M102" i="15"/>
  <c r="Z97" i="15"/>
  <c r="G127" i="15"/>
  <c r="T122" i="15"/>
  <c r="D112" i="15"/>
  <c r="Q107" i="15"/>
  <c r="G97" i="15"/>
  <c r="T92" i="15"/>
  <c r="D82" i="15"/>
  <c r="Q77" i="15"/>
  <c r="G67" i="15"/>
  <c r="T62" i="15"/>
  <c r="D52" i="15"/>
  <c r="Q47" i="15"/>
  <c r="G37" i="15"/>
  <c r="R201" i="14"/>
  <c r="S226" i="14"/>
  <c r="R296" i="14"/>
  <c r="L87" i="14"/>
  <c r="Y82" i="14"/>
  <c r="O72" i="14"/>
  <c r="V67" i="14"/>
  <c r="L57" i="14"/>
  <c r="Y52" i="14"/>
  <c r="O42" i="14"/>
  <c r="V37" i="14"/>
  <c r="L27" i="14"/>
  <c r="Y22" i="14"/>
  <c r="O12" i="14"/>
  <c r="T534" i="13"/>
  <c r="D524" i="13"/>
  <c r="Q519" i="13"/>
  <c r="G509" i="13"/>
  <c r="T504" i="13"/>
  <c r="D494" i="13"/>
  <c r="Q489" i="13"/>
  <c r="G479" i="13"/>
  <c r="T474" i="13"/>
  <c r="D464" i="13"/>
  <c r="Q459" i="13"/>
  <c r="N440" i="13"/>
  <c r="AA435" i="13"/>
  <c r="K425" i="13"/>
  <c r="X420" i="13"/>
  <c r="N410" i="13"/>
  <c r="AA405" i="13"/>
  <c r="K395" i="13"/>
  <c r="X390" i="13"/>
  <c r="N380" i="13"/>
  <c r="AA375" i="13"/>
  <c r="K365" i="13"/>
  <c r="X360" i="13"/>
  <c r="N350" i="13"/>
  <c r="AA345" i="13"/>
  <c r="K335" i="13"/>
  <c r="X330" i="13"/>
  <c r="N320" i="13"/>
  <c r="AA315" i="13"/>
  <c r="K305" i="13"/>
  <c r="R296" i="13"/>
  <c r="H286" i="13"/>
  <c r="U281" i="13"/>
  <c r="E271" i="13"/>
  <c r="R266" i="13"/>
  <c r="H256" i="13"/>
  <c r="U251" i="13"/>
  <c r="E241" i="13"/>
  <c r="R236" i="13"/>
  <c r="H226" i="13"/>
  <c r="U221" i="13"/>
  <c r="E211" i="13"/>
  <c r="R206" i="13"/>
  <c r="H196" i="13"/>
  <c r="U191" i="13"/>
  <c r="E181" i="13"/>
  <c r="R176" i="13"/>
  <c r="H166" i="13"/>
  <c r="U161" i="13"/>
  <c r="F142" i="13"/>
  <c r="S137" i="13"/>
  <c r="I127" i="13"/>
  <c r="P122" i="13"/>
  <c r="F112" i="13"/>
  <c r="S107" i="13"/>
  <c r="I97" i="13"/>
  <c r="P92" i="13"/>
  <c r="F82" i="13"/>
  <c r="S77" i="13"/>
  <c r="I67" i="13"/>
  <c r="P62" i="13"/>
  <c r="F52" i="13"/>
  <c r="S47" i="13"/>
  <c r="I37" i="13"/>
  <c r="P32" i="13"/>
  <c r="F22" i="13"/>
  <c r="S17" i="13"/>
  <c r="I7" i="13"/>
  <c r="M534" i="13"/>
  <c r="Z529" i="13"/>
  <c r="J519" i="13"/>
  <c r="W514" i="13"/>
  <c r="M504" i="13"/>
  <c r="Z499" i="13"/>
  <c r="J489" i="13"/>
  <c r="W484" i="13"/>
  <c r="M474" i="13"/>
  <c r="Z469" i="13"/>
  <c r="J459" i="13"/>
  <c r="W454" i="13"/>
  <c r="M440" i="13"/>
  <c r="Z435" i="13"/>
  <c r="J425" i="13"/>
  <c r="W420" i="13"/>
  <c r="M410" i="13"/>
  <c r="Z405" i="13"/>
  <c r="J395" i="13"/>
  <c r="W390" i="13"/>
  <c r="M380" i="13"/>
  <c r="Z375" i="13"/>
  <c r="J365" i="13"/>
  <c r="W360" i="13"/>
  <c r="M350" i="13"/>
  <c r="Z345" i="13"/>
  <c r="J335" i="13"/>
  <c r="W330" i="13"/>
  <c r="M320" i="13"/>
  <c r="Z315" i="13"/>
  <c r="J305" i="13"/>
  <c r="Q296" i="13"/>
  <c r="G286" i="13"/>
  <c r="T281" i="13"/>
  <c r="D271" i="13"/>
  <c r="Q266" i="13"/>
  <c r="G256" i="13"/>
  <c r="T251" i="13"/>
  <c r="D241" i="13"/>
  <c r="Q236" i="13"/>
  <c r="G226" i="13"/>
  <c r="T221" i="13"/>
  <c r="D211" i="13"/>
  <c r="Q206" i="13"/>
  <c r="G196" i="13"/>
  <c r="T191" i="13"/>
  <c r="D181" i="13"/>
  <c r="Q176" i="13"/>
  <c r="G166" i="13"/>
  <c r="T161" i="13"/>
  <c r="D147" i="13"/>
  <c r="Q142" i="13"/>
  <c r="G132" i="13"/>
  <c r="T127" i="13"/>
  <c r="D117" i="13"/>
  <c r="Q112" i="13"/>
  <c r="G102" i="13"/>
  <c r="T97" i="13"/>
  <c r="D87" i="13"/>
  <c r="Q82" i="13"/>
  <c r="G72" i="13"/>
  <c r="T67" i="13"/>
  <c r="D57" i="13"/>
  <c r="Q52" i="13"/>
  <c r="G42" i="13"/>
  <c r="T37" i="13"/>
  <c r="D27" i="13"/>
  <c r="Q22" i="13"/>
  <c r="G12" i="13"/>
  <c r="T7" i="13"/>
  <c r="W594" i="13"/>
  <c r="L534" i="13"/>
  <c r="Y529" i="13"/>
  <c r="O519" i="13"/>
  <c r="V514" i="13"/>
  <c r="L504" i="13"/>
  <c r="Y499" i="13"/>
  <c r="O489" i="13"/>
  <c r="V484" i="13"/>
  <c r="L474" i="13"/>
  <c r="Y469" i="13"/>
  <c r="O459" i="13"/>
  <c r="V454" i="13"/>
  <c r="M137" i="16"/>
  <c r="W112" i="16"/>
  <c r="T67" i="16"/>
  <c r="O17" i="15"/>
  <c r="V12" i="15"/>
  <c r="J132" i="15"/>
  <c r="H132" i="15"/>
  <c r="U137" i="15"/>
  <c r="K147" i="14"/>
  <c r="W211" i="14"/>
  <c r="K271" i="14"/>
  <c r="L296" i="13"/>
  <c r="E544" i="13"/>
  <c r="E594" i="13"/>
  <c r="M584" i="13"/>
  <c r="V569" i="13"/>
  <c r="Y47" i="16"/>
  <c r="O37" i="16"/>
  <c r="V32" i="16"/>
  <c r="L22" i="16"/>
  <c r="Y17" i="16"/>
  <c r="O7" i="16"/>
  <c r="E112" i="16"/>
  <c r="M102" i="16"/>
  <c r="G92" i="16"/>
  <c r="AA62" i="16"/>
  <c r="K52" i="16"/>
  <c r="X47" i="16"/>
  <c r="N37" i="16"/>
  <c r="AA32" i="16"/>
  <c r="K22" i="16"/>
  <c r="X17" i="16"/>
  <c r="N7" i="16"/>
  <c r="F122" i="15"/>
  <c r="S117" i="15"/>
  <c r="I107" i="15"/>
  <c r="P102" i="15"/>
  <c r="F92" i="15"/>
  <c r="S87" i="15"/>
  <c r="I77" i="15"/>
  <c r="P72" i="15"/>
  <c r="F62" i="15"/>
  <c r="S57" i="15"/>
  <c r="I47" i="15"/>
  <c r="P42" i="15"/>
  <c r="F32" i="15"/>
  <c r="S27" i="15"/>
  <c r="I17" i="15"/>
  <c r="P12" i="15"/>
  <c r="V127" i="15"/>
  <c r="L117" i="15"/>
  <c r="Y112" i="15"/>
  <c r="O102" i="15"/>
  <c r="V97" i="15"/>
  <c r="L87" i="15"/>
  <c r="Y82" i="15"/>
  <c r="O72" i="15"/>
  <c r="V67" i="15"/>
  <c r="L57" i="15"/>
  <c r="Y52" i="15"/>
  <c r="O42" i="15"/>
  <c r="V37" i="15"/>
  <c r="L27" i="15"/>
  <c r="Y22" i="15"/>
  <c r="O12" i="15"/>
  <c r="I132" i="15"/>
  <c r="T137" i="15"/>
  <c r="F147" i="15"/>
  <c r="P142" i="15"/>
  <c r="E142" i="15"/>
  <c r="P147" i="15"/>
  <c r="O127" i="15"/>
  <c r="V122" i="15"/>
  <c r="L112" i="15"/>
  <c r="Y107" i="15"/>
  <c r="O97" i="15"/>
  <c r="V92" i="15"/>
  <c r="L82" i="15"/>
  <c r="Y77" i="15"/>
  <c r="O67" i="15"/>
  <c r="V62" i="15"/>
  <c r="L52" i="15"/>
  <c r="Y47" i="15"/>
  <c r="O37" i="15"/>
  <c r="V32" i="15"/>
  <c r="L22" i="15"/>
  <c r="Y17" i="15"/>
  <c r="O7" i="15"/>
  <c r="M137" i="15"/>
  <c r="S137" i="15"/>
  <c r="M122" i="15"/>
  <c r="Z117" i="15"/>
  <c r="J107" i="15"/>
  <c r="W102" i="15"/>
  <c r="M92" i="15"/>
  <c r="Z87" i="15"/>
  <c r="J77" i="15"/>
  <c r="W72" i="15"/>
  <c r="M62" i="15"/>
  <c r="Z57" i="15"/>
  <c r="J47" i="15"/>
  <c r="W42" i="15"/>
  <c r="M32" i="15"/>
  <c r="Z27" i="15"/>
  <c r="J17" i="15"/>
  <c r="W12" i="15"/>
  <c r="H196" i="14"/>
  <c r="U191" i="14"/>
  <c r="E181" i="14"/>
  <c r="R176" i="14"/>
  <c r="H166" i="14"/>
  <c r="U161" i="14"/>
  <c r="R142" i="14"/>
  <c r="H132" i="14"/>
  <c r="U127" i="14"/>
  <c r="E117" i="14"/>
  <c r="R112" i="14"/>
  <c r="H102" i="14"/>
  <c r="U97" i="14"/>
  <c r="E87" i="14"/>
  <c r="R82" i="14"/>
  <c r="H72" i="14"/>
  <c r="U67" i="14"/>
  <c r="E57" i="14"/>
  <c r="R52" i="14"/>
  <c r="H42" i="14"/>
  <c r="U37" i="14"/>
  <c r="E27" i="14"/>
  <c r="R22" i="14"/>
  <c r="H12" i="14"/>
  <c r="U7" i="14"/>
  <c r="N191" i="14"/>
  <c r="AA186" i="14"/>
  <c r="K176" i="14"/>
  <c r="X171" i="14"/>
  <c r="N161" i="14"/>
  <c r="AA156" i="14"/>
  <c r="K142" i="14"/>
  <c r="X137" i="14"/>
  <c r="N127" i="14"/>
  <c r="AA122" i="14"/>
  <c r="K112" i="14"/>
  <c r="X107" i="14"/>
  <c r="N97" i="14"/>
  <c r="AA92" i="14"/>
  <c r="K82" i="14"/>
  <c r="X77" i="14"/>
  <c r="N67" i="14"/>
  <c r="AA62" i="14"/>
  <c r="K52" i="14"/>
  <c r="X47" i="14"/>
  <c r="N37" i="14"/>
  <c r="AA32" i="14"/>
  <c r="K22" i="14"/>
  <c r="X17" i="14"/>
  <c r="N7" i="14"/>
  <c r="R231" i="14"/>
  <c r="F196" i="14"/>
  <c r="S191" i="14"/>
  <c r="I181" i="14"/>
  <c r="P176" i="14"/>
  <c r="F166" i="14"/>
  <c r="S161" i="14"/>
  <c r="I147" i="14"/>
  <c r="P142" i="14"/>
  <c r="F132" i="14"/>
  <c r="S127" i="14"/>
  <c r="I117" i="14"/>
  <c r="P112" i="14"/>
  <c r="F102" i="14"/>
  <c r="S97" i="14"/>
  <c r="I87" i="14"/>
  <c r="P82" i="14"/>
  <c r="F72" i="14"/>
  <c r="S67" i="14"/>
  <c r="I57" i="14"/>
  <c r="P52" i="14"/>
  <c r="F42" i="14"/>
  <c r="S37" i="14"/>
  <c r="I27" i="14"/>
  <c r="P22" i="14"/>
  <c r="F12" i="14"/>
  <c r="S7" i="14"/>
  <c r="P276" i="14"/>
  <c r="U221" i="14"/>
  <c r="E211" i="14"/>
  <c r="Q196" i="14"/>
  <c r="G186" i="14"/>
  <c r="T181" i="14"/>
  <c r="D171" i="14"/>
  <c r="Q166" i="14"/>
  <c r="G156" i="14"/>
  <c r="T147" i="14"/>
  <c r="D137" i="14"/>
  <c r="Q132" i="14"/>
  <c r="G122" i="14"/>
  <c r="T117" i="14"/>
  <c r="D107" i="14"/>
  <c r="Q102" i="14"/>
  <c r="G92" i="14"/>
  <c r="T87" i="14"/>
  <c r="D77" i="14"/>
  <c r="Q72" i="14"/>
  <c r="G62" i="14"/>
  <c r="T57" i="14"/>
  <c r="D47" i="14"/>
  <c r="Q42" i="14"/>
  <c r="G32" i="14"/>
  <c r="T27" i="14"/>
  <c r="D17" i="14"/>
  <c r="Q12" i="14"/>
  <c r="R266" i="14"/>
  <c r="H534" i="13"/>
  <c r="U529" i="13"/>
  <c r="E519" i="13"/>
  <c r="R514" i="13"/>
  <c r="H504" i="13"/>
  <c r="U499" i="13"/>
  <c r="E489" i="13"/>
  <c r="R484" i="13"/>
  <c r="H474" i="13"/>
  <c r="U469" i="13"/>
  <c r="E459" i="13"/>
  <c r="R454" i="13"/>
  <c r="O435" i="13"/>
  <c r="V430" i="13"/>
  <c r="L420" i="13"/>
  <c r="Y415" i="13"/>
  <c r="O405" i="13"/>
  <c r="V400" i="13"/>
  <c r="L390" i="13"/>
  <c r="Y385" i="13"/>
  <c r="O375" i="13"/>
  <c r="V370" i="13"/>
  <c r="L360" i="13"/>
  <c r="Y355" i="13"/>
  <c r="O345" i="13"/>
  <c r="V340" i="13"/>
  <c r="L330" i="13"/>
  <c r="Y325" i="13"/>
  <c r="O315" i="13"/>
  <c r="V310" i="13"/>
  <c r="S291" i="13"/>
  <c r="I281" i="13"/>
  <c r="P276" i="13"/>
  <c r="F266" i="13"/>
  <c r="S261" i="13"/>
  <c r="I251" i="13"/>
  <c r="P246" i="13"/>
  <c r="F236" i="13"/>
  <c r="S231" i="13"/>
  <c r="I221" i="13"/>
  <c r="P216" i="13"/>
  <c r="F206" i="13"/>
  <c r="S201" i="13"/>
  <c r="I191" i="13"/>
  <c r="P186" i="13"/>
  <c r="F176" i="13"/>
  <c r="S171" i="13"/>
  <c r="I161" i="13"/>
  <c r="P156" i="13"/>
  <c r="G137" i="13"/>
  <c r="T132" i="13"/>
  <c r="D122" i="13"/>
  <c r="Q117" i="13"/>
  <c r="G107" i="13"/>
  <c r="T102" i="13"/>
  <c r="D92" i="13"/>
  <c r="Q87" i="13"/>
  <c r="G77" i="13"/>
  <c r="T72" i="13"/>
  <c r="D62" i="13"/>
  <c r="Q57" i="13"/>
  <c r="G47" i="13"/>
  <c r="T42" i="13"/>
  <c r="D32" i="13"/>
  <c r="Q27" i="13"/>
  <c r="G17" i="13"/>
  <c r="T12" i="13"/>
  <c r="N529" i="13"/>
  <c r="AA524" i="13"/>
  <c r="K514" i="13"/>
  <c r="X509" i="13"/>
  <c r="N499" i="13"/>
  <c r="AA494" i="13"/>
  <c r="K484" i="13"/>
  <c r="X479" i="13"/>
  <c r="N469" i="13"/>
  <c r="AA464" i="13"/>
  <c r="K454" i="13"/>
  <c r="X445" i="13"/>
  <c r="N435" i="13"/>
  <c r="AA430" i="13"/>
  <c r="K420" i="13"/>
  <c r="X415" i="13"/>
  <c r="N405" i="13"/>
  <c r="AA400" i="13"/>
  <c r="K390" i="13"/>
  <c r="X385" i="13"/>
  <c r="N375" i="13"/>
  <c r="AA370" i="13"/>
  <c r="K360" i="13"/>
  <c r="X355" i="13"/>
  <c r="N345" i="13"/>
  <c r="AA340" i="13"/>
  <c r="K330" i="13"/>
  <c r="X325" i="13"/>
  <c r="N315" i="13"/>
  <c r="AA310" i="13"/>
  <c r="E296" i="13"/>
  <c r="R291" i="13"/>
  <c r="H281" i="13"/>
  <c r="U276" i="13"/>
  <c r="E266" i="13"/>
  <c r="R261" i="13"/>
  <c r="H251" i="13"/>
  <c r="U246" i="13"/>
  <c r="E236" i="13"/>
  <c r="R231" i="13"/>
  <c r="H221" i="13"/>
  <c r="U216" i="13"/>
  <c r="E206" i="13"/>
  <c r="R201" i="13"/>
  <c r="H191" i="13"/>
  <c r="U186" i="13"/>
  <c r="E176" i="13"/>
  <c r="R171" i="13"/>
  <c r="H161" i="13"/>
  <c r="U156" i="13"/>
  <c r="E142" i="13"/>
  <c r="R137" i="13"/>
  <c r="H127" i="13"/>
  <c r="U122" i="13"/>
  <c r="E112" i="13"/>
  <c r="R107" i="13"/>
  <c r="H97" i="13"/>
  <c r="U92" i="13"/>
  <c r="E82" i="13"/>
  <c r="R77" i="13"/>
  <c r="H67" i="13"/>
  <c r="U62" i="13"/>
  <c r="E52" i="13"/>
  <c r="R47" i="13"/>
  <c r="H37" i="13"/>
  <c r="U32" i="13"/>
  <c r="E22" i="13"/>
  <c r="R17" i="13"/>
  <c r="H7" i="13"/>
  <c r="U92" i="16"/>
  <c r="Y77" i="16"/>
  <c r="P62" i="16"/>
  <c r="F52" i="16"/>
  <c r="S47" i="16"/>
  <c r="I37" i="16"/>
  <c r="P32" i="16"/>
  <c r="F22" i="16"/>
  <c r="S17" i="16"/>
  <c r="I7" i="16"/>
  <c r="R97" i="16"/>
  <c r="X77" i="16"/>
  <c r="U62" i="16"/>
  <c r="E52" i="16"/>
  <c r="R47" i="16"/>
  <c r="H37" i="16"/>
  <c r="U32" i="16"/>
  <c r="E22" i="16"/>
  <c r="R17" i="16"/>
  <c r="H7" i="16"/>
  <c r="L142" i="15"/>
  <c r="O132" i="15"/>
  <c r="Z137" i="15"/>
  <c r="L147" i="15"/>
  <c r="V142" i="15"/>
  <c r="K142" i="15"/>
  <c r="V147" i="15"/>
  <c r="E147" i="15"/>
  <c r="F137" i="15"/>
  <c r="N132" i="15"/>
  <c r="T132" i="15"/>
  <c r="AA216" i="14"/>
  <c r="X37" i="14"/>
  <c r="N27" i="14"/>
  <c r="AA22" i="14"/>
  <c r="K12" i="14"/>
  <c r="X7" i="14"/>
  <c r="Y261" i="14"/>
  <c r="K241" i="14"/>
  <c r="E206" i="14"/>
  <c r="S579" i="13"/>
  <c r="H549" i="13"/>
  <c r="G529" i="13"/>
  <c r="T524" i="13"/>
  <c r="D514" i="13"/>
  <c r="Q509" i="13"/>
  <c r="G499" i="13"/>
  <c r="T494" i="13"/>
  <c r="D484" i="13"/>
  <c r="Q479" i="13"/>
  <c r="G469" i="13"/>
  <c r="T464" i="13"/>
  <c r="L440" i="13"/>
  <c r="Y435" i="13"/>
  <c r="O425" i="13"/>
  <c r="V420" i="13"/>
  <c r="L410" i="13"/>
  <c r="Y405" i="13"/>
  <c r="O395" i="13"/>
  <c r="V390" i="13"/>
  <c r="L380" i="13"/>
  <c r="Y375" i="13"/>
  <c r="O365" i="13"/>
  <c r="V360" i="13"/>
  <c r="L350" i="13"/>
  <c r="Y345" i="13"/>
  <c r="O335" i="13"/>
  <c r="V330" i="13"/>
  <c r="L320" i="13"/>
  <c r="Y315" i="13"/>
  <c r="O305" i="13"/>
  <c r="V296" i="13"/>
  <c r="L286" i="13"/>
  <c r="Y281" i="13"/>
  <c r="O271" i="13"/>
  <c r="V266" i="13"/>
  <c r="L256" i="13"/>
  <c r="Y251" i="13"/>
  <c r="O241" i="13"/>
  <c r="V236" i="13"/>
  <c r="L226" i="13"/>
  <c r="Y221" i="13"/>
  <c r="Y107" i="16"/>
  <c r="Q142" i="15"/>
  <c r="G132" i="15"/>
  <c r="M132" i="15"/>
  <c r="L107" i="16"/>
  <c r="D62" i="16"/>
  <c r="Q57" i="16"/>
  <c r="G47" i="16"/>
  <c r="T42" i="16"/>
  <c r="D32" i="16"/>
  <c r="Q27" i="16"/>
  <c r="G17" i="16"/>
  <c r="T12" i="16"/>
  <c r="G107" i="16"/>
  <c r="H147" i="15"/>
  <c r="K127" i="15"/>
  <c r="X122" i="15"/>
  <c r="N112" i="15"/>
  <c r="AA107" i="15"/>
  <c r="K97" i="15"/>
  <c r="X92" i="15"/>
  <c r="N82" i="15"/>
  <c r="AA77" i="15"/>
  <c r="K67" i="15"/>
  <c r="X62" i="15"/>
  <c r="N52" i="15"/>
  <c r="AA47" i="15"/>
  <c r="K37" i="15"/>
  <c r="X32" i="15"/>
  <c r="N22" i="15"/>
  <c r="AA17" i="15"/>
  <c r="K7" i="15"/>
  <c r="D127" i="15"/>
  <c r="Q122" i="15"/>
  <c r="G112" i="15"/>
  <c r="T107" i="15"/>
  <c r="D97" i="15"/>
  <c r="Q92" i="15"/>
  <c r="G82" i="15"/>
  <c r="T77" i="15"/>
  <c r="D67" i="15"/>
  <c r="Q62" i="15"/>
  <c r="G52" i="15"/>
  <c r="T47" i="15"/>
  <c r="D37" i="15"/>
  <c r="Q32" i="15"/>
  <c r="G22" i="15"/>
  <c r="T17" i="15"/>
  <c r="W142" i="15"/>
  <c r="D122" i="15"/>
  <c r="Q117" i="15"/>
  <c r="G107" i="15"/>
  <c r="T102" i="15"/>
  <c r="D92" i="15"/>
  <c r="Q87" i="15"/>
  <c r="G77" i="15"/>
  <c r="T72" i="15"/>
  <c r="D62" i="15"/>
  <c r="Q57" i="15"/>
  <c r="G47" i="15"/>
  <c r="T42" i="15"/>
  <c r="D32" i="15"/>
  <c r="Q27" i="15"/>
  <c r="G17" i="15"/>
  <c r="T12" i="15"/>
  <c r="V137" i="15"/>
  <c r="W132" i="15"/>
  <c r="I122" i="15"/>
  <c r="P117" i="15"/>
  <c r="F107" i="15"/>
  <c r="S102" i="15"/>
  <c r="I92" i="15"/>
  <c r="Y147" i="15"/>
  <c r="M127" i="15"/>
  <c r="Z122" i="15"/>
  <c r="J112" i="15"/>
  <c r="W107" i="15"/>
  <c r="M97" i="15"/>
  <c r="Z92" i="15"/>
  <c r="J82" i="15"/>
  <c r="W77" i="15"/>
  <c r="M67" i="15"/>
  <c r="Z62" i="15"/>
  <c r="J52" i="15"/>
  <c r="W47" i="15"/>
  <c r="M37" i="15"/>
  <c r="W147" i="15"/>
  <c r="X196" i="14"/>
  <c r="N186" i="14"/>
  <c r="AA181" i="14"/>
  <c r="K171" i="14"/>
  <c r="X166" i="14"/>
  <c r="N156" i="14"/>
  <c r="AA147" i="14"/>
  <c r="K137" i="14"/>
  <c r="X132" i="14"/>
  <c r="N122" i="14"/>
  <c r="AA117" i="14"/>
  <c r="K107" i="14"/>
  <c r="X102" i="14"/>
  <c r="N92" i="14"/>
  <c r="AA87" i="14"/>
  <c r="K77" i="14"/>
  <c r="X72" i="14"/>
  <c r="N62" i="14"/>
  <c r="AA57" i="14"/>
  <c r="K47" i="14"/>
  <c r="X42" i="14"/>
  <c r="N32" i="14"/>
  <c r="AA27" i="14"/>
  <c r="K17" i="14"/>
  <c r="X12" i="14"/>
  <c r="K206" i="14"/>
  <c r="N142" i="14"/>
  <c r="AA137" i="14"/>
  <c r="K127" i="14"/>
  <c r="X122" i="14"/>
  <c r="N112" i="14"/>
  <c r="AA107" i="14"/>
  <c r="D276" i="14"/>
  <c r="M226" i="14"/>
  <c r="U196" i="14"/>
  <c r="E186" i="14"/>
  <c r="R181" i="14"/>
  <c r="H171" i="14"/>
  <c r="U166" i="14"/>
  <c r="E156" i="14"/>
  <c r="R147" i="14"/>
  <c r="H137" i="14"/>
  <c r="U132" i="14"/>
  <c r="E122" i="14"/>
  <c r="R117" i="14"/>
  <c r="H107" i="14"/>
  <c r="U102" i="14"/>
  <c r="E92" i="14"/>
  <c r="R87" i="14"/>
  <c r="H77" i="14"/>
  <c r="U72" i="14"/>
  <c r="E62" i="14"/>
  <c r="R57" i="14"/>
  <c r="H47" i="14"/>
  <c r="U42" i="14"/>
  <c r="E32" i="14"/>
  <c r="R27" i="14"/>
  <c r="H17" i="14"/>
  <c r="U12" i="14"/>
  <c r="M549" i="13"/>
  <c r="Z534" i="13"/>
  <c r="J524" i="13"/>
  <c r="W519" i="13"/>
  <c r="M509" i="13"/>
  <c r="Z504" i="13"/>
  <c r="J494" i="13"/>
  <c r="W489" i="13"/>
  <c r="M479" i="13"/>
  <c r="Z474" i="13"/>
  <c r="J464" i="13"/>
  <c r="W459" i="13"/>
  <c r="G445" i="13"/>
  <c r="T440" i="13"/>
  <c r="D430" i="13"/>
  <c r="Q425" i="13"/>
  <c r="G415" i="13"/>
  <c r="T410" i="13"/>
  <c r="D400" i="13"/>
  <c r="Q395" i="13"/>
  <c r="G385" i="13"/>
  <c r="T380" i="13"/>
  <c r="D370" i="13"/>
  <c r="Q365" i="13"/>
  <c r="G355" i="13"/>
  <c r="T350" i="13"/>
  <c r="D340" i="13"/>
  <c r="Q335" i="13"/>
  <c r="G325" i="13"/>
  <c r="T320" i="13"/>
  <c r="D310" i="13"/>
  <c r="Q305" i="13"/>
  <c r="N286" i="13"/>
  <c r="AA281" i="13"/>
  <c r="K271" i="13"/>
  <c r="X266" i="13"/>
  <c r="N256" i="13"/>
  <c r="AA251" i="13"/>
  <c r="K241" i="13"/>
  <c r="X236" i="13"/>
  <c r="N226" i="13"/>
  <c r="AA221" i="13"/>
  <c r="K211" i="13"/>
  <c r="X206" i="13"/>
  <c r="N196" i="13"/>
  <c r="AA191" i="13"/>
  <c r="K181" i="13"/>
  <c r="X176" i="13"/>
  <c r="N166" i="13"/>
  <c r="AA161" i="13"/>
  <c r="L142" i="13"/>
  <c r="Y137" i="13"/>
  <c r="O127" i="13"/>
  <c r="V122" i="13"/>
  <c r="L112" i="13"/>
  <c r="Y107" i="13"/>
  <c r="O97" i="13"/>
  <c r="V92" i="13"/>
  <c r="L82" i="13"/>
  <c r="Y77" i="13"/>
  <c r="O67" i="13"/>
  <c r="V62" i="13"/>
  <c r="L52" i="13"/>
  <c r="Y47" i="13"/>
  <c r="O37" i="13"/>
  <c r="V32" i="13"/>
  <c r="L22" i="13"/>
  <c r="Y17" i="13"/>
  <c r="O7" i="13"/>
  <c r="E112" i="12"/>
  <c r="Z67" i="12"/>
  <c r="E52" i="12"/>
  <c r="M42" i="12"/>
  <c r="I12" i="12"/>
  <c r="D67" i="12"/>
  <c r="U72" i="12"/>
  <c r="G82" i="12"/>
  <c r="R87" i="12"/>
  <c r="D97" i="12"/>
  <c r="U102" i="12"/>
  <c r="G112" i="12"/>
  <c r="R117" i="12"/>
  <c r="D127" i="12"/>
  <c r="U132" i="12"/>
  <c r="G142" i="12"/>
  <c r="R147" i="12"/>
  <c r="G27" i="12"/>
  <c r="R32" i="12"/>
  <c r="D42" i="12"/>
  <c r="U47" i="12"/>
  <c r="G57" i="12"/>
  <c r="R62" i="12"/>
  <c r="D72" i="12"/>
  <c r="U77" i="12"/>
  <c r="G87" i="12"/>
  <c r="R92" i="12"/>
  <c r="D102" i="12"/>
  <c r="U107" i="12"/>
  <c r="G117" i="12"/>
  <c r="R122" i="12"/>
  <c r="D132" i="12"/>
  <c r="U137" i="12"/>
  <c r="G147" i="12"/>
  <c r="Q445" i="13"/>
  <c r="G435" i="13"/>
  <c r="T430" i="13"/>
  <c r="D420" i="13"/>
  <c r="Q415" i="13"/>
  <c r="G405" i="13"/>
  <c r="T400" i="13"/>
  <c r="D390" i="13"/>
  <c r="Q385" i="13"/>
  <c r="G375" i="13"/>
  <c r="T370" i="13"/>
  <c r="D360" i="13"/>
  <c r="Q355" i="13"/>
  <c r="G345" i="13"/>
  <c r="T340" i="13"/>
  <c r="D330" i="13"/>
  <c r="Q325" i="13"/>
  <c r="G315" i="13"/>
  <c r="T310" i="13"/>
  <c r="D296" i="13"/>
  <c r="Q291" i="13"/>
  <c r="G281" i="13"/>
  <c r="T276" i="13"/>
  <c r="D266" i="13"/>
  <c r="Q261" i="13"/>
  <c r="G251" i="13"/>
  <c r="T246" i="13"/>
  <c r="D236" i="13"/>
  <c r="Q231" i="13"/>
  <c r="G221" i="13"/>
  <c r="T216" i="13"/>
  <c r="D206" i="13"/>
  <c r="Q201" i="13"/>
  <c r="G191" i="13"/>
  <c r="T186" i="13"/>
  <c r="D176" i="13"/>
  <c r="Q171" i="13"/>
  <c r="G161" i="13"/>
  <c r="T156" i="13"/>
  <c r="D142" i="13"/>
  <c r="Q137" i="13"/>
  <c r="G127" i="13"/>
  <c r="T122" i="13"/>
  <c r="D112" i="13"/>
  <c r="Q107" i="13"/>
  <c r="G97" i="13"/>
  <c r="T92" i="13"/>
  <c r="D82" i="13"/>
  <c r="Q77" i="13"/>
  <c r="G67" i="13"/>
  <c r="T62" i="13"/>
  <c r="D52" i="13"/>
  <c r="Q47" i="13"/>
  <c r="G37" i="13"/>
  <c r="T32" i="13"/>
  <c r="D22" i="13"/>
  <c r="Q17" i="13"/>
  <c r="G7" i="13"/>
  <c r="V564" i="13"/>
  <c r="W534" i="13"/>
  <c r="M524" i="13"/>
  <c r="Z519" i="13"/>
  <c r="J509" i="13"/>
  <c r="W504" i="13"/>
  <c r="M494" i="13"/>
  <c r="Z489" i="13"/>
  <c r="V445" i="13"/>
  <c r="L435" i="13"/>
  <c r="Y430" i="13"/>
  <c r="O420" i="13"/>
  <c r="V415" i="13"/>
  <c r="L405" i="13"/>
  <c r="Y400" i="13"/>
  <c r="O390" i="13"/>
  <c r="V385" i="13"/>
  <c r="L375" i="13"/>
  <c r="Y370" i="13"/>
  <c r="O360" i="13"/>
  <c r="V355" i="13"/>
  <c r="L345" i="13"/>
  <c r="Y340" i="13"/>
  <c r="O330" i="13"/>
  <c r="V325" i="13"/>
  <c r="L315" i="13"/>
  <c r="Y310" i="13"/>
  <c r="O296" i="13"/>
  <c r="V291" i="13"/>
  <c r="L281" i="13"/>
  <c r="Y276" i="13"/>
  <c r="O266" i="13"/>
  <c r="V261" i="13"/>
  <c r="L251" i="13"/>
  <c r="Y246" i="13"/>
  <c r="O236" i="13"/>
  <c r="V231" i="13"/>
  <c r="L221" i="13"/>
  <c r="Y216" i="13"/>
  <c r="O206" i="13"/>
  <c r="N147" i="13"/>
  <c r="AA142" i="13"/>
  <c r="K132" i="13"/>
  <c r="X127" i="13"/>
  <c r="N117" i="13"/>
  <c r="AA112" i="13"/>
  <c r="K102" i="13"/>
  <c r="X97" i="13"/>
  <c r="N87" i="13"/>
  <c r="AA82" i="13"/>
  <c r="K72" i="13"/>
  <c r="X67" i="13"/>
  <c r="N57" i="13"/>
  <c r="AA52" i="13"/>
  <c r="K42" i="13"/>
  <c r="X37" i="13"/>
  <c r="N27" i="13"/>
  <c r="AA22" i="13"/>
  <c r="X584" i="13"/>
  <c r="P564" i="13"/>
  <c r="J529" i="13"/>
  <c r="W524" i="13"/>
  <c r="M514" i="13"/>
  <c r="Z509" i="13"/>
  <c r="J499" i="13"/>
  <c r="W494" i="13"/>
  <c r="M484" i="13"/>
  <c r="Z479" i="13"/>
  <c r="J469" i="13"/>
  <c r="W464" i="13"/>
  <c r="M454" i="13"/>
  <c r="Z445" i="13"/>
  <c r="J435" i="13"/>
  <c r="W430" i="13"/>
  <c r="M420" i="13"/>
  <c r="Z415" i="13"/>
  <c r="J405" i="13"/>
  <c r="W400" i="13"/>
  <c r="M390" i="13"/>
  <c r="Z385" i="13"/>
  <c r="J375" i="13"/>
  <c r="W370" i="13"/>
  <c r="M360" i="13"/>
  <c r="Z355" i="13"/>
  <c r="J345" i="13"/>
  <c r="W340" i="13"/>
  <c r="M330" i="13"/>
  <c r="Z325" i="13"/>
  <c r="J315" i="13"/>
  <c r="W310" i="13"/>
  <c r="M296" i="13"/>
  <c r="Z291" i="13"/>
  <c r="J281" i="13"/>
  <c r="W276" i="13"/>
  <c r="M266" i="13"/>
  <c r="Z261" i="13"/>
  <c r="J251" i="13"/>
  <c r="W246" i="13"/>
  <c r="M236" i="13"/>
  <c r="Z231" i="13"/>
  <c r="J221" i="13"/>
  <c r="W216" i="13"/>
  <c r="M206" i="13"/>
  <c r="Z201" i="13"/>
  <c r="J191" i="13"/>
  <c r="W186" i="13"/>
  <c r="M176" i="13"/>
  <c r="Z171" i="13"/>
  <c r="J161" i="13"/>
  <c r="W156" i="13"/>
  <c r="M142" i="13"/>
  <c r="Z137" i="13"/>
  <c r="J127" i="13"/>
  <c r="W122" i="13"/>
  <c r="M112" i="13"/>
  <c r="Z107" i="13"/>
  <c r="J97" i="13"/>
  <c r="W92" i="13"/>
  <c r="M82" i="13"/>
  <c r="Z77" i="13"/>
  <c r="J67" i="13"/>
  <c r="W62" i="13"/>
  <c r="M52" i="13"/>
  <c r="Z47" i="13"/>
  <c r="J37" i="13"/>
  <c r="W32" i="13"/>
  <c r="M22" i="13"/>
  <c r="Z17" i="13"/>
  <c r="J7" i="13"/>
  <c r="N12" i="12"/>
  <c r="G12" i="12"/>
  <c r="T7" i="12"/>
  <c r="J27" i="12"/>
  <c r="K52" i="12"/>
  <c r="X27" i="12"/>
  <c r="K12" i="12"/>
  <c r="X7" i="12"/>
  <c r="K112" i="12"/>
  <c r="D87" i="12"/>
  <c r="R27" i="12"/>
  <c r="I479" i="11"/>
  <c r="Q469" i="11"/>
  <c r="F464" i="11"/>
  <c r="T454" i="11"/>
  <c r="I445" i="11"/>
  <c r="Q435" i="11"/>
  <c r="F430" i="11"/>
  <c r="T420" i="11"/>
  <c r="I415" i="11"/>
  <c r="Q405" i="11"/>
  <c r="F400" i="11"/>
  <c r="T390" i="11"/>
  <c r="I385" i="11"/>
  <c r="Q375" i="11"/>
  <c r="F370" i="11"/>
  <c r="T360" i="11"/>
  <c r="I355" i="11"/>
  <c r="Q345" i="11"/>
  <c r="F340" i="11"/>
  <c r="T330" i="11"/>
  <c r="I325" i="11"/>
  <c r="Q315" i="11"/>
  <c r="F310" i="11"/>
  <c r="T296" i="11"/>
  <c r="I291" i="11"/>
  <c r="Q281" i="11"/>
  <c r="F276" i="11"/>
  <c r="T266" i="11"/>
  <c r="I261" i="11"/>
  <c r="Q251" i="11"/>
  <c r="F246" i="11"/>
  <c r="T236" i="11"/>
  <c r="I231" i="11"/>
  <c r="Q221" i="11"/>
  <c r="F216" i="11"/>
  <c r="T206" i="11"/>
  <c r="I201" i="11"/>
  <c r="Q191" i="11"/>
  <c r="F186" i="11"/>
  <c r="T176" i="11"/>
  <c r="I171" i="11"/>
  <c r="Q161" i="11"/>
  <c r="F156" i="11"/>
  <c r="K47" i="11"/>
  <c r="X42" i="11"/>
  <c r="P484" i="13"/>
  <c r="F474" i="13"/>
  <c r="S469" i="13"/>
  <c r="I459" i="13"/>
  <c r="P454" i="13"/>
  <c r="K445" i="13"/>
  <c r="X440" i="13"/>
  <c r="N430" i="13"/>
  <c r="AA425" i="13"/>
  <c r="K415" i="13"/>
  <c r="X410" i="13"/>
  <c r="N400" i="13"/>
  <c r="AA395" i="13"/>
  <c r="K385" i="13"/>
  <c r="X380" i="13"/>
  <c r="N370" i="13"/>
  <c r="AA365" i="13"/>
  <c r="K355" i="13"/>
  <c r="X350" i="13"/>
  <c r="N340" i="13"/>
  <c r="AA335" i="13"/>
  <c r="K325" i="13"/>
  <c r="X320" i="13"/>
  <c r="N310" i="13"/>
  <c r="AA305" i="13"/>
  <c r="K291" i="13"/>
  <c r="X286" i="13"/>
  <c r="N276" i="13"/>
  <c r="AA271" i="13"/>
  <c r="K261" i="13"/>
  <c r="X256" i="13"/>
  <c r="N246" i="13"/>
  <c r="AA241" i="13"/>
  <c r="K231" i="13"/>
  <c r="X226" i="13"/>
  <c r="N216" i="13"/>
  <c r="AA211" i="13"/>
  <c r="K201" i="13"/>
  <c r="X196" i="13"/>
  <c r="N186" i="13"/>
  <c r="AA181" i="13"/>
  <c r="K171" i="13"/>
  <c r="X166" i="13"/>
  <c r="N156" i="13"/>
  <c r="AA147" i="13"/>
  <c r="K137" i="13"/>
  <c r="X132" i="13"/>
  <c r="N122" i="13"/>
  <c r="AA117" i="13"/>
  <c r="K107" i="13"/>
  <c r="X102" i="13"/>
  <c r="N92" i="13"/>
  <c r="AA87" i="13"/>
  <c r="K77" i="13"/>
  <c r="X72" i="13"/>
  <c r="N62" i="13"/>
  <c r="AA57" i="13"/>
  <c r="K47" i="13"/>
  <c r="X42" i="13"/>
  <c r="N32" i="13"/>
  <c r="AA27" i="13"/>
  <c r="K17" i="13"/>
  <c r="X12" i="13"/>
  <c r="D564" i="13"/>
  <c r="L554" i="13"/>
  <c r="O445" i="13"/>
  <c r="V440" i="13"/>
  <c r="L430" i="13"/>
  <c r="Y425" i="13"/>
  <c r="T296" i="13"/>
  <c r="D286" i="13"/>
  <c r="Q281" i="13"/>
  <c r="G271" i="13"/>
  <c r="T266" i="13"/>
  <c r="G147" i="13"/>
  <c r="T142" i="13"/>
  <c r="D132" i="13"/>
  <c r="Q127" i="13"/>
  <c r="G117" i="13"/>
  <c r="T112" i="13"/>
  <c r="D102" i="13"/>
  <c r="Q97" i="13"/>
  <c r="G87" i="13"/>
  <c r="T82" i="13"/>
  <c r="D72" i="13"/>
  <c r="F584" i="13"/>
  <c r="N574" i="13"/>
  <c r="T539" i="13"/>
  <c r="D529" i="13"/>
  <c r="Q524" i="13"/>
  <c r="G514" i="13"/>
  <c r="T509" i="13"/>
  <c r="D499" i="13"/>
  <c r="Q494" i="13"/>
  <c r="G484" i="13"/>
  <c r="T479" i="13"/>
  <c r="D469" i="13"/>
  <c r="Q464" i="13"/>
  <c r="G454" i="13"/>
  <c r="T445" i="13"/>
  <c r="D435" i="13"/>
  <c r="Q430" i="13"/>
  <c r="G420" i="13"/>
  <c r="T415" i="13"/>
  <c r="D405" i="13"/>
  <c r="Q400" i="13"/>
  <c r="G390" i="13"/>
  <c r="T385" i="13"/>
  <c r="D375" i="13"/>
  <c r="Q370" i="13"/>
  <c r="G360" i="13"/>
  <c r="T355" i="13"/>
  <c r="D345" i="13"/>
  <c r="Q340" i="13"/>
  <c r="G330" i="13"/>
  <c r="T325" i="13"/>
  <c r="D315" i="13"/>
  <c r="Q310" i="13"/>
  <c r="G296" i="13"/>
  <c r="T291" i="13"/>
  <c r="D281" i="13"/>
  <c r="Q276" i="13"/>
  <c r="G266" i="13"/>
  <c r="T261" i="13"/>
  <c r="D251" i="13"/>
  <c r="Q246" i="13"/>
  <c r="G236" i="13"/>
  <c r="T231" i="13"/>
  <c r="D221" i="13"/>
  <c r="Q216" i="13"/>
  <c r="G206" i="13"/>
  <c r="T201" i="13"/>
  <c r="D191" i="13"/>
  <c r="Q186" i="13"/>
  <c r="G176" i="13"/>
  <c r="T171" i="13"/>
  <c r="D161" i="13"/>
  <c r="Q156" i="13"/>
  <c r="G142" i="13"/>
  <c r="T137" i="13"/>
  <c r="D127" i="13"/>
  <c r="Q122" i="13"/>
  <c r="G112" i="13"/>
  <c r="T107" i="13"/>
  <c r="D97" i="13"/>
  <c r="Q92" i="13"/>
  <c r="G82" i="13"/>
  <c r="T77" i="13"/>
  <c r="D67" i="13"/>
  <c r="Q62" i="13"/>
  <c r="G52" i="13"/>
  <c r="T47" i="13"/>
  <c r="D37" i="13"/>
  <c r="Q32" i="13"/>
  <c r="G22" i="13"/>
  <c r="T17" i="13"/>
  <c r="U62" i="12"/>
  <c r="H97" i="12"/>
  <c r="T37" i="12"/>
  <c r="F27" i="12"/>
  <c r="R107" i="12"/>
  <c r="V57" i="12"/>
  <c r="L107" i="12"/>
  <c r="E82" i="12"/>
  <c r="Z47" i="12"/>
  <c r="E62" i="12"/>
  <c r="T574" i="13"/>
  <c r="P594" i="13"/>
  <c r="X57" i="12"/>
  <c r="Y102" i="12"/>
  <c r="D57" i="12"/>
  <c r="S102" i="12"/>
  <c r="H47" i="12"/>
  <c r="W22" i="12"/>
  <c r="K62" i="12"/>
  <c r="R72" i="11"/>
  <c r="H87" i="11"/>
  <c r="O211" i="13"/>
  <c r="V206" i="13"/>
  <c r="L196" i="13"/>
  <c r="Y191" i="13"/>
  <c r="O181" i="13"/>
  <c r="V176" i="13"/>
  <c r="L166" i="13"/>
  <c r="Y161" i="13"/>
  <c r="O147" i="13"/>
  <c r="V142" i="13"/>
  <c r="L132" i="13"/>
  <c r="Y127" i="13"/>
  <c r="O117" i="13"/>
  <c r="V112" i="13"/>
  <c r="L102" i="13"/>
  <c r="Y97" i="13"/>
  <c r="O87" i="13"/>
  <c r="V82" i="13"/>
  <c r="L72" i="13"/>
  <c r="Y67" i="13"/>
  <c r="O57" i="13"/>
  <c r="V52" i="13"/>
  <c r="L42" i="13"/>
  <c r="Y37" i="13"/>
  <c r="O27" i="13"/>
  <c r="V22" i="13"/>
  <c r="L12" i="13"/>
  <c r="Y7" i="13"/>
  <c r="D594" i="13"/>
  <c r="L584" i="13"/>
  <c r="E534" i="13"/>
  <c r="R529" i="13"/>
  <c r="H519" i="13"/>
  <c r="U514" i="13"/>
  <c r="E504" i="13"/>
  <c r="R499" i="13"/>
  <c r="H489" i="13"/>
  <c r="D445" i="13"/>
  <c r="Q440" i="13"/>
  <c r="G430" i="13"/>
  <c r="T425" i="13"/>
  <c r="D415" i="13"/>
  <c r="Q410" i="13"/>
  <c r="G400" i="13"/>
  <c r="T395" i="13"/>
  <c r="D385" i="13"/>
  <c r="Q380" i="13"/>
  <c r="G370" i="13"/>
  <c r="T365" i="13"/>
  <c r="D355" i="13"/>
  <c r="Q350" i="13"/>
  <c r="G340" i="13"/>
  <c r="T335" i="13"/>
  <c r="D325" i="13"/>
  <c r="Q320" i="13"/>
  <c r="G310" i="13"/>
  <c r="T305" i="13"/>
  <c r="D291" i="13"/>
  <c r="Q286" i="13"/>
  <c r="G276" i="13"/>
  <c r="T271" i="13"/>
  <c r="D261" i="13"/>
  <c r="Q256" i="13"/>
  <c r="G246" i="13"/>
  <c r="T241" i="13"/>
  <c r="D231" i="13"/>
  <c r="Q226" i="13"/>
  <c r="G216" i="13"/>
  <c r="T211" i="13"/>
  <c r="I142" i="13"/>
  <c r="P137" i="13"/>
  <c r="F127" i="13"/>
  <c r="S122" i="13"/>
  <c r="I112" i="13"/>
  <c r="P107" i="13"/>
  <c r="F97" i="13"/>
  <c r="S92" i="13"/>
  <c r="I82" i="13"/>
  <c r="P77" i="13"/>
  <c r="F67" i="13"/>
  <c r="S62" i="13"/>
  <c r="I52" i="13"/>
  <c r="P47" i="13"/>
  <c r="F37" i="13"/>
  <c r="S32" i="13"/>
  <c r="I22" i="13"/>
  <c r="J440" i="13"/>
  <c r="W435" i="13"/>
  <c r="H296" i="13"/>
  <c r="U291" i="13"/>
  <c r="E281" i="13"/>
  <c r="R276" i="13"/>
  <c r="H266" i="13"/>
  <c r="U261" i="13"/>
  <c r="H142" i="13"/>
  <c r="U137" i="13"/>
  <c r="E127" i="13"/>
  <c r="R122" i="13"/>
  <c r="H112" i="13"/>
  <c r="U107" i="13"/>
  <c r="E97" i="13"/>
  <c r="R92" i="13"/>
  <c r="H82" i="13"/>
  <c r="U77" i="13"/>
  <c r="U534" i="13"/>
  <c r="E524" i="13"/>
  <c r="R519" i="13"/>
  <c r="H509" i="13"/>
  <c r="U504" i="13"/>
  <c r="E494" i="13"/>
  <c r="R489" i="13"/>
  <c r="H479" i="13"/>
  <c r="U474" i="13"/>
  <c r="E464" i="13"/>
  <c r="R459" i="13"/>
  <c r="H445" i="13"/>
  <c r="U440" i="13"/>
  <c r="E430" i="13"/>
  <c r="R425" i="13"/>
  <c r="H415" i="13"/>
  <c r="U410" i="13"/>
  <c r="E400" i="13"/>
  <c r="R395" i="13"/>
  <c r="H385" i="13"/>
  <c r="U380" i="13"/>
  <c r="E370" i="13"/>
  <c r="R365" i="13"/>
  <c r="H355" i="13"/>
  <c r="U350" i="13"/>
  <c r="E340" i="13"/>
  <c r="R335" i="13"/>
  <c r="H325" i="13"/>
  <c r="U320" i="13"/>
  <c r="E310" i="13"/>
  <c r="R305" i="13"/>
  <c r="H291" i="13"/>
  <c r="U286" i="13"/>
  <c r="E276" i="13"/>
  <c r="R271" i="13"/>
  <c r="H261" i="13"/>
  <c r="U256" i="13"/>
  <c r="E246" i="13"/>
  <c r="R241" i="13"/>
  <c r="H231" i="13"/>
  <c r="U226" i="13"/>
  <c r="E216" i="13"/>
  <c r="R211" i="13"/>
  <c r="H201" i="13"/>
  <c r="U196" i="13"/>
  <c r="E186" i="13"/>
  <c r="R181" i="13"/>
  <c r="H171" i="13"/>
  <c r="U166" i="13"/>
  <c r="E156" i="13"/>
  <c r="R147" i="13"/>
  <c r="H137" i="13"/>
  <c r="U132" i="13"/>
  <c r="E122" i="13"/>
  <c r="R117" i="13"/>
  <c r="H107" i="13"/>
  <c r="U102" i="13"/>
  <c r="E92" i="13"/>
  <c r="R87" i="13"/>
  <c r="H77" i="13"/>
  <c r="U72" i="13"/>
  <c r="E62" i="13"/>
  <c r="R57" i="13"/>
  <c r="H47" i="13"/>
  <c r="U42" i="13"/>
  <c r="E32" i="13"/>
  <c r="R27" i="13"/>
  <c r="H17" i="13"/>
  <c r="U12" i="13"/>
  <c r="Y12" i="12"/>
  <c r="W112" i="12"/>
  <c r="H67" i="12"/>
  <c r="E17" i="12"/>
  <c r="R12" i="12"/>
  <c r="F57" i="12"/>
  <c r="W32" i="12"/>
  <c r="F7" i="12"/>
  <c r="R77" i="12"/>
  <c r="Z97" i="12"/>
  <c r="L77" i="12"/>
  <c r="E22" i="12"/>
  <c r="H17" i="12"/>
  <c r="I27" i="12"/>
  <c r="T32" i="12"/>
  <c r="F42" i="12"/>
  <c r="Q47" i="12"/>
  <c r="I57" i="12"/>
  <c r="T62" i="12"/>
  <c r="F72" i="12"/>
  <c r="Q77" i="12"/>
  <c r="I87" i="12"/>
  <c r="T92" i="12"/>
  <c r="F102" i="12"/>
  <c r="Q107" i="12"/>
  <c r="I117" i="12"/>
  <c r="T122" i="12"/>
  <c r="F132" i="12"/>
  <c r="Q137" i="12"/>
  <c r="I147" i="12"/>
  <c r="W72" i="11"/>
  <c r="K539" i="13"/>
  <c r="U569" i="13"/>
  <c r="F559" i="13"/>
  <c r="S549" i="13"/>
  <c r="M544" i="13"/>
  <c r="L529" i="13"/>
  <c r="Y524" i="13"/>
  <c r="O514" i="13"/>
  <c r="V509" i="13"/>
  <c r="L499" i="13"/>
  <c r="Y494" i="13"/>
  <c r="K440" i="13"/>
  <c r="X435" i="13"/>
  <c r="N425" i="13"/>
  <c r="AA420" i="13"/>
  <c r="K410" i="13"/>
  <c r="X405" i="13"/>
  <c r="N395" i="13"/>
  <c r="AA390" i="13"/>
  <c r="K380" i="13"/>
  <c r="X375" i="13"/>
  <c r="N365" i="13"/>
  <c r="AA360" i="13"/>
  <c r="K350" i="13"/>
  <c r="X345" i="13"/>
  <c r="N335" i="13"/>
  <c r="AA330" i="13"/>
  <c r="K320" i="13"/>
  <c r="X315" i="13"/>
  <c r="N305" i="13"/>
  <c r="AA296" i="13"/>
  <c r="K286" i="13"/>
  <c r="X281" i="13"/>
  <c r="N271" i="13"/>
  <c r="AA266" i="13"/>
  <c r="K256" i="13"/>
  <c r="X251" i="13"/>
  <c r="N241" i="13"/>
  <c r="AA236" i="13"/>
  <c r="K226" i="13"/>
  <c r="X221" i="13"/>
  <c r="N211" i="13"/>
  <c r="AA206" i="13"/>
  <c r="Z147" i="13"/>
  <c r="J137" i="13"/>
  <c r="W132" i="13"/>
  <c r="M122" i="13"/>
  <c r="Z117" i="13"/>
  <c r="J107" i="13"/>
  <c r="W102" i="13"/>
  <c r="M92" i="13"/>
  <c r="Z87" i="13"/>
  <c r="J77" i="13"/>
  <c r="W72" i="13"/>
  <c r="M62" i="13"/>
  <c r="Z57" i="13"/>
  <c r="J47" i="13"/>
  <c r="W42" i="13"/>
  <c r="M32" i="13"/>
  <c r="Z27" i="13"/>
  <c r="D440" i="13"/>
  <c r="Q435" i="13"/>
  <c r="O291" i="13"/>
  <c r="V286" i="13"/>
  <c r="L276" i="13"/>
  <c r="Y271" i="13"/>
  <c r="O261" i="13"/>
  <c r="Y147" i="13"/>
  <c r="O137" i="13"/>
  <c r="V132" i="13"/>
  <c r="L122" i="13"/>
  <c r="Y117" i="13"/>
  <c r="O107" i="13"/>
  <c r="V102" i="13"/>
  <c r="L92" i="13"/>
  <c r="Y87" i="13"/>
  <c r="O77" i="13"/>
  <c r="V72" i="13"/>
  <c r="O569" i="13"/>
  <c r="X554" i="13"/>
  <c r="G72" i="12"/>
  <c r="P87" i="12"/>
  <c r="E32" i="12"/>
  <c r="K22" i="12"/>
  <c r="D117" i="12"/>
  <c r="Y72" i="12"/>
  <c r="W52" i="12"/>
  <c r="M62" i="11"/>
  <c r="T52" i="11"/>
  <c r="E102" i="11"/>
  <c r="N62" i="11"/>
  <c r="Y67" i="11"/>
  <c r="H52" i="11"/>
  <c r="F67" i="11"/>
  <c r="N57" i="11"/>
  <c r="T47" i="11"/>
  <c r="D37" i="11"/>
  <c r="Q32" i="11"/>
  <c r="G22" i="11"/>
  <c r="T17" i="11"/>
  <c r="V450" i="10"/>
  <c r="K445" i="10"/>
  <c r="Y435" i="10"/>
  <c r="N430" i="10"/>
  <c r="V420" i="10"/>
  <c r="K415" i="10"/>
  <c r="Y405" i="10"/>
  <c r="N400" i="10"/>
  <c r="V390" i="10"/>
  <c r="K385" i="10"/>
  <c r="Y375" i="10"/>
  <c r="N370" i="10"/>
  <c r="V360" i="10"/>
  <c r="K355" i="10"/>
  <c r="Y345" i="10"/>
  <c r="N340" i="10"/>
  <c r="W102" i="11"/>
  <c r="Y47" i="11"/>
  <c r="O37" i="11"/>
  <c r="V32" i="11"/>
  <c r="L22" i="11"/>
  <c r="Y17" i="11"/>
  <c r="O7" i="11"/>
  <c r="L72" i="11"/>
  <c r="X47" i="11"/>
  <c r="N37" i="11"/>
  <c r="AA32" i="11"/>
  <c r="K22" i="11"/>
  <c r="X17" i="11"/>
  <c r="N7" i="11"/>
  <c r="AA42" i="10"/>
  <c r="K32" i="10"/>
  <c r="X27" i="10"/>
  <c r="N17" i="10"/>
  <c r="AA12" i="10"/>
  <c r="I47" i="10"/>
  <c r="T52" i="10"/>
  <c r="F62" i="10"/>
  <c r="Q67" i="10"/>
  <c r="I77" i="10"/>
  <c r="T82" i="10"/>
  <c r="F92" i="10"/>
  <c r="Q97" i="10"/>
  <c r="I107" i="10"/>
  <c r="T112" i="10"/>
  <c r="F122" i="10"/>
  <c r="Q127" i="10"/>
  <c r="I137" i="10"/>
  <c r="T142" i="10"/>
  <c r="F152" i="10"/>
  <c r="Q157" i="10"/>
  <c r="F127" i="10"/>
  <c r="Q132" i="10"/>
  <c r="I142" i="10"/>
  <c r="T147" i="10"/>
  <c r="F157" i="10"/>
  <c r="P97" i="10"/>
  <c r="H107" i="10"/>
  <c r="S112" i="10"/>
  <c r="E122" i="10"/>
  <c r="P127" i="10"/>
  <c r="H137" i="10"/>
  <c r="S142" i="10"/>
  <c r="E152" i="10"/>
  <c r="P157" i="10"/>
  <c r="W589" i="9"/>
  <c r="M579" i="9"/>
  <c r="Z574" i="9"/>
  <c r="J564" i="9"/>
  <c r="W559" i="9"/>
  <c r="M549" i="9"/>
  <c r="Z544" i="9"/>
  <c r="J534" i="9"/>
  <c r="W529" i="9"/>
  <c r="M519" i="9"/>
  <c r="Z514" i="9"/>
  <c r="J504" i="9"/>
  <c r="W499" i="9"/>
  <c r="M489" i="9"/>
  <c r="Z484" i="9"/>
  <c r="J474" i="9"/>
  <c r="W469" i="9"/>
  <c r="M459" i="9"/>
  <c r="Z454" i="9"/>
  <c r="D440" i="9"/>
  <c r="Q435" i="9"/>
  <c r="G425" i="9"/>
  <c r="T420" i="9"/>
  <c r="D410" i="9"/>
  <c r="Q405" i="9"/>
  <c r="G395" i="9"/>
  <c r="T390" i="9"/>
  <c r="D380" i="9"/>
  <c r="Q375" i="9"/>
  <c r="G365" i="9"/>
  <c r="T360" i="9"/>
  <c r="D350" i="9"/>
  <c r="Q345" i="9"/>
  <c r="G335" i="9"/>
  <c r="T330" i="9"/>
  <c r="D320" i="9"/>
  <c r="Q315" i="9"/>
  <c r="G305" i="9"/>
  <c r="AA291" i="9"/>
  <c r="K281" i="9"/>
  <c r="X276" i="9"/>
  <c r="N266" i="9"/>
  <c r="AA261" i="9"/>
  <c r="K251" i="9"/>
  <c r="X246" i="9"/>
  <c r="N236" i="9"/>
  <c r="AA231" i="9"/>
  <c r="K221" i="9"/>
  <c r="X216" i="9"/>
  <c r="N206" i="9"/>
  <c r="AA201" i="9"/>
  <c r="K191" i="9"/>
  <c r="X186" i="9"/>
  <c r="N176" i="9"/>
  <c r="AA171" i="9"/>
  <c r="K161" i="9"/>
  <c r="X156" i="9"/>
  <c r="H142" i="9"/>
  <c r="U137" i="9"/>
  <c r="E127" i="9"/>
  <c r="R122" i="9"/>
  <c r="H112" i="9"/>
  <c r="U107" i="9"/>
  <c r="E97" i="9"/>
  <c r="R92" i="9"/>
  <c r="H82" i="9"/>
  <c r="U77" i="9"/>
  <c r="E67" i="9"/>
  <c r="R62" i="9"/>
  <c r="H52" i="9"/>
  <c r="U47" i="9"/>
  <c r="E37" i="9"/>
  <c r="R32" i="9"/>
  <c r="H22" i="9"/>
  <c r="U17" i="9"/>
  <c r="E7" i="9"/>
  <c r="R67" i="10"/>
  <c r="R57" i="10"/>
  <c r="X42" i="10"/>
  <c r="N32" i="10"/>
  <c r="AA27" i="10"/>
  <c r="K17" i="10"/>
  <c r="X12" i="10"/>
  <c r="M594" i="9"/>
  <c r="Z589" i="9"/>
  <c r="J579" i="9"/>
  <c r="W574" i="9"/>
  <c r="M564" i="9"/>
  <c r="Z559" i="9"/>
  <c r="J549" i="9"/>
  <c r="W544" i="9"/>
  <c r="M534" i="9"/>
  <c r="Z529" i="9"/>
  <c r="J519" i="9"/>
  <c r="W514" i="9"/>
  <c r="M504" i="9"/>
  <c r="Z499" i="9"/>
  <c r="J489" i="9"/>
  <c r="W484" i="9"/>
  <c r="M474" i="9"/>
  <c r="Z469" i="9"/>
  <c r="J459" i="9"/>
  <c r="W454" i="9"/>
  <c r="M440" i="9"/>
  <c r="Z435" i="9"/>
  <c r="J425" i="9"/>
  <c r="W420" i="9"/>
  <c r="M410" i="9"/>
  <c r="Z405" i="9"/>
  <c r="J395" i="9"/>
  <c r="W390" i="9"/>
  <c r="M380" i="9"/>
  <c r="Z375" i="9"/>
  <c r="J365" i="9"/>
  <c r="W360" i="9"/>
  <c r="M350" i="9"/>
  <c r="Z345" i="9"/>
  <c r="J335" i="9"/>
  <c r="W330" i="9"/>
  <c r="M320" i="9"/>
  <c r="Z315" i="9"/>
  <c r="J305" i="9"/>
  <c r="Q296" i="9"/>
  <c r="G286" i="9"/>
  <c r="T281" i="9"/>
  <c r="D271" i="9"/>
  <c r="Q266" i="9"/>
  <c r="G256" i="9"/>
  <c r="T251" i="9"/>
  <c r="D241" i="9"/>
  <c r="Q236" i="9"/>
  <c r="G226" i="9"/>
  <c r="T221" i="9"/>
  <c r="D211" i="9"/>
  <c r="Q206" i="9"/>
  <c r="G196" i="9"/>
  <c r="T191" i="9"/>
  <c r="D181" i="9"/>
  <c r="Q176" i="9"/>
  <c r="G166" i="9"/>
  <c r="T161" i="9"/>
  <c r="D147" i="9"/>
  <c r="Q142" i="9"/>
  <c r="G132" i="9"/>
  <c r="T127" i="9"/>
  <c r="D117" i="9"/>
  <c r="Q112" i="9"/>
  <c r="G102" i="9"/>
  <c r="T97" i="9"/>
  <c r="D87" i="9"/>
  <c r="Q82" i="9"/>
  <c r="G72" i="9"/>
  <c r="T67" i="9"/>
  <c r="D57" i="9"/>
  <c r="Q52" i="9"/>
  <c r="G42" i="9"/>
  <c r="T37" i="9"/>
  <c r="D27" i="9"/>
  <c r="Q22" i="9"/>
  <c r="G12" i="9"/>
  <c r="T7" i="9"/>
  <c r="I52" i="11"/>
  <c r="Q77" i="11"/>
  <c r="G67" i="11"/>
  <c r="O57" i="11"/>
  <c r="P77" i="11"/>
  <c r="N47" i="11"/>
  <c r="AA42" i="11"/>
  <c r="K32" i="11"/>
  <c r="X27" i="11"/>
  <c r="N17" i="11"/>
  <c r="AA12" i="11"/>
  <c r="J62" i="11"/>
  <c r="AA67" i="11"/>
  <c r="M77" i="11"/>
  <c r="X82" i="11"/>
  <c r="J92" i="11"/>
  <c r="AA97" i="11"/>
  <c r="M107" i="11"/>
  <c r="X112" i="11"/>
  <c r="J122" i="11"/>
  <c r="AA127" i="11"/>
  <c r="M137" i="11"/>
  <c r="X142" i="11"/>
  <c r="P450" i="10"/>
  <c r="E445" i="10"/>
  <c r="S435" i="10"/>
  <c r="H430" i="10"/>
  <c r="P420" i="10"/>
  <c r="E415" i="10"/>
  <c r="S405" i="10"/>
  <c r="H400" i="10"/>
  <c r="P390" i="10"/>
  <c r="E385" i="10"/>
  <c r="S375" i="10"/>
  <c r="H370" i="10"/>
  <c r="P360" i="10"/>
  <c r="E355" i="10"/>
  <c r="S345" i="10"/>
  <c r="H340" i="10"/>
  <c r="S47" i="11"/>
  <c r="I37" i="11"/>
  <c r="P32" i="11"/>
  <c r="F22" i="11"/>
  <c r="S17" i="11"/>
  <c r="I7" i="11"/>
  <c r="Z87" i="10"/>
  <c r="Q62" i="10"/>
  <c r="K42" i="10"/>
  <c r="X37" i="10"/>
  <c r="N27" i="10"/>
  <c r="AA22" i="10"/>
  <c r="K12" i="10"/>
  <c r="X7" i="10"/>
  <c r="M589" i="9"/>
  <c r="Z584" i="9"/>
  <c r="J574" i="9"/>
  <c r="W569" i="9"/>
  <c r="M559" i="9"/>
  <c r="Z554" i="9"/>
  <c r="J544" i="9"/>
  <c r="W539" i="9"/>
  <c r="M529" i="9"/>
  <c r="Z524" i="9"/>
  <c r="J514" i="9"/>
  <c r="W509" i="9"/>
  <c r="M499" i="9"/>
  <c r="Z494" i="9"/>
  <c r="J484" i="9"/>
  <c r="W479" i="9"/>
  <c r="M469" i="9"/>
  <c r="Z464" i="9"/>
  <c r="J454" i="9"/>
  <c r="Q445" i="9"/>
  <c r="G435" i="9"/>
  <c r="T430" i="9"/>
  <c r="D420" i="9"/>
  <c r="Q415" i="9"/>
  <c r="G405" i="9"/>
  <c r="T400" i="9"/>
  <c r="D390" i="9"/>
  <c r="Q385" i="9"/>
  <c r="G375" i="9"/>
  <c r="T370" i="9"/>
  <c r="D360" i="9"/>
  <c r="Q355" i="9"/>
  <c r="G345" i="9"/>
  <c r="T340" i="9"/>
  <c r="D330" i="9"/>
  <c r="Q325" i="9"/>
  <c r="G315" i="9"/>
  <c r="T310" i="9"/>
  <c r="D296" i="9"/>
  <c r="Q291" i="9"/>
  <c r="G281" i="9"/>
  <c r="T276" i="9"/>
  <c r="D266" i="9"/>
  <c r="Q261" i="9"/>
  <c r="G251" i="9"/>
  <c r="Z62" i="11"/>
  <c r="H87" i="10"/>
  <c r="N77" i="10"/>
  <c r="W62" i="10"/>
  <c r="H117" i="10"/>
  <c r="G82" i="10"/>
  <c r="K72" i="10"/>
  <c r="E62" i="10"/>
  <c r="M92" i="10"/>
  <c r="F62" i="11"/>
  <c r="Q67" i="11"/>
  <c r="I77" i="11"/>
  <c r="T82" i="11"/>
  <c r="F92" i="11"/>
  <c r="Q97" i="11"/>
  <c r="I107" i="11"/>
  <c r="T112" i="11"/>
  <c r="F122" i="11"/>
  <c r="Q127" i="11"/>
  <c r="I137" i="11"/>
  <c r="T142" i="11"/>
  <c r="I112" i="11"/>
  <c r="T117" i="11"/>
  <c r="F127" i="11"/>
  <c r="Q132" i="11"/>
  <c r="I142" i="11"/>
  <c r="T147" i="11"/>
  <c r="D57" i="11"/>
  <c r="U62" i="11"/>
  <c r="G72" i="11"/>
  <c r="R77" i="11"/>
  <c r="D87" i="11"/>
  <c r="U92" i="11"/>
  <c r="G102" i="11"/>
  <c r="R107" i="11"/>
  <c r="D117" i="11"/>
  <c r="U122" i="11"/>
  <c r="G132" i="11"/>
  <c r="R137" i="11"/>
  <c r="D147" i="11"/>
  <c r="E62" i="11"/>
  <c r="P67" i="11"/>
  <c r="H77" i="11"/>
  <c r="S82" i="11"/>
  <c r="E92" i="11"/>
  <c r="P97" i="11"/>
  <c r="H107" i="11"/>
  <c r="S112" i="11"/>
  <c r="E122" i="11"/>
  <c r="P127" i="11"/>
  <c r="H137" i="11"/>
  <c r="S142" i="11"/>
  <c r="N306" i="10"/>
  <c r="V296" i="10"/>
  <c r="K291" i="10"/>
  <c r="Y281" i="10"/>
  <c r="N276" i="10"/>
  <c r="V266" i="10"/>
  <c r="K261" i="10"/>
  <c r="Y251" i="10"/>
  <c r="N246" i="10"/>
  <c r="V236" i="10"/>
  <c r="K231" i="10"/>
  <c r="Y221" i="10"/>
  <c r="N216" i="10"/>
  <c r="V206" i="10"/>
  <c r="K201" i="10"/>
  <c r="Y191" i="10"/>
  <c r="N186" i="10"/>
  <c r="X52" i="11"/>
  <c r="T62" i="11"/>
  <c r="H62" i="10"/>
  <c r="S67" i="10"/>
  <c r="E77" i="10"/>
  <c r="P82" i="10"/>
  <c r="H92" i="10"/>
  <c r="S97" i="10"/>
  <c r="E107" i="10"/>
  <c r="P112" i="10"/>
  <c r="H122" i="10"/>
  <c r="S127" i="10"/>
  <c r="E137" i="10"/>
  <c r="P142" i="10"/>
  <c r="H152" i="10"/>
  <c r="S157" i="10"/>
  <c r="E52" i="10"/>
  <c r="P57" i="10"/>
  <c r="H67" i="10"/>
  <c r="S72" i="10"/>
  <c r="E82" i="10"/>
  <c r="P87" i="10"/>
  <c r="H97" i="10"/>
  <c r="S102" i="10"/>
  <c r="E112" i="10"/>
  <c r="P117" i="10"/>
  <c r="H127" i="10"/>
  <c r="S132" i="10"/>
  <c r="E142" i="10"/>
  <c r="P147" i="10"/>
  <c r="H157" i="10"/>
  <c r="S47" i="10"/>
  <c r="E57" i="10"/>
  <c r="P62" i="10"/>
  <c r="H72" i="10"/>
  <c r="S77" i="10"/>
  <c r="E87" i="10"/>
  <c r="P92" i="10"/>
  <c r="H102" i="10"/>
  <c r="S107" i="10"/>
  <c r="E117" i="10"/>
  <c r="P122" i="10"/>
  <c r="H132" i="10"/>
  <c r="S137" i="10"/>
  <c r="E147" i="10"/>
  <c r="P152" i="10"/>
  <c r="Q72" i="10"/>
  <c r="S52" i="10"/>
  <c r="S92" i="10"/>
  <c r="I82" i="10"/>
  <c r="AA57" i="10"/>
  <c r="Z77" i="10"/>
  <c r="N32" i="11"/>
  <c r="AA27" i="11"/>
  <c r="K17" i="11"/>
  <c r="X12" i="11"/>
  <c r="E42" i="11"/>
  <c r="R37" i="11"/>
  <c r="H27" i="11"/>
  <c r="U22" i="11"/>
  <c r="E12" i="11"/>
  <c r="R7" i="11"/>
  <c r="P82" i="11"/>
  <c r="N52" i="11"/>
  <c r="O82" i="11"/>
  <c r="X67" i="11"/>
  <c r="M52" i="11"/>
  <c r="J7" i="11"/>
  <c r="L62" i="11"/>
  <c r="W67" i="11"/>
  <c r="O77" i="11"/>
  <c r="Z82" i="11"/>
  <c r="L92" i="11"/>
  <c r="W97" i="11"/>
  <c r="O107" i="11"/>
  <c r="Z112" i="11"/>
  <c r="L122" i="11"/>
  <c r="W127" i="11"/>
  <c r="O137" i="11"/>
  <c r="Z142" i="11"/>
  <c r="O112" i="11"/>
  <c r="Z117" i="11"/>
  <c r="L127" i="11"/>
  <c r="W132" i="11"/>
  <c r="O142" i="11"/>
  <c r="Z147" i="11"/>
  <c r="J57" i="11"/>
  <c r="AA62" i="11"/>
  <c r="M72" i="11"/>
  <c r="X77" i="11"/>
  <c r="J87" i="11"/>
  <c r="AA92" i="11"/>
  <c r="M102" i="11"/>
  <c r="X107" i="11"/>
  <c r="J117" i="11"/>
  <c r="AA122" i="11"/>
  <c r="M132" i="11"/>
  <c r="X137" i="11"/>
  <c r="J147" i="11"/>
  <c r="W57" i="11"/>
  <c r="O67" i="11"/>
  <c r="Z72" i="11"/>
  <c r="L82" i="11"/>
  <c r="W87" i="11"/>
  <c r="O97" i="11"/>
  <c r="Z102" i="11"/>
  <c r="L112" i="11"/>
  <c r="W117" i="11"/>
  <c r="O127" i="11"/>
  <c r="Z132" i="11"/>
  <c r="L142" i="11"/>
  <c r="W147" i="11"/>
  <c r="K62" i="11"/>
  <c r="V67" i="11"/>
  <c r="N77" i="11"/>
  <c r="Y82" i="11"/>
  <c r="K92" i="11"/>
  <c r="V97" i="11"/>
  <c r="N107" i="11"/>
  <c r="Y112" i="11"/>
  <c r="K122" i="11"/>
  <c r="V127" i="11"/>
  <c r="N137" i="11"/>
  <c r="Y142" i="11"/>
  <c r="E599" i="10"/>
  <c r="S589" i="10"/>
  <c r="H584" i="10"/>
  <c r="P574" i="10"/>
  <c r="E569" i="10"/>
  <c r="S559" i="10"/>
  <c r="H554" i="10"/>
  <c r="P544" i="10"/>
  <c r="E539" i="10"/>
  <c r="S529" i="10"/>
  <c r="H524" i="10"/>
  <c r="P514" i="10"/>
  <c r="H306" i="10"/>
  <c r="P296" i="10"/>
  <c r="E291" i="10"/>
  <c r="S281" i="10"/>
  <c r="H276" i="10"/>
  <c r="P266" i="10"/>
  <c r="E261" i="10"/>
  <c r="S251" i="10"/>
  <c r="H246" i="10"/>
  <c r="P236" i="10"/>
  <c r="E231" i="10"/>
  <c r="S221" i="10"/>
  <c r="H216" i="10"/>
  <c r="P206" i="10"/>
  <c r="E201" i="10"/>
  <c r="S191" i="10"/>
  <c r="H186" i="10"/>
  <c r="Q72" i="11"/>
  <c r="R52" i="11"/>
  <c r="I57" i="10"/>
  <c r="P594" i="9"/>
  <c r="T296" i="9"/>
  <c r="Y92" i="10"/>
  <c r="N42" i="10"/>
  <c r="AA37" i="10"/>
  <c r="K27" i="10"/>
  <c r="X22" i="10"/>
  <c r="N12" i="10"/>
  <c r="AA7" i="10"/>
  <c r="J589" i="9"/>
  <c r="W584" i="9"/>
  <c r="M574" i="9"/>
  <c r="Z569" i="9"/>
  <c r="J559" i="9"/>
  <c r="W554" i="9"/>
  <c r="M544" i="9"/>
  <c r="Z539" i="9"/>
  <c r="J529" i="9"/>
  <c r="W524" i="9"/>
  <c r="M514" i="9"/>
  <c r="Z509" i="9"/>
  <c r="J499" i="9"/>
  <c r="W494" i="9"/>
  <c r="M484" i="9"/>
  <c r="Z479" i="9"/>
  <c r="J469" i="9"/>
  <c r="W464" i="9"/>
  <c r="M454" i="9"/>
  <c r="Z445" i="9"/>
  <c r="J435" i="9"/>
  <c r="W430" i="9"/>
  <c r="M420" i="9"/>
  <c r="Z415" i="9"/>
  <c r="J405" i="9"/>
  <c r="W400" i="9"/>
  <c r="M390" i="9"/>
  <c r="Z385" i="9"/>
  <c r="J375" i="9"/>
  <c r="W370" i="9"/>
  <c r="M360" i="9"/>
  <c r="Z355" i="9"/>
  <c r="M296" i="9"/>
  <c r="Z291" i="9"/>
  <c r="J281" i="9"/>
  <c r="W276" i="9"/>
  <c r="M266" i="9"/>
  <c r="Z261" i="9"/>
  <c r="J251" i="9"/>
  <c r="W246" i="9"/>
  <c r="M236" i="9"/>
  <c r="L147" i="9"/>
  <c r="Y142" i="9"/>
  <c r="O132" i="9"/>
  <c r="V127" i="9"/>
  <c r="L117" i="9"/>
  <c r="Y112" i="9"/>
  <c r="O102" i="9"/>
  <c r="V97" i="9"/>
  <c r="L87" i="9"/>
  <c r="Y82" i="9"/>
  <c r="O72" i="9"/>
  <c r="V67" i="9"/>
  <c r="L57" i="9"/>
  <c r="Y52" i="9"/>
  <c r="O42" i="9"/>
  <c r="V37" i="9"/>
  <c r="L27" i="9"/>
  <c r="Y22" i="9"/>
  <c r="O12" i="9"/>
  <c r="M82" i="10"/>
  <c r="G52" i="10"/>
  <c r="G42" i="10"/>
  <c r="T37" i="10"/>
  <c r="D27" i="10"/>
  <c r="Q22" i="10"/>
  <c r="G12" i="10"/>
  <c r="T7" i="10"/>
  <c r="I589" i="9"/>
  <c r="P584" i="9"/>
  <c r="F574" i="9"/>
  <c r="S569" i="9"/>
  <c r="I559" i="9"/>
  <c r="P554" i="9"/>
  <c r="F544" i="9"/>
  <c r="S539" i="9"/>
  <c r="I529" i="9"/>
  <c r="P524" i="9"/>
  <c r="F514" i="9"/>
  <c r="S509" i="9"/>
  <c r="I499" i="9"/>
  <c r="P494" i="9"/>
  <c r="F484" i="9"/>
  <c r="S479" i="9"/>
  <c r="I469" i="9"/>
  <c r="P464" i="9"/>
  <c r="F454" i="9"/>
  <c r="S445" i="9"/>
  <c r="I435" i="9"/>
  <c r="P430" i="9"/>
  <c r="F420" i="9"/>
  <c r="S415" i="9"/>
  <c r="I405" i="9"/>
  <c r="P400" i="9"/>
  <c r="F390" i="9"/>
  <c r="S385" i="9"/>
  <c r="I375" i="9"/>
  <c r="P370" i="9"/>
  <c r="F360" i="9"/>
  <c r="S355" i="9"/>
  <c r="I345" i="9"/>
  <c r="P340" i="9"/>
  <c r="F330" i="9"/>
  <c r="S325" i="9"/>
  <c r="I315" i="9"/>
  <c r="P310" i="9"/>
  <c r="F296" i="9"/>
  <c r="S291" i="9"/>
  <c r="I281" i="9"/>
  <c r="P276" i="9"/>
  <c r="F266" i="9"/>
  <c r="S261" i="9"/>
  <c r="I251" i="9"/>
  <c r="P246" i="9"/>
  <c r="F236" i="9"/>
  <c r="S231" i="9"/>
  <c r="I221" i="9"/>
  <c r="P216" i="9"/>
  <c r="F206" i="9"/>
  <c r="S201" i="9"/>
  <c r="I191" i="9"/>
  <c r="P186" i="9"/>
  <c r="F176" i="9"/>
  <c r="S171" i="9"/>
  <c r="I161" i="9"/>
  <c r="P156" i="9"/>
  <c r="W147" i="9"/>
  <c r="M137" i="9"/>
  <c r="Z132" i="9"/>
  <c r="J122" i="9"/>
  <c r="W117" i="9"/>
  <c r="M107" i="9"/>
  <c r="Z102" i="9"/>
  <c r="J92" i="9"/>
  <c r="W87" i="9"/>
  <c r="M77" i="9"/>
  <c r="Z72" i="9"/>
  <c r="J62" i="9"/>
  <c r="W57" i="9"/>
  <c r="M47" i="9"/>
  <c r="Z42" i="9"/>
  <c r="J32" i="9"/>
  <c r="W27" i="9"/>
  <c r="M17" i="9"/>
  <c r="Z12" i="9"/>
  <c r="G37" i="10"/>
  <c r="T32" i="10"/>
  <c r="D22" i="10"/>
  <c r="Q17" i="10"/>
  <c r="G7" i="10"/>
  <c r="S594" i="9"/>
  <c r="I584" i="9"/>
  <c r="P579" i="9"/>
  <c r="F569" i="9"/>
  <c r="S564" i="9"/>
  <c r="I554" i="9"/>
  <c r="P549" i="9"/>
  <c r="F539" i="9"/>
  <c r="S534" i="9"/>
  <c r="I524" i="9"/>
  <c r="P519" i="9"/>
  <c r="F509" i="9"/>
  <c r="S504" i="9"/>
  <c r="I494" i="9"/>
  <c r="P489" i="9"/>
  <c r="F479" i="9"/>
  <c r="S474" i="9"/>
  <c r="I464" i="9"/>
  <c r="P459" i="9"/>
  <c r="F445" i="9"/>
  <c r="S440" i="9"/>
  <c r="I430" i="9"/>
  <c r="P425" i="9"/>
  <c r="F415" i="9"/>
  <c r="S410" i="9"/>
  <c r="I400" i="9"/>
  <c r="P395" i="9"/>
  <c r="F385" i="9"/>
  <c r="S380" i="9"/>
  <c r="I370" i="9"/>
  <c r="P365" i="9"/>
  <c r="F355" i="9"/>
  <c r="S350" i="9"/>
  <c r="I340" i="9"/>
  <c r="P335" i="9"/>
  <c r="F325" i="9"/>
  <c r="S320" i="9"/>
  <c r="I310" i="9"/>
  <c r="P305" i="9"/>
  <c r="W296" i="9"/>
  <c r="M286" i="9"/>
  <c r="Z281" i="9"/>
  <c r="J271" i="9"/>
  <c r="W266" i="9"/>
  <c r="M256" i="9"/>
  <c r="Z251" i="9"/>
  <c r="J241" i="9"/>
  <c r="W236" i="9"/>
  <c r="M226" i="9"/>
  <c r="Z221" i="9"/>
  <c r="J211" i="9"/>
  <c r="W206" i="9"/>
  <c r="M196" i="9"/>
  <c r="Z191" i="9"/>
  <c r="J181" i="9"/>
  <c r="W176" i="9"/>
  <c r="M166" i="9"/>
  <c r="Z161" i="9"/>
  <c r="J147" i="9"/>
  <c r="W142" i="9"/>
  <c r="M132" i="9"/>
  <c r="Z127" i="9"/>
  <c r="J117" i="9"/>
  <c r="W112" i="9"/>
  <c r="M102" i="9"/>
  <c r="Z97" i="9"/>
  <c r="J87" i="9"/>
  <c r="W82" i="9"/>
  <c r="M72" i="9"/>
  <c r="Z67" i="9"/>
  <c r="J57" i="9"/>
  <c r="W52" i="9"/>
  <c r="M42" i="9"/>
  <c r="Z37" i="9"/>
  <c r="J27" i="9"/>
  <c r="W22" i="9"/>
  <c r="M12" i="9"/>
  <c r="Z7" i="9"/>
  <c r="T246" i="9"/>
  <c r="D236" i="9"/>
  <c r="Q231" i="9"/>
  <c r="G221" i="9"/>
  <c r="T216" i="9"/>
  <c r="D206" i="9"/>
  <c r="Q201" i="9"/>
  <c r="G191" i="9"/>
  <c r="T186" i="9"/>
  <c r="D176" i="9"/>
  <c r="Q171" i="9"/>
  <c r="G161" i="9"/>
  <c r="T156" i="9"/>
  <c r="D142" i="9"/>
  <c r="Q137" i="9"/>
  <c r="G127" i="9"/>
  <c r="T122" i="9"/>
  <c r="D112" i="9"/>
  <c r="Q107" i="9"/>
  <c r="G97" i="9"/>
  <c r="T92" i="9"/>
  <c r="D82" i="9"/>
  <c r="Q77" i="9"/>
  <c r="G67" i="9"/>
  <c r="T62" i="9"/>
  <c r="D52" i="9"/>
  <c r="Q47" i="9"/>
  <c r="G37" i="9"/>
  <c r="T32" i="9"/>
  <c r="D22" i="9"/>
  <c r="Q17" i="9"/>
  <c r="G7" i="9"/>
  <c r="G176" i="8"/>
  <c r="H170" i="8"/>
  <c r="I164" i="8"/>
  <c r="D158" i="8"/>
  <c r="E152" i="8"/>
  <c r="F146" i="8"/>
  <c r="G140" i="8"/>
  <c r="H134" i="8"/>
  <c r="I128" i="8"/>
  <c r="D122" i="8"/>
  <c r="E116" i="8"/>
  <c r="F110" i="8"/>
  <c r="G104" i="8"/>
  <c r="H98" i="8"/>
  <c r="I92" i="8"/>
  <c r="D86" i="8"/>
  <c r="E80" i="8"/>
  <c r="F74" i="8"/>
  <c r="G68" i="8"/>
  <c r="H62" i="8"/>
  <c r="I56" i="8"/>
  <c r="D50" i="8"/>
  <c r="E44" i="8"/>
  <c r="F38" i="8"/>
  <c r="G32" i="8"/>
  <c r="H26" i="8"/>
  <c r="I20" i="8"/>
  <c r="D14" i="8"/>
  <c r="E8" i="8"/>
  <c r="Q102" i="10"/>
  <c r="F589" i="9"/>
  <c r="S584" i="9"/>
  <c r="I574" i="9"/>
  <c r="P569" i="9"/>
  <c r="F559" i="9"/>
  <c r="S554" i="9"/>
  <c r="I544" i="9"/>
  <c r="P539" i="9"/>
  <c r="J445" i="9"/>
  <c r="W440" i="9"/>
  <c r="M430" i="9"/>
  <c r="Z425" i="9"/>
  <c r="J415" i="9"/>
  <c r="W410" i="9"/>
  <c r="M400" i="9"/>
  <c r="Z395" i="9"/>
  <c r="J385" i="9"/>
  <c r="W380" i="9"/>
  <c r="M370" i="9"/>
  <c r="O296" i="9"/>
  <c r="V291" i="9"/>
  <c r="L281" i="9"/>
  <c r="Y276" i="9"/>
  <c r="O266" i="9"/>
  <c r="V261" i="9"/>
  <c r="L251" i="9"/>
  <c r="Y246" i="9"/>
  <c r="O236" i="9"/>
  <c r="V231" i="9"/>
  <c r="L221" i="9"/>
  <c r="Y216" i="9"/>
  <c r="O206" i="9"/>
  <c r="N147" i="9"/>
  <c r="K291" i="7"/>
  <c r="X286" i="7"/>
  <c r="N276" i="7"/>
  <c r="AA271" i="7"/>
  <c r="K261" i="7"/>
  <c r="X256" i="7"/>
  <c r="N246" i="7"/>
  <c r="AA241" i="7"/>
  <c r="K231" i="7"/>
  <c r="X226" i="7"/>
  <c r="N216" i="7"/>
  <c r="AA211" i="7"/>
  <c r="K201" i="7"/>
  <c r="X196" i="7"/>
  <c r="N186" i="7"/>
  <c r="AA181" i="7"/>
  <c r="K171" i="7"/>
  <c r="X166" i="7"/>
  <c r="N156" i="7"/>
  <c r="E137" i="7"/>
  <c r="R132" i="7"/>
  <c r="H122" i="7"/>
  <c r="U117" i="7"/>
  <c r="E107" i="7"/>
  <c r="R102" i="7"/>
  <c r="H92" i="7"/>
  <c r="U87" i="7"/>
  <c r="E77" i="7"/>
  <c r="R72" i="7"/>
  <c r="H62" i="7"/>
  <c r="U57" i="7"/>
  <c r="E47" i="7"/>
  <c r="R42" i="7"/>
  <c r="H32" i="7"/>
  <c r="U27" i="7"/>
  <c r="E17" i="7"/>
  <c r="R12" i="7"/>
  <c r="H589" i="6"/>
  <c r="U584" i="6"/>
  <c r="E574" i="6"/>
  <c r="R569" i="6"/>
  <c r="H559" i="6"/>
  <c r="U554" i="6"/>
  <c r="K544" i="6"/>
  <c r="X539" i="6"/>
  <c r="N529" i="6"/>
  <c r="AA524" i="6"/>
  <c r="D519" i="6"/>
  <c r="Q514" i="6"/>
  <c r="G504" i="6"/>
  <c r="T499" i="6"/>
  <c r="J489" i="6"/>
  <c r="W484" i="6"/>
  <c r="M474" i="6"/>
  <c r="Z469" i="6"/>
  <c r="P459" i="6"/>
  <c r="M440" i="6"/>
  <c r="Z435" i="6"/>
  <c r="P425" i="6"/>
  <c r="F415" i="6"/>
  <c r="S410" i="6"/>
  <c r="I400" i="6"/>
  <c r="V395" i="6"/>
  <c r="L385" i="6"/>
  <c r="Y380" i="6"/>
  <c r="O370" i="6"/>
  <c r="E360" i="6"/>
  <c r="R355" i="6"/>
  <c r="H345" i="6"/>
  <c r="U340" i="6"/>
  <c r="K330" i="6"/>
  <c r="X325" i="6"/>
  <c r="N315" i="6"/>
  <c r="AA310" i="6"/>
  <c r="R291" i="6"/>
  <c r="Y97" i="9"/>
  <c r="O87" i="9"/>
  <c r="V82" i="9"/>
  <c r="L72" i="9"/>
  <c r="Y67" i="9"/>
  <c r="O57" i="9"/>
  <c r="V52" i="9"/>
  <c r="L42" i="9"/>
  <c r="Y37" i="9"/>
  <c r="O27" i="9"/>
  <c r="V22" i="9"/>
  <c r="L12" i="9"/>
  <c r="Y7" i="9"/>
  <c r="T87" i="10"/>
  <c r="H77" i="10"/>
  <c r="L67" i="10"/>
  <c r="J107" i="10"/>
  <c r="L589" i="9"/>
  <c r="Y584" i="9"/>
  <c r="O574" i="9"/>
  <c r="V569" i="9"/>
  <c r="L559" i="9"/>
  <c r="Y554" i="9"/>
  <c r="O544" i="9"/>
  <c r="V539" i="9"/>
  <c r="P445" i="9"/>
  <c r="F435" i="9"/>
  <c r="S430" i="9"/>
  <c r="I420" i="9"/>
  <c r="P415" i="9"/>
  <c r="F405" i="9"/>
  <c r="S400" i="9"/>
  <c r="I390" i="9"/>
  <c r="P385" i="9"/>
  <c r="F375" i="9"/>
  <c r="S370" i="9"/>
  <c r="U296" i="9"/>
  <c r="E286" i="9"/>
  <c r="R281" i="9"/>
  <c r="H271" i="9"/>
  <c r="U266" i="9"/>
  <c r="E256" i="9"/>
  <c r="R251" i="9"/>
  <c r="H241" i="9"/>
  <c r="U236" i="9"/>
  <c r="E226" i="9"/>
  <c r="R221" i="9"/>
  <c r="H211" i="9"/>
  <c r="U206" i="9"/>
  <c r="H281" i="6"/>
  <c r="U276" i="6"/>
  <c r="K266" i="6"/>
  <c r="X261" i="6"/>
  <c r="N251" i="6"/>
  <c r="AA246" i="6"/>
  <c r="D241" i="6"/>
  <c r="Q236" i="6"/>
  <c r="G226" i="6"/>
  <c r="T221" i="6"/>
  <c r="J211" i="6"/>
  <c r="W206" i="6"/>
  <c r="M196" i="6"/>
  <c r="Z191" i="6"/>
  <c r="J181" i="6"/>
  <c r="W176" i="6"/>
  <c r="M166" i="6"/>
  <c r="Z161" i="6"/>
  <c r="Q142" i="6"/>
  <c r="G132" i="6"/>
  <c r="T127" i="6"/>
  <c r="D117" i="6"/>
  <c r="Q112" i="6"/>
  <c r="G102" i="6"/>
  <c r="T97" i="6"/>
  <c r="D87" i="6"/>
  <c r="Q82" i="6"/>
  <c r="G72" i="6"/>
  <c r="T67" i="6"/>
  <c r="D57" i="6"/>
  <c r="Q52" i="6"/>
  <c r="G42" i="6"/>
  <c r="T37" i="6"/>
  <c r="D27" i="6"/>
  <c r="Q22" i="6"/>
  <c r="G12" i="6"/>
  <c r="T7" i="6"/>
  <c r="W296" i="7"/>
  <c r="T147" i="9"/>
  <c r="D137" i="9"/>
  <c r="Q132" i="9"/>
  <c r="G122" i="9"/>
  <c r="T117" i="9"/>
  <c r="D107" i="9"/>
  <c r="Q102" i="9"/>
  <c r="G92" i="9"/>
  <c r="T87" i="9"/>
  <c r="D77" i="9"/>
  <c r="Q72" i="9"/>
  <c r="G62" i="9"/>
  <c r="T57" i="9"/>
  <c r="D47" i="9"/>
  <c r="Q42" i="9"/>
  <c r="G32" i="9"/>
  <c r="T27" i="9"/>
  <c r="D17" i="9"/>
  <c r="R176" i="8"/>
  <c r="S170" i="8"/>
  <c r="T164" i="8"/>
  <c r="U158" i="8"/>
  <c r="P152" i="8"/>
  <c r="Q146" i="8"/>
  <c r="R140" i="8"/>
  <c r="S134" i="8"/>
  <c r="T128" i="8"/>
  <c r="U122" i="8"/>
  <c r="P116" i="8"/>
  <c r="Q110" i="8"/>
  <c r="R104" i="8"/>
  <c r="S98" i="8"/>
  <c r="T92" i="8"/>
  <c r="U86" i="8"/>
  <c r="P80" i="8"/>
  <c r="Q74" i="8"/>
  <c r="R68" i="8"/>
  <c r="S62" i="8"/>
  <c r="T56" i="8"/>
  <c r="U50" i="8"/>
  <c r="P44" i="8"/>
  <c r="Q38" i="8"/>
  <c r="R32" i="8"/>
  <c r="S26" i="8"/>
  <c r="T20" i="8"/>
  <c r="U14" i="8"/>
  <c r="J291" i="7"/>
  <c r="W286" i="7"/>
  <c r="M276" i="7"/>
  <c r="Z271" i="7"/>
  <c r="J261" i="7"/>
  <c r="W256" i="7"/>
  <c r="M246" i="7"/>
  <c r="Z241" i="7"/>
  <c r="J231" i="7"/>
  <c r="W226" i="7"/>
  <c r="M216" i="7"/>
  <c r="Z211" i="7"/>
  <c r="J201" i="7"/>
  <c r="W196" i="7"/>
  <c r="M186" i="7"/>
  <c r="Z181" i="7"/>
  <c r="J171" i="7"/>
  <c r="W166" i="7"/>
  <c r="M156" i="7"/>
  <c r="Z147" i="7"/>
  <c r="J137" i="7"/>
  <c r="W132" i="7"/>
  <c r="M122" i="7"/>
  <c r="Z117" i="7"/>
  <c r="J107" i="7"/>
  <c r="W102" i="7"/>
  <c r="M92" i="7"/>
  <c r="Z87" i="7"/>
  <c r="J77" i="7"/>
  <c r="W72" i="7"/>
  <c r="M62" i="7"/>
  <c r="Z57" i="7"/>
  <c r="J47" i="7"/>
  <c r="W42" i="7"/>
  <c r="M32" i="7"/>
  <c r="Z27" i="7"/>
  <c r="J17" i="7"/>
  <c r="W12" i="7"/>
  <c r="L594" i="6"/>
  <c r="Y589" i="6"/>
  <c r="O579" i="6"/>
  <c r="E569" i="6"/>
  <c r="R564" i="6"/>
  <c r="H554" i="6"/>
  <c r="U549" i="6"/>
  <c r="K539" i="6"/>
  <c r="X534" i="6"/>
  <c r="N524" i="6"/>
  <c r="AA519" i="6"/>
  <c r="D514" i="6"/>
  <c r="Q509" i="6"/>
  <c r="G499" i="6"/>
  <c r="T494" i="6"/>
  <c r="J484" i="6"/>
  <c r="W479" i="6"/>
  <c r="M469" i="6"/>
  <c r="Z464" i="6"/>
  <c r="P454" i="6"/>
  <c r="W445" i="6"/>
  <c r="M435" i="6"/>
  <c r="Z430" i="6"/>
  <c r="P420" i="6"/>
  <c r="F410" i="6"/>
  <c r="S405" i="6"/>
  <c r="I395" i="6"/>
  <c r="V390" i="6"/>
  <c r="L380" i="6"/>
  <c r="Y375" i="6"/>
  <c r="O365" i="6"/>
  <c r="E355" i="6"/>
  <c r="R350" i="6"/>
  <c r="H340" i="6"/>
  <c r="U335" i="6"/>
  <c r="K325" i="6"/>
  <c r="X320" i="6"/>
  <c r="N310" i="6"/>
  <c r="AA305" i="6"/>
  <c r="D296" i="6"/>
  <c r="Q291" i="6"/>
  <c r="G281" i="6"/>
  <c r="T276" i="6"/>
  <c r="J266" i="6"/>
  <c r="W261" i="6"/>
  <c r="M251" i="6"/>
  <c r="Z246" i="6"/>
  <c r="P236" i="6"/>
  <c r="F226" i="6"/>
  <c r="S221" i="6"/>
  <c r="I211" i="6"/>
  <c r="V206" i="6"/>
  <c r="L196" i="6"/>
  <c r="Y191" i="6"/>
  <c r="O181" i="6"/>
  <c r="V176" i="6"/>
  <c r="L166" i="6"/>
  <c r="Y161" i="6"/>
  <c r="O147" i="6"/>
  <c r="V142" i="6"/>
  <c r="L132" i="6"/>
  <c r="Y127" i="6"/>
  <c r="O117" i="6"/>
  <c r="V112" i="6"/>
  <c r="L102" i="6"/>
  <c r="Y97" i="6"/>
  <c r="O87" i="6"/>
  <c r="V82" i="6"/>
  <c r="L72" i="6"/>
  <c r="Y67" i="6"/>
  <c r="O57" i="6"/>
  <c r="V52" i="6"/>
  <c r="L42" i="6"/>
  <c r="Y37" i="6"/>
  <c r="O27" i="6"/>
  <c r="V22" i="6"/>
  <c r="L12" i="6"/>
  <c r="Y7" i="6"/>
  <c r="AA142" i="9"/>
  <c r="K132" i="9"/>
  <c r="X127" i="9"/>
  <c r="N117" i="9"/>
  <c r="AA112" i="9"/>
  <c r="K102" i="9"/>
  <c r="X97" i="9"/>
  <c r="N87" i="9"/>
  <c r="AA82" i="9"/>
  <c r="K72" i="9"/>
  <c r="X67" i="9"/>
  <c r="N57" i="9"/>
  <c r="AA52" i="9"/>
  <c r="K42" i="9"/>
  <c r="X37" i="9"/>
  <c r="N27" i="9"/>
  <c r="AA22" i="9"/>
  <c r="L176" i="8"/>
  <c r="M170" i="8"/>
  <c r="N164" i="8"/>
  <c r="O158" i="8"/>
  <c r="J152" i="8"/>
  <c r="K146" i="8"/>
  <c r="L140" i="8"/>
  <c r="M134" i="8"/>
  <c r="N128" i="8"/>
  <c r="O122" i="8"/>
  <c r="J116" i="8"/>
  <c r="K110" i="8"/>
  <c r="L104" i="8"/>
  <c r="M98" i="8"/>
  <c r="N92" i="8"/>
  <c r="O86" i="8"/>
  <c r="J80" i="8"/>
  <c r="K74" i="8"/>
  <c r="L68" i="8"/>
  <c r="M62" i="8"/>
  <c r="N56" i="8"/>
  <c r="O50" i="8"/>
  <c r="J44" i="8"/>
  <c r="K38" i="8"/>
  <c r="L32" i="8"/>
  <c r="M26" i="8"/>
  <c r="N20" i="8"/>
  <c r="O14" i="8"/>
  <c r="D291" i="7"/>
  <c r="Q286" i="7"/>
  <c r="G276" i="7"/>
  <c r="T271" i="7"/>
  <c r="D261" i="7"/>
  <c r="Q256" i="7"/>
  <c r="G246" i="7"/>
  <c r="T241" i="7"/>
  <c r="D231" i="7"/>
  <c r="Q226" i="7"/>
  <c r="G216" i="7"/>
  <c r="T211" i="7"/>
  <c r="D201" i="7"/>
  <c r="Q196" i="7"/>
  <c r="G186" i="7"/>
  <c r="T181" i="7"/>
  <c r="D171" i="7"/>
  <c r="Q166" i="7"/>
  <c r="G156" i="7"/>
  <c r="T147" i="7"/>
  <c r="D137" i="7"/>
  <c r="Q132" i="7"/>
  <c r="G122" i="7"/>
  <c r="T117" i="7"/>
  <c r="D107" i="7"/>
  <c r="Q102" i="7"/>
  <c r="G92" i="7"/>
  <c r="T87" i="7"/>
  <c r="D77" i="7"/>
  <c r="Q72" i="7"/>
  <c r="G62" i="7"/>
  <c r="T57" i="7"/>
  <c r="D47" i="7"/>
  <c r="Q42" i="7"/>
  <c r="G32" i="7"/>
  <c r="T27" i="7"/>
  <c r="D17" i="7"/>
  <c r="Q12" i="7"/>
  <c r="F594" i="6"/>
  <c r="S589" i="6"/>
  <c r="I579" i="6"/>
  <c r="V574" i="6"/>
  <c r="L564" i="6"/>
  <c r="Y559" i="6"/>
  <c r="O549" i="6"/>
  <c r="E539" i="6"/>
  <c r="R534" i="6"/>
  <c r="H524" i="6"/>
  <c r="U519" i="6"/>
  <c r="K509" i="6"/>
  <c r="X504" i="6"/>
  <c r="N494" i="6"/>
  <c r="AA489" i="6"/>
  <c r="D484" i="6"/>
  <c r="Q479" i="6"/>
  <c r="G469" i="6"/>
  <c r="T464" i="6"/>
  <c r="J454" i="6"/>
  <c r="Q445" i="6"/>
  <c r="G435" i="6"/>
  <c r="T430" i="6"/>
  <c r="J420" i="6"/>
  <c r="W415" i="6"/>
  <c r="M405" i="6"/>
  <c r="Z400" i="6"/>
  <c r="P390" i="6"/>
  <c r="F380" i="6"/>
  <c r="S375" i="6"/>
  <c r="I365" i="6"/>
  <c r="V360" i="6"/>
  <c r="L350" i="6"/>
  <c r="Y345" i="6"/>
  <c r="O335" i="6"/>
  <c r="E325" i="6"/>
  <c r="R320" i="6"/>
  <c r="H310" i="6"/>
  <c r="U305" i="6"/>
  <c r="K291" i="6"/>
  <c r="X286" i="6"/>
  <c r="N276" i="6"/>
  <c r="AA271" i="6"/>
  <c r="D266" i="6"/>
  <c r="Q261" i="6"/>
  <c r="G251" i="6"/>
  <c r="T246" i="6"/>
  <c r="J236" i="6"/>
  <c r="W231" i="6"/>
  <c r="M221" i="6"/>
  <c r="Z216" i="6"/>
  <c r="P206" i="6"/>
  <c r="F196" i="6"/>
  <c r="S191" i="6"/>
  <c r="I181" i="6"/>
  <c r="P176" i="6"/>
  <c r="F166" i="6"/>
  <c r="S161" i="6"/>
  <c r="I147" i="6"/>
  <c r="P142" i="6"/>
  <c r="F132" i="6"/>
  <c r="S127" i="6"/>
  <c r="I117" i="6"/>
  <c r="P112" i="6"/>
  <c r="F102" i="6"/>
  <c r="S97" i="6"/>
  <c r="I87" i="6"/>
  <c r="P82" i="6"/>
  <c r="F72" i="6"/>
  <c r="S67" i="6"/>
  <c r="I57" i="6"/>
  <c r="P52" i="6"/>
  <c r="F42" i="6"/>
  <c r="S37" i="6"/>
  <c r="I27" i="6"/>
  <c r="P22" i="6"/>
  <c r="F12" i="6"/>
  <c r="S7" i="6"/>
  <c r="H291" i="7"/>
  <c r="U286" i="7"/>
  <c r="E276" i="7"/>
  <c r="R271" i="7"/>
  <c r="H261" i="7"/>
  <c r="U256" i="7"/>
  <c r="E246" i="7"/>
  <c r="R241" i="7"/>
  <c r="H57" i="9"/>
  <c r="U52" i="9"/>
  <c r="E42" i="9"/>
  <c r="R37" i="9"/>
  <c r="H27" i="9"/>
  <c r="U22" i="9"/>
  <c r="Q291" i="7"/>
  <c r="G281" i="7"/>
  <c r="T276" i="7"/>
  <c r="D266" i="7"/>
  <c r="Q261" i="7"/>
  <c r="G251" i="7"/>
  <c r="T246" i="7"/>
  <c r="D236" i="7"/>
  <c r="Q231" i="7"/>
  <c r="G221" i="7"/>
  <c r="T216" i="7"/>
  <c r="D206" i="7"/>
  <c r="Q201" i="7"/>
  <c r="G191" i="7"/>
  <c r="T186" i="7"/>
  <c r="D176" i="7"/>
  <c r="Q171" i="7"/>
  <c r="G161" i="7"/>
  <c r="T156" i="7"/>
  <c r="K137" i="7"/>
  <c r="X132" i="7"/>
  <c r="N122" i="7"/>
  <c r="AA117" i="7"/>
  <c r="K107" i="7"/>
  <c r="X102" i="7"/>
  <c r="N92" i="7"/>
  <c r="AA87" i="7"/>
  <c r="K77" i="7"/>
  <c r="X72" i="7"/>
  <c r="N62" i="7"/>
  <c r="AA57" i="7"/>
  <c r="K47" i="7"/>
  <c r="X42" i="7"/>
  <c r="N32" i="7"/>
  <c r="AA27" i="7"/>
  <c r="K17" i="7"/>
  <c r="X12" i="7"/>
  <c r="N589" i="6"/>
  <c r="AA584" i="6"/>
  <c r="K574" i="6"/>
  <c r="X569" i="6"/>
  <c r="N559" i="6"/>
  <c r="AA554" i="6"/>
  <c r="D549" i="6"/>
  <c r="Q544" i="6"/>
  <c r="G534" i="6"/>
  <c r="T529" i="6"/>
  <c r="J519" i="6"/>
  <c r="W514" i="6"/>
  <c r="M504" i="6"/>
  <c r="Z499" i="6"/>
  <c r="P489" i="6"/>
  <c r="F479" i="6"/>
  <c r="S474" i="6"/>
  <c r="I464" i="6"/>
  <c r="V459" i="6"/>
  <c r="F445" i="6"/>
  <c r="S440" i="6"/>
  <c r="I430" i="6"/>
  <c r="V425" i="6"/>
  <c r="L415" i="6"/>
  <c r="Y410" i="6"/>
  <c r="O400" i="6"/>
  <c r="E390" i="6"/>
  <c r="R385" i="6"/>
  <c r="H375" i="6"/>
  <c r="U370" i="6"/>
  <c r="K360" i="6"/>
  <c r="X355" i="6"/>
  <c r="N345" i="6"/>
  <c r="AA340" i="6"/>
  <c r="D335" i="6"/>
  <c r="Q330" i="6"/>
  <c r="G320" i="6"/>
  <c r="T315" i="6"/>
  <c r="J305" i="6"/>
  <c r="K296" i="6"/>
  <c r="X291" i="6"/>
  <c r="N281" i="6"/>
  <c r="AA276" i="6"/>
  <c r="D271" i="6"/>
  <c r="Q266" i="6"/>
  <c r="G256" i="6"/>
  <c r="T251" i="6"/>
  <c r="J241" i="6"/>
  <c r="W236" i="6"/>
  <c r="M226" i="6"/>
  <c r="Z221" i="6"/>
  <c r="P211" i="6"/>
  <c r="F201" i="6"/>
  <c r="S196" i="6"/>
  <c r="I186" i="6"/>
  <c r="P181" i="6"/>
  <c r="F171" i="6"/>
  <c r="S166" i="6"/>
  <c r="I156" i="6"/>
  <c r="J147" i="6"/>
  <c r="W142" i="6"/>
  <c r="M132" i="6"/>
  <c r="Z127" i="6"/>
  <c r="J117" i="6"/>
  <c r="W112" i="6"/>
  <c r="M102" i="6"/>
  <c r="Z97" i="6"/>
  <c r="J87" i="6"/>
  <c r="W82" i="6"/>
  <c r="M72" i="6"/>
  <c r="Z67" i="6"/>
  <c r="J57" i="6"/>
  <c r="W52" i="6"/>
  <c r="M42" i="6"/>
  <c r="Z37" i="6"/>
  <c r="J27" i="6"/>
  <c r="W22" i="6"/>
  <c r="M12" i="6"/>
  <c r="Z7" i="6"/>
  <c r="D286" i="7"/>
  <c r="Q281" i="7"/>
  <c r="G271" i="7"/>
  <c r="T266" i="7"/>
  <c r="D256" i="7"/>
  <c r="Q251" i="7"/>
  <c r="G241" i="7"/>
  <c r="T236" i="7"/>
  <c r="D226" i="7"/>
  <c r="Q221" i="7"/>
  <c r="G211" i="7"/>
  <c r="T206" i="7"/>
  <c r="D196" i="7"/>
  <c r="Q191" i="7"/>
  <c r="G181" i="7"/>
  <c r="T176" i="7"/>
  <c r="D166" i="7"/>
  <c r="Q161" i="7"/>
  <c r="G147" i="7"/>
  <c r="T142" i="7"/>
  <c r="D132" i="7"/>
  <c r="Q127" i="7"/>
  <c r="G117" i="7"/>
  <c r="T112" i="7"/>
  <c r="D102" i="7"/>
  <c r="Q97" i="7"/>
  <c r="G87" i="7"/>
  <c r="T82" i="7"/>
  <c r="D72" i="7"/>
  <c r="Q67" i="7"/>
  <c r="G57" i="7"/>
  <c r="T52" i="7"/>
  <c r="D42" i="7"/>
  <c r="Q37" i="7"/>
  <c r="G27" i="7"/>
  <c r="T22" i="7"/>
  <c r="D12" i="7"/>
  <c r="Q7" i="7"/>
  <c r="F589" i="6"/>
  <c r="S584" i="6"/>
  <c r="I574" i="6"/>
  <c r="V569" i="6"/>
  <c r="L559" i="6"/>
  <c r="Y554" i="6"/>
  <c r="O544" i="6"/>
  <c r="E534" i="6"/>
  <c r="R529" i="6"/>
  <c r="H519" i="6"/>
  <c r="U514" i="6"/>
  <c r="K504" i="6"/>
  <c r="X499" i="6"/>
  <c r="N489" i="6"/>
  <c r="AA484" i="6"/>
  <c r="D479" i="6"/>
  <c r="Q474" i="6"/>
  <c r="G464" i="6"/>
  <c r="T459" i="6"/>
  <c r="J445" i="6"/>
  <c r="W440" i="6"/>
  <c r="M430" i="6"/>
  <c r="Z425" i="6"/>
  <c r="P415" i="6"/>
  <c r="F405" i="6"/>
  <c r="S400" i="6"/>
  <c r="I390" i="6"/>
  <c r="V385" i="6"/>
  <c r="L375" i="6"/>
  <c r="Y370" i="6"/>
  <c r="O360" i="6"/>
  <c r="E350" i="6"/>
  <c r="R345" i="6"/>
  <c r="H335" i="6"/>
  <c r="U330" i="6"/>
  <c r="K320" i="6"/>
  <c r="X315" i="6"/>
  <c r="N305" i="6"/>
  <c r="AA296" i="6"/>
  <c r="D291" i="6"/>
  <c r="Q286" i="6"/>
  <c r="G276" i="6"/>
  <c r="T271" i="6"/>
  <c r="J261" i="6"/>
  <c r="W256" i="6"/>
  <c r="M246" i="6"/>
  <c r="Z241" i="6"/>
  <c r="P231" i="6"/>
  <c r="F221" i="6"/>
  <c r="S216" i="6"/>
  <c r="I206" i="6"/>
  <c r="P201" i="6"/>
  <c r="F191" i="6"/>
  <c r="S186" i="6"/>
  <c r="I176" i="6"/>
  <c r="P171" i="6"/>
  <c r="F161" i="6"/>
  <c r="S156" i="6"/>
  <c r="I142" i="6"/>
  <c r="P137" i="6"/>
  <c r="F127" i="6"/>
  <c r="S122" i="6"/>
  <c r="I112" i="6"/>
  <c r="P107" i="6"/>
  <c r="F97" i="6"/>
  <c r="S92" i="6"/>
  <c r="I82" i="6"/>
  <c r="P77" i="6"/>
  <c r="F67" i="6"/>
  <c r="S62" i="6"/>
  <c r="I52" i="6"/>
  <c r="P47" i="6"/>
  <c r="F37" i="6"/>
  <c r="S32" i="6"/>
  <c r="I22" i="6"/>
  <c r="P17" i="6"/>
  <c r="F7" i="6"/>
  <c r="O286" i="7"/>
  <c r="V281" i="7"/>
  <c r="L271" i="7"/>
  <c r="Y266" i="7"/>
  <c r="O256" i="7"/>
  <c r="V251" i="7"/>
  <c r="L241" i="7"/>
  <c r="Y236" i="7"/>
  <c r="O226" i="7"/>
  <c r="V221" i="7"/>
  <c r="L211" i="7"/>
  <c r="Y206" i="7"/>
  <c r="O196" i="7"/>
  <c r="V191" i="7"/>
  <c r="L181" i="7"/>
  <c r="Y176" i="7"/>
  <c r="O166" i="7"/>
  <c r="V161" i="7"/>
  <c r="L147" i="7"/>
  <c r="Y142" i="7"/>
  <c r="O132" i="7"/>
  <c r="V127" i="7"/>
  <c r="L117" i="7"/>
  <c r="Y112" i="7"/>
  <c r="O102" i="7"/>
  <c r="V97" i="7"/>
  <c r="L87" i="7"/>
  <c r="Y82" i="7"/>
  <c r="O72" i="7"/>
  <c r="V67" i="7"/>
  <c r="L57" i="7"/>
  <c r="Y52" i="7"/>
  <c r="O42" i="7"/>
  <c r="V37" i="7"/>
  <c r="L27" i="7"/>
  <c r="Y22" i="7"/>
  <c r="O12" i="7"/>
  <c r="P594" i="6"/>
  <c r="F584" i="6"/>
  <c r="S579" i="6"/>
  <c r="I569" i="6"/>
  <c r="V564" i="6"/>
  <c r="L554" i="6"/>
  <c r="Y549" i="6"/>
  <c r="O539" i="6"/>
  <c r="E529" i="6"/>
  <c r="R524" i="6"/>
  <c r="H514" i="6"/>
  <c r="U509" i="6"/>
  <c r="K499" i="6"/>
  <c r="X494" i="6"/>
  <c r="N484" i="6"/>
  <c r="AA479" i="6"/>
  <c r="D474" i="6"/>
  <c r="Q469" i="6"/>
  <c r="G459" i="6"/>
  <c r="T454" i="6"/>
  <c r="J440" i="6"/>
  <c r="W435" i="6"/>
  <c r="M425" i="6"/>
  <c r="Z420" i="6"/>
  <c r="P410" i="6"/>
  <c r="F400" i="6"/>
  <c r="S395" i="6"/>
  <c r="I385" i="6"/>
  <c r="V380" i="6"/>
  <c r="L370" i="6"/>
  <c r="Y365" i="6"/>
  <c r="O355" i="6"/>
  <c r="E345" i="6"/>
  <c r="R340" i="6"/>
  <c r="H330" i="6"/>
  <c r="U325" i="6"/>
  <c r="K315" i="6"/>
  <c r="X310" i="6"/>
  <c r="N296" i="6"/>
  <c r="AA291" i="6"/>
  <c r="D286" i="6"/>
  <c r="Q281" i="6"/>
  <c r="G271" i="6"/>
  <c r="T266" i="6"/>
  <c r="J256" i="6"/>
  <c r="W251" i="6"/>
  <c r="M241" i="6"/>
  <c r="Z236" i="6"/>
  <c r="P226" i="6"/>
  <c r="F216" i="6"/>
  <c r="S211" i="6"/>
  <c r="I201" i="6"/>
  <c r="P196" i="6"/>
  <c r="F186" i="6"/>
  <c r="S181" i="6"/>
  <c r="I171" i="6"/>
  <c r="P166" i="6"/>
  <c r="F156" i="6"/>
  <c r="S147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I196" i="7"/>
  <c r="P191" i="7"/>
  <c r="F181" i="7"/>
  <c r="S176" i="7"/>
  <c r="I166" i="7"/>
  <c r="P161" i="7"/>
  <c r="F147" i="7"/>
  <c r="S142" i="7"/>
  <c r="I132" i="7"/>
  <c r="P127" i="7"/>
  <c r="F117" i="7"/>
  <c r="S112" i="7"/>
  <c r="I102" i="7"/>
  <c r="P97" i="7"/>
  <c r="F87" i="7"/>
  <c r="S82" i="7"/>
  <c r="I72" i="7"/>
  <c r="P67" i="7"/>
  <c r="F57" i="7"/>
  <c r="S52" i="7"/>
  <c r="I42" i="7"/>
  <c r="P37" i="7"/>
  <c r="F27" i="7"/>
  <c r="S22" i="7"/>
  <c r="I12" i="7"/>
  <c r="J594" i="6"/>
  <c r="W589" i="6"/>
  <c r="M579" i="6"/>
  <c r="Z574" i="6"/>
  <c r="P564" i="6"/>
  <c r="F554" i="6"/>
  <c r="S549" i="6"/>
  <c r="I539" i="6"/>
  <c r="V534" i="6"/>
  <c r="L524" i="6"/>
  <c r="Y519" i="6"/>
  <c r="O509" i="6"/>
  <c r="E499" i="6"/>
  <c r="R494" i="6"/>
  <c r="H484" i="6"/>
  <c r="U479" i="6"/>
  <c r="K469" i="6"/>
  <c r="X464" i="6"/>
  <c r="N454" i="6"/>
  <c r="AA445" i="6"/>
  <c r="D440" i="6"/>
  <c r="Q435" i="6"/>
  <c r="G425" i="6"/>
  <c r="T420" i="6"/>
  <c r="J410" i="6"/>
  <c r="W405" i="6"/>
  <c r="M395" i="6"/>
  <c r="Z390" i="6"/>
  <c r="P380" i="6"/>
  <c r="F370" i="6"/>
  <c r="S365" i="6"/>
  <c r="I355" i="6"/>
  <c r="V350" i="6"/>
  <c r="L340" i="6"/>
  <c r="Y335" i="6"/>
  <c r="O325" i="6"/>
  <c r="E315" i="6"/>
  <c r="R310" i="6"/>
  <c r="H296" i="6"/>
  <c r="U291" i="6"/>
  <c r="K281" i="6"/>
  <c r="X276" i="6"/>
  <c r="N266" i="6"/>
  <c r="AA261" i="6"/>
  <c r="D256" i="6"/>
  <c r="Q251" i="6"/>
  <c r="G241" i="6"/>
  <c r="T236" i="6"/>
  <c r="J226" i="6"/>
  <c r="W221" i="6"/>
  <c r="M211" i="6"/>
  <c r="Z206" i="6"/>
  <c r="J196" i="6"/>
  <c r="W191" i="6"/>
  <c r="M181" i="6"/>
  <c r="Z176" i="6"/>
  <c r="J166" i="6"/>
  <c r="W161" i="6"/>
  <c r="M147" i="6"/>
  <c r="Z142" i="6"/>
  <c r="J132" i="6"/>
  <c r="W127" i="6"/>
  <c r="M117" i="6"/>
  <c r="Z112" i="6"/>
  <c r="J102" i="6"/>
  <c r="W97" i="6"/>
  <c r="M87" i="6"/>
  <c r="Z82" i="6"/>
  <c r="J72" i="6"/>
  <c r="W67" i="6"/>
  <c r="M57" i="6"/>
  <c r="Z52" i="6"/>
  <c r="J42" i="6"/>
  <c r="W37" i="6"/>
  <c r="M27" i="6"/>
  <c r="Z22" i="6"/>
  <c r="J12" i="6"/>
  <c r="W7" i="6"/>
  <c r="H32" i="15"/>
  <c r="F47" i="15"/>
  <c r="E17" i="15"/>
  <c r="N7" i="15"/>
  <c r="Q52" i="15"/>
  <c r="Q37" i="14"/>
  <c r="Z82" i="14"/>
  <c r="L62" i="14"/>
  <c r="E37" i="14"/>
  <c r="AA77" i="14"/>
  <c r="M57" i="14"/>
  <c r="F32" i="14"/>
  <c r="K7" i="12"/>
  <c r="Q12" i="13"/>
  <c r="R62" i="13"/>
  <c r="O17" i="13"/>
  <c r="T22" i="13"/>
  <c r="D12" i="12"/>
  <c r="Y52" i="10"/>
  <c r="X201" i="7"/>
  <c r="D42" i="10"/>
  <c r="O62" i="7"/>
  <c r="R107" i="7"/>
  <c r="R17" i="7"/>
  <c r="S102" i="7"/>
  <c r="S12" i="7"/>
  <c r="E305" i="7"/>
  <c r="M132" i="7"/>
  <c r="F107" i="7"/>
  <c r="AA62" i="7"/>
  <c r="M42" i="7"/>
  <c r="F17" i="7"/>
  <c r="N127" i="7"/>
  <c r="G102" i="7"/>
  <c r="V57" i="7"/>
  <c r="N37" i="7"/>
  <c r="G12" i="7"/>
  <c r="N42" i="6"/>
  <c r="N7" i="1"/>
  <c r="E27" i="6"/>
  <c r="R7" i="17"/>
  <c r="T67" i="15"/>
  <c r="V27" i="15"/>
  <c r="T7" i="15"/>
  <c r="L12" i="15"/>
  <c r="P27" i="15"/>
  <c r="X47" i="15"/>
  <c r="R17" i="15"/>
  <c r="M7" i="15"/>
  <c r="S57" i="14"/>
  <c r="T52" i="14"/>
  <c r="E7" i="14"/>
  <c r="J12" i="12"/>
  <c r="R261" i="7"/>
  <c r="R171" i="7"/>
  <c r="J57" i="7"/>
  <c r="T127" i="7"/>
  <c r="T37" i="7"/>
  <c r="U122" i="7"/>
  <c r="U32" i="7"/>
  <c r="P32" i="6"/>
  <c r="S47" i="6"/>
  <c r="F296" i="7"/>
  <c r="P7" i="6"/>
  <c r="D74" i="5"/>
  <c r="D27" i="15"/>
  <c r="K17" i="15"/>
  <c r="W82" i="15"/>
  <c r="Y12" i="15"/>
  <c r="Z52" i="14"/>
  <c r="L32" i="14"/>
  <c r="F92" i="14"/>
  <c r="AA47" i="14"/>
  <c r="M27" i="14"/>
  <c r="AA47" i="13"/>
  <c r="K37" i="10"/>
  <c r="AA276" i="7"/>
  <c r="M226" i="7"/>
  <c r="AA186" i="7"/>
  <c r="AA122" i="7"/>
  <c r="M102" i="7"/>
  <c r="F77" i="7"/>
  <c r="AA32" i="7"/>
  <c r="M12" i="7"/>
  <c r="V117" i="7"/>
  <c r="N97" i="7"/>
  <c r="G72" i="7"/>
  <c r="V27" i="7"/>
  <c r="T7" i="7"/>
  <c r="M137" i="6"/>
  <c r="F112" i="6"/>
  <c r="Z42" i="6"/>
  <c r="L22" i="6"/>
  <c r="M291" i="7"/>
  <c r="J276" i="7"/>
  <c r="J216" i="7"/>
  <c r="H132" i="7"/>
  <c r="E117" i="7"/>
  <c r="H102" i="7"/>
  <c r="H72" i="7"/>
  <c r="E57" i="7"/>
  <c r="L7" i="17"/>
  <c r="Y72" i="15"/>
  <c r="E82" i="15"/>
  <c r="Z37" i="15"/>
  <c r="X17" i="15"/>
  <c r="Q22" i="15"/>
  <c r="G12" i="15"/>
  <c r="I62" i="15"/>
  <c r="X12" i="15"/>
  <c r="N82" i="14"/>
  <c r="D12" i="14"/>
  <c r="S27" i="14"/>
  <c r="T22" i="14"/>
  <c r="E7" i="12"/>
  <c r="P12" i="12"/>
  <c r="AA17" i="13"/>
  <c r="M57" i="13"/>
  <c r="W7" i="12"/>
  <c r="S166" i="7"/>
  <c r="E37" i="10"/>
  <c r="X7" i="9"/>
  <c r="T97" i="7"/>
  <c r="U92" i="7"/>
  <c r="H132" i="6"/>
  <c r="S17" i="6"/>
  <c r="H231" i="7"/>
  <c r="U226" i="7"/>
  <c r="E216" i="7"/>
  <c r="R211" i="7"/>
  <c r="H201" i="7"/>
  <c r="U196" i="7"/>
  <c r="E186" i="7"/>
  <c r="R181" i="7"/>
  <c r="H171" i="7"/>
  <c r="U166" i="7"/>
  <c r="E156" i="7"/>
  <c r="R147" i="7"/>
  <c r="H137" i="7"/>
  <c r="U132" i="7"/>
  <c r="E122" i="7"/>
  <c r="R117" i="7"/>
  <c r="H107" i="7"/>
  <c r="U102" i="7"/>
  <c r="E92" i="7"/>
  <c r="R87" i="7"/>
  <c r="H77" i="7"/>
  <c r="U72" i="7"/>
  <c r="E62" i="7"/>
  <c r="R57" i="7"/>
  <c r="H47" i="7"/>
  <c r="U42" i="7"/>
  <c r="E32" i="7"/>
  <c r="R27" i="7"/>
  <c r="H17" i="7"/>
  <c r="U12" i="7"/>
  <c r="V594" i="6"/>
  <c r="L584" i="6"/>
  <c r="Y579" i="6"/>
  <c r="O569" i="6"/>
  <c r="E559" i="6"/>
  <c r="R554" i="6"/>
  <c r="H544" i="6"/>
  <c r="U539" i="6"/>
  <c r="K529" i="6"/>
  <c r="X524" i="6"/>
  <c r="N514" i="6"/>
  <c r="AA509" i="6"/>
  <c r="D504" i="6"/>
  <c r="Q499" i="6"/>
  <c r="G489" i="6"/>
  <c r="T484" i="6"/>
  <c r="J474" i="6"/>
  <c r="W469" i="6"/>
  <c r="M459" i="6"/>
  <c r="Z454" i="6"/>
  <c r="P440" i="6"/>
  <c r="F430" i="6"/>
  <c r="S425" i="6"/>
  <c r="I415" i="6"/>
  <c r="V410" i="6"/>
  <c r="L400" i="6"/>
  <c r="Y395" i="6"/>
  <c r="O385" i="6"/>
  <c r="E375" i="6"/>
  <c r="R370" i="6"/>
  <c r="H360" i="6"/>
  <c r="U355" i="6"/>
  <c r="K345" i="6"/>
  <c r="X340" i="6"/>
  <c r="N330" i="6"/>
  <c r="AA325" i="6"/>
  <c r="D320" i="6"/>
  <c r="Q315" i="6"/>
  <c r="G305" i="6"/>
  <c r="T296" i="6"/>
  <c r="J286" i="6"/>
  <c r="W281" i="6"/>
  <c r="M271" i="6"/>
  <c r="Z266" i="6"/>
  <c r="P256" i="6"/>
  <c r="F246" i="6"/>
  <c r="S241" i="6"/>
  <c r="I231" i="6"/>
  <c r="V226" i="6"/>
  <c r="L216" i="6"/>
  <c r="Y211" i="6"/>
  <c r="O201" i="6"/>
  <c r="V196" i="6"/>
  <c r="L186" i="6"/>
  <c r="Y181" i="6"/>
  <c r="O171" i="6"/>
  <c r="V166" i="6"/>
  <c r="L156" i="6"/>
  <c r="Y147" i="6"/>
  <c r="O137" i="6"/>
  <c r="V132" i="6"/>
  <c r="L122" i="6"/>
  <c r="Y117" i="6"/>
  <c r="O107" i="6"/>
  <c r="V102" i="6"/>
  <c r="L92" i="6"/>
  <c r="Y87" i="6"/>
  <c r="O77" i="6"/>
  <c r="V72" i="6"/>
  <c r="L62" i="6"/>
  <c r="Y57" i="6"/>
  <c r="O47" i="6"/>
  <c r="V42" i="6"/>
  <c r="L32" i="6"/>
  <c r="Y27" i="6"/>
  <c r="O17" i="6"/>
  <c r="V12" i="6"/>
  <c r="G291" i="7"/>
  <c r="D276" i="7"/>
  <c r="D246" i="7"/>
  <c r="D216" i="7"/>
  <c r="O127" i="7"/>
  <c r="L112" i="7"/>
  <c r="O97" i="7"/>
  <c r="R47" i="15"/>
  <c r="W22" i="15"/>
  <c r="F17" i="15"/>
  <c r="Q82" i="15"/>
  <c r="F12" i="15"/>
  <c r="R32" i="14"/>
  <c r="L92" i="14"/>
  <c r="E67" i="14"/>
  <c r="Z22" i="14"/>
  <c r="M87" i="14"/>
  <c r="F62" i="14"/>
  <c r="AA17" i="14"/>
  <c r="L7" i="13"/>
  <c r="X7" i="13"/>
  <c r="E12" i="13"/>
  <c r="X32" i="13"/>
  <c r="F62" i="13"/>
  <c r="V271" i="7"/>
  <c r="N221" i="7"/>
  <c r="V181" i="7"/>
  <c r="R137" i="7"/>
  <c r="W305" i="6"/>
  <c r="W305" i="7"/>
  <c r="AA92" i="7"/>
  <c r="M72" i="7"/>
  <c r="F47" i="7"/>
  <c r="G132" i="7"/>
  <c r="V87" i="7"/>
  <c r="N67" i="7"/>
  <c r="G42" i="7"/>
  <c r="E305" i="6"/>
  <c r="Q27" i="6"/>
  <c r="I221" i="18"/>
  <c r="U226" i="18"/>
  <c r="G236" i="18"/>
  <c r="R241" i="18"/>
  <c r="D251" i="18"/>
  <c r="U256" i="18"/>
  <c r="G266" i="18"/>
  <c r="I281" i="18"/>
  <c r="AA206" i="18"/>
  <c r="M216" i="18"/>
  <c r="X221" i="18"/>
  <c r="J231" i="18"/>
  <c r="AA236" i="18"/>
  <c r="M246" i="18"/>
  <c r="X251" i="18"/>
  <c r="J261" i="18"/>
  <c r="AA266" i="18"/>
  <c r="G276" i="18"/>
  <c r="R281" i="18"/>
  <c r="D291" i="18"/>
  <c r="U296" i="18"/>
  <c r="H291" i="18"/>
  <c r="S296" i="18"/>
  <c r="W62" i="18"/>
  <c r="M52" i="18"/>
  <c r="Z47" i="18"/>
  <c r="J37" i="18"/>
  <c r="W32" i="18"/>
  <c r="M22" i="18"/>
  <c r="Z17" i="18"/>
  <c r="U67" i="18"/>
  <c r="G77" i="18"/>
  <c r="R82" i="18"/>
  <c r="D92" i="18"/>
  <c r="U97" i="18"/>
  <c r="G107" i="18"/>
  <c r="R112" i="18"/>
  <c r="D122" i="18"/>
  <c r="U127" i="18"/>
  <c r="G137" i="18"/>
  <c r="R142" i="18"/>
  <c r="S112" i="18"/>
  <c r="E122" i="18"/>
  <c r="P127" i="18"/>
  <c r="H137" i="18"/>
  <c r="S142" i="18"/>
  <c r="E97" i="18"/>
  <c r="P102" i="18"/>
  <c r="H112" i="18"/>
  <c r="S117" i="18"/>
  <c r="E127" i="18"/>
  <c r="P132" i="18"/>
  <c r="H142" i="18"/>
  <c r="S147" i="18"/>
  <c r="M97" i="18"/>
  <c r="X102" i="18"/>
  <c r="J112" i="18"/>
  <c r="AA117" i="18"/>
  <c r="M127" i="18"/>
  <c r="X132" i="18"/>
  <c r="J142" i="18"/>
  <c r="AA147" i="18"/>
  <c r="M102" i="18"/>
  <c r="X107" i="18"/>
  <c r="J117" i="18"/>
  <c r="AA122" i="18"/>
  <c r="M132" i="18"/>
  <c r="X137" i="18"/>
  <c r="J147" i="18"/>
  <c r="Y92" i="18"/>
  <c r="G112" i="18"/>
  <c r="K102" i="18"/>
  <c r="X92" i="18"/>
  <c r="W102" i="18"/>
  <c r="O112" i="18"/>
  <c r="V97" i="18"/>
  <c r="D87" i="18"/>
  <c r="M82" i="18"/>
  <c r="U77" i="18"/>
  <c r="M57" i="18"/>
  <c r="Z52" i="18"/>
  <c r="W37" i="18"/>
  <c r="Z22" i="18"/>
  <c r="J12" i="18"/>
  <c r="W7" i="18"/>
  <c r="J330" i="17"/>
  <c r="Z296" i="17"/>
  <c r="K32" i="17"/>
  <c r="Z201" i="18"/>
  <c r="G231" i="18"/>
  <c r="R236" i="18"/>
  <c r="D246" i="18"/>
  <c r="U251" i="18"/>
  <c r="G261" i="18"/>
  <c r="R266" i="18"/>
  <c r="P276" i="18"/>
  <c r="J221" i="18"/>
  <c r="AA226" i="18"/>
  <c r="M236" i="18"/>
  <c r="X241" i="18"/>
  <c r="J251" i="18"/>
  <c r="AA256" i="18"/>
  <c r="M266" i="18"/>
  <c r="H211" i="18"/>
  <c r="S216" i="18"/>
  <c r="E226" i="18"/>
  <c r="P231" i="18"/>
  <c r="H241" i="18"/>
  <c r="S246" i="18"/>
  <c r="E256" i="18"/>
  <c r="P261" i="18"/>
  <c r="L276" i="18"/>
  <c r="W281" i="18"/>
  <c r="O291" i="18"/>
  <c r="Z296" i="18"/>
  <c r="AA92" i="18"/>
  <c r="Q62" i="18"/>
  <c r="G52" i="18"/>
  <c r="T47" i="18"/>
  <c r="D37" i="18"/>
  <c r="Q32" i="18"/>
  <c r="G22" i="18"/>
  <c r="T17" i="18"/>
  <c r="V7" i="18"/>
  <c r="AA67" i="18"/>
  <c r="M77" i="18"/>
  <c r="X82" i="18"/>
  <c r="J92" i="18"/>
  <c r="AA97" i="18"/>
  <c r="M107" i="18"/>
  <c r="X112" i="18"/>
  <c r="J122" i="18"/>
  <c r="AA127" i="18"/>
  <c r="M137" i="18"/>
  <c r="X142" i="18"/>
  <c r="Y112" i="18"/>
  <c r="K122" i="18"/>
  <c r="V127" i="18"/>
  <c r="N137" i="18"/>
  <c r="Y142" i="18"/>
  <c r="K97" i="18"/>
  <c r="V102" i="18"/>
  <c r="N112" i="18"/>
  <c r="Y117" i="18"/>
  <c r="K127" i="18"/>
  <c r="V132" i="18"/>
  <c r="N142" i="18"/>
  <c r="Y147" i="18"/>
  <c r="S97" i="18"/>
  <c r="E107" i="18"/>
  <c r="P112" i="18"/>
  <c r="H122" i="18"/>
  <c r="S127" i="18"/>
  <c r="E137" i="18"/>
  <c r="P142" i="18"/>
  <c r="H97" i="18"/>
  <c r="S102" i="18"/>
  <c r="E112" i="18"/>
  <c r="P117" i="18"/>
  <c r="H127" i="18"/>
  <c r="S132" i="18"/>
  <c r="E142" i="18"/>
  <c r="P147" i="18"/>
  <c r="O102" i="18"/>
  <c r="R77" i="18"/>
  <c r="AA72" i="18"/>
  <c r="D62" i="18"/>
  <c r="Q57" i="18"/>
  <c r="G47" i="18"/>
  <c r="T42" i="18"/>
  <c r="D32" i="18"/>
  <c r="Q27" i="18"/>
  <c r="G17" i="18"/>
  <c r="T12" i="18"/>
  <c r="O92" i="18"/>
  <c r="V87" i="18"/>
  <c r="W82" i="18"/>
  <c r="X77" i="18"/>
  <c r="Y72" i="18"/>
  <c r="I62" i="18"/>
  <c r="P57" i="18"/>
  <c r="F47" i="18"/>
  <c r="S42" i="18"/>
  <c r="I32" i="18"/>
  <c r="P27" i="18"/>
  <c r="F17" i="18"/>
  <c r="S12" i="18"/>
  <c r="J97" i="18"/>
  <c r="I57" i="18"/>
  <c r="P52" i="18"/>
  <c r="F42" i="18"/>
  <c r="S37" i="18"/>
  <c r="I27" i="18"/>
  <c r="P22" i="18"/>
  <c r="F12" i="18"/>
  <c r="S7" i="18"/>
  <c r="E102" i="18"/>
  <c r="AA87" i="18"/>
  <c r="M62" i="18"/>
  <c r="Z57" i="18"/>
  <c r="J47" i="18"/>
  <c r="W42" i="18"/>
  <c r="M32" i="18"/>
  <c r="Z27" i="18"/>
  <c r="J17" i="18"/>
  <c r="W12" i="18"/>
  <c r="D97" i="18"/>
  <c r="E82" i="18"/>
  <c r="N77" i="18"/>
  <c r="V72" i="18"/>
  <c r="W67" i="18"/>
  <c r="G57" i="18"/>
  <c r="T52" i="18"/>
  <c r="D42" i="18"/>
  <c r="Q37" i="18"/>
  <c r="G27" i="18"/>
  <c r="T22" i="18"/>
  <c r="D12" i="18"/>
  <c r="Q7" i="18"/>
  <c r="P325" i="17"/>
  <c r="Z166" i="18"/>
  <c r="O161" i="18"/>
  <c r="Z276" i="18"/>
  <c r="G291" i="18"/>
  <c r="G271" i="18"/>
  <c r="R276" i="18"/>
  <c r="D286" i="18"/>
  <c r="U291" i="18"/>
  <c r="K62" i="18"/>
  <c r="X57" i="18"/>
  <c r="N47" i="18"/>
  <c r="AA42" i="18"/>
  <c r="K32" i="18"/>
  <c r="X27" i="18"/>
  <c r="N17" i="18"/>
  <c r="AA12" i="18"/>
  <c r="P7" i="18"/>
  <c r="H72" i="18"/>
  <c r="S77" i="18"/>
  <c r="E87" i="18"/>
  <c r="P92" i="18"/>
  <c r="H102" i="18"/>
  <c r="S107" i="18"/>
  <c r="E117" i="18"/>
  <c r="P122" i="18"/>
  <c r="H132" i="18"/>
  <c r="S137" i="18"/>
  <c r="E147" i="18"/>
  <c r="F117" i="18"/>
  <c r="Q122" i="18"/>
  <c r="I132" i="18"/>
  <c r="T137" i="18"/>
  <c r="F147" i="18"/>
  <c r="Q97" i="18"/>
  <c r="I107" i="18"/>
  <c r="T112" i="18"/>
  <c r="F122" i="18"/>
  <c r="Q127" i="18"/>
  <c r="I137" i="18"/>
  <c r="T142" i="18"/>
  <c r="Y97" i="18"/>
  <c r="K107" i="18"/>
  <c r="V112" i="18"/>
  <c r="N122" i="18"/>
  <c r="Y127" i="18"/>
  <c r="K137" i="18"/>
  <c r="V142" i="18"/>
  <c r="N97" i="18"/>
  <c r="Y102" i="18"/>
  <c r="K112" i="18"/>
  <c r="V117" i="18"/>
  <c r="N127" i="18"/>
  <c r="Y132" i="18"/>
  <c r="K142" i="18"/>
  <c r="V147" i="18"/>
  <c r="K77" i="18"/>
  <c r="S72" i="18"/>
  <c r="K57" i="18"/>
  <c r="X52" i="18"/>
  <c r="N42" i="18"/>
  <c r="AA37" i="18"/>
  <c r="K27" i="18"/>
  <c r="X22" i="18"/>
  <c r="N12" i="18"/>
  <c r="AA7" i="18"/>
  <c r="Z147" i="18"/>
  <c r="L127" i="18"/>
  <c r="Z107" i="18"/>
  <c r="R72" i="18"/>
  <c r="Z67" i="18"/>
  <c r="J57" i="18"/>
  <c r="W52" i="18"/>
  <c r="M42" i="18"/>
  <c r="Z37" i="18"/>
  <c r="J27" i="18"/>
  <c r="W22" i="18"/>
  <c r="M12" i="18"/>
  <c r="Z7" i="18"/>
  <c r="AA142" i="18"/>
  <c r="Z62" i="18"/>
  <c r="J52" i="18"/>
  <c r="W47" i="18"/>
  <c r="M37" i="18"/>
  <c r="Z32" i="18"/>
  <c r="J22" i="18"/>
  <c r="W17" i="18"/>
  <c r="M7" i="18"/>
  <c r="L92" i="18"/>
  <c r="G62" i="18"/>
  <c r="T57" i="18"/>
  <c r="D47" i="18"/>
  <c r="Q42" i="18"/>
  <c r="G32" i="18"/>
  <c r="T27" i="18"/>
  <c r="D17" i="18"/>
  <c r="Q12" i="18"/>
  <c r="P107" i="18"/>
  <c r="F77" i="18"/>
  <c r="O72" i="18"/>
  <c r="P67" i="18"/>
  <c r="X62" i="18"/>
  <c r="N52" i="18"/>
  <c r="AA47" i="18"/>
  <c r="K37" i="18"/>
  <c r="X32" i="18"/>
  <c r="N22" i="18"/>
  <c r="AA17" i="18"/>
  <c r="K7" i="18"/>
  <c r="I365" i="17"/>
  <c r="J7" i="18"/>
  <c r="N72" i="18"/>
  <c r="Y77" i="18"/>
  <c r="K87" i="18"/>
  <c r="V92" i="18"/>
  <c r="N102" i="18"/>
  <c r="Y107" i="18"/>
  <c r="K117" i="18"/>
  <c r="V122" i="18"/>
  <c r="N132" i="18"/>
  <c r="Y137" i="18"/>
  <c r="K147" i="18"/>
  <c r="L117" i="18"/>
  <c r="W122" i="18"/>
  <c r="O132" i="18"/>
  <c r="Z137" i="18"/>
  <c r="L147" i="18"/>
  <c r="L122" i="18"/>
  <c r="W127" i="18"/>
  <c r="O137" i="18"/>
  <c r="Z142" i="18"/>
  <c r="F102" i="18"/>
  <c r="Q107" i="18"/>
  <c r="I117" i="18"/>
  <c r="T122" i="18"/>
  <c r="F132" i="18"/>
  <c r="Q137" i="18"/>
  <c r="I147" i="18"/>
  <c r="T97" i="18"/>
  <c r="F107" i="18"/>
  <c r="Q112" i="18"/>
  <c r="I122" i="18"/>
  <c r="T127" i="18"/>
  <c r="F137" i="18"/>
  <c r="Q142" i="18"/>
  <c r="H107" i="18"/>
  <c r="L97" i="18"/>
  <c r="S67" i="18"/>
  <c r="G137" i="17"/>
  <c r="AA147" i="17"/>
  <c r="P22" i="17"/>
  <c r="H32" i="17"/>
  <c r="S37" i="17"/>
  <c r="E47" i="17"/>
  <c r="P52" i="17"/>
  <c r="H62" i="17"/>
  <c r="S67" i="17"/>
  <c r="E77" i="17"/>
  <c r="P82" i="17"/>
  <c r="H92" i="17"/>
  <c r="S97" i="17"/>
  <c r="E107" i="17"/>
  <c r="P112" i="17"/>
  <c r="H122" i="17"/>
  <c r="S127" i="17"/>
  <c r="I67" i="18"/>
  <c r="T72" i="18"/>
  <c r="F82" i="18"/>
  <c r="Q87" i="18"/>
  <c r="I97" i="18"/>
  <c r="T102" i="18"/>
  <c r="F112" i="18"/>
  <c r="Q117" i="18"/>
  <c r="I127" i="18"/>
  <c r="T132" i="18"/>
  <c r="F142" i="18"/>
  <c r="Q147" i="18"/>
  <c r="R117" i="18"/>
  <c r="D127" i="18"/>
  <c r="U132" i="18"/>
  <c r="G142" i="18"/>
  <c r="R147" i="18"/>
  <c r="D102" i="18"/>
  <c r="U107" i="18"/>
  <c r="G117" i="18"/>
  <c r="R122" i="18"/>
  <c r="D132" i="18"/>
  <c r="U137" i="18"/>
  <c r="G147" i="18"/>
  <c r="Z92" i="18"/>
  <c r="L102" i="18"/>
  <c r="W107" i="18"/>
  <c r="O117" i="18"/>
  <c r="Z122" i="18"/>
  <c r="L132" i="18"/>
  <c r="W137" i="18"/>
  <c r="O147" i="18"/>
  <c r="Z97" i="18"/>
  <c r="L107" i="18"/>
  <c r="W112" i="18"/>
  <c r="O122" i="18"/>
  <c r="Z127" i="18"/>
  <c r="L137" i="18"/>
  <c r="W142" i="18"/>
  <c r="D72" i="18"/>
  <c r="W92" i="18"/>
  <c r="U291" i="17"/>
  <c r="D286" i="17"/>
  <c r="R276" i="17"/>
  <c r="G271" i="17"/>
  <c r="U261" i="17"/>
  <c r="D256" i="17"/>
  <c r="R246" i="17"/>
  <c r="G241" i="17"/>
  <c r="U231" i="17"/>
  <c r="D226" i="17"/>
  <c r="R216" i="17"/>
  <c r="G211" i="17"/>
  <c r="U201" i="17"/>
  <c r="D196" i="17"/>
  <c r="R186" i="17"/>
  <c r="G181" i="17"/>
  <c r="U171" i="17"/>
  <c r="D166" i="17"/>
  <c r="R156" i="17"/>
  <c r="K221" i="18"/>
  <c r="V226" i="18"/>
  <c r="N236" i="18"/>
  <c r="Y241" i="18"/>
  <c r="K251" i="18"/>
  <c r="V256" i="18"/>
  <c r="N266" i="18"/>
  <c r="Z271" i="18"/>
  <c r="L281" i="18"/>
  <c r="W286" i="18"/>
  <c r="O296" i="18"/>
  <c r="AA286" i="18"/>
  <c r="M296" i="18"/>
  <c r="O67" i="18"/>
  <c r="Z72" i="18"/>
  <c r="L82" i="18"/>
  <c r="W87" i="18"/>
  <c r="O97" i="18"/>
  <c r="Z102" i="18"/>
  <c r="L112" i="18"/>
  <c r="W117" i="18"/>
  <c r="O127" i="18"/>
  <c r="Z132" i="18"/>
  <c r="L142" i="18"/>
  <c r="W147" i="18"/>
  <c r="X117" i="18"/>
  <c r="J127" i="18"/>
  <c r="AA132" i="18"/>
  <c r="M142" i="18"/>
  <c r="X147" i="18"/>
  <c r="J102" i="18"/>
  <c r="AA107" i="18"/>
  <c r="M117" i="18"/>
  <c r="X122" i="18"/>
  <c r="J132" i="18"/>
  <c r="AA137" i="18"/>
  <c r="M147" i="18"/>
  <c r="G97" i="18"/>
  <c r="R102" i="18"/>
  <c r="D112" i="18"/>
  <c r="U117" i="18"/>
  <c r="G127" i="18"/>
  <c r="R132" i="18"/>
  <c r="D142" i="18"/>
  <c r="U147" i="18"/>
  <c r="G102" i="18"/>
  <c r="R107" i="18"/>
  <c r="D117" i="18"/>
  <c r="U122" i="18"/>
  <c r="G132" i="18"/>
  <c r="R137" i="18"/>
  <c r="D147" i="18"/>
  <c r="P62" i="18"/>
  <c r="F52" i="18"/>
  <c r="S47" i="18"/>
  <c r="I37" i="18"/>
  <c r="P32" i="18"/>
  <c r="F22" i="18"/>
  <c r="S17" i="18"/>
  <c r="I7" i="18"/>
  <c r="U62" i="18"/>
  <c r="E52" i="18"/>
  <c r="R47" i="18"/>
  <c r="H37" i="18"/>
  <c r="U32" i="18"/>
  <c r="E22" i="18"/>
  <c r="R17" i="18"/>
  <c r="H7" i="18"/>
  <c r="H62" i="18"/>
  <c r="U57" i="18"/>
  <c r="E47" i="18"/>
  <c r="R42" i="18"/>
  <c r="H32" i="18"/>
  <c r="U27" i="18"/>
  <c r="E17" i="18"/>
  <c r="R12" i="18"/>
  <c r="G82" i="18"/>
  <c r="O77" i="18"/>
  <c r="P72" i="18"/>
  <c r="Q67" i="18"/>
  <c r="Y62" i="18"/>
  <c r="O52" i="18"/>
  <c r="V47" i="18"/>
  <c r="L37" i="18"/>
  <c r="Y32" i="18"/>
  <c r="O22" i="18"/>
  <c r="V17" i="18"/>
  <c r="L7" i="18"/>
  <c r="K92" i="18"/>
  <c r="L87" i="18"/>
  <c r="T82" i="18"/>
  <c r="F62" i="18"/>
  <c r="S57" i="18"/>
  <c r="I47" i="18"/>
  <c r="P42" i="18"/>
  <c r="F32" i="18"/>
  <c r="S27" i="18"/>
  <c r="I17" i="18"/>
  <c r="P12" i="18"/>
  <c r="T291" i="17"/>
  <c r="I286" i="17"/>
  <c r="Q276" i="17"/>
  <c r="F271" i="17"/>
  <c r="T261" i="17"/>
  <c r="I256" i="17"/>
  <c r="Q246" i="17"/>
  <c r="F241" i="17"/>
  <c r="T231" i="17"/>
  <c r="I226" i="17"/>
  <c r="Q216" i="17"/>
  <c r="F211" i="17"/>
  <c r="T201" i="17"/>
  <c r="I196" i="17"/>
  <c r="Q186" i="17"/>
  <c r="F181" i="17"/>
  <c r="T171" i="17"/>
  <c r="I166" i="17"/>
  <c r="Q156" i="17"/>
  <c r="M291" i="17"/>
  <c r="AA281" i="17"/>
  <c r="J276" i="17"/>
  <c r="X266" i="17"/>
  <c r="M261" i="17"/>
  <c r="AA251" i="17"/>
  <c r="J246" i="17"/>
  <c r="X236" i="17"/>
  <c r="G375" i="17"/>
  <c r="I122" i="16"/>
  <c r="T127" i="16"/>
  <c r="F137" i="16"/>
  <c r="Q142" i="16"/>
  <c r="J7" i="14"/>
  <c r="V539" i="13"/>
  <c r="E27" i="12"/>
  <c r="P32" i="12"/>
  <c r="H42" i="12"/>
  <c r="S47" i="12"/>
  <c r="E57" i="12"/>
  <c r="P62" i="12"/>
  <c r="H72" i="12"/>
  <c r="S77" i="12"/>
  <c r="E87" i="12"/>
  <c r="P92" i="12"/>
  <c r="H102" i="12"/>
  <c r="S107" i="12"/>
  <c r="E117" i="12"/>
  <c r="P122" i="12"/>
  <c r="H132" i="12"/>
  <c r="S137" i="12"/>
  <c r="E147" i="12"/>
  <c r="N92" i="11"/>
  <c r="Y97" i="11"/>
  <c r="K107" i="11"/>
  <c r="V112" i="11"/>
  <c r="N122" i="11"/>
  <c r="Y127" i="11"/>
  <c r="K137" i="11"/>
  <c r="V142" i="11"/>
  <c r="O72" i="10"/>
  <c r="G23" i="3"/>
  <c r="G13" i="4"/>
  <c r="G18" i="3"/>
  <c r="F93" i="5"/>
  <c r="F77" i="5"/>
  <c r="F60" i="5"/>
  <c r="F44" i="5"/>
  <c r="F26" i="5"/>
  <c r="F23" i="5" s="1"/>
  <c r="F88" i="5"/>
  <c r="F72" i="5"/>
  <c r="F54" i="5"/>
  <c r="F37" i="5"/>
  <c r="F21" i="5"/>
  <c r="F82" i="5"/>
  <c r="F79" i="5" s="1"/>
  <c r="F65" i="5"/>
  <c r="F62" i="5" s="1"/>
  <c r="F49" i="5"/>
  <c r="F46" i="5" s="1"/>
  <c r="F32" i="5"/>
  <c r="G44" i="5"/>
  <c r="G41" i="5" s="1"/>
  <c r="G88" i="5"/>
  <c r="G72" i="5"/>
  <c r="G54" i="5"/>
  <c r="G37" i="5"/>
  <c r="G21" i="5"/>
  <c r="G93" i="5"/>
  <c r="G26" i="5"/>
  <c r="G82" i="5"/>
  <c r="G65" i="5"/>
  <c r="G49" i="5"/>
  <c r="G32" i="5"/>
  <c r="G29" i="5" s="1"/>
  <c r="G77" i="5"/>
  <c r="G60" i="5"/>
  <c r="G57" i="5" s="1"/>
  <c r="M231" i="17"/>
  <c r="AA221" i="17"/>
  <c r="J216" i="17"/>
  <c r="X206" i="17"/>
  <c r="M201" i="17"/>
  <c r="AA191" i="17"/>
  <c r="J186" i="17"/>
  <c r="X176" i="17"/>
  <c r="M171" i="17"/>
  <c r="AA161" i="17"/>
  <c r="J156" i="17"/>
  <c r="U335" i="17"/>
  <c r="V445" i="17"/>
  <c r="H27" i="17"/>
  <c r="K22" i="17"/>
  <c r="J7" i="17"/>
  <c r="M17" i="17"/>
  <c r="X22" i="17"/>
  <c r="J32" i="17"/>
  <c r="AA37" i="17"/>
  <c r="M47" i="17"/>
  <c r="X52" i="17"/>
  <c r="J62" i="17"/>
  <c r="AA67" i="17"/>
  <c r="M77" i="17"/>
  <c r="X82" i="17"/>
  <c r="J92" i="17"/>
  <c r="AA97" i="17"/>
  <c r="M107" i="17"/>
  <c r="X112" i="17"/>
  <c r="J122" i="17"/>
  <c r="AA127" i="17"/>
  <c r="Q137" i="17"/>
  <c r="I42" i="17"/>
  <c r="T47" i="17"/>
  <c r="F57" i="17"/>
  <c r="Q62" i="17"/>
  <c r="I72" i="17"/>
  <c r="T77" i="17"/>
  <c r="F87" i="17"/>
  <c r="Q92" i="17"/>
  <c r="I102" i="17"/>
  <c r="T107" i="17"/>
  <c r="F117" i="17"/>
  <c r="Q122" i="17"/>
  <c r="I132" i="17"/>
  <c r="E142" i="17"/>
  <c r="S27" i="17"/>
  <c r="E37" i="17"/>
  <c r="P42" i="17"/>
  <c r="H52" i="17"/>
  <c r="S57" i="17"/>
  <c r="E67" i="17"/>
  <c r="P72" i="17"/>
  <c r="H82" i="17"/>
  <c r="S87" i="17"/>
  <c r="E97" i="17"/>
  <c r="P102" i="17"/>
  <c r="H112" i="17"/>
  <c r="S117" i="17"/>
  <c r="E127" i="17"/>
  <c r="P132" i="17"/>
  <c r="N87" i="17"/>
  <c r="Y92" i="17"/>
  <c r="K102" i="17"/>
  <c r="V107" i="17"/>
  <c r="N117" i="17"/>
  <c r="Y122" i="17"/>
  <c r="K132" i="17"/>
  <c r="J142" i="17"/>
  <c r="V22" i="17"/>
  <c r="N32" i="17"/>
  <c r="Y37" i="17"/>
  <c r="K47" i="17"/>
  <c r="V52" i="17"/>
  <c r="N62" i="17"/>
  <c r="Y67" i="17"/>
  <c r="K77" i="17"/>
  <c r="V82" i="17"/>
  <c r="N92" i="17"/>
  <c r="Y97" i="17"/>
  <c r="K107" i="17"/>
  <c r="V112" i="17"/>
  <c r="N122" i="17"/>
  <c r="Y127" i="17"/>
  <c r="M137" i="17"/>
  <c r="O32" i="17"/>
  <c r="Z37" i="17"/>
  <c r="L47" i="17"/>
  <c r="W52" i="17"/>
  <c r="O62" i="17"/>
  <c r="Z67" i="17"/>
  <c r="L77" i="17"/>
  <c r="W82" i="17"/>
  <c r="O92" i="17"/>
  <c r="Z97" i="17"/>
  <c r="L107" i="17"/>
  <c r="W112" i="17"/>
  <c r="O122" i="17"/>
  <c r="Z127" i="17"/>
  <c r="P137" i="17"/>
  <c r="I137" i="17"/>
  <c r="T142" i="17"/>
  <c r="H147" i="17"/>
  <c r="R142" i="17"/>
  <c r="H137" i="17"/>
  <c r="S142" i="17"/>
  <c r="V594" i="16"/>
  <c r="K589" i="16"/>
  <c r="Y579" i="16"/>
  <c r="N574" i="16"/>
  <c r="V564" i="16"/>
  <c r="K559" i="16"/>
  <c r="Y549" i="16"/>
  <c r="N544" i="16"/>
  <c r="V534" i="16"/>
  <c r="K529" i="16"/>
  <c r="Y519" i="16"/>
  <c r="N514" i="16"/>
  <c r="V504" i="16"/>
  <c r="K499" i="16"/>
  <c r="Y489" i="16"/>
  <c r="N484" i="16"/>
  <c r="V474" i="16"/>
  <c r="K469" i="16"/>
  <c r="Y459" i="16"/>
  <c r="N454" i="16"/>
  <c r="S22" i="17"/>
  <c r="U7" i="17"/>
  <c r="G32" i="17"/>
  <c r="T7" i="17"/>
  <c r="T380" i="16"/>
  <c r="S345" i="16"/>
  <c r="H340" i="16"/>
  <c r="P330" i="16"/>
  <c r="E325" i="16"/>
  <c r="S315" i="16"/>
  <c r="H310" i="16"/>
  <c r="Q87" i="16"/>
  <c r="Y72" i="16"/>
  <c r="S67" i="16"/>
  <c r="I57" i="16"/>
  <c r="P52" i="16"/>
  <c r="F42" i="16"/>
  <c r="S37" i="16"/>
  <c r="I27" i="16"/>
  <c r="P22" i="16"/>
  <c r="F12" i="16"/>
  <c r="S7" i="16"/>
  <c r="O92" i="16"/>
  <c r="G77" i="16"/>
  <c r="M62" i="16"/>
  <c r="Z57" i="16"/>
  <c r="J47" i="16"/>
  <c r="W42" i="16"/>
  <c r="M32" i="16"/>
  <c r="Z27" i="16"/>
  <c r="J17" i="16"/>
  <c r="W12" i="16"/>
  <c r="M57" i="16"/>
  <c r="Z52" i="16"/>
  <c r="J42" i="16"/>
  <c r="W37" i="16"/>
  <c r="M27" i="16"/>
  <c r="Z22" i="16"/>
  <c r="J12" i="16"/>
  <c r="W7" i="16"/>
  <c r="I156" i="16"/>
  <c r="T161" i="16"/>
  <c r="F171" i="16"/>
  <c r="Q176" i="16"/>
  <c r="I186" i="16"/>
  <c r="T191" i="16"/>
  <c r="F201" i="16"/>
  <c r="Q206" i="16"/>
  <c r="I216" i="16"/>
  <c r="T221" i="16"/>
  <c r="F231" i="16"/>
  <c r="Q236" i="16"/>
  <c r="I246" i="16"/>
  <c r="T251" i="16"/>
  <c r="F261" i="16"/>
  <c r="Q266" i="16"/>
  <c r="I276" i="16"/>
  <c r="T281" i="16"/>
  <c r="F291" i="16"/>
  <c r="Q296" i="16"/>
  <c r="V92" i="16"/>
  <c r="P77" i="16"/>
  <c r="W62" i="16"/>
  <c r="M52" i="16"/>
  <c r="Z47" i="16"/>
  <c r="J37" i="16"/>
  <c r="W32" i="16"/>
  <c r="M22" i="16"/>
  <c r="Z17" i="16"/>
  <c r="V7" i="16"/>
  <c r="X72" i="16"/>
  <c r="J82" i="16"/>
  <c r="AA87" i="16"/>
  <c r="M97" i="16"/>
  <c r="X102" i="16"/>
  <c r="J112" i="16"/>
  <c r="AA117" i="16"/>
  <c r="M127" i="16"/>
  <c r="X132" i="16"/>
  <c r="J142" i="16"/>
  <c r="AA147" i="16"/>
  <c r="O122" i="16"/>
  <c r="Z127" i="16"/>
  <c r="L137" i="16"/>
  <c r="W142" i="16"/>
  <c r="O72" i="16"/>
  <c r="Z77" i="16"/>
  <c r="L87" i="16"/>
  <c r="W92" i="16"/>
  <c r="O102" i="16"/>
  <c r="Z107" i="16"/>
  <c r="L117" i="16"/>
  <c r="W122" i="16"/>
  <c r="O132" i="16"/>
  <c r="Z137" i="16"/>
  <c r="L147" i="16"/>
  <c r="V72" i="16"/>
  <c r="N82" i="16"/>
  <c r="Y87" i="16"/>
  <c r="K97" i="16"/>
  <c r="V102" i="16"/>
  <c r="N112" i="16"/>
  <c r="Y117" i="16"/>
  <c r="K127" i="16"/>
  <c r="V132" i="16"/>
  <c r="N142" i="16"/>
  <c r="Y147" i="16"/>
  <c r="J107" i="16"/>
  <c r="AA112" i="16"/>
  <c r="M122" i="16"/>
  <c r="X127" i="16"/>
  <c r="J137" i="16"/>
  <c r="AA142" i="16"/>
  <c r="I92" i="16"/>
  <c r="M77" i="16"/>
  <c r="T132" i="16"/>
  <c r="N72" i="16"/>
  <c r="N67" i="16"/>
  <c r="R405" i="15"/>
  <c r="D415" i="15"/>
  <c r="U420" i="15"/>
  <c r="G430" i="15"/>
  <c r="R435" i="15"/>
  <c r="D445" i="15"/>
  <c r="X291" i="15"/>
  <c r="M286" i="15"/>
  <c r="AA276" i="15"/>
  <c r="J271" i="15"/>
  <c r="X261" i="15"/>
  <c r="M256" i="15"/>
  <c r="AA246" i="15"/>
  <c r="J241" i="15"/>
  <c r="X231" i="15"/>
  <c r="M226" i="15"/>
  <c r="AA216" i="15"/>
  <c r="J211" i="15"/>
  <c r="X201" i="15"/>
  <c r="M196" i="15"/>
  <c r="AA186" i="15"/>
  <c r="J181" i="15"/>
  <c r="X171" i="15"/>
  <c r="M166" i="15"/>
  <c r="AA156" i="15"/>
  <c r="G400" i="15"/>
  <c r="U390" i="15"/>
  <c r="U291" i="15"/>
  <c r="D435" i="15"/>
  <c r="U410" i="15"/>
  <c r="S147" i="15"/>
  <c r="U132" i="15"/>
  <c r="G142" i="15"/>
  <c r="R147" i="15"/>
  <c r="I147" i="15"/>
  <c r="M147" i="15"/>
  <c r="Z142" i="15"/>
  <c r="X440" i="14"/>
  <c r="M435" i="14"/>
  <c r="AA425" i="14"/>
  <c r="J420" i="14"/>
  <c r="X410" i="14"/>
  <c r="M405" i="14"/>
  <c r="AA395" i="14"/>
  <c r="J390" i="14"/>
  <c r="X380" i="14"/>
  <c r="M375" i="14"/>
  <c r="AA365" i="14"/>
  <c r="J360" i="14"/>
  <c r="X350" i="14"/>
  <c r="M345" i="14"/>
  <c r="AA335" i="14"/>
  <c r="J330" i="14"/>
  <c r="X320" i="14"/>
  <c r="M315" i="14"/>
  <c r="AA305" i="14"/>
  <c r="L266" i="14"/>
  <c r="J241" i="14"/>
  <c r="AA246" i="14"/>
  <c r="M256" i="14"/>
  <c r="X261" i="14"/>
  <c r="J271" i="14"/>
  <c r="AA276" i="14"/>
  <c r="M286" i="14"/>
  <c r="X291" i="14"/>
  <c r="T226" i="14"/>
  <c r="I216" i="14"/>
  <c r="L206" i="14"/>
  <c r="M201" i="14"/>
  <c r="Y201" i="14"/>
  <c r="X539" i="13"/>
  <c r="D569" i="13"/>
  <c r="K559" i="13"/>
  <c r="N544" i="13"/>
  <c r="J549" i="13"/>
  <c r="AA554" i="13"/>
  <c r="M564" i="13"/>
  <c r="X569" i="13"/>
  <c r="J579" i="13"/>
  <c r="AA584" i="13"/>
  <c r="M594" i="13"/>
  <c r="X589" i="13"/>
  <c r="G549" i="13"/>
  <c r="R559" i="13"/>
  <c r="N539" i="13"/>
  <c r="L584" i="12"/>
  <c r="E579" i="12"/>
  <c r="S569" i="12"/>
  <c r="H564" i="12"/>
  <c r="P554" i="12"/>
  <c r="E549" i="12"/>
  <c r="S539" i="12"/>
  <c r="H534" i="12"/>
  <c r="P524" i="12"/>
  <c r="E519" i="12"/>
  <c r="S509" i="12"/>
  <c r="H504" i="12"/>
  <c r="P494" i="12"/>
  <c r="E489" i="12"/>
  <c r="S479" i="12"/>
  <c r="H474" i="12"/>
  <c r="P464" i="12"/>
  <c r="E459" i="12"/>
  <c r="S445" i="12"/>
  <c r="H440" i="12"/>
  <c r="P430" i="12"/>
  <c r="E425" i="12"/>
  <c r="S415" i="12"/>
  <c r="H410" i="12"/>
  <c r="P400" i="12"/>
  <c r="E395" i="12"/>
  <c r="S385" i="12"/>
  <c r="H380" i="12"/>
  <c r="P370" i="12"/>
  <c r="E365" i="12"/>
  <c r="S355" i="12"/>
  <c r="H350" i="12"/>
  <c r="P340" i="12"/>
  <c r="E335" i="12"/>
  <c r="S325" i="12"/>
  <c r="H320" i="12"/>
  <c r="P310" i="12"/>
  <c r="E305" i="12"/>
  <c r="S291" i="12"/>
  <c r="H286" i="12"/>
  <c r="P276" i="12"/>
  <c r="E271" i="12"/>
  <c r="S261" i="12"/>
  <c r="H256" i="12"/>
  <c r="P246" i="12"/>
  <c r="E241" i="12"/>
  <c r="S231" i="12"/>
  <c r="H226" i="12"/>
  <c r="P216" i="12"/>
  <c r="E211" i="12"/>
  <c r="S201" i="12"/>
  <c r="H196" i="12"/>
  <c r="P186" i="12"/>
  <c r="E181" i="12"/>
  <c r="S171" i="12"/>
  <c r="H166" i="12"/>
  <c r="P156" i="12"/>
  <c r="R291" i="12"/>
  <c r="G286" i="12"/>
  <c r="U276" i="12"/>
  <c r="D271" i="12"/>
  <c r="R261" i="12"/>
  <c r="G256" i="12"/>
  <c r="U246" i="12"/>
  <c r="D241" i="12"/>
  <c r="R231" i="12"/>
  <c r="G226" i="12"/>
  <c r="U216" i="12"/>
  <c r="D211" i="12"/>
  <c r="R201" i="12"/>
  <c r="G196" i="12"/>
  <c r="U186" i="12"/>
  <c r="D181" i="12"/>
  <c r="R171" i="12"/>
  <c r="G166" i="12"/>
  <c r="U156" i="12"/>
  <c r="M52" i="12"/>
  <c r="Y564" i="11"/>
  <c r="N559" i="11"/>
  <c r="V549" i="11"/>
  <c r="K544" i="11"/>
  <c r="Y534" i="11"/>
  <c r="N529" i="11"/>
  <c r="V519" i="11"/>
  <c r="K514" i="11"/>
  <c r="Y504" i="11"/>
  <c r="N499" i="11"/>
  <c r="V489" i="11"/>
  <c r="K484" i="11"/>
  <c r="Y474" i="11"/>
  <c r="N469" i="11"/>
  <c r="V459" i="11"/>
  <c r="K454" i="11"/>
  <c r="Y440" i="11"/>
  <c r="N435" i="11"/>
  <c r="V425" i="11"/>
  <c r="K420" i="11"/>
  <c r="Y410" i="11"/>
  <c r="N405" i="11"/>
  <c r="V395" i="11"/>
  <c r="K390" i="11"/>
  <c r="Y380" i="11"/>
  <c r="N375" i="11"/>
  <c r="V365" i="11"/>
  <c r="K360" i="11"/>
  <c r="Y350" i="11"/>
  <c r="N345" i="11"/>
  <c r="V335" i="11"/>
  <c r="K330" i="11"/>
  <c r="Y320" i="11"/>
  <c r="N315" i="11"/>
  <c r="V305" i="11"/>
  <c r="J7" i="12"/>
  <c r="N127" i="12"/>
  <c r="Y132" i="12"/>
  <c r="K142" i="12"/>
  <c r="V147" i="12"/>
  <c r="K27" i="12"/>
  <c r="V32" i="12"/>
  <c r="N42" i="12"/>
  <c r="Y47" i="12"/>
  <c r="K57" i="12"/>
  <c r="V62" i="12"/>
  <c r="N72" i="12"/>
  <c r="Y77" i="12"/>
  <c r="K87" i="12"/>
  <c r="V92" i="12"/>
  <c r="N102" i="12"/>
  <c r="Y107" i="12"/>
  <c r="K117" i="12"/>
  <c r="V122" i="12"/>
  <c r="N132" i="12"/>
  <c r="Y137" i="12"/>
  <c r="K147" i="12"/>
  <c r="W62" i="12"/>
  <c r="O72" i="12"/>
  <c r="Z77" i="12"/>
  <c r="L87" i="12"/>
  <c r="W92" i="12"/>
  <c r="O102" i="12"/>
  <c r="Z107" i="12"/>
  <c r="L117" i="12"/>
  <c r="W122" i="12"/>
  <c r="O132" i="12"/>
  <c r="Z137" i="12"/>
  <c r="L147" i="12"/>
  <c r="Z22" i="12"/>
  <c r="L32" i="12"/>
  <c r="W37" i="12"/>
  <c r="O47" i="12"/>
  <c r="Z52" i="12"/>
  <c r="L62" i="12"/>
  <c r="W67" i="12"/>
  <c r="O77" i="12"/>
  <c r="Z82" i="12"/>
  <c r="L92" i="12"/>
  <c r="W97" i="12"/>
  <c r="O107" i="12"/>
  <c r="Z112" i="12"/>
  <c r="L122" i="12"/>
  <c r="W127" i="12"/>
  <c r="O137" i="12"/>
  <c r="Z142" i="12"/>
  <c r="O27" i="12"/>
  <c r="Z32" i="12"/>
  <c r="L42" i="12"/>
  <c r="W47" i="12"/>
  <c r="O57" i="12"/>
  <c r="Z62" i="12"/>
  <c r="L72" i="12"/>
  <c r="W77" i="12"/>
  <c r="O87" i="12"/>
  <c r="Z92" i="12"/>
  <c r="L102" i="12"/>
  <c r="W107" i="12"/>
  <c r="O117" i="12"/>
  <c r="Z122" i="12"/>
  <c r="L132" i="12"/>
  <c r="W137" i="12"/>
  <c r="O147" i="12"/>
  <c r="D594" i="11"/>
  <c r="R584" i="11"/>
  <c r="G579" i="11"/>
  <c r="U569" i="11"/>
  <c r="D564" i="11"/>
  <c r="R554" i="11"/>
  <c r="G549" i="11"/>
  <c r="U539" i="11"/>
  <c r="D534" i="11"/>
  <c r="R524" i="11"/>
  <c r="G519" i="11"/>
  <c r="U509" i="11"/>
  <c r="D504" i="11"/>
  <c r="R494" i="11"/>
  <c r="G489" i="11"/>
  <c r="U479" i="11"/>
  <c r="D474" i="11"/>
  <c r="R464" i="11"/>
  <c r="G459" i="11"/>
  <c r="U445" i="11"/>
  <c r="D440" i="11"/>
  <c r="R430" i="11"/>
  <c r="G425" i="11"/>
  <c r="U415" i="11"/>
  <c r="D410" i="11"/>
  <c r="R400" i="11"/>
  <c r="G395" i="11"/>
  <c r="U385" i="11"/>
  <c r="D380" i="11"/>
  <c r="R370" i="11"/>
  <c r="G365" i="11"/>
  <c r="U355" i="11"/>
  <c r="D350" i="11"/>
  <c r="R340" i="11"/>
  <c r="G335" i="11"/>
  <c r="U325" i="11"/>
  <c r="D320" i="11"/>
  <c r="R310" i="11"/>
  <c r="G305" i="11"/>
  <c r="U291" i="11"/>
  <c r="D286" i="11"/>
  <c r="R276" i="11"/>
  <c r="G271" i="11"/>
  <c r="U261" i="11"/>
  <c r="D256" i="11"/>
  <c r="R246" i="11"/>
  <c r="G241" i="11"/>
  <c r="U231" i="11"/>
  <c r="D226" i="11"/>
  <c r="R216" i="11"/>
  <c r="G211" i="11"/>
  <c r="U201" i="11"/>
  <c r="D196" i="11"/>
  <c r="R186" i="11"/>
  <c r="G181" i="11"/>
  <c r="U171" i="11"/>
  <c r="D166" i="11"/>
  <c r="R156" i="11"/>
  <c r="E72" i="11"/>
  <c r="G57" i="11"/>
  <c r="R62" i="11"/>
  <c r="D72" i="11"/>
  <c r="U77" i="11"/>
  <c r="G87" i="11"/>
  <c r="R92" i="11"/>
  <c r="D102" i="11"/>
  <c r="U107" i="11"/>
  <c r="G117" i="11"/>
  <c r="R122" i="11"/>
  <c r="D132" i="11"/>
  <c r="U137" i="11"/>
  <c r="G147" i="11"/>
  <c r="U112" i="11"/>
  <c r="G122" i="11"/>
  <c r="R127" i="11"/>
  <c r="D137" i="11"/>
  <c r="U142" i="11"/>
  <c r="I87" i="11"/>
  <c r="T92" i="11"/>
  <c r="F102" i="11"/>
  <c r="Q107" i="11"/>
  <c r="I117" i="11"/>
  <c r="T122" i="11"/>
  <c r="F132" i="11"/>
  <c r="Q137" i="11"/>
  <c r="I147" i="11"/>
  <c r="P57" i="11"/>
  <c r="H67" i="11"/>
  <c r="S72" i="11"/>
  <c r="E82" i="11"/>
  <c r="P87" i="11"/>
  <c r="H97" i="11"/>
  <c r="S102" i="11"/>
  <c r="E112" i="11"/>
  <c r="P117" i="11"/>
  <c r="H127" i="11"/>
  <c r="S132" i="11"/>
  <c r="E142" i="11"/>
  <c r="P147" i="11"/>
  <c r="D62" i="11"/>
  <c r="U67" i="11"/>
  <c r="G77" i="11"/>
  <c r="R82" i="11"/>
  <c r="D92" i="11"/>
  <c r="U97" i="11"/>
  <c r="G107" i="11"/>
  <c r="R112" i="11"/>
  <c r="D122" i="11"/>
  <c r="U127" i="11"/>
  <c r="G137" i="11"/>
  <c r="R142" i="11"/>
  <c r="F57" i="11"/>
  <c r="Q62" i="11"/>
  <c r="I72" i="11"/>
  <c r="T77" i="11"/>
  <c r="F87" i="11"/>
  <c r="Q92" i="11"/>
  <c r="I102" i="11"/>
  <c r="T107" i="11"/>
  <c r="F117" i="11"/>
  <c r="Q122" i="11"/>
  <c r="I132" i="11"/>
  <c r="T137" i="11"/>
  <c r="F147" i="11"/>
  <c r="J82" i="11"/>
  <c r="AA57" i="11"/>
  <c r="L52" i="11"/>
  <c r="J107" i="11"/>
  <c r="AA82" i="11"/>
  <c r="Q52" i="11"/>
  <c r="J7" i="10"/>
  <c r="N52" i="10"/>
  <c r="Y57" i="10"/>
  <c r="K67" i="10"/>
  <c r="V72" i="10"/>
  <c r="N82" i="10"/>
  <c r="Y87" i="10"/>
  <c r="K97" i="10"/>
  <c r="V102" i="10"/>
  <c r="N112" i="10"/>
  <c r="Y117" i="10"/>
  <c r="K127" i="10"/>
  <c r="V132" i="10"/>
  <c r="N142" i="10"/>
  <c r="Y147" i="10"/>
  <c r="K157" i="10"/>
  <c r="Y122" i="10"/>
  <c r="K132" i="10"/>
  <c r="V137" i="10"/>
  <c r="N147" i="10"/>
  <c r="Y152" i="10"/>
  <c r="N62" i="10"/>
  <c r="Y67" i="10"/>
  <c r="K77" i="10"/>
  <c r="V82" i="10"/>
  <c r="N92" i="10"/>
  <c r="Y97" i="10"/>
  <c r="K107" i="10"/>
  <c r="V112" i="10"/>
  <c r="N122" i="10"/>
  <c r="Y127" i="10"/>
  <c r="K137" i="10"/>
  <c r="V142" i="10"/>
  <c r="N152" i="10"/>
  <c r="Y157" i="10"/>
  <c r="K52" i="10"/>
  <c r="V57" i="10"/>
  <c r="N67" i="10"/>
  <c r="Y72" i="10"/>
  <c r="K82" i="10"/>
  <c r="V87" i="10"/>
  <c r="N97" i="10"/>
  <c r="Y102" i="10"/>
  <c r="K112" i="10"/>
  <c r="V117" i="10"/>
  <c r="N127" i="10"/>
  <c r="Y132" i="10"/>
  <c r="K142" i="10"/>
  <c r="V147" i="10"/>
  <c r="N157" i="10"/>
  <c r="Y47" i="10"/>
  <c r="K57" i="10"/>
  <c r="V62" i="10"/>
  <c r="N72" i="10"/>
  <c r="Y77" i="10"/>
  <c r="K87" i="10"/>
  <c r="V92" i="10"/>
  <c r="N102" i="10"/>
  <c r="Y107" i="10"/>
  <c r="K117" i="10"/>
  <c r="V122" i="10"/>
  <c r="N132" i="10"/>
  <c r="Y137" i="10"/>
  <c r="K147" i="10"/>
  <c r="V152" i="10"/>
  <c r="J97" i="10"/>
  <c r="AA102" i="10"/>
  <c r="M112" i="10"/>
  <c r="X117" i="10"/>
  <c r="J127" i="10"/>
  <c r="AA132" i="10"/>
  <c r="M142" i="10"/>
  <c r="X147" i="10"/>
  <c r="J157" i="10"/>
  <c r="J47" i="10"/>
  <c r="P176" i="8"/>
  <c r="Q170" i="8"/>
  <c r="R164" i="8"/>
  <c r="S158" i="8"/>
  <c r="T152" i="8"/>
  <c r="U146" i="8"/>
  <c r="P140" i="8"/>
  <c r="Q134" i="8"/>
  <c r="R128" i="8"/>
  <c r="S122" i="8"/>
  <c r="T116" i="8"/>
  <c r="U110" i="8"/>
  <c r="P104" i="8"/>
  <c r="Q98" i="8"/>
  <c r="R92" i="8"/>
  <c r="S86" i="8"/>
  <c r="T80" i="8"/>
  <c r="U74" i="8"/>
  <c r="P68" i="8"/>
  <c r="Q62" i="8"/>
  <c r="R56" i="8"/>
  <c r="S50" i="8"/>
  <c r="T44" i="8"/>
  <c r="U38" i="8"/>
  <c r="P32" i="8"/>
  <c r="Q26" i="8"/>
  <c r="R20" i="8"/>
  <c r="S14" i="8"/>
  <c r="T8" i="8"/>
  <c r="W92" i="10"/>
  <c r="I176" i="8"/>
  <c r="D170" i="8"/>
  <c r="E164" i="8"/>
  <c r="F158" i="8"/>
  <c r="G152" i="8"/>
  <c r="H146" i="8"/>
  <c r="I140" i="8"/>
  <c r="D134" i="8"/>
  <c r="E128" i="8"/>
  <c r="F122" i="8"/>
  <c r="G116" i="8"/>
  <c r="H110" i="8"/>
  <c r="I104" i="8"/>
  <c r="D98" i="8"/>
  <c r="E92" i="8"/>
  <c r="F86" i="8"/>
  <c r="G80" i="8"/>
  <c r="H74" i="8"/>
  <c r="I68" i="8"/>
  <c r="D62" i="8"/>
  <c r="E56" i="8"/>
  <c r="F50" i="8"/>
  <c r="G44" i="8"/>
  <c r="H38" i="8"/>
  <c r="I32" i="8"/>
  <c r="D26" i="8"/>
  <c r="E20" i="8"/>
  <c r="F14" i="8"/>
  <c r="G8" i="8"/>
  <c r="O57" i="10"/>
  <c r="Z176" i="8"/>
  <c r="AA170" i="8"/>
  <c r="V164" i="8"/>
  <c r="W158" i="8"/>
  <c r="X152" i="8"/>
  <c r="Y146" i="8"/>
  <c r="Z140" i="8"/>
  <c r="AA134" i="8"/>
  <c r="V128" i="8"/>
  <c r="W122" i="8"/>
  <c r="X116" i="8"/>
  <c r="Y110" i="8"/>
  <c r="Z104" i="8"/>
  <c r="AA98" i="8"/>
  <c r="V92" i="8"/>
  <c r="W86" i="8"/>
  <c r="X80" i="8"/>
  <c r="Y74" i="8"/>
  <c r="Z68" i="8"/>
  <c r="AA62" i="8"/>
  <c r="V56" i="8"/>
  <c r="W50" i="8"/>
  <c r="X44" i="8"/>
  <c r="Y38" i="8"/>
  <c r="Z32" i="8"/>
  <c r="AA26" i="8"/>
  <c r="V20" i="8"/>
  <c r="W14" i="8"/>
  <c r="X8" i="8"/>
  <c r="Q92" i="10"/>
  <c r="Z57" i="10"/>
  <c r="F176" i="8"/>
  <c r="G170" i="8"/>
  <c r="H164" i="8"/>
  <c r="I158" i="8"/>
  <c r="D152" i="8"/>
  <c r="E146" i="8"/>
  <c r="F140" i="8"/>
  <c r="G134" i="8"/>
  <c r="H128" i="8"/>
  <c r="I122" i="8"/>
  <c r="D116" i="8"/>
  <c r="E110" i="8"/>
  <c r="F104" i="8"/>
  <c r="G98" i="8"/>
  <c r="H92" i="8"/>
  <c r="I86" i="8"/>
  <c r="D80" i="8"/>
  <c r="E74" i="8"/>
  <c r="F68" i="8"/>
  <c r="G62" i="8"/>
  <c r="H56" i="8"/>
  <c r="I50" i="8"/>
  <c r="D44" i="8"/>
  <c r="E38" i="8"/>
  <c r="F32" i="8"/>
  <c r="G26" i="8"/>
  <c r="H20" i="8"/>
  <c r="I14" i="8"/>
  <c r="J594" i="7"/>
  <c r="X584" i="7"/>
  <c r="M579" i="7"/>
  <c r="AA569" i="7"/>
  <c r="J564" i="7"/>
  <c r="X554" i="7"/>
  <c r="M549" i="7"/>
  <c r="AA539" i="7"/>
  <c r="J534" i="7"/>
  <c r="F18" i="5"/>
  <c r="G19" i="3"/>
  <c r="E19" i="3"/>
  <c r="F19" i="3"/>
  <c r="E70" i="5"/>
  <c r="E42" i="5"/>
  <c r="E13" i="5"/>
  <c r="F12" i="4"/>
  <c r="P296" i="7"/>
  <c r="F90" i="5"/>
  <c r="G69" i="5"/>
  <c r="Z286" i="7"/>
  <c r="W271" i="7"/>
  <c r="M261" i="7"/>
  <c r="Z256" i="7"/>
  <c r="J246" i="7"/>
  <c r="W241" i="7"/>
  <c r="M231" i="7"/>
  <c r="Z226" i="7"/>
  <c r="W211" i="7"/>
  <c r="M201" i="7"/>
  <c r="Z196" i="7"/>
  <c r="J186" i="7"/>
  <c r="W181" i="7"/>
  <c r="M171" i="7"/>
  <c r="Z166" i="7"/>
  <c r="J156" i="7"/>
  <c r="E147" i="7"/>
  <c r="R142" i="7"/>
  <c r="U127" i="7"/>
  <c r="R112" i="7"/>
  <c r="U97" i="7"/>
  <c r="E87" i="7"/>
  <c r="R82" i="7"/>
  <c r="U67" i="7"/>
  <c r="R52" i="7"/>
  <c r="H42" i="7"/>
  <c r="U37" i="7"/>
  <c r="E27" i="7"/>
  <c r="R22" i="7"/>
  <c r="H12" i="7"/>
  <c r="U7" i="7"/>
  <c r="P589" i="6"/>
  <c r="F579" i="6"/>
  <c r="S574" i="6"/>
  <c r="I564" i="6"/>
  <c r="V559" i="6"/>
  <c r="L549" i="6"/>
  <c r="Y544" i="6"/>
  <c r="O534" i="6"/>
  <c r="E524" i="6"/>
  <c r="R519" i="6"/>
  <c r="H509" i="6"/>
  <c r="U504" i="6"/>
  <c r="K494" i="6"/>
  <c r="X489" i="6"/>
  <c r="N479" i="6"/>
  <c r="AA474" i="6"/>
  <c r="D469" i="6"/>
  <c r="Q464" i="6"/>
  <c r="G454" i="6"/>
  <c r="T445" i="6"/>
  <c r="J435" i="6"/>
  <c r="W430" i="6"/>
  <c r="M420" i="6"/>
  <c r="Z415" i="6"/>
  <c r="P405" i="6"/>
  <c r="F395" i="6"/>
  <c r="S390" i="6"/>
  <c r="I380" i="6"/>
  <c r="V375" i="6"/>
  <c r="L365" i="6"/>
  <c r="Y360" i="6"/>
  <c r="O350" i="6"/>
  <c r="E340" i="6"/>
  <c r="R335" i="6"/>
  <c r="H325" i="6"/>
  <c r="U320" i="6"/>
  <c r="K310" i="6"/>
  <c r="X305" i="6"/>
  <c r="N291" i="6"/>
  <c r="AA286" i="6"/>
  <c r="D281" i="6"/>
  <c r="Q276" i="6"/>
  <c r="G266" i="6"/>
  <c r="T261" i="6"/>
  <c r="J251" i="6"/>
  <c r="W246" i="6"/>
  <c r="M236" i="6"/>
  <c r="Z231" i="6"/>
  <c r="P221" i="6"/>
  <c r="F211" i="6"/>
  <c r="S206" i="6"/>
  <c r="I196" i="6"/>
  <c r="P191" i="6"/>
  <c r="F181" i="6"/>
  <c r="S176" i="6"/>
  <c r="I166" i="6"/>
  <c r="P161" i="6"/>
  <c r="F147" i="6"/>
  <c r="S142" i="6"/>
  <c r="I132" i="6"/>
  <c r="P127" i="6"/>
  <c r="F117" i="6"/>
  <c r="S112" i="6"/>
  <c r="I102" i="6"/>
  <c r="P97" i="6"/>
  <c r="F87" i="6"/>
  <c r="S82" i="6"/>
  <c r="I72" i="6"/>
  <c r="P67" i="6"/>
  <c r="F57" i="6"/>
  <c r="S52" i="6"/>
  <c r="I42" i="6"/>
  <c r="P37" i="6"/>
  <c r="F27" i="6"/>
  <c r="S22" i="6"/>
  <c r="I12" i="6"/>
  <c r="J7" i="6"/>
  <c r="D41" i="5"/>
  <c r="E49" i="5"/>
  <c r="E46" i="5" s="1"/>
  <c r="E93" i="5"/>
  <c r="E90" i="5" s="1"/>
  <c r="E77" i="5"/>
  <c r="E74" i="5" s="1"/>
  <c r="E60" i="5"/>
  <c r="E44" i="5"/>
  <c r="E26" i="5"/>
  <c r="E65" i="5"/>
  <c r="E62" i="5" s="1"/>
  <c r="E88" i="5"/>
  <c r="E72" i="5"/>
  <c r="E54" i="5"/>
  <c r="E37" i="5"/>
  <c r="E34" i="5" s="1"/>
  <c r="E21" i="5"/>
  <c r="E18" i="5" s="1"/>
  <c r="E82" i="5"/>
  <c r="E32" i="5"/>
  <c r="L291" i="17"/>
  <c r="Z281" i="17"/>
  <c r="O276" i="17"/>
  <c r="W266" i="17"/>
  <c r="L261" i="17"/>
  <c r="Z251" i="17"/>
  <c r="O246" i="17"/>
  <c r="W236" i="17"/>
  <c r="L231" i="17"/>
  <c r="Z221" i="17"/>
  <c r="O216" i="17"/>
  <c r="W206" i="17"/>
  <c r="L201" i="17"/>
  <c r="Z191" i="17"/>
  <c r="O186" i="17"/>
  <c r="G445" i="17"/>
  <c r="U12" i="17"/>
  <c r="J37" i="17"/>
  <c r="P27" i="17"/>
  <c r="H12" i="17"/>
  <c r="S17" i="17"/>
  <c r="E27" i="17"/>
  <c r="P32" i="17"/>
  <c r="H42" i="17"/>
  <c r="S47" i="17"/>
  <c r="E57" i="17"/>
  <c r="P62" i="17"/>
  <c r="H72" i="17"/>
  <c r="S77" i="17"/>
  <c r="E87" i="17"/>
  <c r="P92" i="17"/>
  <c r="H102" i="17"/>
  <c r="S107" i="17"/>
  <c r="E117" i="17"/>
  <c r="P122" i="17"/>
  <c r="H132" i="17"/>
  <c r="Y137" i="17"/>
  <c r="O42" i="17"/>
  <c r="Z47" i="17"/>
  <c r="L57" i="17"/>
  <c r="W62" i="17"/>
  <c r="O72" i="17"/>
  <c r="Z77" i="17"/>
  <c r="L87" i="17"/>
  <c r="W92" i="17"/>
  <c r="O102" i="17"/>
  <c r="Z107" i="17"/>
  <c r="L117" i="17"/>
  <c r="W122" i="17"/>
  <c r="O132" i="17"/>
  <c r="Q142" i="17"/>
  <c r="Y27" i="17"/>
  <c r="K37" i="17"/>
  <c r="V42" i="17"/>
  <c r="N52" i="17"/>
  <c r="Y57" i="17"/>
  <c r="K67" i="17"/>
  <c r="V72" i="17"/>
  <c r="N82" i="17"/>
  <c r="Y87" i="17"/>
  <c r="K97" i="17"/>
  <c r="V102" i="17"/>
  <c r="N112" i="17"/>
  <c r="Y117" i="17"/>
  <c r="K127" i="17"/>
  <c r="V132" i="17"/>
  <c r="I82" i="17"/>
  <c r="T87" i="17"/>
  <c r="F97" i="17"/>
  <c r="Q102" i="17"/>
  <c r="I112" i="17"/>
  <c r="T117" i="17"/>
  <c r="F127" i="17"/>
  <c r="Q132" i="17"/>
  <c r="V142" i="17"/>
  <c r="I27" i="17"/>
  <c r="T32" i="17"/>
  <c r="F42" i="17"/>
  <c r="Q47" i="17"/>
  <c r="I57" i="17"/>
  <c r="T62" i="17"/>
  <c r="F72" i="17"/>
  <c r="Q77" i="17"/>
  <c r="I87" i="17"/>
  <c r="T92" i="17"/>
  <c r="F102" i="17"/>
  <c r="Q107" i="17"/>
  <c r="I117" i="17"/>
  <c r="T122" i="17"/>
  <c r="F132" i="17"/>
  <c r="W137" i="17"/>
  <c r="U32" i="17"/>
  <c r="G42" i="17"/>
  <c r="R47" i="17"/>
  <c r="D57" i="17"/>
  <c r="U62" i="17"/>
  <c r="G72" i="17"/>
  <c r="R77" i="17"/>
  <c r="D87" i="17"/>
  <c r="U92" i="17"/>
  <c r="G102" i="17"/>
  <c r="R107" i="17"/>
  <c r="D117" i="17"/>
  <c r="U122" i="17"/>
  <c r="G132" i="17"/>
  <c r="X137" i="17"/>
  <c r="O137" i="17"/>
  <c r="Z142" i="17"/>
  <c r="N147" i="17"/>
  <c r="X142" i="17"/>
  <c r="N137" i="17"/>
  <c r="Y142" i="17"/>
  <c r="H57" i="17"/>
  <c r="X37" i="17"/>
  <c r="O7" i="17"/>
  <c r="AA22" i="17"/>
  <c r="AA589" i="16"/>
  <c r="J584" i="16"/>
  <c r="X574" i="16"/>
  <c r="M569" i="16"/>
  <c r="AA559" i="16"/>
  <c r="J554" i="16"/>
  <c r="X544" i="16"/>
  <c r="M539" i="16"/>
  <c r="AA529" i="16"/>
  <c r="J524" i="16"/>
  <c r="R340" i="16"/>
  <c r="G335" i="16"/>
  <c r="U325" i="16"/>
  <c r="D320" i="16"/>
  <c r="R310" i="16"/>
  <c r="G305" i="16"/>
  <c r="T345" i="16"/>
  <c r="I340" i="16"/>
  <c r="Q330" i="16"/>
  <c r="F325" i="16"/>
  <c r="T315" i="16"/>
  <c r="I310" i="16"/>
  <c r="Y350" i="16"/>
  <c r="K360" i="16"/>
  <c r="V365" i="16"/>
  <c r="N375" i="16"/>
  <c r="Y380" i="16"/>
  <c r="K390" i="16"/>
  <c r="V395" i="16"/>
  <c r="N405" i="16"/>
  <c r="Y410" i="16"/>
  <c r="K420" i="16"/>
  <c r="V425" i="16"/>
  <c r="N435" i="16"/>
  <c r="Y440" i="16"/>
  <c r="X360" i="16"/>
  <c r="E87" i="16"/>
  <c r="Z62" i="16"/>
  <c r="J52" i="16"/>
  <c r="W47" i="16"/>
  <c r="M37" i="16"/>
  <c r="Z32" i="16"/>
  <c r="J22" i="16"/>
  <c r="W17" i="16"/>
  <c r="M7" i="16"/>
  <c r="Z97" i="16"/>
  <c r="R82" i="16"/>
  <c r="G62" i="16"/>
  <c r="T57" i="16"/>
  <c r="D47" i="16"/>
  <c r="Q42" i="16"/>
  <c r="G32" i="16"/>
  <c r="T27" i="16"/>
  <c r="D17" i="16"/>
  <c r="Q12" i="16"/>
  <c r="H72" i="16"/>
  <c r="G57" i="16"/>
  <c r="T52" i="16"/>
  <c r="D42" i="16"/>
  <c r="Q37" i="16"/>
  <c r="G27" i="16"/>
  <c r="T22" i="16"/>
  <c r="D12" i="16"/>
  <c r="Q7" i="16"/>
  <c r="J92" i="16"/>
  <c r="D77" i="16"/>
  <c r="P7" i="16"/>
  <c r="E77" i="16"/>
  <c r="P82" i="16"/>
  <c r="H92" i="16"/>
  <c r="S97" i="16"/>
  <c r="E107" i="16"/>
  <c r="P112" i="16"/>
  <c r="H122" i="16"/>
  <c r="S127" i="16"/>
  <c r="E137" i="16"/>
  <c r="P142" i="16"/>
  <c r="D117" i="16"/>
  <c r="U122" i="16"/>
  <c r="G132" i="16"/>
  <c r="R137" i="16"/>
  <c r="D147" i="16"/>
  <c r="U72" i="16"/>
  <c r="G82" i="16"/>
  <c r="R87" i="16"/>
  <c r="D97" i="16"/>
  <c r="U102" i="16"/>
  <c r="G112" i="16"/>
  <c r="R117" i="16"/>
  <c r="D127" i="16"/>
  <c r="U132" i="16"/>
  <c r="G142" i="16"/>
  <c r="R147" i="16"/>
  <c r="I77" i="16"/>
  <c r="T82" i="16"/>
  <c r="F92" i="16"/>
  <c r="Q97" i="16"/>
  <c r="I107" i="16"/>
  <c r="T112" i="16"/>
  <c r="F122" i="16"/>
  <c r="Q127" i="16"/>
  <c r="I137" i="16"/>
  <c r="T142" i="16"/>
  <c r="E102" i="16"/>
  <c r="P107" i="16"/>
  <c r="H117" i="16"/>
  <c r="S122" i="16"/>
  <c r="E132" i="16"/>
  <c r="P137" i="16"/>
  <c r="H147" i="16"/>
  <c r="T97" i="16"/>
  <c r="X82" i="16"/>
  <c r="AA127" i="16"/>
  <c r="H67" i="16"/>
  <c r="H594" i="15"/>
  <c r="P584" i="15"/>
  <c r="E579" i="15"/>
  <c r="S569" i="15"/>
  <c r="H564" i="15"/>
  <c r="P554" i="15"/>
  <c r="E549" i="15"/>
  <c r="S539" i="15"/>
  <c r="H534" i="15"/>
  <c r="P524" i="15"/>
  <c r="E519" i="15"/>
  <c r="S509" i="15"/>
  <c r="H504" i="15"/>
  <c r="P494" i="15"/>
  <c r="E489" i="15"/>
  <c r="S479" i="15"/>
  <c r="H474" i="15"/>
  <c r="P464" i="15"/>
  <c r="E459" i="15"/>
  <c r="K435" i="15"/>
  <c r="I415" i="15"/>
  <c r="S132" i="15"/>
  <c r="G147" i="15"/>
  <c r="V7" i="15"/>
  <c r="AA132" i="15"/>
  <c r="M142" i="15"/>
  <c r="X147" i="15"/>
  <c r="O147" i="15"/>
  <c r="W137" i="15"/>
  <c r="X132" i="15"/>
  <c r="R142" i="15"/>
  <c r="X445" i="14"/>
  <c r="M440" i="14"/>
  <c r="AA430" i="14"/>
  <c r="J425" i="14"/>
  <c r="X415" i="14"/>
  <c r="M410" i="14"/>
  <c r="AA400" i="14"/>
  <c r="J395" i="14"/>
  <c r="X385" i="14"/>
  <c r="M380" i="14"/>
  <c r="AA370" i="14"/>
  <c r="J365" i="14"/>
  <c r="X355" i="14"/>
  <c r="M350" i="14"/>
  <c r="AA340" i="14"/>
  <c r="J335" i="14"/>
  <c r="X325" i="14"/>
  <c r="M320" i="14"/>
  <c r="AA310" i="14"/>
  <c r="J305" i="14"/>
  <c r="N142" i="15"/>
  <c r="E137" i="15"/>
  <c r="X594" i="14"/>
  <c r="M589" i="14"/>
  <c r="AA579" i="14"/>
  <c r="J574" i="14"/>
  <c r="X564" i="14"/>
  <c r="M559" i="14"/>
  <c r="AA549" i="14"/>
  <c r="J544" i="14"/>
  <c r="X534" i="14"/>
  <c r="M529" i="14"/>
  <c r="AA519" i="14"/>
  <c r="J514" i="14"/>
  <c r="X504" i="14"/>
  <c r="M499" i="14"/>
  <c r="AA489" i="14"/>
  <c r="J484" i="14"/>
  <c r="X474" i="14"/>
  <c r="M469" i="14"/>
  <c r="AA459" i="14"/>
  <c r="J454" i="14"/>
  <c r="T201" i="14"/>
  <c r="F211" i="14"/>
  <c r="Q216" i="14"/>
  <c r="I226" i="14"/>
  <c r="T231" i="14"/>
  <c r="F241" i="14"/>
  <c r="Q246" i="14"/>
  <c r="I256" i="14"/>
  <c r="T261" i="14"/>
  <c r="F271" i="14"/>
  <c r="Q276" i="14"/>
  <c r="I286" i="14"/>
  <c r="T291" i="14"/>
  <c r="N286" i="14"/>
  <c r="Q211" i="14"/>
  <c r="G201" i="14"/>
  <c r="F296" i="13"/>
  <c r="Q147" i="13"/>
  <c r="J594" i="13"/>
  <c r="X549" i="13"/>
  <c r="O544" i="13"/>
  <c r="G544" i="13"/>
  <c r="F589" i="13"/>
  <c r="N579" i="13"/>
  <c r="Z579" i="13"/>
  <c r="H539" i="13"/>
  <c r="D579" i="12"/>
  <c r="R569" i="12"/>
  <c r="G564" i="12"/>
  <c r="U554" i="12"/>
  <c r="D549" i="12"/>
  <c r="R539" i="12"/>
  <c r="G534" i="12"/>
  <c r="U524" i="12"/>
  <c r="D519" i="12"/>
  <c r="R509" i="12"/>
  <c r="G504" i="12"/>
  <c r="U494" i="12"/>
  <c r="D489" i="12"/>
  <c r="R479" i="12"/>
  <c r="G474" i="12"/>
  <c r="U464" i="12"/>
  <c r="D459" i="12"/>
  <c r="R445" i="12"/>
  <c r="G440" i="12"/>
  <c r="U430" i="12"/>
  <c r="D425" i="12"/>
  <c r="R415" i="12"/>
  <c r="G410" i="12"/>
  <c r="U400" i="12"/>
  <c r="D395" i="12"/>
  <c r="R385" i="12"/>
  <c r="G380" i="12"/>
  <c r="U370" i="12"/>
  <c r="D365" i="12"/>
  <c r="R355" i="12"/>
  <c r="G350" i="12"/>
  <c r="U340" i="12"/>
  <c r="D335" i="12"/>
  <c r="R325" i="12"/>
  <c r="G320" i="12"/>
  <c r="U310" i="12"/>
  <c r="D37" i="12"/>
  <c r="W17" i="12"/>
  <c r="I122" i="12"/>
  <c r="T127" i="12"/>
  <c r="F137" i="12"/>
  <c r="Q142" i="12"/>
  <c r="F22" i="12"/>
  <c r="Q27" i="12"/>
  <c r="I37" i="12"/>
  <c r="T42" i="12"/>
  <c r="F52" i="12"/>
  <c r="Q57" i="12"/>
  <c r="I67" i="12"/>
  <c r="T72" i="12"/>
  <c r="F82" i="12"/>
  <c r="Q87" i="12"/>
  <c r="I97" i="12"/>
  <c r="T102" i="12"/>
  <c r="F112" i="12"/>
  <c r="Q117" i="12"/>
  <c r="I127" i="12"/>
  <c r="T132" i="12"/>
  <c r="F142" i="12"/>
  <c r="Q147" i="12"/>
  <c r="U22" i="12"/>
  <c r="G32" i="12"/>
  <c r="R37" i="12"/>
  <c r="D47" i="12"/>
  <c r="U52" i="12"/>
  <c r="G62" i="12"/>
  <c r="R67" i="12"/>
  <c r="D77" i="12"/>
  <c r="U82" i="12"/>
  <c r="G92" i="12"/>
  <c r="R97" i="12"/>
  <c r="D107" i="12"/>
  <c r="U112" i="12"/>
  <c r="G122" i="12"/>
  <c r="R127" i="12"/>
  <c r="D137" i="12"/>
  <c r="U142" i="12"/>
  <c r="D22" i="12"/>
  <c r="U27" i="12"/>
  <c r="G37" i="12"/>
  <c r="R42" i="12"/>
  <c r="D52" i="12"/>
  <c r="U57" i="12"/>
  <c r="G67" i="12"/>
  <c r="R72" i="12"/>
  <c r="D82" i="12"/>
  <c r="U87" i="12"/>
  <c r="G97" i="12"/>
  <c r="R102" i="12"/>
  <c r="D112" i="12"/>
  <c r="U117" i="12"/>
  <c r="G127" i="12"/>
  <c r="R132" i="12"/>
  <c r="D142" i="12"/>
  <c r="U147" i="12"/>
  <c r="L301" i="10"/>
  <c r="Z291" i="10"/>
  <c r="O286" i="10"/>
  <c r="W276" i="10"/>
  <c r="L271" i="10"/>
  <c r="Z261" i="10"/>
  <c r="O256" i="10"/>
  <c r="W246" i="10"/>
  <c r="L241" i="10"/>
  <c r="Z231" i="10"/>
  <c r="O226" i="10"/>
  <c r="W216" i="10"/>
  <c r="L211" i="10"/>
  <c r="Z201" i="10"/>
  <c r="O196" i="10"/>
  <c r="W186" i="10"/>
  <c r="L181" i="10"/>
  <c r="Z171" i="10"/>
  <c r="O166" i="10"/>
  <c r="X72" i="11"/>
  <c r="Q455" i="10"/>
  <c r="F450" i="10"/>
  <c r="T440" i="10"/>
  <c r="I435" i="10"/>
  <c r="Q425" i="10"/>
  <c r="F420" i="10"/>
  <c r="T410" i="10"/>
  <c r="I405" i="10"/>
  <c r="Q395" i="10"/>
  <c r="F390" i="10"/>
  <c r="T380" i="10"/>
  <c r="I375" i="10"/>
  <c r="Q365" i="10"/>
  <c r="F360" i="10"/>
  <c r="T350" i="10"/>
  <c r="I345" i="10"/>
  <c r="Q335" i="10"/>
  <c r="F330" i="10"/>
  <c r="T320" i="10"/>
  <c r="I315" i="10"/>
  <c r="Q301" i="10"/>
  <c r="F296" i="10"/>
  <c r="T286" i="10"/>
  <c r="I281" i="10"/>
  <c r="Q271" i="10"/>
  <c r="F266" i="10"/>
  <c r="T256" i="10"/>
  <c r="I251" i="10"/>
  <c r="Q241" i="10"/>
  <c r="F236" i="10"/>
  <c r="T226" i="10"/>
  <c r="I221" i="10"/>
  <c r="Q211" i="10"/>
  <c r="F206" i="10"/>
  <c r="T196" i="10"/>
  <c r="I191" i="10"/>
  <c r="Q181" i="10"/>
  <c r="F176" i="10"/>
  <c r="T166" i="10"/>
  <c r="M57" i="11"/>
  <c r="X62" i="11"/>
  <c r="J72" i="11"/>
  <c r="AA77" i="11"/>
  <c r="M87" i="11"/>
  <c r="X92" i="11"/>
  <c r="J102" i="11"/>
  <c r="AA107" i="11"/>
  <c r="M117" i="11"/>
  <c r="X122" i="11"/>
  <c r="J132" i="11"/>
  <c r="AA137" i="11"/>
  <c r="M147" i="11"/>
  <c r="AA112" i="11"/>
  <c r="M122" i="11"/>
  <c r="X127" i="11"/>
  <c r="J137" i="11"/>
  <c r="AA142" i="11"/>
  <c r="O87" i="11"/>
  <c r="Z92" i="11"/>
  <c r="L102" i="11"/>
  <c r="W107" i="11"/>
  <c r="O117" i="11"/>
  <c r="Z122" i="11"/>
  <c r="L132" i="11"/>
  <c r="W137" i="11"/>
  <c r="O147" i="11"/>
  <c r="V57" i="11"/>
  <c r="N67" i="11"/>
  <c r="Y72" i="11"/>
  <c r="K82" i="11"/>
  <c r="V87" i="11"/>
  <c r="N97" i="11"/>
  <c r="Y102" i="11"/>
  <c r="K112" i="11"/>
  <c r="V117" i="11"/>
  <c r="N127" i="11"/>
  <c r="Y132" i="11"/>
  <c r="K142" i="11"/>
  <c r="V147" i="11"/>
  <c r="L57" i="11"/>
  <c r="W62" i="11"/>
  <c r="O72" i="11"/>
  <c r="Z77" i="11"/>
  <c r="L87" i="11"/>
  <c r="W92" i="11"/>
  <c r="O102" i="11"/>
  <c r="Z107" i="11"/>
  <c r="L117" i="11"/>
  <c r="W122" i="11"/>
  <c r="O132" i="11"/>
  <c r="Z137" i="11"/>
  <c r="L147" i="11"/>
  <c r="S67" i="11"/>
  <c r="I57" i="11"/>
  <c r="F52" i="11"/>
  <c r="Q102" i="11"/>
  <c r="I82" i="11"/>
  <c r="Z57" i="11"/>
  <c r="K52" i="11"/>
  <c r="AA599" i="10"/>
  <c r="J594" i="10"/>
  <c r="X584" i="10"/>
  <c r="M579" i="10"/>
  <c r="AA569" i="10"/>
  <c r="J564" i="10"/>
  <c r="X554" i="10"/>
  <c r="M549" i="10"/>
  <c r="AA539" i="10"/>
  <c r="J534" i="10"/>
  <c r="X524" i="10"/>
  <c r="M519" i="10"/>
  <c r="AA509" i="10"/>
  <c r="J504" i="10"/>
  <c r="X494" i="10"/>
  <c r="M489" i="10"/>
  <c r="AA479" i="10"/>
  <c r="J474" i="10"/>
  <c r="X464" i="10"/>
  <c r="M455" i="10"/>
  <c r="AA445" i="10"/>
  <c r="J440" i="10"/>
  <c r="X430" i="10"/>
  <c r="M425" i="10"/>
  <c r="AA415" i="10"/>
  <c r="J410" i="10"/>
  <c r="X400" i="10"/>
  <c r="M395" i="10"/>
  <c r="AA385" i="10"/>
  <c r="J380" i="10"/>
  <c r="X370" i="10"/>
  <c r="M365" i="10"/>
  <c r="AA355" i="10"/>
  <c r="J350" i="10"/>
  <c r="X340" i="10"/>
  <c r="M335" i="10"/>
  <c r="AA325" i="10"/>
  <c r="J320" i="10"/>
  <c r="X306" i="10"/>
  <c r="M301" i="10"/>
  <c r="AA291" i="10"/>
  <c r="J286" i="10"/>
  <c r="X276" i="10"/>
  <c r="M271" i="10"/>
  <c r="AA261" i="10"/>
  <c r="J256" i="10"/>
  <c r="X246" i="10"/>
  <c r="M241" i="10"/>
  <c r="AA231" i="10"/>
  <c r="J226" i="10"/>
  <c r="X216" i="10"/>
  <c r="M211" i="10"/>
  <c r="AA201" i="10"/>
  <c r="J196" i="10"/>
  <c r="X186" i="10"/>
  <c r="M181" i="10"/>
  <c r="AA171" i="10"/>
  <c r="J166" i="10"/>
  <c r="W47" i="10"/>
  <c r="T62" i="10"/>
  <c r="F72" i="10"/>
  <c r="Q77" i="10"/>
  <c r="I87" i="10"/>
  <c r="T92" i="10"/>
  <c r="F102" i="10"/>
  <c r="Q107" i="10"/>
  <c r="I117" i="10"/>
  <c r="T122" i="10"/>
  <c r="F132" i="10"/>
  <c r="Q137" i="10"/>
  <c r="I147" i="10"/>
  <c r="T152" i="10"/>
  <c r="F47" i="10"/>
  <c r="Q52" i="10"/>
  <c r="I62" i="10"/>
  <c r="T67" i="10"/>
  <c r="F77" i="10"/>
  <c r="Q82" i="10"/>
  <c r="I92" i="10"/>
  <c r="T97" i="10"/>
  <c r="F107" i="10"/>
  <c r="Q112" i="10"/>
  <c r="I122" i="10"/>
  <c r="T127" i="10"/>
  <c r="F137" i="10"/>
  <c r="Q142" i="10"/>
  <c r="I152" i="10"/>
  <c r="T157" i="10"/>
  <c r="F52" i="10"/>
  <c r="Q57" i="10"/>
  <c r="I67" i="10"/>
  <c r="T72" i="10"/>
  <c r="F82" i="10"/>
  <c r="Q87" i="10"/>
  <c r="I97" i="10"/>
  <c r="T102" i="10"/>
  <c r="F112" i="10"/>
  <c r="Q117" i="10"/>
  <c r="I127" i="10"/>
  <c r="T132" i="10"/>
  <c r="F142" i="10"/>
  <c r="Q147" i="10"/>
  <c r="I157" i="10"/>
  <c r="J594" i="9"/>
  <c r="N296" i="9"/>
  <c r="X170" i="8"/>
  <c r="Y164" i="8"/>
  <c r="Z158" i="8"/>
  <c r="AA152" i="8"/>
  <c r="V146" i="8"/>
  <c r="W140" i="8"/>
  <c r="X134" i="8"/>
  <c r="Y128" i="8"/>
  <c r="Z122" i="8"/>
  <c r="AA116" i="8"/>
  <c r="V110" i="8"/>
  <c r="W104" i="8"/>
  <c r="X98" i="8"/>
  <c r="Y92" i="8"/>
  <c r="Z86" i="8"/>
  <c r="AA80" i="8"/>
  <c r="V74" i="8"/>
  <c r="W68" i="8"/>
  <c r="X62" i="8"/>
  <c r="Y56" i="8"/>
  <c r="Z50" i="8"/>
  <c r="AA44" i="8"/>
  <c r="V38" i="8"/>
  <c r="W32" i="8"/>
  <c r="X26" i="8"/>
  <c r="Y20" i="8"/>
  <c r="Z14" i="8"/>
  <c r="AA8" i="8"/>
  <c r="U52" i="10"/>
  <c r="P7" i="9"/>
  <c r="J176" i="8"/>
  <c r="K170" i="8"/>
  <c r="L164" i="8"/>
  <c r="M158" i="8"/>
  <c r="N152" i="8"/>
  <c r="O146" i="8"/>
  <c r="J140" i="8"/>
  <c r="K134" i="8"/>
  <c r="L128" i="8"/>
  <c r="M122" i="8"/>
  <c r="N116" i="8"/>
  <c r="O110" i="8"/>
  <c r="J104" i="8"/>
  <c r="K98" i="8"/>
  <c r="L92" i="8"/>
  <c r="M86" i="8"/>
  <c r="N80" i="8"/>
  <c r="O74" i="8"/>
  <c r="J68" i="8"/>
  <c r="K62" i="8"/>
  <c r="L56" i="8"/>
  <c r="M50" i="8"/>
  <c r="N44" i="8"/>
  <c r="O38" i="8"/>
  <c r="J32" i="8"/>
  <c r="K26" i="8"/>
  <c r="L20" i="8"/>
  <c r="M14" i="8"/>
  <c r="N8" i="8"/>
  <c r="E92" i="10"/>
  <c r="X87" i="10"/>
  <c r="P67" i="10"/>
  <c r="Q47" i="10"/>
  <c r="T176" i="8"/>
  <c r="U170" i="8"/>
  <c r="P164" i="8"/>
  <c r="Q158" i="8"/>
  <c r="R152" i="8"/>
  <c r="S146" i="8"/>
  <c r="T140" i="8"/>
  <c r="U134" i="8"/>
  <c r="P128" i="8"/>
  <c r="Q122" i="8"/>
  <c r="R116" i="8"/>
  <c r="S110" i="8"/>
  <c r="T104" i="8"/>
  <c r="U98" i="8"/>
  <c r="P92" i="8"/>
  <c r="Q86" i="8"/>
  <c r="R80" i="8"/>
  <c r="S74" i="8"/>
  <c r="T68" i="8"/>
  <c r="U62" i="8"/>
  <c r="P56" i="8"/>
  <c r="Q50" i="8"/>
  <c r="R44" i="8"/>
  <c r="S38" i="8"/>
  <c r="T32" i="8"/>
  <c r="U26" i="8"/>
  <c r="P20" i="8"/>
  <c r="Q14" i="8"/>
  <c r="R8" i="8"/>
  <c r="O112" i="10"/>
  <c r="N57" i="10"/>
  <c r="Y176" i="8"/>
  <c r="Z170" i="8"/>
  <c r="AA164" i="8"/>
  <c r="V158" i="8"/>
  <c r="W152" i="8"/>
  <c r="X146" i="8"/>
  <c r="Y140" i="8"/>
  <c r="Z134" i="8"/>
  <c r="AA128" i="8"/>
  <c r="V122" i="8"/>
  <c r="W116" i="8"/>
  <c r="X110" i="8"/>
  <c r="Y104" i="8"/>
  <c r="Z98" i="8"/>
  <c r="AA92" i="8"/>
  <c r="V86" i="8"/>
  <c r="W80" i="8"/>
  <c r="X74" i="8"/>
  <c r="Y68" i="8"/>
  <c r="Z62" i="8"/>
  <c r="AA56" i="8"/>
  <c r="V50" i="8"/>
  <c r="W44" i="8"/>
  <c r="X38" i="8"/>
  <c r="Y32" i="8"/>
  <c r="Z26" i="8"/>
  <c r="AA20" i="8"/>
  <c r="V14" i="8"/>
  <c r="W8" i="8"/>
  <c r="V8" i="8"/>
  <c r="I147" i="7"/>
  <c r="S594" i="6"/>
  <c r="F34" i="5"/>
  <c r="F42" i="5"/>
  <c r="F41" i="5" s="1"/>
  <c r="F70" i="5"/>
  <c r="F69" i="5" s="1"/>
  <c r="F13" i="5"/>
  <c r="I296" i="7"/>
  <c r="V296" i="7"/>
  <c r="V7" i="7"/>
  <c r="G85" i="5"/>
  <c r="G63" i="5"/>
  <c r="G62" i="5" s="1"/>
  <c r="G91" i="5"/>
  <c r="G90" i="5" s="1"/>
  <c r="G34" i="5"/>
  <c r="E52" i="5"/>
  <c r="E51" i="5" s="1"/>
  <c r="E80" i="5"/>
  <c r="E79" i="5" s="1"/>
  <c r="E23" i="5"/>
  <c r="T286" i="7"/>
  <c r="Q271" i="7"/>
  <c r="G261" i="7"/>
  <c r="T256" i="7"/>
  <c r="Q241" i="7"/>
  <c r="G231" i="7"/>
  <c r="T226" i="7"/>
  <c r="Q211" i="7"/>
  <c r="G201" i="7"/>
  <c r="T196" i="7"/>
  <c r="D186" i="7"/>
  <c r="Q181" i="7"/>
  <c r="G171" i="7"/>
  <c r="T166" i="7"/>
  <c r="G296" i="7"/>
  <c r="L142" i="7"/>
  <c r="Y137" i="7"/>
  <c r="V122" i="7"/>
  <c r="Y107" i="7"/>
  <c r="V92" i="7"/>
  <c r="L82" i="7"/>
  <c r="Y77" i="7"/>
  <c r="O67" i="7"/>
  <c r="V62" i="7"/>
  <c r="L52" i="7"/>
  <c r="Y47" i="7"/>
  <c r="O37" i="7"/>
  <c r="V32" i="7"/>
  <c r="L22" i="7"/>
  <c r="Y17" i="7"/>
  <c r="O7" i="7"/>
  <c r="J589" i="6"/>
  <c r="W584" i="6"/>
  <c r="M574" i="6"/>
  <c r="Z569" i="6"/>
  <c r="P559" i="6"/>
  <c r="F549" i="6"/>
  <c r="S544" i="6"/>
  <c r="I534" i="6"/>
  <c r="V529" i="6"/>
  <c r="L519" i="6"/>
  <c r="Y514" i="6"/>
  <c r="O504" i="6"/>
  <c r="E494" i="6"/>
  <c r="R489" i="6"/>
  <c r="H479" i="6"/>
  <c r="U474" i="6"/>
  <c r="K464" i="6"/>
  <c r="X459" i="6"/>
  <c r="N445" i="6"/>
  <c r="AA440" i="6"/>
  <c r="D435" i="6"/>
  <c r="Q430" i="6"/>
  <c r="G420" i="6"/>
  <c r="T415" i="6"/>
  <c r="J405" i="6"/>
  <c r="W400" i="6"/>
  <c r="M390" i="6"/>
  <c r="Z385" i="6"/>
  <c r="P375" i="6"/>
  <c r="F365" i="6"/>
  <c r="S360" i="6"/>
  <c r="I350" i="6"/>
  <c r="V345" i="6"/>
  <c r="L335" i="6"/>
  <c r="Y330" i="6"/>
  <c r="O320" i="6"/>
  <c r="E310" i="6"/>
  <c r="R305" i="6"/>
  <c r="H291" i="6"/>
  <c r="U286" i="6"/>
  <c r="K276" i="6"/>
  <c r="X271" i="6"/>
  <c r="N261" i="6"/>
  <c r="AA256" i="6"/>
  <c r="D251" i="6"/>
  <c r="Q246" i="6"/>
  <c r="G236" i="6"/>
  <c r="T231" i="6"/>
  <c r="J221" i="6"/>
  <c r="W216" i="6"/>
  <c r="M206" i="6"/>
  <c r="Z201" i="6"/>
  <c r="J191" i="6"/>
  <c r="W186" i="6"/>
  <c r="M176" i="6"/>
  <c r="Z171" i="6"/>
  <c r="J161" i="6"/>
  <c r="W156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I445" i="17"/>
  <c r="G7" i="17"/>
  <c r="M22" i="17"/>
  <c r="D27" i="17"/>
  <c r="N12" i="17"/>
  <c r="Y17" i="17"/>
  <c r="K27" i="17"/>
  <c r="V32" i="17"/>
  <c r="N42" i="17"/>
  <c r="Y47" i="17"/>
  <c r="K57" i="17"/>
  <c r="V62" i="17"/>
  <c r="N72" i="17"/>
  <c r="Y77" i="17"/>
  <c r="K87" i="17"/>
  <c r="V92" i="17"/>
  <c r="N102" i="17"/>
  <c r="Y107" i="17"/>
  <c r="K117" i="17"/>
  <c r="V122" i="17"/>
  <c r="N132" i="17"/>
  <c r="D142" i="17"/>
  <c r="U42" i="17"/>
  <c r="G52" i="17"/>
  <c r="R57" i="17"/>
  <c r="D67" i="17"/>
  <c r="U72" i="17"/>
  <c r="G82" i="17"/>
  <c r="R87" i="17"/>
  <c r="D97" i="17"/>
  <c r="U102" i="17"/>
  <c r="G112" i="17"/>
  <c r="R117" i="17"/>
  <c r="D127" i="17"/>
  <c r="U132" i="17"/>
  <c r="J147" i="17"/>
  <c r="F32" i="17"/>
  <c r="Q37" i="17"/>
  <c r="I47" i="17"/>
  <c r="T52" i="17"/>
  <c r="F62" i="17"/>
  <c r="Q67" i="17"/>
  <c r="I77" i="17"/>
  <c r="T82" i="17"/>
  <c r="F92" i="17"/>
  <c r="Q97" i="17"/>
  <c r="I107" i="17"/>
  <c r="T112" i="17"/>
  <c r="F122" i="17"/>
  <c r="Q127" i="17"/>
  <c r="K137" i="17"/>
  <c r="O82" i="17"/>
  <c r="Z87" i="17"/>
  <c r="L97" i="17"/>
  <c r="W102" i="17"/>
  <c r="O112" i="17"/>
  <c r="Z117" i="17"/>
  <c r="L127" i="17"/>
  <c r="W132" i="17"/>
  <c r="P147" i="17"/>
  <c r="O27" i="17"/>
  <c r="Z32" i="17"/>
  <c r="L42" i="17"/>
  <c r="W47" i="17"/>
  <c r="O57" i="17"/>
  <c r="Z62" i="17"/>
  <c r="L72" i="17"/>
  <c r="W77" i="17"/>
  <c r="O87" i="17"/>
  <c r="Z92" i="17"/>
  <c r="L102" i="17"/>
  <c r="W107" i="17"/>
  <c r="O117" i="17"/>
  <c r="Z122" i="17"/>
  <c r="L132" i="17"/>
  <c r="AA32" i="17"/>
  <c r="M42" i="17"/>
  <c r="X47" i="17"/>
  <c r="J57" i="17"/>
  <c r="AA62" i="17"/>
  <c r="M72" i="17"/>
  <c r="X77" i="17"/>
  <c r="J87" i="17"/>
  <c r="AA92" i="17"/>
  <c r="M102" i="17"/>
  <c r="X107" i="17"/>
  <c r="J117" i="17"/>
  <c r="AA122" i="17"/>
  <c r="M132" i="17"/>
  <c r="O142" i="17"/>
  <c r="U137" i="17"/>
  <c r="G147" i="17"/>
  <c r="T147" i="17"/>
  <c r="E147" i="17"/>
  <c r="T137" i="17"/>
  <c r="F147" i="17"/>
  <c r="F37" i="17"/>
  <c r="V37" i="17"/>
  <c r="AA405" i="16"/>
  <c r="M415" i="16"/>
  <c r="X420" i="16"/>
  <c r="J430" i="16"/>
  <c r="AA435" i="16"/>
  <c r="M445" i="16"/>
  <c r="X67" i="16"/>
  <c r="K62" i="16"/>
  <c r="X57" i="16"/>
  <c r="N47" i="16"/>
  <c r="AA42" i="16"/>
  <c r="K32" i="16"/>
  <c r="X27" i="16"/>
  <c r="N17" i="16"/>
  <c r="AA12" i="16"/>
  <c r="J7" i="16"/>
  <c r="K77" i="16"/>
  <c r="V82" i="16"/>
  <c r="N92" i="16"/>
  <c r="Y97" i="16"/>
  <c r="K107" i="16"/>
  <c r="V112" i="16"/>
  <c r="N122" i="16"/>
  <c r="Y127" i="16"/>
  <c r="K137" i="16"/>
  <c r="V142" i="16"/>
  <c r="J117" i="16"/>
  <c r="AA122" i="16"/>
  <c r="M132" i="16"/>
  <c r="X137" i="16"/>
  <c r="J147" i="16"/>
  <c r="AA72" i="16"/>
  <c r="M82" i="16"/>
  <c r="X87" i="16"/>
  <c r="J97" i="16"/>
  <c r="AA102" i="16"/>
  <c r="M112" i="16"/>
  <c r="X117" i="16"/>
  <c r="J127" i="16"/>
  <c r="AA132" i="16"/>
  <c r="M142" i="16"/>
  <c r="X147" i="16"/>
  <c r="O77" i="16"/>
  <c r="Z82" i="16"/>
  <c r="L92" i="16"/>
  <c r="W97" i="16"/>
  <c r="O107" i="16"/>
  <c r="Z112" i="16"/>
  <c r="L122" i="16"/>
  <c r="W127" i="16"/>
  <c r="O137" i="16"/>
  <c r="Z142" i="16"/>
  <c r="K102" i="16"/>
  <c r="V107" i="16"/>
  <c r="N117" i="16"/>
  <c r="Y122" i="16"/>
  <c r="K132" i="16"/>
  <c r="V137" i="16"/>
  <c r="N147" i="16"/>
  <c r="D594" i="15"/>
  <c r="R584" i="15"/>
  <c r="G579" i="15"/>
  <c r="H97" i="16"/>
  <c r="L82" i="16"/>
  <c r="AA67" i="16"/>
  <c r="K57" i="16"/>
  <c r="X52" i="16"/>
  <c r="N42" i="16"/>
  <c r="AA37" i="16"/>
  <c r="K27" i="16"/>
  <c r="X22" i="16"/>
  <c r="N12" i="16"/>
  <c r="AA7" i="16"/>
  <c r="O62" i="16"/>
  <c r="V57" i="16"/>
  <c r="L47" i="16"/>
  <c r="Y42" i="16"/>
  <c r="O32" i="16"/>
  <c r="V27" i="16"/>
  <c r="L17" i="16"/>
  <c r="Y12" i="16"/>
  <c r="H410" i="15"/>
  <c r="S415" i="15"/>
  <c r="E425" i="15"/>
  <c r="P430" i="15"/>
  <c r="H440" i="15"/>
  <c r="S445" i="15"/>
  <c r="S410" i="15"/>
  <c r="E420" i="15"/>
  <c r="P425" i="15"/>
  <c r="H435" i="15"/>
  <c r="S440" i="15"/>
  <c r="H405" i="15"/>
  <c r="R400" i="15"/>
  <c r="G395" i="15"/>
  <c r="U385" i="15"/>
  <c r="D380" i="15"/>
  <c r="W127" i="15"/>
  <c r="M117" i="15"/>
  <c r="Z112" i="15"/>
  <c r="J102" i="15"/>
  <c r="W97" i="15"/>
  <c r="M87" i="15"/>
  <c r="Z82" i="15"/>
  <c r="J72" i="15"/>
  <c r="W67" i="15"/>
  <c r="M57" i="15"/>
  <c r="Z52" i="15"/>
  <c r="J42" i="15"/>
  <c r="W37" i="15"/>
  <c r="M27" i="15"/>
  <c r="Z22" i="15"/>
  <c r="J12" i="15"/>
  <c r="W7" i="15"/>
  <c r="X137" i="15"/>
  <c r="K122" i="15"/>
  <c r="X117" i="15"/>
  <c r="N107" i="15"/>
  <c r="AA102" i="15"/>
  <c r="K92" i="15"/>
  <c r="X87" i="15"/>
  <c r="N77" i="15"/>
  <c r="AA72" i="15"/>
  <c r="K62" i="15"/>
  <c r="X57" i="15"/>
  <c r="N47" i="15"/>
  <c r="AA42" i="15"/>
  <c r="K32" i="15"/>
  <c r="X27" i="15"/>
  <c r="N17" i="15"/>
  <c r="AA12" i="15"/>
  <c r="P7" i="15"/>
  <c r="H137" i="15"/>
  <c r="S142" i="15"/>
  <c r="D142" i="15"/>
  <c r="U147" i="15"/>
  <c r="D147" i="15"/>
  <c r="P137" i="15"/>
  <c r="AA127" i="15"/>
  <c r="K117" i="15"/>
  <c r="X112" i="15"/>
  <c r="N102" i="15"/>
  <c r="AA97" i="15"/>
  <c r="K87" i="15"/>
  <c r="X82" i="15"/>
  <c r="N72" i="15"/>
  <c r="AA67" i="15"/>
  <c r="K57" i="15"/>
  <c r="X52" i="15"/>
  <c r="N42" i="15"/>
  <c r="AA37" i="15"/>
  <c r="K27" i="15"/>
  <c r="X22" i="15"/>
  <c r="N12" i="15"/>
  <c r="AA7" i="15"/>
  <c r="F142" i="15"/>
  <c r="N127" i="15"/>
  <c r="AA122" i="15"/>
  <c r="K112" i="15"/>
  <c r="X107" i="15"/>
  <c r="N97" i="15"/>
  <c r="AA92" i="15"/>
  <c r="H122" i="15"/>
  <c r="U117" i="15"/>
  <c r="E107" i="15"/>
  <c r="R102" i="15"/>
  <c r="H92" i="15"/>
  <c r="U87" i="15"/>
  <c r="E77" i="15"/>
  <c r="R72" i="15"/>
  <c r="H62" i="15"/>
  <c r="U57" i="15"/>
  <c r="E47" i="15"/>
  <c r="R42" i="15"/>
  <c r="F132" i="15"/>
  <c r="R127" i="15"/>
  <c r="H117" i="15"/>
  <c r="U112" i="15"/>
  <c r="E102" i="15"/>
  <c r="R97" i="15"/>
  <c r="H87" i="15"/>
  <c r="U82" i="15"/>
  <c r="E72" i="15"/>
  <c r="R67" i="15"/>
  <c r="H57" i="15"/>
  <c r="U52" i="15"/>
  <c r="E42" i="15"/>
  <c r="R37" i="15"/>
  <c r="H27" i="15"/>
  <c r="U22" i="15"/>
  <c r="E12" i="15"/>
  <c r="R7" i="15"/>
  <c r="R236" i="14"/>
  <c r="Z196" i="14"/>
  <c r="J186" i="14"/>
  <c r="W181" i="14"/>
  <c r="M171" i="14"/>
  <c r="Z166" i="14"/>
  <c r="J156" i="14"/>
  <c r="J206" i="14"/>
  <c r="AA211" i="14"/>
  <c r="M221" i="14"/>
  <c r="X226" i="14"/>
  <c r="J236" i="14"/>
  <c r="AA241" i="14"/>
  <c r="M251" i="14"/>
  <c r="X256" i="14"/>
  <c r="J266" i="14"/>
  <c r="AA271" i="14"/>
  <c r="M281" i="14"/>
  <c r="X286" i="14"/>
  <c r="J296" i="14"/>
  <c r="M137" i="14"/>
  <c r="Z132" i="14"/>
  <c r="J122" i="14"/>
  <c r="W117" i="14"/>
  <c r="M107" i="14"/>
  <c r="Z102" i="14"/>
  <c r="J92" i="14"/>
  <c r="W87" i="14"/>
  <c r="M77" i="14"/>
  <c r="Z72" i="14"/>
  <c r="J62" i="14"/>
  <c r="W57" i="14"/>
  <c r="M47" i="14"/>
  <c r="Z42" i="14"/>
  <c r="J32" i="14"/>
  <c r="W27" i="14"/>
  <c r="M17" i="14"/>
  <c r="Z12" i="14"/>
  <c r="AA281" i="14"/>
  <c r="S201" i="14"/>
  <c r="S196" i="14"/>
  <c r="I186" i="14"/>
  <c r="P181" i="14"/>
  <c r="F171" i="14"/>
  <c r="S166" i="14"/>
  <c r="I156" i="14"/>
  <c r="P147" i="14"/>
  <c r="F137" i="14"/>
  <c r="S132" i="14"/>
  <c r="I122" i="14"/>
  <c r="P117" i="14"/>
  <c r="F107" i="14"/>
  <c r="S102" i="14"/>
  <c r="I92" i="14"/>
  <c r="P87" i="14"/>
  <c r="F77" i="14"/>
  <c r="S72" i="14"/>
  <c r="I62" i="14"/>
  <c r="P57" i="14"/>
  <c r="F47" i="14"/>
  <c r="S42" i="14"/>
  <c r="I32" i="14"/>
  <c r="P27" i="14"/>
  <c r="F17" i="14"/>
  <c r="S12" i="14"/>
  <c r="U281" i="14"/>
  <c r="L236" i="14"/>
  <c r="Z221" i="14"/>
  <c r="R196" i="14"/>
  <c r="H186" i="14"/>
  <c r="U181" i="14"/>
  <c r="E171" i="14"/>
  <c r="R166" i="14"/>
  <c r="H156" i="14"/>
  <c r="U147" i="14"/>
  <c r="E137" i="14"/>
  <c r="R132" i="14"/>
  <c r="H122" i="14"/>
  <c r="U117" i="14"/>
  <c r="E107" i="14"/>
  <c r="R102" i="14"/>
  <c r="H92" i="14"/>
  <c r="U87" i="14"/>
  <c r="E77" i="14"/>
  <c r="R72" i="14"/>
  <c r="H62" i="14"/>
  <c r="U57" i="14"/>
  <c r="E47" i="14"/>
  <c r="R42" i="14"/>
  <c r="H32" i="14"/>
  <c r="U27" i="14"/>
  <c r="E17" i="14"/>
  <c r="R12" i="14"/>
  <c r="M231" i="14"/>
  <c r="V216" i="14"/>
  <c r="E196" i="14"/>
  <c r="R191" i="14"/>
  <c r="H181" i="14"/>
  <c r="U176" i="14"/>
  <c r="E166" i="14"/>
  <c r="R161" i="14"/>
  <c r="H147" i="14"/>
  <c r="U142" i="14"/>
  <c r="E132" i="14"/>
  <c r="R127" i="14"/>
  <c r="H117" i="14"/>
  <c r="U112" i="14"/>
  <c r="E102" i="14"/>
  <c r="R97" i="14"/>
  <c r="H87" i="14"/>
  <c r="U82" i="14"/>
  <c r="E72" i="14"/>
  <c r="R67" i="14"/>
  <c r="H57" i="14"/>
  <c r="U52" i="14"/>
  <c r="E42" i="14"/>
  <c r="R37" i="14"/>
  <c r="H27" i="14"/>
  <c r="U22" i="14"/>
  <c r="E12" i="14"/>
  <c r="R7" i="14"/>
  <c r="S147" i="14"/>
  <c r="I137" i="14"/>
  <c r="P132" i="14"/>
  <c r="F122" i="14"/>
  <c r="S117" i="14"/>
  <c r="I107" i="14"/>
  <c r="Y231" i="14"/>
  <c r="I196" i="14"/>
  <c r="P191" i="14"/>
  <c r="F181" i="14"/>
  <c r="S176" i="14"/>
  <c r="I166" i="14"/>
  <c r="P161" i="14"/>
  <c r="F147" i="14"/>
  <c r="S142" i="14"/>
  <c r="I132" i="14"/>
  <c r="P127" i="14"/>
  <c r="F117" i="14"/>
  <c r="S112" i="14"/>
  <c r="I102" i="14"/>
  <c r="P97" i="14"/>
  <c r="F87" i="14"/>
  <c r="S82" i="14"/>
  <c r="I72" i="14"/>
  <c r="P67" i="14"/>
  <c r="F57" i="14"/>
  <c r="S52" i="14"/>
  <c r="I42" i="14"/>
  <c r="P37" i="14"/>
  <c r="F27" i="14"/>
  <c r="S22" i="14"/>
  <c r="I12" i="14"/>
  <c r="Y539" i="13"/>
  <c r="O529" i="13"/>
  <c r="V524" i="13"/>
  <c r="L514" i="13"/>
  <c r="Y509" i="13"/>
  <c r="O499" i="13"/>
  <c r="V494" i="13"/>
  <c r="L484" i="13"/>
  <c r="Y479" i="13"/>
  <c r="O469" i="13"/>
  <c r="V464" i="13"/>
  <c r="L454" i="13"/>
  <c r="S445" i="13"/>
  <c r="I435" i="13"/>
  <c r="P430" i="13"/>
  <c r="F420" i="13"/>
  <c r="S415" i="13"/>
  <c r="I405" i="13"/>
  <c r="P400" i="13"/>
  <c r="F390" i="13"/>
  <c r="S385" i="13"/>
  <c r="I375" i="13"/>
  <c r="P370" i="13"/>
  <c r="F360" i="13"/>
  <c r="S355" i="13"/>
  <c r="I345" i="13"/>
  <c r="P340" i="13"/>
  <c r="F330" i="13"/>
  <c r="S325" i="13"/>
  <c r="I315" i="13"/>
  <c r="P310" i="13"/>
  <c r="M291" i="13"/>
  <c r="Z286" i="13"/>
  <c r="J276" i="13"/>
  <c r="W271" i="13"/>
  <c r="M261" i="13"/>
  <c r="Z256" i="13"/>
  <c r="J246" i="13"/>
  <c r="W241" i="13"/>
  <c r="M231" i="13"/>
  <c r="Z226" i="13"/>
  <c r="J216" i="13"/>
  <c r="W211" i="13"/>
  <c r="M201" i="13"/>
  <c r="Z196" i="13"/>
  <c r="J186" i="13"/>
  <c r="W181" i="13"/>
  <c r="M171" i="13"/>
  <c r="Z166" i="13"/>
  <c r="J156" i="13"/>
  <c r="K147" i="13"/>
  <c r="X142" i="13"/>
  <c r="N132" i="13"/>
  <c r="AA127" i="13"/>
  <c r="K117" i="13"/>
  <c r="X112" i="13"/>
  <c r="N102" i="13"/>
  <c r="AA97" i="13"/>
  <c r="K87" i="13"/>
  <c r="X82" i="13"/>
  <c r="N72" i="13"/>
  <c r="AA67" i="13"/>
  <c r="K57" i="13"/>
  <c r="X52" i="13"/>
  <c r="N42" i="13"/>
  <c r="AA37" i="13"/>
  <c r="K27" i="13"/>
  <c r="X22" i="13"/>
  <c r="N12" i="13"/>
  <c r="AA7" i="13"/>
  <c r="L559" i="13"/>
  <c r="L549" i="13"/>
  <c r="L539" i="13"/>
  <c r="Y534" i="13"/>
  <c r="O524" i="13"/>
  <c r="V519" i="13"/>
  <c r="L509" i="13"/>
  <c r="Y504" i="13"/>
  <c r="O494" i="13"/>
  <c r="V489" i="13"/>
  <c r="L479" i="13"/>
  <c r="Y474" i="13"/>
  <c r="O464" i="13"/>
  <c r="V459" i="13"/>
  <c r="L445" i="13"/>
  <c r="Y440" i="13"/>
  <c r="O430" i="13"/>
  <c r="V425" i="13"/>
  <c r="L415" i="13"/>
  <c r="Y410" i="13"/>
  <c r="O400" i="13"/>
  <c r="V395" i="13"/>
  <c r="L385" i="13"/>
  <c r="Y380" i="13"/>
  <c r="O370" i="13"/>
  <c r="V365" i="13"/>
  <c r="L355" i="13"/>
  <c r="Y350" i="13"/>
  <c r="O340" i="13"/>
  <c r="V335" i="13"/>
  <c r="L325" i="13"/>
  <c r="Y320" i="13"/>
  <c r="O310" i="13"/>
  <c r="V305" i="13"/>
  <c r="F291" i="13"/>
  <c r="S286" i="13"/>
  <c r="I276" i="13"/>
  <c r="P271" i="13"/>
  <c r="F261" i="13"/>
  <c r="S256" i="13"/>
  <c r="I246" i="13"/>
  <c r="P241" i="13"/>
  <c r="F231" i="13"/>
  <c r="S226" i="13"/>
  <c r="I216" i="13"/>
  <c r="P211" i="13"/>
  <c r="F201" i="13"/>
  <c r="S196" i="13"/>
  <c r="I186" i="13"/>
  <c r="P181" i="13"/>
  <c r="F171" i="13"/>
  <c r="S166" i="13"/>
  <c r="I156" i="13"/>
  <c r="P147" i="13"/>
  <c r="F137" i="13"/>
  <c r="S132" i="13"/>
  <c r="I122" i="13"/>
  <c r="P117" i="13"/>
  <c r="F107" i="13"/>
  <c r="S102" i="13"/>
  <c r="I92" i="13"/>
  <c r="P87" i="13"/>
  <c r="F77" i="13"/>
  <c r="S72" i="13"/>
  <c r="I62" i="13"/>
  <c r="P57" i="13"/>
  <c r="F47" i="13"/>
  <c r="S42" i="13"/>
  <c r="I32" i="13"/>
  <c r="P27" i="13"/>
  <c r="F17" i="13"/>
  <c r="S12" i="13"/>
  <c r="K589" i="13"/>
  <c r="W564" i="13"/>
  <c r="X534" i="13"/>
  <c r="N524" i="13"/>
  <c r="AA519" i="13"/>
  <c r="K509" i="13"/>
  <c r="X504" i="13"/>
  <c r="N494" i="13"/>
  <c r="AA489" i="13"/>
  <c r="K479" i="13"/>
  <c r="X474" i="13"/>
  <c r="N464" i="13"/>
  <c r="AA459" i="13"/>
  <c r="O549" i="13"/>
  <c r="Z554" i="13"/>
  <c r="L564" i="13"/>
  <c r="W569" i="13"/>
  <c r="O579" i="13"/>
  <c r="Z584" i="13"/>
  <c r="L594" i="13"/>
  <c r="K549" i="13"/>
  <c r="V554" i="13"/>
  <c r="N564" i="13"/>
  <c r="Y569" i="13"/>
  <c r="K579" i="13"/>
  <c r="V584" i="13"/>
  <c r="N594" i="13"/>
  <c r="W554" i="13"/>
  <c r="O564" i="13"/>
  <c r="Z569" i="13"/>
  <c r="L579" i="13"/>
  <c r="W584" i="13"/>
  <c r="O594" i="13"/>
  <c r="F440" i="13"/>
  <c r="S435" i="13"/>
  <c r="I425" i="13"/>
  <c r="P420" i="13"/>
  <c r="F410" i="13"/>
  <c r="S405" i="13"/>
  <c r="I395" i="13"/>
  <c r="P390" i="13"/>
  <c r="F380" i="13"/>
  <c r="S375" i="13"/>
  <c r="I365" i="13"/>
  <c r="P360" i="13"/>
  <c r="F350" i="13"/>
  <c r="S345" i="13"/>
  <c r="I335" i="13"/>
  <c r="P330" i="13"/>
  <c r="F320" i="13"/>
  <c r="S315" i="13"/>
  <c r="I305" i="13"/>
  <c r="P296" i="13"/>
  <c r="F286" i="13"/>
  <c r="S281" i="13"/>
  <c r="I271" i="13"/>
  <c r="P266" i="13"/>
  <c r="F256" i="13"/>
  <c r="S251" i="13"/>
  <c r="I241" i="13"/>
  <c r="P236" i="13"/>
  <c r="F226" i="13"/>
  <c r="S221" i="13"/>
  <c r="I211" i="13"/>
  <c r="P206" i="13"/>
  <c r="F196" i="13"/>
  <c r="S191" i="13"/>
  <c r="I181" i="13"/>
  <c r="P176" i="13"/>
  <c r="F166" i="13"/>
  <c r="S161" i="13"/>
  <c r="I147" i="13"/>
  <c r="P142" i="13"/>
  <c r="F132" i="13"/>
  <c r="S127" i="13"/>
  <c r="I117" i="13"/>
  <c r="P112" i="13"/>
  <c r="F102" i="13"/>
  <c r="S97" i="13"/>
  <c r="I87" i="13"/>
  <c r="P82" i="13"/>
  <c r="F72" i="13"/>
  <c r="S67" i="13"/>
  <c r="I57" i="13"/>
  <c r="P52" i="13"/>
  <c r="F42" i="13"/>
  <c r="S37" i="13"/>
  <c r="I27" i="13"/>
  <c r="P22" i="13"/>
  <c r="F12" i="13"/>
  <c r="S7" i="13"/>
  <c r="D539" i="13"/>
  <c r="Q534" i="13"/>
  <c r="G524" i="13"/>
  <c r="T519" i="13"/>
  <c r="D509" i="13"/>
  <c r="Q504" i="13"/>
  <c r="G494" i="13"/>
  <c r="T489" i="13"/>
  <c r="P445" i="13"/>
  <c r="F435" i="13"/>
  <c r="S430" i="13"/>
  <c r="I420" i="13"/>
  <c r="P415" i="13"/>
  <c r="F405" i="13"/>
  <c r="S400" i="13"/>
  <c r="I390" i="13"/>
  <c r="P385" i="13"/>
  <c r="F375" i="13"/>
  <c r="S370" i="13"/>
  <c r="I360" i="13"/>
  <c r="P355" i="13"/>
  <c r="F345" i="13"/>
  <c r="S340" i="13"/>
  <c r="I330" i="13"/>
  <c r="P325" i="13"/>
  <c r="F315" i="13"/>
  <c r="S310" i="13"/>
  <c r="I296" i="13"/>
  <c r="P291" i="13"/>
  <c r="F281" i="13"/>
  <c r="S276" i="13"/>
  <c r="I266" i="13"/>
  <c r="P261" i="13"/>
  <c r="F251" i="13"/>
  <c r="S246" i="13"/>
  <c r="I236" i="13"/>
  <c r="P231" i="13"/>
  <c r="F221" i="13"/>
  <c r="S216" i="13"/>
  <c r="I206" i="13"/>
  <c r="H147" i="13"/>
  <c r="U142" i="13"/>
  <c r="E132" i="13"/>
  <c r="R127" i="13"/>
  <c r="H117" i="13"/>
  <c r="U112" i="13"/>
  <c r="E102" i="13"/>
  <c r="R97" i="13"/>
  <c r="H87" i="13"/>
  <c r="U82" i="13"/>
  <c r="E72" i="13"/>
  <c r="R67" i="13"/>
  <c r="H57" i="13"/>
  <c r="U52" i="13"/>
  <c r="E42" i="13"/>
  <c r="R37" i="13"/>
  <c r="H27" i="13"/>
  <c r="U22" i="13"/>
  <c r="AA445" i="13"/>
  <c r="K435" i="13"/>
  <c r="X430" i="13"/>
  <c r="I291" i="13"/>
  <c r="P286" i="13"/>
  <c r="F276" i="13"/>
  <c r="S271" i="13"/>
  <c r="I261" i="13"/>
  <c r="S147" i="13"/>
  <c r="I137" i="13"/>
  <c r="P132" i="13"/>
  <c r="F122" i="13"/>
  <c r="S117" i="13"/>
  <c r="I107" i="13"/>
  <c r="P102" i="13"/>
  <c r="F92" i="13"/>
  <c r="S87" i="13"/>
  <c r="I77" i="13"/>
  <c r="P72" i="13"/>
  <c r="R589" i="13"/>
  <c r="H579" i="13"/>
  <c r="O534" i="13"/>
  <c r="V529" i="13"/>
  <c r="L519" i="13"/>
  <c r="Y514" i="13"/>
  <c r="O504" i="13"/>
  <c r="V499" i="13"/>
  <c r="L489" i="13"/>
  <c r="Y484" i="13"/>
  <c r="O474" i="13"/>
  <c r="V469" i="13"/>
  <c r="L459" i="13"/>
  <c r="Y454" i="13"/>
  <c r="O440" i="13"/>
  <c r="V435" i="13"/>
  <c r="L425" i="13"/>
  <c r="Y420" i="13"/>
  <c r="O410" i="13"/>
  <c r="V405" i="13"/>
  <c r="L395" i="13"/>
  <c r="Y390" i="13"/>
  <c r="O380" i="13"/>
  <c r="V375" i="13"/>
  <c r="L365" i="13"/>
  <c r="Y360" i="13"/>
  <c r="O350" i="13"/>
  <c r="V345" i="13"/>
  <c r="L335" i="13"/>
  <c r="Y330" i="13"/>
  <c r="O320" i="13"/>
  <c r="V315" i="13"/>
  <c r="L305" i="13"/>
  <c r="Y296" i="13"/>
  <c r="O286" i="13"/>
  <c r="V281" i="13"/>
  <c r="L271" i="13"/>
  <c r="Y266" i="13"/>
  <c r="O256" i="13"/>
  <c r="V251" i="13"/>
  <c r="L241" i="13"/>
  <c r="Y236" i="13"/>
  <c r="O226" i="13"/>
  <c r="V221" i="13"/>
  <c r="L211" i="13"/>
  <c r="Y206" i="13"/>
  <c r="O196" i="13"/>
  <c r="V191" i="13"/>
  <c r="L181" i="13"/>
  <c r="Y176" i="13"/>
  <c r="O166" i="13"/>
  <c r="V161" i="13"/>
  <c r="L147" i="13"/>
  <c r="Y142" i="13"/>
  <c r="O132" i="13"/>
  <c r="V127" i="13"/>
  <c r="L117" i="13"/>
  <c r="Y112" i="13"/>
  <c r="O102" i="13"/>
  <c r="V97" i="13"/>
  <c r="L87" i="13"/>
  <c r="Y82" i="13"/>
  <c r="O72" i="13"/>
  <c r="V67" i="13"/>
  <c r="L57" i="13"/>
  <c r="Y52" i="13"/>
  <c r="O42" i="13"/>
  <c r="V37" i="13"/>
  <c r="L27" i="13"/>
  <c r="Y22" i="13"/>
  <c r="O12" i="13"/>
  <c r="V7" i="13"/>
  <c r="AA574" i="12"/>
  <c r="J569" i="12"/>
  <c r="X559" i="12"/>
  <c r="M554" i="12"/>
  <c r="AA544" i="12"/>
  <c r="J539" i="12"/>
  <c r="X529" i="12"/>
  <c r="M524" i="12"/>
  <c r="AA514" i="12"/>
  <c r="J509" i="12"/>
  <c r="X499" i="12"/>
  <c r="M494" i="12"/>
  <c r="AA484" i="12"/>
  <c r="J479" i="12"/>
  <c r="X469" i="12"/>
  <c r="M464" i="12"/>
  <c r="AA454" i="12"/>
  <c r="J445" i="12"/>
  <c r="X435" i="12"/>
  <c r="M430" i="12"/>
  <c r="AA420" i="12"/>
  <c r="J415" i="12"/>
  <c r="X405" i="12"/>
  <c r="M400" i="12"/>
  <c r="AA390" i="12"/>
  <c r="J385" i="12"/>
  <c r="X375" i="12"/>
  <c r="M370" i="12"/>
  <c r="AA360" i="12"/>
  <c r="J355" i="12"/>
  <c r="X345" i="12"/>
  <c r="M340" i="12"/>
  <c r="AA330" i="12"/>
  <c r="J325" i="12"/>
  <c r="X315" i="12"/>
  <c r="M310" i="12"/>
  <c r="AA296" i="12"/>
  <c r="J291" i="12"/>
  <c r="X281" i="12"/>
  <c r="M276" i="12"/>
  <c r="AA266" i="12"/>
  <c r="J261" i="12"/>
  <c r="X251" i="12"/>
  <c r="M246" i="12"/>
  <c r="AA236" i="12"/>
  <c r="J231" i="12"/>
  <c r="X221" i="12"/>
  <c r="M216" i="12"/>
  <c r="AA206" i="12"/>
  <c r="J201" i="12"/>
  <c r="X191" i="12"/>
  <c r="M186" i="12"/>
  <c r="AA176" i="12"/>
  <c r="J171" i="12"/>
  <c r="X161" i="12"/>
  <c r="M156" i="12"/>
  <c r="Y579" i="12"/>
  <c r="N574" i="12"/>
  <c r="V564" i="12"/>
  <c r="K559" i="12"/>
  <c r="Y549" i="12"/>
  <c r="N544" i="12"/>
  <c r="V534" i="12"/>
  <c r="K529" i="12"/>
  <c r="Y519" i="12"/>
  <c r="N514" i="12"/>
  <c r="V504" i="12"/>
  <c r="K499" i="12"/>
  <c r="Y489" i="12"/>
  <c r="N484" i="12"/>
  <c r="V474" i="12"/>
  <c r="K469" i="12"/>
  <c r="Y459" i="12"/>
  <c r="N454" i="12"/>
  <c r="V440" i="12"/>
  <c r="K435" i="12"/>
  <c r="Y425" i="12"/>
  <c r="N420" i="12"/>
  <c r="V410" i="12"/>
  <c r="K405" i="12"/>
  <c r="Y395" i="12"/>
  <c r="N390" i="12"/>
  <c r="V380" i="12"/>
  <c r="K375" i="12"/>
  <c r="Y365" i="12"/>
  <c r="N360" i="12"/>
  <c r="V350" i="12"/>
  <c r="K345" i="12"/>
  <c r="Y335" i="12"/>
  <c r="N330" i="12"/>
  <c r="V320" i="12"/>
  <c r="K315" i="12"/>
  <c r="Y305" i="12"/>
  <c r="N296" i="12"/>
  <c r="V286" i="12"/>
  <c r="K281" i="12"/>
  <c r="Y271" i="12"/>
  <c r="N266" i="12"/>
  <c r="V256" i="12"/>
  <c r="K251" i="12"/>
  <c r="Y241" i="12"/>
  <c r="N236" i="12"/>
  <c r="V226" i="12"/>
  <c r="K221" i="12"/>
  <c r="Y211" i="12"/>
  <c r="N206" i="12"/>
  <c r="V196" i="12"/>
  <c r="K191" i="12"/>
  <c r="Y181" i="12"/>
  <c r="N176" i="12"/>
  <c r="V166" i="12"/>
  <c r="K161" i="12"/>
  <c r="F594" i="12"/>
  <c r="W594" i="12"/>
  <c r="H12" i="12"/>
  <c r="N7" i="12"/>
  <c r="R47" i="12"/>
  <c r="Y7" i="12"/>
  <c r="E12" i="12"/>
  <c r="R7" i="12"/>
  <c r="Z17" i="12"/>
  <c r="O122" i="12"/>
  <c r="Z127" i="12"/>
  <c r="L137" i="12"/>
  <c r="W142" i="12"/>
  <c r="L22" i="12"/>
  <c r="W27" i="12"/>
  <c r="O37" i="12"/>
  <c r="Z42" i="12"/>
  <c r="L52" i="12"/>
  <c r="W57" i="12"/>
  <c r="O67" i="12"/>
  <c r="Z72" i="12"/>
  <c r="L82" i="12"/>
  <c r="W87" i="12"/>
  <c r="O97" i="12"/>
  <c r="Z102" i="12"/>
  <c r="L112" i="12"/>
  <c r="W117" i="12"/>
  <c r="O127" i="12"/>
  <c r="Z132" i="12"/>
  <c r="L142" i="12"/>
  <c r="W147" i="12"/>
  <c r="J67" i="12"/>
  <c r="AA72" i="12"/>
  <c r="M82" i="12"/>
  <c r="X87" i="12"/>
  <c r="J97" i="12"/>
  <c r="AA102" i="12"/>
  <c r="M112" i="12"/>
  <c r="X117" i="12"/>
  <c r="J127" i="12"/>
  <c r="AA132" i="12"/>
  <c r="M142" i="12"/>
  <c r="X147" i="12"/>
  <c r="M27" i="12"/>
  <c r="X32" i="12"/>
  <c r="J42" i="12"/>
  <c r="AA47" i="12"/>
  <c r="M57" i="12"/>
  <c r="X62" i="12"/>
  <c r="J72" i="12"/>
  <c r="AA77" i="12"/>
  <c r="M87" i="12"/>
  <c r="X92" i="12"/>
  <c r="J102" i="12"/>
  <c r="AA107" i="12"/>
  <c r="M117" i="12"/>
  <c r="X122" i="12"/>
  <c r="J132" i="12"/>
  <c r="AA137" i="12"/>
  <c r="M147" i="12"/>
  <c r="AA22" i="12"/>
  <c r="M32" i="12"/>
  <c r="X37" i="12"/>
  <c r="J47" i="12"/>
  <c r="AA52" i="12"/>
  <c r="M62" i="12"/>
  <c r="X67" i="12"/>
  <c r="J77" i="12"/>
  <c r="AA82" i="12"/>
  <c r="M92" i="12"/>
  <c r="X97" i="12"/>
  <c r="J107" i="12"/>
  <c r="AA112" i="12"/>
  <c r="M122" i="12"/>
  <c r="X127" i="12"/>
  <c r="J137" i="12"/>
  <c r="AA142" i="12"/>
  <c r="J22" i="12"/>
  <c r="AA27" i="12"/>
  <c r="M37" i="12"/>
  <c r="X42" i="12"/>
  <c r="J52" i="12"/>
  <c r="AA57" i="12"/>
  <c r="M67" i="12"/>
  <c r="X72" i="12"/>
  <c r="J82" i="12"/>
  <c r="AA87" i="12"/>
  <c r="M97" i="12"/>
  <c r="X102" i="12"/>
  <c r="J112" i="12"/>
  <c r="AA117" i="12"/>
  <c r="M127" i="12"/>
  <c r="X132" i="12"/>
  <c r="J142" i="12"/>
  <c r="AA147" i="12"/>
  <c r="E47" i="11"/>
  <c r="R42" i="11"/>
  <c r="H32" i="11"/>
  <c r="U27" i="11"/>
  <c r="E17" i="11"/>
  <c r="R12" i="11"/>
  <c r="U82" i="11"/>
  <c r="O52" i="11"/>
  <c r="V47" i="11"/>
  <c r="L37" i="11"/>
  <c r="Y32" i="11"/>
  <c r="O22" i="11"/>
  <c r="V17" i="11"/>
  <c r="L7" i="11"/>
  <c r="F604" i="10"/>
  <c r="T594" i="10"/>
  <c r="I589" i="10"/>
  <c r="Q579" i="10"/>
  <c r="F574" i="10"/>
  <c r="T564" i="10"/>
  <c r="I559" i="10"/>
  <c r="Q549" i="10"/>
  <c r="F544" i="10"/>
  <c r="T534" i="10"/>
  <c r="I529" i="10"/>
  <c r="Q519" i="10"/>
  <c r="F514" i="10"/>
  <c r="T504" i="10"/>
  <c r="I499" i="10"/>
  <c r="Q489" i="10"/>
  <c r="F484" i="10"/>
  <c r="T474" i="10"/>
  <c r="I469" i="10"/>
  <c r="U47" i="11"/>
  <c r="E37" i="11"/>
  <c r="R32" i="11"/>
  <c r="H22" i="11"/>
  <c r="U17" i="11"/>
  <c r="E7" i="11"/>
  <c r="H47" i="11"/>
  <c r="U42" i="11"/>
  <c r="E32" i="11"/>
  <c r="R27" i="11"/>
  <c r="H17" i="11"/>
  <c r="U12" i="11"/>
  <c r="S57" i="11"/>
  <c r="E67" i="11"/>
  <c r="P72" i="11"/>
  <c r="H82" i="11"/>
  <c r="S87" i="11"/>
  <c r="E97" i="11"/>
  <c r="P102" i="11"/>
  <c r="H112" i="11"/>
  <c r="S117" i="11"/>
  <c r="E127" i="11"/>
  <c r="P132" i="11"/>
  <c r="H142" i="11"/>
  <c r="S147" i="11"/>
  <c r="H117" i="11"/>
  <c r="S122" i="11"/>
  <c r="E132" i="11"/>
  <c r="P137" i="11"/>
  <c r="H147" i="11"/>
  <c r="U87" i="11"/>
  <c r="G97" i="11"/>
  <c r="R102" i="11"/>
  <c r="D112" i="11"/>
  <c r="U117" i="11"/>
  <c r="G127" i="11"/>
  <c r="R132" i="11"/>
  <c r="D142" i="11"/>
  <c r="U147" i="11"/>
  <c r="I62" i="11"/>
  <c r="T67" i="11"/>
  <c r="F77" i="11"/>
  <c r="Q82" i="11"/>
  <c r="I92" i="11"/>
  <c r="T97" i="11"/>
  <c r="F107" i="11"/>
  <c r="Q112" i="11"/>
  <c r="I122" i="11"/>
  <c r="T127" i="11"/>
  <c r="F137" i="11"/>
  <c r="Q142" i="11"/>
  <c r="E57" i="11"/>
  <c r="P62" i="11"/>
  <c r="H72" i="11"/>
  <c r="S77" i="11"/>
  <c r="E87" i="11"/>
  <c r="P92" i="11"/>
  <c r="H102" i="11"/>
  <c r="S107" i="11"/>
  <c r="E117" i="11"/>
  <c r="P122" i="11"/>
  <c r="H132" i="11"/>
  <c r="S137" i="11"/>
  <c r="E147" i="11"/>
  <c r="R57" i="11"/>
  <c r="D67" i="11"/>
  <c r="U72" i="11"/>
  <c r="G82" i="11"/>
  <c r="R87" i="11"/>
  <c r="D97" i="11"/>
  <c r="U102" i="11"/>
  <c r="G112" i="11"/>
  <c r="R117" i="11"/>
  <c r="D127" i="11"/>
  <c r="U132" i="11"/>
  <c r="G142" i="11"/>
  <c r="R147" i="11"/>
  <c r="W599" i="10"/>
  <c r="L594" i="10"/>
  <c r="Z584" i="10"/>
  <c r="O579" i="10"/>
  <c r="W569" i="10"/>
  <c r="L564" i="10"/>
  <c r="Z554" i="10"/>
  <c r="O549" i="10"/>
  <c r="W539" i="10"/>
  <c r="L534" i="10"/>
  <c r="Z524" i="10"/>
  <c r="O519" i="10"/>
  <c r="Z306" i="10"/>
  <c r="O301" i="10"/>
  <c r="W291" i="10"/>
  <c r="L286" i="10"/>
  <c r="Z276" i="10"/>
  <c r="O271" i="10"/>
  <c r="W261" i="10"/>
  <c r="L256" i="10"/>
  <c r="Z246" i="10"/>
  <c r="O241" i="10"/>
  <c r="W231" i="10"/>
  <c r="L226" i="10"/>
  <c r="Z216" i="10"/>
  <c r="O211" i="10"/>
  <c r="W201" i="10"/>
  <c r="L196" i="10"/>
  <c r="Z186" i="10"/>
  <c r="M47" i="11"/>
  <c r="Z42" i="11"/>
  <c r="J32" i="11"/>
  <c r="W27" i="11"/>
  <c r="M17" i="11"/>
  <c r="Z12" i="11"/>
  <c r="AA604" i="10"/>
  <c r="J599" i="10"/>
  <c r="X589" i="10"/>
  <c r="M584" i="10"/>
  <c r="AA574" i="10"/>
  <c r="J569" i="10"/>
  <c r="X559" i="10"/>
  <c r="M554" i="10"/>
  <c r="AA544" i="10"/>
  <c r="J539" i="10"/>
  <c r="X529" i="10"/>
  <c r="M524" i="10"/>
  <c r="AA514" i="10"/>
  <c r="J509" i="10"/>
  <c r="X499" i="10"/>
  <c r="M494" i="10"/>
  <c r="AA484" i="10"/>
  <c r="J479" i="10"/>
  <c r="X469" i="10"/>
  <c r="M464" i="10"/>
  <c r="AA450" i="10"/>
  <c r="J445" i="10"/>
  <c r="X435" i="10"/>
  <c r="M430" i="10"/>
  <c r="AA420" i="10"/>
  <c r="J415" i="10"/>
  <c r="X405" i="10"/>
  <c r="M400" i="10"/>
  <c r="AA390" i="10"/>
  <c r="J385" i="10"/>
  <c r="X375" i="10"/>
  <c r="M306" i="10"/>
  <c r="AA296" i="10"/>
  <c r="J291" i="10"/>
  <c r="X281" i="10"/>
  <c r="M276" i="10"/>
  <c r="AA266" i="10"/>
  <c r="J261" i="10"/>
  <c r="X97" i="11"/>
  <c r="H57" i="11"/>
  <c r="E52" i="11"/>
  <c r="R47" i="11"/>
  <c r="H37" i="11"/>
  <c r="U32" i="11"/>
  <c r="E22" i="11"/>
  <c r="R17" i="11"/>
  <c r="H7" i="11"/>
  <c r="U599" i="10"/>
  <c r="D594" i="10"/>
  <c r="R584" i="10"/>
  <c r="G579" i="10"/>
  <c r="U569" i="10"/>
  <c r="D564" i="10"/>
  <c r="R554" i="10"/>
  <c r="G549" i="10"/>
  <c r="U539" i="10"/>
  <c r="D534" i="10"/>
  <c r="R524" i="10"/>
  <c r="G519" i="10"/>
  <c r="U509" i="10"/>
  <c r="D504" i="10"/>
  <c r="R494" i="10"/>
  <c r="G489" i="10"/>
  <c r="U479" i="10"/>
  <c r="D474" i="10"/>
  <c r="R464" i="10"/>
  <c r="G455" i="10"/>
  <c r="U445" i="10"/>
  <c r="D440" i="10"/>
  <c r="R430" i="10"/>
  <c r="G425" i="10"/>
  <c r="U415" i="10"/>
  <c r="D410" i="10"/>
  <c r="R400" i="10"/>
  <c r="G395" i="10"/>
  <c r="U385" i="10"/>
  <c r="D380" i="10"/>
  <c r="R370" i="10"/>
  <c r="G365" i="10"/>
  <c r="U355" i="10"/>
  <c r="D350" i="10"/>
  <c r="R340" i="10"/>
  <c r="G335" i="10"/>
  <c r="U325" i="10"/>
  <c r="D320" i="10"/>
  <c r="R306" i="10"/>
  <c r="G301" i="10"/>
  <c r="U291" i="10"/>
  <c r="D286" i="10"/>
  <c r="R276" i="10"/>
  <c r="G271" i="10"/>
  <c r="U261" i="10"/>
  <c r="D256" i="10"/>
  <c r="R246" i="10"/>
  <c r="G241" i="10"/>
  <c r="U231" i="10"/>
  <c r="D226" i="10"/>
  <c r="R216" i="10"/>
  <c r="G211" i="10"/>
  <c r="U201" i="10"/>
  <c r="D196" i="10"/>
  <c r="R186" i="10"/>
  <c r="G181" i="10"/>
  <c r="U171" i="10"/>
  <c r="K47" i="10"/>
  <c r="U42" i="10"/>
  <c r="E32" i="10"/>
  <c r="R27" i="10"/>
  <c r="H17" i="10"/>
  <c r="U12" i="10"/>
  <c r="O47" i="10"/>
  <c r="Z52" i="10"/>
  <c r="L62" i="10"/>
  <c r="W67" i="10"/>
  <c r="O77" i="10"/>
  <c r="Z82" i="10"/>
  <c r="L92" i="10"/>
  <c r="W97" i="10"/>
  <c r="O107" i="10"/>
  <c r="Z112" i="10"/>
  <c r="L122" i="10"/>
  <c r="W127" i="10"/>
  <c r="O137" i="10"/>
  <c r="Z142" i="10"/>
  <c r="L152" i="10"/>
  <c r="W157" i="10"/>
  <c r="L127" i="10"/>
  <c r="W132" i="10"/>
  <c r="O142" i="10"/>
  <c r="Z147" i="10"/>
  <c r="L157" i="10"/>
  <c r="Z62" i="10"/>
  <c r="L72" i="10"/>
  <c r="W77" i="10"/>
  <c r="O87" i="10"/>
  <c r="Z92" i="10"/>
  <c r="L102" i="10"/>
  <c r="W107" i="10"/>
  <c r="O117" i="10"/>
  <c r="Z122" i="10"/>
  <c r="L132" i="10"/>
  <c r="W137" i="10"/>
  <c r="O147" i="10"/>
  <c r="Z152" i="10"/>
  <c r="L47" i="10"/>
  <c r="W52" i="10"/>
  <c r="O62" i="10"/>
  <c r="Z67" i="10"/>
  <c r="L77" i="10"/>
  <c r="W82" i="10"/>
  <c r="O92" i="10"/>
  <c r="Z97" i="10"/>
  <c r="L107" i="10"/>
  <c r="W112" i="10"/>
  <c r="O122" i="10"/>
  <c r="Z127" i="10"/>
  <c r="L137" i="10"/>
  <c r="W142" i="10"/>
  <c r="O152" i="10"/>
  <c r="Z157" i="10"/>
  <c r="L52" i="10"/>
  <c r="W57" i="10"/>
  <c r="O67" i="10"/>
  <c r="Z72" i="10"/>
  <c r="L82" i="10"/>
  <c r="W87" i="10"/>
  <c r="O97" i="10"/>
  <c r="Z102" i="10"/>
  <c r="L112" i="10"/>
  <c r="W117" i="10"/>
  <c r="O127" i="10"/>
  <c r="Z132" i="10"/>
  <c r="L142" i="10"/>
  <c r="W147" i="10"/>
  <c r="O157" i="10"/>
  <c r="V97" i="10"/>
  <c r="N107" i="10"/>
  <c r="Y112" i="10"/>
  <c r="K122" i="10"/>
  <c r="V127" i="10"/>
  <c r="N137" i="10"/>
  <c r="Y142" i="10"/>
  <c r="K152" i="10"/>
  <c r="V157" i="10"/>
  <c r="D594" i="9"/>
  <c r="Q589" i="9"/>
  <c r="G579" i="9"/>
  <c r="T574" i="9"/>
  <c r="D564" i="9"/>
  <c r="Q559" i="9"/>
  <c r="G549" i="9"/>
  <c r="T544" i="9"/>
  <c r="D534" i="9"/>
  <c r="Q529" i="9"/>
  <c r="G519" i="9"/>
  <c r="T514" i="9"/>
  <c r="D504" i="9"/>
  <c r="Q499" i="9"/>
  <c r="G489" i="9"/>
  <c r="T484" i="9"/>
  <c r="D474" i="9"/>
  <c r="Q469" i="9"/>
  <c r="G459" i="9"/>
  <c r="T454" i="9"/>
  <c r="K435" i="9"/>
  <c r="X430" i="9"/>
  <c r="N420" i="9"/>
  <c r="AA415" i="9"/>
  <c r="K405" i="9"/>
  <c r="X400" i="9"/>
  <c r="N390" i="9"/>
  <c r="AA385" i="9"/>
  <c r="K375" i="9"/>
  <c r="X370" i="9"/>
  <c r="N360" i="9"/>
  <c r="AA355" i="9"/>
  <c r="K345" i="9"/>
  <c r="X340" i="9"/>
  <c r="N330" i="9"/>
  <c r="AA325" i="9"/>
  <c r="K315" i="9"/>
  <c r="X310" i="9"/>
  <c r="H296" i="9"/>
  <c r="U291" i="9"/>
  <c r="E281" i="9"/>
  <c r="R276" i="9"/>
  <c r="H266" i="9"/>
  <c r="U261" i="9"/>
  <c r="E251" i="9"/>
  <c r="R246" i="9"/>
  <c r="H236" i="9"/>
  <c r="U231" i="9"/>
  <c r="E221" i="9"/>
  <c r="R216" i="9"/>
  <c r="H206" i="9"/>
  <c r="U201" i="9"/>
  <c r="E191" i="9"/>
  <c r="R186" i="9"/>
  <c r="H176" i="9"/>
  <c r="U171" i="9"/>
  <c r="E161" i="9"/>
  <c r="R156" i="9"/>
  <c r="O137" i="9"/>
  <c r="V132" i="9"/>
  <c r="L122" i="9"/>
  <c r="Y117" i="9"/>
  <c r="O107" i="9"/>
  <c r="V102" i="9"/>
  <c r="L92" i="9"/>
  <c r="Y87" i="9"/>
  <c r="O77" i="9"/>
  <c r="V72" i="9"/>
  <c r="L62" i="9"/>
  <c r="Y57" i="9"/>
  <c r="O47" i="9"/>
  <c r="V42" i="9"/>
  <c r="L32" i="9"/>
  <c r="Y27" i="9"/>
  <c r="O17" i="9"/>
  <c r="V12" i="9"/>
  <c r="Q176" i="8"/>
  <c r="R170" i="8"/>
  <c r="S164" i="8"/>
  <c r="T158" i="8"/>
  <c r="U152" i="8"/>
  <c r="P146" i="8"/>
  <c r="Q140" i="8"/>
  <c r="R134" i="8"/>
  <c r="S128" i="8"/>
  <c r="T122" i="8"/>
  <c r="U116" i="8"/>
  <c r="P110" i="8"/>
  <c r="Q104" i="8"/>
  <c r="R98" i="8"/>
  <c r="S92" i="8"/>
  <c r="T86" i="8"/>
  <c r="U80" i="8"/>
  <c r="P74" i="8"/>
  <c r="Q68" i="8"/>
  <c r="R62" i="8"/>
  <c r="S56" i="8"/>
  <c r="T50" i="8"/>
  <c r="U44" i="8"/>
  <c r="P38" i="8"/>
  <c r="Q32" i="8"/>
  <c r="R26" i="8"/>
  <c r="S20" i="8"/>
  <c r="T14" i="8"/>
  <c r="U8" i="8"/>
  <c r="I52" i="10"/>
  <c r="H42" i="10"/>
  <c r="U37" i="10"/>
  <c r="E27" i="10"/>
  <c r="R22" i="10"/>
  <c r="H12" i="10"/>
  <c r="U7" i="10"/>
  <c r="D589" i="9"/>
  <c r="Q584" i="9"/>
  <c r="G574" i="9"/>
  <c r="T569" i="9"/>
  <c r="D559" i="9"/>
  <c r="Q554" i="9"/>
  <c r="G544" i="9"/>
  <c r="T539" i="9"/>
  <c r="D529" i="9"/>
  <c r="Q524" i="9"/>
  <c r="G514" i="9"/>
  <c r="T509" i="9"/>
  <c r="D499" i="9"/>
  <c r="Q494" i="9"/>
  <c r="G484" i="9"/>
  <c r="T479" i="9"/>
  <c r="D469" i="9"/>
  <c r="Q464" i="9"/>
  <c r="G454" i="9"/>
  <c r="T445" i="9"/>
  <c r="D435" i="9"/>
  <c r="Q430" i="9"/>
  <c r="G420" i="9"/>
  <c r="T415" i="9"/>
  <c r="D405" i="9"/>
  <c r="Q400" i="9"/>
  <c r="G390" i="9"/>
  <c r="T385" i="9"/>
  <c r="D375" i="9"/>
  <c r="Q370" i="9"/>
  <c r="G360" i="9"/>
  <c r="T355" i="9"/>
  <c r="G296" i="9"/>
  <c r="T291" i="9"/>
  <c r="D281" i="9"/>
  <c r="Q276" i="9"/>
  <c r="G266" i="9"/>
  <c r="T261" i="9"/>
  <c r="D251" i="9"/>
  <c r="Q246" i="9"/>
  <c r="G236" i="9"/>
  <c r="F147" i="9"/>
  <c r="S142" i="9"/>
  <c r="I132" i="9"/>
  <c r="P127" i="9"/>
  <c r="F117" i="9"/>
  <c r="S112" i="9"/>
  <c r="I102" i="9"/>
  <c r="P97" i="9"/>
  <c r="F87" i="9"/>
  <c r="S82" i="9"/>
  <c r="I72" i="9"/>
  <c r="P67" i="9"/>
  <c r="F57" i="9"/>
  <c r="S52" i="9"/>
  <c r="I42" i="9"/>
  <c r="P37" i="9"/>
  <c r="F27" i="9"/>
  <c r="S22" i="9"/>
  <c r="I12" i="9"/>
  <c r="J7" i="9"/>
  <c r="D176" i="8"/>
  <c r="E170" i="8"/>
  <c r="F164" i="8"/>
  <c r="G158" i="8"/>
  <c r="H152" i="8"/>
  <c r="I146" i="8"/>
  <c r="D140" i="8"/>
  <c r="E134" i="8"/>
  <c r="F128" i="8"/>
  <c r="G122" i="8"/>
  <c r="H116" i="8"/>
  <c r="I110" i="8"/>
  <c r="D104" i="8"/>
  <c r="E98" i="8"/>
  <c r="F92" i="8"/>
  <c r="G86" i="8"/>
  <c r="H80" i="8"/>
  <c r="I74" i="8"/>
  <c r="D68" i="8"/>
  <c r="E62" i="8"/>
  <c r="F56" i="8"/>
  <c r="G50" i="8"/>
  <c r="H44" i="8"/>
  <c r="I38" i="8"/>
  <c r="D32" i="8"/>
  <c r="E26" i="8"/>
  <c r="F20" i="8"/>
  <c r="G14" i="8"/>
  <c r="H8" i="8"/>
  <c r="N37" i="10"/>
  <c r="AA32" i="10"/>
  <c r="K22" i="10"/>
  <c r="X17" i="10"/>
  <c r="N7" i="10"/>
  <c r="Z594" i="9"/>
  <c r="J584" i="9"/>
  <c r="W579" i="9"/>
  <c r="M569" i="9"/>
  <c r="Z564" i="9"/>
  <c r="J554" i="9"/>
  <c r="W549" i="9"/>
  <c r="M539" i="9"/>
  <c r="Z534" i="9"/>
  <c r="J524" i="9"/>
  <c r="W519" i="9"/>
  <c r="M509" i="9"/>
  <c r="Z504" i="9"/>
  <c r="J494" i="9"/>
  <c r="W489" i="9"/>
  <c r="M479" i="9"/>
  <c r="Z474" i="9"/>
  <c r="J464" i="9"/>
  <c r="W459" i="9"/>
  <c r="M445" i="9"/>
  <c r="Z440" i="9"/>
  <c r="J430" i="9"/>
  <c r="W425" i="9"/>
  <c r="M415" i="9"/>
  <c r="Z410" i="9"/>
  <c r="J400" i="9"/>
  <c r="W395" i="9"/>
  <c r="M385" i="9"/>
  <c r="Z380" i="9"/>
  <c r="J370" i="9"/>
  <c r="W365" i="9"/>
  <c r="M355" i="9"/>
  <c r="Z350" i="9"/>
  <c r="J340" i="9"/>
  <c r="W335" i="9"/>
  <c r="M325" i="9"/>
  <c r="Z320" i="9"/>
  <c r="J310" i="9"/>
  <c r="W305" i="9"/>
  <c r="M291" i="9"/>
  <c r="Z286" i="9"/>
  <c r="J276" i="9"/>
  <c r="W271" i="9"/>
  <c r="M261" i="9"/>
  <c r="Z256" i="9"/>
  <c r="J246" i="9"/>
  <c r="W241" i="9"/>
  <c r="M231" i="9"/>
  <c r="Z226" i="9"/>
  <c r="J216" i="9"/>
  <c r="W211" i="9"/>
  <c r="M201" i="9"/>
  <c r="Z196" i="9"/>
  <c r="J186" i="9"/>
  <c r="W181" i="9"/>
  <c r="M171" i="9"/>
  <c r="Z166" i="9"/>
  <c r="J156" i="9"/>
  <c r="Q147" i="9"/>
  <c r="G137" i="9"/>
  <c r="T132" i="9"/>
  <c r="D122" i="9"/>
  <c r="Q117" i="9"/>
  <c r="G107" i="9"/>
  <c r="T102" i="9"/>
  <c r="D92" i="9"/>
  <c r="Q87" i="9"/>
  <c r="G77" i="9"/>
  <c r="T72" i="9"/>
  <c r="D62" i="9"/>
  <c r="Q57" i="9"/>
  <c r="G47" i="9"/>
  <c r="T42" i="9"/>
  <c r="D32" i="9"/>
  <c r="Q27" i="9"/>
  <c r="G17" i="9"/>
  <c r="T12" i="9"/>
  <c r="F87" i="10"/>
  <c r="J77" i="10"/>
  <c r="E47" i="10"/>
  <c r="R42" i="10"/>
  <c r="H32" i="10"/>
  <c r="U27" i="10"/>
  <c r="E17" i="10"/>
  <c r="R12" i="10"/>
  <c r="G594" i="9"/>
  <c r="T589" i="9"/>
  <c r="D579" i="9"/>
  <c r="Q574" i="9"/>
  <c r="G564" i="9"/>
  <c r="T559" i="9"/>
  <c r="D549" i="9"/>
  <c r="Q544" i="9"/>
  <c r="G534" i="9"/>
  <c r="T529" i="9"/>
  <c r="D519" i="9"/>
  <c r="Q514" i="9"/>
  <c r="G504" i="9"/>
  <c r="T499" i="9"/>
  <c r="D489" i="9"/>
  <c r="Q484" i="9"/>
  <c r="G474" i="9"/>
  <c r="T469" i="9"/>
  <c r="D459" i="9"/>
  <c r="Q454" i="9"/>
  <c r="G440" i="9"/>
  <c r="T435" i="9"/>
  <c r="D425" i="9"/>
  <c r="Q420" i="9"/>
  <c r="G410" i="9"/>
  <c r="T405" i="9"/>
  <c r="D395" i="9"/>
  <c r="Q390" i="9"/>
  <c r="G380" i="9"/>
  <c r="T375" i="9"/>
  <c r="D365" i="9"/>
  <c r="Q360" i="9"/>
  <c r="G350" i="9"/>
  <c r="T345" i="9"/>
  <c r="D335" i="9"/>
  <c r="Q330" i="9"/>
  <c r="G320" i="9"/>
  <c r="T315" i="9"/>
  <c r="K296" i="9"/>
  <c r="X291" i="9"/>
  <c r="N281" i="9"/>
  <c r="AA276" i="9"/>
  <c r="K266" i="9"/>
  <c r="X261" i="9"/>
  <c r="N251" i="9"/>
  <c r="AA246" i="9"/>
  <c r="K236" i="9"/>
  <c r="X231" i="9"/>
  <c r="N221" i="9"/>
  <c r="AA216" i="9"/>
  <c r="K206" i="9"/>
  <c r="X201" i="9"/>
  <c r="N191" i="9"/>
  <c r="AA186" i="9"/>
  <c r="K176" i="9"/>
  <c r="X171" i="9"/>
  <c r="N161" i="9"/>
  <c r="AA156" i="9"/>
  <c r="K142" i="9"/>
  <c r="X137" i="9"/>
  <c r="N127" i="9"/>
  <c r="AA122" i="9"/>
  <c r="K112" i="9"/>
  <c r="X107" i="9"/>
  <c r="N97" i="9"/>
  <c r="AA92" i="9"/>
  <c r="K82" i="9"/>
  <c r="X77" i="9"/>
  <c r="N67" i="9"/>
  <c r="AA62" i="9"/>
  <c r="K52" i="9"/>
  <c r="X47" i="9"/>
  <c r="N37" i="9"/>
  <c r="AA32" i="9"/>
  <c r="K22" i="9"/>
  <c r="X17" i="9"/>
  <c r="N7" i="9"/>
  <c r="N176" i="8"/>
  <c r="O170" i="8"/>
  <c r="J164" i="8"/>
  <c r="K158" i="8"/>
  <c r="L152" i="8"/>
  <c r="M146" i="8"/>
  <c r="N140" i="8"/>
  <c r="O134" i="8"/>
  <c r="J128" i="8"/>
  <c r="K122" i="8"/>
  <c r="L116" i="8"/>
  <c r="M110" i="8"/>
  <c r="N104" i="8"/>
  <c r="O98" i="8"/>
  <c r="J92" i="8"/>
  <c r="K86" i="8"/>
  <c r="L80" i="8"/>
  <c r="M74" i="8"/>
  <c r="N68" i="8"/>
  <c r="O62" i="8"/>
  <c r="J56" i="8"/>
  <c r="K50" i="8"/>
  <c r="L44" i="8"/>
  <c r="M38" i="8"/>
  <c r="N32" i="8"/>
  <c r="O26" i="8"/>
  <c r="J20" i="8"/>
  <c r="K14" i="8"/>
  <c r="L8" i="8"/>
  <c r="P107" i="10"/>
  <c r="P47" i="10"/>
  <c r="W42" i="10"/>
  <c r="M32" i="10"/>
  <c r="Z27" i="10"/>
  <c r="J17" i="10"/>
  <c r="W12" i="10"/>
  <c r="L594" i="9"/>
  <c r="Y589" i="9"/>
  <c r="O579" i="9"/>
  <c r="V574" i="9"/>
  <c r="L564" i="9"/>
  <c r="Y559" i="9"/>
  <c r="O549" i="9"/>
  <c r="V544" i="9"/>
  <c r="L534" i="9"/>
  <c r="Y529" i="9"/>
  <c r="O519" i="9"/>
  <c r="V514" i="9"/>
  <c r="L504" i="9"/>
  <c r="Y499" i="9"/>
  <c r="O489" i="9"/>
  <c r="V484" i="9"/>
  <c r="L474" i="9"/>
  <c r="Y469" i="9"/>
  <c r="O459" i="9"/>
  <c r="V454" i="9"/>
  <c r="F440" i="9"/>
  <c r="S435" i="9"/>
  <c r="I425" i="9"/>
  <c r="P420" i="9"/>
  <c r="F410" i="9"/>
  <c r="S405" i="9"/>
  <c r="I395" i="9"/>
  <c r="P390" i="9"/>
  <c r="F380" i="9"/>
  <c r="S375" i="9"/>
  <c r="I365" i="9"/>
  <c r="P360" i="9"/>
  <c r="F350" i="9"/>
  <c r="S345" i="9"/>
  <c r="I335" i="9"/>
  <c r="P330" i="9"/>
  <c r="F320" i="9"/>
  <c r="S315" i="9"/>
  <c r="I305" i="9"/>
  <c r="P296" i="9"/>
  <c r="F286" i="9"/>
  <c r="S281" i="9"/>
  <c r="I271" i="9"/>
  <c r="P266" i="9"/>
  <c r="F256" i="9"/>
  <c r="S251" i="9"/>
  <c r="I241" i="9"/>
  <c r="P236" i="9"/>
  <c r="F226" i="9"/>
  <c r="S221" i="9"/>
  <c r="I211" i="9"/>
  <c r="P206" i="9"/>
  <c r="F196" i="9"/>
  <c r="S191" i="9"/>
  <c r="I181" i="9"/>
  <c r="P176" i="9"/>
  <c r="F166" i="9"/>
  <c r="S161" i="9"/>
  <c r="I147" i="9"/>
  <c r="P142" i="9"/>
  <c r="F132" i="9"/>
  <c r="S127" i="9"/>
  <c r="I117" i="9"/>
  <c r="P112" i="9"/>
  <c r="F102" i="9"/>
  <c r="S97" i="9"/>
  <c r="I87" i="9"/>
  <c r="P82" i="9"/>
  <c r="F72" i="9"/>
  <c r="S67" i="9"/>
  <c r="I57" i="9"/>
  <c r="P52" i="9"/>
  <c r="F42" i="9"/>
  <c r="S37" i="9"/>
  <c r="I27" i="9"/>
  <c r="P22" i="9"/>
  <c r="F12" i="9"/>
  <c r="S7" i="9"/>
  <c r="S176" i="8"/>
  <c r="T170" i="8"/>
  <c r="U164" i="8"/>
  <c r="P158" i="8"/>
  <c r="Q152" i="8"/>
  <c r="R146" i="8"/>
  <c r="S140" i="8"/>
  <c r="T134" i="8"/>
  <c r="U128" i="8"/>
  <c r="P122" i="8"/>
  <c r="Q116" i="8"/>
  <c r="R110" i="8"/>
  <c r="S104" i="8"/>
  <c r="T98" i="8"/>
  <c r="U92" i="8"/>
  <c r="P86" i="8"/>
  <c r="Q80" i="8"/>
  <c r="R74" i="8"/>
  <c r="S68" i="8"/>
  <c r="T62" i="8"/>
  <c r="U56" i="8"/>
  <c r="P50" i="8"/>
  <c r="Q44" i="8"/>
  <c r="R38" i="8"/>
  <c r="S32" i="8"/>
  <c r="T26" i="8"/>
  <c r="U20" i="8"/>
  <c r="P14" i="8"/>
  <c r="Q8" i="8"/>
  <c r="Q564" i="7"/>
  <c r="F559" i="7"/>
  <c r="T549" i="7"/>
  <c r="I544" i="7"/>
  <c r="Q534" i="7"/>
  <c r="F529" i="7"/>
  <c r="T519" i="7"/>
  <c r="I514" i="7"/>
  <c r="Q504" i="7"/>
  <c r="F499" i="7"/>
  <c r="T489" i="7"/>
  <c r="I484" i="7"/>
  <c r="Q474" i="7"/>
  <c r="F469" i="7"/>
  <c r="T459" i="7"/>
  <c r="I454" i="7"/>
  <c r="Q440" i="7"/>
  <c r="F435" i="7"/>
  <c r="T425" i="7"/>
  <c r="I420" i="7"/>
  <c r="Q410" i="7"/>
  <c r="F405" i="7"/>
  <c r="T395" i="7"/>
  <c r="I390" i="7"/>
  <c r="Q380" i="7"/>
  <c r="F375" i="7"/>
  <c r="T365" i="7"/>
  <c r="I360" i="7"/>
  <c r="Q350" i="7"/>
  <c r="F345" i="7"/>
  <c r="T335" i="7"/>
  <c r="I330" i="7"/>
  <c r="Q320" i="7"/>
  <c r="F315" i="7"/>
  <c r="T305" i="7"/>
  <c r="K594" i="9"/>
  <c r="X589" i="9"/>
  <c r="N579" i="9"/>
  <c r="AA574" i="9"/>
  <c r="K564" i="9"/>
  <c r="X559" i="9"/>
  <c r="N549" i="9"/>
  <c r="AA544" i="9"/>
  <c r="E440" i="9"/>
  <c r="R435" i="9"/>
  <c r="H425" i="9"/>
  <c r="U420" i="9"/>
  <c r="E410" i="9"/>
  <c r="R405" i="9"/>
  <c r="H395" i="9"/>
  <c r="U390" i="9"/>
  <c r="E380" i="9"/>
  <c r="R375" i="9"/>
  <c r="D291" i="9"/>
  <c r="Q286" i="9"/>
  <c r="G276" i="9"/>
  <c r="T271" i="9"/>
  <c r="D261" i="9"/>
  <c r="Q256" i="9"/>
  <c r="G246" i="9"/>
  <c r="T241" i="9"/>
  <c r="D231" i="9"/>
  <c r="Q226" i="9"/>
  <c r="G216" i="9"/>
  <c r="T211" i="9"/>
  <c r="I142" i="9"/>
  <c r="P137" i="9"/>
  <c r="F127" i="9"/>
  <c r="S122" i="9"/>
  <c r="I112" i="9"/>
  <c r="P107" i="9"/>
  <c r="F97" i="9"/>
  <c r="S92" i="9"/>
  <c r="I82" i="9"/>
  <c r="P77" i="9"/>
  <c r="F67" i="9"/>
  <c r="S62" i="9"/>
  <c r="I52" i="9"/>
  <c r="P47" i="9"/>
  <c r="F37" i="9"/>
  <c r="S32" i="9"/>
  <c r="I22" i="9"/>
  <c r="P17" i="9"/>
  <c r="P8" i="8"/>
  <c r="AA445" i="7"/>
  <c r="J440" i="7"/>
  <c r="X430" i="7"/>
  <c r="M425" i="7"/>
  <c r="AA415" i="7"/>
  <c r="J410" i="7"/>
  <c r="X400" i="7"/>
  <c r="M395" i="7"/>
  <c r="AA385" i="7"/>
  <c r="J380" i="7"/>
  <c r="F286" i="7"/>
  <c r="S281" i="7"/>
  <c r="I271" i="7"/>
  <c r="P266" i="7"/>
  <c r="F256" i="7"/>
  <c r="S251" i="7"/>
  <c r="I241" i="7"/>
  <c r="P236" i="7"/>
  <c r="F226" i="7"/>
  <c r="S221" i="7"/>
  <c r="I211" i="7"/>
  <c r="P206" i="7"/>
  <c r="F196" i="7"/>
  <c r="S191" i="7"/>
  <c r="I181" i="7"/>
  <c r="P176" i="7"/>
  <c r="F166" i="7"/>
  <c r="S161" i="7"/>
  <c r="J142" i="7"/>
  <c r="W137" i="7"/>
  <c r="M127" i="7"/>
  <c r="Z122" i="7"/>
  <c r="J112" i="7"/>
  <c r="W107" i="7"/>
  <c r="M97" i="7"/>
  <c r="Z92" i="7"/>
  <c r="J82" i="7"/>
  <c r="W77" i="7"/>
  <c r="M67" i="7"/>
  <c r="Z62" i="7"/>
  <c r="J52" i="7"/>
  <c r="W47" i="7"/>
  <c r="M37" i="7"/>
  <c r="Z32" i="7"/>
  <c r="J22" i="7"/>
  <c r="W17" i="7"/>
  <c r="M7" i="7"/>
  <c r="M594" i="6"/>
  <c r="Z589" i="6"/>
  <c r="J579" i="6"/>
  <c r="W574" i="6"/>
  <c r="M564" i="6"/>
  <c r="Z559" i="6"/>
  <c r="P549" i="6"/>
  <c r="F539" i="6"/>
  <c r="S534" i="6"/>
  <c r="I524" i="6"/>
  <c r="V519" i="6"/>
  <c r="L509" i="6"/>
  <c r="Y504" i="6"/>
  <c r="O494" i="6"/>
  <c r="E484" i="6"/>
  <c r="R479" i="6"/>
  <c r="H469" i="6"/>
  <c r="U464" i="6"/>
  <c r="K454" i="6"/>
  <c r="R445" i="6"/>
  <c r="H435" i="6"/>
  <c r="U430" i="6"/>
  <c r="K420" i="6"/>
  <c r="X415" i="6"/>
  <c r="N405" i="6"/>
  <c r="AA400" i="6"/>
  <c r="D395" i="6"/>
  <c r="Q390" i="6"/>
  <c r="G380" i="6"/>
  <c r="T375" i="6"/>
  <c r="J365" i="6"/>
  <c r="W360" i="6"/>
  <c r="M350" i="6"/>
  <c r="Z345" i="6"/>
  <c r="P335" i="6"/>
  <c r="F325" i="6"/>
  <c r="S320" i="6"/>
  <c r="I310" i="6"/>
  <c r="V305" i="6"/>
  <c r="M286" i="6"/>
  <c r="Z281" i="6"/>
  <c r="P271" i="6"/>
  <c r="F261" i="6"/>
  <c r="S256" i="6"/>
  <c r="I246" i="6"/>
  <c r="V241" i="6"/>
  <c r="L231" i="6"/>
  <c r="Y226" i="6"/>
  <c r="O216" i="6"/>
  <c r="E206" i="6"/>
  <c r="R201" i="6"/>
  <c r="H191" i="6"/>
  <c r="U186" i="6"/>
  <c r="E176" i="6"/>
  <c r="R171" i="6"/>
  <c r="H161" i="6"/>
  <c r="U156" i="6"/>
  <c r="L137" i="6"/>
  <c r="Y132" i="6"/>
  <c r="O122" i="6"/>
  <c r="V117" i="6"/>
  <c r="L107" i="6"/>
  <c r="Y102" i="6"/>
  <c r="O92" i="6"/>
  <c r="V87" i="6"/>
  <c r="L77" i="6"/>
  <c r="Y72" i="6"/>
  <c r="O62" i="6"/>
  <c r="V57" i="6"/>
  <c r="L47" i="6"/>
  <c r="Y42" i="6"/>
  <c r="O32" i="6"/>
  <c r="V27" i="6"/>
  <c r="L17" i="6"/>
  <c r="Y12" i="6"/>
  <c r="F58" i="5"/>
  <c r="F57" i="5" s="1"/>
  <c r="F86" i="5"/>
  <c r="F85" i="5" s="1"/>
  <c r="F29" i="5"/>
  <c r="K286" i="7"/>
  <c r="X281" i="7"/>
  <c r="N271" i="7"/>
  <c r="AA266" i="7"/>
  <c r="K256" i="7"/>
  <c r="X251" i="7"/>
  <c r="N241" i="7"/>
  <c r="AA236" i="7"/>
  <c r="K226" i="7"/>
  <c r="X221" i="7"/>
  <c r="N211" i="7"/>
  <c r="AA206" i="7"/>
  <c r="K196" i="7"/>
  <c r="X191" i="7"/>
  <c r="N181" i="7"/>
  <c r="AA176" i="7"/>
  <c r="K166" i="7"/>
  <c r="X161" i="7"/>
  <c r="N147" i="7"/>
  <c r="AA142" i="7"/>
  <c r="K132" i="7"/>
  <c r="X127" i="7"/>
  <c r="N117" i="7"/>
  <c r="AA112" i="7"/>
  <c r="K102" i="7"/>
  <c r="X97" i="7"/>
  <c r="N87" i="7"/>
  <c r="AA82" i="7"/>
  <c r="K72" i="7"/>
  <c r="X67" i="7"/>
  <c r="N57" i="7"/>
  <c r="AA52" i="7"/>
  <c r="K42" i="7"/>
  <c r="X37" i="7"/>
  <c r="N27" i="7"/>
  <c r="AA22" i="7"/>
  <c r="K12" i="7"/>
  <c r="X7" i="7"/>
  <c r="M589" i="6"/>
  <c r="Z584" i="6"/>
  <c r="P574" i="6"/>
  <c r="F564" i="6"/>
  <c r="S559" i="6"/>
  <c r="I549" i="6"/>
  <c r="V544" i="6"/>
  <c r="L534" i="6"/>
  <c r="Y529" i="6"/>
  <c r="O519" i="6"/>
  <c r="E509" i="6"/>
  <c r="R504" i="6"/>
  <c r="H494" i="6"/>
  <c r="U489" i="6"/>
  <c r="K479" i="6"/>
  <c r="X474" i="6"/>
  <c r="N464" i="6"/>
  <c r="AA459" i="6"/>
  <c r="K445" i="6"/>
  <c r="X440" i="6"/>
  <c r="N430" i="6"/>
  <c r="AA425" i="6"/>
  <c r="D420" i="6"/>
  <c r="Q415" i="6"/>
  <c r="G405" i="6"/>
  <c r="T400" i="6"/>
  <c r="J390" i="6"/>
  <c r="W385" i="6"/>
  <c r="M375" i="6"/>
  <c r="Z370" i="6"/>
  <c r="P360" i="6"/>
  <c r="F350" i="6"/>
  <c r="S345" i="6"/>
  <c r="I335" i="6"/>
  <c r="V330" i="6"/>
  <c r="L320" i="6"/>
  <c r="Y315" i="6"/>
  <c r="O305" i="6"/>
  <c r="E291" i="6"/>
  <c r="R286" i="6"/>
  <c r="H276" i="6"/>
  <c r="U271" i="6"/>
  <c r="K261" i="6"/>
  <c r="X256" i="6"/>
  <c r="N246" i="6"/>
  <c r="AA241" i="6"/>
  <c r="D236" i="6"/>
  <c r="Q231" i="6"/>
  <c r="G221" i="6"/>
  <c r="T216" i="6"/>
  <c r="J206" i="6"/>
  <c r="W201" i="6"/>
  <c r="M191" i="6"/>
  <c r="Z186" i="6"/>
  <c r="J176" i="6"/>
  <c r="W171" i="6"/>
  <c r="M161" i="6"/>
  <c r="Z156" i="6"/>
  <c r="J142" i="6"/>
  <c r="W137" i="6"/>
  <c r="M127" i="6"/>
  <c r="Z122" i="6"/>
  <c r="J112" i="6"/>
  <c r="W107" i="6"/>
  <c r="M97" i="6"/>
  <c r="Z92" i="6"/>
  <c r="J82" i="6"/>
  <c r="W77" i="6"/>
  <c r="M67" i="6"/>
  <c r="Z62" i="6"/>
  <c r="J52" i="6"/>
  <c r="W47" i="6"/>
  <c r="M37" i="6"/>
  <c r="Z32" i="6"/>
  <c r="J22" i="6"/>
  <c r="W17" i="6"/>
  <c r="M7" i="6"/>
  <c r="E86" i="5"/>
  <c r="E85" i="5" s="1"/>
  <c r="E29" i="5"/>
  <c r="E58" i="5"/>
  <c r="E57" i="5" s="1"/>
  <c r="I291" i="7"/>
  <c r="P286" i="7"/>
  <c r="F276" i="7"/>
  <c r="S271" i="7"/>
  <c r="I261" i="7"/>
  <c r="P256" i="7"/>
  <c r="F246" i="7"/>
  <c r="S241" i="7"/>
  <c r="I231" i="7"/>
  <c r="P226" i="7"/>
  <c r="F216" i="7"/>
  <c r="S211" i="7"/>
  <c r="I201" i="7"/>
  <c r="P196" i="7"/>
  <c r="F186" i="7"/>
  <c r="S181" i="7"/>
  <c r="I171" i="7"/>
  <c r="P166" i="7"/>
  <c r="F156" i="7"/>
  <c r="S147" i="7"/>
  <c r="I137" i="7"/>
  <c r="P132" i="7"/>
  <c r="F122" i="7"/>
  <c r="S117" i="7"/>
  <c r="I107" i="7"/>
  <c r="P102" i="7"/>
  <c r="F92" i="7"/>
  <c r="S87" i="7"/>
  <c r="I77" i="7"/>
  <c r="P72" i="7"/>
  <c r="F62" i="7"/>
  <c r="S57" i="7"/>
  <c r="I47" i="7"/>
  <c r="P42" i="7"/>
  <c r="F32" i="7"/>
  <c r="S27" i="7"/>
  <c r="I17" i="7"/>
  <c r="P12" i="7"/>
  <c r="E594" i="6"/>
  <c r="R589" i="6"/>
  <c r="H579" i="6"/>
  <c r="U574" i="6"/>
  <c r="K564" i="6"/>
  <c r="X559" i="6"/>
  <c r="N549" i="6"/>
  <c r="AA544" i="6"/>
  <c r="D539" i="6"/>
  <c r="Q534" i="6"/>
  <c r="G524" i="6"/>
  <c r="T519" i="6"/>
  <c r="J509" i="6"/>
  <c r="W504" i="6"/>
  <c r="M494" i="6"/>
  <c r="Z489" i="6"/>
  <c r="P479" i="6"/>
  <c r="F469" i="6"/>
  <c r="S464" i="6"/>
  <c r="I454" i="6"/>
  <c r="V445" i="6"/>
  <c r="L435" i="6"/>
  <c r="Y430" i="6"/>
  <c r="O420" i="6"/>
  <c r="E410" i="6"/>
  <c r="R405" i="6"/>
  <c r="H395" i="6"/>
  <c r="U390" i="6"/>
  <c r="K380" i="6"/>
  <c r="X375" i="6"/>
  <c r="N365" i="6"/>
  <c r="AA360" i="6"/>
  <c r="D355" i="6"/>
  <c r="Q350" i="6"/>
  <c r="G340" i="6"/>
  <c r="T335" i="6"/>
  <c r="J325" i="6"/>
  <c r="W320" i="6"/>
  <c r="M310" i="6"/>
  <c r="Z305" i="6"/>
  <c r="P291" i="6"/>
  <c r="F281" i="6"/>
  <c r="S276" i="6"/>
  <c r="I266" i="6"/>
  <c r="V261" i="6"/>
  <c r="L251" i="6"/>
  <c r="Y246" i="6"/>
  <c r="O236" i="6"/>
  <c r="E226" i="6"/>
  <c r="R221" i="6"/>
  <c r="H211" i="6"/>
  <c r="U206" i="6"/>
  <c r="E196" i="6"/>
  <c r="R191" i="6"/>
  <c r="H181" i="6"/>
  <c r="U176" i="6"/>
  <c r="E166" i="6"/>
  <c r="R161" i="6"/>
  <c r="H147" i="6"/>
  <c r="U142" i="6"/>
  <c r="E132" i="6"/>
  <c r="R127" i="6"/>
  <c r="H117" i="6"/>
  <c r="U112" i="6"/>
  <c r="E102" i="6"/>
  <c r="R97" i="6"/>
  <c r="H87" i="6"/>
  <c r="U82" i="6"/>
  <c r="E72" i="6"/>
  <c r="R67" i="6"/>
  <c r="H57" i="6"/>
  <c r="U52" i="6"/>
  <c r="E42" i="6"/>
  <c r="R37" i="6"/>
  <c r="H27" i="6"/>
  <c r="U22" i="6"/>
  <c r="E12" i="6"/>
  <c r="R7" i="6"/>
  <c r="O296" i="7"/>
  <c r="D281" i="7"/>
  <c r="Q276" i="7"/>
  <c r="G266" i="7"/>
  <c r="T261" i="7"/>
  <c r="D251" i="7"/>
  <c r="Q246" i="7"/>
  <c r="G236" i="7"/>
  <c r="T231" i="7"/>
  <c r="D221" i="7"/>
  <c r="Q216" i="7"/>
  <c r="G206" i="7"/>
  <c r="T201" i="7"/>
  <c r="D191" i="7"/>
  <c r="Q186" i="7"/>
  <c r="G176" i="7"/>
  <c r="T171" i="7"/>
  <c r="D161" i="7"/>
  <c r="Q156" i="7"/>
  <c r="G142" i="7"/>
  <c r="T137" i="7"/>
  <c r="D127" i="7"/>
  <c r="Q122" i="7"/>
  <c r="G112" i="7"/>
  <c r="T107" i="7"/>
  <c r="D97" i="7"/>
  <c r="Q92" i="7"/>
  <c r="G82" i="7"/>
  <c r="T77" i="7"/>
  <c r="D67" i="7"/>
  <c r="Q62" i="7"/>
  <c r="G52" i="7"/>
  <c r="T47" i="7"/>
  <c r="D37" i="7"/>
  <c r="Q32" i="7"/>
  <c r="G22" i="7"/>
  <c r="T17" i="7"/>
  <c r="P7" i="7"/>
  <c r="K589" i="6"/>
  <c r="X584" i="6"/>
  <c r="N574" i="6"/>
  <c r="AA569" i="6"/>
  <c r="D564" i="6"/>
  <c r="Q559" i="6"/>
  <c r="G549" i="6"/>
  <c r="T544" i="6"/>
  <c r="J534" i="6"/>
  <c r="W529" i="6"/>
  <c r="M519" i="6"/>
  <c r="Z514" i="6"/>
  <c r="P504" i="6"/>
  <c r="F494" i="6"/>
  <c r="S489" i="6"/>
  <c r="I479" i="6"/>
  <c r="V474" i="6"/>
  <c r="L464" i="6"/>
  <c r="Y459" i="6"/>
  <c r="O445" i="6"/>
  <c r="E435" i="6"/>
  <c r="R430" i="6"/>
  <c r="H420" i="6"/>
  <c r="U415" i="6"/>
  <c r="K405" i="6"/>
  <c r="X400" i="6"/>
  <c r="N390" i="6"/>
  <c r="AA385" i="6"/>
  <c r="D380" i="6"/>
  <c r="Q375" i="6"/>
  <c r="G365" i="6"/>
  <c r="T360" i="6"/>
  <c r="J350" i="6"/>
  <c r="W345" i="6"/>
  <c r="M335" i="6"/>
  <c r="Z330" i="6"/>
  <c r="P320" i="6"/>
  <c r="F310" i="6"/>
  <c r="S305" i="6"/>
  <c r="I291" i="6"/>
  <c r="V286" i="6"/>
  <c r="L276" i="6"/>
  <c r="Y271" i="6"/>
  <c r="O261" i="6"/>
  <c r="E251" i="6"/>
  <c r="R246" i="6"/>
  <c r="H236" i="6"/>
  <c r="U231" i="6"/>
  <c r="K221" i="6"/>
  <c r="X216" i="6"/>
  <c r="N206" i="6"/>
  <c r="AA201" i="6"/>
  <c r="K191" i="6"/>
  <c r="X186" i="6"/>
  <c r="N176" i="6"/>
  <c r="AA171" i="6"/>
  <c r="K161" i="6"/>
  <c r="X156" i="6"/>
  <c r="N142" i="6"/>
  <c r="AA137" i="6"/>
  <c r="K127" i="6"/>
  <c r="X122" i="6"/>
  <c r="N112" i="6"/>
  <c r="AA107" i="6"/>
  <c r="K97" i="6"/>
  <c r="X92" i="6"/>
  <c r="N82" i="6"/>
  <c r="AA77" i="6"/>
  <c r="K67" i="6"/>
  <c r="X62" i="6"/>
  <c r="N52" i="6"/>
  <c r="AA47" i="6"/>
  <c r="K37" i="6"/>
  <c r="X32" i="6"/>
  <c r="N22" i="6"/>
  <c r="AA17" i="6"/>
  <c r="K7" i="6"/>
  <c r="G75" i="5"/>
  <c r="G74" i="5" s="1"/>
  <c r="G18" i="5"/>
  <c r="G47" i="5"/>
  <c r="G46" i="5" s="1"/>
  <c r="N286" i="7"/>
  <c r="AA281" i="7"/>
  <c r="K271" i="7"/>
  <c r="X266" i="7"/>
  <c r="N256" i="7"/>
  <c r="AA251" i="7"/>
  <c r="K241" i="7"/>
  <c r="X236" i="7"/>
  <c r="N226" i="7"/>
  <c r="AA221" i="7"/>
  <c r="K211" i="7"/>
  <c r="X206" i="7"/>
  <c r="N196" i="7"/>
  <c r="AA191" i="7"/>
  <c r="K181" i="7"/>
  <c r="X176" i="7"/>
  <c r="N166" i="7"/>
  <c r="AA161" i="7"/>
  <c r="M296" i="7"/>
  <c r="F142" i="7"/>
  <c r="S137" i="7"/>
  <c r="I127" i="7"/>
  <c r="P122" i="7"/>
  <c r="F112" i="7"/>
  <c r="S107" i="7"/>
  <c r="I97" i="7"/>
  <c r="P92" i="7"/>
  <c r="F82" i="7"/>
  <c r="S77" i="7"/>
  <c r="I67" i="7"/>
  <c r="P62" i="7"/>
  <c r="F52" i="7"/>
  <c r="S47" i="7"/>
  <c r="I37" i="7"/>
  <c r="P32" i="7"/>
  <c r="F22" i="7"/>
  <c r="S17" i="7"/>
  <c r="I7" i="7"/>
  <c r="AA594" i="6"/>
  <c r="D589" i="6"/>
  <c r="Q584" i="6"/>
  <c r="G574" i="6"/>
  <c r="T569" i="6"/>
  <c r="J559" i="6"/>
  <c r="W554" i="6"/>
  <c r="M544" i="6"/>
  <c r="Z539" i="6"/>
  <c r="P529" i="6"/>
  <c r="F519" i="6"/>
  <c r="S514" i="6"/>
  <c r="I504" i="6"/>
  <c r="V499" i="6"/>
  <c r="L489" i="6"/>
  <c r="Y484" i="6"/>
  <c r="O474" i="6"/>
  <c r="E464" i="6"/>
  <c r="R459" i="6"/>
  <c r="H445" i="6"/>
  <c r="U440" i="6"/>
  <c r="K430" i="6"/>
  <c r="X425" i="6"/>
  <c r="N415" i="6"/>
  <c r="AA410" i="6"/>
  <c r="D405" i="6"/>
  <c r="Q400" i="6"/>
  <c r="G390" i="6"/>
  <c r="T385" i="6"/>
  <c r="J375" i="6"/>
  <c r="W370" i="6"/>
  <c r="M360" i="6"/>
  <c r="Z355" i="6"/>
  <c r="P345" i="6"/>
  <c r="F335" i="6"/>
  <c r="S330" i="6"/>
  <c r="I320" i="6"/>
  <c r="V315" i="6"/>
  <c r="L305" i="6"/>
  <c r="Y296" i="6"/>
  <c r="O286" i="6"/>
  <c r="E276" i="6"/>
  <c r="R271" i="6"/>
  <c r="H261" i="6"/>
  <c r="U256" i="6"/>
  <c r="K246" i="6"/>
  <c r="X241" i="6"/>
  <c r="N231" i="6"/>
  <c r="AA226" i="6"/>
  <c r="D221" i="6"/>
  <c r="Q216" i="6"/>
  <c r="G206" i="6"/>
  <c r="T201" i="6"/>
  <c r="D191" i="6"/>
  <c r="Q186" i="6"/>
  <c r="G176" i="6"/>
  <c r="T171" i="6"/>
  <c r="D161" i="6"/>
  <c r="Q156" i="6"/>
  <c r="G142" i="6"/>
  <c r="T137" i="6"/>
  <c r="D127" i="6"/>
  <c r="Q122" i="6"/>
  <c r="G112" i="6"/>
  <c r="T107" i="6"/>
  <c r="D97" i="6"/>
  <c r="Q92" i="6"/>
  <c r="G82" i="6"/>
  <c r="T77" i="6"/>
  <c r="D67" i="6"/>
  <c r="Q62" i="6"/>
  <c r="G52" i="6"/>
  <c r="T47" i="6"/>
  <c r="D37" i="6"/>
  <c r="Q32" i="6"/>
  <c r="G22" i="6"/>
  <c r="T17" i="6"/>
  <c r="D90" i="5"/>
  <c r="D57" i="5"/>
  <c r="D23" i="3"/>
  <c r="D13" i="4"/>
  <c r="D18" i="3"/>
  <c r="M296" i="17"/>
  <c r="X305" i="17"/>
  <c r="J315" i="17"/>
  <c r="AA320" i="17"/>
  <c r="M330" i="17"/>
  <c r="X335" i="17"/>
  <c r="J345" i="17"/>
  <c r="AA350" i="17"/>
  <c r="M360" i="17"/>
  <c r="X365" i="17"/>
  <c r="J375" i="17"/>
  <c r="AA380" i="17"/>
  <c r="M390" i="17"/>
  <c r="X395" i="17"/>
  <c r="J405" i="17"/>
  <c r="AA410" i="17"/>
  <c r="M420" i="17"/>
  <c r="X425" i="17"/>
  <c r="J435" i="17"/>
  <c r="AA440" i="17"/>
  <c r="G340" i="17"/>
  <c r="R345" i="17"/>
  <c r="D355" i="17"/>
  <c r="U360" i="17"/>
  <c r="G370" i="17"/>
  <c r="R375" i="17"/>
  <c r="D385" i="17"/>
  <c r="U390" i="17"/>
  <c r="G400" i="17"/>
  <c r="R405" i="17"/>
  <c r="D415" i="17"/>
  <c r="U420" i="17"/>
  <c r="G430" i="17"/>
  <c r="R435" i="17"/>
  <c r="S405" i="17"/>
  <c r="E415" i="17"/>
  <c r="P420" i="17"/>
  <c r="H430" i="17"/>
  <c r="S435" i="17"/>
  <c r="E445" i="17"/>
  <c r="T315" i="17"/>
  <c r="F325" i="17"/>
  <c r="Q330" i="17"/>
  <c r="I340" i="17"/>
  <c r="T345" i="17"/>
  <c r="F355" i="17"/>
  <c r="Q360" i="17"/>
  <c r="I370" i="17"/>
  <c r="T375" i="17"/>
  <c r="F385" i="17"/>
  <c r="Q390" i="17"/>
  <c r="I400" i="17"/>
  <c r="T405" i="17"/>
  <c r="F415" i="17"/>
  <c r="Q420" i="17"/>
  <c r="I430" i="17"/>
  <c r="T435" i="17"/>
  <c r="F445" i="17"/>
  <c r="P310" i="17"/>
  <c r="H320" i="17"/>
  <c r="S325" i="17"/>
  <c r="E335" i="17"/>
  <c r="P340" i="17"/>
  <c r="H350" i="17"/>
  <c r="S355" i="17"/>
  <c r="E365" i="17"/>
  <c r="P370" i="17"/>
  <c r="H380" i="17"/>
  <c r="S385" i="17"/>
  <c r="E395" i="17"/>
  <c r="P400" i="17"/>
  <c r="H410" i="17"/>
  <c r="S415" i="17"/>
  <c r="E425" i="17"/>
  <c r="P430" i="17"/>
  <c r="H440" i="17"/>
  <c r="Y22" i="17"/>
  <c r="W22" i="17"/>
  <c r="M62" i="17"/>
  <c r="R27" i="17"/>
  <c r="Z17" i="17"/>
  <c r="T12" i="17"/>
  <c r="F22" i="17"/>
  <c r="Q27" i="17"/>
  <c r="I37" i="17"/>
  <c r="T42" i="17"/>
  <c r="F52" i="17"/>
  <c r="Q57" i="17"/>
  <c r="I67" i="17"/>
  <c r="T72" i="17"/>
  <c r="F82" i="17"/>
  <c r="Q87" i="17"/>
  <c r="I97" i="17"/>
  <c r="T102" i="17"/>
  <c r="F112" i="17"/>
  <c r="Q117" i="17"/>
  <c r="I127" i="17"/>
  <c r="T132" i="17"/>
  <c r="P142" i="17"/>
  <c r="AA42" i="17"/>
  <c r="M52" i="17"/>
  <c r="X57" i="17"/>
  <c r="J67" i="17"/>
  <c r="AA72" i="17"/>
  <c r="M82" i="17"/>
  <c r="X87" i="17"/>
  <c r="J97" i="17"/>
  <c r="AA102" i="17"/>
  <c r="M112" i="17"/>
  <c r="X117" i="17"/>
  <c r="J127" i="17"/>
  <c r="AA132" i="17"/>
  <c r="Z22" i="17"/>
  <c r="L32" i="17"/>
  <c r="W37" i="17"/>
  <c r="O47" i="17"/>
  <c r="Z52" i="17"/>
  <c r="L62" i="17"/>
  <c r="W67" i="17"/>
  <c r="O77" i="17"/>
  <c r="Z82" i="17"/>
  <c r="L92" i="17"/>
  <c r="W97" i="17"/>
  <c r="O107" i="17"/>
  <c r="Z112" i="17"/>
  <c r="L122" i="17"/>
  <c r="W127" i="17"/>
  <c r="S137" i="17"/>
  <c r="U82" i="17"/>
  <c r="G92" i="17"/>
  <c r="R97" i="17"/>
  <c r="D107" i="17"/>
  <c r="U112" i="17"/>
  <c r="G122" i="17"/>
  <c r="R127" i="17"/>
  <c r="D137" i="17"/>
  <c r="U27" i="17"/>
  <c r="G37" i="17"/>
  <c r="R42" i="17"/>
  <c r="D52" i="17"/>
  <c r="U57" i="17"/>
  <c r="G67" i="17"/>
  <c r="R72" i="17"/>
  <c r="D82" i="17"/>
  <c r="U87" i="17"/>
  <c r="G97" i="17"/>
  <c r="R102" i="17"/>
  <c r="D112" i="17"/>
  <c r="U117" i="17"/>
  <c r="G127" i="17"/>
  <c r="R132" i="17"/>
  <c r="H37" i="17"/>
  <c r="S42" i="17"/>
  <c r="E52" i="17"/>
  <c r="P57" i="17"/>
  <c r="H67" i="17"/>
  <c r="S72" i="17"/>
  <c r="E82" i="17"/>
  <c r="P87" i="17"/>
  <c r="H97" i="17"/>
  <c r="S102" i="17"/>
  <c r="E112" i="17"/>
  <c r="P117" i="17"/>
  <c r="H127" i="17"/>
  <c r="S132" i="17"/>
  <c r="AA142" i="17"/>
  <c r="AA137" i="17"/>
  <c r="M147" i="17"/>
  <c r="Z147" i="17"/>
  <c r="K147" i="17"/>
  <c r="Z137" i="17"/>
  <c r="L147" i="17"/>
  <c r="O52" i="17"/>
  <c r="J77" i="17"/>
  <c r="D37" i="17"/>
  <c r="O17" i="17"/>
  <c r="P12" i="17"/>
  <c r="V350" i="16"/>
  <c r="L350" i="16"/>
  <c r="X107" i="16"/>
  <c r="N62" i="16"/>
  <c r="AA57" i="16"/>
  <c r="K47" i="16"/>
  <c r="X42" i="16"/>
  <c r="N32" i="16"/>
  <c r="AA27" i="16"/>
  <c r="K17" i="16"/>
  <c r="X12" i="16"/>
  <c r="H57" i="16"/>
  <c r="U52" i="16"/>
  <c r="E42" i="16"/>
  <c r="R37" i="16"/>
  <c r="H27" i="16"/>
  <c r="U22" i="16"/>
  <c r="E12" i="16"/>
  <c r="R7" i="16"/>
  <c r="F77" i="16"/>
  <c r="E67" i="16"/>
  <c r="R62" i="16"/>
  <c r="H52" i="16"/>
  <c r="U47" i="16"/>
  <c r="E37" i="16"/>
  <c r="R32" i="16"/>
  <c r="H22" i="16"/>
  <c r="U17" i="16"/>
  <c r="E7" i="16"/>
  <c r="I97" i="16"/>
  <c r="O82" i="16"/>
  <c r="E62" i="16"/>
  <c r="R57" i="16"/>
  <c r="H47" i="16"/>
  <c r="U42" i="16"/>
  <c r="E32" i="16"/>
  <c r="R27" i="16"/>
  <c r="H17" i="16"/>
  <c r="U12" i="16"/>
  <c r="F72" i="16"/>
  <c r="Q77" i="16"/>
  <c r="I87" i="16"/>
  <c r="T92" i="16"/>
  <c r="F102" i="16"/>
  <c r="Q107" i="16"/>
  <c r="I117" i="16"/>
  <c r="T122" i="16"/>
  <c r="F132" i="16"/>
  <c r="Q137" i="16"/>
  <c r="I147" i="16"/>
  <c r="P117" i="16"/>
  <c r="H127" i="16"/>
  <c r="S132" i="16"/>
  <c r="E142" i="16"/>
  <c r="P147" i="16"/>
  <c r="H77" i="16"/>
  <c r="S82" i="16"/>
  <c r="E92" i="16"/>
  <c r="P97" i="16"/>
  <c r="H107" i="16"/>
  <c r="S112" i="16"/>
  <c r="E122" i="16"/>
  <c r="P127" i="16"/>
  <c r="H137" i="16"/>
  <c r="S142" i="16"/>
  <c r="U77" i="16"/>
  <c r="G87" i="16"/>
  <c r="R92" i="16"/>
  <c r="D102" i="16"/>
  <c r="U107" i="16"/>
  <c r="G117" i="16"/>
  <c r="R122" i="16"/>
  <c r="D132" i="16"/>
  <c r="U137" i="16"/>
  <c r="G147" i="16"/>
  <c r="Q102" i="16"/>
  <c r="I112" i="16"/>
  <c r="T117" i="16"/>
  <c r="F127" i="16"/>
  <c r="Q132" i="16"/>
  <c r="I142" i="16"/>
  <c r="T147" i="16"/>
  <c r="V87" i="16"/>
  <c r="U67" i="16"/>
  <c r="E57" i="16"/>
  <c r="R52" i="16"/>
  <c r="H42" i="16"/>
  <c r="U37" i="16"/>
  <c r="E27" i="16"/>
  <c r="R22" i="16"/>
  <c r="H12" i="16"/>
  <c r="U7" i="16"/>
  <c r="F142" i="16"/>
  <c r="I62" i="16"/>
  <c r="P57" i="16"/>
  <c r="F47" i="16"/>
  <c r="S42" i="16"/>
  <c r="I32" i="16"/>
  <c r="P27" i="16"/>
  <c r="F17" i="16"/>
  <c r="S12" i="16"/>
  <c r="M420" i="15"/>
  <c r="N445" i="15"/>
  <c r="Z420" i="15"/>
  <c r="AA400" i="15"/>
  <c r="J395" i="15"/>
  <c r="X385" i="15"/>
  <c r="M380" i="15"/>
  <c r="AA370" i="15"/>
  <c r="J365" i="15"/>
  <c r="X355" i="15"/>
  <c r="M350" i="15"/>
  <c r="AA340" i="15"/>
  <c r="J335" i="15"/>
  <c r="X325" i="15"/>
  <c r="M320" i="15"/>
  <c r="AA310" i="15"/>
  <c r="J305" i="15"/>
  <c r="I440" i="15"/>
  <c r="H415" i="15"/>
  <c r="L400" i="15"/>
  <c r="Z390" i="15"/>
  <c r="O385" i="15"/>
  <c r="W375" i="15"/>
  <c r="R395" i="15"/>
  <c r="G390" i="15"/>
  <c r="U380" i="15"/>
  <c r="D375" i="15"/>
  <c r="R365" i="15"/>
  <c r="G360" i="15"/>
  <c r="U350" i="15"/>
  <c r="D345" i="15"/>
  <c r="R335" i="15"/>
  <c r="G330" i="15"/>
  <c r="U320" i="15"/>
  <c r="D315" i="15"/>
  <c r="R305" i="15"/>
  <c r="G296" i="15"/>
  <c r="U286" i="15"/>
  <c r="D281" i="15"/>
  <c r="R271" i="15"/>
  <c r="G266" i="15"/>
  <c r="U256" i="15"/>
  <c r="D251" i="15"/>
  <c r="R241" i="15"/>
  <c r="G236" i="15"/>
  <c r="U226" i="15"/>
  <c r="D221" i="15"/>
  <c r="R211" i="15"/>
  <c r="G206" i="15"/>
  <c r="U196" i="15"/>
  <c r="D191" i="15"/>
  <c r="R181" i="15"/>
  <c r="G176" i="15"/>
  <c r="U166" i="15"/>
  <c r="D161" i="15"/>
  <c r="Q127" i="15"/>
  <c r="G117" i="15"/>
  <c r="T112" i="15"/>
  <c r="D102" i="15"/>
  <c r="Q97" i="15"/>
  <c r="G87" i="15"/>
  <c r="T82" i="15"/>
  <c r="D72" i="15"/>
  <c r="Q67" i="15"/>
  <c r="G57" i="15"/>
  <c r="T52" i="15"/>
  <c r="D42" i="15"/>
  <c r="Q37" i="15"/>
  <c r="G27" i="15"/>
  <c r="T22" i="15"/>
  <c r="D12" i="15"/>
  <c r="Q7" i="15"/>
  <c r="Q137" i="15"/>
  <c r="E122" i="15"/>
  <c r="R117" i="15"/>
  <c r="H107" i="15"/>
  <c r="U102" i="15"/>
  <c r="E92" i="15"/>
  <c r="R87" i="15"/>
  <c r="H77" i="15"/>
  <c r="U72" i="15"/>
  <c r="E62" i="15"/>
  <c r="R57" i="15"/>
  <c r="H47" i="15"/>
  <c r="U42" i="15"/>
  <c r="E32" i="15"/>
  <c r="R27" i="15"/>
  <c r="H17" i="15"/>
  <c r="U12" i="15"/>
  <c r="J7" i="15"/>
  <c r="N137" i="15"/>
  <c r="Y142" i="15"/>
  <c r="J142" i="15"/>
  <c r="AA147" i="15"/>
  <c r="J147" i="15"/>
  <c r="T142" i="15"/>
  <c r="I137" i="15"/>
  <c r="U127" i="15"/>
  <c r="E117" i="15"/>
  <c r="R112" i="15"/>
  <c r="H102" i="15"/>
  <c r="U97" i="15"/>
  <c r="E87" i="15"/>
  <c r="R82" i="15"/>
  <c r="H72" i="15"/>
  <c r="U67" i="15"/>
  <c r="E57" i="15"/>
  <c r="R52" i="15"/>
  <c r="H42" i="15"/>
  <c r="U37" i="15"/>
  <c r="E27" i="15"/>
  <c r="R22" i="15"/>
  <c r="H12" i="15"/>
  <c r="U7" i="15"/>
  <c r="Z147" i="15"/>
  <c r="H127" i="15"/>
  <c r="U122" i="15"/>
  <c r="E112" i="15"/>
  <c r="R107" i="15"/>
  <c r="H97" i="15"/>
  <c r="U92" i="15"/>
  <c r="AA142" i="15"/>
  <c r="Y127" i="15"/>
  <c r="O117" i="15"/>
  <c r="V112" i="15"/>
  <c r="L102" i="15"/>
  <c r="Y97" i="15"/>
  <c r="O87" i="15"/>
  <c r="V82" i="15"/>
  <c r="L72" i="15"/>
  <c r="Y67" i="15"/>
  <c r="O57" i="15"/>
  <c r="V52" i="15"/>
  <c r="L42" i="15"/>
  <c r="Y37" i="15"/>
  <c r="L127" i="15"/>
  <c r="Y122" i="15"/>
  <c r="O112" i="15"/>
  <c r="V107" i="15"/>
  <c r="L97" i="15"/>
  <c r="Y92" i="15"/>
  <c r="O82" i="15"/>
  <c r="V77" i="15"/>
  <c r="L67" i="15"/>
  <c r="Y62" i="15"/>
  <c r="O52" i="15"/>
  <c r="V47" i="15"/>
  <c r="L37" i="15"/>
  <c r="Y32" i="15"/>
  <c r="O22" i="15"/>
  <c r="V17" i="15"/>
  <c r="L7" i="15"/>
  <c r="T196" i="14"/>
  <c r="D186" i="14"/>
  <c r="Q181" i="14"/>
  <c r="G171" i="14"/>
  <c r="T166" i="14"/>
  <c r="U201" i="14"/>
  <c r="G211" i="14"/>
  <c r="R216" i="14"/>
  <c r="D226" i="14"/>
  <c r="U231" i="14"/>
  <c r="G241" i="14"/>
  <c r="R246" i="14"/>
  <c r="D256" i="14"/>
  <c r="U261" i="14"/>
  <c r="G271" i="14"/>
  <c r="R276" i="14"/>
  <c r="D286" i="14"/>
  <c r="U291" i="14"/>
  <c r="Q147" i="14"/>
  <c r="G137" i="14"/>
  <c r="T132" i="14"/>
  <c r="D122" i="14"/>
  <c r="Q117" i="14"/>
  <c r="G107" i="14"/>
  <c r="T102" i="14"/>
  <c r="D92" i="14"/>
  <c r="Q87" i="14"/>
  <c r="G77" i="14"/>
  <c r="T72" i="14"/>
  <c r="D62" i="14"/>
  <c r="Q57" i="14"/>
  <c r="G47" i="14"/>
  <c r="T42" i="14"/>
  <c r="D32" i="14"/>
  <c r="Q27" i="14"/>
  <c r="G17" i="14"/>
  <c r="T12" i="14"/>
  <c r="T256" i="14"/>
  <c r="AA221" i="14"/>
  <c r="M196" i="14"/>
  <c r="Z191" i="14"/>
  <c r="J181" i="14"/>
  <c r="W176" i="14"/>
  <c r="M166" i="14"/>
  <c r="Z161" i="14"/>
  <c r="J147" i="14"/>
  <c r="W142" i="14"/>
  <c r="M132" i="14"/>
  <c r="Z127" i="14"/>
  <c r="J117" i="14"/>
  <c r="W112" i="14"/>
  <c r="M102" i="14"/>
  <c r="Z97" i="14"/>
  <c r="J87" i="14"/>
  <c r="W82" i="14"/>
  <c r="M72" i="14"/>
  <c r="Z67" i="14"/>
  <c r="J57" i="14"/>
  <c r="W52" i="14"/>
  <c r="M42" i="14"/>
  <c r="Z37" i="14"/>
  <c r="J27" i="14"/>
  <c r="W22" i="14"/>
  <c r="M12" i="14"/>
  <c r="Z7" i="14"/>
  <c r="V276" i="14"/>
  <c r="H221" i="14"/>
  <c r="J211" i="14"/>
  <c r="L196" i="14"/>
  <c r="Y191" i="14"/>
  <c r="O181" i="14"/>
  <c r="V176" i="14"/>
  <c r="L166" i="14"/>
  <c r="Y161" i="14"/>
  <c r="O147" i="14"/>
  <c r="V142" i="14"/>
  <c r="L132" i="14"/>
  <c r="Y127" i="14"/>
  <c r="O117" i="14"/>
  <c r="V112" i="14"/>
  <c r="L102" i="14"/>
  <c r="Y97" i="14"/>
  <c r="O87" i="14"/>
  <c r="V82" i="14"/>
  <c r="L72" i="14"/>
  <c r="Y67" i="14"/>
  <c r="O57" i="14"/>
  <c r="V52" i="14"/>
  <c r="L42" i="14"/>
  <c r="Y37" i="14"/>
  <c r="O27" i="14"/>
  <c r="V22" i="14"/>
  <c r="L12" i="14"/>
  <c r="Y7" i="14"/>
  <c r="D216" i="14"/>
  <c r="L191" i="14"/>
  <c r="Y186" i="14"/>
  <c r="O176" i="14"/>
  <c r="V171" i="14"/>
  <c r="L161" i="14"/>
  <c r="Y156" i="14"/>
  <c r="O142" i="14"/>
  <c r="V137" i="14"/>
  <c r="L127" i="14"/>
  <c r="Y122" i="14"/>
  <c r="O112" i="14"/>
  <c r="V107" i="14"/>
  <c r="L97" i="14"/>
  <c r="Y92" i="14"/>
  <c r="O82" i="14"/>
  <c r="V77" i="14"/>
  <c r="L67" i="14"/>
  <c r="Y62" i="14"/>
  <c r="O52" i="14"/>
  <c r="V47" i="14"/>
  <c r="L37" i="14"/>
  <c r="Y32" i="14"/>
  <c r="O22" i="14"/>
  <c r="V17" i="14"/>
  <c r="L7" i="14"/>
  <c r="M147" i="14"/>
  <c r="Z142" i="14"/>
  <c r="J132" i="14"/>
  <c r="W127" i="14"/>
  <c r="M117" i="14"/>
  <c r="Z112" i="14"/>
  <c r="G231" i="14"/>
  <c r="O221" i="14"/>
  <c r="J191" i="14"/>
  <c r="W186" i="14"/>
  <c r="M176" i="14"/>
  <c r="Z171" i="14"/>
  <c r="J161" i="14"/>
  <c r="W156" i="14"/>
  <c r="M142" i="14"/>
  <c r="Z137" i="14"/>
  <c r="J127" i="14"/>
  <c r="W122" i="14"/>
  <c r="M112" i="14"/>
  <c r="Z107" i="14"/>
  <c r="J97" i="14"/>
  <c r="W92" i="14"/>
  <c r="M82" i="14"/>
  <c r="Z77" i="14"/>
  <c r="J67" i="14"/>
  <c r="W62" i="14"/>
  <c r="M52" i="14"/>
  <c r="Z47" i="14"/>
  <c r="J37" i="14"/>
  <c r="W32" i="14"/>
  <c r="M22" i="14"/>
  <c r="Z17" i="14"/>
  <c r="V7" i="14"/>
  <c r="Y549" i="13"/>
  <c r="I529" i="13"/>
  <c r="P524" i="13"/>
  <c r="F514" i="13"/>
  <c r="S509" i="13"/>
  <c r="I499" i="13"/>
  <c r="P494" i="13"/>
  <c r="F484" i="13"/>
  <c r="S479" i="13"/>
  <c r="I469" i="13"/>
  <c r="P464" i="13"/>
  <c r="F454" i="13"/>
  <c r="M445" i="13"/>
  <c r="Z440" i="13"/>
  <c r="J430" i="13"/>
  <c r="W425" i="13"/>
  <c r="M415" i="13"/>
  <c r="Z410" i="13"/>
  <c r="J400" i="13"/>
  <c r="W395" i="13"/>
  <c r="M385" i="13"/>
  <c r="Z380" i="13"/>
  <c r="J370" i="13"/>
  <c r="W365" i="13"/>
  <c r="M355" i="13"/>
  <c r="Z350" i="13"/>
  <c r="J340" i="13"/>
  <c r="W335" i="13"/>
  <c r="M325" i="13"/>
  <c r="Z320" i="13"/>
  <c r="J310" i="13"/>
  <c r="W305" i="13"/>
  <c r="G291" i="13"/>
  <c r="T286" i="13"/>
  <c r="D276" i="13"/>
  <c r="Q271" i="13"/>
  <c r="G261" i="13"/>
  <c r="T256" i="13"/>
  <c r="D246" i="13"/>
  <c r="Q241" i="13"/>
  <c r="G231" i="13"/>
  <c r="T226" i="13"/>
  <c r="D216" i="13"/>
  <c r="Q211" i="13"/>
  <c r="G201" i="13"/>
  <c r="T196" i="13"/>
  <c r="D186" i="13"/>
  <c r="Q181" i="13"/>
  <c r="G171" i="13"/>
  <c r="T166" i="13"/>
  <c r="E147" i="13"/>
  <c r="R142" i="13"/>
  <c r="H132" i="13"/>
  <c r="U127" i="13"/>
  <c r="E117" i="13"/>
  <c r="R112" i="13"/>
  <c r="H102" i="13"/>
  <c r="U97" i="13"/>
  <c r="E87" i="13"/>
  <c r="R82" i="13"/>
  <c r="H72" i="13"/>
  <c r="U67" i="13"/>
  <c r="E57" i="13"/>
  <c r="R52" i="13"/>
  <c r="H42" i="13"/>
  <c r="U37" i="13"/>
  <c r="E27" i="13"/>
  <c r="R22" i="13"/>
  <c r="H12" i="13"/>
  <c r="U7" i="13"/>
  <c r="F539" i="13"/>
  <c r="S534" i="13"/>
  <c r="I524" i="13"/>
  <c r="P519" i="13"/>
  <c r="F509" i="13"/>
  <c r="S504" i="13"/>
  <c r="I494" i="13"/>
  <c r="P489" i="13"/>
  <c r="F479" i="13"/>
  <c r="S474" i="13"/>
  <c r="I464" i="13"/>
  <c r="P459" i="13"/>
  <c r="F445" i="13"/>
  <c r="S440" i="13"/>
  <c r="I430" i="13"/>
  <c r="P425" i="13"/>
  <c r="F415" i="13"/>
  <c r="S410" i="13"/>
  <c r="I400" i="13"/>
  <c r="P395" i="13"/>
  <c r="F385" i="13"/>
  <c r="S380" i="13"/>
  <c r="I370" i="13"/>
  <c r="P365" i="13"/>
  <c r="F355" i="13"/>
  <c r="S350" i="13"/>
  <c r="I340" i="13"/>
  <c r="P335" i="13"/>
  <c r="F325" i="13"/>
  <c r="S320" i="13"/>
  <c r="I310" i="13"/>
  <c r="P305" i="13"/>
  <c r="W296" i="13"/>
  <c r="M286" i="13"/>
  <c r="Z281" i="13"/>
  <c r="J271" i="13"/>
  <c r="W266" i="13"/>
  <c r="M256" i="13"/>
  <c r="Z251" i="13"/>
  <c r="J241" i="13"/>
  <c r="W236" i="13"/>
  <c r="M226" i="13"/>
  <c r="Z221" i="13"/>
  <c r="J211" i="13"/>
  <c r="W206" i="13"/>
  <c r="M196" i="13"/>
  <c r="Z191" i="13"/>
  <c r="J181" i="13"/>
  <c r="W176" i="13"/>
  <c r="M166" i="13"/>
  <c r="Z161" i="13"/>
  <c r="J147" i="13"/>
  <c r="W142" i="13"/>
  <c r="M132" i="13"/>
  <c r="Z127" i="13"/>
  <c r="J117" i="13"/>
  <c r="W112" i="13"/>
  <c r="M102" i="13"/>
  <c r="Z97" i="13"/>
  <c r="J87" i="13"/>
  <c r="W82" i="13"/>
  <c r="M72" i="13"/>
  <c r="Z67" i="13"/>
  <c r="J57" i="13"/>
  <c r="W52" i="13"/>
  <c r="M42" i="13"/>
  <c r="Z37" i="13"/>
  <c r="J27" i="13"/>
  <c r="W22" i="13"/>
  <c r="M12" i="13"/>
  <c r="Z7" i="13"/>
  <c r="U574" i="13"/>
  <c r="E564" i="13"/>
  <c r="M554" i="13"/>
  <c r="E539" i="13"/>
  <c r="R534" i="13"/>
  <c r="H524" i="13"/>
  <c r="U519" i="13"/>
  <c r="E509" i="13"/>
  <c r="R504" i="13"/>
  <c r="H494" i="13"/>
  <c r="U489" i="13"/>
  <c r="E479" i="13"/>
  <c r="R474" i="13"/>
  <c r="H464" i="13"/>
  <c r="U459" i="13"/>
  <c r="W445" i="13"/>
  <c r="M435" i="13"/>
  <c r="Z430" i="13"/>
  <c r="J420" i="13"/>
  <c r="W415" i="13"/>
  <c r="M405" i="13"/>
  <c r="Z400" i="13"/>
  <c r="J390" i="13"/>
  <c r="W385" i="13"/>
  <c r="M375" i="13"/>
  <c r="Z370" i="13"/>
  <c r="J360" i="13"/>
  <c r="W355" i="13"/>
  <c r="M345" i="13"/>
  <c r="Z340" i="13"/>
  <c r="J330" i="13"/>
  <c r="W325" i="13"/>
  <c r="M315" i="13"/>
  <c r="Z310" i="13"/>
  <c r="J296" i="13"/>
  <c r="W291" i="13"/>
  <c r="M281" i="13"/>
  <c r="Z276" i="13"/>
  <c r="J266" i="13"/>
  <c r="W261" i="13"/>
  <c r="M251" i="13"/>
  <c r="Z246" i="13"/>
  <c r="J236" i="13"/>
  <c r="W231" i="13"/>
  <c r="M221" i="13"/>
  <c r="Z216" i="13"/>
  <c r="J206" i="13"/>
  <c r="W201" i="13"/>
  <c r="M191" i="13"/>
  <c r="Z186" i="13"/>
  <c r="J176" i="13"/>
  <c r="W171" i="13"/>
  <c r="M161" i="13"/>
  <c r="Z156" i="13"/>
  <c r="J142" i="13"/>
  <c r="W137" i="13"/>
  <c r="M127" i="13"/>
  <c r="Z122" i="13"/>
  <c r="J112" i="13"/>
  <c r="W107" i="13"/>
  <c r="M97" i="13"/>
  <c r="Z92" i="13"/>
  <c r="J82" i="13"/>
  <c r="W77" i="13"/>
  <c r="M67" i="13"/>
  <c r="Z62" i="13"/>
  <c r="J52" i="13"/>
  <c r="W47" i="13"/>
  <c r="M37" i="13"/>
  <c r="Z32" i="13"/>
  <c r="J22" i="13"/>
  <c r="W17" i="13"/>
  <c r="M7" i="13"/>
  <c r="AA544" i="13"/>
  <c r="K534" i="13"/>
  <c r="X529" i="13"/>
  <c r="N519" i="13"/>
  <c r="AA514" i="13"/>
  <c r="K504" i="13"/>
  <c r="X499" i="13"/>
  <c r="N489" i="13"/>
  <c r="J445" i="13"/>
  <c r="W440" i="13"/>
  <c r="M430" i="13"/>
  <c r="Z425" i="13"/>
  <c r="J415" i="13"/>
  <c r="W410" i="13"/>
  <c r="M400" i="13"/>
  <c r="Z395" i="13"/>
  <c r="J385" i="13"/>
  <c r="W380" i="13"/>
  <c r="M370" i="13"/>
  <c r="Z365" i="13"/>
  <c r="J355" i="13"/>
  <c r="W350" i="13"/>
  <c r="M340" i="13"/>
  <c r="Z335" i="13"/>
  <c r="J325" i="13"/>
  <c r="W320" i="13"/>
  <c r="M310" i="13"/>
  <c r="Z305" i="13"/>
  <c r="J291" i="13"/>
  <c r="W286" i="13"/>
  <c r="M276" i="13"/>
  <c r="Z271" i="13"/>
  <c r="J261" i="13"/>
  <c r="W256" i="13"/>
  <c r="M246" i="13"/>
  <c r="Z241" i="13"/>
  <c r="J231" i="13"/>
  <c r="W226" i="13"/>
  <c r="M216" i="13"/>
  <c r="Z211" i="13"/>
  <c r="O142" i="13"/>
  <c r="V137" i="13"/>
  <c r="L127" i="13"/>
  <c r="Y122" i="13"/>
  <c r="O112" i="13"/>
  <c r="V107" i="13"/>
  <c r="L97" i="13"/>
  <c r="Y92" i="13"/>
  <c r="O82" i="13"/>
  <c r="V77" i="13"/>
  <c r="L67" i="13"/>
  <c r="Y62" i="13"/>
  <c r="O52" i="13"/>
  <c r="V47" i="13"/>
  <c r="L37" i="13"/>
  <c r="Y32" i="13"/>
  <c r="O22" i="13"/>
  <c r="U445" i="13"/>
  <c r="E435" i="13"/>
  <c r="R430" i="13"/>
  <c r="Z296" i="13"/>
  <c r="J286" i="13"/>
  <c r="W281" i="13"/>
  <c r="M271" i="13"/>
  <c r="Z266" i="13"/>
  <c r="M147" i="13"/>
  <c r="Z142" i="13"/>
  <c r="J132" i="13"/>
  <c r="W127" i="13"/>
  <c r="M117" i="13"/>
  <c r="Z112" i="13"/>
  <c r="J102" i="13"/>
  <c r="W97" i="13"/>
  <c r="M87" i="13"/>
  <c r="Z82" i="13"/>
  <c r="J72" i="13"/>
  <c r="I534" i="13"/>
  <c r="P529" i="13"/>
  <c r="F519" i="13"/>
  <c r="S514" i="13"/>
  <c r="I504" i="13"/>
  <c r="P499" i="13"/>
  <c r="F489" i="13"/>
  <c r="S484" i="13"/>
  <c r="I474" i="13"/>
  <c r="P469" i="13"/>
  <c r="F459" i="13"/>
  <c r="S454" i="13"/>
  <c r="I440" i="13"/>
  <c r="P435" i="13"/>
  <c r="F425" i="13"/>
  <c r="S420" i="13"/>
  <c r="I410" i="13"/>
  <c r="P405" i="13"/>
  <c r="F395" i="13"/>
  <c r="S390" i="13"/>
  <c r="I380" i="13"/>
  <c r="P375" i="13"/>
  <c r="F365" i="13"/>
  <c r="S360" i="13"/>
  <c r="I350" i="13"/>
  <c r="P345" i="13"/>
  <c r="F335" i="13"/>
  <c r="S330" i="13"/>
  <c r="I320" i="13"/>
  <c r="P315" i="13"/>
  <c r="F305" i="13"/>
  <c r="S296" i="13"/>
  <c r="I286" i="13"/>
  <c r="P281" i="13"/>
  <c r="F271" i="13"/>
  <c r="S266" i="13"/>
  <c r="I256" i="13"/>
  <c r="P251" i="13"/>
  <c r="F241" i="13"/>
  <c r="S236" i="13"/>
  <c r="I226" i="13"/>
  <c r="P221" i="13"/>
  <c r="F211" i="13"/>
  <c r="S206" i="13"/>
  <c r="I196" i="13"/>
  <c r="P191" i="13"/>
  <c r="F181" i="13"/>
  <c r="S176" i="13"/>
  <c r="I166" i="13"/>
  <c r="P161" i="13"/>
  <c r="F147" i="13"/>
  <c r="S142" i="13"/>
  <c r="I132" i="13"/>
  <c r="P127" i="13"/>
  <c r="F117" i="13"/>
  <c r="S112" i="13"/>
  <c r="I102" i="13"/>
  <c r="P97" i="13"/>
  <c r="F87" i="13"/>
  <c r="S82" i="13"/>
  <c r="I72" i="13"/>
  <c r="P67" i="13"/>
  <c r="F57" i="13"/>
  <c r="S52" i="13"/>
  <c r="I42" i="13"/>
  <c r="P37" i="13"/>
  <c r="F27" i="13"/>
  <c r="S22" i="13"/>
  <c r="I12" i="13"/>
  <c r="P7" i="13"/>
  <c r="O579" i="12"/>
  <c r="W569" i="12"/>
  <c r="L564" i="12"/>
  <c r="Z554" i="12"/>
  <c r="O549" i="12"/>
  <c r="W539" i="12"/>
  <c r="L534" i="12"/>
  <c r="Z524" i="12"/>
  <c r="O519" i="12"/>
  <c r="W509" i="12"/>
  <c r="L504" i="12"/>
  <c r="Z494" i="12"/>
  <c r="O489" i="12"/>
  <c r="W479" i="12"/>
  <c r="L474" i="12"/>
  <c r="Z464" i="12"/>
  <c r="O459" i="12"/>
  <c r="N445" i="12"/>
  <c r="V435" i="12"/>
  <c r="K430" i="12"/>
  <c r="Y420" i="12"/>
  <c r="N415" i="12"/>
  <c r="V405" i="12"/>
  <c r="K400" i="12"/>
  <c r="Y390" i="12"/>
  <c r="N385" i="12"/>
  <c r="R17" i="12"/>
  <c r="H7" i="12"/>
  <c r="J57" i="12"/>
  <c r="AA32" i="12"/>
  <c r="X12" i="12"/>
  <c r="L7" i="12"/>
  <c r="K445" i="11"/>
  <c r="Y435" i="11"/>
  <c r="N430" i="11"/>
  <c r="V420" i="11"/>
  <c r="K415" i="11"/>
  <c r="Y405" i="11"/>
  <c r="N400" i="11"/>
  <c r="V390" i="11"/>
  <c r="K385" i="11"/>
  <c r="Y375" i="11"/>
  <c r="N370" i="11"/>
  <c r="R589" i="11"/>
  <c r="G584" i="11"/>
  <c r="U574" i="11"/>
  <c r="D569" i="11"/>
  <c r="R559" i="11"/>
  <c r="G554" i="11"/>
  <c r="U544" i="11"/>
  <c r="D539" i="11"/>
  <c r="R529" i="11"/>
  <c r="G524" i="11"/>
  <c r="U514" i="11"/>
  <c r="D509" i="11"/>
  <c r="R499" i="11"/>
  <c r="G494" i="11"/>
  <c r="U484" i="11"/>
  <c r="D479" i="11"/>
  <c r="R469" i="11"/>
  <c r="G464" i="11"/>
  <c r="U454" i="11"/>
  <c r="D445" i="11"/>
  <c r="R435" i="11"/>
  <c r="G430" i="11"/>
  <c r="U420" i="11"/>
  <c r="D415" i="11"/>
  <c r="R405" i="11"/>
  <c r="G400" i="11"/>
  <c r="U390" i="11"/>
  <c r="D385" i="11"/>
  <c r="R375" i="11"/>
  <c r="G370" i="11"/>
  <c r="U360" i="11"/>
  <c r="D355" i="11"/>
  <c r="R345" i="11"/>
  <c r="G340" i="11"/>
  <c r="U330" i="11"/>
  <c r="D325" i="11"/>
  <c r="R315" i="11"/>
  <c r="G310" i="11"/>
  <c r="U296" i="11"/>
  <c r="D291" i="11"/>
  <c r="R281" i="11"/>
  <c r="G276" i="11"/>
  <c r="U266" i="11"/>
  <c r="D261" i="11"/>
  <c r="R251" i="11"/>
  <c r="G246" i="11"/>
  <c r="U236" i="11"/>
  <c r="D231" i="11"/>
  <c r="R221" i="11"/>
  <c r="G216" i="11"/>
  <c r="U206" i="11"/>
  <c r="D201" i="11"/>
  <c r="R191" i="11"/>
  <c r="G186" i="11"/>
  <c r="U176" i="11"/>
  <c r="D171" i="11"/>
  <c r="R161" i="11"/>
  <c r="G156" i="11"/>
  <c r="T17" i="12"/>
  <c r="U122" i="12"/>
  <c r="G132" i="12"/>
  <c r="R137" i="12"/>
  <c r="D147" i="12"/>
  <c r="R22" i="12"/>
  <c r="D32" i="12"/>
  <c r="U37" i="12"/>
  <c r="G47" i="12"/>
  <c r="R52" i="12"/>
  <c r="D62" i="12"/>
  <c r="U67" i="12"/>
  <c r="G77" i="12"/>
  <c r="R82" i="12"/>
  <c r="D92" i="12"/>
  <c r="U97" i="12"/>
  <c r="G107" i="12"/>
  <c r="R112" i="12"/>
  <c r="D122" i="12"/>
  <c r="U127" i="12"/>
  <c r="G137" i="12"/>
  <c r="R142" i="12"/>
  <c r="P67" i="12"/>
  <c r="H77" i="12"/>
  <c r="S82" i="12"/>
  <c r="E92" i="12"/>
  <c r="P97" i="12"/>
  <c r="H107" i="12"/>
  <c r="S112" i="12"/>
  <c r="E122" i="12"/>
  <c r="P127" i="12"/>
  <c r="H137" i="12"/>
  <c r="S142" i="12"/>
  <c r="H22" i="12"/>
  <c r="S27" i="12"/>
  <c r="E37" i="12"/>
  <c r="P42" i="12"/>
  <c r="H52" i="12"/>
  <c r="S57" i="12"/>
  <c r="E67" i="12"/>
  <c r="P72" i="12"/>
  <c r="H82" i="12"/>
  <c r="S87" i="12"/>
  <c r="E97" i="12"/>
  <c r="P102" i="12"/>
  <c r="H112" i="12"/>
  <c r="S117" i="12"/>
  <c r="E127" i="12"/>
  <c r="P132" i="12"/>
  <c r="H142" i="12"/>
  <c r="S147" i="12"/>
  <c r="H27" i="12"/>
  <c r="S32" i="12"/>
  <c r="E42" i="12"/>
  <c r="P47" i="12"/>
  <c r="H57" i="12"/>
  <c r="S62" i="12"/>
  <c r="E72" i="12"/>
  <c r="P77" i="12"/>
  <c r="H87" i="12"/>
  <c r="S92" i="12"/>
  <c r="E102" i="12"/>
  <c r="P107" i="12"/>
  <c r="H117" i="12"/>
  <c r="S122" i="12"/>
  <c r="E132" i="12"/>
  <c r="P137" i="12"/>
  <c r="H147" i="12"/>
  <c r="P22" i="12"/>
  <c r="H32" i="12"/>
  <c r="S37" i="12"/>
  <c r="E47" i="12"/>
  <c r="P52" i="12"/>
  <c r="H62" i="12"/>
  <c r="S67" i="12"/>
  <c r="E77" i="12"/>
  <c r="P82" i="12"/>
  <c r="H92" i="12"/>
  <c r="S97" i="12"/>
  <c r="E107" i="12"/>
  <c r="P112" i="12"/>
  <c r="H122" i="12"/>
  <c r="S127" i="12"/>
  <c r="E137" i="12"/>
  <c r="P142" i="12"/>
  <c r="L42" i="11"/>
  <c r="Y37" i="11"/>
  <c r="O27" i="11"/>
  <c r="V22" i="11"/>
  <c r="L12" i="11"/>
  <c r="Y7" i="11"/>
  <c r="L455" i="10"/>
  <c r="Z445" i="10"/>
  <c r="O440" i="10"/>
  <c r="W430" i="10"/>
  <c r="L425" i="10"/>
  <c r="Z415" i="10"/>
  <c r="O410" i="10"/>
  <c r="W400" i="10"/>
  <c r="L395" i="10"/>
  <c r="Z385" i="10"/>
  <c r="O380" i="10"/>
  <c r="W370" i="10"/>
  <c r="L365" i="10"/>
  <c r="Z355" i="10"/>
  <c r="O350" i="10"/>
  <c r="W340" i="10"/>
  <c r="L335" i="10"/>
  <c r="Z325" i="10"/>
  <c r="O320" i="10"/>
  <c r="P47" i="11"/>
  <c r="F37" i="11"/>
  <c r="S32" i="11"/>
  <c r="I22" i="11"/>
  <c r="P17" i="11"/>
  <c r="F7" i="11"/>
  <c r="O47" i="11"/>
  <c r="V42" i="11"/>
  <c r="L32" i="11"/>
  <c r="Y27" i="11"/>
  <c r="O17" i="11"/>
  <c r="V12" i="11"/>
  <c r="Y52" i="11"/>
  <c r="O42" i="11"/>
  <c r="V37" i="11"/>
  <c r="L27" i="11"/>
  <c r="Y22" i="11"/>
  <c r="O12" i="11"/>
  <c r="V7" i="11"/>
  <c r="Y57" i="11"/>
  <c r="K67" i="11"/>
  <c r="V72" i="11"/>
  <c r="N82" i="11"/>
  <c r="Y87" i="11"/>
  <c r="K97" i="11"/>
  <c r="V102" i="11"/>
  <c r="N112" i="11"/>
  <c r="Y117" i="11"/>
  <c r="K127" i="11"/>
  <c r="V132" i="11"/>
  <c r="N142" i="11"/>
  <c r="Y147" i="11"/>
  <c r="N117" i="11"/>
  <c r="Y122" i="11"/>
  <c r="K132" i="11"/>
  <c r="V137" i="11"/>
  <c r="N147" i="11"/>
  <c r="AA87" i="11"/>
  <c r="M97" i="11"/>
  <c r="X102" i="11"/>
  <c r="J112" i="11"/>
  <c r="AA117" i="11"/>
  <c r="M127" i="11"/>
  <c r="X132" i="11"/>
  <c r="J142" i="11"/>
  <c r="AA147" i="11"/>
  <c r="O62" i="11"/>
  <c r="Z67" i="11"/>
  <c r="L77" i="11"/>
  <c r="W82" i="11"/>
  <c r="O92" i="11"/>
  <c r="Z97" i="11"/>
  <c r="L107" i="11"/>
  <c r="W112" i="11"/>
  <c r="O122" i="11"/>
  <c r="Z127" i="11"/>
  <c r="L137" i="11"/>
  <c r="W142" i="11"/>
  <c r="K57" i="11"/>
  <c r="V62" i="11"/>
  <c r="N72" i="11"/>
  <c r="Y77" i="11"/>
  <c r="K87" i="11"/>
  <c r="V92" i="11"/>
  <c r="N102" i="11"/>
  <c r="Y107" i="11"/>
  <c r="K117" i="11"/>
  <c r="V122" i="11"/>
  <c r="N132" i="11"/>
  <c r="Y137" i="11"/>
  <c r="K147" i="11"/>
  <c r="X57" i="11"/>
  <c r="J67" i="11"/>
  <c r="AA72" i="11"/>
  <c r="M82" i="11"/>
  <c r="X87" i="11"/>
  <c r="J97" i="11"/>
  <c r="AA102" i="11"/>
  <c r="M112" i="11"/>
  <c r="X117" i="11"/>
  <c r="J127" i="11"/>
  <c r="AA132" i="11"/>
  <c r="M142" i="11"/>
  <c r="X147" i="11"/>
  <c r="Q599" i="10"/>
  <c r="F594" i="10"/>
  <c r="T584" i="10"/>
  <c r="I579" i="10"/>
  <c r="Q569" i="10"/>
  <c r="F564" i="10"/>
  <c r="T554" i="10"/>
  <c r="I549" i="10"/>
  <c r="Q539" i="10"/>
  <c r="F534" i="10"/>
  <c r="T524" i="10"/>
  <c r="I519" i="10"/>
  <c r="U455" i="10"/>
  <c r="D450" i="10"/>
  <c r="R440" i="10"/>
  <c r="G435" i="10"/>
  <c r="U425" i="10"/>
  <c r="D420" i="10"/>
  <c r="R410" i="10"/>
  <c r="G405" i="10"/>
  <c r="U395" i="10"/>
  <c r="D390" i="10"/>
  <c r="R380" i="10"/>
  <c r="G375" i="10"/>
  <c r="U365" i="10"/>
  <c r="D360" i="10"/>
  <c r="R350" i="10"/>
  <c r="G345" i="10"/>
  <c r="T306" i="10"/>
  <c r="I301" i="10"/>
  <c r="Q291" i="10"/>
  <c r="F286" i="10"/>
  <c r="T276" i="10"/>
  <c r="I271" i="10"/>
  <c r="Q261" i="10"/>
  <c r="F256" i="10"/>
  <c r="T246" i="10"/>
  <c r="I241" i="10"/>
  <c r="Q231" i="10"/>
  <c r="F226" i="10"/>
  <c r="T216" i="10"/>
  <c r="I211" i="10"/>
  <c r="Q201" i="10"/>
  <c r="F196" i="10"/>
  <c r="T186" i="10"/>
  <c r="K77" i="11"/>
  <c r="Y62" i="11"/>
  <c r="G47" i="11"/>
  <c r="T42" i="11"/>
  <c r="D32" i="11"/>
  <c r="Q27" i="11"/>
  <c r="G17" i="11"/>
  <c r="T12" i="11"/>
  <c r="U604" i="10"/>
  <c r="D599" i="10"/>
  <c r="R589" i="10"/>
  <c r="G584" i="10"/>
  <c r="U574" i="10"/>
  <c r="D569" i="10"/>
  <c r="R559" i="10"/>
  <c r="G554" i="10"/>
  <c r="U544" i="10"/>
  <c r="D539" i="10"/>
  <c r="R529" i="10"/>
  <c r="G524" i="10"/>
  <c r="U514" i="10"/>
  <c r="D509" i="10"/>
  <c r="R499" i="10"/>
  <c r="G494" i="10"/>
  <c r="U484" i="10"/>
  <c r="D479" i="10"/>
  <c r="R469" i="10"/>
  <c r="G464" i="10"/>
  <c r="U450" i="10"/>
  <c r="D445" i="10"/>
  <c r="R435" i="10"/>
  <c r="G430" i="10"/>
  <c r="U420" i="10"/>
  <c r="D415" i="10"/>
  <c r="R405" i="10"/>
  <c r="G400" i="10"/>
  <c r="U390" i="10"/>
  <c r="D385" i="10"/>
  <c r="R375" i="10"/>
  <c r="G306" i="10"/>
  <c r="U296" i="10"/>
  <c r="D291" i="10"/>
  <c r="R281" i="10"/>
  <c r="G276" i="10"/>
  <c r="U266" i="10"/>
  <c r="D261" i="10"/>
  <c r="R67" i="11"/>
  <c r="L47" i="11"/>
  <c r="Y42" i="11"/>
  <c r="O32" i="11"/>
  <c r="V27" i="11"/>
  <c r="L17" i="11"/>
  <c r="Y12" i="11"/>
  <c r="O42" i="10"/>
  <c r="V37" i="10"/>
  <c r="L27" i="10"/>
  <c r="Y22" i="10"/>
  <c r="O12" i="10"/>
  <c r="U47" i="10"/>
  <c r="G57" i="10"/>
  <c r="R62" i="10"/>
  <c r="D72" i="10"/>
  <c r="U77" i="10"/>
  <c r="G87" i="10"/>
  <c r="R92" i="10"/>
  <c r="D102" i="10"/>
  <c r="U107" i="10"/>
  <c r="G117" i="10"/>
  <c r="R122" i="10"/>
  <c r="D132" i="10"/>
  <c r="U137" i="10"/>
  <c r="G147" i="10"/>
  <c r="R152" i="10"/>
  <c r="G122" i="10"/>
  <c r="R127" i="10"/>
  <c r="D137" i="10"/>
  <c r="U142" i="10"/>
  <c r="G152" i="10"/>
  <c r="R157" i="10"/>
  <c r="G67" i="10"/>
  <c r="R72" i="10"/>
  <c r="D82" i="10"/>
  <c r="U87" i="10"/>
  <c r="G97" i="10"/>
  <c r="R102" i="10"/>
  <c r="D112" i="10"/>
  <c r="U117" i="10"/>
  <c r="G127" i="10"/>
  <c r="R132" i="10"/>
  <c r="D142" i="10"/>
  <c r="U147" i="10"/>
  <c r="G157" i="10"/>
  <c r="R47" i="10"/>
  <c r="D57" i="10"/>
  <c r="U62" i="10"/>
  <c r="G72" i="10"/>
  <c r="R77" i="10"/>
  <c r="D87" i="10"/>
  <c r="U92" i="10"/>
  <c r="G102" i="10"/>
  <c r="R107" i="10"/>
  <c r="D117" i="10"/>
  <c r="U122" i="10"/>
  <c r="G132" i="10"/>
  <c r="R137" i="10"/>
  <c r="D147" i="10"/>
  <c r="U152" i="10"/>
  <c r="G47" i="10"/>
  <c r="R52" i="10"/>
  <c r="D62" i="10"/>
  <c r="U67" i="10"/>
  <c r="G77" i="10"/>
  <c r="R82" i="10"/>
  <c r="D92" i="10"/>
  <c r="U97" i="10"/>
  <c r="G107" i="10"/>
  <c r="R112" i="10"/>
  <c r="D122" i="10"/>
  <c r="U127" i="10"/>
  <c r="G137" i="10"/>
  <c r="R142" i="10"/>
  <c r="D152" i="10"/>
  <c r="U157" i="10"/>
  <c r="I102" i="10"/>
  <c r="T107" i="10"/>
  <c r="F117" i="10"/>
  <c r="Q122" i="10"/>
  <c r="I132" i="10"/>
  <c r="T137" i="10"/>
  <c r="F147" i="10"/>
  <c r="Q152" i="10"/>
  <c r="K589" i="9"/>
  <c r="X584" i="9"/>
  <c r="N574" i="9"/>
  <c r="AA569" i="9"/>
  <c r="K559" i="9"/>
  <c r="X554" i="9"/>
  <c r="N544" i="9"/>
  <c r="AA539" i="9"/>
  <c r="K529" i="9"/>
  <c r="X524" i="9"/>
  <c r="N514" i="9"/>
  <c r="AA509" i="9"/>
  <c r="K499" i="9"/>
  <c r="X494" i="9"/>
  <c r="N484" i="9"/>
  <c r="AA479" i="9"/>
  <c r="K469" i="9"/>
  <c r="X464" i="9"/>
  <c r="N454" i="9"/>
  <c r="U445" i="9"/>
  <c r="E435" i="9"/>
  <c r="R430" i="9"/>
  <c r="H420" i="9"/>
  <c r="U415" i="9"/>
  <c r="E405" i="9"/>
  <c r="R400" i="9"/>
  <c r="H390" i="9"/>
  <c r="U385" i="9"/>
  <c r="E375" i="9"/>
  <c r="R370" i="9"/>
  <c r="H360" i="9"/>
  <c r="U355" i="9"/>
  <c r="E345" i="9"/>
  <c r="R340" i="9"/>
  <c r="H330" i="9"/>
  <c r="U325" i="9"/>
  <c r="E315" i="9"/>
  <c r="R310" i="9"/>
  <c r="O291" i="9"/>
  <c r="V286" i="9"/>
  <c r="L276" i="9"/>
  <c r="Y271" i="9"/>
  <c r="O261" i="9"/>
  <c r="V256" i="9"/>
  <c r="L246" i="9"/>
  <c r="Y241" i="9"/>
  <c r="O231" i="9"/>
  <c r="V226" i="9"/>
  <c r="L216" i="9"/>
  <c r="Y211" i="9"/>
  <c r="O201" i="9"/>
  <c r="V196" i="9"/>
  <c r="L186" i="9"/>
  <c r="Y181" i="9"/>
  <c r="O171" i="9"/>
  <c r="V166" i="9"/>
  <c r="L156" i="9"/>
  <c r="S147" i="9"/>
  <c r="I137" i="9"/>
  <c r="P132" i="9"/>
  <c r="F122" i="9"/>
  <c r="S117" i="9"/>
  <c r="I107" i="9"/>
  <c r="P102" i="9"/>
  <c r="F92" i="9"/>
  <c r="S87" i="9"/>
  <c r="I77" i="9"/>
  <c r="P72" i="9"/>
  <c r="F62" i="9"/>
  <c r="S57" i="9"/>
  <c r="I47" i="9"/>
  <c r="P42" i="9"/>
  <c r="F32" i="9"/>
  <c r="S27" i="9"/>
  <c r="I17" i="9"/>
  <c r="P12" i="9"/>
  <c r="K176" i="8"/>
  <c r="L170" i="8"/>
  <c r="M164" i="8"/>
  <c r="N158" i="8"/>
  <c r="O152" i="8"/>
  <c r="J146" i="8"/>
  <c r="K140" i="8"/>
  <c r="L134" i="8"/>
  <c r="M128" i="8"/>
  <c r="N122" i="8"/>
  <c r="O116" i="8"/>
  <c r="J110" i="8"/>
  <c r="K104" i="8"/>
  <c r="L98" i="8"/>
  <c r="M92" i="8"/>
  <c r="N86" i="8"/>
  <c r="O80" i="8"/>
  <c r="J74" i="8"/>
  <c r="K68" i="8"/>
  <c r="L62" i="8"/>
  <c r="M56" i="8"/>
  <c r="N50" i="8"/>
  <c r="O44" i="8"/>
  <c r="J38" i="8"/>
  <c r="K32" i="8"/>
  <c r="L26" i="8"/>
  <c r="M20" i="8"/>
  <c r="N14" i="8"/>
  <c r="O8" i="8"/>
  <c r="T57" i="10"/>
  <c r="O37" i="10"/>
  <c r="V32" i="10"/>
  <c r="L22" i="10"/>
  <c r="Y17" i="10"/>
  <c r="O7" i="10"/>
  <c r="AA594" i="9"/>
  <c r="K584" i="9"/>
  <c r="X579" i="9"/>
  <c r="N569" i="9"/>
  <c r="AA564" i="9"/>
  <c r="K554" i="9"/>
  <c r="X549" i="9"/>
  <c r="N539" i="9"/>
  <c r="AA534" i="9"/>
  <c r="K524" i="9"/>
  <c r="X519" i="9"/>
  <c r="N509" i="9"/>
  <c r="AA504" i="9"/>
  <c r="K494" i="9"/>
  <c r="X489" i="9"/>
  <c r="N479" i="9"/>
  <c r="AA474" i="9"/>
  <c r="K464" i="9"/>
  <c r="X459" i="9"/>
  <c r="N445" i="9"/>
  <c r="AA440" i="9"/>
  <c r="K430" i="9"/>
  <c r="X425" i="9"/>
  <c r="N415" i="9"/>
  <c r="AA410" i="9"/>
  <c r="K400" i="9"/>
  <c r="X395" i="9"/>
  <c r="N385" i="9"/>
  <c r="AA380" i="9"/>
  <c r="K370" i="9"/>
  <c r="X365" i="9"/>
  <c r="N355" i="9"/>
  <c r="AA350" i="9"/>
  <c r="N291" i="9"/>
  <c r="AA286" i="9"/>
  <c r="K276" i="9"/>
  <c r="X271" i="9"/>
  <c r="N261" i="9"/>
  <c r="AA256" i="9"/>
  <c r="K246" i="9"/>
  <c r="X241" i="9"/>
  <c r="M142" i="9"/>
  <c r="Z137" i="9"/>
  <c r="J127" i="9"/>
  <c r="W122" i="9"/>
  <c r="M112" i="9"/>
  <c r="Z107" i="9"/>
  <c r="J97" i="9"/>
  <c r="W92" i="9"/>
  <c r="M82" i="9"/>
  <c r="Z77" i="9"/>
  <c r="J67" i="9"/>
  <c r="W62" i="9"/>
  <c r="M52" i="9"/>
  <c r="Z47" i="9"/>
  <c r="J37" i="9"/>
  <c r="W32" i="9"/>
  <c r="M22" i="9"/>
  <c r="Z17" i="9"/>
  <c r="H37" i="10"/>
  <c r="U32" i="10"/>
  <c r="E22" i="10"/>
  <c r="R17" i="10"/>
  <c r="H7" i="10"/>
  <c r="T594" i="9"/>
  <c r="D584" i="9"/>
  <c r="Q579" i="9"/>
  <c r="G569" i="9"/>
  <c r="T564" i="9"/>
  <c r="D554" i="9"/>
  <c r="Q549" i="9"/>
  <c r="G539" i="9"/>
  <c r="T534" i="9"/>
  <c r="D524" i="9"/>
  <c r="Q519" i="9"/>
  <c r="G509" i="9"/>
  <c r="T504" i="9"/>
  <c r="D494" i="9"/>
  <c r="Q489" i="9"/>
  <c r="G479" i="9"/>
  <c r="T474" i="9"/>
  <c r="D464" i="9"/>
  <c r="Q459" i="9"/>
  <c r="G445" i="9"/>
  <c r="T440" i="9"/>
  <c r="D430" i="9"/>
  <c r="Q425" i="9"/>
  <c r="G415" i="9"/>
  <c r="T410" i="9"/>
  <c r="D400" i="9"/>
  <c r="Q395" i="9"/>
  <c r="G385" i="9"/>
  <c r="T380" i="9"/>
  <c r="D370" i="9"/>
  <c r="Q365" i="9"/>
  <c r="G355" i="9"/>
  <c r="T350" i="9"/>
  <c r="D340" i="9"/>
  <c r="Q335" i="9"/>
  <c r="G325" i="9"/>
  <c r="T320" i="9"/>
  <c r="D310" i="9"/>
  <c r="Q305" i="9"/>
  <c r="G291" i="9"/>
  <c r="T286" i="9"/>
  <c r="D276" i="9"/>
  <c r="Q271" i="9"/>
  <c r="G261" i="9"/>
  <c r="T256" i="9"/>
  <c r="D246" i="9"/>
  <c r="Q241" i="9"/>
  <c r="G231" i="9"/>
  <c r="T226" i="9"/>
  <c r="D216" i="9"/>
  <c r="Q211" i="9"/>
  <c r="G201" i="9"/>
  <c r="T196" i="9"/>
  <c r="D186" i="9"/>
  <c r="Q181" i="9"/>
  <c r="G171" i="9"/>
  <c r="T166" i="9"/>
  <c r="K147" i="9"/>
  <c r="X142" i="9"/>
  <c r="N132" i="9"/>
  <c r="AA127" i="9"/>
  <c r="K117" i="9"/>
  <c r="X112" i="9"/>
  <c r="N102" i="9"/>
  <c r="AA97" i="9"/>
  <c r="K87" i="9"/>
  <c r="X82" i="9"/>
  <c r="N72" i="9"/>
  <c r="AA67" i="9"/>
  <c r="K57" i="9"/>
  <c r="X52" i="9"/>
  <c r="N42" i="9"/>
  <c r="AA37" i="9"/>
  <c r="K27" i="9"/>
  <c r="X22" i="9"/>
  <c r="N12" i="9"/>
  <c r="AA7" i="9"/>
  <c r="AA176" i="8"/>
  <c r="V170" i="8"/>
  <c r="W164" i="8"/>
  <c r="X158" i="8"/>
  <c r="Y152" i="8"/>
  <c r="Z146" i="8"/>
  <c r="AA140" i="8"/>
  <c r="V134" i="8"/>
  <c r="W128" i="8"/>
  <c r="X122" i="8"/>
  <c r="Y116" i="8"/>
  <c r="Z110" i="8"/>
  <c r="AA104" i="8"/>
  <c r="V98" i="8"/>
  <c r="W92" i="8"/>
  <c r="X86" i="8"/>
  <c r="Y80" i="8"/>
  <c r="Z74" i="8"/>
  <c r="AA68" i="8"/>
  <c r="V62" i="8"/>
  <c r="W56" i="8"/>
  <c r="X50" i="8"/>
  <c r="Y44" i="8"/>
  <c r="Z38" i="8"/>
  <c r="AA32" i="8"/>
  <c r="V26" i="8"/>
  <c r="W20" i="8"/>
  <c r="X14" i="8"/>
  <c r="Y8" i="8"/>
  <c r="S62" i="10"/>
  <c r="P52" i="10"/>
  <c r="L42" i="10"/>
  <c r="Y37" i="10"/>
  <c r="O27" i="10"/>
  <c r="V22" i="10"/>
  <c r="L12" i="10"/>
  <c r="Y7" i="10"/>
  <c r="N589" i="9"/>
  <c r="AA584" i="9"/>
  <c r="K574" i="9"/>
  <c r="X569" i="9"/>
  <c r="N559" i="9"/>
  <c r="AA554" i="9"/>
  <c r="K544" i="9"/>
  <c r="X539" i="9"/>
  <c r="N529" i="9"/>
  <c r="AA524" i="9"/>
  <c r="K514" i="9"/>
  <c r="X509" i="9"/>
  <c r="N499" i="9"/>
  <c r="AA494" i="9"/>
  <c r="K484" i="9"/>
  <c r="X479" i="9"/>
  <c r="N469" i="9"/>
  <c r="AA464" i="9"/>
  <c r="K454" i="9"/>
  <c r="X445" i="9"/>
  <c r="N435" i="9"/>
  <c r="AA430" i="9"/>
  <c r="K420" i="9"/>
  <c r="X415" i="9"/>
  <c r="N405" i="9"/>
  <c r="AA400" i="9"/>
  <c r="K390" i="9"/>
  <c r="X385" i="9"/>
  <c r="N375" i="9"/>
  <c r="AA370" i="9"/>
  <c r="K360" i="9"/>
  <c r="X355" i="9"/>
  <c r="N345" i="9"/>
  <c r="AA340" i="9"/>
  <c r="K330" i="9"/>
  <c r="X325" i="9"/>
  <c r="N315" i="9"/>
  <c r="AA310" i="9"/>
  <c r="E296" i="9"/>
  <c r="R291" i="9"/>
  <c r="H281" i="9"/>
  <c r="U276" i="9"/>
  <c r="E266" i="9"/>
  <c r="R261" i="9"/>
  <c r="H251" i="9"/>
  <c r="U246" i="9"/>
  <c r="E236" i="9"/>
  <c r="R231" i="9"/>
  <c r="H221" i="9"/>
  <c r="U216" i="9"/>
  <c r="E206" i="9"/>
  <c r="R201" i="9"/>
  <c r="H191" i="9"/>
  <c r="U186" i="9"/>
  <c r="E176" i="9"/>
  <c r="R171" i="9"/>
  <c r="H161" i="9"/>
  <c r="U156" i="9"/>
  <c r="E142" i="9"/>
  <c r="R137" i="9"/>
  <c r="H127" i="9"/>
  <c r="U122" i="9"/>
  <c r="E112" i="9"/>
  <c r="R107" i="9"/>
  <c r="H97" i="9"/>
  <c r="U92" i="9"/>
  <c r="E82" i="9"/>
  <c r="R77" i="9"/>
  <c r="H67" i="9"/>
  <c r="U62" i="9"/>
  <c r="E52" i="9"/>
  <c r="R47" i="9"/>
  <c r="H37" i="9"/>
  <c r="U32" i="9"/>
  <c r="E22" i="9"/>
  <c r="R17" i="9"/>
  <c r="H7" i="9"/>
  <c r="H176" i="8"/>
  <c r="I170" i="8"/>
  <c r="D164" i="8"/>
  <c r="E158" i="8"/>
  <c r="F152" i="8"/>
  <c r="G146" i="8"/>
  <c r="H140" i="8"/>
  <c r="I134" i="8"/>
  <c r="D128" i="8"/>
  <c r="E122" i="8"/>
  <c r="F116" i="8"/>
  <c r="G110" i="8"/>
  <c r="H104" i="8"/>
  <c r="I98" i="8"/>
  <c r="D92" i="8"/>
  <c r="E86" i="8"/>
  <c r="F80" i="8"/>
  <c r="G74" i="8"/>
  <c r="H68" i="8"/>
  <c r="I62" i="8"/>
  <c r="D56" i="8"/>
  <c r="E50" i="8"/>
  <c r="F44" i="8"/>
  <c r="G38" i="8"/>
  <c r="H32" i="8"/>
  <c r="I26" i="8"/>
  <c r="D20" i="8"/>
  <c r="E14" i="8"/>
  <c r="F8" i="8"/>
  <c r="W102" i="10"/>
  <c r="D47" i="10"/>
  <c r="Q42" i="10"/>
  <c r="G32" i="10"/>
  <c r="T27" i="10"/>
  <c r="D17" i="10"/>
  <c r="Q12" i="10"/>
  <c r="F594" i="9"/>
  <c r="S589" i="9"/>
  <c r="I579" i="9"/>
  <c r="P574" i="9"/>
  <c r="F564" i="9"/>
  <c r="S559" i="9"/>
  <c r="I549" i="9"/>
  <c r="P544" i="9"/>
  <c r="F534" i="9"/>
  <c r="S529" i="9"/>
  <c r="I519" i="9"/>
  <c r="P514" i="9"/>
  <c r="F504" i="9"/>
  <c r="S499" i="9"/>
  <c r="I489" i="9"/>
  <c r="P484" i="9"/>
  <c r="F474" i="9"/>
  <c r="S469" i="9"/>
  <c r="I459" i="9"/>
  <c r="P454" i="9"/>
  <c r="W445" i="9"/>
  <c r="M435" i="9"/>
  <c r="Z430" i="9"/>
  <c r="J420" i="9"/>
  <c r="W415" i="9"/>
  <c r="M405" i="9"/>
  <c r="Z400" i="9"/>
  <c r="J390" i="9"/>
  <c r="W385" i="9"/>
  <c r="M375" i="9"/>
  <c r="Z370" i="9"/>
  <c r="J360" i="9"/>
  <c r="W355" i="9"/>
  <c r="M345" i="9"/>
  <c r="Z340" i="9"/>
  <c r="J330" i="9"/>
  <c r="W325" i="9"/>
  <c r="M315" i="9"/>
  <c r="Z310" i="9"/>
  <c r="J296" i="9"/>
  <c r="W291" i="9"/>
  <c r="M281" i="9"/>
  <c r="Z276" i="9"/>
  <c r="J266" i="9"/>
  <c r="W261" i="9"/>
  <c r="M251" i="9"/>
  <c r="Z246" i="9"/>
  <c r="J236" i="9"/>
  <c r="W231" i="9"/>
  <c r="M221" i="9"/>
  <c r="Z216" i="9"/>
  <c r="J206" i="9"/>
  <c r="W201" i="9"/>
  <c r="M191" i="9"/>
  <c r="Z186" i="9"/>
  <c r="J176" i="9"/>
  <c r="W171" i="9"/>
  <c r="M161" i="9"/>
  <c r="Z156" i="9"/>
  <c r="J142" i="9"/>
  <c r="W137" i="9"/>
  <c r="M127" i="9"/>
  <c r="Z122" i="9"/>
  <c r="J112" i="9"/>
  <c r="W107" i="9"/>
  <c r="M97" i="9"/>
  <c r="Z92" i="9"/>
  <c r="J82" i="9"/>
  <c r="W77" i="9"/>
  <c r="M67" i="9"/>
  <c r="Z62" i="9"/>
  <c r="J52" i="9"/>
  <c r="W47" i="9"/>
  <c r="M37" i="9"/>
  <c r="Z32" i="9"/>
  <c r="J22" i="9"/>
  <c r="W17" i="9"/>
  <c r="M7" i="9"/>
  <c r="M176" i="8"/>
  <c r="N170" i="8"/>
  <c r="O164" i="8"/>
  <c r="J158" i="8"/>
  <c r="K152" i="8"/>
  <c r="L146" i="8"/>
  <c r="M140" i="8"/>
  <c r="N134" i="8"/>
  <c r="O128" i="8"/>
  <c r="J122" i="8"/>
  <c r="K116" i="8"/>
  <c r="L110" i="8"/>
  <c r="M104" i="8"/>
  <c r="N98" i="8"/>
  <c r="O92" i="8"/>
  <c r="J86" i="8"/>
  <c r="K80" i="8"/>
  <c r="L74" i="8"/>
  <c r="M68" i="8"/>
  <c r="N62" i="8"/>
  <c r="O56" i="8"/>
  <c r="J50" i="8"/>
  <c r="K44" i="8"/>
  <c r="L38" i="8"/>
  <c r="M32" i="8"/>
  <c r="N26" i="8"/>
  <c r="O20" i="8"/>
  <c r="J14" i="8"/>
  <c r="K8" i="8"/>
  <c r="E594" i="9"/>
  <c r="R589" i="9"/>
  <c r="H579" i="9"/>
  <c r="U574" i="9"/>
  <c r="E564" i="9"/>
  <c r="R559" i="9"/>
  <c r="H549" i="9"/>
  <c r="U544" i="9"/>
  <c r="V445" i="9"/>
  <c r="L435" i="9"/>
  <c r="Y430" i="9"/>
  <c r="O420" i="9"/>
  <c r="V415" i="9"/>
  <c r="L405" i="9"/>
  <c r="Y400" i="9"/>
  <c r="O390" i="9"/>
  <c r="V385" i="9"/>
  <c r="L375" i="9"/>
  <c r="Y370" i="9"/>
  <c r="AA296" i="9"/>
  <c r="K286" i="9"/>
  <c r="X281" i="9"/>
  <c r="N271" i="9"/>
  <c r="AA266" i="9"/>
  <c r="K256" i="9"/>
  <c r="X251" i="9"/>
  <c r="N241" i="9"/>
  <c r="AA236" i="9"/>
  <c r="K226" i="9"/>
  <c r="X221" i="9"/>
  <c r="N211" i="9"/>
  <c r="AA206" i="9"/>
  <c r="Z147" i="9"/>
  <c r="J137" i="9"/>
  <c r="W132" i="9"/>
  <c r="M122" i="9"/>
  <c r="Z117" i="9"/>
  <c r="J107" i="9"/>
  <c r="W102" i="9"/>
  <c r="M92" i="9"/>
  <c r="Z87" i="9"/>
  <c r="J77" i="9"/>
  <c r="W72" i="9"/>
  <c r="M62" i="9"/>
  <c r="Z57" i="9"/>
  <c r="J47" i="9"/>
  <c r="W42" i="9"/>
  <c r="M32" i="9"/>
  <c r="Z27" i="9"/>
  <c r="J17" i="9"/>
  <c r="X176" i="8"/>
  <c r="Y170" i="8"/>
  <c r="Z164" i="8"/>
  <c r="AA158" i="8"/>
  <c r="V152" i="8"/>
  <c r="W146" i="8"/>
  <c r="X140" i="8"/>
  <c r="Y134" i="8"/>
  <c r="Z128" i="8"/>
  <c r="AA122" i="8"/>
  <c r="V116" i="8"/>
  <c r="W110" i="8"/>
  <c r="X104" i="8"/>
  <c r="Y98" i="8"/>
  <c r="Z92" i="8"/>
  <c r="AA86" i="8"/>
  <c r="V80" i="8"/>
  <c r="W74" i="8"/>
  <c r="X68" i="8"/>
  <c r="Y62" i="8"/>
  <c r="Z56" i="8"/>
  <c r="AA50" i="8"/>
  <c r="V44" i="8"/>
  <c r="W38" i="8"/>
  <c r="X32" i="8"/>
  <c r="Y26" i="8"/>
  <c r="Z20" i="8"/>
  <c r="AA14" i="8"/>
  <c r="J8" i="8"/>
  <c r="W291" i="7"/>
  <c r="M281" i="7"/>
  <c r="Z276" i="7"/>
  <c r="J266" i="7"/>
  <c r="W261" i="7"/>
  <c r="M251" i="7"/>
  <c r="Z246" i="7"/>
  <c r="J236" i="7"/>
  <c r="W231" i="7"/>
  <c r="M221" i="7"/>
  <c r="Z216" i="7"/>
  <c r="J206" i="7"/>
  <c r="W201" i="7"/>
  <c r="M191" i="7"/>
  <c r="Z186" i="7"/>
  <c r="J176" i="7"/>
  <c r="W171" i="7"/>
  <c r="M161" i="7"/>
  <c r="Z156" i="7"/>
  <c r="D142" i="7"/>
  <c r="Q137" i="7"/>
  <c r="G127" i="7"/>
  <c r="T122" i="7"/>
  <c r="D112" i="7"/>
  <c r="Q107" i="7"/>
  <c r="G97" i="7"/>
  <c r="T92" i="7"/>
  <c r="D82" i="7"/>
  <c r="Q77" i="7"/>
  <c r="G67" i="7"/>
  <c r="T62" i="7"/>
  <c r="D52" i="7"/>
  <c r="Q47" i="7"/>
  <c r="G37" i="7"/>
  <c r="T32" i="7"/>
  <c r="D22" i="7"/>
  <c r="Q17" i="7"/>
  <c r="G7" i="7"/>
  <c r="G594" i="6"/>
  <c r="T589" i="6"/>
  <c r="D579" i="6"/>
  <c r="Q574" i="6"/>
  <c r="G564" i="6"/>
  <c r="T559" i="6"/>
  <c r="J549" i="6"/>
  <c r="W544" i="6"/>
  <c r="M534" i="6"/>
  <c r="Z529" i="6"/>
  <c r="P519" i="6"/>
  <c r="F509" i="6"/>
  <c r="S504" i="6"/>
  <c r="I494" i="6"/>
  <c r="V489" i="6"/>
  <c r="L479" i="6"/>
  <c r="Y474" i="6"/>
  <c r="O464" i="6"/>
  <c r="E454" i="6"/>
  <c r="L445" i="6"/>
  <c r="Y440" i="6"/>
  <c r="O430" i="6"/>
  <c r="E420" i="6"/>
  <c r="R415" i="6"/>
  <c r="H405" i="6"/>
  <c r="U400" i="6"/>
  <c r="K390" i="6"/>
  <c r="X385" i="6"/>
  <c r="N375" i="6"/>
  <c r="AA370" i="6"/>
  <c r="D365" i="6"/>
  <c r="Q360" i="6"/>
  <c r="G350" i="6"/>
  <c r="T345" i="6"/>
  <c r="J335" i="6"/>
  <c r="W330" i="6"/>
  <c r="M320" i="6"/>
  <c r="Z315" i="6"/>
  <c r="P305" i="6"/>
  <c r="Q296" i="6"/>
  <c r="G286" i="6"/>
  <c r="T281" i="6"/>
  <c r="J271" i="6"/>
  <c r="W266" i="6"/>
  <c r="M256" i="6"/>
  <c r="Z251" i="6"/>
  <c r="P241" i="6"/>
  <c r="F231" i="6"/>
  <c r="S226" i="6"/>
  <c r="I216" i="6"/>
  <c r="V211" i="6"/>
  <c r="L201" i="6"/>
  <c r="Y196" i="6"/>
  <c r="O186" i="6"/>
  <c r="V181" i="6"/>
  <c r="L171" i="6"/>
  <c r="Y166" i="6"/>
  <c r="O156" i="6"/>
  <c r="P147" i="6"/>
  <c r="F137" i="6"/>
  <c r="S132" i="6"/>
  <c r="I122" i="6"/>
  <c r="P117" i="6"/>
  <c r="F107" i="6"/>
  <c r="S102" i="6"/>
  <c r="I92" i="6"/>
  <c r="P87" i="6"/>
  <c r="F77" i="6"/>
  <c r="S72" i="6"/>
  <c r="I62" i="6"/>
  <c r="P57" i="6"/>
  <c r="F47" i="6"/>
  <c r="S42" i="6"/>
  <c r="I32" i="6"/>
  <c r="P27" i="6"/>
  <c r="F17" i="6"/>
  <c r="S12" i="6"/>
  <c r="E20" i="4"/>
  <c r="G20" i="4"/>
  <c r="F20" i="4"/>
  <c r="E286" i="7"/>
  <c r="R281" i="7"/>
  <c r="H271" i="7"/>
  <c r="U266" i="7"/>
  <c r="E256" i="7"/>
  <c r="R251" i="7"/>
  <c r="H241" i="7"/>
  <c r="U236" i="7"/>
  <c r="E226" i="7"/>
  <c r="R221" i="7"/>
  <c r="H211" i="7"/>
  <c r="U206" i="7"/>
  <c r="E196" i="7"/>
  <c r="R191" i="7"/>
  <c r="H181" i="7"/>
  <c r="U176" i="7"/>
  <c r="E166" i="7"/>
  <c r="R161" i="7"/>
  <c r="H147" i="7"/>
  <c r="U142" i="7"/>
  <c r="E132" i="7"/>
  <c r="R127" i="7"/>
  <c r="H117" i="7"/>
  <c r="U112" i="7"/>
  <c r="E102" i="7"/>
  <c r="R97" i="7"/>
  <c r="H87" i="7"/>
  <c r="U82" i="7"/>
  <c r="E72" i="7"/>
  <c r="R67" i="7"/>
  <c r="H57" i="7"/>
  <c r="U52" i="7"/>
  <c r="E42" i="7"/>
  <c r="R37" i="7"/>
  <c r="H27" i="7"/>
  <c r="U22" i="7"/>
  <c r="E12" i="7"/>
  <c r="R7" i="7"/>
  <c r="G589" i="6"/>
  <c r="T584" i="6"/>
  <c r="J574" i="6"/>
  <c r="W569" i="6"/>
  <c r="M559" i="6"/>
  <c r="Z554" i="6"/>
  <c r="P544" i="6"/>
  <c r="F534" i="6"/>
  <c r="S529" i="6"/>
  <c r="I519" i="6"/>
  <c r="V514" i="6"/>
  <c r="L504" i="6"/>
  <c r="Y499" i="6"/>
  <c r="O489" i="6"/>
  <c r="E479" i="6"/>
  <c r="R474" i="6"/>
  <c r="H464" i="6"/>
  <c r="U459" i="6"/>
  <c r="E445" i="6"/>
  <c r="R440" i="6"/>
  <c r="H430" i="6"/>
  <c r="U425" i="6"/>
  <c r="K415" i="6"/>
  <c r="X410" i="6"/>
  <c r="N400" i="6"/>
  <c r="AA395" i="6"/>
  <c r="D390" i="6"/>
  <c r="Q385" i="6"/>
  <c r="G375" i="6"/>
  <c r="T370" i="6"/>
  <c r="J360" i="6"/>
  <c r="W355" i="6"/>
  <c r="M345" i="6"/>
  <c r="Z340" i="6"/>
  <c r="P330" i="6"/>
  <c r="F320" i="6"/>
  <c r="S315" i="6"/>
  <c r="I305" i="6"/>
  <c r="V296" i="6"/>
  <c r="L286" i="6"/>
  <c r="Y281" i="6"/>
  <c r="O271" i="6"/>
  <c r="E261" i="6"/>
  <c r="R256" i="6"/>
  <c r="H246" i="6"/>
  <c r="U241" i="6"/>
  <c r="K231" i="6"/>
  <c r="X226" i="6"/>
  <c r="N216" i="6"/>
  <c r="AA211" i="6"/>
  <c r="D206" i="6"/>
  <c r="Q201" i="6"/>
  <c r="G191" i="6"/>
  <c r="T186" i="6"/>
  <c r="D176" i="6"/>
  <c r="Q171" i="6"/>
  <c r="G161" i="6"/>
  <c r="T156" i="6"/>
  <c r="D142" i="6"/>
  <c r="Q137" i="6"/>
  <c r="G127" i="6"/>
  <c r="T122" i="6"/>
  <c r="D112" i="6"/>
  <c r="Q107" i="6"/>
  <c r="G97" i="6"/>
  <c r="T92" i="6"/>
  <c r="D82" i="6"/>
  <c r="Q77" i="6"/>
  <c r="G67" i="6"/>
  <c r="T62" i="6"/>
  <c r="D52" i="6"/>
  <c r="Q47" i="6"/>
  <c r="G37" i="6"/>
  <c r="T32" i="6"/>
  <c r="D22" i="6"/>
  <c r="Q17" i="6"/>
  <c r="G7" i="6"/>
  <c r="G23" i="5"/>
  <c r="G80" i="5"/>
  <c r="G79" i="5" s="1"/>
  <c r="G52" i="5"/>
  <c r="G51" i="5" s="1"/>
  <c r="J286" i="7"/>
  <c r="W281" i="7"/>
  <c r="M271" i="7"/>
  <c r="Z266" i="7"/>
  <c r="J256" i="7"/>
  <c r="W251" i="7"/>
  <c r="M241" i="7"/>
  <c r="Z236" i="7"/>
  <c r="J226" i="7"/>
  <c r="W221" i="7"/>
  <c r="M211" i="7"/>
  <c r="Z206" i="7"/>
  <c r="J196" i="7"/>
  <c r="W191" i="7"/>
  <c r="M181" i="7"/>
  <c r="Z176" i="7"/>
  <c r="J166" i="7"/>
  <c r="W161" i="7"/>
  <c r="M147" i="7"/>
  <c r="Z142" i="7"/>
  <c r="J132" i="7"/>
  <c r="W127" i="7"/>
  <c r="M117" i="7"/>
  <c r="Z112" i="7"/>
  <c r="J102" i="7"/>
  <c r="W97" i="7"/>
  <c r="M87" i="7"/>
  <c r="Z82" i="7"/>
  <c r="J72" i="7"/>
  <c r="W67" i="7"/>
  <c r="M57" i="7"/>
  <c r="Z52" i="7"/>
  <c r="J42" i="7"/>
  <c r="W37" i="7"/>
  <c r="M27" i="7"/>
  <c r="Z22" i="7"/>
  <c r="J12" i="7"/>
  <c r="W7" i="7"/>
  <c r="L589" i="6"/>
  <c r="Y584" i="6"/>
  <c r="O574" i="6"/>
  <c r="E564" i="6"/>
  <c r="R559" i="6"/>
  <c r="H549" i="6"/>
  <c r="U544" i="6"/>
  <c r="K534" i="6"/>
  <c r="X529" i="6"/>
  <c r="N519" i="6"/>
  <c r="AA514" i="6"/>
  <c r="D509" i="6"/>
  <c r="Q504" i="6"/>
  <c r="G494" i="6"/>
  <c r="T489" i="6"/>
  <c r="J479" i="6"/>
  <c r="W474" i="6"/>
  <c r="M464" i="6"/>
  <c r="Z459" i="6"/>
  <c r="P445" i="6"/>
  <c r="F435" i="6"/>
  <c r="S430" i="6"/>
  <c r="I420" i="6"/>
  <c r="V415" i="6"/>
  <c r="L405" i="6"/>
  <c r="Y400" i="6"/>
  <c r="O390" i="6"/>
  <c r="E380" i="6"/>
  <c r="R375" i="6"/>
  <c r="H365" i="6"/>
  <c r="U360" i="6"/>
  <c r="K350" i="6"/>
  <c r="X345" i="6"/>
  <c r="N335" i="6"/>
  <c r="AA330" i="6"/>
  <c r="D325" i="6"/>
  <c r="Q320" i="6"/>
  <c r="G310" i="6"/>
  <c r="T305" i="6"/>
  <c r="J291" i="6"/>
  <c r="W286" i="6"/>
  <c r="M276" i="6"/>
  <c r="Z271" i="6"/>
  <c r="P261" i="6"/>
  <c r="F251" i="6"/>
  <c r="S246" i="6"/>
  <c r="I236" i="6"/>
  <c r="V231" i="6"/>
  <c r="L221" i="6"/>
  <c r="Y216" i="6"/>
  <c r="O206" i="6"/>
  <c r="V201" i="6"/>
  <c r="L191" i="6"/>
  <c r="Y186" i="6"/>
  <c r="O176" i="6"/>
  <c r="V171" i="6"/>
  <c r="L161" i="6"/>
  <c r="Y156" i="6"/>
  <c r="O142" i="6"/>
  <c r="V137" i="6"/>
  <c r="L127" i="6"/>
  <c r="Y122" i="6"/>
  <c r="O112" i="6"/>
  <c r="V107" i="6"/>
  <c r="L97" i="6"/>
  <c r="Y92" i="6"/>
  <c r="O82" i="6"/>
  <c r="V77" i="6"/>
  <c r="L67" i="6"/>
  <c r="Y62" i="6"/>
  <c r="O52" i="6"/>
  <c r="V47" i="6"/>
  <c r="L37" i="6"/>
  <c r="Y32" i="6"/>
  <c r="O22" i="6"/>
  <c r="V17" i="6"/>
  <c r="L7" i="6"/>
  <c r="H296" i="7"/>
  <c r="N291" i="7"/>
  <c r="AA286" i="7"/>
  <c r="K276" i="7"/>
  <c r="X271" i="7"/>
  <c r="N261" i="7"/>
  <c r="AA256" i="7"/>
  <c r="K246" i="7"/>
  <c r="X241" i="7"/>
  <c r="N231" i="7"/>
  <c r="AA226" i="7"/>
  <c r="K216" i="7"/>
  <c r="X211" i="7"/>
  <c r="N201" i="7"/>
  <c r="AA196" i="7"/>
  <c r="K186" i="7"/>
  <c r="X181" i="7"/>
  <c r="N171" i="7"/>
  <c r="AA166" i="7"/>
  <c r="K156" i="7"/>
  <c r="X147" i="7"/>
  <c r="N137" i="7"/>
  <c r="AA132" i="7"/>
  <c r="K122" i="7"/>
  <c r="X117" i="7"/>
  <c r="N107" i="7"/>
  <c r="AA102" i="7"/>
  <c r="K92" i="7"/>
  <c r="X87" i="7"/>
  <c r="N77" i="7"/>
  <c r="AA72" i="7"/>
  <c r="K62" i="7"/>
  <c r="X57" i="7"/>
  <c r="N47" i="7"/>
  <c r="AA42" i="7"/>
  <c r="K32" i="7"/>
  <c r="X27" i="7"/>
  <c r="N17" i="7"/>
  <c r="AA12" i="7"/>
  <c r="J7" i="7"/>
  <c r="E589" i="6"/>
  <c r="R584" i="6"/>
  <c r="H574" i="6"/>
  <c r="U569" i="6"/>
  <c r="K559" i="6"/>
  <c r="X554" i="6"/>
  <c r="N544" i="6"/>
  <c r="AA539" i="6"/>
  <c r="D534" i="6"/>
  <c r="Q529" i="6"/>
  <c r="G519" i="6"/>
  <c r="T514" i="6"/>
  <c r="J504" i="6"/>
  <c r="W499" i="6"/>
  <c r="M489" i="6"/>
  <c r="Z484" i="6"/>
  <c r="P474" i="6"/>
  <c r="F464" i="6"/>
  <c r="S459" i="6"/>
  <c r="I445" i="6"/>
  <c r="V440" i="6"/>
  <c r="L430" i="6"/>
  <c r="Y425" i="6"/>
  <c r="O415" i="6"/>
  <c r="E405" i="6"/>
  <c r="R400" i="6"/>
  <c r="H390" i="6"/>
  <c r="U385" i="6"/>
  <c r="K375" i="6"/>
  <c r="X370" i="6"/>
  <c r="N360" i="6"/>
  <c r="AA355" i="6"/>
  <c r="D350" i="6"/>
  <c r="Q345" i="6"/>
  <c r="G335" i="6"/>
  <c r="T330" i="6"/>
  <c r="J320" i="6"/>
  <c r="W315" i="6"/>
  <c r="M305" i="6"/>
  <c r="Z296" i="6"/>
  <c r="P286" i="6"/>
  <c r="F276" i="6"/>
  <c r="S271" i="6"/>
  <c r="I261" i="6"/>
  <c r="V256" i="6"/>
  <c r="L246" i="6"/>
  <c r="Y241" i="6"/>
  <c r="O231" i="6"/>
  <c r="E221" i="6"/>
  <c r="R216" i="6"/>
  <c r="H206" i="6"/>
  <c r="U201" i="6"/>
  <c r="E191" i="6"/>
  <c r="R186" i="6"/>
  <c r="H176" i="6"/>
  <c r="U171" i="6"/>
  <c r="E161" i="6"/>
  <c r="R156" i="6"/>
  <c r="H142" i="6"/>
  <c r="U137" i="6"/>
  <c r="E127" i="6"/>
  <c r="R122" i="6"/>
  <c r="H112" i="6"/>
  <c r="U107" i="6"/>
  <c r="E97" i="6"/>
  <c r="R92" i="6"/>
  <c r="H82" i="6"/>
  <c r="U77" i="6"/>
  <c r="E67" i="6"/>
  <c r="R62" i="6"/>
  <c r="H52" i="6"/>
  <c r="U47" i="6"/>
  <c r="E37" i="6"/>
  <c r="R32" i="6"/>
  <c r="H22" i="6"/>
  <c r="U17" i="6"/>
  <c r="E7" i="6"/>
  <c r="U296" i="7"/>
  <c r="H286" i="7"/>
  <c r="U281" i="7"/>
  <c r="E271" i="7"/>
  <c r="R266" i="7"/>
  <c r="H256" i="7"/>
  <c r="U251" i="7"/>
  <c r="E241" i="7"/>
  <c r="R236" i="7"/>
  <c r="H226" i="7"/>
  <c r="U221" i="7"/>
  <c r="E211" i="7"/>
  <c r="R206" i="7"/>
  <c r="H196" i="7"/>
  <c r="U191" i="7"/>
  <c r="E181" i="7"/>
  <c r="R176" i="7"/>
  <c r="H166" i="7"/>
  <c r="U161" i="7"/>
  <c r="S296" i="7"/>
  <c r="W147" i="7"/>
  <c r="M137" i="7"/>
  <c r="Z132" i="7"/>
  <c r="J122" i="7"/>
  <c r="W117" i="7"/>
  <c r="M107" i="7"/>
  <c r="Z102" i="7"/>
  <c r="J92" i="7"/>
  <c r="W87" i="7"/>
  <c r="M77" i="7"/>
  <c r="Z72" i="7"/>
  <c r="J62" i="7"/>
  <c r="W57" i="7"/>
  <c r="M47" i="7"/>
  <c r="Z42" i="7"/>
  <c r="J32" i="7"/>
  <c r="W27" i="7"/>
  <c r="M17" i="7"/>
  <c r="Z12" i="7"/>
  <c r="U594" i="6"/>
  <c r="K584" i="6"/>
  <c r="X579" i="6"/>
  <c r="N569" i="6"/>
  <c r="AA564" i="6"/>
  <c r="D559" i="6"/>
  <c r="Q554" i="6"/>
  <c r="G544" i="6"/>
  <c r="T539" i="6"/>
  <c r="J529" i="6"/>
  <c r="W524" i="6"/>
  <c r="M514" i="6"/>
  <c r="Z509" i="6"/>
  <c r="P499" i="6"/>
  <c r="F489" i="6"/>
  <c r="S484" i="6"/>
  <c r="I474" i="6"/>
  <c r="V469" i="6"/>
  <c r="L459" i="6"/>
  <c r="Y454" i="6"/>
  <c r="O440" i="6"/>
  <c r="E430" i="6"/>
  <c r="R425" i="6"/>
  <c r="H415" i="6"/>
  <c r="U410" i="6"/>
  <c r="K400" i="6"/>
  <c r="X395" i="6"/>
  <c r="N385" i="6"/>
  <c r="AA380" i="6"/>
  <c r="D375" i="6"/>
  <c r="Q370" i="6"/>
  <c r="G360" i="6"/>
  <c r="T355" i="6"/>
  <c r="J345" i="6"/>
  <c r="W340" i="6"/>
  <c r="M330" i="6"/>
  <c r="Z325" i="6"/>
  <c r="P315" i="6"/>
  <c r="F305" i="6"/>
  <c r="S296" i="6"/>
  <c r="I286" i="6"/>
  <c r="V281" i="6"/>
  <c r="L271" i="6"/>
  <c r="Y266" i="6"/>
  <c r="O256" i="6"/>
  <c r="E246" i="6"/>
  <c r="R241" i="6"/>
  <c r="H231" i="6"/>
  <c r="U226" i="6"/>
  <c r="K216" i="6"/>
  <c r="X211" i="6"/>
  <c r="N201" i="6"/>
  <c r="AA196" i="6"/>
  <c r="K186" i="6"/>
  <c r="X181" i="6"/>
  <c r="N171" i="6"/>
  <c r="AA166" i="6"/>
  <c r="K156" i="6"/>
  <c r="X147" i="6"/>
  <c r="N137" i="6"/>
  <c r="AA132" i="6"/>
  <c r="K122" i="6"/>
  <c r="X117" i="6"/>
  <c r="N107" i="6"/>
  <c r="AA102" i="6"/>
  <c r="K92" i="6"/>
  <c r="X87" i="6"/>
  <c r="N77" i="6"/>
  <c r="AA72" i="6"/>
  <c r="K62" i="6"/>
  <c r="X57" i="6"/>
  <c r="N47" i="6"/>
  <c r="AA42" i="6"/>
  <c r="K32" i="6"/>
  <c r="X27" i="6"/>
  <c r="N17" i="6"/>
  <c r="AA12" i="6"/>
  <c r="F51" i="5"/>
  <c r="G24" i="3"/>
  <c r="F24" i="3"/>
  <c r="E24" i="3"/>
  <c r="E23" i="3"/>
  <c r="E13" i="4"/>
  <c r="E18" i="3"/>
  <c r="U325" i="17"/>
  <c r="G335" i="17"/>
  <c r="R340" i="17"/>
  <c r="D350" i="17"/>
  <c r="U355" i="17"/>
  <c r="G365" i="17"/>
  <c r="R370" i="17"/>
  <c r="D380" i="17"/>
  <c r="U385" i="17"/>
  <c r="G395" i="17"/>
  <c r="R400" i="17"/>
  <c r="D410" i="17"/>
  <c r="U415" i="17"/>
  <c r="G425" i="17"/>
  <c r="R430" i="17"/>
  <c r="D440" i="17"/>
  <c r="L445" i="17"/>
  <c r="N22" i="17"/>
  <c r="T17" i="17"/>
  <c r="M32" i="17"/>
  <c r="X17" i="17"/>
  <c r="Z12" i="17"/>
  <c r="L22" i="17"/>
  <c r="W27" i="17"/>
  <c r="O37" i="17"/>
  <c r="Z42" i="17"/>
  <c r="L52" i="17"/>
  <c r="W57" i="17"/>
  <c r="O67" i="17"/>
  <c r="Z72" i="17"/>
  <c r="L82" i="17"/>
  <c r="W87" i="17"/>
  <c r="O97" i="17"/>
  <c r="Z102" i="17"/>
  <c r="L112" i="17"/>
  <c r="W117" i="17"/>
  <c r="O127" i="17"/>
  <c r="Z132" i="17"/>
  <c r="I147" i="17"/>
  <c r="H47" i="17"/>
  <c r="S52" i="17"/>
  <c r="E62" i="17"/>
  <c r="P67" i="17"/>
  <c r="H77" i="17"/>
  <c r="S82" i="17"/>
  <c r="E92" i="17"/>
  <c r="P97" i="17"/>
  <c r="H107" i="17"/>
  <c r="S112" i="17"/>
  <c r="E122" i="17"/>
  <c r="P127" i="17"/>
  <c r="J137" i="17"/>
  <c r="G27" i="17"/>
  <c r="R32" i="17"/>
  <c r="D42" i="17"/>
  <c r="U47" i="17"/>
  <c r="G57" i="17"/>
  <c r="R62" i="17"/>
  <c r="D72" i="17"/>
  <c r="U77" i="17"/>
  <c r="G87" i="17"/>
  <c r="R92" i="17"/>
  <c r="D102" i="17"/>
  <c r="U107" i="17"/>
  <c r="G117" i="17"/>
  <c r="R122" i="17"/>
  <c r="D132" i="17"/>
  <c r="I142" i="17"/>
  <c r="AA82" i="17"/>
  <c r="M92" i="17"/>
  <c r="X97" i="17"/>
  <c r="J107" i="17"/>
  <c r="AA112" i="17"/>
  <c r="M122" i="17"/>
  <c r="X127" i="17"/>
  <c r="L137" i="17"/>
  <c r="AA27" i="17"/>
  <c r="M37" i="17"/>
  <c r="X42" i="17"/>
  <c r="J52" i="17"/>
  <c r="AA57" i="17"/>
  <c r="M67" i="17"/>
  <c r="X72" i="17"/>
  <c r="J82" i="17"/>
  <c r="AA87" i="17"/>
  <c r="M97" i="17"/>
  <c r="X102" i="17"/>
  <c r="J112" i="17"/>
  <c r="AA117" i="17"/>
  <c r="M127" i="17"/>
  <c r="X132" i="17"/>
  <c r="N37" i="17"/>
  <c r="Y42" i="17"/>
  <c r="K52" i="17"/>
  <c r="V57" i="17"/>
  <c r="N67" i="17"/>
  <c r="Y72" i="17"/>
  <c r="K82" i="17"/>
  <c r="V87" i="17"/>
  <c r="N97" i="17"/>
  <c r="Y102" i="17"/>
  <c r="K112" i="17"/>
  <c r="V117" i="17"/>
  <c r="N127" i="17"/>
  <c r="Y132" i="17"/>
  <c r="D147" i="17"/>
  <c r="H142" i="17"/>
  <c r="S147" i="17"/>
  <c r="F142" i="17"/>
  <c r="Q147" i="17"/>
  <c r="G142" i="17"/>
  <c r="R147" i="17"/>
  <c r="W72" i="17"/>
  <c r="P47" i="17"/>
  <c r="Q72" i="17"/>
  <c r="H17" i="17"/>
  <c r="I12" i="17"/>
  <c r="D345" i="16"/>
  <c r="R335" i="16"/>
  <c r="G330" i="16"/>
  <c r="U320" i="16"/>
  <c r="D315" i="16"/>
  <c r="R305" i="16"/>
  <c r="W395" i="16"/>
  <c r="Z355" i="16"/>
  <c r="L365" i="16"/>
  <c r="W370" i="16"/>
  <c r="O380" i="16"/>
  <c r="Z385" i="16"/>
  <c r="L395" i="16"/>
  <c r="W400" i="16"/>
  <c r="O410" i="16"/>
  <c r="Z415" i="16"/>
  <c r="L425" i="16"/>
  <c r="W430" i="16"/>
  <c r="O440" i="16"/>
  <c r="Z445" i="16"/>
  <c r="N360" i="16"/>
  <c r="Y365" i="16"/>
  <c r="K375" i="16"/>
  <c r="V380" i="16"/>
  <c r="N390" i="16"/>
  <c r="Y395" i="16"/>
  <c r="K405" i="16"/>
  <c r="V410" i="16"/>
  <c r="N420" i="16"/>
  <c r="Y425" i="16"/>
  <c r="K435" i="16"/>
  <c r="V440" i="16"/>
  <c r="J355" i="16"/>
  <c r="AA360" i="16"/>
  <c r="M370" i="16"/>
  <c r="X375" i="16"/>
  <c r="J385" i="16"/>
  <c r="AA390" i="16"/>
  <c r="M400" i="16"/>
  <c r="X405" i="16"/>
  <c r="J415" i="16"/>
  <c r="AA420" i="16"/>
  <c r="M430" i="16"/>
  <c r="X435" i="16"/>
  <c r="J445" i="16"/>
  <c r="W355" i="16"/>
  <c r="O365" i="16"/>
  <c r="Z370" i="16"/>
  <c r="L380" i="16"/>
  <c r="W385" i="16"/>
  <c r="O395" i="16"/>
  <c r="Z400" i="16"/>
  <c r="L410" i="16"/>
  <c r="W415" i="16"/>
  <c r="O425" i="16"/>
  <c r="Z430" i="16"/>
  <c r="L440" i="16"/>
  <c r="W445" i="16"/>
  <c r="AA97" i="16"/>
  <c r="G102" i="16"/>
  <c r="D87" i="16"/>
  <c r="Q82" i="16"/>
  <c r="H156" i="16"/>
  <c r="S161" i="16"/>
  <c r="E171" i="16"/>
  <c r="P176" i="16"/>
  <c r="H186" i="16"/>
  <c r="S191" i="16"/>
  <c r="E201" i="16"/>
  <c r="P206" i="16"/>
  <c r="H216" i="16"/>
  <c r="S221" i="16"/>
  <c r="E231" i="16"/>
  <c r="P236" i="16"/>
  <c r="H246" i="16"/>
  <c r="S251" i="16"/>
  <c r="E261" i="16"/>
  <c r="P266" i="16"/>
  <c r="H276" i="16"/>
  <c r="S281" i="16"/>
  <c r="E291" i="16"/>
  <c r="P296" i="16"/>
  <c r="U161" i="16"/>
  <c r="G171" i="16"/>
  <c r="R176" i="16"/>
  <c r="D186" i="16"/>
  <c r="U191" i="16"/>
  <c r="G201" i="16"/>
  <c r="R206" i="16"/>
  <c r="D216" i="16"/>
  <c r="U221" i="16"/>
  <c r="G231" i="16"/>
  <c r="R236" i="16"/>
  <c r="D246" i="16"/>
  <c r="U251" i="16"/>
  <c r="G261" i="16"/>
  <c r="R266" i="16"/>
  <c r="D276" i="16"/>
  <c r="U281" i="16"/>
  <c r="G291" i="16"/>
  <c r="R296" i="16"/>
  <c r="D161" i="16"/>
  <c r="U166" i="16"/>
  <c r="G176" i="16"/>
  <c r="R181" i="16"/>
  <c r="D191" i="16"/>
  <c r="U196" i="16"/>
  <c r="G206" i="16"/>
  <c r="R211" i="16"/>
  <c r="D221" i="16"/>
  <c r="U226" i="16"/>
  <c r="G236" i="16"/>
  <c r="R241" i="16"/>
  <c r="D251" i="16"/>
  <c r="U256" i="16"/>
  <c r="G266" i="16"/>
  <c r="R271" i="16"/>
  <c r="D281" i="16"/>
  <c r="U286" i="16"/>
  <c r="G296" i="16"/>
  <c r="R156" i="16"/>
  <c r="D166" i="16"/>
  <c r="U171" i="16"/>
  <c r="G181" i="16"/>
  <c r="R186" i="16"/>
  <c r="D196" i="16"/>
  <c r="U201" i="16"/>
  <c r="G211" i="16"/>
  <c r="R216" i="16"/>
  <c r="D226" i="16"/>
  <c r="U231" i="16"/>
  <c r="G241" i="16"/>
  <c r="R246" i="16"/>
  <c r="D256" i="16"/>
  <c r="U261" i="16"/>
  <c r="G271" i="16"/>
  <c r="R276" i="16"/>
  <c r="D286" i="16"/>
  <c r="U291" i="16"/>
  <c r="V67" i="16"/>
  <c r="L72" i="16"/>
  <c r="W77" i="16"/>
  <c r="O87" i="16"/>
  <c r="Z92" i="16"/>
  <c r="L102" i="16"/>
  <c r="W107" i="16"/>
  <c r="O117" i="16"/>
  <c r="Z122" i="16"/>
  <c r="L132" i="16"/>
  <c r="W137" i="16"/>
  <c r="O147" i="16"/>
  <c r="V117" i="16"/>
  <c r="N127" i="16"/>
  <c r="Y132" i="16"/>
  <c r="K142" i="16"/>
  <c r="V147" i="16"/>
  <c r="N77" i="16"/>
  <c r="Y82" i="16"/>
  <c r="K92" i="16"/>
  <c r="V97" i="16"/>
  <c r="N107" i="16"/>
  <c r="Y112" i="16"/>
  <c r="K122" i="16"/>
  <c r="V127" i="16"/>
  <c r="N137" i="16"/>
  <c r="Y142" i="16"/>
  <c r="AA77" i="16"/>
  <c r="M87" i="16"/>
  <c r="X92" i="16"/>
  <c r="J102" i="16"/>
  <c r="AA107" i="16"/>
  <c r="M117" i="16"/>
  <c r="X122" i="16"/>
  <c r="J132" i="16"/>
  <c r="AA137" i="16"/>
  <c r="M147" i="16"/>
  <c r="W102" i="16"/>
  <c r="O112" i="16"/>
  <c r="Z117" i="16"/>
  <c r="L127" i="16"/>
  <c r="W132" i="16"/>
  <c r="O142" i="16"/>
  <c r="Z147" i="16"/>
  <c r="O67" i="16"/>
  <c r="Z67" i="16"/>
  <c r="P400" i="15"/>
  <c r="E395" i="15"/>
  <c r="S385" i="15"/>
  <c r="H380" i="15"/>
  <c r="P370" i="15"/>
  <c r="E365" i="15"/>
  <c r="S355" i="15"/>
  <c r="H350" i="15"/>
  <c r="P340" i="15"/>
  <c r="E335" i="15"/>
  <c r="S325" i="15"/>
  <c r="F410" i="15"/>
  <c r="Q415" i="15"/>
  <c r="I425" i="15"/>
  <c r="T430" i="15"/>
  <c r="F440" i="15"/>
  <c r="Q445" i="15"/>
  <c r="U296" i="15"/>
  <c r="D291" i="15"/>
  <c r="R281" i="15"/>
  <c r="G276" i="15"/>
  <c r="U266" i="15"/>
  <c r="D261" i="15"/>
  <c r="R251" i="15"/>
  <c r="G246" i="15"/>
  <c r="Y445" i="14"/>
  <c r="P7" i="14"/>
  <c r="X559" i="13"/>
  <c r="Y544" i="13"/>
  <c r="Z539" i="13"/>
  <c r="X584" i="12"/>
  <c r="F107" i="12"/>
  <c r="AA62" i="12"/>
  <c r="S17" i="12"/>
  <c r="U42" i="12"/>
  <c r="I32" i="12"/>
  <c r="M22" i="12"/>
  <c r="P17" i="12"/>
  <c r="N17" i="12"/>
  <c r="AA122" i="12"/>
  <c r="M132" i="12"/>
  <c r="X137" i="12"/>
  <c r="J147" i="12"/>
  <c r="X22" i="12"/>
  <c r="J32" i="12"/>
  <c r="AA37" i="12"/>
  <c r="M47" i="12"/>
  <c r="X52" i="12"/>
  <c r="J62" i="12"/>
  <c r="AA67" i="12"/>
  <c r="M77" i="12"/>
  <c r="X82" i="12"/>
  <c r="J92" i="12"/>
  <c r="AA97" i="12"/>
  <c r="M107" i="12"/>
  <c r="X112" i="12"/>
  <c r="J122" i="12"/>
  <c r="AA127" i="12"/>
  <c r="M137" i="12"/>
  <c r="X142" i="12"/>
  <c r="V67" i="12"/>
  <c r="N77" i="12"/>
  <c r="Y82" i="12"/>
  <c r="K92" i="12"/>
  <c r="V97" i="12"/>
  <c r="N107" i="12"/>
  <c r="Y112" i="12"/>
  <c r="K122" i="12"/>
  <c r="V127" i="12"/>
  <c r="N137" i="12"/>
  <c r="Y142" i="12"/>
  <c r="N22" i="12"/>
  <c r="Y27" i="12"/>
  <c r="K37" i="12"/>
  <c r="V42" i="12"/>
  <c r="N52" i="12"/>
  <c r="Y57" i="12"/>
  <c r="K67" i="12"/>
  <c r="V72" i="12"/>
  <c r="N82" i="12"/>
  <c r="Y87" i="12"/>
  <c r="K97" i="12"/>
  <c r="V102" i="12"/>
  <c r="N112" i="12"/>
  <c r="Y117" i="12"/>
  <c r="K127" i="12"/>
  <c r="V132" i="12"/>
  <c r="N142" i="12"/>
  <c r="Y147" i="12"/>
  <c r="P7" i="11"/>
  <c r="H92" i="11"/>
  <c r="S97" i="11"/>
  <c r="E107" i="11"/>
  <c r="P112" i="11"/>
  <c r="H122" i="11"/>
  <c r="S127" i="11"/>
  <c r="E137" i="11"/>
  <c r="P142" i="11"/>
  <c r="Q57" i="11"/>
  <c r="I67" i="11"/>
  <c r="T72" i="11"/>
  <c r="F82" i="11"/>
  <c r="Q87" i="11"/>
  <c r="I97" i="11"/>
  <c r="T102" i="11"/>
  <c r="F112" i="11"/>
  <c r="Q117" i="11"/>
  <c r="I127" i="11"/>
  <c r="T132" i="11"/>
  <c r="F142" i="11"/>
  <c r="Q147" i="11"/>
  <c r="G62" i="11"/>
  <c r="J77" i="11"/>
  <c r="V7" i="10"/>
  <c r="AA47" i="10"/>
  <c r="M57" i="10"/>
  <c r="X62" i="10"/>
  <c r="J72" i="10"/>
  <c r="AA77" i="10"/>
  <c r="M87" i="10"/>
  <c r="X92" i="10"/>
  <c r="J102" i="10"/>
  <c r="AA107" i="10"/>
  <c r="M117" i="10"/>
  <c r="X122" i="10"/>
  <c r="J132" i="10"/>
  <c r="AA137" i="10"/>
  <c r="M147" i="10"/>
  <c r="X152" i="10"/>
  <c r="M122" i="10"/>
  <c r="X127" i="10"/>
  <c r="J137" i="10"/>
  <c r="AA142" i="10"/>
  <c r="M152" i="10"/>
  <c r="X157" i="10"/>
  <c r="O102" i="10"/>
  <c r="Z107" i="10"/>
  <c r="L117" i="10"/>
  <c r="W122" i="10"/>
  <c r="O132" i="10"/>
  <c r="Z137" i="10"/>
  <c r="L147" i="10"/>
  <c r="W152" i="10"/>
  <c r="E176" i="8"/>
  <c r="AA82" i="10"/>
  <c r="Y82" i="10"/>
  <c r="F74" i="5"/>
  <c r="G13" i="5"/>
  <c r="N296" i="7"/>
  <c r="Y296" i="7"/>
  <c r="F23" i="3"/>
  <c r="F13" i="4"/>
  <c r="F18" i="3"/>
  <c r="D12" i="3" l="1"/>
  <c r="D8" i="2"/>
  <c r="E25" i="4"/>
  <c r="E23" i="4" s="1"/>
  <c r="E39" i="4" s="1"/>
  <c r="I49" i="4" s="1"/>
  <c r="E19" i="4"/>
  <c r="E17" i="4" s="1"/>
  <c r="E38" i="4" s="1"/>
  <c r="I45" i="4" s="1"/>
  <c r="E41" i="5"/>
  <c r="F25" i="4"/>
  <c r="F23" i="4" s="1"/>
  <c r="F39" i="4" s="1"/>
  <c r="I50" i="4" s="1"/>
  <c r="F19" i="4"/>
  <c r="F17" i="4" s="1"/>
  <c r="F38" i="4" s="1"/>
  <c r="I46" i="4" s="1"/>
  <c r="D25" i="4"/>
  <c r="D23" i="4" s="1"/>
  <c r="D39" i="4" s="1"/>
  <c r="I48" i="4" s="1"/>
  <c r="D19" i="4"/>
  <c r="D17" i="4" s="1"/>
  <c r="D38" i="4" s="1"/>
  <c r="I44" i="4" s="1"/>
  <c r="D11" i="4"/>
  <c r="D36" i="4" s="1"/>
  <c r="I36" i="4" s="1"/>
  <c r="E69" i="5"/>
  <c r="G25" i="4"/>
  <c r="G23" i="4" s="1"/>
  <c r="G39" i="4" s="1"/>
  <c r="I51" i="4" s="1"/>
  <c r="G19" i="4"/>
  <c r="G17" i="4" s="1"/>
  <c r="G38" i="4" s="1"/>
  <c r="I47" i="4" s="1"/>
  <c r="E11" i="4"/>
  <c r="E36" i="4" s="1"/>
  <c r="I37" i="4" s="1"/>
  <c r="F11" i="4"/>
  <c r="F36" i="4" s="1"/>
  <c r="I38" i="4" s="1"/>
  <c r="G12" i="4"/>
  <c r="G11" i="4" s="1"/>
  <c r="G36" i="4" s="1"/>
  <c r="I39" i="4" s="1"/>
  <c r="E8" i="2" l="1"/>
  <c r="E7" i="2" s="1"/>
  <c r="G8" i="2"/>
  <c r="G7" i="2" s="1"/>
  <c r="F8" i="2"/>
  <c r="F7" i="2" s="1"/>
  <c r="D7" i="2"/>
  <c r="E17" i="3"/>
  <c r="E16" i="3" s="1"/>
  <c r="E35" i="3" s="1"/>
  <c r="G22" i="3"/>
  <c r="G21" i="3" s="1"/>
  <c r="G36" i="3" s="1"/>
  <c r="G12" i="3"/>
  <c r="G11" i="3" s="1"/>
  <c r="G33" i="3" s="1"/>
  <c r="E12" i="3"/>
  <c r="E11" i="3" s="1"/>
  <c r="E33" i="3" s="1"/>
  <c r="G17" i="3"/>
  <c r="G16" i="3" s="1"/>
  <c r="G35" i="3" s="1"/>
  <c r="E22" i="3"/>
  <c r="E21" i="3" s="1"/>
  <c r="E36" i="3" s="1"/>
  <c r="D17" i="3"/>
  <c r="D16" i="3" s="1"/>
  <c r="D35" i="3" s="1"/>
  <c r="F22" i="3"/>
  <c r="F21" i="3" s="1"/>
  <c r="F36" i="3" s="1"/>
  <c r="D22" i="3"/>
  <c r="D21" i="3" s="1"/>
  <c r="D36" i="3" s="1"/>
  <c r="F12" i="3"/>
  <c r="F11" i="3" s="1"/>
  <c r="F33" i="3" s="1"/>
  <c r="F17" i="3"/>
  <c r="F16" i="3" s="1"/>
  <c r="F35" i="3" s="1"/>
  <c r="D11" i="3"/>
  <c r="D33" i="3" s="1"/>
</calcChain>
</file>

<file path=xl/sharedStrings.xml><?xml version="1.0" encoding="utf-8"?>
<sst xmlns="http://schemas.openxmlformats.org/spreadsheetml/2006/main" count="24404" uniqueCount="2988">
  <si>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</si>
  <si>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</si>
  <si>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</si>
  <si>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</si>
  <si>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</si>
  <si>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</si>
  <si>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</si>
  <si>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</si>
  <si>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</si>
  <si>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</si>
  <si>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</si>
  <si>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</si>
  <si>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</si>
  <si>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</si>
  <si>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</si>
  <si>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</si>
  <si>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</si>
  <si>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</si>
  <si>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</si>
  <si>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</si>
  <si>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</si>
  <si>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</si>
  <si>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</si>
  <si>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</si>
  <si>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</si>
  <si>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</si>
  <si>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</si>
  <si>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</si>
  <si>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</si>
  <si>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</si>
  <si>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</si>
  <si>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</si>
  <si>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</si>
  <si>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</si>
  <si>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</si>
  <si>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</si>
  <si>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</si>
  <si>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</si>
  <si>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</si>
  <si>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</si>
  <si>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</si>
  <si>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</si>
  <si>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</si>
  <si>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</si>
  <si>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</si>
  <si>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</si>
  <si>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</si>
  <si>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</si>
  <si>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</si>
  <si>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</si>
  <si>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</si>
  <si>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</si>
  <si>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</si>
  <si>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</si>
  <si>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</si>
  <si>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</si>
  <si>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</si>
  <si>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</si>
  <si>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</si>
  <si>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</si>
  <si>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</si>
  <si>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</si>
  <si>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</si>
  <si>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</si>
  <si>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</si>
  <si>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</si>
  <si>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</si>
  <si>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</si>
  <si>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</si>
  <si>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</si>
  <si>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</si>
  <si>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</si>
  <si>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</si>
  <si>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</si>
  <si>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</si>
  <si>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</si>
  <si>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</si>
  <si>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</si>
  <si>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</si>
  <si>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</si>
  <si>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</si>
  <si>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</si>
  <si>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</si>
  <si>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</si>
  <si>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</si>
  <si>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</si>
  <si>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</si>
  <si>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</si>
  <si>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</si>
  <si>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</si>
  <si>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</si>
  <si>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</si>
  <si>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</si>
  <si>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</si>
  <si>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</si>
  <si>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</si>
  <si>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</si>
  <si>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</si>
  <si>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</si>
  <si>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</si>
  <si>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</si>
  <si>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</si>
  <si>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</si>
  <si>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</si>
  <si>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</si>
  <si>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</si>
  <si>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</si>
  <si>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</si>
  <si>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</si>
  <si>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</si>
  <si>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</si>
  <si>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</si>
  <si>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</si>
  <si>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</si>
  <si>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</si>
  <si>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</si>
  <si>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</si>
  <si>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</si>
  <si>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</si>
  <si>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</si>
  <si>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</si>
  <si>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</si>
  <si>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</si>
  <si>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</si>
  <si>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</si>
  <si>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</si>
  <si>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</si>
  <si>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</si>
  <si>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</si>
  <si>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</si>
  <si>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</si>
  <si>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</si>
  <si>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</si>
  <si>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</si>
  <si>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</si>
  <si>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</si>
  <si>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</si>
  <si>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</si>
  <si>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</si>
  <si>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</si>
  <si>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</si>
  <si>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</si>
  <si>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</si>
  <si>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</si>
  <si>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</si>
  <si>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</si>
  <si>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</si>
  <si>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</si>
  <si>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</si>
  <si>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</si>
  <si>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</si>
  <si>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</si>
  <si>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</si>
  <si>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</si>
  <si>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</si>
  <si>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</si>
  <si>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</si>
  <si>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</si>
  <si>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</si>
  <si>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</si>
  <si>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</si>
  <si>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</si>
  <si>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</si>
  <si>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</si>
  <si>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</si>
  <si>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</si>
  <si>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</si>
  <si>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</si>
  <si>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</si>
  <si>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</si>
  <si>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</si>
  <si>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</si>
  <si>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</si>
  <si>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</si>
  <si>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</si>
  <si>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</si>
  <si>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</si>
  <si>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</si>
  <si>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</si>
  <si>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</si>
  <si>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</si>
  <si>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</si>
  <si>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</si>
  <si>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</si>
  <si>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</si>
  <si>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</si>
  <si>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</si>
  <si>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</si>
  <si>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</si>
  <si>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</si>
  <si>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</si>
  <si>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</si>
  <si>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</si>
  <si>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</si>
  <si>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</si>
  <si>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</si>
  <si>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</si>
  <si>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</si>
  <si>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</si>
  <si>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</si>
  <si>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</si>
  <si>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</si>
  <si>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</si>
  <si>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</si>
  <si>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</si>
  <si>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</si>
  <si>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</si>
  <si>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</si>
  <si>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</si>
  <si>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</si>
  <si>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</si>
  <si>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</si>
  <si>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</si>
  <si>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</si>
  <si>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</si>
  <si>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</si>
  <si>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</si>
  <si>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</si>
  <si>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</si>
  <si>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</si>
  <si>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</si>
  <si>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</si>
  <si>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</si>
  <si>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</si>
  <si>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</si>
  <si>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</si>
  <si>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</si>
  <si>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</si>
  <si>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</si>
  <si>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</si>
  <si>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</si>
  <si>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</si>
  <si>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</si>
  <si>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</si>
  <si>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</si>
  <si>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</si>
  <si>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</si>
  <si>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</si>
  <si>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</si>
  <si>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</si>
  <si>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</si>
  <si>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</si>
  <si>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</si>
  <si>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</si>
  <si>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</si>
  <si>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</si>
  <si>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</si>
  <si>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</si>
  <si>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</si>
  <si>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</si>
  <si>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</si>
  <si>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</si>
  <si>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</si>
  <si>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</si>
  <si>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</si>
  <si>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</si>
  <si>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</si>
  <si>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</si>
  <si>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</si>
  <si>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</si>
  <si>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</si>
  <si>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</si>
  <si>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</si>
  <si>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</si>
  <si>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</si>
  <si>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</si>
  <si>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</si>
  <si>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</si>
  <si>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</si>
  <si>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</si>
  <si>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</si>
  <si>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</si>
  <si>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</si>
  <si>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</si>
  <si>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</si>
  <si>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</si>
  <si>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</si>
  <si>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</si>
  <si>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</si>
  <si>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</si>
  <si>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</si>
  <si>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</si>
  <si>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</si>
  <si>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</si>
  <si>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</si>
  <si>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</si>
  <si>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</si>
  <si>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</si>
  <si>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</si>
  <si>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</si>
  <si>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</si>
  <si>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</si>
  <si>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</si>
  <si>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</si>
  <si>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</si>
  <si>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</si>
  <si>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</si>
  <si>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</si>
  <si>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</si>
  <si>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</si>
  <si>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</si>
  <si>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</si>
  <si>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</si>
  <si>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</si>
  <si>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</si>
  <si>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</si>
  <si>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</si>
  <si>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</si>
  <si>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</si>
  <si>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</si>
  <si>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</si>
  <si>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</si>
  <si>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</si>
  <si>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</si>
  <si>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</si>
  <si>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</si>
  <si>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</si>
  <si>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</si>
  <si>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</si>
  <si>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</si>
  <si>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</si>
  <si>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</si>
  <si>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</si>
  <si>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</si>
  <si>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</si>
  <si>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</si>
  <si>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</si>
  <si>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</si>
  <si>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</si>
  <si>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</si>
  <si>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</si>
  <si>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</si>
  <si>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</si>
  <si>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</si>
  <si>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</si>
  <si>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</si>
  <si>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</si>
  <si>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</si>
  <si>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</si>
  <si>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</si>
  <si>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</si>
  <si>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</si>
  <si>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</si>
  <si>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</si>
  <si>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</si>
  <si>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</si>
  <si>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</si>
  <si>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</si>
  <si>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</si>
  <si>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</si>
  <si>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</si>
  <si>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</si>
  <si>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</si>
  <si>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</si>
  <si>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</si>
  <si>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</si>
  <si>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</si>
  <si>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</si>
  <si>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</si>
  <si>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</si>
  <si>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</si>
  <si>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</si>
  <si>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</si>
  <si>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</si>
  <si>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</si>
  <si>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</si>
  <si>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</si>
  <si>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</si>
  <si>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</si>
  <si>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</si>
  <si>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</si>
  <si>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</si>
  <si>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</si>
  <si>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</si>
  <si>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</si>
  <si>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</si>
  <si>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</si>
  <si>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</si>
  <si>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</si>
  <si>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</si>
  <si>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</si>
  <si>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</si>
  <si>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</si>
  <si>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</si>
  <si>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</si>
  <si>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</si>
  <si>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</si>
  <si>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</si>
  <si>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</si>
  <si>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</si>
  <si>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</si>
  <si>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</si>
  <si>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</si>
  <si>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</si>
  <si>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</si>
  <si>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</si>
  <si>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</si>
  <si>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</si>
  <si>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</si>
  <si>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</si>
  <si>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</si>
  <si>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</si>
  <si>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</si>
  <si>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</si>
  <si>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</si>
  <si>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</si>
  <si>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</si>
  <si>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</si>
  <si>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</si>
  <si>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</si>
  <si>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</si>
  <si>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</si>
  <si>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</si>
  <si>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</si>
  <si>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</si>
  <si>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</si>
  <si>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</si>
  <si>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</si>
  <si>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</si>
  <si>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</si>
  <si>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</si>
  <si>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</si>
  <si>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</si>
  <si>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</si>
  <si>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</si>
  <si>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</si>
  <si>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</si>
  <si>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</si>
  <si>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</si>
  <si>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</si>
  <si>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</si>
  <si>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</si>
  <si>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</si>
  <si>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</si>
  <si>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</si>
  <si>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</si>
  <si>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</si>
  <si>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</si>
  <si>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</si>
  <si>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</si>
  <si>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</si>
  <si>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</si>
  <si>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</si>
  <si>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</si>
  <si>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</si>
  <si>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</si>
  <si>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</si>
  <si>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</si>
  <si>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</si>
  <si>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</si>
  <si>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</si>
  <si>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</si>
  <si>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</si>
  <si>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</si>
  <si>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</si>
  <si>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</si>
  <si>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</si>
  <si>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</si>
  <si>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</si>
  <si>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</si>
  <si>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</si>
  <si>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</si>
  <si>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</si>
  <si>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</si>
  <si>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</si>
  <si>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</si>
  <si>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</si>
  <si>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</si>
  <si>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</si>
  <si>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</si>
  <si>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</si>
  <si>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</si>
  <si>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</si>
  <si>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</si>
  <si>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</si>
  <si>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</si>
  <si>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</si>
  <si>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</si>
  <si>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</si>
  <si>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</si>
  <si>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</si>
  <si>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</si>
  <si>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</si>
  <si>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</si>
  <si>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</si>
  <si>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</si>
  <si>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</si>
  <si>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</si>
  <si>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</si>
  <si>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</si>
  <si>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</si>
  <si>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</si>
  <si>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</si>
  <si>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</si>
  <si>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</si>
  <si>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</si>
  <si>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</si>
  <si>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</si>
  <si>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</si>
  <si>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</si>
  <si>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</si>
  <si>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</si>
  <si>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</si>
  <si>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</si>
  <si>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</si>
  <si>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</si>
  <si>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</si>
  <si>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</si>
  <si>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</si>
  <si>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</si>
  <si>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</si>
  <si>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</si>
  <si>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</si>
  <si>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</si>
  <si>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</si>
  <si>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</si>
  <si>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</si>
  <si>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</si>
  <si>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</si>
  <si>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</si>
  <si>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</si>
  <si>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</si>
  <si>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</si>
  <si>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</si>
  <si>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</si>
  <si>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</si>
  <si>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</si>
  <si>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</si>
  <si>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</si>
  <si>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</si>
  <si>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</si>
  <si>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</si>
  <si>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</si>
  <si>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</si>
  <si>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</si>
  <si>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</si>
  <si>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</si>
  <si>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</si>
  <si>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</si>
  <si>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</si>
  <si>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</si>
  <si>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</si>
  <si>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</si>
  <si>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</si>
  <si>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</si>
  <si>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</si>
  <si>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</si>
  <si>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</si>
  <si>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</si>
  <si>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</si>
  <si>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</si>
  <si>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</si>
  <si>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</si>
  <si>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</si>
  <si>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</si>
  <si>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</si>
  <si>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</si>
  <si>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</si>
  <si>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</si>
  <si>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</si>
  <si>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</si>
  <si>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</si>
  <si>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</si>
  <si>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</si>
  <si>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</si>
  <si>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</si>
  <si>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</si>
  <si>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</si>
  <si>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</si>
  <si>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</si>
  <si>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</si>
  <si>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</si>
  <si>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</si>
  <si>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</si>
  <si>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</si>
  <si>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</si>
  <si>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</si>
  <si>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</si>
  <si>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</si>
  <si>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</si>
  <si>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</si>
  <si>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</si>
  <si>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</si>
  <si>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</si>
  <si>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</si>
  <si>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</si>
  <si>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</si>
  <si>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</si>
  <si>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</si>
  <si>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</si>
  <si>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</si>
  <si>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</si>
  <si>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</si>
  <si>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</si>
  <si>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</si>
  <si>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</si>
  <si>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</si>
  <si>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</si>
  <si>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</si>
  <si>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</si>
  <si>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</si>
  <si>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</si>
  <si>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</si>
  <si>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</si>
  <si>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</si>
  <si>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</si>
  <si>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</si>
  <si>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</si>
  <si>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</si>
  <si>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</si>
  <si>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</si>
  <si>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</si>
  <si>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</si>
  <si>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</si>
  <si>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</si>
  <si>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</si>
  <si>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</si>
  <si>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</si>
  <si>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</si>
  <si>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</si>
  <si>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</si>
  <si>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</si>
  <si>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</si>
  <si>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</si>
  <si>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</si>
  <si>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</si>
  <si>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</si>
  <si>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</si>
  <si>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</si>
  <si>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</si>
  <si>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</si>
  <si>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</si>
  <si>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</si>
  <si>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</si>
  <si>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</si>
  <si>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</si>
  <si>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</si>
  <si>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</si>
  <si>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</si>
  <si>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</si>
  <si>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</si>
  <si>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</si>
  <si>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</si>
  <si>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</si>
  <si>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</si>
  <si>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</si>
  <si>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</si>
  <si>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</si>
  <si>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</si>
  <si>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</si>
  <si>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</si>
  <si>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</si>
  <si>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</si>
  <si>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</si>
  <si>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</si>
  <si>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</si>
  <si>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</si>
  <si>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</si>
  <si>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</si>
  <si>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</si>
  <si>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</si>
  <si>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</si>
  <si>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</si>
  <si>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</si>
  <si>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</si>
  <si>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</si>
  <si>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</si>
  <si>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</si>
  <si>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</si>
  <si>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</si>
  <si>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</si>
  <si>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</si>
  <si>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</si>
  <si>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</si>
  <si>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</si>
  <si>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</si>
  <si>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</si>
  <si>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</si>
  <si>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</si>
  <si>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</si>
  <si>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</si>
  <si>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</si>
  <si>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</si>
  <si>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</si>
  <si>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</si>
  <si>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</si>
  <si>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</si>
  <si>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</si>
  <si>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</si>
  <si>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</si>
  <si>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</si>
  <si>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</si>
  <si>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</si>
  <si>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</si>
  <si>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</si>
  <si>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</si>
  <si>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</si>
  <si>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</si>
  <si>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</si>
  <si>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</si>
  <si>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</si>
  <si>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</si>
  <si>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</si>
  <si>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</si>
  <si>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</si>
  <si>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</si>
  <si>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</si>
  <si>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</si>
  <si>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</si>
  <si>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</si>
  <si>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</si>
  <si>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</si>
  <si>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</si>
  <si>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</si>
  <si>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</si>
  <si>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</si>
  <si>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</si>
  <si>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</si>
  <si>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</si>
  <si>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</si>
  <si>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</si>
  <si>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</si>
  <si>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</si>
  <si>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</si>
  <si>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</si>
  <si>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</si>
  <si>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</si>
  <si>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</si>
  <si>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</si>
  <si>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</si>
  <si>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</si>
  <si>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</si>
  <si>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</si>
  <si>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</si>
  <si>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</si>
  <si>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</si>
  <si>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</si>
  <si>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</si>
  <si>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</si>
  <si>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</si>
  <si>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</si>
  <si>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</si>
  <si>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</si>
  <si>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</si>
  <si>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</si>
  <si>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</si>
  <si>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</si>
  <si>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</si>
  <si>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</si>
  <si>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</si>
  <si>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</si>
  <si>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</si>
  <si>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</si>
  <si>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</si>
  <si>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</si>
  <si>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</si>
  <si>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</si>
  <si>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</si>
  <si>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</si>
  <si>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</si>
  <si>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</si>
  <si>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</si>
  <si>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</si>
  <si>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</si>
  <si>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</si>
  <si>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</si>
  <si>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</si>
  <si>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</si>
  <si>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</si>
  <si>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</si>
  <si>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</si>
  <si>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</si>
  <si>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</si>
  <si>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</si>
  <si>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</si>
  <si>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</si>
  <si>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</si>
  <si>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</si>
  <si>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</si>
  <si>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</si>
  <si>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</si>
  <si>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</si>
  <si>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</si>
  <si>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</si>
  <si>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</si>
  <si>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</si>
  <si>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</si>
  <si>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</si>
  <si>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</si>
  <si>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</si>
  <si>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</si>
  <si>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</si>
  <si>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</si>
  <si>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</si>
  <si>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</si>
  <si>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</si>
  <si>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</si>
  <si>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</si>
  <si>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</si>
  <si>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</si>
  <si>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</si>
  <si>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</si>
  <si>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</si>
  <si>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</si>
  <si>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</si>
  <si>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</si>
  <si>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</si>
  <si>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</si>
  <si>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</si>
  <si>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</si>
  <si>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</si>
  <si>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</si>
  <si>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</si>
  <si>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</si>
  <si>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</si>
  <si>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</si>
  <si>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</si>
  <si>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</si>
  <si>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</si>
  <si>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</si>
  <si>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</si>
  <si>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</si>
  <si>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</si>
  <si>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</si>
  <si>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</si>
  <si>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</si>
  <si>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</si>
  <si>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</si>
  <si>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</si>
  <si>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</si>
  <si>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</si>
  <si>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</si>
  <si>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</si>
  <si>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</si>
  <si>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</si>
  <si>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</si>
  <si>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</si>
  <si>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</si>
  <si>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</si>
  <si>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</si>
  <si>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</si>
  <si>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</si>
  <si>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</si>
  <si>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</si>
  <si>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</si>
  <si>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</si>
  <si>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</si>
  <si>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</si>
  <si>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</si>
  <si>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</si>
  <si>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</si>
  <si>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</si>
  <si>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</si>
  <si>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</si>
  <si>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</si>
  <si>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</si>
  <si>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</si>
  <si>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</si>
  <si>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</si>
  <si>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</si>
  <si>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</si>
  <si>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</si>
  <si>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</si>
  <si>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</si>
  <si>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</si>
  <si>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</si>
  <si>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</si>
  <si>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</si>
  <si>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</si>
  <si>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</si>
  <si>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</si>
  <si>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</si>
  <si>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</si>
  <si>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</si>
  <si>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</si>
  <si>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</si>
  <si>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</si>
  <si>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</si>
  <si>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</si>
  <si>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</si>
  <si>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</si>
  <si>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</si>
  <si>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</si>
  <si>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</si>
  <si>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</si>
  <si>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</si>
  <si>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</si>
  <si>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</si>
  <si>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</si>
  <si>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</si>
  <si>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</si>
  <si>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</si>
  <si>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</si>
  <si>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</si>
  <si>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</si>
  <si>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</si>
  <si>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</si>
  <si>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</si>
  <si>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</si>
  <si>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</si>
  <si>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</si>
  <si>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</si>
  <si>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</si>
  <si>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</si>
  <si>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</si>
  <si>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</si>
  <si>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</si>
  <si>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</si>
  <si>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</si>
  <si>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</si>
  <si>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</si>
  <si>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</si>
  <si>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</si>
  <si>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</si>
  <si>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</si>
  <si>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</si>
  <si>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</si>
  <si>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</si>
  <si>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</si>
  <si>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</si>
  <si>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</si>
  <si>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</si>
  <si>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</si>
  <si>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</si>
  <si>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</si>
  <si>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</si>
  <si>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</si>
  <si>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</si>
  <si>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</si>
  <si>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</si>
  <si>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</si>
  <si>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</si>
  <si>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</si>
  <si>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</si>
  <si>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</si>
  <si>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</si>
  <si>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</si>
  <si>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</si>
  <si>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</si>
  <si>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</si>
  <si>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</si>
  <si>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</si>
  <si>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</si>
  <si>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</si>
  <si>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</si>
  <si>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</si>
  <si>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</si>
  <si>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</si>
  <si>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</si>
  <si>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</si>
  <si>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</si>
  <si>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</si>
  <si>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</si>
  <si>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</si>
  <si>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</si>
  <si>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</si>
  <si>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</si>
  <si>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</si>
  <si>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</si>
  <si>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</si>
  <si>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</si>
  <si>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</si>
  <si>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</si>
  <si>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</si>
  <si>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</si>
  <si>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</si>
  <si>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</si>
  <si>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</si>
  <si>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</si>
  <si>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</si>
  <si>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</si>
  <si>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</si>
  <si>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</si>
  <si>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</si>
  <si>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</si>
  <si>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</si>
  <si>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</si>
  <si>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</si>
  <si>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</si>
  <si>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</si>
  <si>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</si>
  <si>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</si>
  <si>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</si>
  <si>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</si>
  <si>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</si>
  <si>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</si>
  <si>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</si>
  <si>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</si>
  <si>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</si>
  <si>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</si>
  <si>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</si>
  <si>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</si>
  <si>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</si>
  <si>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</si>
  <si>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</si>
  <si>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</si>
  <si>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</si>
  <si>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</si>
  <si>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</si>
  <si>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</si>
  <si>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</si>
  <si>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</si>
  <si>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</si>
  <si>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</si>
  <si>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</si>
  <si>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</si>
  <si>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</si>
  <si>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</si>
  <si>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</si>
  <si>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</si>
  <si>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</si>
  <si>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</si>
  <si>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</si>
  <si>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</si>
  <si>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</si>
  <si>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</si>
  <si>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</si>
  <si>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</si>
  <si>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</si>
  <si>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</si>
  <si>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</si>
  <si>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</si>
  <si>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</si>
  <si>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</si>
  <si>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</si>
  <si>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</si>
  <si>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</si>
  <si>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</si>
  <si>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</si>
  <si>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</si>
  <si>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</si>
  <si>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</si>
  <si>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</si>
  <si>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</si>
  <si>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</si>
  <si>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</si>
  <si>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</si>
  <si>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</si>
  <si>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</si>
  <si>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</si>
  <si>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</si>
  <si>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</si>
  <si>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</si>
  <si>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</si>
  <si>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</si>
  <si>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</si>
  <si>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</si>
  <si>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</si>
  <si>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</si>
  <si>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</si>
  <si>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</si>
  <si>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</si>
  <si>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</si>
  <si>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</si>
  <si>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</si>
  <si>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</si>
  <si>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</si>
  <si>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</si>
  <si>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</si>
  <si>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</si>
  <si>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</si>
  <si>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</si>
  <si>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</si>
  <si>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</si>
  <si>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</si>
  <si>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</si>
  <si>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</si>
  <si>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</si>
  <si>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</si>
  <si>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</si>
  <si>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</si>
  <si>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</si>
  <si>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</si>
  <si>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</si>
  <si>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</si>
  <si>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</si>
  <si>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</si>
  <si>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</si>
  <si>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</si>
  <si>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</si>
  <si>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</si>
  <si>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</si>
  <si>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</si>
  <si>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</si>
  <si>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</si>
  <si>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</si>
  <si>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</si>
  <si>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</si>
  <si>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</si>
  <si>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</si>
  <si>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</si>
  <si>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</si>
  <si>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</si>
  <si>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</si>
  <si>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</si>
  <si>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</si>
  <si>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</si>
  <si>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</si>
  <si>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</si>
  <si>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</si>
  <si>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</si>
  <si>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</si>
  <si>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</si>
  <si>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</si>
  <si>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</si>
  <si>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</si>
  <si>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</si>
  <si>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</si>
  <si>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</si>
  <si>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</si>
  <si>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</si>
  <si>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</si>
  <si>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</si>
  <si>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</si>
  <si>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</si>
  <si>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</si>
  <si>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</si>
  <si>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</si>
  <si>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</si>
  <si>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</si>
  <si>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</si>
  <si>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</si>
  <si>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</si>
  <si>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</si>
  <si>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</si>
  <si>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</si>
  <si>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</si>
  <si>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</si>
  <si>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</si>
  <si>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</si>
  <si>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</si>
  <si>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4.1.31.</t>
  </si>
  <si>
    <t>4.1.31.1.</t>
  </si>
  <si>
    <t>4.1.31.2.</t>
  </si>
  <si>
    <t>4.1.31.3.</t>
  </si>
  <si>
    <t>4.1.31.4.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</si>
  <si>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</si>
  <si>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</si>
  <si>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</si>
  <si>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</si>
  <si>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</si>
  <si>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</si>
  <si>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</si>
  <si>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</si>
  <si>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</si>
  <si>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</si>
  <si>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</si>
  <si>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</si>
  <si>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</si>
  <si>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</si>
  <si>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</si>
  <si>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</si>
  <si>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</si>
  <si>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</si>
  <si>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</si>
  <si>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</si>
  <si>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</si>
  <si>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</si>
  <si>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</si>
  <si>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</si>
  <si>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</si>
  <si>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</si>
  <si>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</si>
  <si>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</si>
  <si>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</si>
  <si>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</si>
  <si>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</si>
  <si>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</si>
  <si>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</si>
  <si>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</si>
  <si>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</si>
  <si>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</si>
  <si>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</si>
  <si>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</si>
  <si>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</si>
  <si>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</si>
  <si>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</si>
  <si>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</si>
  <si>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</si>
  <si>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</si>
  <si>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</si>
  <si>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</si>
  <si>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</si>
  <si>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</si>
  <si>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</si>
  <si>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</si>
  <si>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</si>
  <si>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</si>
  <si>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</si>
  <si>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</si>
  <si>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</si>
  <si>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</si>
  <si>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</si>
  <si>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</si>
  <si>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</si>
  <si>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</si>
  <si>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</si>
  <si>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</si>
  <si>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</si>
  <si>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</si>
  <si>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</si>
  <si>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</si>
  <si>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</si>
  <si>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</si>
  <si>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</si>
  <si>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</si>
  <si>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</si>
  <si>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</si>
  <si>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</si>
  <si>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</si>
  <si>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</si>
  <si>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</si>
  <si>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</si>
  <si>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</si>
  <si>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</si>
  <si>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</si>
  <si>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</si>
  <si>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</si>
  <si>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</si>
  <si>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</si>
  <si>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</si>
  <si>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</si>
  <si>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</si>
  <si>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</si>
  <si>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</si>
  <si>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</si>
  <si>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</si>
  <si>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</si>
  <si>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</si>
  <si>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</si>
  <si>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</si>
  <si>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</si>
  <si>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</si>
  <si>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</si>
  <si>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</si>
  <si>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</si>
  <si>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</si>
  <si>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</si>
  <si>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</si>
  <si>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</si>
  <si>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</si>
  <si>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</si>
  <si>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</si>
  <si>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</si>
  <si>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</si>
  <si>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</si>
  <si>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</si>
  <si>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</si>
  <si>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</si>
  <si>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</si>
  <si>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</si>
  <si>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</si>
  <si>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</si>
  <si>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</si>
  <si>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</si>
  <si>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</si>
  <si>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</si>
  <si>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</si>
  <si>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</si>
  <si>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</si>
  <si>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</si>
  <si>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</si>
  <si>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</si>
  <si>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</si>
  <si>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</si>
  <si>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</si>
  <si>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</si>
  <si>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</si>
  <si>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</si>
  <si>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</si>
  <si>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</si>
  <si>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</si>
  <si>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</si>
  <si>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</si>
  <si>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</si>
  <si>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</si>
  <si>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</si>
  <si>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</si>
  <si>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</si>
  <si>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</si>
  <si>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</si>
  <si>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</si>
  <si>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</si>
  <si>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</si>
  <si>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</si>
  <si>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</si>
  <si>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</si>
  <si>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</si>
  <si>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</si>
  <si>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</si>
  <si>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</si>
  <si>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</si>
  <si>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</si>
  <si>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</si>
  <si>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</si>
  <si>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</si>
  <si>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</si>
  <si>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</si>
  <si>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</si>
  <si>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</si>
  <si>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</si>
  <si>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</si>
  <si>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</si>
  <si>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</si>
  <si>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</si>
  <si>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</si>
  <si>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</si>
  <si>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</si>
  <si>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</si>
  <si>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</si>
  <si>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</si>
  <si>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</si>
  <si>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</si>
  <si>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</si>
  <si>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</si>
  <si>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</si>
  <si>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</si>
  <si>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</si>
  <si>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</si>
  <si>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</si>
  <si>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</si>
  <si>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</si>
  <si>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</si>
  <si>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</si>
  <si>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</si>
  <si>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</si>
  <si>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</si>
  <si>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</si>
  <si>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</si>
  <si>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</si>
  <si>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</si>
  <si>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</si>
  <si>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</si>
  <si>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</si>
  <si>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</si>
  <si>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</si>
  <si>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</si>
  <si>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</si>
  <si>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</si>
  <si>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</si>
  <si>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</si>
  <si>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</si>
  <si>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</si>
  <si>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</si>
  <si>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</si>
  <si>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</si>
  <si>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</si>
  <si>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</si>
  <si>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</si>
  <si>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</si>
  <si>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</si>
  <si>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</si>
  <si>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</si>
  <si>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</si>
  <si>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</si>
  <si>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</si>
  <si>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</si>
  <si>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</si>
  <si>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</si>
  <si>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</si>
  <si>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</si>
  <si>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</si>
  <si>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</si>
  <si>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</si>
  <si>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</si>
  <si>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</si>
  <si>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</si>
  <si>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</si>
  <si>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</si>
  <si>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</si>
  <si>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</si>
  <si>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</si>
  <si>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</si>
  <si>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</si>
  <si>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</si>
  <si>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</si>
  <si>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</si>
  <si>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</si>
  <si>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</si>
  <si>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</si>
  <si>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</si>
  <si>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</si>
  <si>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</si>
  <si>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</si>
  <si>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</si>
  <si>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</si>
  <si>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</si>
  <si>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</si>
  <si>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</si>
  <si>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</si>
  <si>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</si>
  <si>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</si>
  <si>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</si>
  <si>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</si>
  <si>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</si>
  <si>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</si>
  <si>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</si>
  <si>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</si>
  <si>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</si>
  <si>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</si>
  <si>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</si>
  <si>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</si>
  <si>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</si>
  <si>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</si>
  <si>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</si>
  <si>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</si>
  <si>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</si>
  <si>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</si>
  <si>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</si>
  <si>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</si>
  <si>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</si>
  <si>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</si>
  <si>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</si>
  <si>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</si>
  <si>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</si>
  <si>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</si>
  <si>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</si>
  <si>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</si>
  <si>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</si>
  <si>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</si>
  <si>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</si>
  <si>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</si>
  <si>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</si>
  <si>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</si>
  <si>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</si>
  <si>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</si>
  <si>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</si>
  <si>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</si>
  <si>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</si>
  <si>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</si>
  <si>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</si>
  <si>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</si>
  <si>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</si>
  <si>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</si>
  <si>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</si>
  <si>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</si>
  <si>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</si>
  <si>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</si>
  <si>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</si>
  <si>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</si>
  <si>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</si>
  <si>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</si>
  <si>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</si>
  <si>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</si>
  <si>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</si>
  <si>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</si>
  <si>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</si>
  <si>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</si>
  <si>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</si>
  <si>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</si>
  <si>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</si>
  <si>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</si>
  <si>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</si>
  <si>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</si>
  <si>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</si>
  <si>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</si>
  <si>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</si>
  <si>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</si>
  <si>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</si>
  <si>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</si>
  <si>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</si>
  <si>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</si>
  <si>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</si>
  <si>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</si>
  <si>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</si>
  <si>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</si>
  <si>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</si>
  <si>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</si>
  <si>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</si>
  <si>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</si>
  <si>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</si>
  <si>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</si>
  <si>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</si>
  <si>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</si>
  <si>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</si>
  <si>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</si>
  <si>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</si>
  <si>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</si>
  <si>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</si>
  <si>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</si>
  <si>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</si>
  <si>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</si>
  <si>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</si>
  <si>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</si>
  <si>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</si>
  <si>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</si>
  <si>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</si>
  <si>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</si>
  <si>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</si>
  <si>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</si>
  <si>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</si>
  <si>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</si>
  <si>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</si>
  <si>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</si>
  <si>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</si>
  <si>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</si>
  <si>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</si>
  <si>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</si>
  <si>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</si>
  <si>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</si>
  <si>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</si>
  <si>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</si>
  <si>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</si>
  <si>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</si>
  <si>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</si>
  <si>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</si>
  <si>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</si>
  <si>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</si>
  <si>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</si>
  <si>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</si>
  <si>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</si>
  <si>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</si>
  <si>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</si>
  <si>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</si>
  <si>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</si>
  <si>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</si>
  <si>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</si>
  <si>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</si>
  <si>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</si>
  <si>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</si>
  <si>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</si>
  <si>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</si>
  <si>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</si>
  <si>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</si>
  <si>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</si>
  <si>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</si>
  <si>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</si>
  <si>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</si>
  <si>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</si>
  <si>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</si>
  <si>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</si>
  <si>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</si>
  <si>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</si>
  <si>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</si>
  <si>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</si>
  <si>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</si>
  <si>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</si>
  <si>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</si>
  <si>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</si>
  <si>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</si>
  <si>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</si>
  <si>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</si>
  <si>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</si>
  <si>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</si>
  <si>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</si>
  <si>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</si>
  <si>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</si>
  <si>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</si>
  <si>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</si>
  <si>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</si>
  <si>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</si>
  <si>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</si>
  <si>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</si>
  <si>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</si>
  <si>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</si>
  <si>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</si>
  <si>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</si>
  <si>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</si>
  <si>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</si>
  <si>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</si>
  <si>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</si>
  <si>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</si>
  <si>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</si>
  <si>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</si>
  <si>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</si>
  <si>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</si>
  <si>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</si>
  <si>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</si>
  <si>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</si>
  <si>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</si>
  <si>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</si>
  <si>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</si>
  <si>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</si>
  <si>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</si>
  <si>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</si>
  <si>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</si>
  <si>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</si>
  <si>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</si>
  <si>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</si>
  <si>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</si>
  <si>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</si>
  <si>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</si>
  <si>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</si>
  <si>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</si>
  <si>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</si>
  <si>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</si>
  <si>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</si>
  <si>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</si>
  <si>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</si>
  <si>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</si>
  <si>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</si>
  <si>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</si>
  <si>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</si>
  <si>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</si>
  <si>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</si>
  <si>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</si>
  <si>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</si>
  <si>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</si>
  <si>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</si>
  <si>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</si>
  <si>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</si>
  <si>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</si>
  <si>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</si>
  <si>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</si>
  <si>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</si>
  <si>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</si>
  <si>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</si>
  <si>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</si>
  <si>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</si>
  <si>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</si>
  <si>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</si>
  <si>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</si>
  <si>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</si>
  <si>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</si>
  <si>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</si>
  <si>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</si>
  <si>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</si>
  <si>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</si>
  <si>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</si>
  <si>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</si>
  <si>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</si>
  <si>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</si>
  <si>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</si>
  <si>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</si>
  <si>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</si>
  <si>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</si>
  <si>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</si>
  <si>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</si>
  <si>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</si>
  <si>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</si>
  <si>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</si>
  <si>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</si>
  <si>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</si>
  <si>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</si>
  <si>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</si>
  <si>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</si>
  <si>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</si>
  <si>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</si>
  <si>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</si>
  <si>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</si>
  <si>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</si>
  <si>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</si>
  <si>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</si>
  <si>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</si>
  <si>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</si>
  <si>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</si>
  <si>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</si>
  <si>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</si>
  <si>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</si>
  <si>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</si>
  <si>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</si>
  <si>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</si>
  <si>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</si>
  <si>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</si>
  <si>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</si>
  <si>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</si>
  <si>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</si>
  <si>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</si>
  <si>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</si>
  <si>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</si>
  <si>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</si>
  <si>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</si>
  <si>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</si>
  <si>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</si>
  <si>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</si>
  <si>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</si>
  <si>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</si>
  <si>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</si>
  <si>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</si>
  <si>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</si>
  <si>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</si>
  <si>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</si>
  <si>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</si>
  <si>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</si>
  <si>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</si>
  <si>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</si>
  <si>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</si>
  <si>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</si>
  <si>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</si>
  <si>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</si>
  <si>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</si>
  <si>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</si>
  <si>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</si>
  <si>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</si>
  <si>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</si>
  <si>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</si>
  <si>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</si>
  <si>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</si>
  <si>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</si>
  <si>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</si>
  <si>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</si>
  <si>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</si>
  <si>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</si>
  <si>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</si>
  <si>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</si>
  <si>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</si>
  <si>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</si>
  <si>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</si>
  <si>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</si>
  <si>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</si>
  <si>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</si>
  <si>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</si>
  <si>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</si>
  <si>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</si>
  <si>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</si>
  <si>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</si>
  <si>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</si>
  <si>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</si>
  <si>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</si>
  <si>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</si>
  <si>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</si>
  <si>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</si>
  <si>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</si>
  <si>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</si>
  <si>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</si>
  <si>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</si>
  <si>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</si>
  <si>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</si>
  <si>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</si>
  <si>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</si>
  <si>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</si>
  <si>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</si>
  <si>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</si>
  <si>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</si>
  <si>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</si>
  <si>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</si>
  <si>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</si>
  <si>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</si>
  <si>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</si>
  <si>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</si>
  <si>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</si>
  <si>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</si>
  <si>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</si>
  <si>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</si>
  <si>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</si>
  <si>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</si>
  <si>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</si>
  <si>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</si>
  <si>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</si>
  <si>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</si>
  <si>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</si>
  <si>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</si>
  <si>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</si>
  <si>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</si>
  <si>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</si>
  <si>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</si>
  <si>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</si>
  <si>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</si>
  <si>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</si>
  <si>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</si>
  <si>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</si>
  <si>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</si>
  <si>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</si>
  <si>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</si>
  <si>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</si>
  <si>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</si>
  <si>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</si>
  <si>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</si>
  <si>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</si>
  <si>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</si>
  <si>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</si>
  <si>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</si>
  <si>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</si>
  <si>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</si>
  <si>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</si>
  <si>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</si>
  <si>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</si>
  <si>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</si>
  <si>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</si>
  <si>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</si>
  <si>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</si>
  <si>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</si>
  <si>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</si>
  <si>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</si>
  <si>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</si>
  <si>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</si>
  <si>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</si>
  <si>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</si>
  <si>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</si>
  <si>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</si>
  <si>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</si>
  <si>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</si>
  <si>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</si>
  <si>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</si>
  <si>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</si>
  <si>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</si>
  <si>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</si>
  <si>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</si>
  <si>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</si>
  <si>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</si>
  <si>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</si>
  <si>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</si>
  <si>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</si>
  <si>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</si>
  <si>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</si>
  <si>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</si>
  <si>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</si>
  <si>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</si>
  <si>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</si>
  <si>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</si>
  <si>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</si>
  <si>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</si>
  <si>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</si>
  <si>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</si>
  <si>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</si>
  <si>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</si>
  <si>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</si>
  <si>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</si>
  <si>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</si>
  <si>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</si>
  <si>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</si>
  <si>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</si>
  <si>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</si>
  <si>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</si>
  <si>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</si>
  <si>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</si>
  <si>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</si>
  <si>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</si>
  <si>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</si>
  <si>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</si>
  <si>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</si>
  <si>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</si>
  <si>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</si>
  <si>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</si>
  <si>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</si>
  <si>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</si>
  <si>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</si>
  <si>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</si>
  <si>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</si>
  <si>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</si>
  <si>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</si>
  <si>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</si>
  <si>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</si>
  <si>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</si>
  <si>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</si>
  <si>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</si>
  <si>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</si>
  <si>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</si>
  <si>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</si>
  <si>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</si>
  <si>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</si>
  <si>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</si>
  <si>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</si>
  <si>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</si>
  <si>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</si>
  <si>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</si>
  <si>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</si>
  <si>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</si>
  <si>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</si>
  <si>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</si>
  <si>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</si>
  <si>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</si>
  <si>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</si>
  <si>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</si>
  <si>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</si>
  <si>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</si>
  <si>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</si>
  <si>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</si>
  <si>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</si>
  <si>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</si>
  <si>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</si>
  <si>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</si>
  <si>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</si>
  <si>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</si>
  <si>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</si>
  <si>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</si>
  <si>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</si>
  <si>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</si>
  <si>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</si>
  <si>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</si>
  <si>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</si>
  <si>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</si>
  <si>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</si>
  <si>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</si>
  <si>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</si>
  <si>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</si>
  <si>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</si>
  <si>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</si>
  <si>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</si>
  <si>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</si>
  <si>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</si>
  <si>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</si>
  <si>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</si>
  <si>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</si>
  <si>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</si>
  <si>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</si>
  <si>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</si>
  <si>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</si>
  <si>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</si>
  <si>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</si>
  <si>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</si>
  <si>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</si>
  <si>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</si>
  <si>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</si>
  <si>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</si>
  <si>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</si>
  <si>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</si>
  <si>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</si>
  <si>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</si>
  <si>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</si>
  <si>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</si>
  <si>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</si>
  <si>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</si>
  <si>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</si>
  <si>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</si>
  <si>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</si>
  <si>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</si>
  <si>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</si>
  <si>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</si>
  <si>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</si>
  <si>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</si>
  <si>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</si>
  <si>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</si>
  <si>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</si>
  <si>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</si>
  <si>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</si>
  <si>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</si>
  <si>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</si>
  <si>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</si>
  <si>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</si>
  <si>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</si>
  <si>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</si>
  <si>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</si>
  <si>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</si>
  <si>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</si>
  <si>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</si>
  <si>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</si>
  <si>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</si>
  <si>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</si>
  <si>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</si>
  <si>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</si>
  <si>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</si>
  <si>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</si>
  <si>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</si>
  <si>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</si>
  <si>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</si>
  <si>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</si>
  <si>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</si>
  <si>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</si>
  <si>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</si>
  <si>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</si>
  <si>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</si>
  <si>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</si>
  <si>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</si>
  <si>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</si>
  <si>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</si>
  <si>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</si>
  <si>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</si>
  <si>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</si>
  <si>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</si>
  <si>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</si>
  <si>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</si>
  <si>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</si>
  <si>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</si>
  <si>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</si>
  <si>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</si>
  <si>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</si>
  <si>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</si>
  <si>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</si>
  <si>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</si>
  <si>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</si>
  <si>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</si>
  <si>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</si>
  <si>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</si>
  <si>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</si>
  <si>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</si>
  <si>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</si>
  <si>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</si>
  <si>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</si>
  <si>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</si>
  <si>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</si>
  <si>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</si>
  <si>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</si>
  <si>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</si>
  <si>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</si>
  <si>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</si>
  <si>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</si>
  <si>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</si>
  <si>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</si>
  <si>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</si>
  <si>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</si>
  <si>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</si>
  <si>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</si>
  <si>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</si>
  <si>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</si>
  <si>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</si>
  <si>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</si>
  <si>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</si>
  <si>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</si>
  <si>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</si>
  <si>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</si>
  <si>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</si>
  <si>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</si>
  <si>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</si>
  <si>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</si>
  <si>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</si>
  <si>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</si>
  <si>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</si>
  <si>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</si>
  <si>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</si>
  <si>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</si>
  <si>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</si>
  <si>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</si>
  <si>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</si>
  <si>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</si>
  <si>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</si>
  <si>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</si>
  <si>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</si>
  <si>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</si>
  <si>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</si>
  <si>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</si>
  <si>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</si>
  <si>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</si>
  <si>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</si>
  <si>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</si>
  <si>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</si>
  <si>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</si>
  <si>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</si>
  <si>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</si>
  <si>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</si>
  <si>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</si>
  <si>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</si>
  <si>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</si>
  <si>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</si>
  <si>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</si>
  <si>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</si>
  <si>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</si>
  <si>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</si>
  <si>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</si>
  <si>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</si>
  <si>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</si>
  <si>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</si>
  <si>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</si>
  <si>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</si>
  <si>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</si>
  <si>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</si>
  <si>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</si>
  <si>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</si>
  <si>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</si>
  <si>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</si>
  <si>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</si>
  <si>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</si>
  <si>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</si>
  <si>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</si>
  <si>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</si>
  <si>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</si>
  <si>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</si>
  <si>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</si>
  <si>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</si>
  <si>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</si>
  <si>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</si>
  <si>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</si>
  <si>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</si>
  <si>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</si>
  <si>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</si>
  <si>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</si>
  <si>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</si>
  <si>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</si>
  <si>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</si>
  <si>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</si>
  <si>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</si>
  <si>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</si>
  <si>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</si>
  <si>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</si>
  <si>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</si>
  <si>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</si>
  <si>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</si>
  <si>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</si>
  <si>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</si>
  <si>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</si>
  <si>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</si>
  <si>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</si>
  <si>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</si>
  <si>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</si>
  <si>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</si>
  <si>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</si>
  <si>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</si>
  <si>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</si>
  <si>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</si>
  <si>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</si>
  <si>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</si>
  <si>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</si>
  <si>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</si>
  <si>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</si>
  <si>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</si>
  <si>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</si>
  <si>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</si>
  <si>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</si>
  <si>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</si>
  <si>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</si>
  <si>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</si>
  <si>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</si>
  <si>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</si>
  <si>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</si>
  <si>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</si>
  <si>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</si>
  <si>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</si>
  <si>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</si>
  <si>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</si>
  <si>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</si>
  <si>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</si>
  <si>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</si>
  <si>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</si>
  <si>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</si>
  <si>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</si>
  <si>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</si>
  <si>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</si>
  <si>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</si>
  <si>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</si>
  <si>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</si>
  <si>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</si>
  <si>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</si>
  <si>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</si>
  <si>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</si>
  <si>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</si>
  <si>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</si>
  <si>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</si>
  <si>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</si>
  <si>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</si>
  <si>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</si>
  <si>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</si>
  <si>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</si>
  <si>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</si>
  <si>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</si>
  <si>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</si>
  <si>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</si>
  <si>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</si>
  <si>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</si>
  <si>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</si>
  <si>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</si>
  <si>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</si>
  <si>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</si>
  <si>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</si>
  <si>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</si>
  <si>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</si>
  <si>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</si>
  <si>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</si>
  <si>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</si>
  <si>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</si>
  <si>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</si>
  <si>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</si>
  <si>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</si>
  <si>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</si>
  <si>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</si>
  <si>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</si>
  <si>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</si>
  <si>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</si>
  <si>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</si>
  <si>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</si>
  <si>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</si>
  <si>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</si>
  <si>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</si>
  <si>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</si>
  <si>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</si>
  <si>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</si>
  <si>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</si>
  <si>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</si>
  <si>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</si>
  <si>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</si>
  <si>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</si>
  <si>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</si>
  <si>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</si>
  <si>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</si>
  <si>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</si>
  <si>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</si>
  <si>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</si>
  <si>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</si>
  <si>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</si>
  <si>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</si>
  <si>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</si>
  <si>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</si>
  <si>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</si>
  <si>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</si>
  <si>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</si>
  <si>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</si>
  <si>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</si>
  <si>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</si>
  <si>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</si>
  <si>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</si>
  <si>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</si>
  <si>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</si>
  <si>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</si>
  <si>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</si>
  <si>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</si>
  <si>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</si>
  <si>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</si>
  <si>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</si>
  <si>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</si>
  <si>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</si>
  <si>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</si>
  <si>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</si>
  <si>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</si>
  <si>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</si>
  <si>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</si>
  <si>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</si>
  <si>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</si>
  <si>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</si>
  <si>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</si>
  <si>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</si>
  <si>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</si>
  <si>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</si>
  <si>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</si>
  <si>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</si>
  <si>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</si>
  <si>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</si>
  <si>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</si>
  <si>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</si>
  <si>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</si>
  <si>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</si>
  <si>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</si>
  <si>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</si>
  <si>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</si>
  <si>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</si>
  <si>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</si>
  <si>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</si>
  <si>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</si>
  <si>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</si>
  <si>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</si>
  <si>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</si>
  <si>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</si>
  <si>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</si>
  <si>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</si>
  <si>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</si>
  <si>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</si>
  <si>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</si>
  <si>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</si>
  <si>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</si>
  <si>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</si>
  <si>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</si>
  <si>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</si>
  <si>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</si>
  <si>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</si>
  <si>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</si>
  <si>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</si>
  <si>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</si>
  <si>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</si>
  <si>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</si>
  <si>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</si>
  <si>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</si>
  <si>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</si>
  <si>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</si>
  <si>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</si>
  <si>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</si>
  <si>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</si>
  <si>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</si>
  <si>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</si>
  <si>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</si>
  <si>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</si>
  <si>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</si>
  <si>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</si>
  <si>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</si>
  <si>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</si>
  <si>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</si>
  <si>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</si>
  <si>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</si>
  <si>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</si>
  <si>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</si>
  <si>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</si>
  <si>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</si>
  <si>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</si>
  <si>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</si>
  <si>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</si>
  <si>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</si>
  <si>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</si>
  <si>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</si>
  <si>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</si>
  <si>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</si>
  <si>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</si>
  <si>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</si>
  <si>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</si>
  <si>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</si>
  <si>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</si>
  <si>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</si>
  <si>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</si>
  <si>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</si>
  <si>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</si>
  <si>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</si>
  <si>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</si>
  <si>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</si>
  <si>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</si>
  <si>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</si>
  <si>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</si>
  <si>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</si>
  <si>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</si>
  <si>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</si>
  <si>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</si>
  <si>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</si>
  <si>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</si>
  <si>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</si>
  <si>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</si>
  <si>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</si>
  <si>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</si>
  <si>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</si>
  <si>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</si>
  <si>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</si>
  <si>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</si>
  <si>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</si>
  <si>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</si>
  <si>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</si>
  <si>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</si>
  <si>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</si>
  <si>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</si>
  <si>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</si>
  <si>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</si>
  <si>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</si>
  <si>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</si>
  <si>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</si>
  <si>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</si>
  <si>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</si>
  <si>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</si>
  <si>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</si>
  <si>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</si>
  <si>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</si>
  <si>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</si>
  <si>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</si>
  <si>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</si>
  <si>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</si>
  <si>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</si>
  <si>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</si>
  <si>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</si>
  <si>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</si>
  <si>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</si>
  <si>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</si>
  <si>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</si>
  <si>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</si>
  <si>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</si>
  <si>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</si>
  <si>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</si>
  <si>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</si>
  <si>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</si>
  <si>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</si>
  <si>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</si>
  <si>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</si>
  <si>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</si>
  <si>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</si>
  <si>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</si>
  <si>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</si>
  <si>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</si>
  <si>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</si>
  <si>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</si>
  <si>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</si>
  <si>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</si>
  <si>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</si>
  <si>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</si>
  <si>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</si>
  <si>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</si>
  <si>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</si>
  <si>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</si>
  <si>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</si>
  <si>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</si>
  <si>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</si>
  <si>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</si>
  <si>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</si>
  <si>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</si>
  <si>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</si>
  <si>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</si>
  <si>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</si>
  <si>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</si>
  <si>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</si>
  <si>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</si>
  <si>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</si>
  <si>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</si>
  <si>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</si>
  <si>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</si>
  <si>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</si>
  <si>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</si>
  <si>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</si>
  <si>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</si>
  <si>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</si>
  <si>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</si>
  <si>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</si>
  <si>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</si>
  <si>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</si>
  <si>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</si>
  <si>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</si>
  <si>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</si>
  <si>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</si>
  <si>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</si>
  <si>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</si>
  <si>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</si>
  <si>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</si>
  <si>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</si>
  <si>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</si>
  <si>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</si>
  <si>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</si>
  <si>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</si>
  <si>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</si>
  <si>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</si>
  <si>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</si>
  <si>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</si>
  <si>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</si>
  <si>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</si>
  <si>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</si>
  <si>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</si>
  <si>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</si>
  <si>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</si>
  <si>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</si>
  <si>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</si>
  <si>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</si>
  <si>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</si>
  <si>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</si>
  <si>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</si>
  <si>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</si>
  <si>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</si>
  <si>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</si>
  <si>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</si>
  <si>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</si>
  <si>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</si>
  <si>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</si>
  <si>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</si>
  <si>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</si>
  <si>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</si>
  <si>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</si>
  <si>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</si>
  <si>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</si>
  <si>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</si>
  <si>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</si>
  <si>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</si>
  <si>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</si>
  <si>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</si>
  <si>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</si>
  <si>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</si>
  <si>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</si>
  <si>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</si>
  <si>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</si>
  <si>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</si>
  <si>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</si>
  <si>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</si>
  <si>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</si>
  <si>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</si>
  <si>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</si>
  <si>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</si>
  <si>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</si>
  <si>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</si>
  <si>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</si>
  <si>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</si>
  <si>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</si>
  <si>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</si>
  <si>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</si>
  <si>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</si>
  <si>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</si>
  <si>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</si>
  <si>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</si>
  <si>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</si>
  <si>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</si>
  <si>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</si>
  <si>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</si>
  <si>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</si>
  <si>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</si>
  <si>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</si>
  <si>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</si>
  <si>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</si>
  <si>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</si>
  <si>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</si>
  <si>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</si>
  <si>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</si>
  <si>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</si>
  <si>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</si>
  <si>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</si>
  <si>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</si>
  <si>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</si>
  <si>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</si>
  <si>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</si>
  <si>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</si>
  <si>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</si>
  <si>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</si>
  <si>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</si>
  <si>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</si>
  <si>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</si>
  <si>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</si>
  <si>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</si>
  <si>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</si>
  <si>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</si>
  <si>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</si>
  <si>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</si>
  <si>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</si>
  <si>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</si>
  <si>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</si>
  <si>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</si>
  <si>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</si>
  <si>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</si>
  <si>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</si>
  <si>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</si>
  <si>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</si>
  <si>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</si>
  <si>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</si>
  <si>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</si>
  <si>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</si>
  <si>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</si>
  <si>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</si>
  <si>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</si>
  <si>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</si>
  <si>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</si>
  <si>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</si>
  <si>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</si>
  <si>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</si>
  <si>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</si>
  <si>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</si>
  <si>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</si>
  <si>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</si>
  <si>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</si>
  <si>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</si>
  <si>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</si>
  <si>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</si>
  <si>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</si>
  <si>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</si>
  <si>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</si>
  <si>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</si>
  <si>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</si>
  <si>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</si>
  <si>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</si>
  <si>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</si>
  <si>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</si>
  <si>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</si>
  <si>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</si>
  <si>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</si>
  <si>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</si>
  <si>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</si>
  <si>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</si>
  <si>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</si>
  <si>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</si>
  <si>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</si>
  <si>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</si>
  <si>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</si>
  <si>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</si>
  <si>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</si>
  <si>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</si>
  <si>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</si>
  <si>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</si>
  <si>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</si>
  <si>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</si>
  <si>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</si>
  <si>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</si>
  <si>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</si>
  <si>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</si>
  <si>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</si>
  <si>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</si>
  <si>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</si>
  <si>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</si>
  <si>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</si>
  <si>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</si>
  <si>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</si>
  <si>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</si>
  <si>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</si>
  <si>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</si>
  <si>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</si>
  <si>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</si>
  <si>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</si>
  <si>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</si>
  <si>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</si>
  <si>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</si>
  <si>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</si>
  <si>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</si>
  <si>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</si>
  <si>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</si>
  <si>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</si>
  <si>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</si>
  <si>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</si>
  <si>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</si>
  <si>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</si>
  <si>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</si>
  <si>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</si>
  <si>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</si>
  <si>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</si>
  <si>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</si>
  <si>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</si>
  <si>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</si>
  <si>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</si>
  <si>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</si>
  <si>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</si>
  <si>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</si>
  <si>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</si>
  <si>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</si>
  <si>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</si>
  <si>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</si>
  <si>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</si>
  <si>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</si>
  <si>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</si>
  <si>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</si>
  <si>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</si>
  <si>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</si>
  <si>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</si>
  <si>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</si>
  <si>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</si>
  <si>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</si>
  <si>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</si>
  <si>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</si>
  <si>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</si>
  <si>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</si>
  <si>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</si>
  <si>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</si>
  <si>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</si>
  <si>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</si>
  <si>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</si>
  <si>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</si>
  <si>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</si>
  <si>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</si>
  <si>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</si>
  <si>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</si>
  <si>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</si>
  <si>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</si>
  <si>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</si>
  <si>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</si>
  <si>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</si>
  <si>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</si>
  <si>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</si>
  <si>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</si>
  <si>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</si>
  <si>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</si>
  <si>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</si>
  <si>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</si>
  <si>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</si>
  <si>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</si>
  <si>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</si>
  <si>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</si>
  <si>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</si>
  <si>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</si>
  <si>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</si>
  <si>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</si>
  <si>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</si>
  <si>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</si>
  <si>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</si>
  <si>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</si>
  <si>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</si>
  <si>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</si>
  <si>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</si>
  <si>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</si>
  <si>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</si>
  <si>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</si>
  <si>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</si>
  <si>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</si>
  <si>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</si>
  <si>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</si>
  <si>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</si>
  <si>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</si>
  <si>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</si>
  <si>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</si>
  <si>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</si>
  <si>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</si>
  <si>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</si>
  <si>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</si>
  <si>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</si>
  <si>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</si>
  <si>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</si>
  <si>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</si>
  <si>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</si>
  <si>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</si>
  <si>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</si>
  <si>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</si>
  <si>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</si>
  <si>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</si>
  <si>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</si>
  <si>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</si>
  <si>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</si>
  <si>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</si>
  <si>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</si>
  <si>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</si>
  <si>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</si>
  <si>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</si>
  <si>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</si>
  <si>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</si>
  <si>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</si>
  <si>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</si>
  <si>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</si>
  <si>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</si>
  <si>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</si>
  <si>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</si>
  <si>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</si>
  <si>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</si>
  <si>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</si>
  <si>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</si>
  <si>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</si>
  <si>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</si>
  <si>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</si>
  <si>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</si>
  <si>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</si>
  <si>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</si>
  <si>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</si>
  <si>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</si>
  <si>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</si>
  <si>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</si>
  <si>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</si>
  <si>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</si>
  <si>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</si>
  <si>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</si>
  <si>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</si>
  <si>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</si>
  <si>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</si>
  <si>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</si>
  <si>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</si>
  <si>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</si>
  <si>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</si>
  <si>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</si>
  <si>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</si>
  <si>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</si>
  <si>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</si>
  <si>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</si>
  <si>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</si>
  <si>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</si>
  <si>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</si>
  <si>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</si>
  <si>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</si>
  <si>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</si>
  <si>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</si>
  <si>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</si>
  <si>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</si>
  <si>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</si>
  <si>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</si>
  <si>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</si>
  <si>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</si>
  <si>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</si>
  <si>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</si>
  <si>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</si>
  <si>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</si>
  <si>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</si>
  <si>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</si>
  <si>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</si>
  <si>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</si>
  <si>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</si>
  <si>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</si>
  <si>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</si>
  <si>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</si>
  <si>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</si>
  <si>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</si>
  <si>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</si>
  <si>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</si>
  <si>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</si>
  <si>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</si>
  <si>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</si>
  <si>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</si>
  <si>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</si>
  <si>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</si>
  <si>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</si>
  <si>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</si>
  <si>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</si>
  <si>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</si>
  <si>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</si>
  <si>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</si>
  <si>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</si>
  <si>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</si>
  <si>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</si>
  <si>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</si>
  <si>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</si>
  <si>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</si>
  <si>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</si>
  <si>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</si>
  <si>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</si>
  <si>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</si>
  <si>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</si>
  <si>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</si>
  <si>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</si>
  <si>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</si>
  <si>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</si>
  <si>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</si>
  <si>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</si>
  <si>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</si>
  <si>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</si>
  <si>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</si>
  <si>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</si>
  <si>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</si>
  <si>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</si>
  <si>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</si>
  <si>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</si>
  <si>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</si>
  <si>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</si>
  <si>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</si>
  <si>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</si>
  <si>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</si>
  <si>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</si>
  <si>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</si>
  <si>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</si>
  <si>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</si>
  <si>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</si>
  <si>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</si>
  <si>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</si>
  <si>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</si>
  <si>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</si>
  <si>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</si>
  <si>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</si>
  <si>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</si>
  <si>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</si>
  <si>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</si>
  <si>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</si>
  <si>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</si>
  <si>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</si>
  <si>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</si>
  <si>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</si>
  <si>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</si>
  <si>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</si>
  <si>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</si>
  <si>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</si>
  <si>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</si>
  <si>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</si>
  <si>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</si>
  <si>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</si>
  <si>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</si>
  <si>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</si>
  <si>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</si>
  <si>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</si>
  <si>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</si>
  <si>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</si>
  <si>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</si>
  <si>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</si>
  <si>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</si>
  <si>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</si>
  <si>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</si>
  <si>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</si>
  <si>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</si>
  <si>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</si>
  <si>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</si>
  <si>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</si>
  <si>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</si>
  <si>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</si>
  <si>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</si>
  <si>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</si>
  <si>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</si>
  <si>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</si>
  <si>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</si>
  <si>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</si>
  <si>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</si>
  <si>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</si>
  <si>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</si>
  <si>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</si>
  <si>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</si>
  <si>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</si>
  <si>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</si>
  <si>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</si>
  <si>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</si>
  <si>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</si>
  <si>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</si>
  <si>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</si>
  <si>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</si>
  <si>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</si>
  <si>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</si>
  <si>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</si>
  <si>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</si>
  <si>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</si>
  <si>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</si>
  <si>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</si>
  <si>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</si>
  <si>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</si>
  <si>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</si>
  <si>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</si>
  <si>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</si>
  <si>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</si>
  <si>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</si>
  <si>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</si>
  <si>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</si>
  <si>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</si>
  <si>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</si>
  <si>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</si>
  <si>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</si>
  <si>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</si>
  <si>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</si>
  <si>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</si>
  <si>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</si>
  <si>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</si>
  <si>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</si>
  <si>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</si>
  <si>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</si>
  <si>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</si>
  <si>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</si>
  <si>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</si>
  <si>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</si>
  <si>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</si>
  <si>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</si>
  <si>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</si>
  <si>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</si>
  <si>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</si>
  <si>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</si>
  <si>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</si>
  <si>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</si>
  <si>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</si>
  <si>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</si>
  <si>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</si>
  <si>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</si>
  <si>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</si>
  <si>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</si>
  <si>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</si>
  <si>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</si>
  <si>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</si>
  <si>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</si>
  <si>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</si>
  <si>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</si>
  <si>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</si>
  <si>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</si>
  <si>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</si>
  <si>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</si>
  <si>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</si>
  <si>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</si>
  <si>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</si>
  <si>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</si>
  <si>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</si>
  <si>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</si>
  <si>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</si>
  <si>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</si>
  <si>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</si>
  <si>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</si>
  <si>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</si>
  <si>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</si>
  <si>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</si>
  <si>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</si>
  <si>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</si>
  <si>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</si>
  <si>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</si>
  <si>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</si>
  <si>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</si>
  <si>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</si>
  <si>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</si>
  <si>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</si>
  <si>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</si>
  <si>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</si>
  <si>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</si>
  <si>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</si>
  <si>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</si>
  <si>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</si>
  <si>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</si>
  <si>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</si>
  <si>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</si>
  <si>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</si>
  <si>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</si>
  <si>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</si>
  <si>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</si>
  <si>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</si>
  <si>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</si>
  <si>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</si>
  <si>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</si>
  <si>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</si>
  <si>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</si>
  <si>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</si>
  <si>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</si>
  <si>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</si>
  <si>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</si>
  <si>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</si>
  <si>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</si>
  <si>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</si>
  <si>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</si>
  <si>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</si>
  <si>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</si>
  <si>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</si>
  <si>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</si>
  <si>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</si>
  <si>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</si>
  <si>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</si>
  <si>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</si>
  <si>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</si>
  <si>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</si>
  <si>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</si>
  <si>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</si>
  <si>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</si>
  <si>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</si>
  <si>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</si>
  <si>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</si>
  <si>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</si>
  <si>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</si>
  <si>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</si>
  <si>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</si>
  <si>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</si>
  <si>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</si>
  <si>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</si>
  <si>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</si>
  <si>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</si>
  <si>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</si>
  <si>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</si>
  <si>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</si>
  <si>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</si>
  <si>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</si>
  <si>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</si>
  <si>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</si>
  <si>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</si>
  <si>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</si>
  <si>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</si>
  <si>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</si>
  <si>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</si>
  <si>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</si>
  <si>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</si>
  <si>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</si>
  <si>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</si>
  <si>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</si>
  <si>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</si>
  <si>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</si>
  <si>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</si>
  <si>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</si>
  <si>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</si>
  <si>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</si>
  <si>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ДПР-ТР-220/23 от 30.11.2023 Департамента экономической политики и развития города Москвы.</t>
  </si>
  <si>
    <t>02</t>
  </si>
  <si>
    <t>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</si>
</sst>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6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1" fillId="0" borderId="0" xfId="3"/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13" fillId="3" borderId="12" xfId="3" applyFont="1" applyFill="1" applyBorder="1" applyAlignment="1">
      <alignment horizontal="right"/>
    </xf>
    <xf numFmtId="0" fontId="13" fillId="0" borderId="7" xfId="3" applyFont="1" applyBorder="1" applyAlignment="1">
      <alignment horizontal="right" vertical="center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4" fillId="0" borderId="15" xfId="3" applyFont="1" applyBorder="1" applyAlignment="1">
      <alignment horizontal="right"/>
    </xf>
    <xf numFmtId="0" fontId="14" fillId="0" borderId="16" xfId="3" applyFont="1" applyBorder="1"/>
    <xf numFmtId="0" fontId="16" fillId="0" borderId="16" xfId="3" applyFont="1" applyBorder="1" applyAlignment="1">
      <alignment horizontal="center"/>
    </xf>
    <xf numFmtId="4" fontId="14" fillId="0" borderId="16" xfId="3" applyNumberFormat="1" applyFont="1" applyBorder="1" applyAlignment="1">
      <alignment horizontal="center"/>
    </xf>
    <xf numFmtId="4" fontId="14" fillId="0" borderId="17" xfId="3" applyNumberFormat="1" applyFont="1" applyBorder="1" applyAlignment="1">
      <alignment horizontal="center"/>
    </xf>
    <xf numFmtId="0" fontId="12" fillId="0" borderId="21" xfId="3" applyFont="1" applyBorder="1"/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4" borderId="10" xfId="3" applyFont="1" applyFill="1" applyBorder="1" applyAlignment="1">
      <alignment horizontal="right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4" borderId="30" xfId="3" applyFont="1" applyFill="1" applyBorder="1" applyAlignment="1">
      <alignment horizontal="right" vertical="center"/>
    </xf>
    <xf numFmtId="0" fontId="13" fillId="6" borderId="15" xfId="3" applyFont="1" applyFill="1" applyBorder="1" applyAlignment="1">
      <alignment horizontal="right" vertical="center" wrapText="1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13" fillId="2" borderId="2" xfId="3" applyFont="1" applyFill="1" applyBorder="1" applyAlignment="1">
      <alignment horizontal="center" wrapText="1"/>
    </xf>
    <xf numFmtId="0" fontId="12" fillId="0" borderId="21" xfId="3" applyFont="1" applyBorder="1" applyAlignment="1">
      <alignment horizontal="left" wrapText="1"/>
    </xf>
    <xf numFmtId="0" fontId="12" fillId="0" borderId="0" xfId="3" applyFont="1" applyAlignment="1">
      <alignment horizontal="left" vertical="top" wrapText="1"/>
    </xf>
    <xf numFmtId="164" fontId="12" fillId="0" borderId="0" xfId="3" applyNumberFormat="1" applyFont="1" applyAlignment="1">
      <alignment horizontal="left"/>
    </xf>
    <xf numFmtId="0" fontId="13" fillId="0" borderId="7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" fillId="0" borderId="0" xfId="0" applyFont="1" applyAlignment="1">
      <alignment horizontal="left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13" xfId="3" applyFont="1" applyBorder="1" applyAlignment="1">
      <alignment horizontal="right" vertical="center"/>
    </xf>
    <xf numFmtId="0" fontId="13" fillId="0" borderId="16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BC90D241-1146-4811-B442-0306A5EF34D9}"/>
    <cellStyle name="Обычный 2 2" xfId="2" xr:uid="{7A478D28-0462-4B29-B506-888D36D15530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3CD9B-C22B-47AB-918B-33996FDFA082}">
  <sheetPr>
    <tabColor rgb="FFFFFF00"/>
  </sheetPr>
  <dimension ref="A1:S36"/>
  <sheetViews>
    <sheetView view="pageBreakPreview" topLeftCell="A16" zoomScale="90" zoomScaleNormal="100" zoomScaleSheetLayoutView="90" workbookViewId="0">
      <selection activeCell="W17" sqref="W17"/>
    </sheetView>
  </sheetViews>
  <sheetFormatPr defaultColWidth="9.109375" defaultRowHeight="13.8" x14ac:dyDescent="0.3"/>
  <cols>
    <col min="1" max="1" width="6.44140625" style="1" bestFit="1" customWidth="1"/>
    <col min="2" max="2" width="9.109375" style="1" customWidth="1"/>
    <col min="3" max="12" width="9.109375" style="1"/>
    <col min="13" max="13" width="11" style="1" customWidth="1"/>
    <col min="14" max="14" width="11.5546875" style="1" customWidth="1"/>
    <col min="15" max="15" width="9.109375" style="1"/>
    <col min="16" max="16" width="9" style="1" bestFit="1" customWidth="1"/>
    <col min="17" max="17" width="10" style="1" bestFit="1" customWidth="1"/>
    <col min="18" max="18" width="13.5546875" style="1" bestFit="1" customWidth="1"/>
    <col min="19" max="16384" width="9.109375" style="1"/>
  </cols>
  <sheetData>
    <row r="1" spans="1:19" ht="15.6" x14ac:dyDescent="0.3">
      <c r="A1" s="134">
        <v>45323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">
        <f>MONTH(A1)</f>
        <v>2</v>
      </c>
    </row>
    <row r="2" spans="1:19" ht="21.75" customHeight="1" x14ac:dyDescent="0.3">
      <c r="A2" s="135" t="s">
        <v>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2"/>
      <c r="P2" s="2"/>
      <c r="Q2" s="2"/>
      <c r="R2" s="2"/>
      <c r="S2" s="2"/>
    </row>
    <row r="3" spans="1:19" ht="21.75" customHeight="1" x14ac:dyDescent="0.3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2"/>
      <c r="P3" s="2"/>
      <c r="Q3" s="2"/>
      <c r="R3" s="2"/>
      <c r="S3" s="2"/>
    </row>
    <row r="4" spans="1:19" x14ac:dyDescent="0.3">
      <c r="A4" s="3" t="s">
        <v>1</v>
      </c>
      <c r="B4" s="137" t="s">
        <v>2</v>
      </c>
      <c r="C4" s="138"/>
      <c r="D4" s="138"/>
      <c r="E4" s="138"/>
      <c r="F4" s="138"/>
      <c r="G4" s="138"/>
      <c r="H4" s="138"/>
      <c r="I4" s="138"/>
      <c r="J4" s="138"/>
      <c r="K4" s="138"/>
      <c r="L4" s="139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3">
      <c r="A5" s="6" t="s">
        <v>5</v>
      </c>
      <c r="B5" s="131" t="s">
        <v>6</v>
      </c>
      <c r="C5" s="132"/>
      <c r="D5" s="132"/>
      <c r="E5" s="132"/>
      <c r="F5" s="132"/>
      <c r="G5" s="132"/>
      <c r="H5" s="132"/>
      <c r="I5" s="132"/>
      <c r="J5" s="132"/>
      <c r="K5" s="132"/>
      <c r="L5" s="133"/>
      <c r="M5" s="7" t="s">
        <v>7</v>
      </c>
      <c r="N5" s="8">
        <v>1810.57</v>
      </c>
      <c r="O5" s="9"/>
    </row>
    <row r="6" spans="1:19" x14ac:dyDescent="0.3">
      <c r="A6" s="6" t="s">
        <v>8</v>
      </c>
      <c r="B6" s="131" t="s">
        <v>9</v>
      </c>
      <c r="C6" s="132"/>
      <c r="D6" s="132"/>
      <c r="E6" s="132"/>
      <c r="F6" s="132"/>
      <c r="G6" s="132"/>
      <c r="H6" s="132"/>
      <c r="I6" s="132"/>
      <c r="J6" s="132"/>
      <c r="K6" s="132"/>
      <c r="L6" s="133"/>
      <c r="M6" s="7" t="s">
        <v>10</v>
      </c>
      <c r="N6" s="10">
        <v>890288.58</v>
      </c>
      <c r="O6" s="9"/>
    </row>
    <row r="7" spans="1:19" x14ac:dyDescent="0.3">
      <c r="A7" s="6" t="s">
        <v>11</v>
      </c>
      <c r="B7" s="126" t="s">
        <v>12</v>
      </c>
      <c r="C7" s="127"/>
      <c r="D7" s="127"/>
      <c r="E7" s="127"/>
      <c r="F7" s="127"/>
      <c r="G7" s="127"/>
      <c r="H7" s="127"/>
      <c r="I7" s="127"/>
      <c r="J7" s="127"/>
      <c r="K7" s="127"/>
      <c r="L7" s="128"/>
      <c r="M7" s="7" t="s">
        <v>13</v>
      </c>
      <c r="N7" s="11">
        <f>ROUND((MAX(N8+N9-(N10+N16),0))/((N25+N26-(N27+N33))),11)</f>
        <v>1.9330089500000001E-3</v>
      </c>
      <c r="O7" s="9"/>
      <c r="P7" s="12"/>
      <c r="Q7" s="13"/>
    </row>
    <row r="8" spans="1:19" x14ac:dyDescent="0.3">
      <c r="A8" s="6" t="s">
        <v>14</v>
      </c>
      <c r="B8" s="131" t="s">
        <v>15</v>
      </c>
      <c r="C8" s="132"/>
      <c r="D8" s="132"/>
      <c r="E8" s="132"/>
      <c r="F8" s="132"/>
      <c r="G8" s="132"/>
      <c r="H8" s="132"/>
      <c r="I8" s="132"/>
      <c r="J8" s="132"/>
      <c r="K8" s="132"/>
      <c r="L8" s="133"/>
      <c r="M8" s="7" t="s">
        <v>16</v>
      </c>
      <c r="N8" s="14">
        <v>100.72799999999999</v>
      </c>
      <c r="O8" s="15"/>
      <c r="P8" s="13"/>
    </row>
    <row r="9" spans="1:19" ht="25.65" customHeight="1" x14ac:dyDescent="0.3">
      <c r="A9" s="6" t="s">
        <v>17</v>
      </c>
      <c r="B9" s="123" t="s">
        <v>18</v>
      </c>
      <c r="C9" s="124"/>
      <c r="D9" s="124"/>
      <c r="E9" s="124"/>
      <c r="F9" s="124"/>
      <c r="G9" s="124"/>
      <c r="H9" s="124"/>
      <c r="I9" s="124"/>
      <c r="J9" s="124"/>
      <c r="K9" s="124"/>
      <c r="L9" s="125"/>
      <c r="M9" s="7" t="s">
        <v>16</v>
      </c>
      <c r="N9" s="14">
        <v>0</v>
      </c>
      <c r="O9" s="9"/>
    </row>
    <row r="10" spans="1:19" ht="25.5" customHeight="1" x14ac:dyDescent="0.3">
      <c r="A10" s="6" t="s">
        <v>19</v>
      </c>
      <c r="B10" s="123" t="s">
        <v>20</v>
      </c>
      <c r="C10" s="124"/>
      <c r="D10" s="124"/>
      <c r="E10" s="124"/>
      <c r="F10" s="124"/>
      <c r="G10" s="124"/>
      <c r="H10" s="124"/>
      <c r="I10" s="124"/>
      <c r="J10" s="124"/>
      <c r="K10" s="124"/>
      <c r="L10" s="125"/>
      <c r="M10" s="7" t="s">
        <v>16</v>
      </c>
      <c r="N10" s="14">
        <f>SUM(N11:N15)</f>
        <v>96.88900000000001</v>
      </c>
      <c r="O10" s="9"/>
    </row>
    <row r="11" spans="1:19" x14ac:dyDescent="0.3">
      <c r="A11" s="16" t="s">
        <v>21</v>
      </c>
      <c r="B11" s="120" t="s">
        <v>22</v>
      </c>
      <c r="C11" s="121"/>
      <c r="D11" s="121"/>
      <c r="E11" s="121"/>
      <c r="F11" s="121"/>
      <c r="G11" s="121"/>
      <c r="H11" s="121"/>
      <c r="I11" s="121"/>
      <c r="J11" s="121"/>
      <c r="K11" s="121"/>
      <c r="L11" s="122"/>
      <c r="M11" s="7" t="s">
        <v>16</v>
      </c>
      <c r="N11" s="10">
        <v>0</v>
      </c>
      <c r="O11" s="9"/>
    </row>
    <row r="12" spans="1:19" x14ac:dyDescent="0.3">
      <c r="A12" s="6" t="s">
        <v>23</v>
      </c>
      <c r="B12" s="120" t="s">
        <v>24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2"/>
      <c r="M12" s="7" t="s">
        <v>16</v>
      </c>
      <c r="N12" s="14">
        <v>96.888000000000005</v>
      </c>
      <c r="O12" s="9"/>
    </row>
    <row r="13" spans="1:19" x14ac:dyDescent="0.3">
      <c r="A13" s="6" t="s">
        <v>25</v>
      </c>
      <c r="B13" s="120" t="s">
        <v>26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2"/>
      <c r="M13" s="7" t="s">
        <v>16</v>
      </c>
      <c r="N13" s="14">
        <v>1E-3</v>
      </c>
      <c r="O13" s="9"/>
    </row>
    <row r="14" spans="1:19" x14ac:dyDescent="0.3">
      <c r="A14" s="6" t="s">
        <v>27</v>
      </c>
      <c r="B14" s="120" t="s">
        <v>28</v>
      </c>
      <c r="C14" s="121"/>
      <c r="D14" s="121"/>
      <c r="E14" s="121"/>
      <c r="F14" s="121"/>
      <c r="G14" s="121"/>
      <c r="H14" s="121"/>
      <c r="I14" s="121"/>
      <c r="J14" s="121"/>
      <c r="K14" s="121"/>
      <c r="L14" s="122"/>
      <c r="M14" s="7" t="s">
        <v>16</v>
      </c>
      <c r="N14" s="10">
        <v>0</v>
      </c>
      <c r="O14" s="9"/>
    </row>
    <row r="15" spans="1:19" x14ac:dyDescent="0.3">
      <c r="A15" s="6" t="s">
        <v>29</v>
      </c>
      <c r="B15" s="120" t="s">
        <v>30</v>
      </c>
      <c r="C15" s="121"/>
      <c r="D15" s="121"/>
      <c r="E15" s="121"/>
      <c r="F15" s="121"/>
      <c r="G15" s="121"/>
      <c r="H15" s="121"/>
      <c r="I15" s="121"/>
      <c r="J15" s="121"/>
      <c r="K15" s="121"/>
      <c r="L15" s="122"/>
      <c r="M15" s="7" t="s">
        <v>16</v>
      </c>
      <c r="N15" s="10">
        <v>0</v>
      </c>
      <c r="O15" s="9"/>
    </row>
    <row r="16" spans="1:19" ht="38.25" customHeight="1" x14ac:dyDescent="0.3">
      <c r="A16" s="6" t="s">
        <v>31</v>
      </c>
      <c r="B16" s="123" t="s">
        <v>32</v>
      </c>
      <c r="C16" s="124"/>
      <c r="D16" s="124"/>
      <c r="E16" s="124"/>
      <c r="F16" s="124"/>
      <c r="G16" s="124"/>
      <c r="H16" s="124"/>
      <c r="I16" s="124"/>
      <c r="J16" s="124"/>
      <c r="K16" s="124"/>
      <c r="L16" s="125"/>
      <c r="M16" s="7" t="s">
        <v>16</v>
      </c>
      <c r="N16" s="17">
        <v>0.1142</v>
      </c>
      <c r="O16" s="9"/>
    </row>
    <row r="17" spans="1:18" ht="25.5" customHeight="1" x14ac:dyDescent="0.3">
      <c r="A17" s="6" t="s">
        <v>33</v>
      </c>
      <c r="B17" s="123" t="s">
        <v>34</v>
      </c>
      <c r="C17" s="124"/>
      <c r="D17" s="124"/>
      <c r="E17" s="124"/>
      <c r="F17" s="124"/>
      <c r="G17" s="124"/>
      <c r="H17" s="124"/>
      <c r="I17" s="124"/>
      <c r="J17" s="124"/>
      <c r="K17" s="124"/>
      <c r="L17" s="125"/>
      <c r="M17" s="7" t="s">
        <v>35</v>
      </c>
      <c r="N17" s="10">
        <v>0</v>
      </c>
      <c r="O17" s="9"/>
    </row>
    <row r="18" spans="1:18" x14ac:dyDescent="0.3">
      <c r="A18" s="6" t="s">
        <v>36</v>
      </c>
      <c r="B18" s="131" t="s">
        <v>37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3"/>
      <c r="M18" s="7" t="s">
        <v>35</v>
      </c>
      <c r="N18" s="10">
        <v>0</v>
      </c>
      <c r="O18" s="9"/>
    </row>
    <row r="19" spans="1:18" x14ac:dyDescent="0.3">
      <c r="A19" s="6" t="s">
        <v>38</v>
      </c>
      <c r="B19" s="120" t="s">
        <v>39</v>
      </c>
      <c r="C19" s="121"/>
      <c r="D19" s="121"/>
      <c r="E19" s="121"/>
      <c r="F19" s="121"/>
      <c r="G19" s="121"/>
      <c r="H19" s="121"/>
      <c r="I19" s="121"/>
      <c r="J19" s="121"/>
      <c r="K19" s="121"/>
      <c r="L19" s="122"/>
      <c r="M19" s="7" t="s">
        <v>35</v>
      </c>
      <c r="N19" s="10">
        <v>0</v>
      </c>
      <c r="O19" s="9"/>
    </row>
    <row r="20" spans="1:18" x14ac:dyDescent="0.3">
      <c r="A20" s="6" t="s">
        <v>40</v>
      </c>
      <c r="B20" s="120" t="s">
        <v>41</v>
      </c>
      <c r="C20" s="121"/>
      <c r="D20" s="121"/>
      <c r="E20" s="121"/>
      <c r="F20" s="121"/>
      <c r="G20" s="121"/>
      <c r="H20" s="121"/>
      <c r="I20" s="121"/>
      <c r="J20" s="121"/>
      <c r="K20" s="121"/>
      <c r="L20" s="122"/>
      <c r="M20" s="7" t="s">
        <v>35</v>
      </c>
      <c r="N20" s="10">
        <v>0</v>
      </c>
      <c r="O20" s="9"/>
    </row>
    <row r="21" spans="1:18" x14ac:dyDescent="0.3">
      <c r="A21" s="6" t="s">
        <v>42</v>
      </c>
      <c r="B21" s="120" t="s">
        <v>43</v>
      </c>
      <c r="C21" s="121"/>
      <c r="D21" s="121"/>
      <c r="E21" s="121"/>
      <c r="F21" s="121"/>
      <c r="G21" s="121"/>
      <c r="H21" s="121"/>
      <c r="I21" s="121"/>
      <c r="J21" s="121"/>
      <c r="K21" s="121"/>
      <c r="L21" s="122"/>
      <c r="M21" s="7" t="s">
        <v>35</v>
      </c>
      <c r="N21" s="10">
        <v>0</v>
      </c>
      <c r="O21" s="9"/>
    </row>
    <row r="22" spans="1:18" x14ac:dyDescent="0.3">
      <c r="A22" s="6" t="s">
        <v>44</v>
      </c>
      <c r="B22" s="131" t="s">
        <v>45</v>
      </c>
      <c r="C22" s="132"/>
      <c r="D22" s="132"/>
      <c r="E22" s="132"/>
      <c r="F22" s="132"/>
      <c r="G22" s="132"/>
      <c r="H22" s="132"/>
      <c r="I22" s="132"/>
      <c r="J22" s="132"/>
      <c r="K22" s="132"/>
      <c r="L22" s="133"/>
      <c r="M22" s="7" t="s">
        <v>35</v>
      </c>
      <c r="N22" s="10">
        <v>0</v>
      </c>
      <c r="O22" s="9"/>
    </row>
    <row r="23" spans="1:18" x14ac:dyDescent="0.3">
      <c r="A23" s="6" t="s">
        <v>46</v>
      </c>
      <c r="B23" s="120" t="s">
        <v>39</v>
      </c>
      <c r="C23" s="121"/>
      <c r="D23" s="121"/>
      <c r="E23" s="121"/>
      <c r="F23" s="121"/>
      <c r="G23" s="121"/>
      <c r="H23" s="121"/>
      <c r="I23" s="121"/>
      <c r="J23" s="121"/>
      <c r="K23" s="121"/>
      <c r="L23" s="122"/>
      <c r="M23" s="7" t="s">
        <v>35</v>
      </c>
      <c r="N23" s="10">
        <v>0</v>
      </c>
      <c r="O23" s="9"/>
      <c r="R23" s="18"/>
    </row>
    <row r="24" spans="1:18" x14ac:dyDescent="0.3">
      <c r="A24" s="6" t="s">
        <v>47</v>
      </c>
      <c r="B24" s="120" t="s">
        <v>43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2"/>
      <c r="M24" s="7" t="s">
        <v>35</v>
      </c>
      <c r="N24" s="10">
        <v>0</v>
      </c>
      <c r="O24" s="9"/>
      <c r="R24" s="19"/>
    </row>
    <row r="25" spans="1:18" x14ac:dyDescent="0.3">
      <c r="A25" s="6" t="s">
        <v>48</v>
      </c>
      <c r="B25" s="131" t="s">
        <v>49</v>
      </c>
      <c r="C25" s="132"/>
      <c r="D25" s="132"/>
      <c r="E25" s="132"/>
      <c r="F25" s="132"/>
      <c r="G25" s="132"/>
      <c r="H25" s="132"/>
      <c r="I25" s="132"/>
      <c r="J25" s="132"/>
      <c r="K25" s="132"/>
      <c r="L25" s="133"/>
      <c r="M25" s="7" t="s">
        <v>35</v>
      </c>
      <c r="N25" s="14">
        <v>51421.396999999997</v>
      </c>
      <c r="O25" s="9"/>
      <c r="P25" s="20"/>
    </row>
    <row r="26" spans="1:18" x14ac:dyDescent="0.3">
      <c r="A26" s="6" t="s">
        <v>50</v>
      </c>
      <c r="B26" s="131" t="s">
        <v>51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3"/>
      <c r="M26" s="7" t="s">
        <v>35</v>
      </c>
      <c r="N26" s="10">
        <v>0</v>
      </c>
      <c r="O26" s="9"/>
    </row>
    <row r="27" spans="1:18" ht="25.5" customHeight="1" x14ac:dyDescent="0.3">
      <c r="A27" s="6" t="s">
        <v>52</v>
      </c>
      <c r="B27" s="123" t="s">
        <v>53</v>
      </c>
      <c r="C27" s="124"/>
      <c r="D27" s="124"/>
      <c r="E27" s="124"/>
      <c r="F27" s="124"/>
      <c r="G27" s="124"/>
      <c r="H27" s="124"/>
      <c r="I27" s="124"/>
      <c r="J27" s="124"/>
      <c r="K27" s="124"/>
      <c r="L27" s="125"/>
      <c r="M27" s="7" t="s">
        <v>35</v>
      </c>
      <c r="N27" s="14">
        <f>SUM(N28:N32)</f>
        <v>49437.352999999996</v>
      </c>
      <c r="O27" s="21"/>
    </row>
    <row r="28" spans="1:18" x14ac:dyDescent="0.3">
      <c r="A28" s="6" t="s">
        <v>54</v>
      </c>
      <c r="B28" s="120" t="s">
        <v>22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22"/>
      <c r="M28" s="7" t="s">
        <v>35</v>
      </c>
      <c r="N28" s="22">
        <v>0</v>
      </c>
      <c r="O28" s="9"/>
    </row>
    <row r="29" spans="1:18" x14ac:dyDescent="0.3">
      <c r="A29" s="6" t="s">
        <v>55</v>
      </c>
      <c r="B29" s="120" t="s">
        <v>24</v>
      </c>
      <c r="C29" s="121"/>
      <c r="D29" s="121"/>
      <c r="E29" s="121"/>
      <c r="F29" s="121"/>
      <c r="G29" s="121"/>
      <c r="H29" s="121"/>
      <c r="I29" s="121"/>
      <c r="J29" s="121"/>
      <c r="K29" s="121"/>
      <c r="L29" s="122"/>
      <c r="M29" s="7" t="s">
        <v>35</v>
      </c>
      <c r="N29" s="14">
        <v>49436.506999999998</v>
      </c>
      <c r="O29" s="9"/>
      <c r="P29" s="20"/>
    </row>
    <row r="30" spans="1:18" x14ac:dyDescent="0.3">
      <c r="A30" s="6" t="s">
        <v>56</v>
      </c>
      <c r="B30" s="120" t="s">
        <v>26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2"/>
      <c r="M30" s="7" t="s">
        <v>35</v>
      </c>
      <c r="N30" s="14">
        <v>0.84599999999999997</v>
      </c>
      <c r="O30" s="9"/>
    </row>
    <row r="31" spans="1:18" x14ac:dyDescent="0.3">
      <c r="A31" s="6" t="s">
        <v>57</v>
      </c>
      <c r="B31" s="120" t="s">
        <v>28</v>
      </c>
      <c r="C31" s="121"/>
      <c r="D31" s="121"/>
      <c r="E31" s="121"/>
      <c r="F31" s="121"/>
      <c r="G31" s="121"/>
      <c r="H31" s="121"/>
      <c r="I31" s="121"/>
      <c r="J31" s="121"/>
      <c r="K31" s="121"/>
      <c r="L31" s="122"/>
      <c r="M31" s="7" t="s">
        <v>35</v>
      </c>
      <c r="N31" s="10">
        <v>0</v>
      </c>
      <c r="O31" s="9"/>
    </row>
    <row r="32" spans="1:18" x14ac:dyDescent="0.3">
      <c r="A32" s="6" t="s">
        <v>58</v>
      </c>
      <c r="B32" s="120" t="s">
        <v>30</v>
      </c>
      <c r="C32" s="121"/>
      <c r="D32" s="121"/>
      <c r="E32" s="121"/>
      <c r="F32" s="121"/>
      <c r="G32" s="121"/>
      <c r="H32" s="121"/>
      <c r="I32" s="121"/>
      <c r="J32" s="121"/>
      <c r="K32" s="121"/>
      <c r="L32" s="122"/>
      <c r="M32" s="7" t="s">
        <v>35</v>
      </c>
      <c r="N32" s="10">
        <v>0</v>
      </c>
      <c r="O32" s="9"/>
    </row>
    <row r="33" spans="1:15" ht="38.25" customHeight="1" x14ac:dyDescent="0.3">
      <c r="A33" s="6" t="s">
        <v>59</v>
      </c>
      <c r="B33" s="123" t="s">
        <v>60</v>
      </c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7" t="s">
        <v>35</v>
      </c>
      <c r="N33" s="17">
        <v>57.1</v>
      </c>
      <c r="O33" s="9"/>
    </row>
    <row r="34" spans="1:15" ht="26.25" customHeight="1" x14ac:dyDescent="0.3">
      <c r="A34" s="6" t="s">
        <v>61</v>
      </c>
      <c r="B34" s="126" t="s">
        <v>62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7" t="s">
        <v>7</v>
      </c>
      <c r="N34" s="17">
        <v>0</v>
      </c>
      <c r="O34" s="23"/>
    </row>
    <row r="35" spans="1:15" ht="12.75" customHeight="1" x14ac:dyDescent="0.3">
      <c r="A35" s="129" t="s">
        <v>63</v>
      </c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</row>
    <row r="36" spans="1:15" x14ac:dyDescent="0.3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</row>
  </sheetData>
  <mergeCells count="34"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71160-554A-48D8-B5A5-4751B05F1494}">
  <sheetPr>
    <tabColor theme="5" tint="0.59999389629810485"/>
    <pageSetUpPr fitToPage="1"/>
  </sheetPr>
  <dimension ref="A1:AA634"/>
  <sheetViews>
    <sheetView view="pageBreakPreview" topLeftCell="C1" zoomScale="75" zoomScaleNormal="100" zoomScaleSheetLayoutView="75" workbookViewId="0">
      <pane ySplit="4" topLeftCell="A315" activePane="bottomLeft" state="frozen"/>
      <selection activeCell="W17" sqref="W17"/>
      <selection pane="bottomLeft"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76" t="s">
        <v>980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3">
      <c r="A4" s="17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981</v>
      </c>
      <c r="B7" s="28" t="str">
        <f>"01"&amp;"."&amp;$B$633&amp;"."&amp;$B$634</f>
        <v>01.02.2024</v>
      </c>
      <c r="C7" s="90" t="s">
        <v>76</v>
      </c>
      <c r="D7" s="91">
        <f>ROUND(((D8+D9+D11+D10)/1000),5)</f>
        <v>1.7814300000000001</v>
      </c>
      <c r="E7" s="91">
        <f>ROUND(((E8+E9+E11+E10)/1000),5)</f>
        <v>1.6280699999999999</v>
      </c>
      <c r="F7" s="91">
        <f>ROUND(((F8+F9+F11+F10)/1000),5)</f>
        <v>1.60639</v>
      </c>
      <c r="G7" s="91">
        <f t="shared" ref="G7:AA7" si="0">ROUND(((G8+G9+G11+G10)/1000),5)</f>
        <v>1.5819000000000001</v>
      </c>
      <c r="H7" s="91">
        <f t="shared" si="0"/>
        <v>1.6191</v>
      </c>
      <c r="I7" s="91">
        <f t="shared" si="0"/>
        <v>1.7589399999999999</v>
      </c>
      <c r="J7" s="91">
        <f t="shared" si="0"/>
        <v>1.8844799999999999</v>
      </c>
      <c r="K7" s="91">
        <f t="shared" si="0"/>
        <v>2.1756000000000002</v>
      </c>
      <c r="L7" s="91">
        <f t="shared" si="0"/>
        <v>2.3540700000000001</v>
      </c>
      <c r="M7" s="91">
        <f t="shared" si="0"/>
        <v>2.3864299999999998</v>
      </c>
      <c r="N7" s="91">
        <f t="shared" si="0"/>
        <v>2.41839</v>
      </c>
      <c r="O7" s="91">
        <f t="shared" si="0"/>
        <v>2.4192</v>
      </c>
      <c r="P7" s="91">
        <f t="shared" si="0"/>
        <v>2.42624</v>
      </c>
      <c r="Q7" s="91">
        <f t="shared" si="0"/>
        <v>2.4334600000000002</v>
      </c>
      <c r="R7" s="91">
        <f t="shared" si="0"/>
        <v>2.4301200000000001</v>
      </c>
      <c r="S7" s="91">
        <f t="shared" si="0"/>
        <v>2.3763399999999999</v>
      </c>
      <c r="T7" s="91">
        <f t="shared" si="0"/>
        <v>2.36694</v>
      </c>
      <c r="U7" s="91">
        <f t="shared" si="0"/>
        <v>2.3863799999999999</v>
      </c>
      <c r="V7" s="91">
        <f t="shared" si="0"/>
        <v>2.38598</v>
      </c>
      <c r="W7" s="91">
        <f t="shared" si="0"/>
        <v>2.3946700000000001</v>
      </c>
      <c r="X7" s="91">
        <f t="shared" si="0"/>
        <v>2.2436199999999999</v>
      </c>
      <c r="Y7" s="91">
        <f t="shared" si="0"/>
        <v>2.1259600000000001</v>
      </c>
      <c r="Z7" s="91">
        <f t="shared" si="0"/>
        <v>1.89242</v>
      </c>
      <c r="AA7" s="91">
        <f t="shared" si="0"/>
        <v>1.8112299999999999</v>
      </c>
    </row>
    <row r="8" spans="1:27" ht="12.75" hidden="1" customHeight="1" outlineLevel="1" x14ac:dyDescent="0.3">
      <c r="A8" s="99" t="s">
        <v>982</v>
      </c>
      <c r="B8" s="63" t="s">
        <v>238</v>
      </c>
      <c r="C8" s="43" t="s">
        <v>79</v>
      </c>
      <c r="D8" s="44">
        <v>1445.66</v>
      </c>
      <c r="E8" s="44">
        <v>1292.3</v>
      </c>
      <c r="F8" s="44">
        <v>1270.6199999999999</v>
      </c>
      <c r="G8" s="44">
        <v>1246.1300000000001</v>
      </c>
      <c r="H8" s="44">
        <v>1283.33</v>
      </c>
      <c r="I8" s="44">
        <v>1423.17</v>
      </c>
      <c r="J8" s="44">
        <v>1548.71</v>
      </c>
      <c r="K8" s="44">
        <v>1839.83</v>
      </c>
      <c r="L8" s="44">
        <v>2018.3</v>
      </c>
      <c r="M8" s="44">
        <v>2050.66</v>
      </c>
      <c r="N8" s="44">
        <v>2082.62</v>
      </c>
      <c r="O8" s="44">
        <v>2083.4299999999998</v>
      </c>
      <c r="P8" s="44">
        <v>2090.4699999999998</v>
      </c>
      <c r="Q8" s="44">
        <v>2097.69</v>
      </c>
      <c r="R8" s="44">
        <v>2094.35</v>
      </c>
      <c r="S8" s="44">
        <v>2040.57</v>
      </c>
      <c r="T8" s="44">
        <v>2031.17</v>
      </c>
      <c r="U8" s="44">
        <v>2050.61</v>
      </c>
      <c r="V8" s="44">
        <v>2050.21</v>
      </c>
      <c r="W8" s="44">
        <v>2058.9</v>
      </c>
      <c r="X8" s="44">
        <v>1907.85</v>
      </c>
      <c r="Y8" s="44">
        <v>1790.19</v>
      </c>
      <c r="Z8" s="44">
        <v>1556.65</v>
      </c>
      <c r="AA8" s="44">
        <v>1475.46</v>
      </c>
    </row>
    <row r="9" spans="1:27" ht="12.75" hidden="1" customHeight="1" outlineLevel="1" x14ac:dyDescent="0.3">
      <c r="A9" s="99" t="s">
        <v>983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3">
      <c r="A10" s="99" t="s">
        <v>984</v>
      </c>
      <c r="B10" s="63" t="s">
        <v>83</v>
      </c>
      <c r="C10" s="43" t="s">
        <v>79</v>
      </c>
      <c r="D10" s="44">
        <v>4.8</v>
      </c>
      <c r="E10" s="44">
        <v>4.8</v>
      </c>
      <c r="F10" s="44">
        <v>4.8</v>
      </c>
      <c r="G10" s="44">
        <v>4.8</v>
      </c>
      <c r="H10" s="44">
        <v>4.8</v>
      </c>
      <c r="I10" s="44">
        <v>4.8</v>
      </c>
      <c r="J10" s="44">
        <v>4.8</v>
      </c>
      <c r="K10" s="44">
        <v>4.8</v>
      </c>
      <c r="L10" s="44">
        <v>4.8</v>
      </c>
      <c r="M10" s="44">
        <v>4.8</v>
      </c>
      <c r="N10" s="44">
        <v>4.8</v>
      </c>
      <c r="O10" s="44">
        <v>4.8</v>
      </c>
      <c r="P10" s="44">
        <v>4.8</v>
      </c>
      <c r="Q10" s="44">
        <v>4.8</v>
      </c>
      <c r="R10" s="44">
        <v>4.8</v>
      </c>
      <c r="S10" s="44">
        <v>4.8</v>
      </c>
      <c r="T10" s="44">
        <v>4.8</v>
      </c>
      <c r="U10" s="44">
        <v>4.8</v>
      </c>
      <c r="V10" s="44">
        <v>4.8</v>
      </c>
      <c r="W10" s="44">
        <v>4.8</v>
      </c>
      <c r="X10" s="44">
        <v>4.8</v>
      </c>
      <c r="Y10" s="44">
        <v>4.8</v>
      </c>
      <c r="Z10" s="44">
        <v>4.8</v>
      </c>
      <c r="AA10" s="44">
        <v>4.8</v>
      </c>
    </row>
    <row r="11" spans="1:27" ht="12.75" hidden="1" customHeight="1" outlineLevel="1" x14ac:dyDescent="0.3">
      <c r="A11" s="99" t="s">
        <v>985</v>
      </c>
      <c r="B11" s="63" t="s">
        <v>81</v>
      </c>
      <c r="C11" s="43" t="s">
        <v>79</v>
      </c>
      <c r="D11" s="44">
        <v>264.79000000000002</v>
      </c>
      <c r="E11" s="44">
        <f>$D$11</f>
        <v>264.79000000000002</v>
      </c>
      <c r="F11" s="44">
        <f t="shared" ref="F11:AA11" si="2">$D$11</f>
        <v>264.79000000000002</v>
      </c>
      <c r="G11" s="44">
        <f t="shared" si="2"/>
        <v>264.79000000000002</v>
      </c>
      <c r="H11" s="44">
        <f t="shared" si="2"/>
        <v>264.79000000000002</v>
      </c>
      <c r="I11" s="44">
        <f t="shared" si="2"/>
        <v>264.79000000000002</v>
      </c>
      <c r="J11" s="44">
        <f t="shared" si="2"/>
        <v>264.79000000000002</v>
      </c>
      <c r="K11" s="44">
        <f t="shared" si="2"/>
        <v>264.79000000000002</v>
      </c>
      <c r="L11" s="44">
        <f t="shared" si="2"/>
        <v>264.79000000000002</v>
      </c>
      <c r="M11" s="44">
        <f t="shared" si="2"/>
        <v>264.79000000000002</v>
      </c>
      <c r="N11" s="44">
        <f t="shared" si="2"/>
        <v>264.79000000000002</v>
      </c>
      <c r="O11" s="44">
        <f t="shared" si="2"/>
        <v>264.79000000000002</v>
      </c>
      <c r="P11" s="44">
        <f t="shared" si="2"/>
        <v>264.79000000000002</v>
      </c>
      <c r="Q11" s="44">
        <f t="shared" si="2"/>
        <v>264.79000000000002</v>
      </c>
      <c r="R11" s="44">
        <f t="shared" si="2"/>
        <v>264.79000000000002</v>
      </c>
      <c r="S11" s="44">
        <f t="shared" si="2"/>
        <v>264.79000000000002</v>
      </c>
      <c r="T11" s="44">
        <f t="shared" si="2"/>
        <v>264.79000000000002</v>
      </c>
      <c r="U11" s="44">
        <f t="shared" si="2"/>
        <v>264.79000000000002</v>
      </c>
      <c r="V11" s="44">
        <f t="shared" si="2"/>
        <v>264.79000000000002</v>
      </c>
      <c r="W11" s="44">
        <f t="shared" si="2"/>
        <v>264.79000000000002</v>
      </c>
      <c r="X11" s="44">
        <f t="shared" si="2"/>
        <v>264.79000000000002</v>
      </c>
      <c r="Y11" s="44">
        <f t="shared" si="2"/>
        <v>264.79000000000002</v>
      </c>
      <c r="Z11" s="44">
        <f t="shared" si="2"/>
        <v>264.79000000000002</v>
      </c>
      <c r="AA11" s="44">
        <f t="shared" si="2"/>
        <v>264.79000000000002</v>
      </c>
    </row>
    <row r="12" spans="1:27" ht="13.8" collapsed="1" x14ac:dyDescent="0.3">
      <c r="A12" s="98" t="s">
        <v>986</v>
      </c>
      <c r="B12" s="28" t="str">
        <f>"02"&amp;"."&amp;$B$633&amp;"."&amp;$B$634</f>
        <v>02.02.2024</v>
      </c>
      <c r="C12" s="90" t="s">
        <v>76</v>
      </c>
      <c r="D12" s="91">
        <f>ROUND(((D13+D14+D16+D15)/1000),5)</f>
        <v>1.6726399999999999</v>
      </c>
      <c r="E12" s="91">
        <f>ROUND(((E13+E14+E16+E15)/1000),5)</f>
        <v>1.59673</v>
      </c>
      <c r="F12" s="91">
        <f>ROUND(((F13+F14+F16+F15)/1000),5)</f>
        <v>1.55796</v>
      </c>
      <c r="G12" s="91">
        <f t="shared" ref="G12:AA12" si="3">ROUND(((G13+G14+G16+G15)/1000),5)</f>
        <v>1.5563199999999999</v>
      </c>
      <c r="H12" s="91">
        <f t="shared" si="3"/>
        <v>1.59023</v>
      </c>
      <c r="I12" s="91">
        <f t="shared" si="3"/>
        <v>1.69689</v>
      </c>
      <c r="J12" s="91">
        <f t="shared" si="3"/>
        <v>1.8553900000000001</v>
      </c>
      <c r="K12" s="91">
        <f t="shared" si="3"/>
        <v>2.15794</v>
      </c>
      <c r="L12" s="91">
        <f t="shared" si="3"/>
        <v>2.31257</v>
      </c>
      <c r="M12" s="91">
        <f t="shared" si="3"/>
        <v>2.3472</v>
      </c>
      <c r="N12" s="91">
        <f t="shared" si="3"/>
        <v>2.39025</v>
      </c>
      <c r="O12" s="91">
        <f t="shared" si="3"/>
        <v>2.3952599999999999</v>
      </c>
      <c r="P12" s="91">
        <f t="shared" si="3"/>
        <v>2.3780600000000001</v>
      </c>
      <c r="Q12" s="91">
        <f t="shared" si="3"/>
        <v>2.3857300000000001</v>
      </c>
      <c r="R12" s="91">
        <f t="shared" si="3"/>
        <v>2.37439</v>
      </c>
      <c r="S12" s="91">
        <f t="shared" si="3"/>
        <v>2.31088</v>
      </c>
      <c r="T12" s="91">
        <f t="shared" si="3"/>
        <v>2.2786900000000001</v>
      </c>
      <c r="U12" s="91">
        <f t="shared" si="3"/>
        <v>2.31128</v>
      </c>
      <c r="V12" s="91">
        <f t="shared" si="3"/>
        <v>2.3214600000000001</v>
      </c>
      <c r="W12" s="91">
        <f t="shared" si="3"/>
        <v>2.35019</v>
      </c>
      <c r="X12" s="91">
        <f t="shared" si="3"/>
        <v>2.2217699999999998</v>
      </c>
      <c r="Y12" s="91">
        <f t="shared" si="3"/>
        <v>2.10825</v>
      </c>
      <c r="Z12" s="91">
        <f t="shared" si="3"/>
        <v>1.9311199999999999</v>
      </c>
      <c r="AA12" s="91">
        <f t="shared" si="3"/>
        <v>1.84135</v>
      </c>
    </row>
    <row r="13" spans="1:27" ht="12.75" hidden="1" customHeight="1" outlineLevel="1" x14ac:dyDescent="0.3">
      <c r="A13" s="99" t="s">
        <v>987</v>
      </c>
      <c r="B13" s="63" t="s">
        <v>238</v>
      </c>
      <c r="C13" s="43" t="s">
        <v>79</v>
      </c>
      <c r="D13" s="44">
        <v>1336.87</v>
      </c>
      <c r="E13" s="44">
        <v>1260.96</v>
      </c>
      <c r="F13" s="44">
        <v>1222.19</v>
      </c>
      <c r="G13" s="44">
        <v>1220.55</v>
      </c>
      <c r="H13" s="44">
        <v>1254.46</v>
      </c>
      <c r="I13" s="44">
        <v>1361.12</v>
      </c>
      <c r="J13" s="44">
        <v>1519.62</v>
      </c>
      <c r="K13" s="44">
        <v>1822.17</v>
      </c>
      <c r="L13" s="44">
        <v>1976.8</v>
      </c>
      <c r="M13" s="44">
        <v>2011.43</v>
      </c>
      <c r="N13" s="44">
        <v>2054.48</v>
      </c>
      <c r="O13" s="44">
        <v>2059.4899999999998</v>
      </c>
      <c r="P13" s="44">
        <v>2042.29</v>
      </c>
      <c r="Q13" s="44">
        <v>2049.96</v>
      </c>
      <c r="R13" s="44">
        <v>2038.62</v>
      </c>
      <c r="S13" s="44">
        <v>1975.11</v>
      </c>
      <c r="T13" s="44">
        <v>1942.92</v>
      </c>
      <c r="U13" s="44">
        <v>1975.51</v>
      </c>
      <c r="V13" s="44">
        <v>1985.69</v>
      </c>
      <c r="W13" s="44">
        <v>2014.42</v>
      </c>
      <c r="X13" s="44">
        <v>1886</v>
      </c>
      <c r="Y13" s="44">
        <v>1772.48</v>
      </c>
      <c r="Z13" s="44">
        <v>1595.35</v>
      </c>
      <c r="AA13" s="44">
        <v>1505.58</v>
      </c>
    </row>
    <row r="14" spans="1:27" ht="12.75" hidden="1" customHeight="1" outlineLevel="1" x14ac:dyDescent="0.3">
      <c r="A14" s="99" t="s">
        <v>988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3">
      <c r="A15" s="99" t="s">
        <v>989</v>
      </c>
      <c r="B15" s="63" t="s">
        <v>83</v>
      </c>
      <c r="C15" s="43" t="s">
        <v>79</v>
      </c>
      <c r="D15" s="44">
        <v>4.8</v>
      </c>
      <c r="E15" s="44">
        <v>4.8</v>
      </c>
      <c r="F15" s="44">
        <v>4.8</v>
      </c>
      <c r="G15" s="44">
        <v>4.8</v>
      </c>
      <c r="H15" s="44">
        <v>4.8</v>
      </c>
      <c r="I15" s="44">
        <v>4.8</v>
      </c>
      <c r="J15" s="44">
        <v>4.8</v>
      </c>
      <c r="K15" s="44">
        <v>4.8</v>
      </c>
      <c r="L15" s="44">
        <v>4.8</v>
      </c>
      <c r="M15" s="44">
        <v>4.8</v>
      </c>
      <c r="N15" s="44">
        <v>4.8</v>
      </c>
      <c r="O15" s="44">
        <v>4.8</v>
      </c>
      <c r="P15" s="44">
        <v>4.8</v>
      </c>
      <c r="Q15" s="44">
        <v>4.8</v>
      </c>
      <c r="R15" s="44">
        <v>4.8</v>
      </c>
      <c r="S15" s="44">
        <v>4.8</v>
      </c>
      <c r="T15" s="44">
        <v>4.8</v>
      </c>
      <c r="U15" s="44">
        <v>4.8</v>
      </c>
      <c r="V15" s="44">
        <v>4.8</v>
      </c>
      <c r="W15" s="44">
        <v>4.8</v>
      </c>
      <c r="X15" s="44">
        <v>4.8</v>
      </c>
      <c r="Y15" s="44">
        <v>4.8</v>
      </c>
      <c r="Z15" s="44">
        <v>4.8</v>
      </c>
      <c r="AA15" s="44">
        <v>4.8</v>
      </c>
    </row>
    <row r="16" spans="1:27" ht="12.75" hidden="1" customHeight="1" outlineLevel="1" x14ac:dyDescent="0.3">
      <c r="A16" s="99" t="s">
        <v>990</v>
      </c>
      <c r="B16" s="63" t="s">
        <v>81</v>
      </c>
      <c r="C16" s="43" t="s">
        <v>79</v>
      </c>
      <c r="D16" s="44">
        <f>$D$11</f>
        <v>264.79000000000002</v>
      </c>
      <c r="E16" s="44">
        <f t="shared" ref="E16:AA16" si="5">$D$11</f>
        <v>264.79000000000002</v>
      </c>
      <c r="F16" s="44">
        <f t="shared" si="5"/>
        <v>264.79000000000002</v>
      </c>
      <c r="G16" s="44">
        <f t="shared" si="5"/>
        <v>264.79000000000002</v>
      </c>
      <c r="H16" s="44">
        <f t="shared" si="5"/>
        <v>264.79000000000002</v>
      </c>
      <c r="I16" s="44">
        <f t="shared" si="5"/>
        <v>264.79000000000002</v>
      </c>
      <c r="J16" s="44">
        <f t="shared" si="5"/>
        <v>264.79000000000002</v>
      </c>
      <c r="K16" s="44">
        <f t="shared" si="5"/>
        <v>264.79000000000002</v>
      </c>
      <c r="L16" s="44">
        <f t="shared" si="5"/>
        <v>264.79000000000002</v>
      </c>
      <c r="M16" s="44">
        <f t="shared" si="5"/>
        <v>264.79000000000002</v>
      </c>
      <c r="N16" s="44">
        <f t="shared" si="5"/>
        <v>264.79000000000002</v>
      </c>
      <c r="O16" s="44">
        <f t="shared" si="5"/>
        <v>264.79000000000002</v>
      </c>
      <c r="P16" s="44">
        <f t="shared" si="5"/>
        <v>264.79000000000002</v>
      </c>
      <c r="Q16" s="44">
        <f t="shared" si="5"/>
        <v>264.79000000000002</v>
      </c>
      <c r="R16" s="44">
        <f t="shared" si="5"/>
        <v>264.79000000000002</v>
      </c>
      <c r="S16" s="44">
        <f t="shared" si="5"/>
        <v>264.79000000000002</v>
      </c>
      <c r="T16" s="44">
        <f t="shared" si="5"/>
        <v>264.79000000000002</v>
      </c>
      <c r="U16" s="44">
        <f t="shared" si="5"/>
        <v>264.79000000000002</v>
      </c>
      <c r="V16" s="44">
        <f t="shared" si="5"/>
        <v>264.79000000000002</v>
      </c>
      <c r="W16" s="44">
        <f t="shared" si="5"/>
        <v>264.79000000000002</v>
      </c>
      <c r="X16" s="44">
        <f t="shared" si="5"/>
        <v>264.79000000000002</v>
      </c>
      <c r="Y16" s="44">
        <f t="shared" si="5"/>
        <v>264.79000000000002</v>
      </c>
      <c r="Z16" s="44">
        <f t="shared" si="5"/>
        <v>264.79000000000002</v>
      </c>
      <c r="AA16" s="44">
        <f t="shared" si="5"/>
        <v>264.79000000000002</v>
      </c>
    </row>
    <row r="17" spans="1:27" ht="12.75" customHeight="1" collapsed="1" x14ac:dyDescent="0.3">
      <c r="A17" s="98" t="s">
        <v>991</v>
      </c>
      <c r="B17" s="28" t="str">
        <f>"03"&amp;"."&amp;$B$633&amp;"."&amp;$B$634</f>
        <v>03.02.2024</v>
      </c>
      <c r="C17" s="90" t="s">
        <v>76</v>
      </c>
      <c r="D17" s="91">
        <f>ROUND(((D18+D19+D21+D20)/1000),5)</f>
        <v>1.8448100000000001</v>
      </c>
      <c r="E17" s="91">
        <f>ROUND(((E18+E19+E21+E20)/1000),5)</f>
        <v>1.72441</v>
      </c>
      <c r="F17" s="91">
        <f>ROUND(((F18+F19+F21+F20)/1000),5)</f>
        <v>1.63805</v>
      </c>
      <c r="G17" s="91">
        <f t="shared" ref="G17:AA17" si="6">ROUND(((G18+G19+G21+G20)/1000),5)</f>
        <v>1.6247</v>
      </c>
      <c r="H17" s="91">
        <f t="shared" si="6"/>
        <v>1.64453</v>
      </c>
      <c r="I17" s="91">
        <f t="shared" si="6"/>
        <v>1.6827700000000001</v>
      </c>
      <c r="J17" s="91">
        <f t="shared" si="6"/>
        <v>1.78779</v>
      </c>
      <c r="K17" s="91">
        <f t="shared" si="6"/>
        <v>1.86239</v>
      </c>
      <c r="L17" s="91">
        <f t="shared" si="6"/>
        <v>2.1199599999999998</v>
      </c>
      <c r="M17" s="91">
        <f t="shared" si="6"/>
        <v>2.2362099999999998</v>
      </c>
      <c r="N17" s="91">
        <f t="shared" si="6"/>
        <v>2.2960699999999998</v>
      </c>
      <c r="O17" s="91">
        <f t="shared" si="6"/>
        <v>2.3099500000000002</v>
      </c>
      <c r="P17" s="91">
        <f t="shared" si="6"/>
        <v>2.3038500000000002</v>
      </c>
      <c r="Q17" s="91">
        <f t="shared" si="6"/>
        <v>2.30579</v>
      </c>
      <c r="R17" s="91">
        <f t="shared" si="6"/>
        <v>2.2624599999999999</v>
      </c>
      <c r="S17" s="91">
        <f t="shared" si="6"/>
        <v>2.2534900000000002</v>
      </c>
      <c r="T17" s="91">
        <f t="shared" si="6"/>
        <v>2.2685300000000002</v>
      </c>
      <c r="U17" s="91">
        <f t="shared" si="6"/>
        <v>2.3098399999999999</v>
      </c>
      <c r="V17" s="91">
        <f t="shared" si="6"/>
        <v>2.3048899999999999</v>
      </c>
      <c r="W17" s="91">
        <f t="shared" si="6"/>
        <v>2.2843599999999999</v>
      </c>
      <c r="X17" s="91">
        <f t="shared" si="6"/>
        <v>2.23143</v>
      </c>
      <c r="Y17" s="91">
        <f t="shared" si="6"/>
        <v>2.13483</v>
      </c>
      <c r="Z17" s="91">
        <f t="shared" si="6"/>
        <v>1.9271499999999999</v>
      </c>
      <c r="AA17" s="91">
        <f t="shared" si="6"/>
        <v>1.8338399999999999</v>
      </c>
    </row>
    <row r="18" spans="1:27" ht="12.75" hidden="1" customHeight="1" outlineLevel="1" x14ac:dyDescent="0.3">
      <c r="A18" s="99" t="s">
        <v>992</v>
      </c>
      <c r="B18" s="63" t="s">
        <v>238</v>
      </c>
      <c r="C18" s="43" t="s">
        <v>79</v>
      </c>
      <c r="D18" s="44">
        <v>1509.04</v>
      </c>
      <c r="E18" s="44">
        <v>1388.64</v>
      </c>
      <c r="F18" s="44">
        <v>1302.28</v>
      </c>
      <c r="G18" s="44">
        <v>1288.93</v>
      </c>
      <c r="H18" s="44">
        <v>1308.76</v>
      </c>
      <c r="I18" s="44">
        <v>1347</v>
      </c>
      <c r="J18" s="44">
        <v>1452.02</v>
      </c>
      <c r="K18" s="44">
        <v>1526.62</v>
      </c>
      <c r="L18" s="44">
        <v>1784.19</v>
      </c>
      <c r="M18" s="44">
        <v>1900.44</v>
      </c>
      <c r="N18" s="44">
        <v>1960.3</v>
      </c>
      <c r="O18" s="44">
        <v>1974.18</v>
      </c>
      <c r="P18" s="44">
        <v>1968.08</v>
      </c>
      <c r="Q18" s="44">
        <v>1970.02</v>
      </c>
      <c r="R18" s="44">
        <v>1926.69</v>
      </c>
      <c r="S18" s="44">
        <v>1917.72</v>
      </c>
      <c r="T18" s="44">
        <v>1932.76</v>
      </c>
      <c r="U18" s="44">
        <v>1974.07</v>
      </c>
      <c r="V18" s="44">
        <v>1969.12</v>
      </c>
      <c r="W18" s="44">
        <v>1948.59</v>
      </c>
      <c r="X18" s="44">
        <v>1895.66</v>
      </c>
      <c r="Y18" s="44">
        <v>1799.06</v>
      </c>
      <c r="Z18" s="44">
        <v>1591.38</v>
      </c>
      <c r="AA18" s="44">
        <v>1498.07</v>
      </c>
    </row>
    <row r="19" spans="1:27" ht="12.75" hidden="1" customHeight="1" outlineLevel="1" x14ac:dyDescent="0.3">
      <c r="A19" s="99" t="s">
        <v>993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3">
      <c r="A20" s="99" t="s">
        <v>994</v>
      </c>
      <c r="B20" s="63" t="s">
        <v>83</v>
      </c>
      <c r="C20" s="43" t="s">
        <v>79</v>
      </c>
      <c r="D20" s="44">
        <v>4.8</v>
      </c>
      <c r="E20" s="44">
        <v>4.8</v>
      </c>
      <c r="F20" s="44">
        <v>4.8</v>
      </c>
      <c r="G20" s="44">
        <v>4.8</v>
      </c>
      <c r="H20" s="44">
        <v>4.8</v>
      </c>
      <c r="I20" s="44">
        <v>4.8</v>
      </c>
      <c r="J20" s="44">
        <v>4.8</v>
      </c>
      <c r="K20" s="44">
        <v>4.8</v>
      </c>
      <c r="L20" s="44">
        <v>4.8</v>
      </c>
      <c r="M20" s="44">
        <v>4.8</v>
      </c>
      <c r="N20" s="44">
        <v>4.8</v>
      </c>
      <c r="O20" s="44">
        <v>4.8</v>
      </c>
      <c r="P20" s="44">
        <v>4.8</v>
      </c>
      <c r="Q20" s="44">
        <v>4.8</v>
      </c>
      <c r="R20" s="44">
        <v>4.8</v>
      </c>
      <c r="S20" s="44">
        <v>4.8</v>
      </c>
      <c r="T20" s="44">
        <v>4.8</v>
      </c>
      <c r="U20" s="44">
        <v>4.8</v>
      </c>
      <c r="V20" s="44">
        <v>4.8</v>
      </c>
      <c r="W20" s="44">
        <v>4.8</v>
      </c>
      <c r="X20" s="44">
        <v>4.8</v>
      </c>
      <c r="Y20" s="44">
        <v>4.8</v>
      </c>
      <c r="Z20" s="44">
        <v>4.8</v>
      </c>
      <c r="AA20" s="44">
        <v>4.8</v>
      </c>
    </row>
    <row r="21" spans="1:27" ht="12.75" hidden="1" customHeight="1" outlineLevel="1" x14ac:dyDescent="0.3">
      <c r="A21" s="99" t="s">
        <v>995</v>
      </c>
      <c r="B21" s="63" t="s">
        <v>81</v>
      </c>
      <c r="C21" s="43" t="s">
        <v>79</v>
      </c>
      <c r="D21" s="44">
        <f>$D$11</f>
        <v>264.79000000000002</v>
      </c>
      <c r="E21" s="44">
        <f t="shared" ref="E21:AA21" si="8">$D$11</f>
        <v>264.79000000000002</v>
      </c>
      <c r="F21" s="44">
        <f t="shared" si="8"/>
        <v>264.79000000000002</v>
      </c>
      <c r="G21" s="44">
        <f t="shared" si="8"/>
        <v>264.79000000000002</v>
      </c>
      <c r="H21" s="44">
        <f t="shared" si="8"/>
        <v>264.79000000000002</v>
      </c>
      <c r="I21" s="44">
        <f t="shared" si="8"/>
        <v>264.79000000000002</v>
      </c>
      <c r="J21" s="44">
        <f t="shared" si="8"/>
        <v>264.79000000000002</v>
      </c>
      <c r="K21" s="44">
        <f t="shared" si="8"/>
        <v>264.79000000000002</v>
      </c>
      <c r="L21" s="44">
        <f t="shared" si="8"/>
        <v>264.79000000000002</v>
      </c>
      <c r="M21" s="44">
        <f t="shared" si="8"/>
        <v>264.79000000000002</v>
      </c>
      <c r="N21" s="44">
        <f t="shared" si="8"/>
        <v>264.79000000000002</v>
      </c>
      <c r="O21" s="44">
        <f t="shared" si="8"/>
        <v>264.79000000000002</v>
      </c>
      <c r="P21" s="44">
        <f t="shared" si="8"/>
        <v>264.79000000000002</v>
      </c>
      <c r="Q21" s="44">
        <f t="shared" si="8"/>
        <v>264.79000000000002</v>
      </c>
      <c r="R21" s="44">
        <f t="shared" si="8"/>
        <v>264.79000000000002</v>
      </c>
      <c r="S21" s="44">
        <f t="shared" si="8"/>
        <v>264.79000000000002</v>
      </c>
      <c r="T21" s="44">
        <f t="shared" si="8"/>
        <v>264.79000000000002</v>
      </c>
      <c r="U21" s="44">
        <f t="shared" si="8"/>
        <v>264.79000000000002</v>
      </c>
      <c r="V21" s="44">
        <f t="shared" si="8"/>
        <v>264.79000000000002</v>
      </c>
      <c r="W21" s="44">
        <f t="shared" si="8"/>
        <v>264.79000000000002</v>
      </c>
      <c r="X21" s="44">
        <f t="shared" si="8"/>
        <v>264.79000000000002</v>
      </c>
      <c r="Y21" s="44">
        <f t="shared" si="8"/>
        <v>264.79000000000002</v>
      </c>
      <c r="Z21" s="44">
        <f t="shared" si="8"/>
        <v>264.79000000000002</v>
      </c>
      <c r="AA21" s="44">
        <f t="shared" si="8"/>
        <v>264.79000000000002</v>
      </c>
    </row>
    <row r="22" spans="1:27" ht="12.75" customHeight="1" collapsed="1" x14ac:dyDescent="0.3">
      <c r="A22" s="98" t="s">
        <v>996</v>
      </c>
      <c r="B22" s="28" t="str">
        <f>"04"&amp;"."&amp;$B$633&amp;"."&amp;$B$634</f>
        <v>04.02.2024</v>
      </c>
      <c r="C22" s="90" t="s">
        <v>76</v>
      </c>
      <c r="D22" s="91">
        <f>ROUND(((D23+D24+D26+D25)/1000),5)</f>
        <v>1.77067</v>
      </c>
      <c r="E22" s="91">
        <f>ROUND(((E23+E24+E26+E25)/1000),5)</f>
        <v>1.61209</v>
      </c>
      <c r="F22" s="91">
        <f>ROUND(((F23+F24+F26+F25)/1000),5)</f>
        <v>1.5616399999999999</v>
      </c>
      <c r="G22" s="91">
        <f t="shared" ref="G22:AA22" si="9">ROUND(((G23+G24+G26+G25)/1000),5)</f>
        <v>1.5533300000000001</v>
      </c>
      <c r="H22" s="91">
        <f t="shared" si="9"/>
        <v>1.5585</v>
      </c>
      <c r="I22" s="91">
        <f t="shared" si="9"/>
        <v>1.5747899999999999</v>
      </c>
      <c r="J22" s="91">
        <f t="shared" si="9"/>
        <v>1.60948</v>
      </c>
      <c r="K22" s="91">
        <f t="shared" si="9"/>
        <v>1.7635799999999999</v>
      </c>
      <c r="L22" s="91">
        <f t="shared" si="9"/>
        <v>1.8785499999999999</v>
      </c>
      <c r="M22" s="91">
        <f t="shared" si="9"/>
        <v>2.0869</v>
      </c>
      <c r="N22" s="91">
        <f t="shared" si="9"/>
        <v>2.1685500000000002</v>
      </c>
      <c r="O22" s="91">
        <f t="shared" si="9"/>
        <v>2.1961400000000002</v>
      </c>
      <c r="P22" s="91">
        <f t="shared" si="9"/>
        <v>2.2015400000000001</v>
      </c>
      <c r="Q22" s="91">
        <f t="shared" si="9"/>
        <v>2.2054299999999998</v>
      </c>
      <c r="R22" s="91">
        <f t="shared" si="9"/>
        <v>2.1674099999999998</v>
      </c>
      <c r="S22" s="91">
        <f t="shared" si="9"/>
        <v>2.1790500000000002</v>
      </c>
      <c r="T22" s="91">
        <f t="shared" si="9"/>
        <v>2.2058499999999999</v>
      </c>
      <c r="U22" s="91">
        <f t="shared" si="9"/>
        <v>2.2584599999999999</v>
      </c>
      <c r="V22" s="91">
        <f t="shared" si="9"/>
        <v>2.2397999999999998</v>
      </c>
      <c r="W22" s="91">
        <f t="shared" si="9"/>
        <v>2.2046199999999998</v>
      </c>
      <c r="X22" s="91">
        <f t="shared" si="9"/>
        <v>2.1972900000000002</v>
      </c>
      <c r="Y22" s="91">
        <f t="shared" si="9"/>
        <v>2.09964</v>
      </c>
      <c r="Z22" s="91">
        <f t="shared" si="9"/>
        <v>1.8624000000000001</v>
      </c>
      <c r="AA22" s="91">
        <f t="shared" si="9"/>
        <v>1.81433</v>
      </c>
    </row>
    <row r="23" spans="1:27" ht="12.75" hidden="1" customHeight="1" outlineLevel="1" x14ac:dyDescent="0.3">
      <c r="A23" s="99" t="s">
        <v>997</v>
      </c>
      <c r="B23" s="63" t="s">
        <v>238</v>
      </c>
      <c r="C23" s="43" t="s">
        <v>79</v>
      </c>
      <c r="D23" s="44">
        <v>1434.9</v>
      </c>
      <c r="E23" s="44">
        <v>1276.32</v>
      </c>
      <c r="F23" s="44">
        <v>1225.8699999999999</v>
      </c>
      <c r="G23" s="44">
        <v>1217.56</v>
      </c>
      <c r="H23" s="44">
        <v>1222.73</v>
      </c>
      <c r="I23" s="44">
        <v>1239.02</v>
      </c>
      <c r="J23" s="44">
        <v>1273.71</v>
      </c>
      <c r="K23" s="44">
        <v>1427.81</v>
      </c>
      <c r="L23" s="44">
        <v>1542.78</v>
      </c>
      <c r="M23" s="44">
        <v>1751.13</v>
      </c>
      <c r="N23" s="44">
        <v>1832.78</v>
      </c>
      <c r="O23" s="44">
        <v>1860.37</v>
      </c>
      <c r="P23" s="44">
        <v>1865.77</v>
      </c>
      <c r="Q23" s="44">
        <v>1869.66</v>
      </c>
      <c r="R23" s="44">
        <v>1831.64</v>
      </c>
      <c r="S23" s="44">
        <v>1843.28</v>
      </c>
      <c r="T23" s="44">
        <v>1870.08</v>
      </c>
      <c r="U23" s="44">
        <v>1922.69</v>
      </c>
      <c r="V23" s="44">
        <v>1904.03</v>
      </c>
      <c r="W23" s="44">
        <v>1868.85</v>
      </c>
      <c r="X23" s="44">
        <v>1861.52</v>
      </c>
      <c r="Y23" s="44">
        <v>1763.87</v>
      </c>
      <c r="Z23" s="44">
        <v>1526.63</v>
      </c>
      <c r="AA23" s="44">
        <v>1478.56</v>
      </c>
    </row>
    <row r="24" spans="1:27" ht="12.75" hidden="1" customHeight="1" outlineLevel="1" x14ac:dyDescent="0.3">
      <c r="A24" s="99" t="s">
        <v>998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3">
      <c r="A25" s="99" t="s">
        <v>999</v>
      </c>
      <c r="B25" s="63" t="s">
        <v>83</v>
      </c>
      <c r="C25" s="43" t="s">
        <v>79</v>
      </c>
      <c r="D25" s="44">
        <v>4.8</v>
      </c>
      <c r="E25" s="44">
        <v>4.8</v>
      </c>
      <c r="F25" s="44">
        <v>4.8</v>
      </c>
      <c r="G25" s="44">
        <v>4.8</v>
      </c>
      <c r="H25" s="44">
        <v>4.8</v>
      </c>
      <c r="I25" s="44">
        <v>4.8</v>
      </c>
      <c r="J25" s="44">
        <v>4.8</v>
      </c>
      <c r="K25" s="44">
        <v>4.8</v>
      </c>
      <c r="L25" s="44">
        <v>4.8</v>
      </c>
      <c r="M25" s="44">
        <v>4.8</v>
      </c>
      <c r="N25" s="44">
        <v>4.8</v>
      </c>
      <c r="O25" s="44">
        <v>4.8</v>
      </c>
      <c r="P25" s="44">
        <v>4.8</v>
      </c>
      <c r="Q25" s="44">
        <v>4.8</v>
      </c>
      <c r="R25" s="44">
        <v>4.8</v>
      </c>
      <c r="S25" s="44">
        <v>4.8</v>
      </c>
      <c r="T25" s="44">
        <v>4.8</v>
      </c>
      <c r="U25" s="44">
        <v>4.8</v>
      </c>
      <c r="V25" s="44">
        <v>4.8</v>
      </c>
      <c r="W25" s="44">
        <v>4.8</v>
      </c>
      <c r="X25" s="44">
        <v>4.8</v>
      </c>
      <c r="Y25" s="44">
        <v>4.8</v>
      </c>
      <c r="Z25" s="44">
        <v>4.8</v>
      </c>
      <c r="AA25" s="44">
        <v>4.8</v>
      </c>
    </row>
    <row r="26" spans="1:27" ht="12.75" hidden="1" customHeight="1" outlineLevel="1" x14ac:dyDescent="0.3">
      <c r="A26" s="99" t="s">
        <v>1000</v>
      </c>
      <c r="B26" s="63" t="s">
        <v>81</v>
      </c>
      <c r="C26" s="43" t="s">
        <v>79</v>
      </c>
      <c r="D26" s="44">
        <f>$D$11</f>
        <v>264.79000000000002</v>
      </c>
      <c r="E26" s="44">
        <f t="shared" ref="E26:AA26" si="11">$D$11</f>
        <v>264.79000000000002</v>
      </c>
      <c r="F26" s="44">
        <f t="shared" si="11"/>
        <v>264.79000000000002</v>
      </c>
      <c r="G26" s="44">
        <f t="shared" si="11"/>
        <v>264.79000000000002</v>
      </c>
      <c r="H26" s="44">
        <f t="shared" si="11"/>
        <v>264.79000000000002</v>
      </c>
      <c r="I26" s="44">
        <f t="shared" si="11"/>
        <v>264.79000000000002</v>
      </c>
      <c r="J26" s="44">
        <f t="shared" si="11"/>
        <v>264.79000000000002</v>
      </c>
      <c r="K26" s="44">
        <f t="shared" si="11"/>
        <v>264.79000000000002</v>
      </c>
      <c r="L26" s="44">
        <f t="shared" si="11"/>
        <v>264.79000000000002</v>
      </c>
      <c r="M26" s="44">
        <f t="shared" si="11"/>
        <v>264.79000000000002</v>
      </c>
      <c r="N26" s="44">
        <f t="shared" si="11"/>
        <v>264.79000000000002</v>
      </c>
      <c r="O26" s="44">
        <f t="shared" si="11"/>
        <v>264.79000000000002</v>
      </c>
      <c r="P26" s="44">
        <f t="shared" si="11"/>
        <v>264.79000000000002</v>
      </c>
      <c r="Q26" s="44">
        <f t="shared" si="11"/>
        <v>264.79000000000002</v>
      </c>
      <c r="R26" s="44">
        <f t="shared" si="11"/>
        <v>264.79000000000002</v>
      </c>
      <c r="S26" s="44">
        <f t="shared" si="11"/>
        <v>264.79000000000002</v>
      </c>
      <c r="T26" s="44">
        <f t="shared" si="11"/>
        <v>264.79000000000002</v>
      </c>
      <c r="U26" s="44">
        <f t="shared" si="11"/>
        <v>264.79000000000002</v>
      </c>
      <c r="V26" s="44">
        <f t="shared" si="11"/>
        <v>264.79000000000002</v>
      </c>
      <c r="W26" s="44">
        <f t="shared" si="11"/>
        <v>264.79000000000002</v>
      </c>
      <c r="X26" s="44">
        <f t="shared" si="11"/>
        <v>264.79000000000002</v>
      </c>
      <c r="Y26" s="44">
        <f t="shared" si="11"/>
        <v>264.79000000000002</v>
      </c>
      <c r="Z26" s="44">
        <f t="shared" si="11"/>
        <v>264.79000000000002</v>
      </c>
      <c r="AA26" s="44">
        <f t="shared" si="11"/>
        <v>264.79000000000002</v>
      </c>
    </row>
    <row r="27" spans="1:27" ht="12.75" customHeight="1" collapsed="1" x14ac:dyDescent="0.3">
      <c r="A27" s="98" t="s">
        <v>1001</v>
      </c>
      <c r="B27" s="28" t="str">
        <f>"05"&amp;"."&amp;$B$633&amp;"."&amp;$B$634</f>
        <v>05.02.2024</v>
      </c>
      <c r="C27" s="90" t="s">
        <v>76</v>
      </c>
      <c r="D27" s="91">
        <f>ROUND(((D28+D29+D31+D30)/1000),5)</f>
        <v>1.6776899999999999</v>
      </c>
      <c r="E27" s="91">
        <f>ROUND(((E28+E29+E31+E30)/1000),5)</f>
        <v>1.56989</v>
      </c>
      <c r="F27" s="91">
        <f>ROUND(((F28+F29+F31+F30)/1000),5)</f>
        <v>1.54678</v>
      </c>
      <c r="G27" s="91">
        <f t="shared" ref="G27:AA27" si="12">ROUND(((G28+G29+G31+G30)/1000),5)</f>
        <v>1.5541799999999999</v>
      </c>
      <c r="H27" s="91">
        <f t="shared" si="12"/>
        <v>1.5922799999999999</v>
      </c>
      <c r="I27" s="91">
        <f t="shared" si="12"/>
        <v>1.7065999999999999</v>
      </c>
      <c r="J27" s="91">
        <f t="shared" si="12"/>
        <v>1.8772</v>
      </c>
      <c r="K27" s="91">
        <f t="shared" si="12"/>
        <v>2.1595599999999999</v>
      </c>
      <c r="L27" s="91">
        <f t="shared" si="12"/>
        <v>2.34524</v>
      </c>
      <c r="M27" s="91">
        <f t="shared" si="12"/>
        <v>2.4028499999999999</v>
      </c>
      <c r="N27" s="91">
        <f t="shared" si="12"/>
        <v>2.4178099999999998</v>
      </c>
      <c r="O27" s="91">
        <f t="shared" si="12"/>
        <v>2.4466700000000001</v>
      </c>
      <c r="P27" s="91">
        <f t="shared" si="12"/>
        <v>2.4260000000000002</v>
      </c>
      <c r="Q27" s="91">
        <f t="shared" si="12"/>
        <v>2.4117199999999999</v>
      </c>
      <c r="R27" s="91">
        <f t="shared" si="12"/>
        <v>2.4020899999999998</v>
      </c>
      <c r="S27" s="91">
        <f t="shared" si="12"/>
        <v>2.3442400000000001</v>
      </c>
      <c r="T27" s="91">
        <f t="shared" si="12"/>
        <v>2.3107199999999999</v>
      </c>
      <c r="U27" s="91">
        <f t="shared" si="12"/>
        <v>2.3600400000000001</v>
      </c>
      <c r="V27" s="91">
        <f t="shared" si="12"/>
        <v>2.39228</v>
      </c>
      <c r="W27" s="91">
        <f t="shared" si="12"/>
        <v>2.3859599999999999</v>
      </c>
      <c r="X27" s="91">
        <f t="shared" si="12"/>
        <v>2.2072699999999998</v>
      </c>
      <c r="Y27" s="91">
        <f t="shared" si="12"/>
        <v>2.1007600000000002</v>
      </c>
      <c r="Z27" s="91">
        <f t="shared" si="12"/>
        <v>1.86253</v>
      </c>
      <c r="AA27" s="91">
        <f t="shared" si="12"/>
        <v>1.72333</v>
      </c>
    </row>
    <row r="28" spans="1:27" ht="12.75" hidden="1" customHeight="1" outlineLevel="1" x14ac:dyDescent="0.3">
      <c r="A28" s="99" t="s">
        <v>1002</v>
      </c>
      <c r="B28" s="63" t="s">
        <v>238</v>
      </c>
      <c r="C28" s="43" t="s">
        <v>79</v>
      </c>
      <c r="D28" s="44">
        <v>1341.92</v>
      </c>
      <c r="E28" s="44">
        <v>1234.1199999999999</v>
      </c>
      <c r="F28" s="44">
        <v>1211.01</v>
      </c>
      <c r="G28" s="44">
        <v>1218.4100000000001</v>
      </c>
      <c r="H28" s="44">
        <v>1256.51</v>
      </c>
      <c r="I28" s="44">
        <v>1370.83</v>
      </c>
      <c r="J28" s="44">
        <v>1541.43</v>
      </c>
      <c r="K28" s="44">
        <v>1823.79</v>
      </c>
      <c r="L28" s="44">
        <v>2009.47</v>
      </c>
      <c r="M28" s="44">
        <v>2067.08</v>
      </c>
      <c r="N28" s="44">
        <v>2082.04</v>
      </c>
      <c r="O28" s="44">
        <v>2110.9</v>
      </c>
      <c r="P28" s="44">
        <v>2090.23</v>
      </c>
      <c r="Q28" s="44">
        <v>2075.9499999999998</v>
      </c>
      <c r="R28" s="44">
        <v>2066.3200000000002</v>
      </c>
      <c r="S28" s="44">
        <v>2008.47</v>
      </c>
      <c r="T28" s="44">
        <v>1974.95</v>
      </c>
      <c r="U28" s="44">
        <v>2024.27</v>
      </c>
      <c r="V28" s="44">
        <v>2056.5100000000002</v>
      </c>
      <c r="W28" s="44">
        <v>2050.19</v>
      </c>
      <c r="X28" s="44">
        <v>1871.5</v>
      </c>
      <c r="Y28" s="44">
        <v>1764.99</v>
      </c>
      <c r="Z28" s="44">
        <v>1526.76</v>
      </c>
      <c r="AA28" s="44">
        <v>1387.56</v>
      </c>
    </row>
    <row r="29" spans="1:27" ht="12.75" hidden="1" customHeight="1" outlineLevel="1" x14ac:dyDescent="0.3">
      <c r="A29" s="99" t="s">
        <v>1003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3">
      <c r="A30" s="99" t="s">
        <v>1004</v>
      </c>
      <c r="B30" s="63" t="s">
        <v>83</v>
      </c>
      <c r="C30" s="43" t="s">
        <v>79</v>
      </c>
      <c r="D30" s="44">
        <v>4.8</v>
      </c>
      <c r="E30" s="44">
        <v>4.8</v>
      </c>
      <c r="F30" s="44">
        <v>4.8</v>
      </c>
      <c r="G30" s="44">
        <v>4.8</v>
      </c>
      <c r="H30" s="44">
        <v>4.8</v>
      </c>
      <c r="I30" s="44">
        <v>4.8</v>
      </c>
      <c r="J30" s="44">
        <v>4.8</v>
      </c>
      <c r="K30" s="44">
        <v>4.8</v>
      </c>
      <c r="L30" s="44">
        <v>4.8</v>
      </c>
      <c r="M30" s="44">
        <v>4.8</v>
      </c>
      <c r="N30" s="44">
        <v>4.8</v>
      </c>
      <c r="O30" s="44">
        <v>4.8</v>
      </c>
      <c r="P30" s="44">
        <v>4.8</v>
      </c>
      <c r="Q30" s="44">
        <v>4.8</v>
      </c>
      <c r="R30" s="44">
        <v>4.8</v>
      </c>
      <c r="S30" s="44">
        <v>4.8</v>
      </c>
      <c r="T30" s="44">
        <v>4.8</v>
      </c>
      <c r="U30" s="44">
        <v>4.8</v>
      </c>
      <c r="V30" s="44">
        <v>4.8</v>
      </c>
      <c r="W30" s="44">
        <v>4.8</v>
      </c>
      <c r="X30" s="44">
        <v>4.8</v>
      </c>
      <c r="Y30" s="44">
        <v>4.8</v>
      </c>
      <c r="Z30" s="44">
        <v>4.8</v>
      </c>
      <c r="AA30" s="44">
        <v>4.8</v>
      </c>
    </row>
    <row r="31" spans="1:27" ht="12.75" hidden="1" customHeight="1" outlineLevel="1" x14ac:dyDescent="0.3">
      <c r="A31" s="99" t="s">
        <v>1005</v>
      </c>
      <c r="B31" s="63" t="s">
        <v>81</v>
      </c>
      <c r="C31" s="43" t="s">
        <v>79</v>
      </c>
      <c r="D31" s="44">
        <f>$D$11</f>
        <v>264.79000000000002</v>
      </c>
      <c r="E31" s="44">
        <f t="shared" ref="E31:AA31" si="14">$D$11</f>
        <v>264.79000000000002</v>
      </c>
      <c r="F31" s="44">
        <f t="shared" si="14"/>
        <v>264.79000000000002</v>
      </c>
      <c r="G31" s="44">
        <f t="shared" si="14"/>
        <v>264.79000000000002</v>
      </c>
      <c r="H31" s="44">
        <f t="shared" si="14"/>
        <v>264.79000000000002</v>
      </c>
      <c r="I31" s="44">
        <f t="shared" si="14"/>
        <v>264.79000000000002</v>
      </c>
      <c r="J31" s="44">
        <f t="shared" si="14"/>
        <v>264.79000000000002</v>
      </c>
      <c r="K31" s="44">
        <f t="shared" si="14"/>
        <v>264.79000000000002</v>
      </c>
      <c r="L31" s="44">
        <f t="shared" si="14"/>
        <v>264.79000000000002</v>
      </c>
      <c r="M31" s="44">
        <f t="shared" si="14"/>
        <v>264.79000000000002</v>
      </c>
      <c r="N31" s="44">
        <f t="shared" si="14"/>
        <v>264.79000000000002</v>
      </c>
      <c r="O31" s="44">
        <f t="shared" si="14"/>
        <v>264.79000000000002</v>
      </c>
      <c r="P31" s="44">
        <f t="shared" si="14"/>
        <v>264.79000000000002</v>
      </c>
      <c r="Q31" s="44">
        <f t="shared" si="14"/>
        <v>264.79000000000002</v>
      </c>
      <c r="R31" s="44">
        <f t="shared" si="14"/>
        <v>264.79000000000002</v>
      </c>
      <c r="S31" s="44">
        <f t="shared" si="14"/>
        <v>264.79000000000002</v>
      </c>
      <c r="T31" s="44">
        <f t="shared" si="14"/>
        <v>264.79000000000002</v>
      </c>
      <c r="U31" s="44">
        <f t="shared" si="14"/>
        <v>264.79000000000002</v>
      </c>
      <c r="V31" s="44">
        <f t="shared" si="14"/>
        <v>264.79000000000002</v>
      </c>
      <c r="W31" s="44">
        <f t="shared" si="14"/>
        <v>264.79000000000002</v>
      </c>
      <c r="X31" s="44">
        <f t="shared" si="14"/>
        <v>264.79000000000002</v>
      </c>
      <c r="Y31" s="44">
        <f t="shared" si="14"/>
        <v>264.79000000000002</v>
      </c>
      <c r="Z31" s="44">
        <f t="shared" si="14"/>
        <v>264.79000000000002</v>
      </c>
      <c r="AA31" s="44">
        <f t="shared" si="14"/>
        <v>264.79000000000002</v>
      </c>
    </row>
    <row r="32" spans="1:27" ht="12.75" customHeight="1" collapsed="1" x14ac:dyDescent="0.3">
      <c r="A32" s="98" t="s">
        <v>1006</v>
      </c>
      <c r="B32" s="28" t="str">
        <f>"06"&amp;"."&amp;$B$633&amp;"."&amp;$B$634</f>
        <v>06.02.2024</v>
      </c>
      <c r="C32" s="90" t="s">
        <v>76</v>
      </c>
      <c r="D32" s="91">
        <f>ROUND(((D33+D34+D36+D35)/1000),5)</f>
        <v>1.62324</v>
      </c>
      <c r="E32" s="91">
        <f>ROUND(((E33+E34+E36+E35)/1000),5)</f>
        <v>1.5642400000000001</v>
      </c>
      <c r="F32" s="91">
        <f>ROUND(((F33+F34+F36+F35)/1000),5)</f>
        <v>1.5349200000000001</v>
      </c>
      <c r="G32" s="91">
        <f t="shared" ref="G32:AA32" si="15">ROUND(((G33+G34+G36+G35)/1000),5)</f>
        <v>1.52318</v>
      </c>
      <c r="H32" s="91">
        <f t="shared" si="15"/>
        <v>1.56921</v>
      </c>
      <c r="I32" s="91">
        <f t="shared" si="15"/>
        <v>1.63229</v>
      </c>
      <c r="J32" s="91">
        <f t="shared" si="15"/>
        <v>1.79793</v>
      </c>
      <c r="K32" s="91">
        <f t="shared" si="15"/>
        <v>2.0486300000000002</v>
      </c>
      <c r="L32" s="91">
        <f t="shared" si="15"/>
        <v>2.2078899999999999</v>
      </c>
      <c r="M32" s="91">
        <f t="shared" si="15"/>
        <v>2.2422200000000001</v>
      </c>
      <c r="N32" s="91">
        <f t="shared" si="15"/>
        <v>2.2643200000000001</v>
      </c>
      <c r="O32" s="91">
        <f t="shared" si="15"/>
        <v>2.2966899999999999</v>
      </c>
      <c r="P32" s="91">
        <f t="shared" si="15"/>
        <v>2.26986</v>
      </c>
      <c r="Q32" s="91">
        <f t="shared" si="15"/>
        <v>2.2925499999999999</v>
      </c>
      <c r="R32" s="91">
        <f t="shared" si="15"/>
        <v>2.2785299999999999</v>
      </c>
      <c r="S32" s="91">
        <f t="shared" si="15"/>
        <v>2.2332399999999999</v>
      </c>
      <c r="T32" s="91">
        <f t="shared" si="15"/>
        <v>2.2117900000000001</v>
      </c>
      <c r="U32" s="91">
        <f t="shared" si="15"/>
        <v>2.2500300000000002</v>
      </c>
      <c r="V32" s="91">
        <f t="shared" si="15"/>
        <v>2.2551899999999998</v>
      </c>
      <c r="W32" s="91">
        <f t="shared" si="15"/>
        <v>2.26505</v>
      </c>
      <c r="X32" s="91">
        <f t="shared" si="15"/>
        <v>2.17075</v>
      </c>
      <c r="Y32" s="91">
        <f t="shared" si="15"/>
        <v>2.0737999999999999</v>
      </c>
      <c r="Z32" s="91">
        <f t="shared" si="15"/>
        <v>1.8614599999999999</v>
      </c>
      <c r="AA32" s="91">
        <f t="shared" si="15"/>
        <v>1.6443700000000001</v>
      </c>
    </row>
    <row r="33" spans="1:27" ht="12.75" hidden="1" customHeight="1" outlineLevel="1" x14ac:dyDescent="0.3">
      <c r="A33" s="99" t="s">
        <v>1007</v>
      </c>
      <c r="B33" s="63" t="s">
        <v>238</v>
      </c>
      <c r="C33" s="43" t="s">
        <v>79</v>
      </c>
      <c r="D33" s="44">
        <v>1287.47</v>
      </c>
      <c r="E33" s="44">
        <v>1228.47</v>
      </c>
      <c r="F33" s="44">
        <v>1199.1500000000001</v>
      </c>
      <c r="G33" s="44">
        <v>1187.4100000000001</v>
      </c>
      <c r="H33" s="44">
        <v>1233.44</v>
      </c>
      <c r="I33" s="44">
        <v>1296.52</v>
      </c>
      <c r="J33" s="44">
        <v>1462.16</v>
      </c>
      <c r="K33" s="44">
        <v>1712.86</v>
      </c>
      <c r="L33" s="44">
        <v>1872.12</v>
      </c>
      <c r="M33" s="44">
        <v>1906.45</v>
      </c>
      <c r="N33" s="44">
        <v>1928.55</v>
      </c>
      <c r="O33" s="44">
        <v>1960.92</v>
      </c>
      <c r="P33" s="44">
        <v>1934.09</v>
      </c>
      <c r="Q33" s="44">
        <v>1956.78</v>
      </c>
      <c r="R33" s="44">
        <v>1942.76</v>
      </c>
      <c r="S33" s="44">
        <v>1897.47</v>
      </c>
      <c r="T33" s="44">
        <v>1876.02</v>
      </c>
      <c r="U33" s="44">
        <v>1914.26</v>
      </c>
      <c r="V33" s="44">
        <v>1919.42</v>
      </c>
      <c r="W33" s="44">
        <v>1929.28</v>
      </c>
      <c r="X33" s="44">
        <v>1834.98</v>
      </c>
      <c r="Y33" s="44">
        <v>1738.03</v>
      </c>
      <c r="Z33" s="44">
        <v>1525.69</v>
      </c>
      <c r="AA33" s="44">
        <v>1308.5999999999999</v>
      </c>
    </row>
    <row r="34" spans="1:27" ht="12.75" hidden="1" customHeight="1" outlineLevel="1" x14ac:dyDescent="0.3">
      <c r="A34" s="99" t="s">
        <v>1008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3">
      <c r="A35" s="99" t="s">
        <v>1009</v>
      </c>
      <c r="B35" s="63" t="s">
        <v>83</v>
      </c>
      <c r="C35" s="43" t="s">
        <v>79</v>
      </c>
      <c r="D35" s="44">
        <v>4.8</v>
      </c>
      <c r="E35" s="44">
        <v>4.8</v>
      </c>
      <c r="F35" s="44">
        <v>4.8</v>
      </c>
      <c r="G35" s="44">
        <v>4.8</v>
      </c>
      <c r="H35" s="44">
        <v>4.8</v>
      </c>
      <c r="I35" s="44">
        <v>4.8</v>
      </c>
      <c r="J35" s="44">
        <v>4.8</v>
      </c>
      <c r="K35" s="44">
        <v>4.8</v>
      </c>
      <c r="L35" s="44">
        <v>4.8</v>
      </c>
      <c r="M35" s="44">
        <v>4.8</v>
      </c>
      <c r="N35" s="44">
        <v>4.8</v>
      </c>
      <c r="O35" s="44">
        <v>4.8</v>
      </c>
      <c r="P35" s="44">
        <v>4.8</v>
      </c>
      <c r="Q35" s="44">
        <v>4.8</v>
      </c>
      <c r="R35" s="44">
        <v>4.8</v>
      </c>
      <c r="S35" s="44">
        <v>4.8</v>
      </c>
      <c r="T35" s="44">
        <v>4.8</v>
      </c>
      <c r="U35" s="44">
        <v>4.8</v>
      </c>
      <c r="V35" s="44">
        <v>4.8</v>
      </c>
      <c r="W35" s="44">
        <v>4.8</v>
      </c>
      <c r="X35" s="44">
        <v>4.8</v>
      </c>
      <c r="Y35" s="44">
        <v>4.8</v>
      </c>
      <c r="Z35" s="44">
        <v>4.8</v>
      </c>
      <c r="AA35" s="44">
        <v>4.8</v>
      </c>
    </row>
    <row r="36" spans="1:27" ht="12.75" hidden="1" customHeight="1" outlineLevel="1" x14ac:dyDescent="0.3">
      <c r="A36" s="99" t="s">
        <v>1010</v>
      </c>
      <c r="B36" s="63" t="s">
        <v>81</v>
      </c>
      <c r="C36" s="43" t="s">
        <v>79</v>
      </c>
      <c r="D36" s="44">
        <f>$D$11</f>
        <v>264.79000000000002</v>
      </c>
      <c r="E36" s="44">
        <f t="shared" ref="E36:AA36" si="17">$D$11</f>
        <v>264.79000000000002</v>
      </c>
      <c r="F36" s="44">
        <f t="shared" si="17"/>
        <v>264.79000000000002</v>
      </c>
      <c r="G36" s="44">
        <f t="shared" si="17"/>
        <v>264.79000000000002</v>
      </c>
      <c r="H36" s="44">
        <f t="shared" si="17"/>
        <v>264.79000000000002</v>
      </c>
      <c r="I36" s="44">
        <f t="shared" si="17"/>
        <v>264.79000000000002</v>
      </c>
      <c r="J36" s="44">
        <f t="shared" si="17"/>
        <v>264.79000000000002</v>
      </c>
      <c r="K36" s="44">
        <f t="shared" si="17"/>
        <v>264.79000000000002</v>
      </c>
      <c r="L36" s="44">
        <f t="shared" si="17"/>
        <v>264.79000000000002</v>
      </c>
      <c r="M36" s="44">
        <f t="shared" si="17"/>
        <v>264.79000000000002</v>
      </c>
      <c r="N36" s="44">
        <f t="shared" si="17"/>
        <v>264.79000000000002</v>
      </c>
      <c r="O36" s="44">
        <f t="shared" si="17"/>
        <v>264.79000000000002</v>
      </c>
      <c r="P36" s="44">
        <f t="shared" si="17"/>
        <v>264.79000000000002</v>
      </c>
      <c r="Q36" s="44">
        <f t="shared" si="17"/>
        <v>264.79000000000002</v>
      </c>
      <c r="R36" s="44">
        <f t="shared" si="17"/>
        <v>264.79000000000002</v>
      </c>
      <c r="S36" s="44">
        <f t="shared" si="17"/>
        <v>264.79000000000002</v>
      </c>
      <c r="T36" s="44">
        <f t="shared" si="17"/>
        <v>264.79000000000002</v>
      </c>
      <c r="U36" s="44">
        <f t="shared" si="17"/>
        <v>264.79000000000002</v>
      </c>
      <c r="V36" s="44">
        <f t="shared" si="17"/>
        <v>264.79000000000002</v>
      </c>
      <c r="W36" s="44">
        <f t="shared" si="17"/>
        <v>264.79000000000002</v>
      </c>
      <c r="X36" s="44">
        <f t="shared" si="17"/>
        <v>264.79000000000002</v>
      </c>
      <c r="Y36" s="44">
        <f t="shared" si="17"/>
        <v>264.79000000000002</v>
      </c>
      <c r="Z36" s="44">
        <f t="shared" si="17"/>
        <v>264.79000000000002</v>
      </c>
      <c r="AA36" s="44">
        <f t="shared" si="17"/>
        <v>264.79000000000002</v>
      </c>
    </row>
    <row r="37" spans="1:27" ht="12.75" customHeight="1" collapsed="1" x14ac:dyDescent="0.3">
      <c r="A37" s="98" t="s">
        <v>1011</v>
      </c>
      <c r="B37" s="28" t="str">
        <f>"07"&amp;"."&amp;$B$633&amp;"."&amp;$B$634</f>
        <v>07.02.2024</v>
      </c>
      <c r="C37" s="90" t="s">
        <v>76</v>
      </c>
      <c r="D37" s="91">
        <f>ROUND(((D38+D39+D41+D40)/1000),5)</f>
        <v>1.64402</v>
      </c>
      <c r="E37" s="91">
        <f>ROUND(((E38+E39+E41+E40)/1000),5)</f>
        <v>1.58833</v>
      </c>
      <c r="F37" s="91">
        <f>ROUND(((F38+F39+F41+F40)/1000),5)</f>
        <v>1.54979</v>
      </c>
      <c r="G37" s="91">
        <f t="shared" ref="G37:AA37" si="18">ROUND(((G38+G39+G41+G40)/1000),5)</f>
        <v>1.5446800000000001</v>
      </c>
      <c r="H37" s="91">
        <f t="shared" si="18"/>
        <v>1.57891</v>
      </c>
      <c r="I37" s="91">
        <f t="shared" si="18"/>
        <v>1.6360300000000001</v>
      </c>
      <c r="J37" s="91">
        <f t="shared" si="18"/>
        <v>1.82267</v>
      </c>
      <c r="K37" s="91">
        <f t="shared" si="18"/>
        <v>2.0983100000000001</v>
      </c>
      <c r="L37" s="91">
        <f t="shared" si="18"/>
        <v>2.2598400000000001</v>
      </c>
      <c r="M37" s="91">
        <f t="shared" si="18"/>
        <v>2.3172000000000001</v>
      </c>
      <c r="N37" s="91">
        <f t="shared" si="18"/>
        <v>2.3519899999999998</v>
      </c>
      <c r="O37" s="91">
        <f t="shared" si="18"/>
        <v>2.3888199999999999</v>
      </c>
      <c r="P37" s="91">
        <f t="shared" si="18"/>
        <v>2.3545699999999998</v>
      </c>
      <c r="Q37" s="91">
        <f t="shared" si="18"/>
        <v>2.38348</v>
      </c>
      <c r="R37" s="91">
        <f t="shared" si="18"/>
        <v>2.3834</v>
      </c>
      <c r="S37" s="91">
        <f t="shared" si="18"/>
        <v>2.2992900000000001</v>
      </c>
      <c r="T37" s="91">
        <f t="shared" si="18"/>
        <v>2.2686600000000001</v>
      </c>
      <c r="U37" s="91">
        <f t="shared" si="18"/>
        <v>2.30755</v>
      </c>
      <c r="V37" s="91">
        <f t="shared" si="18"/>
        <v>2.29474</v>
      </c>
      <c r="W37" s="91">
        <f t="shared" si="18"/>
        <v>2.3164600000000002</v>
      </c>
      <c r="X37" s="91">
        <f t="shared" si="18"/>
        <v>2.2162600000000001</v>
      </c>
      <c r="Y37" s="91">
        <f t="shared" si="18"/>
        <v>2.1231800000000001</v>
      </c>
      <c r="Z37" s="91">
        <f t="shared" si="18"/>
        <v>1.87496</v>
      </c>
      <c r="AA37" s="91">
        <f t="shared" si="18"/>
        <v>1.6754199999999999</v>
      </c>
    </row>
    <row r="38" spans="1:27" ht="12.75" hidden="1" customHeight="1" outlineLevel="1" x14ac:dyDescent="0.3">
      <c r="A38" s="99" t="s">
        <v>1012</v>
      </c>
      <c r="B38" s="63" t="s">
        <v>238</v>
      </c>
      <c r="C38" s="43" t="s">
        <v>79</v>
      </c>
      <c r="D38" s="44">
        <v>1308.25</v>
      </c>
      <c r="E38" s="44">
        <v>1252.56</v>
      </c>
      <c r="F38" s="44">
        <v>1214.02</v>
      </c>
      <c r="G38" s="44">
        <v>1208.9100000000001</v>
      </c>
      <c r="H38" s="44">
        <v>1243.1400000000001</v>
      </c>
      <c r="I38" s="44">
        <v>1300.26</v>
      </c>
      <c r="J38" s="44">
        <v>1486.9</v>
      </c>
      <c r="K38" s="44">
        <v>1762.54</v>
      </c>
      <c r="L38" s="44">
        <v>1924.07</v>
      </c>
      <c r="M38" s="44">
        <v>1981.43</v>
      </c>
      <c r="N38" s="44">
        <v>2016.22</v>
      </c>
      <c r="O38" s="44">
        <v>2053.0500000000002</v>
      </c>
      <c r="P38" s="44">
        <v>2018.8</v>
      </c>
      <c r="Q38" s="44">
        <v>2047.71</v>
      </c>
      <c r="R38" s="44">
        <v>2047.63</v>
      </c>
      <c r="S38" s="44">
        <v>1963.52</v>
      </c>
      <c r="T38" s="44">
        <v>1932.89</v>
      </c>
      <c r="U38" s="44">
        <v>1971.78</v>
      </c>
      <c r="V38" s="44">
        <v>1958.97</v>
      </c>
      <c r="W38" s="44">
        <v>1980.69</v>
      </c>
      <c r="X38" s="44">
        <v>1880.49</v>
      </c>
      <c r="Y38" s="44">
        <v>1787.41</v>
      </c>
      <c r="Z38" s="44">
        <v>1539.19</v>
      </c>
      <c r="AA38" s="44">
        <v>1339.65</v>
      </c>
    </row>
    <row r="39" spans="1:27" ht="12.75" hidden="1" customHeight="1" outlineLevel="1" x14ac:dyDescent="0.3">
      <c r="A39" s="99" t="s">
        <v>1013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3">
      <c r="A40" s="99" t="s">
        <v>1014</v>
      </c>
      <c r="B40" s="63" t="s">
        <v>83</v>
      </c>
      <c r="C40" s="43" t="s">
        <v>79</v>
      </c>
      <c r="D40" s="44">
        <v>4.8</v>
      </c>
      <c r="E40" s="44">
        <v>4.8</v>
      </c>
      <c r="F40" s="44">
        <v>4.8</v>
      </c>
      <c r="G40" s="44">
        <v>4.8</v>
      </c>
      <c r="H40" s="44">
        <v>4.8</v>
      </c>
      <c r="I40" s="44">
        <v>4.8</v>
      </c>
      <c r="J40" s="44">
        <v>4.8</v>
      </c>
      <c r="K40" s="44">
        <v>4.8</v>
      </c>
      <c r="L40" s="44">
        <v>4.8</v>
      </c>
      <c r="M40" s="44">
        <v>4.8</v>
      </c>
      <c r="N40" s="44">
        <v>4.8</v>
      </c>
      <c r="O40" s="44">
        <v>4.8</v>
      </c>
      <c r="P40" s="44">
        <v>4.8</v>
      </c>
      <c r="Q40" s="44">
        <v>4.8</v>
      </c>
      <c r="R40" s="44">
        <v>4.8</v>
      </c>
      <c r="S40" s="44">
        <v>4.8</v>
      </c>
      <c r="T40" s="44">
        <v>4.8</v>
      </c>
      <c r="U40" s="44">
        <v>4.8</v>
      </c>
      <c r="V40" s="44">
        <v>4.8</v>
      </c>
      <c r="W40" s="44">
        <v>4.8</v>
      </c>
      <c r="X40" s="44">
        <v>4.8</v>
      </c>
      <c r="Y40" s="44">
        <v>4.8</v>
      </c>
      <c r="Z40" s="44">
        <v>4.8</v>
      </c>
      <c r="AA40" s="44">
        <v>4.8</v>
      </c>
    </row>
    <row r="41" spans="1:27" ht="12.75" hidden="1" customHeight="1" outlineLevel="1" x14ac:dyDescent="0.3">
      <c r="A41" s="99" t="s">
        <v>1015</v>
      </c>
      <c r="B41" s="63" t="s">
        <v>81</v>
      </c>
      <c r="C41" s="43" t="s">
        <v>79</v>
      </c>
      <c r="D41" s="44">
        <f>$D$11</f>
        <v>264.79000000000002</v>
      </c>
      <c r="E41" s="44">
        <f t="shared" ref="E41:AA41" si="20">$D$11</f>
        <v>264.79000000000002</v>
      </c>
      <c r="F41" s="44">
        <f t="shared" si="20"/>
        <v>264.79000000000002</v>
      </c>
      <c r="G41" s="44">
        <f t="shared" si="20"/>
        <v>264.79000000000002</v>
      </c>
      <c r="H41" s="44">
        <f t="shared" si="20"/>
        <v>264.79000000000002</v>
      </c>
      <c r="I41" s="44">
        <f t="shared" si="20"/>
        <v>264.79000000000002</v>
      </c>
      <c r="J41" s="44">
        <f t="shared" si="20"/>
        <v>264.79000000000002</v>
      </c>
      <c r="K41" s="44">
        <f t="shared" si="20"/>
        <v>264.79000000000002</v>
      </c>
      <c r="L41" s="44">
        <f t="shared" si="20"/>
        <v>264.79000000000002</v>
      </c>
      <c r="M41" s="44">
        <f t="shared" si="20"/>
        <v>264.79000000000002</v>
      </c>
      <c r="N41" s="44">
        <f t="shared" si="20"/>
        <v>264.79000000000002</v>
      </c>
      <c r="O41" s="44">
        <f t="shared" si="20"/>
        <v>264.79000000000002</v>
      </c>
      <c r="P41" s="44">
        <f t="shared" si="20"/>
        <v>264.79000000000002</v>
      </c>
      <c r="Q41" s="44">
        <f t="shared" si="20"/>
        <v>264.79000000000002</v>
      </c>
      <c r="R41" s="44">
        <f t="shared" si="20"/>
        <v>264.79000000000002</v>
      </c>
      <c r="S41" s="44">
        <f t="shared" si="20"/>
        <v>264.79000000000002</v>
      </c>
      <c r="T41" s="44">
        <f t="shared" si="20"/>
        <v>264.79000000000002</v>
      </c>
      <c r="U41" s="44">
        <f t="shared" si="20"/>
        <v>264.79000000000002</v>
      </c>
      <c r="V41" s="44">
        <f t="shared" si="20"/>
        <v>264.79000000000002</v>
      </c>
      <c r="W41" s="44">
        <f t="shared" si="20"/>
        <v>264.79000000000002</v>
      </c>
      <c r="X41" s="44">
        <f t="shared" si="20"/>
        <v>264.79000000000002</v>
      </c>
      <c r="Y41" s="44">
        <f t="shared" si="20"/>
        <v>264.79000000000002</v>
      </c>
      <c r="Z41" s="44">
        <f t="shared" si="20"/>
        <v>264.79000000000002</v>
      </c>
      <c r="AA41" s="44">
        <f t="shared" si="20"/>
        <v>264.79000000000002</v>
      </c>
    </row>
    <row r="42" spans="1:27" ht="12.75" customHeight="1" collapsed="1" x14ac:dyDescent="0.3">
      <c r="A42" s="98" t="s">
        <v>1016</v>
      </c>
      <c r="B42" s="28" t="str">
        <f>"08"&amp;"."&amp;$B$633&amp;"."&amp;$B$634</f>
        <v>08.02.2024</v>
      </c>
      <c r="C42" s="90" t="s">
        <v>76</v>
      </c>
      <c r="D42" s="91">
        <f>ROUND(((D43+D44+D46+D45)/1000),5)</f>
        <v>1.64412</v>
      </c>
      <c r="E42" s="91">
        <f>ROUND(((E43+E44+E46+E45)/1000),5)</f>
        <v>1.5589500000000001</v>
      </c>
      <c r="F42" s="91">
        <f>ROUND(((F43+F44+F46+F45)/1000),5)</f>
        <v>1.5264200000000001</v>
      </c>
      <c r="G42" s="91">
        <f t="shared" ref="G42:AA42" si="21">ROUND(((G43+G44+G46+G45)/1000),5)</f>
        <v>1.518</v>
      </c>
      <c r="H42" s="91">
        <f t="shared" si="21"/>
        <v>1.55114</v>
      </c>
      <c r="I42" s="91">
        <f t="shared" si="21"/>
        <v>1.6684699999999999</v>
      </c>
      <c r="J42" s="91">
        <f t="shared" si="21"/>
        <v>1.87767</v>
      </c>
      <c r="K42" s="91">
        <f t="shared" si="21"/>
        <v>2.1725699999999999</v>
      </c>
      <c r="L42" s="91">
        <f t="shared" si="21"/>
        <v>2.2947000000000002</v>
      </c>
      <c r="M42" s="91">
        <f t="shared" si="21"/>
        <v>2.38225</v>
      </c>
      <c r="N42" s="91">
        <f t="shared" si="21"/>
        <v>2.4494099999999999</v>
      </c>
      <c r="O42" s="91">
        <f t="shared" si="21"/>
        <v>2.4656799999999999</v>
      </c>
      <c r="P42" s="91">
        <f t="shared" si="21"/>
        <v>2.4378299999999999</v>
      </c>
      <c r="Q42" s="91">
        <f t="shared" si="21"/>
        <v>2.4445399999999999</v>
      </c>
      <c r="R42" s="91">
        <f t="shared" si="21"/>
        <v>2.4310100000000001</v>
      </c>
      <c r="S42" s="91">
        <f t="shared" si="21"/>
        <v>2.36774</v>
      </c>
      <c r="T42" s="91">
        <f t="shared" si="21"/>
        <v>2.44625</v>
      </c>
      <c r="U42" s="91">
        <f t="shared" si="21"/>
        <v>2.47837</v>
      </c>
      <c r="V42" s="91">
        <f t="shared" si="21"/>
        <v>2.56793</v>
      </c>
      <c r="W42" s="91">
        <f t="shared" si="21"/>
        <v>2.4144800000000002</v>
      </c>
      <c r="X42" s="91">
        <f t="shared" si="21"/>
        <v>2.3372999999999999</v>
      </c>
      <c r="Y42" s="91">
        <f t="shared" si="21"/>
        <v>2.2142900000000001</v>
      </c>
      <c r="Z42" s="91">
        <f t="shared" si="21"/>
        <v>2.0716100000000002</v>
      </c>
      <c r="AA42" s="91">
        <f t="shared" si="21"/>
        <v>1.8171600000000001</v>
      </c>
    </row>
    <row r="43" spans="1:27" ht="12.75" hidden="1" customHeight="1" outlineLevel="1" x14ac:dyDescent="0.3">
      <c r="A43" s="99" t="s">
        <v>1017</v>
      </c>
      <c r="B43" s="63" t="s">
        <v>238</v>
      </c>
      <c r="C43" s="43" t="s">
        <v>79</v>
      </c>
      <c r="D43" s="44">
        <v>1308.3499999999999</v>
      </c>
      <c r="E43" s="44">
        <v>1223.18</v>
      </c>
      <c r="F43" s="44">
        <v>1190.6500000000001</v>
      </c>
      <c r="G43" s="44">
        <v>1182.23</v>
      </c>
      <c r="H43" s="44">
        <v>1215.3699999999999</v>
      </c>
      <c r="I43" s="44">
        <v>1332.7</v>
      </c>
      <c r="J43" s="44">
        <v>1541.9</v>
      </c>
      <c r="K43" s="44">
        <v>1836.8</v>
      </c>
      <c r="L43" s="44">
        <v>1958.93</v>
      </c>
      <c r="M43" s="44">
        <v>2046.48</v>
      </c>
      <c r="N43" s="44">
        <v>2113.64</v>
      </c>
      <c r="O43" s="44">
        <v>2129.91</v>
      </c>
      <c r="P43" s="44">
        <v>2102.06</v>
      </c>
      <c r="Q43" s="44">
        <v>2108.77</v>
      </c>
      <c r="R43" s="44">
        <v>2095.2399999999998</v>
      </c>
      <c r="S43" s="44">
        <v>2031.97</v>
      </c>
      <c r="T43" s="44">
        <v>2110.48</v>
      </c>
      <c r="U43" s="44">
        <v>2142.6</v>
      </c>
      <c r="V43" s="44">
        <v>2232.16</v>
      </c>
      <c r="W43" s="44">
        <v>2078.71</v>
      </c>
      <c r="X43" s="44">
        <v>2001.53</v>
      </c>
      <c r="Y43" s="44">
        <v>1878.52</v>
      </c>
      <c r="Z43" s="44">
        <v>1735.84</v>
      </c>
      <c r="AA43" s="44">
        <v>1481.39</v>
      </c>
    </row>
    <row r="44" spans="1:27" ht="12.75" hidden="1" customHeight="1" outlineLevel="1" x14ac:dyDescent="0.3">
      <c r="A44" s="99" t="s">
        <v>1018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3">
      <c r="A45" s="99" t="s">
        <v>1019</v>
      </c>
      <c r="B45" s="63" t="s">
        <v>83</v>
      </c>
      <c r="C45" s="43" t="s">
        <v>79</v>
      </c>
      <c r="D45" s="44">
        <v>4.8</v>
      </c>
      <c r="E45" s="44">
        <v>4.8</v>
      </c>
      <c r="F45" s="44">
        <v>4.8</v>
      </c>
      <c r="G45" s="44">
        <v>4.8</v>
      </c>
      <c r="H45" s="44">
        <v>4.8</v>
      </c>
      <c r="I45" s="44">
        <v>4.8</v>
      </c>
      <c r="J45" s="44">
        <v>4.8</v>
      </c>
      <c r="K45" s="44">
        <v>4.8</v>
      </c>
      <c r="L45" s="44">
        <v>4.8</v>
      </c>
      <c r="M45" s="44">
        <v>4.8</v>
      </c>
      <c r="N45" s="44">
        <v>4.8</v>
      </c>
      <c r="O45" s="44">
        <v>4.8</v>
      </c>
      <c r="P45" s="44">
        <v>4.8</v>
      </c>
      <c r="Q45" s="44">
        <v>4.8</v>
      </c>
      <c r="R45" s="44">
        <v>4.8</v>
      </c>
      <c r="S45" s="44">
        <v>4.8</v>
      </c>
      <c r="T45" s="44">
        <v>4.8</v>
      </c>
      <c r="U45" s="44">
        <v>4.8</v>
      </c>
      <c r="V45" s="44">
        <v>4.8</v>
      </c>
      <c r="W45" s="44">
        <v>4.8</v>
      </c>
      <c r="X45" s="44">
        <v>4.8</v>
      </c>
      <c r="Y45" s="44">
        <v>4.8</v>
      </c>
      <c r="Z45" s="44">
        <v>4.8</v>
      </c>
      <c r="AA45" s="44">
        <v>4.8</v>
      </c>
    </row>
    <row r="46" spans="1:27" ht="12.75" hidden="1" customHeight="1" outlineLevel="1" x14ac:dyDescent="0.3">
      <c r="A46" s="99" t="s">
        <v>1020</v>
      </c>
      <c r="B46" s="63" t="s">
        <v>81</v>
      </c>
      <c r="C46" s="43" t="s">
        <v>79</v>
      </c>
      <c r="D46" s="44">
        <f>$D$11</f>
        <v>264.79000000000002</v>
      </c>
      <c r="E46" s="44">
        <f t="shared" ref="E46:AA46" si="23">$D$11</f>
        <v>264.79000000000002</v>
      </c>
      <c r="F46" s="44">
        <f t="shared" si="23"/>
        <v>264.79000000000002</v>
      </c>
      <c r="G46" s="44">
        <f t="shared" si="23"/>
        <v>264.79000000000002</v>
      </c>
      <c r="H46" s="44">
        <f t="shared" si="23"/>
        <v>264.79000000000002</v>
      </c>
      <c r="I46" s="44">
        <f t="shared" si="23"/>
        <v>264.79000000000002</v>
      </c>
      <c r="J46" s="44">
        <f t="shared" si="23"/>
        <v>264.79000000000002</v>
      </c>
      <c r="K46" s="44">
        <f t="shared" si="23"/>
        <v>264.79000000000002</v>
      </c>
      <c r="L46" s="44">
        <f t="shared" si="23"/>
        <v>264.79000000000002</v>
      </c>
      <c r="M46" s="44">
        <f t="shared" si="23"/>
        <v>264.79000000000002</v>
      </c>
      <c r="N46" s="44">
        <f t="shared" si="23"/>
        <v>264.79000000000002</v>
      </c>
      <c r="O46" s="44">
        <f t="shared" si="23"/>
        <v>264.79000000000002</v>
      </c>
      <c r="P46" s="44">
        <f t="shared" si="23"/>
        <v>264.79000000000002</v>
      </c>
      <c r="Q46" s="44">
        <f t="shared" si="23"/>
        <v>264.79000000000002</v>
      </c>
      <c r="R46" s="44">
        <f t="shared" si="23"/>
        <v>264.79000000000002</v>
      </c>
      <c r="S46" s="44">
        <f t="shared" si="23"/>
        <v>264.79000000000002</v>
      </c>
      <c r="T46" s="44">
        <f t="shared" si="23"/>
        <v>264.79000000000002</v>
      </c>
      <c r="U46" s="44">
        <f t="shared" si="23"/>
        <v>264.79000000000002</v>
      </c>
      <c r="V46" s="44">
        <f t="shared" si="23"/>
        <v>264.79000000000002</v>
      </c>
      <c r="W46" s="44">
        <f t="shared" si="23"/>
        <v>264.79000000000002</v>
      </c>
      <c r="X46" s="44">
        <f t="shared" si="23"/>
        <v>264.79000000000002</v>
      </c>
      <c r="Y46" s="44">
        <f t="shared" si="23"/>
        <v>264.79000000000002</v>
      </c>
      <c r="Z46" s="44">
        <f t="shared" si="23"/>
        <v>264.79000000000002</v>
      </c>
      <c r="AA46" s="44">
        <f t="shared" si="23"/>
        <v>264.79000000000002</v>
      </c>
    </row>
    <row r="47" spans="1:27" ht="12.75" customHeight="1" collapsed="1" x14ac:dyDescent="0.3">
      <c r="A47" s="98" t="s">
        <v>1021</v>
      </c>
      <c r="B47" s="28" t="str">
        <f>"09"&amp;"."&amp;$B$633&amp;"."&amp;$B$634</f>
        <v>09.02.2024</v>
      </c>
      <c r="C47" s="90" t="s">
        <v>76</v>
      </c>
      <c r="D47" s="91">
        <f>ROUND(((D48+D49+D51+D50)/1000),5)</f>
        <v>1.68194</v>
      </c>
      <c r="E47" s="91">
        <f>ROUND(((E48+E49+E51+E50)/1000),5)</f>
        <v>1.5729500000000001</v>
      </c>
      <c r="F47" s="91">
        <f>ROUND(((F48+F49+F51+F50)/1000),5)</f>
        <v>1.5471699999999999</v>
      </c>
      <c r="G47" s="91">
        <f t="shared" ref="G47:AA47" si="24">ROUND(((G48+G49+G51+G50)/1000),5)</f>
        <v>1.54695</v>
      </c>
      <c r="H47" s="91">
        <f t="shared" si="24"/>
        <v>1.5575399999999999</v>
      </c>
      <c r="I47" s="91">
        <f t="shared" si="24"/>
        <v>1.6978200000000001</v>
      </c>
      <c r="J47" s="91">
        <f t="shared" si="24"/>
        <v>1.9356199999999999</v>
      </c>
      <c r="K47" s="91">
        <f t="shared" si="24"/>
        <v>2.2086299999999999</v>
      </c>
      <c r="L47" s="91">
        <f t="shared" si="24"/>
        <v>2.34606</v>
      </c>
      <c r="M47" s="91">
        <f t="shared" si="24"/>
        <v>2.4765799999999998</v>
      </c>
      <c r="N47" s="91">
        <f t="shared" si="24"/>
        <v>2.5482900000000002</v>
      </c>
      <c r="O47" s="91">
        <f t="shared" si="24"/>
        <v>2.4470200000000002</v>
      </c>
      <c r="P47" s="91">
        <f t="shared" si="24"/>
        <v>2.4174699999999998</v>
      </c>
      <c r="Q47" s="91">
        <f t="shared" si="24"/>
        <v>2.4236</v>
      </c>
      <c r="R47" s="91">
        <f t="shared" si="24"/>
        <v>2.41032</v>
      </c>
      <c r="S47" s="91">
        <f t="shared" si="24"/>
        <v>2.4194599999999999</v>
      </c>
      <c r="T47" s="91">
        <f t="shared" si="24"/>
        <v>2.46651</v>
      </c>
      <c r="U47" s="91">
        <f t="shared" si="24"/>
        <v>2.49546</v>
      </c>
      <c r="V47" s="91">
        <f t="shared" si="24"/>
        <v>2.5587800000000001</v>
      </c>
      <c r="W47" s="91">
        <f t="shared" si="24"/>
        <v>2.3794300000000002</v>
      </c>
      <c r="X47" s="91">
        <f t="shared" si="24"/>
        <v>2.2999800000000001</v>
      </c>
      <c r="Y47" s="91">
        <f t="shared" si="24"/>
        <v>2.2359200000000001</v>
      </c>
      <c r="Z47" s="91">
        <f t="shared" si="24"/>
        <v>2.0988699999999998</v>
      </c>
      <c r="AA47" s="91">
        <f t="shared" si="24"/>
        <v>1.8962000000000001</v>
      </c>
    </row>
    <row r="48" spans="1:27" ht="12.75" hidden="1" customHeight="1" outlineLevel="1" x14ac:dyDescent="0.3">
      <c r="A48" s="99" t="s">
        <v>1022</v>
      </c>
      <c r="B48" s="63" t="s">
        <v>238</v>
      </c>
      <c r="C48" s="43" t="s">
        <v>79</v>
      </c>
      <c r="D48" s="44">
        <v>1346.17</v>
      </c>
      <c r="E48" s="44">
        <v>1237.18</v>
      </c>
      <c r="F48" s="44">
        <v>1211.4000000000001</v>
      </c>
      <c r="G48" s="44">
        <v>1211.18</v>
      </c>
      <c r="H48" s="44">
        <v>1221.77</v>
      </c>
      <c r="I48" s="44">
        <v>1362.05</v>
      </c>
      <c r="J48" s="44">
        <v>1599.85</v>
      </c>
      <c r="K48" s="44">
        <v>1872.86</v>
      </c>
      <c r="L48" s="44">
        <v>2010.29</v>
      </c>
      <c r="M48" s="44">
        <v>2140.81</v>
      </c>
      <c r="N48" s="44">
        <v>2212.52</v>
      </c>
      <c r="O48" s="44">
        <v>2111.25</v>
      </c>
      <c r="P48" s="44">
        <v>2081.6999999999998</v>
      </c>
      <c r="Q48" s="44">
        <v>2087.83</v>
      </c>
      <c r="R48" s="44">
        <v>2074.5500000000002</v>
      </c>
      <c r="S48" s="44">
        <v>2083.69</v>
      </c>
      <c r="T48" s="44">
        <v>2130.7399999999998</v>
      </c>
      <c r="U48" s="44">
        <v>2159.69</v>
      </c>
      <c r="V48" s="44">
        <v>2223.0100000000002</v>
      </c>
      <c r="W48" s="44">
        <v>2043.66</v>
      </c>
      <c r="X48" s="44">
        <v>1964.21</v>
      </c>
      <c r="Y48" s="44">
        <v>1900.15</v>
      </c>
      <c r="Z48" s="44">
        <v>1763.1</v>
      </c>
      <c r="AA48" s="44">
        <v>1560.43</v>
      </c>
    </row>
    <row r="49" spans="1:27" ht="12.75" hidden="1" customHeight="1" outlineLevel="1" x14ac:dyDescent="0.3">
      <c r="A49" s="99" t="s">
        <v>1023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3">
      <c r="A50" s="99" t="s">
        <v>1024</v>
      </c>
      <c r="B50" s="63" t="s">
        <v>83</v>
      </c>
      <c r="C50" s="43" t="s">
        <v>79</v>
      </c>
      <c r="D50" s="44">
        <v>4.8</v>
      </c>
      <c r="E50" s="44">
        <v>4.8</v>
      </c>
      <c r="F50" s="44">
        <v>4.8</v>
      </c>
      <c r="G50" s="44">
        <v>4.8</v>
      </c>
      <c r="H50" s="44">
        <v>4.8</v>
      </c>
      <c r="I50" s="44">
        <v>4.8</v>
      </c>
      <c r="J50" s="44">
        <v>4.8</v>
      </c>
      <c r="K50" s="44">
        <v>4.8</v>
      </c>
      <c r="L50" s="44">
        <v>4.8</v>
      </c>
      <c r="M50" s="44">
        <v>4.8</v>
      </c>
      <c r="N50" s="44">
        <v>4.8</v>
      </c>
      <c r="O50" s="44">
        <v>4.8</v>
      </c>
      <c r="P50" s="44">
        <v>4.8</v>
      </c>
      <c r="Q50" s="44">
        <v>4.8</v>
      </c>
      <c r="R50" s="44">
        <v>4.8</v>
      </c>
      <c r="S50" s="44">
        <v>4.8</v>
      </c>
      <c r="T50" s="44">
        <v>4.8</v>
      </c>
      <c r="U50" s="44">
        <v>4.8</v>
      </c>
      <c r="V50" s="44">
        <v>4.8</v>
      </c>
      <c r="W50" s="44">
        <v>4.8</v>
      </c>
      <c r="X50" s="44">
        <v>4.8</v>
      </c>
      <c r="Y50" s="44">
        <v>4.8</v>
      </c>
      <c r="Z50" s="44">
        <v>4.8</v>
      </c>
      <c r="AA50" s="44">
        <v>4.8</v>
      </c>
    </row>
    <row r="51" spans="1:27" ht="12.75" hidden="1" customHeight="1" outlineLevel="1" x14ac:dyDescent="0.3">
      <c r="A51" s="99" t="s">
        <v>1025</v>
      </c>
      <c r="B51" s="63" t="s">
        <v>81</v>
      </c>
      <c r="C51" s="43" t="s">
        <v>79</v>
      </c>
      <c r="D51" s="44">
        <f>$D$11</f>
        <v>264.79000000000002</v>
      </c>
      <c r="E51" s="44">
        <f t="shared" ref="E51:AA51" si="26">$D$11</f>
        <v>264.79000000000002</v>
      </c>
      <c r="F51" s="44">
        <f t="shared" si="26"/>
        <v>264.79000000000002</v>
      </c>
      <c r="G51" s="44">
        <f t="shared" si="26"/>
        <v>264.79000000000002</v>
      </c>
      <c r="H51" s="44">
        <f t="shared" si="26"/>
        <v>264.79000000000002</v>
      </c>
      <c r="I51" s="44">
        <f t="shared" si="26"/>
        <v>264.79000000000002</v>
      </c>
      <c r="J51" s="44">
        <f t="shared" si="26"/>
        <v>264.79000000000002</v>
      </c>
      <c r="K51" s="44">
        <f t="shared" si="26"/>
        <v>264.79000000000002</v>
      </c>
      <c r="L51" s="44">
        <f t="shared" si="26"/>
        <v>264.79000000000002</v>
      </c>
      <c r="M51" s="44">
        <f t="shared" si="26"/>
        <v>264.79000000000002</v>
      </c>
      <c r="N51" s="44">
        <f t="shared" si="26"/>
        <v>264.79000000000002</v>
      </c>
      <c r="O51" s="44">
        <f t="shared" si="26"/>
        <v>264.79000000000002</v>
      </c>
      <c r="P51" s="44">
        <f t="shared" si="26"/>
        <v>264.79000000000002</v>
      </c>
      <c r="Q51" s="44">
        <f t="shared" si="26"/>
        <v>264.79000000000002</v>
      </c>
      <c r="R51" s="44">
        <f t="shared" si="26"/>
        <v>264.79000000000002</v>
      </c>
      <c r="S51" s="44">
        <f t="shared" si="26"/>
        <v>264.79000000000002</v>
      </c>
      <c r="T51" s="44">
        <f t="shared" si="26"/>
        <v>264.79000000000002</v>
      </c>
      <c r="U51" s="44">
        <f t="shared" si="26"/>
        <v>264.79000000000002</v>
      </c>
      <c r="V51" s="44">
        <f t="shared" si="26"/>
        <v>264.79000000000002</v>
      </c>
      <c r="W51" s="44">
        <f t="shared" si="26"/>
        <v>264.79000000000002</v>
      </c>
      <c r="X51" s="44">
        <f t="shared" si="26"/>
        <v>264.79000000000002</v>
      </c>
      <c r="Y51" s="44">
        <f t="shared" si="26"/>
        <v>264.79000000000002</v>
      </c>
      <c r="Z51" s="44">
        <f t="shared" si="26"/>
        <v>264.79000000000002</v>
      </c>
      <c r="AA51" s="44">
        <f t="shared" si="26"/>
        <v>264.79000000000002</v>
      </c>
    </row>
    <row r="52" spans="1:27" ht="12.75" customHeight="1" collapsed="1" x14ac:dyDescent="0.3">
      <c r="A52" s="98" t="s">
        <v>1026</v>
      </c>
      <c r="B52" s="28" t="str">
        <f>"10"&amp;"."&amp;$B$633&amp;"."&amp;$B$634</f>
        <v>10.02.2024</v>
      </c>
      <c r="C52" s="90" t="s">
        <v>76</v>
      </c>
      <c r="D52" s="91">
        <f>ROUND(((D53+D54+D56+D55)/1000),5)</f>
        <v>1.8169500000000001</v>
      </c>
      <c r="E52" s="91">
        <f>ROUND(((E53+E54+E56+E55)/1000),5)</f>
        <v>1.6417999999999999</v>
      </c>
      <c r="F52" s="91">
        <f>ROUND(((F53+F54+F56+F55)/1000),5)</f>
        <v>1.5619799999999999</v>
      </c>
      <c r="G52" s="91">
        <f t="shared" ref="G52:AA52" si="27">ROUND(((G53+G54+G56+G55)/1000),5)</f>
        <v>1.5530900000000001</v>
      </c>
      <c r="H52" s="91">
        <f t="shared" si="27"/>
        <v>1.5613999999999999</v>
      </c>
      <c r="I52" s="91">
        <f t="shared" si="27"/>
        <v>1.65259</v>
      </c>
      <c r="J52" s="91">
        <f t="shared" si="27"/>
        <v>1.76366</v>
      </c>
      <c r="K52" s="91">
        <f t="shared" si="27"/>
        <v>1.9980500000000001</v>
      </c>
      <c r="L52" s="91">
        <f t="shared" si="27"/>
        <v>2.1836500000000001</v>
      </c>
      <c r="M52" s="91">
        <f t="shared" si="27"/>
        <v>2.2612899999999998</v>
      </c>
      <c r="N52" s="91">
        <f t="shared" si="27"/>
        <v>2.3312900000000001</v>
      </c>
      <c r="O52" s="91">
        <f t="shared" si="27"/>
        <v>2.34775</v>
      </c>
      <c r="P52" s="91">
        <f t="shared" si="27"/>
        <v>2.33013</v>
      </c>
      <c r="Q52" s="91">
        <f t="shared" si="27"/>
        <v>2.3176700000000001</v>
      </c>
      <c r="R52" s="91">
        <f t="shared" si="27"/>
        <v>2.2675200000000002</v>
      </c>
      <c r="S52" s="91">
        <f t="shared" si="27"/>
        <v>2.3394200000000001</v>
      </c>
      <c r="T52" s="91">
        <f t="shared" si="27"/>
        <v>2.38917</v>
      </c>
      <c r="U52" s="91">
        <f t="shared" si="27"/>
        <v>2.4408099999999999</v>
      </c>
      <c r="V52" s="91">
        <f t="shared" si="27"/>
        <v>2.5721500000000002</v>
      </c>
      <c r="W52" s="91">
        <f t="shared" si="27"/>
        <v>2.4389099999999999</v>
      </c>
      <c r="X52" s="91">
        <f t="shared" si="27"/>
        <v>2.28823</v>
      </c>
      <c r="Y52" s="91">
        <f t="shared" si="27"/>
        <v>2.1970200000000002</v>
      </c>
      <c r="Z52" s="91">
        <f t="shared" si="27"/>
        <v>2.1214599999999999</v>
      </c>
      <c r="AA52" s="91">
        <f t="shared" si="27"/>
        <v>1.9059699999999999</v>
      </c>
    </row>
    <row r="53" spans="1:27" ht="12.75" hidden="1" customHeight="1" outlineLevel="1" x14ac:dyDescent="0.3">
      <c r="A53" s="99" t="s">
        <v>1027</v>
      </c>
      <c r="B53" s="63" t="s">
        <v>238</v>
      </c>
      <c r="C53" s="43" t="s">
        <v>79</v>
      </c>
      <c r="D53" s="44">
        <v>1481.18</v>
      </c>
      <c r="E53" s="44">
        <v>1306.03</v>
      </c>
      <c r="F53" s="44">
        <v>1226.21</v>
      </c>
      <c r="G53" s="44">
        <v>1217.32</v>
      </c>
      <c r="H53" s="44">
        <v>1225.6300000000001</v>
      </c>
      <c r="I53" s="44">
        <v>1316.82</v>
      </c>
      <c r="J53" s="44">
        <v>1427.89</v>
      </c>
      <c r="K53" s="44">
        <v>1662.28</v>
      </c>
      <c r="L53" s="44">
        <v>1847.88</v>
      </c>
      <c r="M53" s="44">
        <v>1925.52</v>
      </c>
      <c r="N53" s="44">
        <v>1995.52</v>
      </c>
      <c r="O53" s="44">
        <v>2011.98</v>
      </c>
      <c r="P53" s="44">
        <v>1994.36</v>
      </c>
      <c r="Q53" s="44">
        <v>1981.9</v>
      </c>
      <c r="R53" s="44">
        <v>1931.75</v>
      </c>
      <c r="S53" s="44">
        <v>2003.65</v>
      </c>
      <c r="T53" s="44">
        <v>2053.4</v>
      </c>
      <c r="U53" s="44">
        <v>2105.04</v>
      </c>
      <c r="V53" s="44">
        <v>2236.38</v>
      </c>
      <c r="W53" s="44">
        <v>2103.14</v>
      </c>
      <c r="X53" s="44">
        <v>1952.46</v>
      </c>
      <c r="Y53" s="44">
        <v>1861.25</v>
      </c>
      <c r="Z53" s="44">
        <v>1785.69</v>
      </c>
      <c r="AA53" s="44">
        <v>1570.2</v>
      </c>
    </row>
    <row r="54" spans="1:27" ht="12.75" hidden="1" customHeight="1" outlineLevel="1" x14ac:dyDescent="0.3">
      <c r="A54" s="99" t="s">
        <v>1028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3">
      <c r="A55" s="99" t="s">
        <v>1029</v>
      </c>
      <c r="B55" s="63" t="s">
        <v>83</v>
      </c>
      <c r="C55" s="43" t="s">
        <v>79</v>
      </c>
      <c r="D55" s="44">
        <v>4.8</v>
      </c>
      <c r="E55" s="44">
        <v>4.8</v>
      </c>
      <c r="F55" s="44">
        <v>4.8</v>
      </c>
      <c r="G55" s="44">
        <v>4.8</v>
      </c>
      <c r="H55" s="44">
        <v>4.8</v>
      </c>
      <c r="I55" s="44">
        <v>4.8</v>
      </c>
      <c r="J55" s="44">
        <v>4.8</v>
      </c>
      <c r="K55" s="44">
        <v>4.8</v>
      </c>
      <c r="L55" s="44">
        <v>4.8</v>
      </c>
      <c r="M55" s="44">
        <v>4.8</v>
      </c>
      <c r="N55" s="44">
        <v>4.8</v>
      </c>
      <c r="O55" s="44">
        <v>4.8</v>
      </c>
      <c r="P55" s="44">
        <v>4.8</v>
      </c>
      <c r="Q55" s="44">
        <v>4.8</v>
      </c>
      <c r="R55" s="44">
        <v>4.8</v>
      </c>
      <c r="S55" s="44">
        <v>4.8</v>
      </c>
      <c r="T55" s="44">
        <v>4.8</v>
      </c>
      <c r="U55" s="44">
        <v>4.8</v>
      </c>
      <c r="V55" s="44">
        <v>4.8</v>
      </c>
      <c r="W55" s="44">
        <v>4.8</v>
      </c>
      <c r="X55" s="44">
        <v>4.8</v>
      </c>
      <c r="Y55" s="44">
        <v>4.8</v>
      </c>
      <c r="Z55" s="44">
        <v>4.8</v>
      </c>
      <c r="AA55" s="44">
        <v>4.8</v>
      </c>
    </row>
    <row r="56" spans="1:27" ht="12.75" hidden="1" customHeight="1" outlineLevel="1" x14ac:dyDescent="0.3">
      <c r="A56" s="99" t="s">
        <v>1030</v>
      </c>
      <c r="B56" s="63" t="s">
        <v>81</v>
      </c>
      <c r="C56" s="43" t="s">
        <v>79</v>
      </c>
      <c r="D56" s="44">
        <f>$D$11</f>
        <v>264.79000000000002</v>
      </c>
      <c r="E56" s="44">
        <f t="shared" ref="E56:AA56" si="29">$D$11</f>
        <v>264.79000000000002</v>
      </c>
      <c r="F56" s="44">
        <f t="shared" si="29"/>
        <v>264.79000000000002</v>
      </c>
      <c r="G56" s="44">
        <f t="shared" si="29"/>
        <v>264.79000000000002</v>
      </c>
      <c r="H56" s="44">
        <f t="shared" si="29"/>
        <v>264.79000000000002</v>
      </c>
      <c r="I56" s="44">
        <f t="shared" si="29"/>
        <v>264.79000000000002</v>
      </c>
      <c r="J56" s="44">
        <f t="shared" si="29"/>
        <v>264.79000000000002</v>
      </c>
      <c r="K56" s="44">
        <f t="shared" si="29"/>
        <v>264.79000000000002</v>
      </c>
      <c r="L56" s="44">
        <f t="shared" si="29"/>
        <v>264.79000000000002</v>
      </c>
      <c r="M56" s="44">
        <f t="shared" si="29"/>
        <v>264.79000000000002</v>
      </c>
      <c r="N56" s="44">
        <f t="shared" si="29"/>
        <v>264.79000000000002</v>
      </c>
      <c r="O56" s="44">
        <f t="shared" si="29"/>
        <v>264.79000000000002</v>
      </c>
      <c r="P56" s="44">
        <f t="shared" si="29"/>
        <v>264.79000000000002</v>
      </c>
      <c r="Q56" s="44">
        <f t="shared" si="29"/>
        <v>264.79000000000002</v>
      </c>
      <c r="R56" s="44">
        <f t="shared" si="29"/>
        <v>264.79000000000002</v>
      </c>
      <c r="S56" s="44">
        <f t="shared" si="29"/>
        <v>264.79000000000002</v>
      </c>
      <c r="T56" s="44">
        <f t="shared" si="29"/>
        <v>264.79000000000002</v>
      </c>
      <c r="U56" s="44">
        <f t="shared" si="29"/>
        <v>264.79000000000002</v>
      </c>
      <c r="V56" s="44">
        <f t="shared" si="29"/>
        <v>264.79000000000002</v>
      </c>
      <c r="W56" s="44">
        <f t="shared" si="29"/>
        <v>264.79000000000002</v>
      </c>
      <c r="X56" s="44">
        <f t="shared" si="29"/>
        <v>264.79000000000002</v>
      </c>
      <c r="Y56" s="44">
        <f t="shared" si="29"/>
        <v>264.79000000000002</v>
      </c>
      <c r="Z56" s="44">
        <f t="shared" si="29"/>
        <v>264.79000000000002</v>
      </c>
      <c r="AA56" s="44">
        <f t="shared" si="29"/>
        <v>264.79000000000002</v>
      </c>
    </row>
    <row r="57" spans="1:27" ht="12.75" customHeight="1" collapsed="1" x14ac:dyDescent="0.3">
      <c r="A57" s="98" t="s">
        <v>1031</v>
      </c>
      <c r="B57" s="28" t="str">
        <f>"11"&amp;"."&amp;$B$633&amp;"."&amp;$B$634</f>
        <v>11.02.2024</v>
      </c>
      <c r="C57" s="90" t="s">
        <v>76</v>
      </c>
      <c r="D57" s="91">
        <f>ROUND(((D58+D59+D61+D60)/1000),5)</f>
        <v>1.8127</v>
      </c>
      <c r="E57" s="91">
        <f>ROUND(((E58+E59+E61+E60)/1000),5)</f>
        <v>1.6529</v>
      </c>
      <c r="F57" s="91">
        <f>ROUND(((F58+F59+F61+F60)/1000),5)</f>
        <v>1.5779700000000001</v>
      </c>
      <c r="G57" s="91">
        <f t="shared" ref="G57:AA57" si="30">ROUND(((G58+G59+G61+G60)/1000),5)</f>
        <v>1.5634600000000001</v>
      </c>
      <c r="H57" s="91">
        <f t="shared" si="30"/>
        <v>1.5684100000000001</v>
      </c>
      <c r="I57" s="91">
        <f t="shared" si="30"/>
        <v>1.6370400000000001</v>
      </c>
      <c r="J57" s="91">
        <f t="shared" si="30"/>
        <v>1.72851</v>
      </c>
      <c r="K57" s="91">
        <f t="shared" si="30"/>
        <v>1.8639600000000001</v>
      </c>
      <c r="L57" s="91">
        <f t="shared" si="30"/>
        <v>2.1177000000000001</v>
      </c>
      <c r="M57" s="91">
        <f t="shared" si="30"/>
        <v>2.1993399999999999</v>
      </c>
      <c r="N57" s="91">
        <f t="shared" si="30"/>
        <v>2.2533500000000002</v>
      </c>
      <c r="O57" s="91">
        <f t="shared" si="30"/>
        <v>2.2761800000000001</v>
      </c>
      <c r="P57" s="91">
        <f t="shared" si="30"/>
        <v>2.2703700000000002</v>
      </c>
      <c r="Q57" s="91">
        <f t="shared" si="30"/>
        <v>2.2684199999999999</v>
      </c>
      <c r="R57" s="91">
        <f t="shared" si="30"/>
        <v>2.2311700000000001</v>
      </c>
      <c r="S57" s="91">
        <f t="shared" si="30"/>
        <v>2.2261099999999998</v>
      </c>
      <c r="T57" s="91">
        <f t="shared" si="30"/>
        <v>2.2746900000000001</v>
      </c>
      <c r="U57" s="91">
        <f t="shared" si="30"/>
        <v>2.3300200000000002</v>
      </c>
      <c r="V57" s="91">
        <f t="shared" si="30"/>
        <v>2.33012</v>
      </c>
      <c r="W57" s="91">
        <f t="shared" si="30"/>
        <v>2.2941500000000001</v>
      </c>
      <c r="X57" s="91">
        <f t="shared" si="30"/>
        <v>2.2833100000000002</v>
      </c>
      <c r="Y57" s="91">
        <f t="shared" si="30"/>
        <v>2.2036899999999999</v>
      </c>
      <c r="Z57" s="91">
        <f t="shared" si="30"/>
        <v>2.1205500000000002</v>
      </c>
      <c r="AA57" s="91">
        <f t="shared" si="30"/>
        <v>1.8563799999999999</v>
      </c>
    </row>
    <row r="58" spans="1:27" ht="12.75" hidden="1" customHeight="1" outlineLevel="1" x14ac:dyDescent="0.3">
      <c r="A58" s="99" t="s">
        <v>1032</v>
      </c>
      <c r="B58" s="63" t="s">
        <v>238</v>
      </c>
      <c r="C58" s="43" t="s">
        <v>79</v>
      </c>
      <c r="D58" s="44">
        <v>1476.93</v>
      </c>
      <c r="E58" s="44">
        <v>1317.13</v>
      </c>
      <c r="F58" s="44">
        <v>1242.2</v>
      </c>
      <c r="G58" s="44">
        <v>1227.69</v>
      </c>
      <c r="H58" s="44">
        <v>1232.6400000000001</v>
      </c>
      <c r="I58" s="44">
        <v>1301.27</v>
      </c>
      <c r="J58" s="44">
        <v>1392.74</v>
      </c>
      <c r="K58" s="44">
        <v>1528.19</v>
      </c>
      <c r="L58" s="44">
        <v>1781.93</v>
      </c>
      <c r="M58" s="44">
        <v>1863.57</v>
      </c>
      <c r="N58" s="44">
        <v>1917.58</v>
      </c>
      <c r="O58" s="44">
        <v>1940.41</v>
      </c>
      <c r="P58" s="44">
        <v>1934.6</v>
      </c>
      <c r="Q58" s="44">
        <v>1932.65</v>
      </c>
      <c r="R58" s="44">
        <v>1895.4</v>
      </c>
      <c r="S58" s="44">
        <v>1890.34</v>
      </c>
      <c r="T58" s="44">
        <v>1938.92</v>
      </c>
      <c r="U58" s="44">
        <v>1994.25</v>
      </c>
      <c r="V58" s="44">
        <v>1994.35</v>
      </c>
      <c r="W58" s="44">
        <v>1958.38</v>
      </c>
      <c r="X58" s="44">
        <v>1947.54</v>
      </c>
      <c r="Y58" s="44">
        <v>1867.92</v>
      </c>
      <c r="Z58" s="44">
        <v>1784.78</v>
      </c>
      <c r="AA58" s="44">
        <v>1520.61</v>
      </c>
    </row>
    <row r="59" spans="1:27" ht="12.75" hidden="1" customHeight="1" outlineLevel="1" x14ac:dyDescent="0.3">
      <c r="A59" s="99" t="s">
        <v>1033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3">
      <c r="A60" s="99" t="s">
        <v>1034</v>
      </c>
      <c r="B60" s="63" t="s">
        <v>83</v>
      </c>
      <c r="C60" s="43" t="s">
        <v>79</v>
      </c>
      <c r="D60" s="44">
        <v>4.8</v>
      </c>
      <c r="E60" s="44">
        <v>4.8</v>
      </c>
      <c r="F60" s="44">
        <v>4.8</v>
      </c>
      <c r="G60" s="44">
        <v>4.8</v>
      </c>
      <c r="H60" s="44">
        <v>4.8</v>
      </c>
      <c r="I60" s="44">
        <v>4.8</v>
      </c>
      <c r="J60" s="44">
        <v>4.8</v>
      </c>
      <c r="K60" s="44">
        <v>4.8</v>
      </c>
      <c r="L60" s="44">
        <v>4.8</v>
      </c>
      <c r="M60" s="44">
        <v>4.8</v>
      </c>
      <c r="N60" s="44">
        <v>4.8</v>
      </c>
      <c r="O60" s="44">
        <v>4.8</v>
      </c>
      <c r="P60" s="44">
        <v>4.8</v>
      </c>
      <c r="Q60" s="44">
        <v>4.8</v>
      </c>
      <c r="R60" s="44">
        <v>4.8</v>
      </c>
      <c r="S60" s="44">
        <v>4.8</v>
      </c>
      <c r="T60" s="44">
        <v>4.8</v>
      </c>
      <c r="U60" s="44">
        <v>4.8</v>
      </c>
      <c r="V60" s="44">
        <v>4.8</v>
      </c>
      <c r="W60" s="44">
        <v>4.8</v>
      </c>
      <c r="X60" s="44">
        <v>4.8</v>
      </c>
      <c r="Y60" s="44">
        <v>4.8</v>
      </c>
      <c r="Z60" s="44">
        <v>4.8</v>
      </c>
      <c r="AA60" s="44">
        <v>4.8</v>
      </c>
    </row>
    <row r="61" spans="1:27" ht="12.75" hidden="1" customHeight="1" outlineLevel="1" x14ac:dyDescent="0.3">
      <c r="A61" s="99" t="s">
        <v>1035</v>
      </c>
      <c r="B61" s="63" t="s">
        <v>81</v>
      </c>
      <c r="C61" s="43" t="s">
        <v>79</v>
      </c>
      <c r="D61" s="44">
        <f>$D$11</f>
        <v>264.79000000000002</v>
      </c>
      <c r="E61" s="44">
        <f t="shared" ref="E61:AA61" si="32">$D$11</f>
        <v>264.79000000000002</v>
      </c>
      <c r="F61" s="44">
        <f t="shared" si="32"/>
        <v>264.79000000000002</v>
      </c>
      <c r="G61" s="44">
        <f t="shared" si="32"/>
        <v>264.79000000000002</v>
      </c>
      <c r="H61" s="44">
        <f t="shared" si="32"/>
        <v>264.79000000000002</v>
      </c>
      <c r="I61" s="44">
        <f t="shared" si="32"/>
        <v>264.79000000000002</v>
      </c>
      <c r="J61" s="44">
        <f t="shared" si="32"/>
        <v>264.79000000000002</v>
      </c>
      <c r="K61" s="44">
        <f t="shared" si="32"/>
        <v>264.79000000000002</v>
      </c>
      <c r="L61" s="44">
        <f t="shared" si="32"/>
        <v>264.79000000000002</v>
      </c>
      <c r="M61" s="44">
        <f t="shared" si="32"/>
        <v>264.79000000000002</v>
      </c>
      <c r="N61" s="44">
        <f t="shared" si="32"/>
        <v>264.79000000000002</v>
      </c>
      <c r="O61" s="44">
        <f t="shared" si="32"/>
        <v>264.79000000000002</v>
      </c>
      <c r="P61" s="44">
        <f t="shared" si="32"/>
        <v>264.79000000000002</v>
      </c>
      <c r="Q61" s="44">
        <f t="shared" si="32"/>
        <v>264.79000000000002</v>
      </c>
      <c r="R61" s="44">
        <f t="shared" si="32"/>
        <v>264.79000000000002</v>
      </c>
      <c r="S61" s="44">
        <f t="shared" si="32"/>
        <v>264.79000000000002</v>
      </c>
      <c r="T61" s="44">
        <f t="shared" si="32"/>
        <v>264.79000000000002</v>
      </c>
      <c r="U61" s="44">
        <f t="shared" si="32"/>
        <v>264.79000000000002</v>
      </c>
      <c r="V61" s="44">
        <f t="shared" si="32"/>
        <v>264.79000000000002</v>
      </c>
      <c r="W61" s="44">
        <f t="shared" si="32"/>
        <v>264.79000000000002</v>
      </c>
      <c r="X61" s="44">
        <f t="shared" si="32"/>
        <v>264.79000000000002</v>
      </c>
      <c r="Y61" s="44">
        <f t="shared" si="32"/>
        <v>264.79000000000002</v>
      </c>
      <c r="Z61" s="44">
        <f t="shared" si="32"/>
        <v>264.79000000000002</v>
      </c>
      <c r="AA61" s="44">
        <f t="shared" si="32"/>
        <v>264.79000000000002</v>
      </c>
    </row>
    <row r="62" spans="1:27" ht="12.75" customHeight="1" collapsed="1" x14ac:dyDescent="0.3">
      <c r="A62" s="98" t="s">
        <v>1036</v>
      </c>
      <c r="B62" s="28" t="str">
        <f>"12"&amp;"."&amp;$B$633&amp;"."&amp;$B$634</f>
        <v>12.02.2024</v>
      </c>
      <c r="C62" s="90" t="s">
        <v>76</v>
      </c>
      <c r="D62" s="91">
        <f>ROUND(((D63+D64+D66+D65)/1000),5)</f>
        <v>1.7374000000000001</v>
      </c>
      <c r="E62" s="91">
        <f>ROUND(((E63+E64+E66+E65)/1000),5)</f>
        <v>1.61443</v>
      </c>
      <c r="F62" s="91">
        <f>ROUND(((F63+F64+F66+F65)/1000),5)</f>
        <v>1.5778099999999999</v>
      </c>
      <c r="G62" s="91">
        <f t="shared" ref="G62:AA62" si="33">ROUND(((G63+G64+G66+G65)/1000),5)</f>
        <v>1.5802700000000001</v>
      </c>
      <c r="H62" s="91">
        <f t="shared" si="33"/>
        <v>1.63249</v>
      </c>
      <c r="I62" s="91">
        <f t="shared" si="33"/>
        <v>1.7372700000000001</v>
      </c>
      <c r="J62" s="91">
        <f t="shared" si="33"/>
        <v>2.0495899999999998</v>
      </c>
      <c r="K62" s="91">
        <f t="shared" si="33"/>
        <v>2.24539</v>
      </c>
      <c r="L62" s="91">
        <f t="shared" si="33"/>
        <v>2.3828100000000001</v>
      </c>
      <c r="M62" s="91">
        <f t="shared" si="33"/>
        <v>2.4154900000000001</v>
      </c>
      <c r="N62" s="91">
        <f t="shared" si="33"/>
        <v>2.4477099999999998</v>
      </c>
      <c r="O62" s="91">
        <f t="shared" si="33"/>
        <v>2.47879</v>
      </c>
      <c r="P62" s="91">
        <f t="shared" si="33"/>
        <v>2.4433400000000001</v>
      </c>
      <c r="Q62" s="91">
        <f t="shared" si="33"/>
        <v>2.4623900000000001</v>
      </c>
      <c r="R62" s="91">
        <f t="shared" si="33"/>
        <v>2.4386299999999999</v>
      </c>
      <c r="S62" s="91">
        <f t="shared" si="33"/>
        <v>2.3847900000000002</v>
      </c>
      <c r="T62" s="91">
        <f t="shared" si="33"/>
        <v>2.3770699999999998</v>
      </c>
      <c r="U62" s="91">
        <f t="shared" si="33"/>
        <v>2.3790499999999999</v>
      </c>
      <c r="V62" s="91">
        <f t="shared" si="33"/>
        <v>2.4062000000000001</v>
      </c>
      <c r="W62" s="91">
        <f t="shared" si="33"/>
        <v>2.41513</v>
      </c>
      <c r="X62" s="91">
        <f t="shared" si="33"/>
        <v>2.3321100000000001</v>
      </c>
      <c r="Y62" s="91">
        <f t="shared" si="33"/>
        <v>2.2070500000000002</v>
      </c>
      <c r="Z62" s="91">
        <f t="shared" si="33"/>
        <v>1.9974499999999999</v>
      </c>
      <c r="AA62" s="91">
        <f t="shared" si="33"/>
        <v>1.80474</v>
      </c>
    </row>
    <row r="63" spans="1:27" ht="12.75" hidden="1" customHeight="1" outlineLevel="1" x14ac:dyDescent="0.3">
      <c r="A63" s="99" t="s">
        <v>1037</v>
      </c>
      <c r="B63" s="63" t="s">
        <v>238</v>
      </c>
      <c r="C63" s="43" t="s">
        <v>79</v>
      </c>
      <c r="D63" s="44">
        <v>1401.63</v>
      </c>
      <c r="E63" s="44">
        <v>1278.6600000000001</v>
      </c>
      <c r="F63" s="44">
        <v>1242.04</v>
      </c>
      <c r="G63" s="44">
        <v>1244.5</v>
      </c>
      <c r="H63" s="44">
        <v>1296.72</v>
      </c>
      <c r="I63" s="44">
        <v>1401.5</v>
      </c>
      <c r="J63" s="44">
        <v>1713.82</v>
      </c>
      <c r="K63" s="44">
        <v>1909.62</v>
      </c>
      <c r="L63" s="44">
        <v>2047.04</v>
      </c>
      <c r="M63" s="44">
        <v>2079.7199999999998</v>
      </c>
      <c r="N63" s="44">
        <v>2111.94</v>
      </c>
      <c r="O63" s="44">
        <v>2143.02</v>
      </c>
      <c r="P63" s="44">
        <v>2107.5700000000002</v>
      </c>
      <c r="Q63" s="44">
        <v>2126.62</v>
      </c>
      <c r="R63" s="44">
        <v>2102.86</v>
      </c>
      <c r="S63" s="44">
        <v>2049.02</v>
      </c>
      <c r="T63" s="44">
        <v>2041.3</v>
      </c>
      <c r="U63" s="44">
        <v>2043.28</v>
      </c>
      <c r="V63" s="44">
        <v>2070.4299999999998</v>
      </c>
      <c r="W63" s="44">
        <v>2079.36</v>
      </c>
      <c r="X63" s="44">
        <v>1996.34</v>
      </c>
      <c r="Y63" s="44">
        <v>1871.28</v>
      </c>
      <c r="Z63" s="44">
        <v>1661.68</v>
      </c>
      <c r="AA63" s="44">
        <v>1468.97</v>
      </c>
    </row>
    <row r="64" spans="1:27" ht="12.75" hidden="1" customHeight="1" outlineLevel="1" x14ac:dyDescent="0.3">
      <c r="A64" s="99" t="s">
        <v>1038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3">
      <c r="A65" s="99" t="s">
        <v>1039</v>
      </c>
      <c r="B65" s="63" t="s">
        <v>83</v>
      </c>
      <c r="C65" s="43" t="s">
        <v>79</v>
      </c>
      <c r="D65" s="44">
        <v>4.8</v>
      </c>
      <c r="E65" s="44">
        <v>4.8</v>
      </c>
      <c r="F65" s="44">
        <v>4.8</v>
      </c>
      <c r="G65" s="44">
        <v>4.8</v>
      </c>
      <c r="H65" s="44">
        <v>4.8</v>
      </c>
      <c r="I65" s="44">
        <v>4.8</v>
      </c>
      <c r="J65" s="44">
        <v>4.8</v>
      </c>
      <c r="K65" s="44">
        <v>4.8</v>
      </c>
      <c r="L65" s="44">
        <v>4.8</v>
      </c>
      <c r="M65" s="44">
        <v>4.8</v>
      </c>
      <c r="N65" s="44">
        <v>4.8</v>
      </c>
      <c r="O65" s="44">
        <v>4.8</v>
      </c>
      <c r="P65" s="44">
        <v>4.8</v>
      </c>
      <c r="Q65" s="44">
        <v>4.8</v>
      </c>
      <c r="R65" s="44">
        <v>4.8</v>
      </c>
      <c r="S65" s="44">
        <v>4.8</v>
      </c>
      <c r="T65" s="44">
        <v>4.8</v>
      </c>
      <c r="U65" s="44">
        <v>4.8</v>
      </c>
      <c r="V65" s="44">
        <v>4.8</v>
      </c>
      <c r="W65" s="44">
        <v>4.8</v>
      </c>
      <c r="X65" s="44">
        <v>4.8</v>
      </c>
      <c r="Y65" s="44">
        <v>4.8</v>
      </c>
      <c r="Z65" s="44">
        <v>4.8</v>
      </c>
      <c r="AA65" s="44">
        <v>4.8</v>
      </c>
    </row>
    <row r="66" spans="1:27" ht="12.75" hidden="1" customHeight="1" outlineLevel="1" x14ac:dyDescent="0.3">
      <c r="A66" s="99" t="s">
        <v>1040</v>
      </c>
      <c r="B66" s="63" t="s">
        <v>81</v>
      </c>
      <c r="C66" s="43" t="s">
        <v>79</v>
      </c>
      <c r="D66" s="44">
        <f>$D$11</f>
        <v>264.79000000000002</v>
      </c>
      <c r="E66" s="44">
        <f t="shared" ref="E66:AA66" si="35">$D$11</f>
        <v>264.79000000000002</v>
      </c>
      <c r="F66" s="44">
        <f t="shared" si="35"/>
        <v>264.79000000000002</v>
      </c>
      <c r="G66" s="44">
        <f t="shared" si="35"/>
        <v>264.79000000000002</v>
      </c>
      <c r="H66" s="44">
        <f t="shared" si="35"/>
        <v>264.79000000000002</v>
      </c>
      <c r="I66" s="44">
        <f t="shared" si="35"/>
        <v>264.79000000000002</v>
      </c>
      <c r="J66" s="44">
        <f t="shared" si="35"/>
        <v>264.79000000000002</v>
      </c>
      <c r="K66" s="44">
        <f t="shared" si="35"/>
        <v>264.79000000000002</v>
      </c>
      <c r="L66" s="44">
        <f t="shared" si="35"/>
        <v>264.79000000000002</v>
      </c>
      <c r="M66" s="44">
        <f t="shared" si="35"/>
        <v>264.79000000000002</v>
      </c>
      <c r="N66" s="44">
        <f t="shared" si="35"/>
        <v>264.79000000000002</v>
      </c>
      <c r="O66" s="44">
        <f t="shared" si="35"/>
        <v>264.79000000000002</v>
      </c>
      <c r="P66" s="44">
        <f t="shared" si="35"/>
        <v>264.79000000000002</v>
      </c>
      <c r="Q66" s="44">
        <f t="shared" si="35"/>
        <v>264.79000000000002</v>
      </c>
      <c r="R66" s="44">
        <f t="shared" si="35"/>
        <v>264.79000000000002</v>
      </c>
      <c r="S66" s="44">
        <f t="shared" si="35"/>
        <v>264.79000000000002</v>
      </c>
      <c r="T66" s="44">
        <f t="shared" si="35"/>
        <v>264.79000000000002</v>
      </c>
      <c r="U66" s="44">
        <f t="shared" si="35"/>
        <v>264.79000000000002</v>
      </c>
      <c r="V66" s="44">
        <f t="shared" si="35"/>
        <v>264.79000000000002</v>
      </c>
      <c r="W66" s="44">
        <f t="shared" si="35"/>
        <v>264.79000000000002</v>
      </c>
      <c r="X66" s="44">
        <f t="shared" si="35"/>
        <v>264.79000000000002</v>
      </c>
      <c r="Y66" s="44">
        <f t="shared" si="35"/>
        <v>264.79000000000002</v>
      </c>
      <c r="Z66" s="44">
        <f t="shared" si="35"/>
        <v>264.79000000000002</v>
      </c>
      <c r="AA66" s="44">
        <f t="shared" si="35"/>
        <v>264.79000000000002</v>
      </c>
    </row>
    <row r="67" spans="1:27" ht="12.75" customHeight="1" collapsed="1" x14ac:dyDescent="0.3">
      <c r="A67" s="98" t="s">
        <v>1041</v>
      </c>
      <c r="B67" s="28" t="str">
        <f>"13"&amp;"."&amp;$B$633&amp;"."&amp;$B$634</f>
        <v>13.02.2024</v>
      </c>
      <c r="C67" s="90" t="s">
        <v>76</v>
      </c>
      <c r="D67" s="91">
        <f>ROUND(((D68+D69+D71+D70)/1000),5)</f>
        <v>1.64327</v>
      </c>
      <c r="E67" s="91">
        <f>ROUND(((E68+E69+E71+E70)/1000),5)</f>
        <v>1.58457</v>
      </c>
      <c r="F67" s="91">
        <f>ROUND(((F68+F69+F71+F70)/1000),5)</f>
        <v>1.55827</v>
      </c>
      <c r="G67" s="91">
        <f t="shared" ref="G67:AA67" si="36">ROUND(((G68+G69+G71+G70)/1000),5)</f>
        <v>1.55749</v>
      </c>
      <c r="H67" s="91">
        <f t="shared" si="36"/>
        <v>1.58802</v>
      </c>
      <c r="I67" s="91">
        <f t="shared" si="36"/>
        <v>1.6757</v>
      </c>
      <c r="J67" s="91">
        <f t="shared" si="36"/>
        <v>1.8685</v>
      </c>
      <c r="K67" s="91">
        <f t="shared" si="36"/>
        <v>2.2174399999999999</v>
      </c>
      <c r="L67" s="91">
        <f t="shared" si="36"/>
        <v>2.3018000000000001</v>
      </c>
      <c r="M67" s="91">
        <f t="shared" si="36"/>
        <v>2.3062</v>
      </c>
      <c r="N67" s="91">
        <f t="shared" si="36"/>
        <v>2.32382</v>
      </c>
      <c r="O67" s="91">
        <f t="shared" si="36"/>
        <v>2.4016999999999999</v>
      </c>
      <c r="P67" s="91">
        <f t="shared" si="36"/>
        <v>2.3786900000000002</v>
      </c>
      <c r="Q67" s="91">
        <f t="shared" si="36"/>
        <v>2.3964599999999998</v>
      </c>
      <c r="R67" s="91">
        <f t="shared" si="36"/>
        <v>2.3868399999999999</v>
      </c>
      <c r="S67" s="91">
        <f t="shared" si="36"/>
        <v>2.31697</v>
      </c>
      <c r="T67" s="91">
        <f t="shared" si="36"/>
        <v>2.3071700000000002</v>
      </c>
      <c r="U67" s="91">
        <f t="shared" si="36"/>
        <v>2.3275199999999998</v>
      </c>
      <c r="V67" s="91">
        <f t="shared" si="36"/>
        <v>2.3633700000000002</v>
      </c>
      <c r="W67" s="91">
        <f t="shared" si="36"/>
        <v>2.37988</v>
      </c>
      <c r="X67" s="91">
        <f t="shared" si="36"/>
        <v>2.2823099999999998</v>
      </c>
      <c r="Y67" s="91">
        <f t="shared" si="36"/>
        <v>2.2172800000000001</v>
      </c>
      <c r="Z67" s="91">
        <f t="shared" si="36"/>
        <v>1.9177</v>
      </c>
      <c r="AA67" s="91">
        <f t="shared" si="36"/>
        <v>1.8351500000000001</v>
      </c>
    </row>
    <row r="68" spans="1:27" ht="12.75" hidden="1" customHeight="1" outlineLevel="1" x14ac:dyDescent="0.3">
      <c r="A68" s="99" t="s">
        <v>1042</v>
      </c>
      <c r="B68" s="63" t="s">
        <v>238</v>
      </c>
      <c r="C68" s="43" t="s">
        <v>79</v>
      </c>
      <c r="D68" s="44">
        <v>1307.5</v>
      </c>
      <c r="E68" s="44">
        <v>1248.8</v>
      </c>
      <c r="F68" s="44">
        <v>1222.5</v>
      </c>
      <c r="G68" s="44">
        <v>1221.72</v>
      </c>
      <c r="H68" s="44">
        <v>1252.25</v>
      </c>
      <c r="I68" s="44">
        <v>1339.93</v>
      </c>
      <c r="J68" s="44">
        <v>1532.73</v>
      </c>
      <c r="K68" s="44">
        <v>1881.67</v>
      </c>
      <c r="L68" s="44">
        <v>1966.03</v>
      </c>
      <c r="M68" s="44">
        <v>1970.43</v>
      </c>
      <c r="N68" s="44">
        <v>1988.05</v>
      </c>
      <c r="O68" s="44">
        <v>2065.9299999999998</v>
      </c>
      <c r="P68" s="44">
        <v>2042.92</v>
      </c>
      <c r="Q68" s="44">
        <v>2060.69</v>
      </c>
      <c r="R68" s="44">
        <v>2051.0700000000002</v>
      </c>
      <c r="S68" s="44">
        <v>1981.2</v>
      </c>
      <c r="T68" s="44">
        <v>1971.4</v>
      </c>
      <c r="U68" s="44">
        <v>1991.75</v>
      </c>
      <c r="V68" s="44">
        <v>2027.6</v>
      </c>
      <c r="W68" s="44">
        <v>2044.11</v>
      </c>
      <c r="X68" s="44">
        <v>1946.54</v>
      </c>
      <c r="Y68" s="44">
        <v>1881.51</v>
      </c>
      <c r="Z68" s="44">
        <v>1581.93</v>
      </c>
      <c r="AA68" s="44">
        <v>1499.38</v>
      </c>
    </row>
    <row r="69" spans="1:27" ht="12.75" hidden="1" customHeight="1" outlineLevel="1" x14ac:dyDescent="0.3">
      <c r="A69" s="99" t="s">
        <v>1043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3">
      <c r="A70" s="99" t="s">
        <v>1044</v>
      </c>
      <c r="B70" s="63" t="s">
        <v>83</v>
      </c>
      <c r="C70" s="43" t="s">
        <v>79</v>
      </c>
      <c r="D70" s="44">
        <v>4.8</v>
      </c>
      <c r="E70" s="44">
        <v>4.8</v>
      </c>
      <c r="F70" s="44">
        <v>4.8</v>
      </c>
      <c r="G70" s="44">
        <v>4.8</v>
      </c>
      <c r="H70" s="44">
        <v>4.8</v>
      </c>
      <c r="I70" s="44">
        <v>4.8</v>
      </c>
      <c r="J70" s="44">
        <v>4.8</v>
      </c>
      <c r="K70" s="44">
        <v>4.8</v>
      </c>
      <c r="L70" s="44">
        <v>4.8</v>
      </c>
      <c r="M70" s="44">
        <v>4.8</v>
      </c>
      <c r="N70" s="44">
        <v>4.8</v>
      </c>
      <c r="O70" s="44">
        <v>4.8</v>
      </c>
      <c r="P70" s="44">
        <v>4.8</v>
      </c>
      <c r="Q70" s="44">
        <v>4.8</v>
      </c>
      <c r="R70" s="44">
        <v>4.8</v>
      </c>
      <c r="S70" s="44">
        <v>4.8</v>
      </c>
      <c r="T70" s="44">
        <v>4.8</v>
      </c>
      <c r="U70" s="44">
        <v>4.8</v>
      </c>
      <c r="V70" s="44">
        <v>4.8</v>
      </c>
      <c r="W70" s="44">
        <v>4.8</v>
      </c>
      <c r="X70" s="44">
        <v>4.8</v>
      </c>
      <c r="Y70" s="44">
        <v>4.8</v>
      </c>
      <c r="Z70" s="44">
        <v>4.8</v>
      </c>
      <c r="AA70" s="44">
        <v>4.8</v>
      </c>
    </row>
    <row r="71" spans="1:27" ht="12.75" hidden="1" customHeight="1" outlineLevel="1" x14ac:dyDescent="0.3">
      <c r="A71" s="99" t="s">
        <v>1045</v>
      </c>
      <c r="B71" s="63" t="s">
        <v>81</v>
      </c>
      <c r="C71" s="43" t="s">
        <v>79</v>
      </c>
      <c r="D71" s="44">
        <f>$D$11</f>
        <v>264.79000000000002</v>
      </c>
      <c r="E71" s="44">
        <f t="shared" ref="E71:AA71" si="38">$D$11</f>
        <v>264.79000000000002</v>
      </c>
      <c r="F71" s="44">
        <f t="shared" si="38"/>
        <v>264.79000000000002</v>
      </c>
      <c r="G71" s="44">
        <f t="shared" si="38"/>
        <v>264.79000000000002</v>
      </c>
      <c r="H71" s="44">
        <f t="shared" si="38"/>
        <v>264.79000000000002</v>
      </c>
      <c r="I71" s="44">
        <f t="shared" si="38"/>
        <v>264.79000000000002</v>
      </c>
      <c r="J71" s="44">
        <f t="shared" si="38"/>
        <v>264.79000000000002</v>
      </c>
      <c r="K71" s="44">
        <f t="shared" si="38"/>
        <v>264.79000000000002</v>
      </c>
      <c r="L71" s="44">
        <f t="shared" si="38"/>
        <v>264.79000000000002</v>
      </c>
      <c r="M71" s="44">
        <f t="shared" si="38"/>
        <v>264.79000000000002</v>
      </c>
      <c r="N71" s="44">
        <f t="shared" si="38"/>
        <v>264.79000000000002</v>
      </c>
      <c r="O71" s="44">
        <f t="shared" si="38"/>
        <v>264.79000000000002</v>
      </c>
      <c r="P71" s="44">
        <f t="shared" si="38"/>
        <v>264.79000000000002</v>
      </c>
      <c r="Q71" s="44">
        <f t="shared" si="38"/>
        <v>264.79000000000002</v>
      </c>
      <c r="R71" s="44">
        <f t="shared" si="38"/>
        <v>264.79000000000002</v>
      </c>
      <c r="S71" s="44">
        <f t="shared" si="38"/>
        <v>264.79000000000002</v>
      </c>
      <c r="T71" s="44">
        <f t="shared" si="38"/>
        <v>264.79000000000002</v>
      </c>
      <c r="U71" s="44">
        <f t="shared" si="38"/>
        <v>264.79000000000002</v>
      </c>
      <c r="V71" s="44">
        <f t="shared" si="38"/>
        <v>264.79000000000002</v>
      </c>
      <c r="W71" s="44">
        <f t="shared" si="38"/>
        <v>264.79000000000002</v>
      </c>
      <c r="X71" s="44">
        <f t="shared" si="38"/>
        <v>264.79000000000002</v>
      </c>
      <c r="Y71" s="44">
        <f t="shared" si="38"/>
        <v>264.79000000000002</v>
      </c>
      <c r="Z71" s="44">
        <f t="shared" si="38"/>
        <v>264.79000000000002</v>
      </c>
      <c r="AA71" s="44">
        <f t="shared" si="38"/>
        <v>264.79000000000002</v>
      </c>
    </row>
    <row r="72" spans="1:27" ht="12.75" customHeight="1" collapsed="1" x14ac:dyDescent="0.3">
      <c r="A72" s="98" t="s">
        <v>1046</v>
      </c>
      <c r="B72" s="28" t="str">
        <f>"14"&amp;"."&amp;$B$633&amp;"."&amp;$B$634</f>
        <v>14.02.2024</v>
      </c>
      <c r="C72" s="90" t="s">
        <v>76</v>
      </c>
      <c r="D72" s="91">
        <f>ROUND(((D73+D74+D76+D75)/1000),5)</f>
        <v>1.65418</v>
      </c>
      <c r="E72" s="91">
        <f>ROUND(((E73+E74+E76+E75)/1000),5)</f>
        <v>1.59907</v>
      </c>
      <c r="F72" s="91">
        <f>ROUND(((F73+F74+F76+F75)/1000),5)</f>
        <v>1.54945</v>
      </c>
      <c r="G72" s="91">
        <f t="shared" ref="G72:AA72" si="39">ROUND(((G73+G74+G76+G75)/1000),5)</f>
        <v>1.5485800000000001</v>
      </c>
      <c r="H72" s="91">
        <f t="shared" si="39"/>
        <v>1.5704199999999999</v>
      </c>
      <c r="I72" s="91">
        <f t="shared" si="39"/>
        <v>1.6650499999999999</v>
      </c>
      <c r="J72" s="91">
        <f t="shared" si="39"/>
        <v>1.8690100000000001</v>
      </c>
      <c r="K72" s="91">
        <f t="shared" si="39"/>
        <v>2.2375099999999999</v>
      </c>
      <c r="L72" s="91">
        <f t="shared" si="39"/>
        <v>2.3081499999999999</v>
      </c>
      <c r="M72" s="91">
        <f t="shared" si="39"/>
        <v>2.3368699999999998</v>
      </c>
      <c r="N72" s="91">
        <f t="shared" si="39"/>
        <v>2.3643200000000002</v>
      </c>
      <c r="O72" s="91">
        <f t="shared" si="39"/>
        <v>2.40808</v>
      </c>
      <c r="P72" s="91">
        <f t="shared" si="39"/>
        <v>2.3889999999999998</v>
      </c>
      <c r="Q72" s="91">
        <f t="shared" si="39"/>
        <v>2.38897</v>
      </c>
      <c r="R72" s="91">
        <f t="shared" si="39"/>
        <v>2.38123</v>
      </c>
      <c r="S72" s="91">
        <f t="shared" si="39"/>
        <v>2.3212700000000002</v>
      </c>
      <c r="T72" s="91">
        <f t="shared" si="39"/>
        <v>2.3044799999999999</v>
      </c>
      <c r="U72" s="91">
        <f t="shared" si="39"/>
        <v>2.3360799999999999</v>
      </c>
      <c r="V72" s="91">
        <f t="shared" si="39"/>
        <v>2.4281600000000001</v>
      </c>
      <c r="W72" s="91">
        <f t="shared" si="39"/>
        <v>2.3599399999999999</v>
      </c>
      <c r="X72" s="91">
        <f t="shared" si="39"/>
        <v>2.2543700000000002</v>
      </c>
      <c r="Y72" s="91">
        <f t="shared" si="39"/>
        <v>2.2213799999999999</v>
      </c>
      <c r="Z72" s="91">
        <f t="shared" si="39"/>
        <v>1.8888499999999999</v>
      </c>
      <c r="AA72" s="91">
        <f t="shared" si="39"/>
        <v>1.6785399999999999</v>
      </c>
    </row>
    <row r="73" spans="1:27" ht="12.75" hidden="1" customHeight="1" outlineLevel="1" x14ac:dyDescent="0.3">
      <c r="A73" s="99" t="s">
        <v>1047</v>
      </c>
      <c r="B73" s="63" t="s">
        <v>238</v>
      </c>
      <c r="C73" s="43" t="s">
        <v>79</v>
      </c>
      <c r="D73" s="44">
        <v>1318.41</v>
      </c>
      <c r="E73" s="44">
        <v>1263.3</v>
      </c>
      <c r="F73" s="44">
        <v>1213.68</v>
      </c>
      <c r="G73" s="44">
        <v>1212.81</v>
      </c>
      <c r="H73" s="44">
        <v>1234.6500000000001</v>
      </c>
      <c r="I73" s="44">
        <v>1329.28</v>
      </c>
      <c r="J73" s="44">
        <v>1533.24</v>
      </c>
      <c r="K73" s="44">
        <v>1901.74</v>
      </c>
      <c r="L73" s="44">
        <v>1972.38</v>
      </c>
      <c r="M73" s="44">
        <v>2001.1</v>
      </c>
      <c r="N73" s="44">
        <v>2028.55</v>
      </c>
      <c r="O73" s="44">
        <v>2072.31</v>
      </c>
      <c r="P73" s="44">
        <v>2053.23</v>
      </c>
      <c r="Q73" s="44">
        <v>2053.1999999999998</v>
      </c>
      <c r="R73" s="44">
        <v>2045.46</v>
      </c>
      <c r="S73" s="44">
        <v>1985.5</v>
      </c>
      <c r="T73" s="44">
        <v>1968.71</v>
      </c>
      <c r="U73" s="44">
        <v>2000.31</v>
      </c>
      <c r="V73" s="44">
        <v>2092.39</v>
      </c>
      <c r="W73" s="44">
        <v>2024.17</v>
      </c>
      <c r="X73" s="44">
        <v>1918.6</v>
      </c>
      <c r="Y73" s="44">
        <v>1885.61</v>
      </c>
      <c r="Z73" s="44">
        <v>1553.08</v>
      </c>
      <c r="AA73" s="44">
        <v>1342.77</v>
      </c>
    </row>
    <row r="74" spans="1:27" ht="12.75" hidden="1" customHeight="1" outlineLevel="1" x14ac:dyDescent="0.3">
      <c r="A74" s="99" t="s">
        <v>1048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3">
      <c r="A75" s="99" t="s">
        <v>1049</v>
      </c>
      <c r="B75" s="63" t="s">
        <v>83</v>
      </c>
      <c r="C75" s="43" t="s">
        <v>79</v>
      </c>
      <c r="D75" s="44">
        <v>4.8</v>
      </c>
      <c r="E75" s="44">
        <v>4.8</v>
      </c>
      <c r="F75" s="44">
        <v>4.8</v>
      </c>
      <c r="G75" s="44">
        <v>4.8</v>
      </c>
      <c r="H75" s="44">
        <v>4.8</v>
      </c>
      <c r="I75" s="44">
        <v>4.8</v>
      </c>
      <c r="J75" s="44">
        <v>4.8</v>
      </c>
      <c r="K75" s="44">
        <v>4.8</v>
      </c>
      <c r="L75" s="44">
        <v>4.8</v>
      </c>
      <c r="M75" s="44">
        <v>4.8</v>
      </c>
      <c r="N75" s="44">
        <v>4.8</v>
      </c>
      <c r="O75" s="44">
        <v>4.8</v>
      </c>
      <c r="P75" s="44">
        <v>4.8</v>
      </c>
      <c r="Q75" s="44">
        <v>4.8</v>
      </c>
      <c r="R75" s="44">
        <v>4.8</v>
      </c>
      <c r="S75" s="44">
        <v>4.8</v>
      </c>
      <c r="T75" s="44">
        <v>4.8</v>
      </c>
      <c r="U75" s="44">
        <v>4.8</v>
      </c>
      <c r="V75" s="44">
        <v>4.8</v>
      </c>
      <c r="W75" s="44">
        <v>4.8</v>
      </c>
      <c r="X75" s="44">
        <v>4.8</v>
      </c>
      <c r="Y75" s="44">
        <v>4.8</v>
      </c>
      <c r="Z75" s="44">
        <v>4.8</v>
      </c>
      <c r="AA75" s="44">
        <v>4.8</v>
      </c>
    </row>
    <row r="76" spans="1:27" ht="12.75" hidden="1" customHeight="1" outlineLevel="1" x14ac:dyDescent="0.3">
      <c r="A76" s="99" t="s">
        <v>1050</v>
      </c>
      <c r="B76" s="63" t="s">
        <v>81</v>
      </c>
      <c r="C76" s="43" t="s">
        <v>79</v>
      </c>
      <c r="D76" s="44">
        <f>$D$11</f>
        <v>264.79000000000002</v>
      </c>
      <c r="E76" s="44">
        <f t="shared" ref="E76:AA76" si="41">$D$11</f>
        <v>264.79000000000002</v>
      </c>
      <c r="F76" s="44">
        <f t="shared" si="41"/>
        <v>264.79000000000002</v>
      </c>
      <c r="G76" s="44">
        <f t="shared" si="41"/>
        <v>264.79000000000002</v>
      </c>
      <c r="H76" s="44">
        <f t="shared" si="41"/>
        <v>264.79000000000002</v>
      </c>
      <c r="I76" s="44">
        <f t="shared" si="41"/>
        <v>264.79000000000002</v>
      </c>
      <c r="J76" s="44">
        <f t="shared" si="41"/>
        <v>264.79000000000002</v>
      </c>
      <c r="K76" s="44">
        <f t="shared" si="41"/>
        <v>264.79000000000002</v>
      </c>
      <c r="L76" s="44">
        <f t="shared" si="41"/>
        <v>264.79000000000002</v>
      </c>
      <c r="M76" s="44">
        <f t="shared" si="41"/>
        <v>264.79000000000002</v>
      </c>
      <c r="N76" s="44">
        <f t="shared" si="41"/>
        <v>264.79000000000002</v>
      </c>
      <c r="O76" s="44">
        <f t="shared" si="41"/>
        <v>264.79000000000002</v>
      </c>
      <c r="P76" s="44">
        <f t="shared" si="41"/>
        <v>264.79000000000002</v>
      </c>
      <c r="Q76" s="44">
        <f t="shared" si="41"/>
        <v>264.79000000000002</v>
      </c>
      <c r="R76" s="44">
        <f t="shared" si="41"/>
        <v>264.79000000000002</v>
      </c>
      <c r="S76" s="44">
        <f t="shared" si="41"/>
        <v>264.79000000000002</v>
      </c>
      <c r="T76" s="44">
        <f t="shared" si="41"/>
        <v>264.79000000000002</v>
      </c>
      <c r="U76" s="44">
        <f t="shared" si="41"/>
        <v>264.79000000000002</v>
      </c>
      <c r="V76" s="44">
        <f t="shared" si="41"/>
        <v>264.79000000000002</v>
      </c>
      <c r="W76" s="44">
        <f t="shared" si="41"/>
        <v>264.79000000000002</v>
      </c>
      <c r="X76" s="44">
        <f t="shared" si="41"/>
        <v>264.79000000000002</v>
      </c>
      <c r="Y76" s="44">
        <f t="shared" si="41"/>
        <v>264.79000000000002</v>
      </c>
      <c r="Z76" s="44">
        <f t="shared" si="41"/>
        <v>264.79000000000002</v>
      </c>
      <c r="AA76" s="44">
        <f t="shared" si="41"/>
        <v>264.79000000000002</v>
      </c>
    </row>
    <row r="77" spans="1:27" ht="12.75" customHeight="1" collapsed="1" x14ac:dyDescent="0.3">
      <c r="A77" s="98" t="s">
        <v>1051</v>
      </c>
      <c r="B77" s="28" t="str">
        <f>"15"&amp;"."&amp;$B$633&amp;"."&amp;$B$634</f>
        <v>15.02.2024</v>
      </c>
      <c r="C77" s="90" t="s">
        <v>76</v>
      </c>
      <c r="D77" s="91">
        <f>ROUND(((D78+D79+D81+D80)/1000),5)</f>
        <v>1.61913</v>
      </c>
      <c r="E77" s="91">
        <f>ROUND(((E78+E79+E81+E80)/1000),5)</f>
        <v>1.5493600000000001</v>
      </c>
      <c r="F77" s="91">
        <f>ROUND(((F78+F79+F81+F80)/1000),5)</f>
        <v>1.5081500000000001</v>
      </c>
      <c r="G77" s="91">
        <f t="shared" ref="G77:AA77" si="42">ROUND(((G78+G79+G81+G80)/1000),5)</f>
        <v>1.4865299999999999</v>
      </c>
      <c r="H77" s="91">
        <f t="shared" si="42"/>
        <v>1.5569</v>
      </c>
      <c r="I77" s="91">
        <f t="shared" si="42"/>
        <v>1.6708400000000001</v>
      </c>
      <c r="J77" s="91">
        <f t="shared" si="42"/>
        <v>1.8490500000000001</v>
      </c>
      <c r="K77" s="91">
        <f t="shared" si="42"/>
        <v>2.2168899999999998</v>
      </c>
      <c r="L77" s="91">
        <f t="shared" si="42"/>
        <v>2.30403</v>
      </c>
      <c r="M77" s="91">
        <f t="shared" si="42"/>
        <v>2.27806</v>
      </c>
      <c r="N77" s="91">
        <f t="shared" si="42"/>
        <v>2.3075600000000001</v>
      </c>
      <c r="O77" s="91">
        <f t="shared" si="42"/>
        <v>2.4014600000000002</v>
      </c>
      <c r="P77" s="91">
        <f t="shared" si="42"/>
        <v>2.4084400000000001</v>
      </c>
      <c r="Q77" s="91">
        <f t="shared" si="42"/>
        <v>2.4260000000000002</v>
      </c>
      <c r="R77" s="91">
        <f t="shared" si="42"/>
        <v>2.3797299999999999</v>
      </c>
      <c r="S77" s="91">
        <f t="shared" si="42"/>
        <v>2.2783199999999999</v>
      </c>
      <c r="T77" s="91">
        <f t="shared" si="42"/>
        <v>2.2553700000000001</v>
      </c>
      <c r="U77" s="91">
        <f t="shared" si="42"/>
        <v>2.2708599999999999</v>
      </c>
      <c r="V77" s="91">
        <f t="shared" si="42"/>
        <v>2.28749</v>
      </c>
      <c r="W77" s="91">
        <f t="shared" si="42"/>
        <v>2.3049499999999998</v>
      </c>
      <c r="X77" s="91">
        <f t="shared" si="42"/>
        <v>2.2382499999999999</v>
      </c>
      <c r="Y77" s="91">
        <f t="shared" si="42"/>
        <v>2.2175699999999998</v>
      </c>
      <c r="Z77" s="91">
        <f t="shared" si="42"/>
        <v>1.9193199999999999</v>
      </c>
      <c r="AA77" s="91">
        <f t="shared" si="42"/>
        <v>1.80322</v>
      </c>
    </row>
    <row r="78" spans="1:27" ht="12.75" hidden="1" customHeight="1" outlineLevel="1" x14ac:dyDescent="0.3">
      <c r="A78" s="99" t="s">
        <v>1052</v>
      </c>
      <c r="B78" s="63" t="s">
        <v>238</v>
      </c>
      <c r="C78" s="43" t="s">
        <v>79</v>
      </c>
      <c r="D78" s="44">
        <v>1283.3599999999999</v>
      </c>
      <c r="E78" s="44">
        <v>1213.5899999999999</v>
      </c>
      <c r="F78" s="44">
        <v>1172.3800000000001</v>
      </c>
      <c r="G78" s="44">
        <v>1150.76</v>
      </c>
      <c r="H78" s="44">
        <v>1221.1300000000001</v>
      </c>
      <c r="I78" s="44">
        <v>1335.07</v>
      </c>
      <c r="J78" s="44">
        <v>1513.28</v>
      </c>
      <c r="K78" s="44">
        <v>1881.12</v>
      </c>
      <c r="L78" s="44">
        <v>1968.26</v>
      </c>
      <c r="M78" s="44">
        <v>1942.29</v>
      </c>
      <c r="N78" s="44">
        <v>1971.79</v>
      </c>
      <c r="O78" s="44">
        <v>2065.69</v>
      </c>
      <c r="P78" s="44">
        <v>2072.67</v>
      </c>
      <c r="Q78" s="44">
        <v>2090.23</v>
      </c>
      <c r="R78" s="44">
        <v>2043.96</v>
      </c>
      <c r="S78" s="44">
        <v>1942.55</v>
      </c>
      <c r="T78" s="44">
        <v>1919.6</v>
      </c>
      <c r="U78" s="44">
        <v>1935.09</v>
      </c>
      <c r="V78" s="44">
        <v>1951.72</v>
      </c>
      <c r="W78" s="44">
        <v>1969.18</v>
      </c>
      <c r="X78" s="44">
        <v>1902.48</v>
      </c>
      <c r="Y78" s="44">
        <v>1881.8</v>
      </c>
      <c r="Z78" s="44">
        <v>1583.55</v>
      </c>
      <c r="AA78" s="44">
        <v>1467.45</v>
      </c>
    </row>
    <row r="79" spans="1:27" ht="12.75" hidden="1" customHeight="1" outlineLevel="1" x14ac:dyDescent="0.3">
      <c r="A79" s="99" t="s">
        <v>1053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3">
      <c r="A80" s="99" t="s">
        <v>1054</v>
      </c>
      <c r="B80" s="63" t="s">
        <v>83</v>
      </c>
      <c r="C80" s="43" t="s">
        <v>79</v>
      </c>
      <c r="D80" s="44">
        <v>4.8</v>
      </c>
      <c r="E80" s="44">
        <v>4.8</v>
      </c>
      <c r="F80" s="44">
        <v>4.8</v>
      </c>
      <c r="G80" s="44">
        <v>4.8</v>
      </c>
      <c r="H80" s="44">
        <v>4.8</v>
      </c>
      <c r="I80" s="44">
        <v>4.8</v>
      </c>
      <c r="J80" s="44">
        <v>4.8</v>
      </c>
      <c r="K80" s="44">
        <v>4.8</v>
      </c>
      <c r="L80" s="44">
        <v>4.8</v>
      </c>
      <c r="M80" s="44">
        <v>4.8</v>
      </c>
      <c r="N80" s="44">
        <v>4.8</v>
      </c>
      <c r="O80" s="44">
        <v>4.8</v>
      </c>
      <c r="P80" s="44">
        <v>4.8</v>
      </c>
      <c r="Q80" s="44">
        <v>4.8</v>
      </c>
      <c r="R80" s="44">
        <v>4.8</v>
      </c>
      <c r="S80" s="44">
        <v>4.8</v>
      </c>
      <c r="T80" s="44">
        <v>4.8</v>
      </c>
      <c r="U80" s="44">
        <v>4.8</v>
      </c>
      <c r="V80" s="44">
        <v>4.8</v>
      </c>
      <c r="W80" s="44">
        <v>4.8</v>
      </c>
      <c r="X80" s="44">
        <v>4.8</v>
      </c>
      <c r="Y80" s="44">
        <v>4.8</v>
      </c>
      <c r="Z80" s="44">
        <v>4.8</v>
      </c>
      <c r="AA80" s="44">
        <v>4.8</v>
      </c>
    </row>
    <row r="81" spans="1:27" ht="12.75" hidden="1" customHeight="1" outlineLevel="1" x14ac:dyDescent="0.3">
      <c r="A81" s="99" t="s">
        <v>1055</v>
      </c>
      <c r="B81" s="63" t="s">
        <v>81</v>
      </c>
      <c r="C81" s="43" t="s">
        <v>79</v>
      </c>
      <c r="D81" s="44">
        <f>$D$11</f>
        <v>264.79000000000002</v>
      </c>
      <c r="E81" s="44">
        <f t="shared" ref="E81:AA81" si="44">$D$11</f>
        <v>264.79000000000002</v>
      </c>
      <c r="F81" s="44">
        <f t="shared" si="44"/>
        <v>264.79000000000002</v>
      </c>
      <c r="G81" s="44">
        <f t="shared" si="44"/>
        <v>264.79000000000002</v>
      </c>
      <c r="H81" s="44">
        <f t="shared" si="44"/>
        <v>264.79000000000002</v>
      </c>
      <c r="I81" s="44">
        <f t="shared" si="44"/>
        <v>264.79000000000002</v>
      </c>
      <c r="J81" s="44">
        <f t="shared" si="44"/>
        <v>264.79000000000002</v>
      </c>
      <c r="K81" s="44">
        <f t="shared" si="44"/>
        <v>264.79000000000002</v>
      </c>
      <c r="L81" s="44">
        <f t="shared" si="44"/>
        <v>264.79000000000002</v>
      </c>
      <c r="M81" s="44">
        <f t="shared" si="44"/>
        <v>264.79000000000002</v>
      </c>
      <c r="N81" s="44">
        <f t="shared" si="44"/>
        <v>264.79000000000002</v>
      </c>
      <c r="O81" s="44">
        <f t="shared" si="44"/>
        <v>264.79000000000002</v>
      </c>
      <c r="P81" s="44">
        <f t="shared" si="44"/>
        <v>264.79000000000002</v>
      </c>
      <c r="Q81" s="44">
        <f t="shared" si="44"/>
        <v>264.79000000000002</v>
      </c>
      <c r="R81" s="44">
        <f t="shared" si="44"/>
        <v>264.79000000000002</v>
      </c>
      <c r="S81" s="44">
        <f t="shared" si="44"/>
        <v>264.79000000000002</v>
      </c>
      <c r="T81" s="44">
        <f t="shared" si="44"/>
        <v>264.79000000000002</v>
      </c>
      <c r="U81" s="44">
        <f t="shared" si="44"/>
        <v>264.79000000000002</v>
      </c>
      <c r="V81" s="44">
        <f t="shared" si="44"/>
        <v>264.79000000000002</v>
      </c>
      <c r="W81" s="44">
        <f t="shared" si="44"/>
        <v>264.79000000000002</v>
      </c>
      <c r="X81" s="44">
        <f t="shared" si="44"/>
        <v>264.79000000000002</v>
      </c>
      <c r="Y81" s="44">
        <f t="shared" si="44"/>
        <v>264.79000000000002</v>
      </c>
      <c r="Z81" s="44">
        <f t="shared" si="44"/>
        <v>264.79000000000002</v>
      </c>
      <c r="AA81" s="44">
        <f t="shared" si="44"/>
        <v>264.79000000000002</v>
      </c>
    </row>
    <row r="82" spans="1:27" ht="12.75" customHeight="1" collapsed="1" x14ac:dyDescent="0.3">
      <c r="A82" s="98" t="s">
        <v>1056</v>
      </c>
      <c r="B82" s="28" t="str">
        <f>"16"&amp;"."&amp;$B$633&amp;"."&amp;$B$634</f>
        <v>16.02.2024</v>
      </c>
      <c r="C82" s="90" t="s">
        <v>76</v>
      </c>
      <c r="D82" s="91">
        <f>ROUND(((D83+D84+D86+D85)/1000),5)</f>
        <v>1.6469</v>
      </c>
      <c r="E82" s="91">
        <f>ROUND(((E83+E84+E86+E85)/1000),5)</f>
        <v>1.55017</v>
      </c>
      <c r="F82" s="91">
        <f>ROUND(((F83+F84+F86+F85)/1000),5)</f>
        <v>1.52579</v>
      </c>
      <c r="G82" s="91">
        <f t="shared" ref="G82:AA82" si="45">ROUND(((G83+G84+G86+G85)/1000),5)</f>
        <v>1.51667</v>
      </c>
      <c r="H82" s="91">
        <f t="shared" si="45"/>
        <v>1.5829800000000001</v>
      </c>
      <c r="I82" s="91">
        <f t="shared" si="45"/>
        <v>1.68283</v>
      </c>
      <c r="J82" s="91">
        <f t="shared" si="45"/>
        <v>1.8627800000000001</v>
      </c>
      <c r="K82" s="91">
        <f t="shared" si="45"/>
        <v>2.2337099999999999</v>
      </c>
      <c r="L82" s="91">
        <f t="shared" si="45"/>
        <v>2.2976899999999998</v>
      </c>
      <c r="M82" s="91">
        <f t="shared" si="45"/>
        <v>2.32064</v>
      </c>
      <c r="N82" s="91">
        <f t="shared" si="45"/>
        <v>2.3204400000000001</v>
      </c>
      <c r="O82" s="91">
        <f t="shared" si="45"/>
        <v>2.3986700000000001</v>
      </c>
      <c r="P82" s="91">
        <f t="shared" si="45"/>
        <v>2.3790100000000001</v>
      </c>
      <c r="Q82" s="91">
        <f t="shared" si="45"/>
        <v>2.3804099999999999</v>
      </c>
      <c r="R82" s="91">
        <f t="shared" si="45"/>
        <v>2.38117</v>
      </c>
      <c r="S82" s="91">
        <f t="shared" si="45"/>
        <v>2.3235600000000001</v>
      </c>
      <c r="T82" s="91">
        <f t="shared" si="45"/>
        <v>2.28959</v>
      </c>
      <c r="U82" s="91">
        <f t="shared" si="45"/>
        <v>2.3167900000000001</v>
      </c>
      <c r="V82" s="91">
        <f t="shared" si="45"/>
        <v>2.34063</v>
      </c>
      <c r="W82" s="91">
        <f t="shared" si="45"/>
        <v>2.3838900000000001</v>
      </c>
      <c r="X82" s="91">
        <f t="shared" si="45"/>
        <v>2.3244899999999999</v>
      </c>
      <c r="Y82" s="91">
        <f t="shared" si="45"/>
        <v>2.24186</v>
      </c>
      <c r="Z82" s="91">
        <f t="shared" si="45"/>
        <v>2.1136400000000002</v>
      </c>
      <c r="AA82" s="91">
        <f t="shared" si="45"/>
        <v>1.83385</v>
      </c>
    </row>
    <row r="83" spans="1:27" ht="12.75" hidden="1" customHeight="1" outlineLevel="1" x14ac:dyDescent="0.3">
      <c r="A83" s="99" t="s">
        <v>1057</v>
      </c>
      <c r="B83" s="63" t="s">
        <v>238</v>
      </c>
      <c r="C83" s="43" t="s">
        <v>79</v>
      </c>
      <c r="D83" s="44">
        <v>1311.13</v>
      </c>
      <c r="E83" s="44">
        <v>1214.4000000000001</v>
      </c>
      <c r="F83" s="44">
        <v>1190.02</v>
      </c>
      <c r="G83" s="44">
        <v>1180.9000000000001</v>
      </c>
      <c r="H83" s="44">
        <v>1247.21</v>
      </c>
      <c r="I83" s="44">
        <v>1347.06</v>
      </c>
      <c r="J83" s="44">
        <v>1527.01</v>
      </c>
      <c r="K83" s="44">
        <v>1897.94</v>
      </c>
      <c r="L83" s="44">
        <v>1961.92</v>
      </c>
      <c r="M83" s="44">
        <v>1984.87</v>
      </c>
      <c r="N83" s="44">
        <v>1984.67</v>
      </c>
      <c r="O83" s="44">
        <v>2062.9</v>
      </c>
      <c r="P83" s="44">
        <v>2043.24</v>
      </c>
      <c r="Q83" s="44">
        <v>2044.64</v>
      </c>
      <c r="R83" s="44">
        <v>2045.4</v>
      </c>
      <c r="S83" s="44">
        <v>1987.79</v>
      </c>
      <c r="T83" s="44">
        <v>1953.82</v>
      </c>
      <c r="U83" s="44">
        <v>1981.02</v>
      </c>
      <c r="V83" s="44">
        <v>2004.86</v>
      </c>
      <c r="W83" s="44">
        <v>2048.12</v>
      </c>
      <c r="X83" s="44">
        <v>1988.72</v>
      </c>
      <c r="Y83" s="44">
        <v>1906.09</v>
      </c>
      <c r="Z83" s="44">
        <v>1777.87</v>
      </c>
      <c r="AA83" s="44">
        <v>1498.08</v>
      </c>
    </row>
    <row r="84" spans="1:27" ht="12.75" hidden="1" customHeight="1" outlineLevel="1" x14ac:dyDescent="0.3">
      <c r="A84" s="99" t="s">
        <v>1058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3">
      <c r="A85" s="99" t="s">
        <v>1059</v>
      </c>
      <c r="B85" s="63" t="s">
        <v>83</v>
      </c>
      <c r="C85" s="43" t="s">
        <v>79</v>
      </c>
      <c r="D85" s="44">
        <v>4.8</v>
      </c>
      <c r="E85" s="44">
        <v>4.8</v>
      </c>
      <c r="F85" s="44">
        <v>4.8</v>
      </c>
      <c r="G85" s="44">
        <v>4.8</v>
      </c>
      <c r="H85" s="44">
        <v>4.8</v>
      </c>
      <c r="I85" s="44">
        <v>4.8</v>
      </c>
      <c r="J85" s="44">
        <v>4.8</v>
      </c>
      <c r="K85" s="44">
        <v>4.8</v>
      </c>
      <c r="L85" s="44">
        <v>4.8</v>
      </c>
      <c r="M85" s="44">
        <v>4.8</v>
      </c>
      <c r="N85" s="44">
        <v>4.8</v>
      </c>
      <c r="O85" s="44">
        <v>4.8</v>
      </c>
      <c r="P85" s="44">
        <v>4.8</v>
      </c>
      <c r="Q85" s="44">
        <v>4.8</v>
      </c>
      <c r="R85" s="44">
        <v>4.8</v>
      </c>
      <c r="S85" s="44">
        <v>4.8</v>
      </c>
      <c r="T85" s="44">
        <v>4.8</v>
      </c>
      <c r="U85" s="44">
        <v>4.8</v>
      </c>
      <c r="V85" s="44">
        <v>4.8</v>
      </c>
      <c r="W85" s="44">
        <v>4.8</v>
      </c>
      <c r="X85" s="44">
        <v>4.8</v>
      </c>
      <c r="Y85" s="44">
        <v>4.8</v>
      </c>
      <c r="Z85" s="44">
        <v>4.8</v>
      </c>
      <c r="AA85" s="44">
        <v>4.8</v>
      </c>
    </row>
    <row r="86" spans="1:27" ht="12.75" hidden="1" customHeight="1" outlineLevel="1" x14ac:dyDescent="0.3">
      <c r="A86" s="99" t="s">
        <v>1060</v>
      </c>
      <c r="B86" s="63" t="s">
        <v>81</v>
      </c>
      <c r="C86" s="43" t="s">
        <v>79</v>
      </c>
      <c r="D86" s="44">
        <f>$D$11</f>
        <v>264.79000000000002</v>
      </c>
      <c r="E86" s="44">
        <f t="shared" ref="E86:AA86" si="47">$D$11</f>
        <v>264.79000000000002</v>
      </c>
      <c r="F86" s="44">
        <f t="shared" si="47"/>
        <v>264.79000000000002</v>
      </c>
      <c r="G86" s="44">
        <f t="shared" si="47"/>
        <v>264.79000000000002</v>
      </c>
      <c r="H86" s="44">
        <f t="shared" si="47"/>
        <v>264.79000000000002</v>
      </c>
      <c r="I86" s="44">
        <f t="shared" si="47"/>
        <v>264.79000000000002</v>
      </c>
      <c r="J86" s="44">
        <f t="shared" si="47"/>
        <v>264.79000000000002</v>
      </c>
      <c r="K86" s="44">
        <f t="shared" si="47"/>
        <v>264.79000000000002</v>
      </c>
      <c r="L86" s="44">
        <f t="shared" si="47"/>
        <v>264.79000000000002</v>
      </c>
      <c r="M86" s="44">
        <f t="shared" si="47"/>
        <v>264.79000000000002</v>
      </c>
      <c r="N86" s="44">
        <f t="shared" si="47"/>
        <v>264.79000000000002</v>
      </c>
      <c r="O86" s="44">
        <f t="shared" si="47"/>
        <v>264.79000000000002</v>
      </c>
      <c r="P86" s="44">
        <f t="shared" si="47"/>
        <v>264.79000000000002</v>
      </c>
      <c r="Q86" s="44">
        <f t="shared" si="47"/>
        <v>264.79000000000002</v>
      </c>
      <c r="R86" s="44">
        <f t="shared" si="47"/>
        <v>264.79000000000002</v>
      </c>
      <c r="S86" s="44">
        <f t="shared" si="47"/>
        <v>264.79000000000002</v>
      </c>
      <c r="T86" s="44">
        <f t="shared" si="47"/>
        <v>264.79000000000002</v>
      </c>
      <c r="U86" s="44">
        <f t="shared" si="47"/>
        <v>264.79000000000002</v>
      </c>
      <c r="V86" s="44">
        <f t="shared" si="47"/>
        <v>264.79000000000002</v>
      </c>
      <c r="W86" s="44">
        <f t="shared" si="47"/>
        <v>264.79000000000002</v>
      </c>
      <c r="X86" s="44">
        <f t="shared" si="47"/>
        <v>264.79000000000002</v>
      </c>
      <c r="Y86" s="44">
        <f t="shared" si="47"/>
        <v>264.79000000000002</v>
      </c>
      <c r="Z86" s="44">
        <f t="shared" si="47"/>
        <v>264.79000000000002</v>
      </c>
      <c r="AA86" s="44">
        <f t="shared" si="47"/>
        <v>264.79000000000002</v>
      </c>
    </row>
    <row r="87" spans="1:27" ht="12.75" customHeight="1" collapsed="1" x14ac:dyDescent="0.3">
      <c r="A87" s="98" t="s">
        <v>1061</v>
      </c>
      <c r="B87" s="28" t="str">
        <f>"17"&amp;"."&amp;$B$633&amp;"."&amp;$B$634</f>
        <v>17.02.2024</v>
      </c>
      <c r="C87" s="90" t="s">
        <v>76</v>
      </c>
      <c r="D87" s="91">
        <f>ROUND(((D88+D89+D91+D90)/1000),5)</f>
        <v>1.8459099999999999</v>
      </c>
      <c r="E87" s="91">
        <f>ROUND(((E88+E89+E91+E90)/1000),5)</f>
        <v>1.7194799999999999</v>
      </c>
      <c r="F87" s="91">
        <f>ROUND(((F88+F89+F91+F90)/1000),5)</f>
        <v>1.6449100000000001</v>
      </c>
      <c r="G87" s="91">
        <f t="shared" ref="G87:AA87" si="48">ROUND(((G88+G89+G91+G90)/1000),5)</f>
        <v>1.64124</v>
      </c>
      <c r="H87" s="91">
        <f t="shared" si="48"/>
        <v>1.64456</v>
      </c>
      <c r="I87" s="91">
        <f t="shared" si="48"/>
        <v>1.70512</v>
      </c>
      <c r="J87" s="91">
        <f t="shared" si="48"/>
        <v>1.8035099999999999</v>
      </c>
      <c r="K87" s="91">
        <f t="shared" si="48"/>
        <v>1.9200600000000001</v>
      </c>
      <c r="L87" s="91">
        <f t="shared" si="48"/>
        <v>2.2386900000000001</v>
      </c>
      <c r="M87" s="91">
        <f t="shared" si="48"/>
        <v>2.3196500000000002</v>
      </c>
      <c r="N87" s="91">
        <f t="shared" si="48"/>
        <v>2.41676</v>
      </c>
      <c r="O87" s="91">
        <f t="shared" si="48"/>
        <v>2.4159799999999998</v>
      </c>
      <c r="P87" s="91">
        <f t="shared" si="48"/>
        <v>2.3877299999999999</v>
      </c>
      <c r="Q87" s="91">
        <f t="shared" si="48"/>
        <v>2.32856</v>
      </c>
      <c r="R87" s="91">
        <f t="shared" si="48"/>
        <v>2.3019500000000002</v>
      </c>
      <c r="S87" s="91">
        <f t="shared" si="48"/>
        <v>2.25379</v>
      </c>
      <c r="T87" s="91">
        <f t="shared" si="48"/>
        <v>2.2529300000000001</v>
      </c>
      <c r="U87" s="91">
        <f t="shared" si="48"/>
        <v>2.2833700000000001</v>
      </c>
      <c r="V87" s="91">
        <f t="shared" si="48"/>
        <v>2.2598500000000001</v>
      </c>
      <c r="W87" s="91">
        <f t="shared" si="48"/>
        <v>2.3150300000000001</v>
      </c>
      <c r="X87" s="91">
        <f t="shared" si="48"/>
        <v>2.3224300000000002</v>
      </c>
      <c r="Y87" s="91">
        <f t="shared" si="48"/>
        <v>2.2008700000000001</v>
      </c>
      <c r="Z87" s="91">
        <f t="shared" si="48"/>
        <v>2.0325199999999999</v>
      </c>
      <c r="AA87" s="91">
        <f t="shared" si="48"/>
        <v>1.8803099999999999</v>
      </c>
    </row>
    <row r="88" spans="1:27" ht="12.75" hidden="1" customHeight="1" outlineLevel="1" x14ac:dyDescent="0.3">
      <c r="A88" s="99" t="s">
        <v>1062</v>
      </c>
      <c r="B88" s="63" t="s">
        <v>238</v>
      </c>
      <c r="C88" s="43" t="s">
        <v>79</v>
      </c>
      <c r="D88" s="44">
        <v>1510.14</v>
      </c>
      <c r="E88" s="44">
        <v>1383.71</v>
      </c>
      <c r="F88" s="44">
        <v>1309.1400000000001</v>
      </c>
      <c r="G88" s="44">
        <v>1305.47</v>
      </c>
      <c r="H88" s="44">
        <v>1308.79</v>
      </c>
      <c r="I88" s="44">
        <v>1369.35</v>
      </c>
      <c r="J88" s="44">
        <v>1467.74</v>
      </c>
      <c r="K88" s="44">
        <v>1584.29</v>
      </c>
      <c r="L88" s="44">
        <v>1902.92</v>
      </c>
      <c r="M88" s="44">
        <v>1983.88</v>
      </c>
      <c r="N88" s="44">
        <v>2080.9899999999998</v>
      </c>
      <c r="O88" s="44">
        <v>2080.21</v>
      </c>
      <c r="P88" s="44">
        <v>2051.96</v>
      </c>
      <c r="Q88" s="44">
        <v>1992.79</v>
      </c>
      <c r="R88" s="44">
        <v>1966.18</v>
      </c>
      <c r="S88" s="44">
        <v>1918.02</v>
      </c>
      <c r="T88" s="44">
        <v>1917.16</v>
      </c>
      <c r="U88" s="44">
        <v>1947.6</v>
      </c>
      <c r="V88" s="44">
        <v>1924.08</v>
      </c>
      <c r="W88" s="44">
        <v>1979.26</v>
      </c>
      <c r="X88" s="44">
        <v>1986.66</v>
      </c>
      <c r="Y88" s="44">
        <v>1865.1</v>
      </c>
      <c r="Z88" s="44">
        <v>1696.75</v>
      </c>
      <c r="AA88" s="44">
        <v>1544.54</v>
      </c>
    </row>
    <row r="89" spans="1:27" ht="12.75" hidden="1" customHeight="1" outlineLevel="1" x14ac:dyDescent="0.3">
      <c r="A89" s="99" t="s">
        <v>1063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3">
      <c r="A90" s="99" t="s">
        <v>1064</v>
      </c>
      <c r="B90" s="63" t="s">
        <v>83</v>
      </c>
      <c r="C90" s="43" t="s">
        <v>79</v>
      </c>
      <c r="D90" s="44">
        <v>4.8</v>
      </c>
      <c r="E90" s="44">
        <v>4.8</v>
      </c>
      <c r="F90" s="44">
        <v>4.8</v>
      </c>
      <c r="G90" s="44">
        <v>4.8</v>
      </c>
      <c r="H90" s="44">
        <v>4.8</v>
      </c>
      <c r="I90" s="44">
        <v>4.8</v>
      </c>
      <c r="J90" s="44">
        <v>4.8</v>
      </c>
      <c r="K90" s="44">
        <v>4.8</v>
      </c>
      <c r="L90" s="44">
        <v>4.8</v>
      </c>
      <c r="M90" s="44">
        <v>4.8</v>
      </c>
      <c r="N90" s="44">
        <v>4.8</v>
      </c>
      <c r="O90" s="44">
        <v>4.8</v>
      </c>
      <c r="P90" s="44">
        <v>4.8</v>
      </c>
      <c r="Q90" s="44">
        <v>4.8</v>
      </c>
      <c r="R90" s="44">
        <v>4.8</v>
      </c>
      <c r="S90" s="44">
        <v>4.8</v>
      </c>
      <c r="T90" s="44">
        <v>4.8</v>
      </c>
      <c r="U90" s="44">
        <v>4.8</v>
      </c>
      <c r="V90" s="44">
        <v>4.8</v>
      </c>
      <c r="W90" s="44">
        <v>4.8</v>
      </c>
      <c r="X90" s="44">
        <v>4.8</v>
      </c>
      <c r="Y90" s="44">
        <v>4.8</v>
      </c>
      <c r="Z90" s="44">
        <v>4.8</v>
      </c>
      <c r="AA90" s="44">
        <v>4.8</v>
      </c>
    </row>
    <row r="91" spans="1:27" ht="12.75" hidden="1" customHeight="1" outlineLevel="1" x14ac:dyDescent="0.3">
      <c r="A91" s="99" t="s">
        <v>1065</v>
      </c>
      <c r="B91" s="63" t="s">
        <v>81</v>
      </c>
      <c r="C91" s="43" t="s">
        <v>79</v>
      </c>
      <c r="D91" s="44">
        <f>$D$11</f>
        <v>264.79000000000002</v>
      </c>
      <c r="E91" s="44">
        <f t="shared" ref="E91:AA91" si="50">$D$11</f>
        <v>264.79000000000002</v>
      </c>
      <c r="F91" s="44">
        <f t="shared" si="50"/>
        <v>264.79000000000002</v>
      </c>
      <c r="G91" s="44">
        <f t="shared" si="50"/>
        <v>264.79000000000002</v>
      </c>
      <c r="H91" s="44">
        <f t="shared" si="50"/>
        <v>264.79000000000002</v>
      </c>
      <c r="I91" s="44">
        <f t="shared" si="50"/>
        <v>264.79000000000002</v>
      </c>
      <c r="J91" s="44">
        <f t="shared" si="50"/>
        <v>264.79000000000002</v>
      </c>
      <c r="K91" s="44">
        <f t="shared" si="50"/>
        <v>264.79000000000002</v>
      </c>
      <c r="L91" s="44">
        <f t="shared" si="50"/>
        <v>264.79000000000002</v>
      </c>
      <c r="M91" s="44">
        <f t="shared" si="50"/>
        <v>264.79000000000002</v>
      </c>
      <c r="N91" s="44">
        <f t="shared" si="50"/>
        <v>264.79000000000002</v>
      </c>
      <c r="O91" s="44">
        <f t="shared" si="50"/>
        <v>264.79000000000002</v>
      </c>
      <c r="P91" s="44">
        <f t="shared" si="50"/>
        <v>264.79000000000002</v>
      </c>
      <c r="Q91" s="44">
        <f t="shared" si="50"/>
        <v>264.79000000000002</v>
      </c>
      <c r="R91" s="44">
        <f t="shared" si="50"/>
        <v>264.79000000000002</v>
      </c>
      <c r="S91" s="44">
        <f t="shared" si="50"/>
        <v>264.79000000000002</v>
      </c>
      <c r="T91" s="44">
        <f t="shared" si="50"/>
        <v>264.79000000000002</v>
      </c>
      <c r="U91" s="44">
        <f t="shared" si="50"/>
        <v>264.79000000000002</v>
      </c>
      <c r="V91" s="44">
        <f t="shared" si="50"/>
        <v>264.79000000000002</v>
      </c>
      <c r="W91" s="44">
        <f t="shared" si="50"/>
        <v>264.79000000000002</v>
      </c>
      <c r="X91" s="44">
        <f t="shared" si="50"/>
        <v>264.79000000000002</v>
      </c>
      <c r="Y91" s="44">
        <f t="shared" si="50"/>
        <v>264.79000000000002</v>
      </c>
      <c r="Z91" s="44">
        <f t="shared" si="50"/>
        <v>264.79000000000002</v>
      </c>
      <c r="AA91" s="44">
        <f t="shared" si="50"/>
        <v>264.79000000000002</v>
      </c>
    </row>
    <row r="92" spans="1:27" ht="12.75" customHeight="1" collapsed="1" x14ac:dyDescent="0.3">
      <c r="A92" s="98" t="s">
        <v>1066</v>
      </c>
      <c r="B92" s="28" t="str">
        <f>"18"&amp;"."&amp;$B$633&amp;"."&amp;$B$634</f>
        <v>18.02.2024</v>
      </c>
      <c r="C92" s="90" t="s">
        <v>76</v>
      </c>
      <c r="D92" s="91">
        <f>ROUND(((D93+D94+D96+D95)/1000),5)</f>
        <v>1.7879</v>
      </c>
      <c r="E92" s="91">
        <f>ROUND(((E93+E94+E96+E95)/1000),5)</f>
        <v>1.6831799999999999</v>
      </c>
      <c r="F92" s="91">
        <f>ROUND(((F93+F94+F96+F95)/1000),5)</f>
        <v>1.63571</v>
      </c>
      <c r="G92" s="91">
        <f t="shared" ref="G92:AA92" si="51">ROUND(((G93+G94+G96+G95)/1000),5)</f>
        <v>1.6164499999999999</v>
      </c>
      <c r="H92" s="91">
        <f t="shared" si="51"/>
        <v>1.6428499999999999</v>
      </c>
      <c r="I92" s="91">
        <f t="shared" si="51"/>
        <v>1.6808099999999999</v>
      </c>
      <c r="J92" s="91">
        <f t="shared" si="51"/>
        <v>1.74804</v>
      </c>
      <c r="K92" s="91">
        <f t="shared" si="51"/>
        <v>1.84551</v>
      </c>
      <c r="L92" s="91">
        <f t="shared" si="51"/>
        <v>2.0805500000000001</v>
      </c>
      <c r="M92" s="91">
        <f t="shared" si="51"/>
        <v>2.26762</v>
      </c>
      <c r="N92" s="91">
        <f t="shared" si="51"/>
        <v>2.34613</v>
      </c>
      <c r="O92" s="91">
        <f t="shared" si="51"/>
        <v>2.3563200000000002</v>
      </c>
      <c r="P92" s="91">
        <f t="shared" si="51"/>
        <v>2.34009</v>
      </c>
      <c r="Q92" s="91">
        <f t="shared" si="51"/>
        <v>2.32098</v>
      </c>
      <c r="R92" s="91">
        <f t="shared" si="51"/>
        <v>2.3095599999999998</v>
      </c>
      <c r="S92" s="91">
        <f t="shared" si="51"/>
        <v>2.2806799999999998</v>
      </c>
      <c r="T92" s="91">
        <f t="shared" si="51"/>
        <v>2.34077</v>
      </c>
      <c r="U92" s="91">
        <f t="shared" si="51"/>
        <v>2.38822</v>
      </c>
      <c r="V92" s="91">
        <f t="shared" si="51"/>
        <v>2.3661500000000002</v>
      </c>
      <c r="W92" s="91">
        <f t="shared" si="51"/>
        <v>2.3564400000000001</v>
      </c>
      <c r="X92" s="91">
        <f t="shared" si="51"/>
        <v>2.3740199999999998</v>
      </c>
      <c r="Y92" s="91">
        <f t="shared" si="51"/>
        <v>2.23732</v>
      </c>
      <c r="Z92" s="91">
        <f t="shared" si="51"/>
        <v>1.9450499999999999</v>
      </c>
      <c r="AA92" s="91">
        <f t="shared" si="51"/>
        <v>1.81741</v>
      </c>
    </row>
    <row r="93" spans="1:27" ht="12.75" hidden="1" customHeight="1" outlineLevel="1" x14ac:dyDescent="0.3">
      <c r="A93" s="99" t="s">
        <v>1067</v>
      </c>
      <c r="B93" s="63" t="s">
        <v>238</v>
      </c>
      <c r="C93" s="43" t="s">
        <v>79</v>
      </c>
      <c r="D93" s="44">
        <v>1452.13</v>
      </c>
      <c r="E93" s="44">
        <v>1347.41</v>
      </c>
      <c r="F93" s="44">
        <v>1299.94</v>
      </c>
      <c r="G93" s="44">
        <v>1280.68</v>
      </c>
      <c r="H93" s="44">
        <v>1307.08</v>
      </c>
      <c r="I93" s="44">
        <v>1345.04</v>
      </c>
      <c r="J93" s="44">
        <v>1412.27</v>
      </c>
      <c r="K93" s="44">
        <v>1509.74</v>
      </c>
      <c r="L93" s="44">
        <v>1744.78</v>
      </c>
      <c r="M93" s="44">
        <v>1931.85</v>
      </c>
      <c r="N93" s="44">
        <v>2010.36</v>
      </c>
      <c r="O93" s="44">
        <v>2020.55</v>
      </c>
      <c r="P93" s="44">
        <v>2004.32</v>
      </c>
      <c r="Q93" s="44">
        <v>1985.21</v>
      </c>
      <c r="R93" s="44">
        <v>1973.79</v>
      </c>
      <c r="S93" s="44">
        <v>1944.91</v>
      </c>
      <c r="T93" s="44">
        <v>2005</v>
      </c>
      <c r="U93" s="44">
        <v>2052.4499999999998</v>
      </c>
      <c r="V93" s="44">
        <v>2030.38</v>
      </c>
      <c r="W93" s="44">
        <v>2020.67</v>
      </c>
      <c r="X93" s="44">
        <v>2038.25</v>
      </c>
      <c r="Y93" s="44">
        <v>1901.55</v>
      </c>
      <c r="Z93" s="44">
        <v>1609.28</v>
      </c>
      <c r="AA93" s="44">
        <v>1481.64</v>
      </c>
    </row>
    <row r="94" spans="1:27" ht="12.75" hidden="1" customHeight="1" outlineLevel="1" x14ac:dyDescent="0.3">
      <c r="A94" s="99" t="s">
        <v>1068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3">
      <c r="A95" s="99" t="s">
        <v>1069</v>
      </c>
      <c r="B95" s="63" t="s">
        <v>83</v>
      </c>
      <c r="C95" s="43" t="s">
        <v>79</v>
      </c>
      <c r="D95" s="44">
        <v>4.8</v>
      </c>
      <c r="E95" s="44">
        <v>4.8</v>
      </c>
      <c r="F95" s="44">
        <v>4.8</v>
      </c>
      <c r="G95" s="44">
        <v>4.8</v>
      </c>
      <c r="H95" s="44">
        <v>4.8</v>
      </c>
      <c r="I95" s="44">
        <v>4.8</v>
      </c>
      <c r="J95" s="44">
        <v>4.8</v>
      </c>
      <c r="K95" s="44">
        <v>4.8</v>
      </c>
      <c r="L95" s="44">
        <v>4.8</v>
      </c>
      <c r="M95" s="44">
        <v>4.8</v>
      </c>
      <c r="N95" s="44">
        <v>4.8</v>
      </c>
      <c r="O95" s="44">
        <v>4.8</v>
      </c>
      <c r="P95" s="44">
        <v>4.8</v>
      </c>
      <c r="Q95" s="44">
        <v>4.8</v>
      </c>
      <c r="R95" s="44">
        <v>4.8</v>
      </c>
      <c r="S95" s="44">
        <v>4.8</v>
      </c>
      <c r="T95" s="44">
        <v>4.8</v>
      </c>
      <c r="U95" s="44">
        <v>4.8</v>
      </c>
      <c r="V95" s="44">
        <v>4.8</v>
      </c>
      <c r="W95" s="44">
        <v>4.8</v>
      </c>
      <c r="X95" s="44">
        <v>4.8</v>
      </c>
      <c r="Y95" s="44">
        <v>4.8</v>
      </c>
      <c r="Z95" s="44">
        <v>4.8</v>
      </c>
      <c r="AA95" s="44">
        <v>4.8</v>
      </c>
    </row>
    <row r="96" spans="1:27" ht="12.75" hidden="1" customHeight="1" outlineLevel="1" x14ac:dyDescent="0.3">
      <c r="A96" s="99" t="s">
        <v>1070</v>
      </c>
      <c r="B96" s="63" t="s">
        <v>81</v>
      </c>
      <c r="C96" s="43" t="s">
        <v>79</v>
      </c>
      <c r="D96" s="44">
        <f>$D$11</f>
        <v>264.79000000000002</v>
      </c>
      <c r="E96" s="44">
        <f t="shared" ref="E96:AA96" si="53">$D$11</f>
        <v>264.79000000000002</v>
      </c>
      <c r="F96" s="44">
        <f t="shared" si="53"/>
        <v>264.79000000000002</v>
      </c>
      <c r="G96" s="44">
        <f t="shared" si="53"/>
        <v>264.79000000000002</v>
      </c>
      <c r="H96" s="44">
        <f t="shared" si="53"/>
        <v>264.79000000000002</v>
      </c>
      <c r="I96" s="44">
        <f t="shared" si="53"/>
        <v>264.79000000000002</v>
      </c>
      <c r="J96" s="44">
        <f t="shared" si="53"/>
        <v>264.79000000000002</v>
      </c>
      <c r="K96" s="44">
        <f t="shared" si="53"/>
        <v>264.79000000000002</v>
      </c>
      <c r="L96" s="44">
        <f t="shared" si="53"/>
        <v>264.79000000000002</v>
      </c>
      <c r="M96" s="44">
        <f t="shared" si="53"/>
        <v>264.79000000000002</v>
      </c>
      <c r="N96" s="44">
        <f t="shared" si="53"/>
        <v>264.79000000000002</v>
      </c>
      <c r="O96" s="44">
        <f t="shared" si="53"/>
        <v>264.79000000000002</v>
      </c>
      <c r="P96" s="44">
        <f t="shared" si="53"/>
        <v>264.79000000000002</v>
      </c>
      <c r="Q96" s="44">
        <f t="shared" si="53"/>
        <v>264.79000000000002</v>
      </c>
      <c r="R96" s="44">
        <f t="shared" si="53"/>
        <v>264.79000000000002</v>
      </c>
      <c r="S96" s="44">
        <f t="shared" si="53"/>
        <v>264.79000000000002</v>
      </c>
      <c r="T96" s="44">
        <f t="shared" si="53"/>
        <v>264.79000000000002</v>
      </c>
      <c r="U96" s="44">
        <f t="shared" si="53"/>
        <v>264.79000000000002</v>
      </c>
      <c r="V96" s="44">
        <f t="shared" si="53"/>
        <v>264.79000000000002</v>
      </c>
      <c r="W96" s="44">
        <f t="shared" si="53"/>
        <v>264.79000000000002</v>
      </c>
      <c r="X96" s="44">
        <f t="shared" si="53"/>
        <v>264.79000000000002</v>
      </c>
      <c r="Y96" s="44">
        <f t="shared" si="53"/>
        <v>264.79000000000002</v>
      </c>
      <c r="Z96" s="44">
        <f t="shared" si="53"/>
        <v>264.79000000000002</v>
      </c>
      <c r="AA96" s="44">
        <f t="shared" si="53"/>
        <v>264.79000000000002</v>
      </c>
    </row>
    <row r="97" spans="1:27" ht="12.75" customHeight="1" collapsed="1" x14ac:dyDescent="0.3">
      <c r="A97" s="98" t="s">
        <v>1071</v>
      </c>
      <c r="B97" s="28" t="str">
        <f>"19"&amp;"."&amp;$B$633&amp;"."&amp;$B$634</f>
        <v>19.02.2024</v>
      </c>
      <c r="C97" s="90" t="s">
        <v>76</v>
      </c>
      <c r="D97" s="91">
        <f>ROUND(((D98+D99+D101+D100)/1000),5)</f>
        <v>1.7717700000000001</v>
      </c>
      <c r="E97" s="91">
        <f>ROUND(((E98+E99+E101+E100)/1000),5)</f>
        <v>1.6559600000000001</v>
      </c>
      <c r="F97" s="91">
        <f>ROUND(((F98+F99+F101+F100)/1000),5)</f>
        <v>1.6004700000000001</v>
      </c>
      <c r="G97" s="91">
        <f t="shared" ref="G97:AA97" si="54">ROUND(((G98+G99+G101+G100)/1000),5)</f>
        <v>1.5920000000000001</v>
      </c>
      <c r="H97" s="91">
        <f t="shared" si="54"/>
        <v>1.6397999999999999</v>
      </c>
      <c r="I97" s="91">
        <f t="shared" si="54"/>
        <v>1.7058199999999999</v>
      </c>
      <c r="J97" s="91">
        <f t="shared" si="54"/>
        <v>1.9258599999999999</v>
      </c>
      <c r="K97" s="91">
        <f t="shared" si="54"/>
        <v>2.2027999999999999</v>
      </c>
      <c r="L97" s="91">
        <f t="shared" si="54"/>
        <v>2.3673700000000002</v>
      </c>
      <c r="M97" s="91">
        <f t="shared" si="54"/>
        <v>2.3400300000000001</v>
      </c>
      <c r="N97" s="91">
        <f t="shared" si="54"/>
        <v>2.35141</v>
      </c>
      <c r="O97" s="91">
        <f t="shared" si="54"/>
        <v>2.44956</v>
      </c>
      <c r="P97" s="91">
        <f t="shared" si="54"/>
        <v>2.4456500000000001</v>
      </c>
      <c r="Q97" s="91">
        <f t="shared" si="54"/>
        <v>2.4407199999999998</v>
      </c>
      <c r="R97" s="91">
        <f t="shared" si="54"/>
        <v>2.4439799999999998</v>
      </c>
      <c r="S97" s="91">
        <f t="shared" si="54"/>
        <v>2.3332899999999999</v>
      </c>
      <c r="T97" s="91">
        <f t="shared" si="54"/>
        <v>2.3269199999999999</v>
      </c>
      <c r="U97" s="91">
        <f t="shared" si="54"/>
        <v>2.33501</v>
      </c>
      <c r="V97" s="91">
        <f t="shared" si="54"/>
        <v>2.3687999999999998</v>
      </c>
      <c r="W97" s="91">
        <f t="shared" si="54"/>
        <v>2.3622899999999998</v>
      </c>
      <c r="X97" s="91">
        <f t="shared" si="54"/>
        <v>2.2626599999999999</v>
      </c>
      <c r="Y97" s="91">
        <f t="shared" si="54"/>
        <v>2.1838799999999998</v>
      </c>
      <c r="Z97" s="91">
        <f t="shared" si="54"/>
        <v>1.94432</v>
      </c>
      <c r="AA97" s="91">
        <f t="shared" si="54"/>
        <v>1.7357400000000001</v>
      </c>
    </row>
    <row r="98" spans="1:27" ht="12.75" hidden="1" customHeight="1" outlineLevel="1" x14ac:dyDescent="0.3">
      <c r="A98" s="99" t="s">
        <v>1072</v>
      </c>
      <c r="B98" s="63" t="s">
        <v>238</v>
      </c>
      <c r="C98" s="43" t="s">
        <v>79</v>
      </c>
      <c r="D98" s="44">
        <v>1436</v>
      </c>
      <c r="E98" s="44">
        <v>1320.19</v>
      </c>
      <c r="F98" s="44">
        <v>1264.7</v>
      </c>
      <c r="G98" s="44">
        <v>1256.23</v>
      </c>
      <c r="H98" s="44">
        <v>1304.03</v>
      </c>
      <c r="I98" s="44">
        <v>1370.05</v>
      </c>
      <c r="J98" s="44">
        <v>1590.09</v>
      </c>
      <c r="K98" s="44">
        <v>1867.03</v>
      </c>
      <c r="L98" s="44">
        <v>2031.6</v>
      </c>
      <c r="M98" s="44">
        <v>2004.26</v>
      </c>
      <c r="N98" s="44">
        <v>2015.64</v>
      </c>
      <c r="O98" s="44">
        <v>2113.79</v>
      </c>
      <c r="P98" s="44">
        <v>2109.88</v>
      </c>
      <c r="Q98" s="44">
        <v>2104.9499999999998</v>
      </c>
      <c r="R98" s="44">
        <v>2108.21</v>
      </c>
      <c r="S98" s="44">
        <v>1997.52</v>
      </c>
      <c r="T98" s="44">
        <v>1991.15</v>
      </c>
      <c r="U98" s="44">
        <v>1999.24</v>
      </c>
      <c r="V98" s="44">
        <v>2033.03</v>
      </c>
      <c r="W98" s="44">
        <v>2026.52</v>
      </c>
      <c r="X98" s="44">
        <v>1926.89</v>
      </c>
      <c r="Y98" s="44">
        <v>1848.11</v>
      </c>
      <c r="Z98" s="44">
        <v>1608.55</v>
      </c>
      <c r="AA98" s="44">
        <v>1399.97</v>
      </c>
    </row>
    <row r="99" spans="1:27" ht="12.75" hidden="1" customHeight="1" outlineLevel="1" x14ac:dyDescent="0.3">
      <c r="A99" s="99" t="s">
        <v>1073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3">
      <c r="A100" s="99" t="s">
        <v>1074</v>
      </c>
      <c r="B100" s="63" t="s">
        <v>83</v>
      </c>
      <c r="C100" s="43" t="s">
        <v>79</v>
      </c>
      <c r="D100" s="44">
        <v>4.8</v>
      </c>
      <c r="E100" s="44">
        <v>4.8</v>
      </c>
      <c r="F100" s="44">
        <v>4.8</v>
      </c>
      <c r="G100" s="44">
        <v>4.8</v>
      </c>
      <c r="H100" s="44">
        <v>4.8</v>
      </c>
      <c r="I100" s="44">
        <v>4.8</v>
      </c>
      <c r="J100" s="44">
        <v>4.8</v>
      </c>
      <c r="K100" s="44">
        <v>4.8</v>
      </c>
      <c r="L100" s="44">
        <v>4.8</v>
      </c>
      <c r="M100" s="44">
        <v>4.8</v>
      </c>
      <c r="N100" s="44">
        <v>4.8</v>
      </c>
      <c r="O100" s="44">
        <v>4.8</v>
      </c>
      <c r="P100" s="44">
        <v>4.8</v>
      </c>
      <c r="Q100" s="44">
        <v>4.8</v>
      </c>
      <c r="R100" s="44">
        <v>4.8</v>
      </c>
      <c r="S100" s="44">
        <v>4.8</v>
      </c>
      <c r="T100" s="44">
        <v>4.8</v>
      </c>
      <c r="U100" s="44">
        <v>4.8</v>
      </c>
      <c r="V100" s="44">
        <v>4.8</v>
      </c>
      <c r="W100" s="44">
        <v>4.8</v>
      </c>
      <c r="X100" s="44">
        <v>4.8</v>
      </c>
      <c r="Y100" s="44">
        <v>4.8</v>
      </c>
      <c r="Z100" s="44">
        <v>4.8</v>
      </c>
      <c r="AA100" s="44">
        <v>4.8</v>
      </c>
    </row>
    <row r="101" spans="1:27" ht="12.75" hidden="1" customHeight="1" outlineLevel="1" x14ac:dyDescent="0.3">
      <c r="A101" s="99" t="s">
        <v>1075</v>
      </c>
      <c r="B101" s="63" t="s">
        <v>81</v>
      </c>
      <c r="C101" s="43" t="s">
        <v>79</v>
      </c>
      <c r="D101" s="44">
        <f>$D$11</f>
        <v>264.79000000000002</v>
      </c>
      <c r="E101" s="44">
        <f t="shared" ref="E101:AA101" si="56">$D$11</f>
        <v>264.79000000000002</v>
      </c>
      <c r="F101" s="44">
        <f t="shared" si="56"/>
        <v>264.79000000000002</v>
      </c>
      <c r="G101" s="44">
        <f t="shared" si="56"/>
        <v>264.79000000000002</v>
      </c>
      <c r="H101" s="44">
        <f t="shared" si="56"/>
        <v>264.79000000000002</v>
      </c>
      <c r="I101" s="44">
        <f t="shared" si="56"/>
        <v>264.79000000000002</v>
      </c>
      <c r="J101" s="44">
        <f t="shared" si="56"/>
        <v>264.79000000000002</v>
      </c>
      <c r="K101" s="44">
        <f t="shared" si="56"/>
        <v>264.79000000000002</v>
      </c>
      <c r="L101" s="44">
        <f t="shared" si="56"/>
        <v>264.79000000000002</v>
      </c>
      <c r="M101" s="44">
        <f t="shared" si="56"/>
        <v>264.79000000000002</v>
      </c>
      <c r="N101" s="44">
        <f t="shared" si="56"/>
        <v>264.79000000000002</v>
      </c>
      <c r="O101" s="44">
        <f t="shared" si="56"/>
        <v>264.79000000000002</v>
      </c>
      <c r="P101" s="44">
        <f t="shared" si="56"/>
        <v>264.79000000000002</v>
      </c>
      <c r="Q101" s="44">
        <f t="shared" si="56"/>
        <v>264.79000000000002</v>
      </c>
      <c r="R101" s="44">
        <f t="shared" si="56"/>
        <v>264.79000000000002</v>
      </c>
      <c r="S101" s="44">
        <f t="shared" si="56"/>
        <v>264.79000000000002</v>
      </c>
      <c r="T101" s="44">
        <f t="shared" si="56"/>
        <v>264.79000000000002</v>
      </c>
      <c r="U101" s="44">
        <f t="shared" si="56"/>
        <v>264.79000000000002</v>
      </c>
      <c r="V101" s="44">
        <f t="shared" si="56"/>
        <v>264.79000000000002</v>
      </c>
      <c r="W101" s="44">
        <f t="shared" si="56"/>
        <v>264.79000000000002</v>
      </c>
      <c r="X101" s="44">
        <f t="shared" si="56"/>
        <v>264.79000000000002</v>
      </c>
      <c r="Y101" s="44">
        <f t="shared" si="56"/>
        <v>264.79000000000002</v>
      </c>
      <c r="Z101" s="44">
        <f t="shared" si="56"/>
        <v>264.79000000000002</v>
      </c>
      <c r="AA101" s="44">
        <f t="shared" si="56"/>
        <v>264.79000000000002</v>
      </c>
    </row>
    <row r="102" spans="1:27" ht="12.75" customHeight="1" collapsed="1" x14ac:dyDescent="0.3">
      <c r="A102" s="98" t="s">
        <v>1076</v>
      </c>
      <c r="B102" s="28" t="str">
        <f>"20"&amp;"."&amp;$B$633&amp;"."&amp;$B$634</f>
        <v>20.02.2024</v>
      </c>
      <c r="C102" s="90" t="s">
        <v>76</v>
      </c>
      <c r="D102" s="91">
        <f>ROUND(((D103+D104+D106+D105)/1000),5)</f>
        <v>1.70932</v>
      </c>
      <c r="E102" s="91">
        <f>ROUND(((E103+E104+E106+E105)/1000),5)</f>
        <v>1.6521699999999999</v>
      </c>
      <c r="F102" s="91">
        <f>ROUND(((F103+F104+F106+F105)/1000),5)</f>
        <v>1.60161</v>
      </c>
      <c r="G102" s="91">
        <f t="shared" ref="G102:AA102" si="57">ROUND(((G103+G104+G106+G105)/1000),5)</f>
        <v>1.5934699999999999</v>
      </c>
      <c r="H102" s="91">
        <f t="shared" si="57"/>
        <v>1.6510400000000001</v>
      </c>
      <c r="I102" s="91">
        <f t="shared" si="57"/>
        <v>1.74492</v>
      </c>
      <c r="J102" s="91">
        <f t="shared" si="57"/>
        <v>1.8761399999999999</v>
      </c>
      <c r="K102" s="91">
        <f t="shared" si="57"/>
        <v>2.11334</v>
      </c>
      <c r="L102" s="91">
        <f t="shared" si="57"/>
        <v>2.3671500000000001</v>
      </c>
      <c r="M102" s="91">
        <f t="shared" si="57"/>
        <v>2.3943599999999998</v>
      </c>
      <c r="N102" s="91">
        <f t="shared" si="57"/>
        <v>2.3341500000000002</v>
      </c>
      <c r="O102" s="91">
        <f t="shared" si="57"/>
        <v>2.42848</v>
      </c>
      <c r="P102" s="91">
        <f t="shared" si="57"/>
        <v>2.4285399999999999</v>
      </c>
      <c r="Q102" s="91">
        <f t="shared" si="57"/>
        <v>2.4321700000000002</v>
      </c>
      <c r="R102" s="91">
        <f t="shared" si="57"/>
        <v>2.4180299999999999</v>
      </c>
      <c r="S102" s="91">
        <f t="shared" si="57"/>
        <v>2.3556499999999998</v>
      </c>
      <c r="T102" s="91">
        <f t="shared" si="57"/>
        <v>2.3358500000000002</v>
      </c>
      <c r="U102" s="91">
        <f t="shared" si="57"/>
        <v>2.35134</v>
      </c>
      <c r="V102" s="91">
        <f t="shared" si="57"/>
        <v>2.3960300000000001</v>
      </c>
      <c r="W102" s="91">
        <f t="shared" si="57"/>
        <v>2.4504800000000002</v>
      </c>
      <c r="X102" s="91">
        <f t="shared" si="57"/>
        <v>2.3661699999999999</v>
      </c>
      <c r="Y102" s="91">
        <f t="shared" si="57"/>
        <v>2.1307100000000001</v>
      </c>
      <c r="Z102" s="91">
        <f t="shared" si="57"/>
        <v>1.9204399999999999</v>
      </c>
      <c r="AA102" s="91">
        <f t="shared" si="57"/>
        <v>1.82856</v>
      </c>
    </row>
    <row r="103" spans="1:27" ht="12.75" hidden="1" customHeight="1" outlineLevel="1" x14ac:dyDescent="0.3">
      <c r="A103" s="99" t="s">
        <v>1077</v>
      </c>
      <c r="B103" s="63" t="s">
        <v>238</v>
      </c>
      <c r="C103" s="43" t="s">
        <v>79</v>
      </c>
      <c r="D103" s="44">
        <v>1373.55</v>
      </c>
      <c r="E103" s="44">
        <v>1316.4</v>
      </c>
      <c r="F103" s="44">
        <v>1265.8399999999999</v>
      </c>
      <c r="G103" s="44">
        <v>1257.7</v>
      </c>
      <c r="H103" s="44">
        <v>1315.27</v>
      </c>
      <c r="I103" s="44">
        <v>1409.15</v>
      </c>
      <c r="J103" s="44">
        <v>1540.37</v>
      </c>
      <c r="K103" s="44">
        <v>1777.57</v>
      </c>
      <c r="L103" s="44">
        <v>2031.38</v>
      </c>
      <c r="M103" s="44">
        <v>2058.59</v>
      </c>
      <c r="N103" s="44">
        <v>1998.38</v>
      </c>
      <c r="O103" s="44">
        <v>2092.71</v>
      </c>
      <c r="P103" s="44">
        <v>2092.77</v>
      </c>
      <c r="Q103" s="44">
        <v>2096.4</v>
      </c>
      <c r="R103" s="44">
        <v>2082.2600000000002</v>
      </c>
      <c r="S103" s="44">
        <v>2019.88</v>
      </c>
      <c r="T103" s="44">
        <v>2000.08</v>
      </c>
      <c r="U103" s="44">
        <v>2015.57</v>
      </c>
      <c r="V103" s="44">
        <v>2060.2600000000002</v>
      </c>
      <c r="W103" s="44">
        <v>2114.71</v>
      </c>
      <c r="X103" s="44">
        <v>2030.4</v>
      </c>
      <c r="Y103" s="44">
        <v>1794.94</v>
      </c>
      <c r="Z103" s="44">
        <v>1584.67</v>
      </c>
      <c r="AA103" s="44">
        <v>1492.79</v>
      </c>
    </row>
    <row r="104" spans="1:27" ht="12.75" hidden="1" customHeight="1" outlineLevel="1" x14ac:dyDescent="0.3">
      <c r="A104" s="99" t="s">
        <v>1078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3">
      <c r="A105" s="99" t="s">
        <v>1079</v>
      </c>
      <c r="B105" s="63" t="s">
        <v>83</v>
      </c>
      <c r="C105" s="43" t="s">
        <v>79</v>
      </c>
      <c r="D105" s="44">
        <v>4.8</v>
      </c>
      <c r="E105" s="44">
        <v>4.8</v>
      </c>
      <c r="F105" s="44">
        <v>4.8</v>
      </c>
      <c r="G105" s="44">
        <v>4.8</v>
      </c>
      <c r="H105" s="44">
        <v>4.8</v>
      </c>
      <c r="I105" s="44">
        <v>4.8</v>
      </c>
      <c r="J105" s="44">
        <v>4.8</v>
      </c>
      <c r="K105" s="44">
        <v>4.8</v>
      </c>
      <c r="L105" s="44">
        <v>4.8</v>
      </c>
      <c r="M105" s="44">
        <v>4.8</v>
      </c>
      <c r="N105" s="44">
        <v>4.8</v>
      </c>
      <c r="O105" s="44">
        <v>4.8</v>
      </c>
      <c r="P105" s="44">
        <v>4.8</v>
      </c>
      <c r="Q105" s="44">
        <v>4.8</v>
      </c>
      <c r="R105" s="44">
        <v>4.8</v>
      </c>
      <c r="S105" s="44">
        <v>4.8</v>
      </c>
      <c r="T105" s="44">
        <v>4.8</v>
      </c>
      <c r="U105" s="44">
        <v>4.8</v>
      </c>
      <c r="V105" s="44">
        <v>4.8</v>
      </c>
      <c r="W105" s="44">
        <v>4.8</v>
      </c>
      <c r="X105" s="44">
        <v>4.8</v>
      </c>
      <c r="Y105" s="44">
        <v>4.8</v>
      </c>
      <c r="Z105" s="44">
        <v>4.8</v>
      </c>
      <c r="AA105" s="44">
        <v>4.8</v>
      </c>
    </row>
    <row r="106" spans="1:27" ht="12.75" hidden="1" customHeight="1" outlineLevel="1" x14ac:dyDescent="0.3">
      <c r="A106" s="99" t="s">
        <v>1080</v>
      </c>
      <c r="B106" s="63" t="s">
        <v>81</v>
      </c>
      <c r="C106" s="43" t="s">
        <v>79</v>
      </c>
      <c r="D106" s="44">
        <f>$D$11</f>
        <v>264.79000000000002</v>
      </c>
      <c r="E106" s="44">
        <f t="shared" ref="E106:AA106" si="59">$D$11</f>
        <v>264.79000000000002</v>
      </c>
      <c r="F106" s="44">
        <f t="shared" si="59"/>
        <v>264.79000000000002</v>
      </c>
      <c r="G106" s="44">
        <f t="shared" si="59"/>
        <v>264.79000000000002</v>
      </c>
      <c r="H106" s="44">
        <f t="shared" si="59"/>
        <v>264.79000000000002</v>
      </c>
      <c r="I106" s="44">
        <f t="shared" si="59"/>
        <v>264.79000000000002</v>
      </c>
      <c r="J106" s="44">
        <f t="shared" si="59"/>
        <v>264.79000000000002</v>
      </c>
      <c r="K106" s="44">
        <f t="shared" si="59"/>
        <v>264.79000000000002</v>
      </c>
      <c r="L106" s="44">
        <f t="shared" si="59"/>
        <v>264.79000000000002</v>
      </c>
      <c r="M106" s="44">
        <f t="shared" si="59"/>
        <v>264.79000000000002</v>
      </c>
      <c r="N106" s="44">
        <f t="shared" si="59"/>
        <v>264.79000000000002</v>
      </c>
      <c r="O106" s="44">
        <f t="shared" si="59"/>
        <v>264.79000000000002</v>
      </c>
      <c r="P106" s="44">
        <f t="shared" si="59"/>
        <v>264.79000000000002</v>
      </c>
      <c r="Q106" s="44">
        <f t="shared" si="59"/>
        <v>264.79000000000002</v>
      </c>
      <c r="R106" s="44">
        <f t="shared" si="59"/>
        <v>264.79000000000002</v>
      </c>
      <c r="S106" s="44">
        <f t="shared" si="59"/>
        <v>264.79000000000002</v>
      </c>
      <c r="T106" s="44">
        <f t="shared" si="59"/>
        <v>264.79000000000002</v>
      </c>
      <c r="U106" s="44">
        <f t="shared" si="59"/>
        <v>264.79000000000002</v>
      </c>
      <c r="V106" s="44">
        <f t="shared" si="59"/>
        <v>264.79000000000002</v>
      </c>
      <c r="W106" s="44">
        <f t="shared" si="59"/>
        <v>264.79000000000002</v>
      </c>
      <c r="X106" s="44">
        <f t="shared" si="59"/>
        <v>264.79000000000002</v>
      </c>
      <c r="Y106" s="44">
        <f t="shared" si="59"/>
        <v>264.79000000000002</v>
      </c>
      <c r="Z106" s="44">
        <f t="shared" si="59"/>
        <v>264.79000000000002</v>
      </c>
      <c r="AA106" s="44">
        <f t="shared" si="59"/>
        <v>264.79000000000002</v>
      </c>
    </row>
    <row r="107" spans="1:27" ht="12.75" customHeight="1" collapsed="1" x14ac:dyDescent="0.3">
      <c r="A107" s="98" t="s">
        <v>1081</v>
      </c>
      <c r="B107" s="28" t="str">
        <f>"21"&amp;"."&amp;$B$633&amp;"."&amp;$B$634</f>
        <v>21.02.2024</v>
      </c>
      <c r="C107" s="90" t="s">
        <v>76</v>
      </c>
      <c r="D107" s="91">
        <f>ROUND(((D108+D109+D111+D110)/1000),5)</f>
        <v>1.6633599999999999</v>
      </c>
      <c r="E107" s="91">
        <f>ROUND(((E108+E109+E111+E110)/1000),5)</f>
        <v>1.6277999999999999</v>
      </c>
      <c r="F107" s="91">
        <f>ROUND(((F108+F109+F111+F110)/1000),5)</f>
        <v>1.5991200000000001</v>
      </c>
      <c r="G107" s="91">
        <f t="shared" ref="G107:AA107" si="60">ROUND(((G108+G109+G111+G110)/1000),5)</f>
        <v>1.59043</v>
      </c>
      <c r="H107" s="91">
        <f t="shared" si="60"/>
        <v>1.6289100000000001</v>
      </c>
      <c r="I107" s="91">
        <f t="shared" si="60"/>
        <v>1.69719</v>
      </c>
      <c r="J107" s="91">
        <f t="shared" si="60"/>
        <v>1.87497</v>
      </c>
      <c r="K107" s="91">
        <f t="shared" si="60"/>
        <v>2.1125699999999998</v>
      </c>
      <c r="L107" s="91">
        <f t="shared" si="60"/>
        <v>2.36252</v>
      </c>
      <c r="M107" s="91">
        <f t="shared" si="60"/>
        <v>2.4238499999999998</v>
      </c>
      <c r="N107" s="91">
        <f t="shared" si="60"/>
        <v>2.4543200000000001</v>
      </c>
      <c r="O107" s="91">
        <f t="shared" si="60"/>
        <v>2.4402599999999999</v>
      </c>
      <c r="P107" s="91">
        <f t="shared" si="60"/>
        <v>2.4492099999999999</v>
      </c>
      <c r="Q107" s="91">
        <f t="shared" si="60"/>
        <v>2.4469699999999999</v>
      </c>
      <c r="R107" s="91">
        <f t="shared" si="60"/>
        <v>2.4400200000000001</v>
      </c>
      <c r="S107" s="91">
        <f t="shared" si="60"/>
        <v>2.3805200000000002</v>
      </c>
      <c r="T107" s="91">
        <f t="shared" si="60"/>
        <v>2.3463599999999998</v>
      </c>
      <c r="U107" s="91">
        <f t="shared" si="60"/>
        <v>2.3597800000000002</v>
      </c>
      <c r="V107" s="91">
        <f t="shared" si="60"/>
        <v>2.3921299999999999</v>
      </c>
      <c r="W107" s="91">
        <f t="shared" si="60"/>
        <v>2.4283700000000001</v>
      </c>
      <c r="X107" s="91">
        <f t="shared" si="60"/>
        <v>2.24594</v>
      </c>
      <c r="Y107" s="91">
        <f t="shared" si="60"/>
        <v>2.10738</v>
      </c>
      <c r="Z107" s="91">
        <f t="shared" si="60"/>
        <v>1.8836999999999999</v>
      </c>
      <c r="AA107" s="91">
        <f t="shared" si="60"/>
        <v>1.7193700000000001</v>
      </c>
    </row>
    <row r="108" spans="1:27" ht="12.75" hidden="1" customHeight="1" outlineLevel="1" x14ac:dyDescent="0.3">
      <c r="A108" s="99" t="s">
        <v>1082</v>
      </c>
      <c r="B108" s="63" t="s">
        <v>238</v>
      </c>
      <c r="C108" s="43" t="s">
        <v>79</v>
      </c>
      <c r="D108" s="44">
        <v>1327.59</v>
      </c>
      <c r="E108" s="44">
        <v>1292.03</v>
      </c>
      <c r="F108" s="44">
        <v>1263.3499999999999</v>
      </c>
      <c r="G108" s="44">
        <v>1254.6600000000001</v>
      </c>
      <c r="H108" s="44">
        <v>1293.1400000000001</v>
      </c>
      <c r="I108" s="44">
        <v>1361.42</v>
      </c>
      <c r="J108" s="44">
        <v>1539.2</v>
      </c>
      <c r="K108" s="44">
        <v>1776.8</v>
      </c>
      <c r="L108" s="44">
        <v>2026.75</v>
      </c>
      <c r="M108" s="44">
        <v>2088.08</v>
      </c>
      <c r="N108" s="44">
        <v>2118.5500000000002</v>
      </c>
      <c r="O108" s="44">
        <v>2104.4899999999998</v>
      </c>
      <c r="P108" s="44">
        <v>2113.44</v>
      </c>
      <c r="Q108" s="44">
        <v>2111.1999999999998</v>
      </c>
      <c r="R108" s="44">
        <v>2104.25</v>
      </c>
      <c r="S108" s="44">
        <v>2044.75</v>
      </c>
      <c r="T108" s="44">
        <v>2010.59</v>
      </c>
      <c r="U108" s="44">
        <v>2024.01</v>
      </c>
      <c r="V108" s="44">
        <v>2056.36</v>
      </c>
      <c r="W108" s="44">
        <v>2092.6</v>
      </c>
      <c r="X108" s="44">
        <v>1910.17</v>
      </c>
      <c r="Y108" s="44">
        <v>1771.61</v>
      </c>
      <c r="Z108" s="44">
        <v>1547.93</v>
      </c>
      <c r="AA108" s="44">
        <v>1383.6</v>
      </c>
    </row>
    <row r="109" spans="1:27" ht="12.75" hidden="1" customHeight="1" outlineLevel="1" x14ac:dyDescent="0.3">
      <c r="A109" s="99" t="s">
        <v>1083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3">
      <c r="A110" s="99" t="s">
        <v>1084</v>
      </c>
      <c r="B110" s="63" t="s">
        <v>83</v>
      </c>
      <c r="C110" s="43" t="s">
        <v>79</v>
      </c>
      <c r="D110" s="44">
        <v>4.8</v>
      </c>
      <c r="E110" s="44">
        <v>4.8</v>
      </c>
      <c r="F110" s="44">
        <v>4.8</v>
      </c>
      <c r="G110" s="44">
        <v>4.8</v>
      </c>
      <c r="H110" s="44">
        <v>4.8</v>
      </c>
      <c r="I110" s="44">
        <v>4.8</v>
      </c>
      <c r="J110" s="44">
        <v>4.8</v>
      </c>
      <c r="K110" s="44">
        <v>4.8</v>
      </c>
      <c r="L110" s="44">
        <v>4.8</v>
      </c>
      <c r="M110" s="44">
        <v>4.8</v>
      </c>
      <c r="N110" s="44">
        <v>4.8</v>
      </c>
      <c r="O110" s="44">
        <v>4.8</v>
      </c>
      <c r="P110" s="44">
        <v>4.8</v>
      </c>
      <c r="Q110" s="44">
        <v>4.8</v>
      </c>
      <c r="R110" s="44">
        <v>4.8</v>
      </c>
      <c r="S110" s="44">
        <v>4.8</v>
      </c>
      <c r="T110" s="44">
        <v>4.8</v>
      </c>
      <c r="U110" s="44">
        <v>4.8</v>
      </c>
      <c r="V110" s="44">
        <v>4.8</v>
      </c>
      <c r="W110" s="44">
        <v>4.8</v>
      </c>
      <c r="X110" s="44">
        <v>4.8</v>
      </c>
      <c r="Y110" s="44">
        <v>4.8</v>
      </c>
      <c r="Z110" s="44">
        <v>4.8</v>
      </c>
      <c r="AA110" s="44">
        <v>4.8</v>
      </c>
    </row>
    <row r="111" spans="1:27" ht="12.75" hidden="1" customHeight="1" outlineLevel="1" x14ac:dyDescent="0.3">
      <c r="A111" s="99" t="s">
        <v>1085</v>
      </c>
      <c r="B111" s="63" t="s">
        <v>81</v>
      </c>
      <c r="C111" s="43" t="s">
        <v>79</v>
      </c>
      <c r="D111" s="44">
        <f>$D$11</f>
        <v>264.79000000000002</v>
      </c>
      <c r="E111" s="44">
        <f t="shared" ref="E111:AA111" si="62">$D$11</f>
        <v>264.79000000000002</v>
      </c>
      <c r="F111" s="44">
        <f t="shared" si="62"/>
        <v>264.79000000000002</v>
      </c>
      <c r="G111" s="44">
        <f t="shared" si="62"/>
        <v>264.79000000000002</v>
      </c>
      <c r="H111" s="44">
        <f t="shared" si="62"/>
        <v>264.79000000000002</v>
      </c>
      <c r="I111" s="44">
        <f t="shared" si="62"/>
        <v>264.79000000000002</v>
      </c>
      <c r="J111" s="44">
        <f t="shared" si="62"/>
        <v>264.79000000000002</v>
      </c>
      <c r="K111" s="44">
        <f t="shared" si="62"/>
        <v>264.79000000000002</v>
      </c>
      <c r="L111" s="44">
        <f t="shared" si="62"/>
        <v>264.79000000000002</v>
      </c>
      <c r="M111" s="44">
        <f t="shared" si="62"/>
        <v>264.79000000000002</v>
      </c>
      <c r="N111" s="44">
        <f t="shared" si="62"/>
        <v>264.79000000000002</v>
      </c>
      <c r="O111" s="44">
        <f t="shared" si="62"/>
        <v>264.79000000000002</v>
      </c>
      <c r="P111" s="44">
        <f t="shared" si="62"/>
        <v>264.79000000000002</v>
      </c>
      <c r="Q111" s="44">
        <f t="shared" si="62"/>
        <v>264.79000000000002</v>
      </c>
      <c r="R111" s="44">
        <f t="shared" si="62"/>
        <v>264.79000000000002</v>
      </c>
      <c r="S111" s="44">
        <f t="shared" si="62"/>
        <v>264.79000000000002</v>
      </c>
      <c r="T111" s="44">
        <f t="shared" si="62"/>
        <v>264.79000000000002</v>
      </c>
      <c r="U111" s="44">
        <f t="shared" si="62"/>
        <v>264.79000000000002</v>
      </c>
      <c r="V111" s="44">
        <f t="shared" si="62"/>
        <v>264.79000000000002</v>
      </c>
      <c r="W111" s="44">
        <f t="shared" si="62"/>
        <v>264.79000000000002</v>
      </c>
      <c r="X111" s="44">
        <f t="shared" si="62"/>
        <v>264.79000000000002</v>
      </c>
      <c r="Y111" s="44">
        <f t="shared" si="62"/>
        <v>264.79000000000002</v>
      </c>
      <c r="Z111" s="44">
        <f t="shared" si="62"/>
        <v>264.79000000000002</v>
      </c>
      <c r="AA111" s="44">
        <f t="shared" si="62"/>
        <v>264.79000000000002</v>
      </c>
    </row>
    <row r="112" spans="1:27" ht="12.75" customHeight="1" collapsed="1" x14ac:dyDescent="0.3">
      <c r="A112" s="98" t="s">
        <v>1086</v>
      </c>
      <c r="B112" s="28" t="str">
        <f>"22"&amp;"."&amp;$B$633&amp;"."&amp;$B$634</f>
        <v>22.02.2024</v>
      </c>
      <c r="C112" s="90" t="s">
        <v>76</v>
      </c>
      <c r="D112" s="91">
        <f>ROUND(((D113+D114+D116+D115)/1000),5)</f>
        <v>1.6421600000000001</v>
      </c>
      <c r="E112" s="91">
        <f>ROUND(((E113+E114+E116+E115)/1000),5)</f>
        <v>1.6047800000000001</v>
      </c>
      <c r="F112" s="91">
        <f>ROUND(((F113+F114+F116+F115)/1000),5)</f>
        <v>1.5791500000000001</v>
      </c>
      <c r="G112" s="91">
        <f t="shared" ref="G112:AA112" si="63">ROUND(((G113+G114+G116+G115)/1000),5)</f>
        <v>1.5767500000000001</v>
      </c>
      <c r="H112" s="91">
        <f t="shared" si="63"/>
        <v>1.60358</v>
      </c>
      <c r="I112" s="91">
        <f t="shared" si="63"/>
        <v>1.69923</v>
      </c>
      <c r="J112" s="91">
        <f t="shared" si="63"/>
        <v>1.8900300000000001</v>
      </c>
      <c r="K112" s="91">
        <f t="shared" si="63"/>
        <v>2.0889099999999998</v>
      </c>
      <c r="L112" s="91">
        <f t="shared" si="63"/>
        <v>2.23265</v>
      </c>
      <c r="M112" s="91">
        <f t="shared" si="63"/>
        <v>2.26918</v>
      </c>
      <c r="N112" s="91">
        <f t="shared" si="63"/>
        <v>2.31176</v>
      </c>
      <c r="O112" s="91">
        <f t="shared" si="63"/>
        <v>2.34795</v>
      </c>
      <c r="P112" s="91">
        <f t="shared" si="63"/>
        <v>2.2739600000000002</v>
      </c>
      <c r="Q112" s="91">
        <f t="shared" si="63"/>
        <v>2.2731300000000001</v>
      </c>
      <c r="R112" s="91">
        <f t="shared" si="63"/>
        <v>2.2587100000000002</v>
      </c>
      <c r="S112" s="91">
        <f t="shared" si="63"/>
        <v>2.17781</v>
      </c>
      <c r="T112" s="91">
        <f t="shared" si="63"/>
        <v>2.16709</v>
      </c>
      <c r="U112" s="91">
        <f t="shared" si="63"/>
        <v>2.1884800000000002</v>
      </c>
      <c r="V112" s="91">
        <f t="shared" si="63"/>
        <v>2.2310500000000002</v>
      </c>
      <c r="W112" s="91">
        <f t="shared" si="63"/>
        <v>2.2654200000000002</v>
      </c>
      <c r="X112" s="91">
        <f t="shared" si="63"/>
        <v>2.2030599999999998</v>
      </c>
      <c r="Y112" s="91">
        <f t="shared" si="63"/>
        <v>2.0936699999999999</v>
      </c>
      <c r="Z112" s="91">
        <f t="shared" si="63"/>
        <v>1.9405699999999999</v>
      </c>
      <c r="AA112" s="91">
        <f t="shared" si="63"/>
        <v>1.80498</v>
      </c>
    </row>
    <row r="113" spans="1:27" ht="12.75" hidden="1" customHeight="1" outlineLevel="1" x14ac:dyDescent="0.3">
      <c r="A113" s="99" t="s">
        <v>1087</v>
      </c>
      <c r="B113" s="63" t="s">
        <v>238</v>
      </c>
      <c r="C113" s="43" t="s">
        <v>79</v>
      </c>
      <c r="D113" s="44">
        <v>1306.3900000000001</v>
      </c>
      <c r="E113" s="44">
        <v>1269.01</v>
      </c>
      <c r="F113" s="44">
        <v>1243.3800000000001</v>
      </c>
      <c r="G113" s="44">
        <v>1240.98</v>
      </c>
      <c r="H113" s="44">
        <v>1267.81</v>
      </c>
      <c r="I113" s="44">
        <v>1363.46</v>
      </c>
      <c r="J113" s="44">
        <v>1554.26</v>
      </c>
      <c r="K113" s="44">
        <v>1753.14</v>
      </c>
      <c r="L113" s="44">
        <v>1896.88</v>
      </c>
      <c r="M113" s="44">
        <v>1933.41</v>
      </c>
      <c r="N113" s="44">
        <v>1975.99</v>
      </c>
      <c r="O113" s="44">
        <v>2012.18</v>
      </c>
      <c r="P113" s="44">
        <v>1938.19</v>
      </c>
      <c r="Q113" s="44">
        <v>1937.36</v>
      </c>
      <c r="R113" s="44">
        <v>1922.94</v>
      </c>
      <c r="S113" s="44">
        <v>1842.04</v>
      </c>
      <c r="T113" s="44">
        <v>1831.32</v>
      </c>
      <c r="U113" s="44">
        <v>1852.71</v>
      </c>
      <c r="V113" s="44">
        <v>1895.28</v>
      </c>
      <c r="W113" s="44">
        <v>1929.65</v>
      </c>
      <c r="X113" s="44">
        <v>1867.29</v>
      </c>
      <c r="Y113" s="44">
        <v>1757.9</v>
      </c>
      <c r="Z113" s="44">
        <v>1604.8</v>
      </c>
      <c r="AA113" s="44">
        <v>1469.21</v>
      </c>
    </row>
    <row r="114" spans="1:27" ht="12.75" hidden="1" customHeight="1" outlineLevel="1" x14ac:dyDescent="0.3">
      <c r="A114" s="99" t="s">
        <v>1088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3">
      <c r="A115" s="99" t="s">
        <v>1089</v>
      </c>
      <c r="B115" s="63" t="s">
        <v>83</v>
      </c>
      <c r="C115" s="43" t="s">
        <v>79</v>
      </c>
      <c r="D115" s="44">
        <v>4.8</v>
      </c>
      <c r="E115" s="44">
        <v>4.8</v>
      </c>
      <c r="F115" s="44">
        <v>4.8</v>
      </c>
      <c r="G115" s="44">
        <v>4.8</v>
      </c>
      <c r="H115" s="44">
        <v>4.8</v>
      </c>
      <c r="I115" s="44">
        <v>4.8</v>
      </c>
      <c r="J115" s="44">
        <v>4.8</v>
      </c>
      <c r="K115" s="44">
        <v>4.8</v>
      </c>
      <c r="L115" s="44">
        <v>4.8</v>
      </c>
      <c r="M115" s="44">
        <v>4.8</v>
      </c>
      <c r="N115" s="44">
        <v>4.8</v>
      </c>
      <c r="O115" s="44">
        <v>4.8</v>
      </c>
      <c r="P115" s="44">
        <v>4.8</v>
      </c>
      <c r="Q115" s="44">
        <v>4.8</v>
      </c>
      <c r="R115" s="44">
        <v>4.8</v>
      </c>
      <c r="S115" s="44">
        <v>4.8</v>
      </c>
      <c r="T115" s="44">
        <v>4.8</v>
      </c>
      <c r="U115" s="44">
        <v>4.8</v>
      </c>
      <c r="V115" s="44">
        <v>4.8</v>
      </c>
      <c r="W115" s="44">
        <v>4.8</v>
      </c>
      <c r="X115" s="44">
        <v>4.8</v>
      </c>
      <c r="Y115" s="44">
        <v>4.8</v>
      </c>
      <c r="Z115" s="44">
        <v>4.8</v>
      </c>
      <c r="AA115" s="44">
        <v>4.8</v>
      </c>
    </row>
    <row r="116" spans="1:27" ht="12.75" hidden="1" customHeight="1" outlineLevel="1" x14ac:dyDescent="0.3">
      <c r="A116" s="99" t="s">
        <v>1090</v>
      </c>
      <c r="B116" s="63" t="s">
        <v>81</v>
      </c>
      <c r="C116" s="43" t="s">
        <v>79</v>
      </c>
      <c r="D116" s="44">
        <f>$D$11</f>
        <v>264.79000000000002</v>
      </c>
      <c r="E116" s="44">
        <f t="shared" ref="E116:AA116" si="65">$D$11</f>
        <v>264.79000000000002</v>
      </c>
      <c r="F116" s="44">
        <f t="shared" si="65"/>
        <v>264.79000000000002</v>
      </c>
      <c r="G116" s="44">
        <f t="shared" si="65"/>
        <v>264.79000000000002</v>
      </c>
      <c r="H116" s="44">
        <f t="shared" si="65"/>
        <v>264.79000000000002</v>
      </c>
      <c r="I116" s="44">
        <f t="shared" si="65"/>
        <v>264.79000000000002</v>
      </c>
      <c r="J116" s="44">
        <f t="shared" si="65"/>
        <v>264.79000000000002</v>
      </c>
      <c r="K116" s="44">
        <f t="shared" si="65"/>
        <v>264.79000000000002</v>
      </c>
      <c r="L116" s="44">
        <f t="shared" si="65"/>
        <v>264.79000000000002</v>
      </c>
      <c r="M116" s="44">
        <f t="shared" si="65"/>
        <v>264.79000000000002</v>
      </c>
      <c r="N116" s="44">
        <f t="shared" si="65"/>
        <v>264.79000000000002</v>
      </c>
      <c r="O116" s="44">
        <f t="shared" si="65"/>
        <v>264.79000000000002</v>
      </c>
      <c r="P116" s="44">
        <f t="shared" si="65"/>
        <v>264.79000000000002</v>
      </c>
      <c r="Q116" s="44">
        <f t="shared" si="65"/>
        <v>264.79000000000002</v>
      </c>
      <c r="R116" s="44">
        <f t="shared" si="65"/>
        <v>264.79000000000002</v>
      </c>
      <c r="S116" s="44">
        <f t="shared" si="65"/>
        <v>264.79000000000002</v>
      </c>
      <c r="T116" s="44">
        <f t="shared" si="65"/>
        <v>264.79000000000002</v>
      </c>
      <c r="U116" s="44">
        <f t="shared" si="65"/>
        <v>264.79000000000002</v>
      </c>
      <c r="V116" s="44">
        <f t="shared" si="65"/>
        <v>264.79000000000002</v>
      </c>
      <c r="W116" s="44">
        <f t="shared" si="65"/>
        <v>264.79000000000002</v>
      </c>
      <c r="X116" s="44">
        <f t="shared" si="65"/>
        <v>264.79000000000002</v>
      </c>
      <c r="Y116" s="44">
        <f t="shared" si="65"/>
        <v>264.79000000000002</v>
      </c>
      <c r="Z116" s="44">
        <f t="shared" si="65"/>
        <v>264.79000000000002</v>
      </c>
      <c r="AA116" s="44">
        <f t="shared" si="65"/>
        <v>264.79000000000002</v>
      </c>
    </row>
    <row r="117" spans="1:27" ht="12.75" customHeight="1" collapsed="1" x14ac:dyDescent="0.3">
      <c r="A117" s="98" t="s">
        <v>1091</v>
      </c>
      <c r="B117" s="28" t="str">
        <f>"23"&amp;"."&amp;$B$633&amp;"."&amp;$B$634</f>
        <v>23.02.2024</v>
      </c>
      <c r="C117" s="90" t="s">
        <v>76</v>
      </c>
      <c r="D117" s="91">
        <f>ROUND(((D118+D119+D121+D120)/1000),5)</f>
        <v>1.85033</v>
      </c>
      <c r="E117" s="91">
        <f>ROUND(((E118+E119+E121+E120)/1000),5)</f>
        <v>1.7129099999999999</v>
      </c>
      <c r="F117" s="91">
        <f>ROUND(((F118+F119+F121+F120)/1000),5)</f>
        <v>1.6350899999999999</v>
      </c>
      <c r="G117" s="91">
        <f t="shared" ref="G117:AA117" si="66">ROUND(((G118+G119+G121+G120)/1000),5)</f>
        <v>1.6212</v>
      </c>
      <c r="H117" s="91">
        <f t="shared" si="66"/>
        <v>1.6285000000000001</v>
      </c>
      <c r="I117" s="91">
        <f t="shared" si="66"/>
        <v>1.69573</v>
      </c>
      <c r="J117" s="91">
        <f t="shared" si="66"/>
        <v>1.7863</v>
      </c>
      <c r="K117" s="91">
        <f t="shared" si="66"/>
        <v>1.90036</v>
      </c>
      <c r="L117" s="91">
        <f t="shared" si="66"/>
        <v>2.0114700000000001</v>
      </c>
      <c r="M117" s="91">
        <f t="shared" si="66"/>
        <v>2.15632</v>
      </c>
      <c r="N117" s="91">
        <f t="shared" si="66"/>
        <v>2.22261</v>
      </c>
      <c r="O117" s="91">
        <f t="shared" si="66"/>
        <v>2.2353299999999998</v>
      </c>
      <c r="P117" s="91">
        <f t="shared" si="66"/>
        <v>2.2256900000000002</v>
      </c>
      <c r="Q117" s="91">
        <f t="shared" si="66"/>
        <v>2.2166299999999999</v>
      </c>
      <c r="R117" s="91">
        <f t="shared" si="66"/>
        <v>2.1831399999999999</v>
      </c>
      <c r="S117" s="91">
        <f t="shared" si="66"/>
        <v>2.1546799999999999</v>
      </c>
      <c r="T117" s="91">
        <f t="shared" si="66"/>
        <v>2.1718999999999999</v>
      </c>
      <c r="U117" s="91">
        <f t="shared" si="66"/>
        <v>2.2192500000000002</v>
      </c>
      <c r="V117" s="91">
        <f t="shared" si="66"/>
        <v>2.2416499999999999</v>
      </c>
      <c r="W117" s="91">
        <f t="shared" si="66"/>
        <v>2.2321</v>
      </c>
      <c r="X117" s="91">
        <f t="shared" si="66"/>
        <v>2.2227700000000001</v>
      </c>
      <c r="Y117" s="91">
        <f t="shared" si="66"/>
        <v>2.1448700000000001</v>
      </c>
      <c r="Z117" s="91">
        <f t="shared" si="66"/>
        <v>1.9843999999999999</v>
      </c>
      <c r="AA117" s="91">
        <f t="shared" si="66"/>
        <v>1.8218099999999999</v>
      </c>
    </row>
    <row r="118" spans="1:27" ht="12.75" hidden="1" customHeight="1" outlineLevel="1" x14ac:dyDescent="0.3">
      <c r="A118" s="99" t="s">
        <v>1092</v>
      </c>
      <c r="B118" s="63" t="s">
        <v>238</v>
      </c>
      <c r="C118" s="43" t="s">
        <v>79</v>
      </c>
      <c r="D118" s="44">
        <v>1514.56</v>
      </c>
      <c r="E118" s="44">
        <v>1377.14</v>
      </c>
      <c r="F118" s="44">
        <v>1299.32</v>
      </c>
      <c r="G118" s="44">
        <v>1285.43</v>
      </c>
      <c r="H118" s="44">
        <v>1292.73</v>
      </c>
      <c r="I118" s="44">
        <v>1359.96</v>
      </c>
      <c r="J118" s="44">
        <v>1450.53</v>
      </c>
      <c r="K118" s="44">
        <v>1564.59</v>
      </c>
      <c r="L118" s="44">
        <v>1675.7</v>
      </c>
      <c r="M118" s="44">
        <v>1820.55</v>
      </c>
      <c r="N118" s="44">
        <v>1886.84</v>
      </c>
      <c r="O118" s="44">
        <v>1899.56</v>
      </c>
      <c r="P118" s="44">
        <v>1889.92</v>
      </c>
      <c r="Q118" s="44">
        <v>1880.86</v>
      </c>
      <c r="R118" s="44">
        <v>1847.37</v>
      </c>
      <c r="S118" s="44">
        <v>1818.91</v>
      </c>
      <c r="T118" s="44">
        <v>1836.13</v>
      </c>
      <c r="U118" s="44">
        <v>1883.48</v>
      </c>
      <c r="V118" s="44">
        <v>1905.88</v>
      </c>
      <c r="W118" s="44">
        <v>1896.33</v>
      </c>
      <c r="X118" s="44">
        <v>1887</v>
      </c>
      <c r="Y118" s="44">
        <v>1809.1</v>
      </c>
      <c r="Z118" s="44">
        <v>1648.63</v>
      </c>
      <c r="AA118" s="44">
        <v>1486.04</v>
      </c>
    </row>
    <row r="119" spans="1:27" ht="12.75" hidden="1" customHeight="1" outlineLevel="1" x14ac:dyDescent="0.3">
      <c r="A119" s="99" t="s">
        <v>1093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3">
      <c r="A120" s="99" t="s">
        <v>1094</v>
      </c>
      <c r="B120" s="63" t="s">
        <v>83</v>
      </c>
      <c r="C120" s="43" t="s">
        <v>79</v>
      </c>
      <c r="D120" s="44">
        <v>4.8</v>
      </c>
      <c r="E120" s="44">
        <v>4.8</v>
      </c>
      <c r="F120" s="44">
        <v>4.8</v>
      </c>
      <c r="G120" s="44">
        <v>4.8</v>
      </c>
      <c r="H120" s="44">
        <v>4.8</v>
      </c>
      <c r="I120" s="44">
        <v>4.8</v>
      </c>
      <c r="J120" s="44">
        <v>4.8</v>
      </c>
      <c r="K120" s="44">
        <v>4.8</v>
      </c>
      <c r="L120" s="44">
        <v>4.8</v>
      </c>
      <c r="M120" s="44">
        <v>4.8</v>
      </c>
      <c r="N120" s="44">
        <v>4.8</v>
      </c>
      <c r="O120" s="44">
        <v>4.8</v>
      </c>
      <c r="P120" s="44">
        <v>4.8</v>
      </c>
      <c r="Q120" s="44">
        <v>4.8</v>
      </c>
      <c r="R120" s="44">
        <v>4.8</v>
      </c>
      <c r="S120" s="44">
        <v>4.8</v>
      </c>
      <c r="T120" s="44">
        <v>4.8</v>
      </c>
      <c r="U120" s="44">
        <v>4.8</v>
      </c>
      <c r="V120" s="44">
        <v>4.8</v>
      </c>
      <c r="W120" s="44">
        <v>4.8</v>
      </c>
      <c r="X120" s="44">
        <v>4.8</v>
      </c>
      <c r="Y120" s="44">
        <v>4.8</v>
      </c>
      <c r="Z120" s="44">
        <v>4.8</v>
      </c>
      <c r="AA120" s="44">
        <v>4.8</v>
      </c>
    </row>
    <row r="121" spans="1:27" ht="12.75" hidden="1" customHeight="1" outlineLevel="1" x14ac:dyDescent="0.3">
      <c r="A121" s="99" t="s">
        <v>1095</v>
      </c>
      <c r="B121" s="63" t="s">
        <v>81</v>
      </c>
      <c r="C121" s="43" t="s">
        <v>79</v>
      </c>
      <c r="D121" s="44">
        <f>$D$11</f>
        <v>264.79000000000002</v>
      </c>
      <c r="E121" s="44">
        <f t="shared" ref="E121:AA121" si="68">$D$11</f>
        <v>264.79000000000002</v>
      </c>
      <c r="F121" s="44">
        <f t="shared" si="68"/>
        <v>264.79000000000002</v>
      </c>
      <c r="G121" s="44">
        <f t="shared" si="68"/>
        <v>264.79000000000002</v>
      </c>
      <c r="H121" s="44">
        <f t="shared" si="68"/>
        <v>264.79000000000002</v>
      </c>
      <c r="I121" s="44">
        <f t="shared" si="68"/>
        <v>264.79000000000002</v>
      </c>
      <c r="J121" s="44">
        <f t="shared" si="68"/>
        <v>264.79000000000002</v>
      </c>
      <c r="K121" s="44">
        <f t="shared" si="68"/>
        <v>264.79000000000002</v>
      </c>
      <c r="L121" s="44">
        <f t="shared" si="68"/>
        <v>264.79000000000002</v>
      </c>
      <c r="M121" s="44">
        <f t="shared" si="68"/>
        <v>264.79000000000002</v>
      </c>
      <c r="N121" s="44">
        <f t="shared" si="68"/>
        <v>264.79000000000002</v>
      </c>
      <c r="O121" s="44">
        <f t="shared" si="68"/>
        <v>264.79000000000002</v>
      </c>
      <c r="P121" s="44">
        <f t="shared" si="68"/>
        <v>264.79000000000002</v>
      </c>
      <c r="Q121" s="44">
        <f t="shared" si="68"/>
        <v>264.79000000000002</v>
      </c>
      <c r="R121" s="44">
        <f t="shared" si="68"/>
        <v>264.79000000000002</v>
      </c>
      <c r="S121" s="44">
        <f t="shared" si="68"/>
        <v>264.79000000000002</v>
      </c>
      <c r="T121" s="44">
        <f t="shared" si="68"/>
        <v>264.79000000000002</v>
      </c>
      <c r="U121" s="44">
        <f t="shared" si="68"/>
        <v>264.79000000000002</v>
      </c>
      <c r="V121" s="44">
        <f t="shared" si="68"/>
        <v>264.79000000000002</v>
      </c>
      <c r="W121" s="44">
        <f t="shared" si="68"/>
        <v>264.79000000000002</v>
      </c>
      <c r="X121" s="44">
        <f t="shared" si="68"/>
        <v>264.79000000000002</v>
      </c>
      <c r="Y121" s="44">
        <f t="shared" si="68"/>
        <v>264.79000000000002</v>
      </c>
      <c r="Z121" s="44">
        <f t="shared" si="68"/>
        <v>264.79000000000002</v>
      </c>
      <c r="AA121" s="44">
        <f t="shared" si="68"/>
        <v>264.79000000000002</v>
      </c>
    </row>
    <row r="122" spans="1:27" ht="12.75" customHeight="1" collapsed="1" x14ac:dyDescent="0.3">
      <c r="A122" s="98" t="s">
        <v>1096</v>
      </c>
      <c r="B122" s="28" t="str">
        <f>"24"&amp;"."&amp;$B$633&amp;"."&amp;$B$634</f>
        <v>24.02.2024</v>
      </c>
      <c r="C122" s="90" t="s">
        <v>76</v>
      </c>
      <c r="D122" s="91">
        <f>ROUND(((D123+D124+D126+D125)/1000),5)</f>
        <v>1.9138599999999999</v>
      </c>
      <c r="E122" s="91">
        <f>ROUND(((E123+E124+E126+E125)/1000),5)</f>
        <v>1.7931900000000001</v>
      </c>
      <c r="F122" s="91">
        <f>ROUND(((F123+F124+F126+F125)/1000),5)</f>
        <v>1.6932</v>
      </c>
      <c r="G122" s="91">
        <f t="shared" ref="G122:AA122" si="69">ROUND(((G123+G124+G126+G125)/1000),5)</f>
        <v>1.6496500000000001</v>
      </c>
      <c r="H122" s="91">
        <f t="shared" si="69"/>
        <v>1.6798599999999999</v>
      </c>
      <c r="I122" s="91">
        <f t="shared" si="69"/>
        <v>1.71793</v>
      </c>
      <c r="J122" s="91">
        <f t="shared" si="69"/>
        <v>1.82236</v>
      </c>
      <c r="K122" s="91">
        <f t="shared" si="69"/>
        <v>1.88297</v>
      </c>
      <c r="L122" s="91">
        <f t="shared" si="69"/>
        <v>2.1262699999999999</v>
      </c>
      <c r="M122" s="91">
        <f t="shared" si="69"/>
        <v>2.2144400000000002</v>
      </c>
      <c r="N122" s="91">
        <f t="shared" si="69"/>
        <v>2.2528100000000002</v>
      </c>
      <c r="O122" s="91">
        <f t="shared" si="69"/>
        <v>2.2684600000000001</v>
      </c>
      <c r="P122" s="91">
        <f t="shared" si="69"/>
        <v>2.2559900000000002</v>
      </c>
      <c r="Q122" s="91">
        <f t="shared" si="69"/>
        <v>2.24451</v>
      </c>
      <c r="R122" s="91">
        <f t="shared" si="69"/>
        <v>2.21841</v>
      </c>
      <c r="S122" s="91">
        <f t="shared" si="69"/>
        <v>2.20113</v>
      </c>
      <c r="T122" s="91">
        <f t="shared" si="69"/>
        <v>2.2111200000000002</v>
      </c>
      <c r="U122" s="91">
        <f t="shared" si="69"/>
        <v>2.22627</v>
      </c>
      <c r="V122" s="91">
        <f t="shared" si="69"/>
        <v>2.25691</v>
      </c>
      <c r="W122" s="91">
        <f t="shared" si="69"/>
        <v>2.2608199999999998</v>
      </c>
      <c r="X122" s="91">
        <f t="shared" si="69"/>
        <v>2.2564099999999998</v>
      </c>
      <c r="Y122" s="91">
        <f t="shared" si="69"/>
        <v>2.1862400000000002</v>
      </c>
      <c r="Z122" s="91">
        <f t="shared" si="69"/>
        <v>2.0048900000000001</v>
      </c>
      <c r="AA122" s="91">
        <f t="shared" si="69"/>
        <v>1.8369500000000001</v>
      </c>
    </row>
    <row r="123" spans="1:27" ht="12.75" hidden="1" customHeight="1" outlineLevel="1" x14ac:dyDescent="0.3">
      <c r="A123" s="99" t="s">
        <v>1097</v>
      </c>
      <c r="B123" s="63" t="s">
        <v>238</v>
      </c>
      <c r="C123" s="43" t="s">
        <v>79</v>
      </c>
      <c r="D123" s="44">
        <v>1578.09</v>
      </c>
      <c r="E123" s="44">
        <v>1457.42</v>
      </c>
      <c r="F123" s="44">
        <v>1357.43</v>
      </c>
      <c r="G123" s="44">
        <v>1313.88</v>
      </c>
      <c r="H123" s="44">
        <v>1344.09</v>
      </c>
      <c r="I123" s="44">
        <v>1382.16</v>
      </c>
      <c r="J123" s="44">
        <v>1486.59</v>
      </c>
      <c r="K123" s="44">
        <v>1547.2</v>
      </c>
      <c r="L123" s="44">
        <v>1790.5</v>
      </c>
      <c r="M123" s="44">
        <v>1878.67</v>
      </c>
      <c r="N123" s="44">
        <v>1917.04</v>
      </c>
      <c r="O123" s="44">
        <v>1932.69</v>
      </c>
      <c r="P123" s="44">
        <v>1920.22</v>
      </c>
      <c r="Q123" s="44">
        <v>1908.74</v>
      </c>
      <c r="R123" s="44">
        <v>1882.64</v>
      </c>
      <c r="S123" s="44">
        <v>1865.36</v>
      </c>
      <c r="T123" s="44">
        <v>1875.35</v>
      </c>
      <c r="U123" s="44">
        <v>1890.5</v>
      </c>
      <c r="V123" s="44">
        <v>1921.14</v>
      </c>
      <c r="W123" s="44">
        <v>1925.05</v>
      </c>
      <c r="X123" s="44">
        <v>1920.64</v>
      </c>
      <c r="Y123" s="44">
        <v>1850.47</v>
      </c>
      <c r="Z123" s="44">
        <v>1669.12</v>
      </c>
      <c r="AA123" s="44">
        <v>1501.18</v>
      </c>
    </row>
    <row r="124" spans="1:27" ht="12.75" hidden="1" customHeight="1" outlineLevel="1" x14ac:dyDescent="0.3">
      <c r="A124" s="99" t="s">
        <v>1098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3">
      <c r="A125" s="99" t="s">
        <v>1099</v>
      </c>
      <c r="B125" s="63" t="s">
        <v>83</v>
      </c>
      <c r="C125" s="43" t="s">
        <v>79</v>
      </c>
      <c r="D125" s="44">
        <v>4.8</v>
      </c>
      <c r="E125" s="44">
        <v>4.8</v>
      </c>
      <c r="F125" s="44">
        <v>4.8</v>
      </c>
      <c r="G125" s="44">
        <v>4.8</v>
      </c>
      <c r="H125" s="44">
        <v>4.8</v>
      </c>
      <c r="I125" s="44">
        <v>4.8</v>
      </c>
      <c r="J125" s="44">
        <v>4.8</v>
      </c>
      <c r="K125" s="44">
        <v>4.8</v>
      </c>
      <c r="L125" s="44">
        <v>4.8</v>
      </c>
      <c r="M125" s="44">
        <v>4.8</v>
      </c>
      <c r="N125" s="44">
        <v>4.8</v>
      </c>
      <c r="O125" s="44">
        <v>4.8</v>
      </c>
      <c r="P125" s="44">
        <v>4.8</v>
      </c>
      <c r="Q125" s="44">
        <v>4.8</v>
      </c>
      <c r="R125" s="44">
        <v>4.8</v>
      </c>
      <c r="S125" s="44">
        <v>4.8</v>
      </c>
      <c r="T125" s="44">
        <v>4.8</v>
      </c>
      <c r="U125" s="44">
        <v>4.8</v>
      </c>
      <c r="V125" s="44">
        <v>4.8</v>
      </c>
      <c r="W125" s="44">
        <v>4.8</v>
      </c>
      <c r="X125" s="44">
        <v>4.8</v>
      </c>
      <c r="Y125" s="44">
        <v>4.8</v>
      </c>
      <c r="Z125" s="44">
        <v>4.8</v>
      </c>
      <c r="AA125" s="44">
        <v>4.8</v>
      </c>
    </row>
    <row r="126" spans="1:27" ht="12.75" hidden="1" customHeight="1" outlineLevel="1" x14ac:dyDescent="0.3">
      <c r="A126" s="99" t="s">
        <v>1100</v>
      </c>
      <c r="B126" s="63" t="s">
        <v>81</v>
      </c>
      <c r="C126" s="43" t="s">
        <v>79</v>
      </c>
      <c r="D126" s="44">
        <f>$D$11</f>
        <v>264.79000000000002</v>
      </c>
      <c r="E126" s="44">
        <f t="shared" ref="E126:AA126" si="71">$D$11</f>
        <v>264.79000000000002</v>
      </c>
      <c r="F126" s="44">
        <f t="shared" si="71"/>
        <v>264.79000000000002</v>
      </c>
      <c r="G126" s="44">
        <f t="shared" si="71"/>
        <v>264.79000000000002</v>
      </c>
      <c r="H126" s="44">
        <f t="shared" si="71"/>
        <v>264.79000000000002</v>
      </c>
      <c r="I126" s="44">
        <f t="shared" si="71"/>
        <v>264.79000000000002</v>
      </c>
      <c r="J126" s="44">
        <f t="shared" si="71"/>
        <v>264.79000000000002</v>
      </c>
      <c r="K126" s="44">
        <f t="shared" si="71"/>
        <v>264.79000000000002</v>
      </c>
      <c r="L126" s="44">
        <f t="shared" si="71"/>
        <v>264.79000000000002</v>
      </c>
      <c r="M126" s="44">
        <f t="shared" si="71"/>
        <v>264.79000000000002</v>
      </c>
      <c r="N126" s="44">
        <f t="shared" si="71"/>
        <v>264.79000000000002</v>
      </c>
      <c r="O126" s="44">
        <f t="shared" si="71"/>
        <v>264.79000000000002</v>
      </c>
      <c r="P126" s="44">
        <f t="shared" si="71"/>
        <v>264.79000000000002</v>
      </c>
      <c r="Q126" s="44">
        <f t="shared" si="71"/>
        <v>264.79000000000002</v>
      </c>
      <c r="R126" s="44">
        <f t="shared" si="71"/>
        <v>264.79000000000002</v>
      </c>
      <c r="S126" s="44">
        <f t="shared" si="71"/>
        <v>264.79000000000002</v>
      </c>
      <c r="T126" s="44">
        <f t="shared" si="71"/>
        <v>264.79000000000002</v>
      </c>
      <c r="U126" s="44">
        <f t="shared" si="71"/>
        <v>264.79000000000002</v>
      </c>
      <c r="V126" s="44">
        <f t="shared" si="71"/>
        <v>264.79000000000002</v>
      </c>
      <c r="W126" s="44">
        <f t="shared" si="71"/>
        <v>264.79000000000002</v>
      </c>
      <c r="X126" s="44">
        <f t="shared" si="71"/>
        <v>264.79000000000002</v>
      </c>
      <c r="Y126" s="44">
        <f t="shared" si="71"/>
        <v>264.79000000000002</v>
      </c>
      <c r="Z126" s="44">
        <f t="shared" si="71"/>
        <v>264.79000000000002</v>
      </c>
      <c r="AA126" s="44">
        <f t="shared" si="71"/>
        <v>264.79000000000002</v>
      </c>
    </row>
    <row r="127" spans="1:27" ht="12.75" customHeight="1" collapsed="1" x14ac:dyDescent="0.3">
      <c r="A127" s="98" t="s">
        <v>1101</v>
      </c>
      <c r="B127" s="28" t="str">
        <f>"25"&amp;"."&amp;$B$633&amp;"."&amp;$B$634</f>
        <v>25.02.2024</v>
      </c>
      <c r="C127" s="90" t="s">
        <v>76</v>
      </c>
      <c r="D127" s="91">
        <f>ROUND(((D128+D129+D131+D130)/1000),5)</f>
        <v>1.89852</v>
      </c>
      <c r="E127" s="91">
        <f>ROUND(((E128+E129+E131+E130)/1000),5)</f>
        <v>1.7449399999999999</v>
      </c>
      <c r="F127" s="91">
        <f>ROUND(((F128+F129+F131+F130)/1000),5)</f>
        <v>1.6414599999999999</v>
      </c>
      <c r="G127" s="91">
        <f t="shared" ref="G127:AA127" si="72">ROUND(((G128+G129+G131+G130)/1000),5)</f>
        <v>1.63313</v>
      </c>
      <c r="H127" s="91">
        <f t="shared" si="72"/>
        <v>1.6364700000000001</v>
      </c>
      <c r="I127" s="91">
        <f t="shared" si="72"/>
        <v>1.67228</v>
      </c>
      <c r="J127" s="91">
        <f t="shared" si="72"/>
        <v>1.76179</v>
      </c>
      <c r="K127" s="91">
        <f t="shared" si="72"/>
        <v>1.8327599999999999</v>
      </c>
      <c r="L127" s="91">
        <f t="shared" si="72"/>
        <v>2.0005000000000002</v>
      </c>
      <c r="M127" s="91">
        <f t="shared" si="72"/>
        <v>2.1779799999999998</v>
      </c>
      <c r="N127" s="91">
        <f t="shared" si="72"/>
        <v>2.2404899999999999</v>
      </c>
      <c r="O127" s="91">
        <f t="shared" si="72"/>
        <v>2.25074</v>
      </c>
      <c r="P127" s="91">
        <f t="shared" si="72"/>
        <v>2.2414100000000001</v>
      </c>
      <c r="Q127" s="91">
        <f t="shared" si="72"/>
        <v>2.2312699999999999</v>
      </c>
      <c r="R127" s="91">
        <f t="shared" si="72"/>
        <v>2.19651</v>
      </c>
      <c r="S127" s="91">
        <f t="shared" si="72"/>
        <v>2.18628</v>
      </c>
      <c r="T127" s="91">
        <f t="shared" si="72"/>
        <v>2.2120500000000001</v>
      </c>
      <c r="U127" s="91">
        <f t="shared" si="72"/>
        <v>2.2471399999999999</v>
      </c>
      <c r="V127" s="91">
        <f t="shared" si="72"/>
        <v>2.3078599999999998</v>
      </c>
      <c r="W127" s="91">
        <f t="shared" si="72"/>
        <v>2.2915000000000001</v>
      </c>
      <c r="X127" s="91">
        <f t="shared" si="72"/>
        <v>2.28755</v>
      </c>
      <c r="Y127" s="91">
        <f t="shared" si="72"/>
        <v>2.2235299999999998</v>
      </c>
      <c r="Z127" s="91">
        <f t="shared" si="72"/>
        <v>2.03363</v>
      </c>
      <c r="AA127" s="91">
        <f t="shared" si="72"/>
        <v>1.83575</v>
      </c>
    </row>
    <row r="128" spans="1:27" ht="12.75" hidden="1" customHeight="1" outlineLevel="1" x14ac:dyDescent="0.3">
      <c r="A128" s="99" t="s">
        <v>1102</v>
      </c>
      <c r="B128" s="63" t="s">
        <v>238</v>
      </c>
      <c r="C128" s="43" t="s">
        <v>79</v>
      </c>
      <c r="D128" s="44">
        <v>1562.75</v>
      </c>
      <c r="E128" s="44">
        <v>1409.17</v>
      </c>
      <c r="F128" s="44">
        <v>1305.69</v>
      </c>
      <c r="G128" s="44">
        <v>1297.3599999999999</v>
      </c>
      <c r="H128" s="44">
        <v>1300.7</v>
      </c>
      <c r="I128" s="44">
        <v>1336.51</v>
      </c>
      <c r="J128" s="44">
        <v>1426.02</v>
      </c>
      <c r="K128" s="44">
        <v>1496.99</v>
      </c>
      <c r="L128" s="44">
        <v>1664.73</v>
      </c>
      <c r="M128" s="44">
        <v>1842.21</v>
      </c>
      <c r="N128" s="44">
        <v>1904.72</v>
      </c>
      <c r="O128" s="44">
        <v>1914.97</v>
      </c>
      <c r="P128" s="44">
        <v>1905.64</v>
      </c>
      <c r="Q128" s="44">
        <v>1895.5</v>
      </c>
      <c r="R128" s="44">
        <v>1860.74</v>
      </c>
      <c r="S128" s="44">
        <v>1850.51</v>
      </c>
      <c r="T128" s="44">
        <v>1876.28</v>
      </c>
      <c r="U128" s="44">
        <v>1911.37</v>
      </c>
      <c r="V128" s="44">
        <v>1972.09</v>
      </c>
      <c r="W128" s="44">
        <v>1955.73</v>
      </c>
      <c r="X128" s="44">
        <v>1951.78</v>
      </c>
      <c r="Y128" s="44">
        <v>1887.76</v>
      </c>
      <c r="Z128" s="44">
        <v>1697.86</v>
      </c>
      <c r="AA128" s="44">
        <v>1499.98</v>
      </c>
    </row>
    <row r="129" spans="1:27" ht="12.75" hidden="1" customHeight="1" outlineLevel="1" x14ac:dyDescent="0.3">
      <c r="A129" s="99" t="s">
        <v>1103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3">
      <c r="A130" s="99" t="s">
        <v>1104</v>
      </c>
      <c r="B130" s="63" t="s">
        <v>83</v>
      </c>
      <c r="C130" s="43" t="s">
        <v>79</v>
      </c>
      <c r="D130" s="44">
        <v>4.8</v>
      </c>
      <c r="E130" s="44">
        <v>4.8</v>
      </c>
      <c r="F130" s="44">
        <v>4.8</v>
      </c>
      <c r="G130" s="44">
        <v>4.8</v>
      </c>
      <c r="H130" s="44">
        <v>4.8</v>
      </c>
      <c r="I130" s="44">
        <v>4.8</v>
      </c>
      <c r="J130" s="44">
        <v>4.8</v>
      </c>
      <c r="K130" s="44">
        <v>4.8</v>
      </c>
      <c r="L130" s="44">
        <v>4.8</v>
      </c>
      <c r="M130" s="44">
        <v>4.8</v>
      </c>
      <c r="N130" s="44">
        <v>4.8</v>
      </c>
      <c r="O130" s="44">
        <v>4.8</v>
      </c>
      <c r="P130" s="44">
        <v>4.8</v>
      </c>
      <c r="Q130" s="44">
        <v>4.8</v>
      </c>
      <c r="R130" s="44">
        <v>4.8</v>
      </c>
      <c r="S130" s="44">
        <v>4.8</v>
      </c>
      <c r="T130" s="44">
        <v>4.8</v>
      </c>
      <c r="U130" s="44">
        <v>4.8</v>
      </c>
      <c r="V130" s="44">
        <v>4.8</v>
      </c>
      <c r="W130" s="44">
        <v>4.8</v>
      </c>
      <c r="X130" s="44">
        <v>4.8</v>
      </c>
      <c r="Y130" s="44">
        <v>4.8</v>
      </c>
      <c r="Z130" s="44">
        <v>4.8</v>
      </c>
      <c r="AA130" s="44">
        <v>4.8</v>
      </c>
    </row>
    <row r="131" spans="1:27" ht="12.75" hidden="1" customHeight="1" outlineLevel="1" x14ac:dyDescent="0.3">
      <c r="A131" s="99" t="s">
        <v>1105</v>
      </c>
      <c r="B131" s="63" t="s">
        <v>81</v>
      </c>
      <c r="C131" s="43" t="s">
        <v>79</v>
      </c>
      <c r="D131" s="44">
        <f>$D$11</f>
        <v>264.79000000000002</v>
      </c>
      <c r="E131" s="44">
        <f t="shared" ref="E131:AA131" si="74">$D$11</f>
        <v>264.79000000000002</v>
      </c>
      <c r="F131" s="44">
        <f t="shared" si="74"/>
        <v>264.79000000000002</v>
      </c>
      <c r="G131" s="44">
        <f t="shared" si="74"/>
        <v>264.79000000000002</v>
      </c>
      <c r="H131" s="44">
        <f t="shared" si="74"/>
        <v>264.79000000000002</v>
      </c>
      <c r="I131" s="44">
        <f t="shared" si="74"/>
        <v>264.79000000000002</v>
      </c>
      <c r="J131" s="44">
        <f t="shared" si="74"/>
        <v>264.79000000000002</v>
      </c>
      <c r="K131" s="44">
        <f t="shared" si="74"/>
        <v>264.79000000000002</v>
      </c>
      <c r="L131" s="44">
        <f t="shared" si="74"/>
        <v>264.79000000000002</v>
      </c>
      <c r="M131" s="44">
        <f t="shared" si="74"/>
        <v>264.79000000000002</v>
      </c>
      <c r="N131" s="44">
        <f t="shared" si="74"/>
        <v>264.79000000000002</v>
      </c>
      <c r="O131" s="44">
        <f t="shared" si="74"/>
        <v>264.79000000000002</v>
      </c>
      <c r="P131" s="44">
        <f t="shared" si="74"/>
        <v>264.79000000000002</v>
      </c>
      <c r="Q131" s="44">
        <f t="shared" si="74"/>
        <v>264.79000000000002</v>
      </c>
      <c r="R131" s="44">
        <f t="shared" si="74"/>
        <v>264.79000000000002</v>
      </c>
      <c r="S131" s="44">
        <f t="shared" si="74"/>
        <v>264.79000000000002</v>
      </c>
      <c r="T131" s="44">
        <f t="shared" si="74"/>
        <v>264.79000000000002</v>
      </c>
      <c r="U131" s="44">
        <f t="shared" si="74"/>
        <v>264.79000000000002</v>
      </c>
      <c r="V131" s="44">
        <f t="shared" si="74"/>
        <v>264.79000000000002</v>
      </c>
      <c r="W131" s="44">
        <f t="shared" si="74"/>
        <v>264.79000000000002</v>
      </c>
      <c r="X131" s="44">
        <f t="shared" si="74"/>
        <v>264.79000000000002</v>
      </c>
      <c r="Y131" s="44">
        <f t="shared" si="74"/>
        <v>264.79000000000002</v>
      </c>
      <c r="Z131" s="44">
        <f t="shared" si="74"/>
        <v>264.79000000000002</v>
      </c>
      <c r="AA131" s="44">
        <f t="shared" si="74"/>
        <v>264.79000000000002</v>
      </c>
    </row>
    <row r="132" spans="1:27" ht="12.75" customHeight="1" collapsed="1" x14ac:dyDescent="0.3">
      <c r="A132" s="98" t="s">
        <v>1106</v>
      </c>
      <c r="B132" s="28" t="str">
        <f>"26"&amp;"."&amp;$B$633&amp;"."&amp;$B$634</f>
        <v>26.02.2024</v>
      </c>
      <c r="C132" s="90" t="s">
        <v>76</v>
      </c>
      <c r="D132" s="91">
        <f>ROUND(((D133+D134+D136+D135)/1000),5)</f>
        <v>1.7796000000000001</v>
      </c>
      <c r="E132" s="91">
        <f>ROUND(((E133+E134+E136+E135)/1000),5)</f>
        <v>1.6512100000000001</v>
      </c>
      <c r="F132" s="91">
        <f>ROUND(((F133+F134+F136+F135)/1000),5)</f>
        <v>1.5941399999999999</v>
      </c>
      <c r="G132" s="91">
        <f t="shared" ref="G132:AA132" si="75">ROUND(((G133+G134+G136+G135)/1000),5)</f>
        <v>1.6012599999999999</v>
      </c>
      <c r="H132" s="91">
        <f t="shared" si="75"/>
        <v>1.6176600000000001</v>
      </c>
      <c r="I132" s="91">
        <f t="shared" si="75"/>
        <v>1.7593300000000001</v>
      </c>
      <c r="J132" s="91">
        <f t="shared" si="75"/>
        <v>1.92242</v>
      </c>
      <c r="K132" s="91">
        <f t="shared" si="75"/>
        <v>2.2058300000000002</v>
      </c>
      <c r="L132" s="91">
        <f t="shared" si="75"/>
        <v>2.3381799999999999</v>
      </c>
      <c r="M132" s="91">
        <f t="shared" si="75"/>
        <v>2.3491499999999998</v>
      </c>
      <c r="N132" s="91">
        <f t="shared" si="75"/>
        <v>2.36897</v>
      </c>
      <c r="O132" s="91">
        <f t="shared" si="75"/>
        <v>2.3971200000000001</v>
      </c>
      <c r="P132" s="91">
        <f t="shared" si="75"/>
        <v>2.3885900000000002</v>
      </c>
      <c r="Q132" s="91">
        <f t="shared" si="75"/>
        <v>2.3901699999999999</v>
      </c>
      <c r="R132" s="91">
        <f t="shared" si="75"/>
        <v>2.3800599999999998</v>
      </c>
      <c r="S132" s="91">
        <f t="shared" si="75"/>
        <v>2.3169900000000001</v>
      </c>
      <c r="T132" s="91">
        <f t="shared" si="75"/>
        <v>2.3006700000000002</v>
      </c>
      <c r="U132" s="91">
        <f t="shared" si="75"/>
        <v>2.3149199999999999</v>
      </c>
      <c r="V132" s="91">
        <f t="shared" si="75"/>
        <v>2.3386900000000002</v>
      </c>
      <c r="W132" s="91">
        <f t="shared" si="75"/>
        <v>2.3641100000000002</v>
      </c>
      <c r="X132" s="91">
        <f t="shared" si="75"/>
        <v>2.2710599999999999</v>
      </c>
      <c r="Y132" s="91">
        <f t="shared" si="75"/>
        <v>2.1534300000000002</v>
      </c>
      <c r="Z132" s="91">
        <f t="shared" si="75"/>
        <v>1.92076</v>
      </c>
      <c r="AA132" s="91">
        <f t="shared" si="75"/>
        <v>1.6732400000000001</v>
      </c>
    </row>
    <row r="133" spans="1:27" ht="12.75" hidden="1" customHeight="1" outlineLevel="1" x14ac:dyDescent="0.3">
      <c r="A133" s="99" t="s">
        <v>1107</v>
      </c>
      <c r="B133" s="63" t="s">
        <v>238</v>
      </c>
      <c r="C133" s="43" t="s">
        <v>79</v>
      </c>
      <c r="D133" s="44">
        <v>1443.83</v>
      </c>
      <c r="E133" s="44">
        <v>1315.44</v>
      </c>
      <c r="F133" s="44">
        <v>1258.3699999999999</v>
      </c>
      <c r="G133" s="44">
        <v>1265.49</v>
      </c>
      <c r="H133" s="44">
        <v>1281.8900000000001</v>
      </c>
      <c r="I133" s="44">
        <v>1423.56</v>
      </c>
      <c r="J133" s="44">
        <v>1586.65</v>
      </c>
      <c r="K133" s="44">
        <v>1870.06</v>
      </c>
      <c r="L133" s="44">
        <v>2002.41</v>
      </c>
      <c r="M133" s="44">
        <v>2013.38</v>
      </c>
      <c r="N133" s="44">
        <v>2033.2</v>
      </c>
      <c r="O133" s="44">
        <v>2061.35</v>
      </c>
      <c r="P133" s="44">
        <v>2052.8200000000002</v>
      </c>
      <c r="Q133" s="44">
        <v>2054.4</v>
      </c>
      <c r="R133" s="44">
        <v>2044.29</v>
      </c>
      <c r="S133" s="44">
        <v>1981.22</v>
      </c>
      <c r="T133" s="44">
        <v>1964.9</v>
      </c>
      <c r="U133" s="44">
        <v>1979.15</v>
      </c>
      <c r="V133" s="44">
        <v>2002.92</v>
      </c>
      <c r="W133" s="44">
        <v>2028.34</v>
      </c>
      <c r="X133" s="44">
        <v>1935.29</v>
      </c>
      <c r="Y133" s="44">
        <v>1817.66</v>
      </c>
      <c r="Z133" s="44">
        <v>1584.99</v>
      </c>
      <c r="AA133" s="44">
        <v>1337.47</v>
      </c>
    </row>
    <row r="134" spans="1:27" ht="12.75" hidden="1" customHeight="1" outlineLevel="1" x14ac:dyDescent="0.3">
      <c r="A134" s="99" t="s">
        <v>1108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3">
      <c r="A135" s="99" t="s">
        <v>1109</v>
      </c>
      <c r="B135" s="63" t="s">
        <v>83</v>
      </c>
      <c r="C135" s="43" t="s">
        <v>79</v>
      </c>
      <c r="D135" s="44">
        <v>4.8</v>
      </c>
      <c r="E135" s="44">
        <v>4.8</v>
      </c>
      <c r="F135" s="44">
        <v>4.8</v>
      </c>
      <c r="G135" s="44">
        <v>4.8</v>
      </c>
      <c r="H135" s="44">
        <v>4.8</v>
      </c>
      <c r="I135" s="44">
        <v>4.8</v>
      </c>
      <c r="J135" s="44">
        <v>4.8</v>
      </c>
      <c r="K135" s="44">
        <v>4.8</v>
      </c>
      <c r="L135" s="44">
        <v>4.8</v>
      </c>
      <c r="M135" s="44">
        <v>4.8</v>
      </c>
      <c r="N135" s="44">
        <v>4.8</v>
      </c>
      <c r="O135" s="44">
        <v>4.8</v>
      </c>
      <c r="P135" s="44">
        <v>4.8</v>
      </c>
      <c r="Q135" s="44">
        <v>4.8</v>
      </c>
      <c r="R135" s="44">
        <v>4.8</v>
      </c>
      <c r="S135" s="44">
        <v>4.8</v>
      </c>
      <c r="T135" s="44">
        <v>4.8</v>
      </c>
      <c r="U135" s="44">
        <v>4.8</v>
      </c>
      <c r="V135" s="44">
        <v>4.8</v>
      </c>
      <c r="W135" s="44">
        <v>4.8</v>
      </c>
      <c r="X135" s="44">
        <v>4.8</v>
      </c>
      <c r="Y135" s="44">
        <v>4.8</v>
      </c>
      <c r="Z135" s="44">
        <v>4.8</v>
      </c>
      <c r="AA135" s="44">
        <v>4.8</v>
      </c>
    </row>
    <row r="136" spans="1:27" ht="12.75" hidden="1" customHeight="1" outlineLevel="1" x14ac:dyDescent="0.3">
      <c r="A136" s="99" t="s">
        <v>1110</v>
      </c>
      <c r="B136" s="63" t="s">
        <v>81</v>
      </c>
      <c r="C136" s="43" t="s">
        <v>79</v>
      </c>
      <c r="D136" s="44">
        <f>$D$11</f>
        <v>264.79000000000002</v>
      </c>
      <c r="E136" s="44">
        <f t="shared" ref="E136:AA136" si="77">$D$11</f>
        <v>264.79000000000002</v>
      </c>
      <c r="F136" s="44">
        <f t="shared" si="77"/>
        <v>264.79000000000002</v>
      </c>
      <c r="G136" s="44">
        <f t="shared" si="77"/>
        <v>264.79000000000002</v>
      </c>
      <c r="H136" s="44">
        <f t="shared" si="77"/>
        <v>264.79000000000002</v>
      </c>
      <c r="I136" s="44">
        <f t="shared" si="77"/>
        <v>264.79000000000002</v>
      </c>
      <c r="J136" s="44">
        <f t="shared" si="77"/>
        <v>264.79000000000002</v>
      </c>
      <c r="K136" s="44">
        <f t="shared" si="77"/>
        <v>264.79000000000002</v>
      </c>
      <c r="L136" s="44">
        <f t="shared" si="77"/>
        <v>264.79000000000002</v>
      </c>
      <c r="M136" s="44">
        <f t="shared" si="77"/>
        <v>264.79000000000002</v>
      </c>
      <c r="N136" s="44">
        <f t="shared" si="77"/>
        <v>264.79000000000002</v>
      </c>
      <c r="O136" s="44">
        <f t="shared" si="77"/>
        <v>264.79000000000002</v>
      </c>
      <c r="P136" s="44">
        <f t="shared" si="77"/>
        <v>264.79000000000002</v>
      </c>
      <c r="Q136" s="44">
        <f t="shared" si="77"/>
        <v>264.79000000000002</v>
      </c>
      <c r="R136" s="44">
        <f t="shared" si="77"/>
        <v>264.79000000000002</v>
      </c>
      <c r="S136" s="44">
        <f t="shared" si="77"/>
        <v>264.79000000000002</v>
      </c>
      <c r="T136" s="44">
        <f t="shared" si="77"/>
        <v>264.79000000000002</v>
      </c>
      <c r="U136" s="44">
        <f t="shared" si="77"/>
        <v>264.79000000000002</v>
      </c>
      <c r="V136" s="44">
        <f t="shared" si="77"/>
        <v>264.79000000000002</v>
      </c>
      <c r="W136" s="44">
        <f t="shared" si="77"/>
        <v>264.79000000000002</v>
      </c>
      <c r="X136" s="44">
        <f t="shared" si="77"/>
        <v>264.79000000000002</v>
      </c>
      <c r="Y136" s="44">
        <f t="shared" si="77"/>
        <v>264.79000000000002</v>
      </c>
      <c r="Z136" s="44">
        <f t="shared" si="77"/>
        <v>264.79000000000002</v>
      </c>
      <c r="AA136" s="44">
        <f t="shared" si="77"/>
        <v>264.79000000000002</v>
      </c>
    </row>
    <row r="137" spans="1:27" ht="12.75" customHeight="1" collapsed="1" x14ac:dyDescent="0.3">
      <c r="A137" s="98" t="s">
        <v>1111</v>
      </c>
      <c r="B137" s="28" t="str">
        <f>"27"&amp;"."&amp;$B$633&amp;"."&amp;$B$634</f>
        <v>27.02.2024</v>
      </c>
      <c r="C137" s="90" t="s">
        <v>76</v>
      </c>
      <c r="D137" s="91">
        <f>ROUND(((D138+D139+D141+D140)/1000),5)</f>
        <v>1.6585099999999999</v>
      </c>
      <c r="E137" s="91">
        <f>ROUND(((E138+E139+E141+E140)/1000),5)</f>
        <v>1.60659</v>
      </c>
      <c r="F137" s="91">
        <f>ROUND(((F138+F139+F141+F140)/1000),5)</f>
        <v>1.58009</v>
      </c>
      <c r="G137" s="91">
        <f t="shared" ref="G137:AA137" si="78">ROUND(((G138+G139+G141+G140)/1000),5)</f>
        <v>1.5775300000000001</v>
      </c>
      <c r="H137" s="91">
        <f t="shared" si="78"/>
        <v>1.6112299999999999</v>
      </c>
      <c r="I137" s="91">
        <f t="shared" si="78"/>
        <v>1.7744800000000001</v>
      </c>
      <c r="J137" s="91">
        <f t="shared" si="78"/>
        <v>1.90181</v>
      </c>
      <c r="K137" s="91">
        <f t="shared" si="78"/>
        <v>2.05829</v>
      </c>
      <c r="L137" s="91">
        <f t="shared" si="78"/>
        <v>2.25223</v>
      </c>
      <c r="M137" s="91">
        <f t="shared" si="78"/>
        <v>2.2842699999999998</v>
      </c>
      <c r="N137" s="91">
        <f t="shared" si="78"/>
        <v>2.3102200000000002</v>
      </c>
      <c r="O137" s="91">
        <f t="shared" si="78"/>
        <v>2.4020199999999998</v>
      </c>
      <c r="P137" s="91">
        <f t="shared" si="78"/>
        <v>2.33535</v>
      </c>
      <c r="Q137" s="91">
        <f t="shared" si="78"/>
        <v>2.3232699999999999</v>
      </c>
      <c r="R137" s="91">
        <f t="shared" si="78"/>
        <v>2.3041100000000001</v>
      </c>
      <c r="S137" s="91">
        <f t="shared" si="78"/>
        <v>2.21719</v>
      </c>
      <c r="T137" s="91">
        <f t="shared" si="78"/>
        <v>2.2277300000000002</v>
      </c>
      <c r="U137" s="91">
        <f t="shared" si="78"/>
        <v>2.2589899999999998</v>
      </c>
      <c r="V137" s="91">
        <f t="shared" si="78"/>
        <v>2.28247</v>
      </c>
      <c r="W137" s="91">
        <f t="shared" si="78"/>
        <v>2.3061400000000001</v>
      </c>
      <c r="X137" s="91">
        <f t="shared" si="78"/>
        <v>2.2364000000000002</v>
      </c>
      <c r="Y137" s="91">
        <f t="shared" si="78"/>
        <v>2.1743199999999998</v>
      </c>
      <c r="Z137" s="91">
        <f t="shared" si="78"/>
        <v>1.9739800000000001</v>
      </c>
      <c r="AA137" s="91">
        <f t="shared" si="78"/>
        <v>1.7820499999999999</v>
      </c>
    </row>
    <row r="138" spans="1:27" ht="12.75" hidden="1" customHeight="1" outlineLevel="1" x14ac:dyDescent="0.3">
      <c r="A138" s="99" t="s">
        <v>1112</v>
      </c>
      <c r="B138" s="63" t="s">
        <v>238</v>
      </c>
      <c r="C138" s="43" t="s">
        <v>79</v>
      </c>
      <c r="D138" s="44">
        <v>1322.74</v>
      </c>
      <c r="E138" s="44">
        <v>1270.82</v>
      </c>
      <c r="F138" s="44">
        <v>1244.32</v>
      </c>
      <c r="G138" s="44">
        <v>1241.76</v>
      </c>
      <c r="H138" s="44">
        <v>1275.46</v>
      </c>
      <c r="I138" s="44">
        <v>1438.71</v>
      </c>
      <c r="J138" s="44">
        <v>1566.04</v>
      </c>
      <c r="K138" s="44">
        <v>1722.52</v>
      </c>
      <c r="L138" s="44">
        <v>1916.46</v>
      </c>
      <c r="M138" s="44">
        <v>1948.5</v>
      </c>
      <c r="N138" s="44">
        <v>1974.45</v>
      </c>
      <c r="O138" s="44">
        <v>2066.25</v>
      </c>
      <c r="P138" s="44">
        <v>1999.58</v>
      </c>
      <c r="Q138" s="44">
        <v>1987.5</v>
      </c>
      <c r="R138" s="44">
        <v>1968.34</v>
      </c>
      <c r="S138" s="44">
        <v>1881.42</v>
      </c>
      <c r="T138" s="44">
        <v>1891.96</v>
      </c>
      <c r="U138" s="44">
        <v>1923.22</v>
      </c>
      <c r="V138" s="44">
        <v>1946.7</v>
      </c>
      <c r="W138" s="44">
        <v>1970.37</v>
      </c>
      <c r="X138" s="44">
        <v>1900.63</v>
      </c>
      <c r="Y138" s="44">
        <v>1838.55</v>
      </c>
      <c r="Z138" s="44">
        <v>1638.21</v>
      </c>
      <c r="AA138" s="44">
        <v>1446.28</v>
      </c>
    </row>
    <row r="139" spans="1:27" ht="12.75" hidden="1" customHeight="1" outlineLevel="1" x14ac:dyDescent="0.3">
      <c r="A139" s="99" t="s">
        <v>1113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3">
      <c r="A140" s="99" t="s">
        <v>1114</v>
      </c>
      <c r="B140" s="63" t="s">
        <v>83</v>
      </c>
      <c r="C140" s="43" t="s">
        <v>79</v>
      </c>
      <c r="D140" s="44">
        <v>4.8</v>
      </c>
      <c r="E140" s="44">
        <v>4.8</v>
      </c>
      <c r="F140" s="44">
        <v>4.8</v>
      </c>
      <c r="G140" s="44">
        <v>4.8</v>
      </c>
      <c r="H140" s="44">
        <v>4.8</v>
      </c>
      <c r="I140" s="44">
        <v>4.8</v>
      </c>
      <c r="J140" s="44">
        <v>4.8</v>
      </c>
      <c r="K140" s="44">
        <v>4.8</v>
      </c>
      <c r="L140" s="44">
        <v>4.8</v>
      </c>
      <c r="M140" s="44">
        <v>4.8</v>
      </c>
      <c r="N140" s="44">
        <v>4.8</v>
      </c>
      <c r="O140" s="44">
        <v>4.8</v>
      </c>
      <c r="P140" s="44">
        <v>4.8</v>
      </c>
      <c r="Q140" s="44">
        <v>4.8</v>
      </c>
      <c r="R140" s="44">
        <v>4.8</v>
      </c>
      <c r="S140" s="44">
        <v>4.8</v>
      </c>
      <c r="T140" s="44">
        <v>4.8</v>
      </c>
      <c r="U140" s="44">
        <v>4.8</v>
      </c>
      <c r="V140" s="44">
        <v>4.8</v>
      </c>
      <c r="W140" s="44">
        <v>4.8</v>
      </c>
      <c r="X140" s="44">
        <v>4.8</v>
      </c>
      <c r="Y140" s="44">
        <v>4.8</v>
      </c>
      <c r="Z140" s="44">
        <v>4.8</v>
      </c>
      <c r="AA140" s="44">
        <v>4.8</v>
      </c>
    </row>
    <row r="141" spans="1:27" ht="12.75" hidden="1" customHeight="1" outlineLevel="1" x14ac:dyDescent="0.3">
      <c r="A141" s="99" t="s">
        <v>1115</v>
      </c>
      <c r="B141" s="63" t="s">
        <v>81</v>
      </c>
      <c r="C141" s="43" t="s">
        <v>79</v>
      </c>
      <c r="D141" s="44">
        <f>$D$11</f>
        <v>264.79000000000002</v>
      </c>
      <c r="E141" s="44">
        <f t="shared" ref="E141:AA141" si="80">$D$11</f>
        <v>264.79000000000002</v>
      </c>
      <c r="F141" s="44">
        <f t="shared" si="80"/>
        <v>264.79000000000002</v>
      </c>
      <c r="G141" s="44">
        <f t="shared" si="80"/>
        <v>264.79000000000002</v>
      </c>
      <c r="H141" s="44">
        <f t="shared" si="80"/>
        <v>264.79000000000002</v>
      </c>
      <c r="I141" s="44">
        <f t="shared" si="80"/>
        <v>264.79000000000002</v>
      </c>
      <c r="J141" s="44">
        <f t="shared" si="80"/>
        <v>264.79000000000002</v>
      </c>
      <c r="K141" s="44">
        <f t="shared" si="80"/>
        <v>264.79000000000002</v>
      </c>
      <c r="L141" s="44">
        <f t="shared" si="80"/>
        <v>264.79000000000002</v>
      </c>
      <c r="M141" s="44">
        <f t="shared" si="80"/>
        <v>264.79000000000002</v>
      </c>
      <c r="N141" s="44">
        <f t="shared" si="80"/>
        <v>264.79000000000002</v>
      </c>
      <c r="O141" s="44">
        <f t="shared" si="80"/>
        <v>264.79000000000002</v>
      </c>
      <c r="P141" s="44">
        <f t="shared" si="80"/>
        <v>264.79000000000002</v>
      </c>
      <c r="Q141" s="44">
        <f t="shared" si="80"/>
        <v>264.79000000000002</v>
      </c>
      <c r="R141" s="44">
        <f t="shared" si="80"/>
        <v>264.79000000000002</v>
      </c>
      <c r="S141" s="44">
        <f t="shared" si="80"/>
        <v>264.79000000000002</v>
      </c>
      <c r="T141" s="44">
        <f t="shared" si="80"/>
        <v>264.79000000000002</v>
      </c>
      <c r="U141" s="44">
        <f t="shared" si="80"/>
        <v>264.79000000000002</v>
      </c>
      <c r="V141" s="44">
        <f t="shared" si="80"/>
        <v>264.79000000000002</v>
      </c>
      <c r="W141" s="44">
        <f t="shared" si="80"/>
        <v>264.79000000000002</v>
      </c>
      <c r="X141" s="44">
        <f t="shared" si="80"/>
        <v>264.79000000000002</v>
      </c>
      <c r="Y141" s="44">
        <f t="shared" si="80"/>
        <v>264.79000000000002</v>
      </c>
      <c r="Z141" s="44">
        <f t="shared" si="80"/>
        <v>264.79000000000002</v>
      </c>
      <c r="AA141" s="44">
        <f t="shared" si="80"/>
        <v>264.79000000000002</v>
      </c>
    </row>
    <row r="142" spans="1:27" ht="12.75" customHeight="1" collapsed="1" x14ac:dyDescent="0.3">
      <c r="A142" s="98" t="s">
        <v>1116</v>
      </c>
      <c r="B142" s="28" t="str">
        <f>"28"&amp;"."&amp;$B$633&amp;"."&amp;$B$634</f>
        <v>28.02.2024</v>
      </c>
      <c r="C142" s="90" t="s">
        <v>76</v>
      </c>
      <c r="D142" s="91">
        <f>ROUND(((D143+D144+D146+D145)/1000),5)</f>
        <v>1.64066</v>
      </c>
      <c r="E142" s="91">
        <f>ROUND(((E143+E144+E146+E145)/1000),5)</f>
        <v>1.60351</v>
      </c>
      <c r="F142" s="91">
        <f>ROUND(((F143+F144+F146+F145)/1000),5)</f>
        <v>1.5876999999999999</v>
      </c>
      <c r="G142" s="91">
        <f t="shared" ref="G142:AA142" si="81">ROUND(((G143+G144+G146+G145)/1000),5)</f>
        <v>1.58474</v>
      </c>
      <c r="H142" s="91">
        <f t="shared" si="81"/>
        <v>1.6131599999999999</v>
      </c>
      <c r="I142" s="91">
        <f t="shared" si="81"/>
        <v>1.7308399999999999</v>
      </c>
      <c r="J142" s="91">
        <f t="shared" si="81"/>
        <v>1.9097900000000001</v>
      </c>
      <c r="K142" s="91">
        <f t="shared" si="81"/>
        <v>2.1940599999999999</v>
      </c>
      <c r="L142" s="91">
        <f t="shared" si="81"/>
        <v>2.30369</v>
      </c>
      <c r="M142" s="91">
        <f t="shared" si="81"/>
        <v>2.3452000000000002</v>
      </c>
      <c r="N142" s="91">
        <f t="shared" si="81"/>
        <v>2.3523100000000001</v>
      </c>
      <c r="O142" s="91">
        <f t="shared" si="81"/>
        <v>2.40089</v>
      </c>
      <c r="P142" s="91">
        <f t="shared" si="81"/>
        <v>2.3791699999999998</v>
      </c>
      <c r="Q142" s="91">
        <f t="shared" si="81"/>
        <v>2.38557</v>
      </c>
      <c r="R142" s="91">
        <f t="shared" si="81"/>
        <v>2.3735900000000001</v>
      </c>
      <c r="S142" s="91">
        <f t="shared" si="81"/>
        <v>2.2755999999999998</v>
      </c>
      <c r="T142" s="91">
        <f t="shared" si="81"/>
        <v>2.2600899999999999</v>
      </c>
      <c r="U142" s="91">
        <f t="shared" si="81"/>
        <v>2.2731699999999999</v>
      </c>
      <c r="V142" s="91">
        <f t="shared" si="81"/>
        <v>2.3271999999999999</v>
      </c>
      <c r="W142" s="91">
        <f t="shared" si="81"/>
        <v>2.3753700000000002</v>
      </c>
      <c r="X142" s="91">
        <f t="shared" si="81"/>
        <v>2.2892399999999999</v>
      </c>
      <c r="Y142" s="91">
        <f t="shared" si="81"/>
        <v>2.1970100000000001</v>
      </c>
      <c r="Z142" s="91">
        <f t="shared" si="81"/>
        <v>1.9703599999999999</v>
      </c>
      <c r="AA142" s="91">
        <f t="shared" si="81"/>
        <v>1.69896</v>
      </c>
    </row>
    <row r="143" spans="1:27" ht="12.75" hidden="1" customHeight="1" outlineLevel="1" x14ac:dyDescent="0.3">
      <c r="A143" s="99" t="s">
        <v>1117</v>
      </c>
      <c r="B143" s="63" t="s">
        <v>238</v>
      </c>
      <c r="C143" s="43" t="s">
        <v>79</v>
      </c>
      <c r="D143" s="44">
        <v>1304.8900000000001</v>
      </c>
      <c r="E143" s="44">
        <v>1267.74</v>
      </c>
      <c r="F143" s="44">
        <v>1251.93</v>
      </c>
      <c r="G143" s="44">
        <v>1248.97</v>
      </c>
      <c r="H143" s="44">
        <v>1277.3900000000001</v>
      </c>
      <c r="I143" s="44">
        <v>1395.07</v>
      </c>
      <c r="J143" s="44">
        <v>1574.02</v>
      </c>
      <c r="K143" s="44">
        <v>1858.29</v>
      </c>
      <c r="L143" s="44">
        <v>1967.92</v>
      </c>
      <c r="M143" s="44">
        <v>2009.43</v>
      </c>
      <c r="N143" s="44">
        <v>2016.54</v>
      </c>
      <c r="O143" s="44">
        <v>2065.12</v>
      </c>
      <c r="P143" s="44">
        <v>2043.4</v>
      </c>
      <c r="Q143" s="44">
        <v>2049.8000000000002</v>
      </c>
      <c r="R143" s="44">
        <v>2037.82</v>
      </c>
      <c r="S143" s="44">
        <v>1939.83</v>
      </c>
      <c r="T143" s="44">
        <v>1924.32</v>
      </c>
      <c r="U143" s="44">
        <v>1937.4</v>
      </c>
      <c r="V143" s="44">
        <v>1991.43</v>
      </c>
      <c r="W143" s="44">
        <v>2039.6</v>
      </c>
      <c r="X143" s="44">
        <v>1953.47</v>
      </c>
      <c r="Y143" s="44">
        <v>1861.24</v>
      </c>
      <c r="Z143" s="44">
        <v>1634.59</v>
      </c>
      <c r="AA143" s="44">
        <v>1363.19</v>
      </c>
    </row>
    <row r="144" spans="1:27" ht="12.75" hidden="1" customHeight="1" outlineLevel="1" x14ac:dyDescent="0.3">
      <c r="A144" s="99" t="s">
        <v>1118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3">
      <c r="A145" s="99" t="s">
        <v>1119</v>
      </c>
      <c r="B145" s="63" t="s">
        <v>83</v>
      </c>
      <c r="C145" s="43" t="s">
        <v>79</v>
      </c>
      <c r="D145" s="44">
        <v>4.8</v>
      </c>
      <c r="E145" s="44">
        <v>4.8</v>
      </c>
      <c r="F145" s="44">
        <v>4.8</v>
      </c>
      <c r="G145" s="44">
        <v>4.8</v>
      </c>
      <c r="H145" s="44">
        <v>4.8</v>
      </c>
      <c r="I145" s="44">
        <v>4.8</v>
      </c>
      <c r="J145" s="44">
        <v>4.8</v>
      </c>
      <c r="K145" s="44">
        <v>4.8</v>
      </c>
      <c r="L145" s="44">
        <v>4.8</v>
      </c>
      <c r="M145" s="44">
        <v>4.8</v>
      </c>
      <c r="N145" s="44">
        <v>4.8</v>
      </c>
      <c r="O145" s="44">
        <v>4.8</v>
      </c>
      <c r="P145" s="44">
        <v>4.8</v>
      </c>
      <c r="Q145" s="44">
        <v>4.8</v>
      </c>
      <c r="R145" s="44">
        <v>4.8</v>
      </c>
      <c r="S145" s="44">
        <v>4.8</v>
      </c>
      <c r="T145" s="44">
        <v>4.8</v>
      </c>
      <c r="U145" s="44">
        <v>4.8</v>
      </c>
      <c r="V145" s="44">
        <v>4.8</v>
      </c>
      <c r="W145" s="44">
        <v>4.8</v>
      </c>
      <c r="X145" s="44">
        <v>4.8</v>
      </c>
      <c r="Y145" s="44">
        <v>4.8</v>
      </c>
      <c r="Z145" s="44">
        <v>4.8</v>
      </c>
      <c r="AA145" s="44">
        <v>4.8</v>
      </c>
    </row>
    <row r="146" spans="1:27" ht="12.75" hidden="1" customHeight="1" outlineLevel="1" x14ac:dyDescent="0.3">
      <c r="A146" s="99" t="s">
        <v>1120</v>
      </c>
      <c r="B146" s="63" t="s">
        <v>81</v>
      </c>
      <c r="C146" s="43" t="s">
        <v>79</v>
      </c>
      <c r="D146" s="44">
        <f>$D$11</f>
        <v>264.79000000000002</v>
      </c>
      <c r="E146" s="44">
        <f t="shared" ref="E146:AA146" si="83">$D$11</f>
        <v>264.79000000000002</v>
      </c>
      <c r="F146" s="44">
        <f t="shared" si="83"/>
        <v>264.79000000000002</v>
      </c>
      <c r="G146" s="44">
        <f t="shared" si="83"/>
        <v>264.79000000000002</v>
      </c>
      <c r="H146" s="44">
        <f t="shared" si="83"/>
        <v>264.79000000000002</v>
      </c>
      <c r="I146" s="44">
        <f t="shared" si="83"/>
        <v>264.79000000000002</v>
      </c>
      <c r="J146" s="44">
        <f t="shared" si="83"/>
        <v>264.79000000000002</v>
      </c>
      <c r="K146" s="44">
        <f t="shared" si="83"/>
        <v>264.79000000000002</v>
      </c>
      <c r="L146" s="44">
        <f t="shared" si="83"/>
        <v>264.79000000000002</v>
      </c>
      <c r="M146" s="44">
        <f t="shared" si="83"/>
        <v>264.79000000000002</v>
      </c>
      <c r="N146" s="44">
        <f t="shared" si="83"/>
        <v>264.79000000000002</v>
      </c>
      <c r="O146" s="44">
        <f t="shared" si="83"/>
        <v>264.79000000000002</v>
      </c>
      <c r="P146" s="44">
        <f t="shared" si="83"/>
        <v>264.79000000000002</v>
      </c>
      <c r="Q146" s="44">
        <f t="shared" si="83"/>
        <v>264.79000000000002</v>
      </c>
      <c r="R146" s="44">
        <f t="shared" si="83"/>
        <v>264.79000000000002</v>
      </c>
      <c r="S146" s="44">
        <f t="shared" si="83"/>
        <v>264.79000000000002</v>
      </c>
      <c r="T146" s="44">
        <f t="shared" si="83"/>
        <v>264.79000000000002</v>
      </c>
      <c r="U146" s="44">
        <f t="shared" si="83"/>
        <v>264.79000000000002</v>
      </c>
      <c r="V146" s="44">
        <f t="shared" si="83"/>
        <v>264.79000000000002</v>
      </c>
      <c r="W146" s="44">
        <f t="shared" si="83"/>
        <v>264.79000000000002</v>
      </c>
      <c r="X146" s="44">
        <f t="shared" si="83"/>
        <v>264.79000000000002</v>
      </c>
      <c r="Y146" s="44">
        <f t="shared" si="83"/>
        <v>264.79000000000002</v>
      </c>
      <c r="Z146" s="44">
        <f t="shared" si="83"/>
        <v>264.79000000000002</v>
      </c>
      <c r="AA146" s="44">
        <f t="shared" si="83"/>
        <v>264.79000000000002</v>
      </c>
    </row>
    <row r="147" spans="1:27" ht="12.75" customHeight="1" collapsed="1" x14ac:dyDescent="0.3">
      <c r="A147" s="98" t="s">
        <v>1121</v>
      </c>
      <c r="B147" s="28" t="str">
        <f>"29"&amp;"."&amp;$B$633&amp;"."&amp;$B$634</f>
        <v>29.02.2024</v>
      </c>
      <c r="C147" s="90" t="s">
        <v>76</v>
      </c>
      <c r="D147" s="91">
        <f>ROUND(((D148+D149+D151+D150)/1000),5)</f>
        <v>1.6628700000000001</v>
      </c>
      <c r="E147" s="91">
        <f>ROUND(((E148+E149+E151+E150)/1000),5)</f>
        <v>1.63053</v>
      </c>
      <c r="F147" s="91">
        <f>ROUND(((F148+F149+F151+F150)/1000),5)</f>
        <v>1.61992</v>
      </c>
      <c r="G147" s="91">
        <f t="shared" ref="G147:AA147" si="84">ROUND(((G148+G149+G151+G150)/1000),5)</f>
        <v>1.6277299999999999</v>
      </c>
      <c r="H147" s="91">
        <f t="shared" si="84"/>
        <v>1.6455200000000001</v>
      </c>
      <c r="I147" s="91">
        <f t="shared" si="84"/>
        <v>1.80426</v>
      </c>
      <c r="J147" s="91">
        <f t="shared" si="84"/>
        <v>1.9594199999999999</v>
      </c>
      <c r="K147" s="91">
        <f t="shared" si="84"/>
        <v>2.1396500000000001</v>
      </c>
      <c r="L147" s="91">
        <f t="shared" si="84"/>
        <v>2.3245200000000001</v>
      </c>
      <c r="M147" s="91">
        <f t="shared" si="84"/>
        <v>2.3446099999999999</v>
      </c>
      <c r="N147" s="91">
        <f t="shared" si="84"/>
        <v>2.3599899999999998</v>
      </c>
      <c r="O147" s="91">
        <f t="shared" si="84"/>
        <v>2.3880300000000001</v>
      </c>
      <c r="P147" s="91">
        <f t="shared" si="84"/>
        <v>2.3693399999999998</v>
      </c>
      <c r="Q147" s="91">
        <f t="shared" si="84"/>
        <v>2.3732700000000002</v>
      </c>
      <c r="R147" s="91">
        <f t="shared" si="84"/>
        <v>2.3667400000000001</v>
      </c>
      <c r="S147" s="91">
        <f t="shared" si="84"/>
        <v>2.29718</v>
      </c>
      <c r="T147" s="91">
        <f t="shared" si="84"/>
        <v>2.26451</v>
      </c>
      <c r="U147" s="91">
        <f t="shared" si="84"/>
        <v>2.2804899999999999</v>
      </c>
      <c r="V147" s="91">
        <f t="shared" si="84"/>
        <v>2.32863</v>
      </c>
      <c r="W147" s="91">
        <f t="shared" si="84"/>
        <v>2.3770600000000002</v>
      </c>
      <c r="X147" s="91">
        <f t="shared" si="84"/>
        <v>2.3011300000000001</v>
      </c>
      <c r="Y147" s="91">
        <f t="shared" si="84"/>
        <v>2.19903</v>
      </c>
      <c r="Z147" s="91">
        <f t="shared" si="84"/>
        <v>2.0093000000000001</v>
      </c>
      <c r="AA147" s="91">
        <f t="shared" si="84"/>
        <v>1.81717</v>
      </c>
    </row>
    <row r="148" spans="1:27" ht="12.75" hidden="1" customHeight="1" outlineLevel="1" x14ac:dyDescent="0.3">
      <c r="A148" s="99" t="s">
        <v>1122</v>
      </c>
      <c r="B148" s="63" t="s">
        <v>238</v>
      </c>
      <c r="C148" s="43" t="s">
        <v>79</v>
      </c>
      <c r="D148" s="44">
        <v>1327.1</v>
      </c>
      <c r="E148" s="44">
        <v>1294.76</v>
      </c>
      <c r="F148" s="44">
        <v>1284.1500000000001</v>
      </c>
      <c r="G148" s="44">
        <v>1291.96</v>
      </c>
      <c r="H148" s="44">
        <v>1309.75</v>
      </c>
      <c r="I148" s="44">
        <v>1468.49</v>
      </c>
      <c r="J148" s="44">
        <v>1623.65</v>
      </c>
      <c r="K148" s="44">
        <v>1803.88</v>
      </c>
      <c r="L148" s="44">
        <v>1988.75</v>
      </c>
      <c r="M148" s="44">
        <v>2008.84</v>
      </c>
      <c r="N148" s="44">
        <v>2024.22</v>
      </c>
      <c r="O148" s="44">
        <v>2052.2600000000002</v>
      </c>
      <c r="P148" s="44">
        <v>2033.57</v>
      </c>
      <c r="Q148" s="44">
        <v>2037.5</v>
      </c>
      <c r="R148" s="44">
        <v>2030.97</v>
      </c>
      <c r="S148" s="44">
        <v>1961.41</v>
      </c>
      <c r="T148" s="44">
        <v>1928.74</v>
      </c>
      <c r="U148" s="44">
        <v>1944.72</v>
      </c>
      <c r="V148" s="44">
        <v>1992.86</v>
      </c>
      <c r="W148" s="44">
        <v>2041.29</v>
      </c>
      <c r="X148" s="44">
        <v>1965.36</v>
      </c>
      <c r="Y148" s="44">
        <v>1863.26</v>
      </c>
      <c r="Z148" s="44">
        <v>1673.53</v>
      </c>
      <c r="AA148" s="44">
        <v>1481.4</v>
      </c>
    </row>
    <row r="149" spans="1:27" ht="12.75" hidden="1" customHeight="1" outlineLevel="1" x14ac:dyDescent="0.3">
      <c r="A149" s="99" t="s">
        <v>1123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3">
      <c r="A150" s="99" t="s">
        <v>1124</v>
      </c>
      <c r="B150" s="63" t="s">
        <v>83</v>
      </c>
      <c r="C150" s="43" t="s">
        <v>79</v>
      </c>
      <c r="D150" s="44">
        <v>4.8</v>
      </c>
      <c r="E150" s="44">
        <v>4.8</v>
      </c>
      <c r="F150" s="44">
        <v>4.8</v>
      </c>
      <c r="G150" s="44">
        <v>4.8</v>
      </c>
      <c r="H150" s="44">
        <v>4.8</v>
      </c>
      <c r="I150" s="44">
        <v>4.8</v>
      </c>
      <c r="J150" s="44">
        <v>4.8</v>
      </c>
      <c r="K150" s="44">
        <v>4.8</v>
      </c>
      <c r="L150" s="44">
        <v>4.8</v>
      </c>
      <c r="M150" s="44">
        <v>4.8</v>
      </c>
      <c r="N150" s="44">
        <v>4.8</v>
      </c>
      <c r="O150" s="44">
        <v>4.8</v>
      </c>
      <c r="P150" s="44">
        <v>4.8</v>
      </c>
      <c r="Q150" s="44">
        <v>4.8</v>
      </c>
      <c r="R150" s="44">
        <v>4.8</v>
      </c>
      <c r="S150" s="44">
        <v>4.8</v>
      </c>
      <c r="T150" s="44">
        <v>4.8</v>
      </c>
      <c r="U150" s="44">
        <v>4.8</v>
      </c>
      <c r="V150" s="44">
        <v>4.8</v>
      </c>
      <c r="W150" s="44">
        <v>4.8</v>
      </c>
      <c r="X150" s="44">
        <v>4.8</v>
      </c>
      <c r="Y150" s="44">
        <v>4.8</v>
      </c>
      <c r="Z150" s="44">
        <v>4.8</v>
      </c>
      <c r="AA150" s="44">
        <v>4.8</v>
      </c>
    </row>
    <row r="151" spans="1:27" ht="12.75" hidden="1" customHeight="1" outlineLevel="1" x14ac:dyDescent="0.3">
      <c r="A151" s="99" t="s">
        <v>1125</v>
      </c>
      <c r="B151" s="63" t="s">
        <v>81</v>
      </c>
      <c r="C151" s="43" t="s">
        <v>79</v>
      </c>
      <c r="D151" s="44">
        <f>$D$11</f>
        <v>264.79000000000002</v>
      </c>
      <c r="E151" s="44">
        <f t="shared" ref="E151:AA151" si="86">$D$11</f>
        <v>264.79000000000002</v>
      </c>
      <c r="F151" s="44">
        <f t="shared" si="86"/>
        <v>264.79000000000002</v>
      </c>
      <c r="G151" s="44">
        <f t="shared" si="86"/>
        <v>264.79000000000002</v>
      </c>
      <c r="H151" s="44">
        <f t="shared" si="86"/>
        <v>264.79000000000002</v>
      </c>
      <c r="I151" s="44">
        <f t="shared" si="86"/>
        <v>264.79000000000002</v>
      </c>
      <c r="J151" s="44">
        <f t="shared" si="86"/>
        <v>264.79000000000002</v>
      </c>
      <c r="K151" s="44">
        <f t="shared" si="86"/>
        <v>264.79000000000002</v>
      </c>
      <c r="L151" s="44">
        <f t="shared" si="86"/>
        <v>264.79000000000002</v>
      </c>
      <c r="M151" s="44">
        <f t="shared" si="86"/>
        <v>264.79000000000002</v>
      </c>
      <c r="N151" s="44">
        <f t="shared" si="86"/>
        <v>264.79000000000002</v>
      </c>
      <c r="O151" s="44">
        <f t="shared" si="86"/>
        <v>264.79000000000002</v>
      </c>
      <c r="P151" s="44">
        <f t="shared" si="86"/>
        <v>264.79000000000002</v>
      </c>
      <c r="Q151" s="44">
        <f t="shared" si="86"/>
        <v>264.79000000000002</v>
      </c>
      <c r="R151" s="44">
        <f t="shared" si="86"/>
        <v>264.79000000000002</v>
      </c>
      <c r="S151" s="44">
        <f t="shared" si="86"/>
        <v>264.79000000000002</v>
      </c>
      <c r="T151" s="44">
        <f t="shared" si="86"/>
        <v>264.79000000000002</v>
      </c>
      <c r="U151" s="44">
        <f t="shared" si="86"/>
        <v>264.79000000000002</v>
      </c>
      <c r="V151" s="44">
        <f t="shared" si="86"/>
        <v>264.79000000000002</v>
      </c>
      <c r="W151" s="44">
        <f t="shared" si="86"/>
        <v>264.79000000000002</v>
      </c>
      <c r="X151" s="44">
        <f t="shared" si="86"/>
        <v>264.79000000000002</v>
      </c>
      <c r="Y151" s="44">
        <f t="shared" si="86"/>
        <v>264.79000000000002</v>
      </c>
      <c r="Z151" s="44">
        <f t="shared" si="86"/>
        <v>264.79000000000002</v>
      </c>
      <c r="AA151" s="44">
        <f t="shared" si="86"/>
        <v>264.79000000000002</v>
      </c>
    </row>
    <row r="152" spans="1:27" ht="12.75" customHeight="1" collapsed="1" x14ac:dyDescent="0.3">
      <c r="A152" s="98" t="s">
        <v>1126</v>
      </c>
      <c r="B152" s="28" t="str">
        <f>"30"&amp;"."&amp;$B$633&amp;"."&amp;$B$634</f>
        <v>30.02.2024</v>
      </c>
      <c r="C152" s="90" t="s">
        <v>76</v>
      </c>
      <c r="D152" s="91">
        <f>ROUND(((D153+D154+D156+D155)/1000),5)</f>
        <v>0.33577000000000001</v>
      </c>
      <c r="E152" s="91">
        <f>ROUND(((E153+E154+E156+E155)/1000),5)</f>
        <v>0.33577000000000001</v>
      </c>
      <c r="F152" s="91">
        <f>ROUND(((F153+F154+F156+F155)/1000),5)</f>
        <v>0.33577000000000001</v>
      </c>
      <c r="G152" s="91">
        <f t="shared" ref="G152:AA152" si="87">ROUND(((G153+G154+G156+G155)/1000),5)</f>
        <v>0.33577000000000001</v>
      </c>
      <c r="H152" s="91">
        <f t="shared" si="87"/>
        <v>0.33577000000000001</v>
      </c>
      <c r="I152" s="91">
        <f t="shared" si="87"/>
        <v>0.33577000000000001</v>
      </c>
      <c r="J152" s="91">
        <f t="shared" si="87"/>
        <v>0.33577000000000001</v>
      </c>
      <c r="K152" s="91">
        <f t="shared" si="87"/>
        <v>0.33577000000000001</v>
      </c>
      <c r="L152" s="91">
        <f t="shared" si="87"/>
        <v>0.33577000000000001</v>
      </c>
      <c r="M152" s="91">
        <f t="shared" si="87"/>
        <v>0.33577000000000001</v>
      </c>
      <c r="N152" s="91">
        <f t="shared" si="87"/>
        <v>0.33577000000000001</v>
      </c>
      <c r="O152" s="91">
        <f t="shared" si="87"/>
        <v>0.33577000000000001</v>
      </c>
      <c r="P152" s="91">
        <f t="shared" si="87"/>
        <v>0.33577000000000001</v>
      </c>
      <c r="Q152" s="91">
        <f t="shared" si="87"/>
        <v>0.33577000000000001</v>
      </c>
      <c r="R152" s="91">
        <f t="shared" si="87"/>
        <v>0.33577000000000001</v>
      </c>
      <c r="S152" s="91">
        <f t="shared" si="87"/>
        <v>0.33577000000000001</v>
      </c>
      <c r="T152" s="91">
        <f t="shared" si="87"/>
        <v>0.33577000000000001</v>
      </c>
      <c r="U152" s="91">
        <f t="shared" si="87"/>
        <v>0.33577000000000001</v>
      </c>
      <c r="V152" s="91">
        <f t="shared" si="87"/>
        <v>0.33577000000000001</v>
      </c>
      <c r="W152" s="91">
        <f t="shared" si="87"/>
        <v>0.33577000000000001</v>
      </c>
      <c r="X152" s="91">
        <f t="shared" si="87"/>
        <v>0.33577000000000001</v>
      </c>
      <c r="Y152" s="91">
        <f t="shared" si="87"/>
        <v>0.33577000000000001</v>
      </c>
      <c r="Z152" s="91">
        <f t="shared" si="87"/>
        <v>0.33577000000000001</v>
      </c>
      <c r="AA152" s="91">
        <f t="shared" si="87"/>
        <v>0.33577000000000001</v>
      </c>
    </row>
    <row r="153" spans="1:27" ht="12.75" hidden="1" customHeight="1" outlineLevel="1" x14ac:dyDescent="0.3">
      <c r="A153" s="99" t="s">
        <v>1127</v>
      </c>
      <c r="B153" s="63" t="s">
        <v>238</v>
      </c>
      <c r="C153" s="43" t="s">
        <v>79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</row>
    <row r="154" spans="1:27" ht="12.75" hidden="1" customHeight="1" outlineLevel="1" x14ac:dyDescent="0.3">
      <c r="A154" s="99" t="s">
        <v>1128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3">
      <c r="A155" s="99" t="s">
        <v>1129</v>
      </c>
      <c r="B155" s="63" t="s">
        <v>83</v>
      </c>
      <c r="C155" s="43" t="s">
        <v>79</v>
      </c>
      <c r="D155" s="44">
        <v>4.8</v>
      </c>
      <c r="E155" s="44">
        <v>4.8</v>
      </c>
      <c r="F155" s="44">
        <v>4.8</v>
      </c>
      <c r="G155" s="44">
        <v>4.8</v>
      </c>
      <c r="H155" s="44">
        <v>4.8</v>
      </c>
      <c r="I155" s="44">
        <v>4.8</v>
      </c>
      <c r="J155" s="44">
        <v>4.8</v>
      </c>
      <c r="K155" s="44">
        <v>4.8</v>
      </c>
      <c r="L155" s="44">
        <v>4.8</v>
      </c>
      <c r="M155" s="44">
        <v>4.8</v>
      </c>
      <c r="N155" s="44">
        <v>4.8</v>
      </c>
      <c r="O155" s="44">
        <v>4.8</v>
      </c>
      <c r="P155" s="44">
        <v>4.8</v>
      </c>
      <c r="Q155" s="44">
        <v>4.8</v>
      </c>
      <c r="R155" s="44">
        <v>4.8</v>
      </c>
      <c r="S155" s="44">
        <v>4.8</v>
      </c>
      <c r="T155" s="44">
        <v>4.8</v>
      </c>
      <c r="U155" s="44">
        <v>4.8</v>
      </c>
      <c r="V155" s="44">
        <v>4.8</v>
      </c>
      <c r="W155" s="44">
        <v>4.8</v>
      </c>
      <c r="X155" s="44">
        <v>4.8</v>
      </c>
      <c r="Y155" s="44">
        <v>4.8</v>
      </c>
      <c r="Z155" s="44">
        <v>4.8</v>
      </c>
      <c r="AA155" s="44">
        <v>4.8</v>
      </c>
    </row>
    <row r="156" spans="1:27" ht="12.75" hidden="1" customHeight="1" outlineLevel="1" x14ac:dyDescent="0.3">
      <c r="A156" s="99" t="s">
        <v>1130</v>
      </c>
      <c r="B156" s="63" t="s">
        <v>81</v>
      </c>
      <c r="C156" s="43" t="s">
        <v>79</v>
      </c>
      <c r="D156" s="44">
        <f>$D$11</f>
        <v>264.79000000000002</v>
      </c>
      <c r="E156" s="44">
        <f t="shared" ref="E156:AA156" si="89">$D$11</f>
        <v>264.79000000000002</v>
      </c>
      <c r="F156" s="44">
        <f t="shared" si="89"/>
        <v>264.79000000000002</v>
      </c>
      <c r="G156" s="44">
        <f t="shared" si="89"/>
        <v>264.79000000000002</v>
      </c>
      <c r="H156" s="44">
        <f t="shared" si="89"/>
        <v>264.79000000000002</v>
      </c>
      <c r="I156" s="44">
        <f t="shared" si="89"/>
        <v>264.79000000000002</v>
      </c>
      <c r="J156" s="44">
        <f t="shared" si="89"/>
        <v>264.79000000000002</v>
      </c>
      <c r="K156" s="44">
        <f t="shared" si="89"/>
        <v>264.79000000000002</v>
      </c>
      <c r="L156" s="44">
        <f t="shared" si="89"/>
        <v>264.79000000000002</v>
      </c>
      <c r="M156" s="44">
        <f t="shared" si="89"/>
        <v>264.79000000000002</v>
      </c>
      <c r="N156" s="44">
        <f t="shared" si="89"/>
        <v>264.79000000000002</v>
      </c>
      <c r="O156" s="44">
        <f t="shared" si="89"/>
        <v>264.79000000000002</v>
      </c>
      <c r="P156" s="44">
        <f t="shared" si="89"/>
        <v>264.79000000000002</v>
      </c>
      <c r="Q156" s="44">
        <f t="shared" si="89"/>
        <v>264.79000000000002</v>
      </c>
      <c r="R156" s="44">
        <f t="shared" si="89"/>
        <v>264.79000000000002</v>
      </c>
      <c r="S156" s="44">
        <f t="shared" si="89"/>
        <v>264.79000000000002</v>
      </c>
      <c r="T156" s="44">
        <f t="shared" si="89"/>
        <v>264.79000000000002</v>
      </c>
      <c r="U156" s="44">
        <f t="shared" si="89"/>
        <v>264.79000000000002</v>
      </c>
      <c r="V156" s="44">
        <f t="shared" si="89"/>
        <v>264.79000000000002</v>
      </c>
      <c r="W156" s="44">
        <f t="shared" si="89"/>
        <v>264.79000000000002</v>
      </c>
      <c r="X156" s="44">
        <f t="shared" si="89"/>
        <v>264.79000000000002</v>
      </c>
      <c r="Y156" s="44">
        <f t="shared" si="89"/>
        <v>264.79000000000002</v>
      </c>
      <c r="Z156" s="44">
        <f t="shared" si="89"/>
        <v>264.79000000000002</v>
      </c>
      <c r="AA156" s="44">
        <f t="shared" si="89"/>
        <v>264.79000000000002</v>
      </c>
    </row>
    <row r="157" spans="1:27" ht="12.75" customHeight="1" collapsed="1" x14ac:dyDescent="0.3">
      <c r="A157" s="98" t="s">
        <v>1131</v>
      </c>
      <c r="B157" s="28" t="str">
        <f>"31"&amp;"."&amp;$B$633&amp;"."&amp;$B$634</f>
        <v>31.02.2024</v>
      </c>
      <c r="C157" s="90" t="s">
        <v>76</v>
      </c>
      <c r="D157" s="91">
        <f>ROUND(((D158+D159+D161+D160)/1000),5)</f>
        <v>0.33577000000000001</v>
      </c>
      <c r="E157" s="91">
        <f>ROUND(((E158+E159+E161+E160)/1000),5)</f>
        <v>0.33577000000000001</v>
      </c>
      <c r="F157" s="91">
        <f>ROUND(((F158+F159+F161+F160)/1000),5)</f>
        <v>0.33577000000000001</v>
      </c>
      <c r="G157" s="91">
        <f t="shared" ref="G157:AA157" si="90">ROUND(((G158+G159+G161+G160)/1000),5)</f>
        <v>0.33577000000000001</v>
      </c>
      <c r="H157" s="91">
        <f t="shared" si="90"/>
        <v>0.33577000000000001</v>
      </c>
      <c r="I157" s="91">
        <f t="shared" si="90"/>
        <v>0.33577000000000001</v>
      </c>
      <c r="J157" s="91">
        <f t="shared" si="90"/>
        <v>0.33577000000000001</v>
      </c>
      <c r="K157" s="91">
        <f t="shared" si="90"/>
        <v>0.33577000000000001</v>
      </c>
      <c r="L157" s="91">
        <f t="shared" si="90"/>
        <v>0.33577000000000001</v>
      </c>
      <c r="M157" s="91">
        <f t="shared" si="90"/>
        <v>0.33577000000000001</v>
      </c>
      <c r="N157" s="91">
        <f t="shared" si="90"/>
        <v>0.33577000000000001</v>
      </c>
      <c r="O157" s="91">
        <f t="shared" si="90"/>
        <v>0.33577000000000001</v>
      </c>
      <c r="P157" s="91">
        <f t="shared" si="90"/>
        <v>0.33577000000000001</v>
      </c>
      <c r="Q157" s="91">
        <f t="shared" si="90"/>
        <v>0.33577000000000001</v>
      </c>
      <c r="R157" s="91">
        <f t="shared" si="90"/>
        <v>0.33577000000000001</v>
      </c>
      <c r="S157" s="91">
        <f t="shared" si="90"/>
        <v>0.33577000000000001</v>
      </c>
      <c r="T157" s="91">
        <f t="shared" si="90"/>
        <v>0.33577000000000001</v>
      </c>
      <c r="U157" s="91">
        <f t="shared" si="90"/>
        <v>0.33577000000000001</v>
      </c>
      <c r="V157" s="91">
        <f t="shared" si="90"/>
        <v>0.33577000000000001</v>
      </c>
      <c r="W157" s="91">
        <f t="shared" si="90"/>
        <v>0.33577000000000001</v>
      </c>
      <c r="X157" s="91">
        <f t="shared" si="90"/>
        <v>0.33577000000000001</v>
      </c>
      <c r="Y157" s="91">
        <f t="shared" si="90"/>
        <v>0.33577000000000001</v>
      </c>
      <c r="Z157" s="91">
        <f t="shared" si="90"/>
        <v>0.33577000000000001</v>
      </c>
      <c r="AA157" s="91">
        <f t="shared" si="90"/>
        <v>0.33577000000000001</v>
      </c>
    </row>
    <row r="158" spans="1:27" ht="12.75" hidden="1" customHeight="1" outlineLevel="1" x14ac:dyDescent="0.3">
      <c r="A158" s="99" t="s">
        <v>1132</v>
      </c>
      <c r="B158" s="63" t="s">
        <v>238</v>
      </c>
      <c r="C158" s="43" t="s">
        <v>79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0</v>
      </c>
      <c r="Q158" s="44">
        <v>0</v>
      </c>
      <c r="R158" s="44">
        <v>0</v>
      </c>
      <c r="S158" s="44">
        <v>0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</row>
    <row r="159" spans="1:27" ht="12.75" hidden="1" customHeight="1" outlineLevel="1" x14ac:dyDescent="0.3">
      <c r="A159" s="99" t="s">
        <v>1133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hidden="1" customHeight="1" outlineLevel="1" x14ac:dyDescent="0.3">
      <c r="A160" s="99" t="s">
        <v>1134</v>
      </c>
      <c r="B160" s="63" t="s">
        <v>83</v>
      </c>
      <c r="C160" s="43" t="s">
        <v>79</v>
      </c>
      <c r="D160" s="44">
        <v>4.8</v>
      </c>
      <c r="E160" s="44">
        <v>4.8</v>
      </c>
      <c r="F160" s="44">
        <v>4.8</v>
      </c>
      <c r="G160" s="44">
        <v>4.8</v>
      </c>
      <c r="H160" s="44">
        <v>4.8</v>
      </c>
      <c r="I160" s="44">
        <v>4.8</v>
      </c>
      <c r="J160" s="44">
        <v>4.8</v>
      </c>
      <c r="K160" s="44">
        <v>4.8</v>
      </c>
      <c r="L160" s="44">
        <v>4.8</v>
      </c>
      <c r="M160" s="44">
        <v>4.8</v>
      </c>
      <c r="N160" s="44">
        <v>4.8</v>
      </c>
      <c r="O160" s="44">
        <v>4.8</v>
      </c>
      <c r="P160" s="44">
        <v>4.8</v>
      </c>
      <c r="Q160" s="44">
        <v>4.8</v>
      </c>
      <c r="R160" s="44">
        <v>4.8</v>
      </c>
      <c r="S160" s="44">
        <v>4.8</v>
      </c>
      <c r="T160" s="44">
        <v>4.8</v>
      </c>
      <c r="U160" s="44">
        <v>4.8</v>
      </c>
      <c r="V160" s="44">
        <v>4.8</v>
      </c>
      <c r="W160" s="44">
        <v>4.8</v>
      </c>
      <c r="X160" s="44">
        <v>4.8</v>
      </c>
      <c r="Y160" s="44">
        <v>4.8</v>
      </c>
      <c r="Z160" s="44">
        <v>4.8</v>
      </c>
      <c r="AA160" s="44">
        <v>4.8</v>
      </c>
    </row>
    <row r="161" spans="1:27" ht="12.75" hidden="1" customHeight="1" outlineLevel="1" x14ac:dyDescent="0.3">
      <c r="A161" s="99" t="s">
        <v>1135</v>
      </c>
      <c r="B161" s="63" t="s">
        <v>81</v>
      </c>
      <c r="C161" s="43" t="s">
        <v>79</v>
      </c>
      <c r="D161" s="44">
        <f>$D$11</f>
        <v>264.79000000000002</v>
      </c>
      <c r="E161" s="44">
        <f t="shared" ref="E161:AA161" si="92">$D$11</f>
        <v>264.79000000000002</v>
      </c>
      <c r="F161" s="44">
        <f t="shared" si="92"/>
        <v>264.79000000000002</v>
      </c>
      <c r="G161" s="44">
        <f t="shared" si="92"/>
        <v>264.79000000000002</v>
      </c>
      <c r="H161" s="44">
        <f t="shared" si="92"/>
        <v>264.79000000000002</v>
      </c>
      <c r="I161" s="44">
        <f t="shared" si="92"/>
        <v>264.79000000000002</v>
      </c>
      <c r="J161" s="44">
        <f t="shared" si="92"/>
        <v>264.79000000000002</v>
      </c>
      <c r="K161" s="44">
        <f t="shared" si="92"/>
        <v>264.79000000000002</v>
      </c>
      <c r="L161" s="44">
        <f t="shared" si="92"/>
        <v>264.79000000000002</v>
      </c>
      <c r="M161" s="44">
        <f t="shared" si="92"/>
        <v>264.79000000000002</v>
      </c>
      <c r="N161" s="44">
        <f t="shared" si="92"/>
        <v>264.79000000000002</v>
      </c>
      <c r="O161" s="44">
        <f t="shared" si="92"/>
        <v>264.79000000000002</v>
      </c>
      <c r="P161" s="44">
        <f t="shared" si="92"/>
        <v>264.79000000000002</v>
      </c>
      <c r="Q161" s="44">
        <f t="shared" si="92"/>
        <v>264.79000000000002</v>
      </c>
      <c r="R161" s="44">
        <f t="shared" si="92"/>
        <v>264.79000000000002</v>
      </c>
      <c r="S161" s="44">
        <f t="shared" si="92"/>
        <v>264.79000000000002</v>
      </c>
      <c r="T161" s="44">
        <f t="shared" si="92"/>
        <v>264.79000000000002</v>
      </c>
      <c r="U161" s="44">
        <f t="shared" si="92"/>
        <v>264.79000000000002</v>
      </c>
      <c r="V161" s="44">
        <f t="shared" si="92"/>
        <v>264.79000000000002</v>
      </c>
      <c r="W161" s="44">
        <f t="shared" si="92"/>
        <v>264.79000000000002</v>
      </c>
      <c r="X161" s="44">
        <f t="shared" si="92"/>
        <v>264.79000000000002</v>
      </c>
      <c r="Y161" s="44">
        <f t="shared" si="92"/>
        <v>264.79000000000002</v>
      </c>
      <c r="Z161" s="44">
        <f t="shared" si="92"/>
        <v>264.79000000000002</v>
      </c>
      <c r="AA161" s="44">
        <f t="shared" si="92"/>
        <v>264.79000000000002</v>
      </c>
    </row>
    <row r="162" spans="1:27" ht="12.75" customHeight="1" collapsed="1" x14ac:dyDescent="0.3">
      <c r="A162" s="100"/>
      <c r="B162" s="101" t="s">
        <v>382</v>
      </c>
      <c r="C162" s="102"/>
      <c r="D162" s="103"/>
      <c r="E162" s="103"/>
      <c r="F162" s="103"/>
      <c r="G162" s="103"/>
      <c r="I162" s="39"/>
    </row>
    <row r="163" spans="1:27" ht="12.75" customHeight="1" x14ac:dyDescent="0.3">
      <c r="A163" s="100"/>
      <c r="B163" s="101" t="s">
        <v>382</v>
      </c>
      <c r="C163" s="102"/>
      <c r="D163" s="103"/>
      <c r="E163" s="103"/>
      <c r="F163" s="103"/>
      <c r="G163" s="103"/>
      <c r="I163" s="39"/>
    </row>
    <row r="164" spans="1:27" ht="13.8" x14ac:dyDescent="0.3">
      <c r="A164" s="182" t="s">
        <v>383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4"/>
    </row>
    <row r="165" spans="1:27" ht="27" customHeight="1" x14ac:dyDescent="0.25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ht="13.8" x14ac:dyDescent="0.3">
      <c r="A166" s="98" t="s">
        <v>1136</v>
      </c>
      <c r="B166" s="28" t="str">
        <f>"01"&amp;"."&amp;$B$633&amp;"."&amp;$B$634</f>
        <v>01.02.2024</v>
      </c>
      <c r="C166" s="90" t="s">
        <v>76</v>
      </c>
      <c r="D166" s="91">
        <f>ROUND(((D167+D168+D170+D169)/1000),5)</f>
        <v>1.8283700000000001</v>
      </c>
      <c r="E166" s="91">
        <f>ROUND(((E167+E168+E170+E169)/1000),5)</f>
        <v>1.6750100000000001</v>
      </c>
      <c r="F166" s="91">
        <f>ROUND(((F167+F168+F170+F169)/1000),5)</f>
        <v>1.65333</v>
      </c>
      <c r="G166" s="91">
        <f t="shared" ref="G166:AA166" si="93">ROUND(((G167+G168+G170+G169)/1000),5)</f>
        <v>1.6288400000000001</v>
      </c>
      <c r="H166" s="91">
        <f t="shared" si="93"/>
        <v>1.66604</v>
      </c>
      <c r="I166" s="91">
        <f t="shared" si="93"/>
        <v>1.8058799999999999</v>
      </c>
      <c r="J166" s="91">
        <f t="shared" si="93"/>
        <v>1.9314199999999999</v>
      </c>
      <c r="K166" s="91">
        <f t="shared" si="93"/>
        <v>2.22254</v>
      </c>
      <c r="L166" s="91">
        <f t="shared" si="93"/>
        <v>2.4010099999999999</v>
      </c>
      <c r="M166" s="91">
        <f t="shared" si="93"/>
        <v>2.43337</v>
      </c>
      <c r="N166" s="91">
        <f t="shared" si="93"/>
        <v>2.4653299999999998</v>
      </c>
      <c r="O166" s="91">
        <f t="shared" si="93"/>
        <v>2.4661400000000002</v>
      </c>
      <c r="P166" s="91">
        <f t="shared" si="93"/>
        <v>2.4731800000000002</v>
      </c>
      <c r="Q166" s="91">
        <f t="shared" si="93"/>
        <v>2.4803999999999999</v>
      </c>
      <c r="R166" s="91">
        <f t="shared" si="93"/>
        <v>2.4770599999999998</v>
      </c>
      <c r="S166" s="91">
        <f t="shared" si="93"/>
        <v>2.4232800000000001</v>
      </c>
      <c r="T166" s="91">
        <f t="shared" si="93"/>
        <v>2.4138799999999998</v>
      </c>
      <c r="U166" s="91">
        <f t="shared" si="93"/>
        <v>2.4333200000000001</v>
      </c>
      <c r="V166" s="91">
        <f t="shared" si="93"/>
        <v>2.4329200000000002</v>
      </c>
      <c r="W166" s="91">
        <f t="shared" si="93"/>
        <v>2.4416099999999998</v>
      </c>
      <c r="X166" s="91">
        <f t="shared" si="93"/>
        <v>2.2905600000000002</v>
      </c>
      <c r="Y166" s="91">
        <f t="shared" si="93"/>
        <v>2.1728999999999998</v>
      </c>
      <c r="Z166" s="91">
        <f t="shared" si="93"/>
        <v>1.93936</v>
      </c>
      <c r="AA166" s="91">
        <f t="shared" si="93"/>
        <v>1.8581700000000001</v>
      </c>
    </row>
    <row r="167" spans="1:27" ht="12.75" hidden="1" customHeight="1" outlineLevel="1" x14ac:dyDescent="0.3">
      <c r="A167" s="99" t="s">
        <v>1137</v>
      </c>
      <c r="B167" s="63" t="s">
        <v>238</v>
      </c>
      <c r="C167" s="43" t="s">
        <v>79</v>
      </c>
      <c r="D167" s="44">
        <v>1445.66</v>
      </c>
      <c r="E167" s="44">
        <v>1292.3</v>
      </c>
      <c r="F167" s="44">
        <v>1270.6199999999999</v>
      </c>
      <c r="G167" s="44">
        <v>1246.1300000000001</v>
      </c>
      <c r="H167" s="44">
        <v>1283.33</v>
      </c>
      <c r="I167" s="44">
        <v>1423.17</v>
      </c>
      <c r="J167" s="44">
        <v>1548.71</v>
      </c>
      <c r="K167" s="44">
        <v>1839.83</v>
      </c>
      <c r="L167" s="44">
        <v>2018.3</v>
      </c>
      <c r="M167" s="44">
        <v>2050.66</v>
      </c>
      <c r="N167" s="44">
        <v>2082.62</v>
      </c>
      <c r="O167" s="44">
        <v>2083.4299999999998</v>
      </c>
      <c r="P167" s="44">
        <v>2090.4699999999998</v>
      </c>
      <c r="Q167" s="44">
        <v>2097.69</v>
      </c>
      <c r="R167" s="44">
        <v>2094.35</v>
      </c>
      <c r="S167" s="44">
        <v>2040.57</v>
      </c>
      <c r="T167" s="44">
        <v>2031.17</v>
      </c>
      <c r="U167" s="44">
        <v>2050.61</v>
      </c>
      <c r="V167" s="44">
        <v>2050.21</v>
      </c>
      <c r="W167" s="44">
        <v>2058.9</v>
      </c>
      <c r="X167" s="44">
        <v>1907.85</v>
      </c>
      <c r="Y167" s="44">
        <v>1790.19</v>
      </c>
      <c r="Z167" s="44">
        <v>1556.65</v>
      </c>
      <c r="AA167" s="44">
        <v>1475.46</v>
      </c>
    </row>
    <row r="168" spans="1:27" ht="12.75" hidden="1" customHeight="1" outlineLevel="1" x14ac:dyDescent="0.3">
      <c r="A168" s="99" t="s">
        <v>1138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3">
      <c r="A169" s="99" t="s">
        <v>1139</v>
      </c>
      <c r="B169" s="63" t="s">
        <v>83</v>
      </c>
      <c r="C169" s="43" t="s">
        <v>79</v>
      </c>
      <c r="D169" s="44">
        <v>4.8</v>
      </c>
      <c r="E169" s="44">
        <v>4.8</v>
      </c>
      <c r="F169" s="44">
        <v>4.8</v>
      </c>
      <c r="G169" s="44">
        <v>4.8</v>
      </c>
      <c r="H169" s="44">
        <v>4.8</v>
      </c>
      <c r="I169" s="44">
        <v>4.8</v>
      </c>
      <c r="J169" s="44">
        <v>4.8</v>
      </c>
      <c r="K169" s="44">
        <v>4.8</v>
      </c>
      <c r="L169" s="44">
        <v>4.8</v>
      </c>
      <c r="M169" s="44">
        <v>4.8</v>
      </c>
      <c r="N169" s="44">
        <v>4.8</v>
      </c>
      <c r="O169" s="44">
        <v>4.8</v>
      </c>
      <c r="P169" s="44">
        <v>4.8</v>
      </c>
      <c r="Q169" s="44">
        <v>4.8</v>
      </c>
      <c r="R169" s="44">
        <v>4.8</v>
      </c>
      <c r="S169" s="44">
        <v>4.8</v>
      </c>
      <c r="T169" s="44">
        <v>4.8</v>
      </c>
      <c r="U169" s="44">
        <v>4.8</v>
      </c>
      <c r="V169" s="44">
        <v>4.8</v>
      </c>
      <c r="W169" s="44">
        <v>4.8</v>
      </c>
      <c r="X169" s="44">
        <v>4.8</v>
      </c>
      <c r="Y169" s="44">
        <v>4.8</v>
      </c>
      <c r="Z169" s="44">
        <v>4.8</v>
      </c>
      <c r="AA169" s="44">
        <v>4.8</v>
      </c>
    </row>
    <row r="170" spans="1:27" ht="12.75" hidden="1" customHeight="1" outlineLevel="1" x14ac:dyDescent="0.3">
      <c r="A170" s="99" t="s">
        <v>1140</v>
      </c>
      <c r="B170" s="63" t="s">
        <v>81</v>
      </c>
      <c r="C170" s="43" t="s">
        <v>79</v>
      </c>
      <c r="D170" s="44">
        <f>$D$11</f>
        <v>264.79000000000002</v>
      </c>
      <c r="E170" s="44">
        <f t="shared" ref="E170:AA170" si="95">$D$11</f>
        <v>264.79000000000002</v>
      </c>
      <c r="F170" s="44">
        <f t="shared" si="95"/>
        <v>264.79000000000002</v>
      </c>
      <c r="G170" s="44">
        <f t="shared" si="95"/>
        <v>264.79000000000002</v>
      </c>
      <c r="H170" s="44">
        <f t="shared" si="95"/>
        <v>264.79000000000002</v>
      </c>
      <c r="I170" s="44">
        <f t="shared" si="95"/>
        <v>264.79000000000002</v>
      </c>
      <c r="J170" s="44">
        <f t="shared" si="95"/>
        <v>264.79000000000002</v>
      </c>
      <c r="K170" s="44">
        <f t="shared" si="95"/>
        <v>264.79000000000002</v>
      </c>
      <c r="L170" s="44">
        <f t="shared" si="95"/>
        <v>264.79000000000002</v>
      </c>
      <c r="M170" s="44">
        <f t="shared" si="95"/>
        <v>264.79000000000002</v>
      </c>
      <c r="N170" s="44">
        <f t="shared" si="95"/>
        <v>264.79000000000002</v>
      </c>
      <c r="O170" s="44">
        <f t="shared" si="95"/>
        <v>264.79000000000002</v>
      </c>
      <c r="P170" s="44">
        <f t="shared" si="95"/>
        <v>264.79000000000002</v>
      </c>
      <c r="Q170" s="44">
        <f t="shared" si="95"/>
        <v>264.79000000000002</v>
      </c>
      <c r="R170" s="44">
        <f t="shared" si="95"/>
        <v>264.79000000000002</v>
      </c>
      <c r="S170" s="44">
        <f t="shared" si="95"/>
        <v>264.79000000000002</v>
      </c>
      <c r="T170" s="44">
        <f t="shared" si="95"/>
        <v>264.79000000000002</v>
      </c>
      <c r="U170" s="44">
        <f t="shared" si="95"/>
        <v>264.79000000000002</v>
      </c>
      <c r="V170" s="44">
        <f t="shared" si="95"/>
        <v>264.79000000000002</v>
      </c>
      <c r="W170" s="44">
        <f t="shared" si="95"/>
        <v>264.79000000000002</v>
      </c>
      <c r="X170" s="44">
        <f t="shared" si="95"/>
        <v>264.79000000000002</v>
      </c>
      <c r="Y170" s="44">
        <f t="shared" si="95"/>
        <v>264.79000000000002</v>
      </c>
      <c r="Z170" s="44">
        <f t="shared" si="95"/>
        <v>264.79000000000002</v>
      </c>
      <c r="AA170" s="44">
        <f t="shared" si="95"/>
        <v>264.79000000000002</v>
      </c>
    </row>
    <row r="171" spans="1:27" ht="13.8" collapsed="1" x14ac:dyDescent="0.3">
      <c r="A171" s="98" t="s">
        <v>1141</v>
      </c>
      <c r="B171" s="28" t="str">
        <f>"02"&amp;"."&amp;$B$633&amp;"."&amp;$B$634</f>
        <v>02.02.2024</v>
      </c>
      <c r="C171" s="90" t="s">
        <v>76</v>
      </c>
      <c r="D171" s="91">
        <f>ROUND(((D172+D173+D175+D174)/1000),5)</f>
        <v>1.7195800000000001</v>
      </c>
      <c r="E171" s="91">
        <f>ROUND(((E172+E173+E175+E174)/1000),5)</f>
        <v>1.64367</v>
      </c>
      <c r="F171" s="91">
        <f>ROUND(((F172+F173+F175+F174)/1000),5)</f>
        <v>1.6049</v>
      </c>
      <c r="G171" s="91">
        <f t="shared" ref="G171:AA171" si="96">ROUND(((G172+G173+G175+G174)/1000),5)</f>
        <v>1.6032599999999999</v>
      </c>
      <c r="H171" s="91">
        <f t="shared" si="96"/>
        <v>1.63717</v>
      </c>
      <c r="I171" s="91">
        <f t="shared" si="96"/>
        <v>1.74383</v>
      </c>
      <c r="J171" s="91">
        <f t="shared" si="96"/>
        <v>1.9023300000000001</v>
      </c>
      <c r="K171" s="91">
        <f t="shared" si="96"/>
        <v>2.2048800000000002</v>
      </c>
      <c r="L171" s="91">
        <f t="shared" si="96"/>
        <v>2.3595100000000002</v>
      </c>
      <c r="M171" s="91">
        <f t="shared" si="96"/>
        <v>2.3941400000000002</v>
      </c>
      <c r="N171" s="91">
        <f t="shared" si="96"/>
        <v>2.4371900000000002</v>
      </c>
      <c r="O171" s="91">
        <f t="shared" si="96"/>
        <v>2.4422000000000001</v>
      </c>
      <c r="P171" s="91">
        <f t="shared" si="96"/>
        <v>2.4249999999999998</v>
      </c>
      <c r="Q171" s="91">
        <f t="shared" si="96"/>
        <v>2.4326699999999999</v>
      </c>
      <c r="R171" s="91">
        <f t="shared" si="96"/>
        <v>2.4213300000000002</v>
      </c>
      <c r="S171" s="91">
        <f t="shared" si="96"/>
        <v>2.3578199999999998</v>
      </c>
      <c r="T171" s="91">
        <f t="shared" si="96"/>
        <v>2.3256299999999999</v>
      </c>
      <c r="U171" s="91">
        <f t="shared" si="96"/>
        <v>2.3582200000000002</v>
      </c>
      <c r="V171" s="91">
        <f t="shared" si="96"/>
        <v>2.3683999999999998</v>
      </c>
      <c r="W171" s="91">
        <f t="shared" si="96"/>
        <v>2.3971300000000002</v>
      </c>
      <c r="X171" s="91">
        <f t="shared" si="96"/>
        <v>2.26871</v>
      </c>
      <c r="Y171" s="91">
        <f t="shared" si="96"/>
        <v>2.1551900000000002</v>
      </c>
      <c r="Z171" s="91">
        <f t="shared" si="96"/>
        <v>1.9780599999999999</v>
      </c>
      <c r="AA171" s="91">
        <f t="shared" si="96"/>
        <v>1.88829</v>
      </c>
    </row>
    <row r="172" spans="1:27" ht="12.75" hidden="1" customHeight="1" outlineLevel="1" x14ac:dyDescent="0.3">
      <c r="A172" s="99" t="s">
        <v>1142</v>
      </c>
      <c r="B172" s="63" t="s">
        <v>238</v>
      </c>
      <c r="C172" s="43" t="s">
        <v>79</v>
      </c>
      <c r="D172" s="44">
        <v>1336.87</v>
      </c>
      <c r="E172" s="44">
        <v>1260.96</v>
      </c>
      <c r="F172" s="44">
        <v>1222.19</v>
      </c>
      <c r="G172" s="44">
        <v>1220.55</v>
      </c>
      <c r="H172" s="44">
        <v>1254.46</v>
      </c>
      <c r="I172" s="44">
        <v>1361.12</v>
      </c>
      <c r="J172" s="44">
        <v>1519.62</v>
      </c>
      <c r="K172" s="44">
        <v>1822.17</v>
      </c>
      <c r="L172" s="44">
        <v>1976.8</v>
      </c>
      <c r="M172" s="44">
        <v>2011.43</v>
      </c>
      <c r="N172" s="44">
        <v>2054.48</v>
      </c>
      <c r="O172" s="44">
        <v>2059.4899999999998</v>
      </c>
      <c r="P172" s="44">
        <v>2042.29</v>
      </c>
      <c r="Q172" s="44">
        <v>2049.96</v>
      </c>
      <c r="R172" s="44">
        <v>2038.62</v>
      </c>
      <c r="S172" s="44">
        <v>1975.11</v>
      </c>
      <c r="T172" s="44">
        <v>1942.92</v>
      </c>
      <c r="U172" s="44">
        <v>1975.51</v>
      </c>
      <c r="V172" s="44">
        <v>1985.69</v>
      </c>
      <c r="W172" s="44">
        <v>2014.42</v>
      </c>
      <c r="X172" s="44">
        <v>1886</v>
      </c>
      <c r="Y172" s="44">
        <v>1772.48</v>
      </c>
      <c r="Z172" s="44">
        <v>1595.35</v>
      </c>
      <c r="AA172" s="44">
        <v>1505.58</v>
      </c>
    </row>
    <row r="173" spans="1:27" ht="12.75" hidden="1" customHeight="1" outlineLevel="1" x14ac:dyDescent="0.3">
      <c r="A173" s="99" t="s">
        <v>1143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3">
      <c r="A174" s="99" t="s">
        <v>1144</v>
      </c>
      <c r="B174" s="63" t="s">
        <v>83</v>
      </c>
      <c r="C174" s="43" t="s">
        <v>79</v>
      </c>
      <c r="D174" s="44">
        <v>4.8</v>
      </c>
      <c r="E174" s="44">
        <v>4.8</v>
      </c>
      <c r="F174" s="44">
        <v>4.8</v>
      </c>
      <c r="G174" s="44">
        <v>4.8</v>
      </c>
      <c r="H174" s="44">
        <v>4.8</v>
      </c>
      <c r="I174" s="44">
        <v>4.8</v>
      </c>
      <c r="J174" s="44">
        <v>4.8</v>
      </c>
      <c r="K174" s="44">
        <v>4.8</v>
      </c>
      <c r="L174" s="44">
        <v>4.8</v>
      </c>
      <c r="M174" s="44">
        <v>4.8</v>
      </c>
      <c r="N174" s="44">
        <v>4.8</v>
      </c>
      <c r="O174" s="44">
        <v>4.8</v>
      </c>
      <c r="P174" s="44">
        <v>4.8</v>
      </c>
      <c r="Q174" s="44">
        <v>4.8</v>
      </c>
      <c r="R174" s="44">
        <v>4.8</v>
      </c>
      <c r="S174" s="44">
        <v>4.8</v>
      </c>
      <c r="T174" s="44">
        <v>4.8</v>
      </c>
      <c r="U174" s="44">
        <v>4.8</v>
      </c>
      <c r="V174" s="44">
        <v>4.8</v>
      </c>
      <c r="W174" s="44">
        <v>4.8</v>
      </c>
      <c r="X174" s="44">
        <v>4.8</v>
      </c>
      <c r="Y174" s="44">
        <v>4.8</v>
      </c>
      <c r="Z174" s="44">
        <v>4.8</v>
      </c>
      <c r="AA174" s="44">
        <v>4.8</v>
      </c>
    </row>
    <row r="175" spans="1:27" ht="12.75" hidden="1" customHeight="1" outlineLevel="1" x14ac:dyDescent="0.3">
      <c r="A175" s="99" t="s">
        <v>1145</v>
      </c>
      <c r="B175" s="63" t="s">
        <v>81</v>
      </c>
      <c r="C175" s="43" t="s">
        <v>79</v>
      </c>
      <c r="D175" s="44">
        <f>$D$11</f>
        <v>264.79000000000002</v>
      </c>
      <c r="E175" s="44">
        <f t="shared" ref="E175:AA175" si="98">$D$11</f>
        <v>264.79000000000002</v>
      </c>
      <c r="F175" s="44">
        <f t="shared" si="98"/>
        <v>264.79000000000002</v>
      </c>
      <c r="G175" s="44">
        <f t="shared" si="98"/>
        <v>264.79000000000002</v>
      </c>
      <c r="H175" s="44">
        <f t="shared" si="98"/>
        <v>264.79000000000002</v>
      </c>
      <c r="I175" s="44">
        <f t="shared" si="98"/>
        <v>264.79000000000002</v>
      </c>
      <c r="J175" s="44">
        <f t="shared" si="98"/>
        <v>264.79000000000002</v>
      </c>
      <c r="K175" s="44">
        <f t="shared" si="98"/>
        <v>264.79000000000002</v>
      </c>
      <c r="L175" s="44">
        <f t="shared" si="98"/>
        <v>264.79000000000002</v>
      </c>
      <c r="M175" s="44">
        <f t="shared" si="98"/>
        <v>264.79000000000002</v>
      </c>
      <c r="N175" s="44">
        <f t="shared" si="98"/>
        <v>264.79000000000002</v>
      </c>
      <c r="O175" s="44">
        <f t="shared" si="98"/>
        <v>264.79000000000002</v>
      </c>
      <c r="P175" s="44">
        <f t="shared" si="98"/>
        <v>264.79000000000002</v>
      </c>
      <c r="Q175" s="44">
        <f t="shared" si="98"/>
        <v>264.79000000000002</v>
      </c>
      <c r="R175" s="44">
        <f t="shared" si="98"/>
        <v>264.79000000000002</v>
      </c>
      <c r="S175" s="44">
        <f t="shared" si="98"/>
        <v>264.79000000000002</v>
      </c>
      <c r="T175" s="44">
        <f t="shared" si="98"/>
        <v>264.79000000000002</v>
      </c>
      <c r="U175" s="44">
        <f t="shared" si="98"/>
        <v>264.79000000000002</v>
      </c>
      <c r="V175" s="44">
        <f t="shared" si="98"/>
        <v>264.79000000000002</v>
      </c>
      <c r="W175" s="44">
        <f t="shared" si="98"/>
        <v>264.79000000000002</v>
      </c>
      <c r="X175" s="44">
        <f t="shared" si="98"/>
        <v>264.79000000000002</v>
      </c>
      <c r="Y175" s="44">
        <f t="shared" si="98"/>
        <v>264.79000000000002</v>
      </c>
      <c r="Z175" s="44">
        <f t="shared" si="98"/>
        <v>264.79000000000002</v>
      </c>
      <c r="AA175" s="44">
        <f t="shared" si="98"/>
        <v>264.79000000000002</v>
      </c>
    </row>
    <row r="176" spans="1:27" ht="12.75" customHeight="1" collapsed="1" x14ac:dyDescent="0.3">
      <c r="A176" s="98" t="s">
        <v>1146</v>
      </c>
      <c r="B176" s="28" t="str">
        <f>"03"&amp;"."&amp;$B$633&amp;"."&amp;$B$634</f>
        <v>03.02.2024</v>
      </c>
      <c r="C176" s="90" t="s">
        <v>76</v>
      </c>
      <c r="D176" s="91">
        <f>ROUND(((D177+D178+D180+D179)/1000),5)</f>
        <v>1.89175</v>
      </c>
      <c r="E176" s="91">
        <f>ROUND(((E177+E178+E180+E179)/1000),5)</f>
        <v>1.77135</v>
      </c>
      <c r="F176" s="91">
        <f>ROUND(((F177+F178+F180+F179)/1000),5)</f>
        <v>1.68499</v>
      </c>
      <c r="G176" s="91">
        <f t="shared" ref="G176:AA176" si="99">ROUND(((G177+G178+G180+G179)/1000),5)</f>
        <v>1.67164</v>
      </c>
      <c r="H176" s="91">
        <f t="shared" si="99"/>
        <v>1.69147</v>
      </c>
      <c r="I176" s="91">
        <f t="shared" si="99"/>
        <v>1.7297100000000001</v>
      </c>
      <c r="J176" s="91">
        <f t="shared" si="99"/>
        <v>1.83473</v>
      </c>
      <c r="K176" s="91">
        <f t="shared" si="99"/>
        <v>1.90933</v>
      </c>
      <c r="L176" s="91">
        <f t="shared" si="99"/>
        <v>2.1669</v>
      </c>
      <c r="M176" s="91">
        <f t="shared" si="99"/>
        <v>2.28315</v>
      </c>
      <c r="N176" s="91">
        <f t="shared" si="99"/>
        <v>2.34301</v>
      </c>
      <c r="O176" s="91">
        <f t="shared" si="99"/>
        <v>2.3568899999999999</v>
      </c>
      <c r="P176" s="91">
        <f t="shared" si="99"/>
        <v>2.3507899999999999</v>
      </c>
      <c r="Q176" s="91">
        <f t="shared" si="99"/>
        <v>2.3527300000000002</v>
      </c>
      <c r="R176" s="91">
        <f t="shared" si="99"/>
        <v>2.3094000000000001</v>
      </c>
      <c r="S176" s="91">
        <f t="shared" si="99"/>
        <v>2.30043</v>
      </c>
      <c r="T176" s="91">
        <f t="shared" si="99"/>
        <v>2.3154699999999999</v>
      </c>
      <c r="U176" s="91">
        <f t="shared" si="99"/>
        <v>2.3567800000000001</v>
      </c>
      <c r="V176" s="91">
        <f t="shared" si="99"/>
        <v>2.3518300000000001</v>
      </c>
      <c r="W176" s="91">
        <f t="shared" si="99"/>
        <v>2.3313000000000001</v>
      </c>
      <c r="X176" s="91">
        <f t="shared" si="99"/>
        <v>2.2783699999999998</v>
      </c>
      <c r="Y176" s="91">
        <f t="shared" si="99"/>
        <v>2.1817700000000002</v>
      </c>
      <c r="Z176" s="91">
        <f t="shared" si="99"/>
        <v>1.9740899999999999</v>
      </c>
      <c r="AA176" s="91">
        <f t="shared" si="99"/>
        <v>1.8807799999999999</v>
      </c>
    </row>
    <row r="177" spans="1:27" ht="12.75" hidden="1" customHeight="1" outlineLevel="1" x14ac:dyDescent="0.3">
      <c r="A177" s="99" t="s">
        <v>1147</v>
      </c>
      <c r="B177" s="63" t="s">
        <v>238</v>
      </c>
      <c r="C177" s="43" t="s">
        <v>79</v>
      </c>
      <c r="D177" s="44">
        <v>1509.04</v>
      </c>
      <c r="E177" s="44">
        <v>1388.64</v>
      </c>
      <c r="F177" s="44">
        <v>1302.28</v>
      </c>
      <c r="G177" s="44">
        <v>1288.93</v>
      </c>
      <c r="H177" s="44">
        <v>1308.76</v>
      </c>
      <c r="I177" s="44">
        <v>1347</v>
      </c>
      <c r="J177" s="44">
        <v>1452.02</v>
      </c>
      <c r="K177" s="44">
        <v>1526.62</v>
      </c>
      <c r="L177" s="44">
        <v>1784.19</v>
      </c>
      <c r="M177" s="44">
        <v>1900.44</v>
      </c>
      <c r="N177" s="44">
        <v>1960.3</v>
      </c>
      <c r="O177" s="44">
        <v>1974.18</v>
      </c>
      <c r="P177" s="44">
        <v>1968.08</v>
      </c>
      <c r="Q177" s="44">
        <v>1970.02</v>
      </c>
      <c r="R177" s="44">
        <v>1926.69</v>
      </c>
      <c r="S177" s="44">
        <v>1917.72</v>
      </c>
      <c r="T177" s="44">
        <v>1932.76</v>
      </c>
      <c r="U177" s="44">
        <v>1974.07</v>
      </c>
      <c r="V177" s="44">
        <v>1969.12</v>
      </c>
      <c r="W177" s="44">
        <v>1948.59</v>
      </c>
      <c r="X177" s="44">
        <v>1895.66</v>
      </c>
      <c r="Y177" s="44">
        <v>1799.06</v>
      </c>
      <c r="Z177" s="44">
        <v>1591.38</v>
      </c>
      <c r="AA177" s="44">
        <v>1498.07</v>
      </c>
    </row>
    <row r="178" spans="1:27" ht="12.75" hidden="1" customHeight="1" outlineLevel="1" x14ac:dyDescent="0.3">
      <c r="A178" s="99" t="s">
        <v>1148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3">
      <c r="A179" s="99" t="s">
        <v>1149</v>
      </c>
      <c r="B179" s="63" t="s">
        <v>83</v>
      </c>
      <c r="C179" s="43" t="s">
        <v>79</v>
      </c>
      <c r="D179" s="44">
        <v>4.8</v>
      </c>
      <c r="E179" s="44">
        <v>4.8</v>
      </c>
      <c r="F179" s="44">
        <v>4.8</v>
      </c>
      <c r="G179" s="44">
        <v>4.8</v>
      </c>
      <c r="H179" s="44">
        <v>4.8</v>
      </c>
      <c r="I179" s="44">
        <v>4.8</v>
      </c>
      <c r="J179" s="44">
        <v>4.8</v>
      </c>
      <c r="K179" s="44">
        <v>4.8</v>
      </c>
      <c r="L179" s="44">
        <v>4.8</v>
      </c>
      <c r="M179" s="44">
        <v>4.8</v>
      </c>
      <c r="N179" s="44">
        <v>4.8</v>
      </c>
      <c r="O179" s="44">
        <v>4.8</v>
      </c>
      <c r="P179" s="44">
        <v>4.8</v>
      </c>
      <c r="Q179" s="44">
        <v>4.8</v>
      </c>
      <c r="R179" s="44">
        <v>4.8</v>
      </c>
      <c r="S179" s="44">
        <v>4.8</v>
      </c>
      <c r="T179" s="44">
        <v>4.8</v>
      </c>
      <c r="U179" s="44">
        <v>4.8</v>
      </c>
      <c r="V179" s="44">
        <v>4.8</v>
      </c>
      <c r="W179" s="44">
        <v>4.8</v>
      </c>
      <c r="X179" s="44">
        <v>4.8</v>
      </c>
      <c r="Y179" s="44">
        <v>4.8</v>
      </c>
      <c r="Z179" s="44">
        <v>4.8</v>
      </c>
      <c r="AA179" s="44">
        <v>4.8</v>
      </c>
    </row>
    <row r="180" spans="1:27" ht="12.75" hidden="1" customHeight="1" outlineLevel="1" x14ac:dyDescent="0.3">
      <c r="A180" s="99" t="s">
        <v>1150</v>
      </c>
      <c r="B180" s="63" t="s">
        <v>81</v>
      </c>
      <c r="C180" s="43" t="s">
        <v>79</v>
      </c>
      <c r="D180" s="44">
        <f>$D$11</f>
        <v>264.79000000000002</v>
      </c>
      <c r="E180" s="44">
        <f t="shared" ref="E180:AA180" si="101">$D$11</f>
        <v>264.79000000000002</v>
      </c>
      <c r="F180" s="44">
        <f t="shared" si="101"/>
        <v>264.79000000000002</v>
      </c>
      <c r="G180" s="44">
        <f t="shared" si="101"/>
        <v>264.79000000000002</v>
      </c>
      <c r="H180" s="44">
        <f t="shared" si="101"/>
        <v>264.79000000000002</v>
      </c>
      <c r="I180" s="44">
        <f t="shared" si="101"/>
        <v>264.79000000000002</v>
      </c>
      <c r="J180" s="44">
        <f t="shared" si="101"/>
        <v>264.79000000000002</v>
      </c>
      <c r="K180" s="44">
        <f t="shared" si="101"/>
        <v>264.79000000000002</v>
      </c>
      <c r="L180" s="44">
        <f t="shared" si="101"/>
        <v>264.79000000000002</v>
      </c>
      <c r="M180" s="44">
        <f t="shared" si="101"/>
        <v>264.79000000000002</v>
      </c>
      <c r="N180" s="44">
        <f t="shared" si="101"/>
        <v>264.79000000000002</v>
      </c>
      <c r="O180" s="44">
        <f t="shared" si="101"/>
        <v>264.79000000000002</v>
      </c>
      <c r="P180" s="44">
        <f t="shared" si="101"/>
        <v>264.79000000000002</v>
      </c>
      <c r="Q180" s="44">
        <f t="shared" si="101"/>
        <v>264.79000000000002</v>
      </c>
      <c r="R180" s="44">
        <f t="shared" si="101"/>
        <v>264.79000000000002</v>
      </c>
      <c r="S180" s="44">
        <f t="shared" si="101"/>
        <v>264.79000000000002</v>
      </c>
      <c r="T180" s="44">
        <f t="shared" si="101"/>
        <v>264.79000000000002</v>
      </c>
      <c r="U180" s="44">
        <f t="shared" si="101"/>
        <v>264.79000000000002</v>
      </c>
      <c r="V180" s="44">
        <f t="shared" si="101"/>
        <v>264.79000000000002</v>
      </c>
      <c r="W180" s="44">
        <f t="shared" si="101"/>
        <v>264.79000000000002</v>
      </c>
      <c r="X180" s="44">
        <f t="shared" si="101"/>
        <v>264.79000000000002</v>
      </c>
      <c r="Y180" s="44">
        <f t="shared" si="101"/>
        <v>264.79000000000002</v>
      </c>
      <c r="Z180" s="44">
        <f t="shared" si="101"/>
        <v>264.79000000000002</v>
      </c>
      <c r="AA180" s="44">
        <f t="shared" si="101"/>
        <v>264.79000000000002</v>
      </c>
    </row>
    <row r="181" spans="1:27" ht="12.75" customHeight="1" collapsed="1" x14ac:dyDescent="0.3">
      <c r="A181" s="98" t="s">
        <v>1151</v>
      </c>
      <c r="B181" s="28" t="str">
        <f>"04"&amp;"."&amp;$B$633&amp;"."&amp;$B$634</f>
        <v>04.02.2024</v>
      </c>
      <c r="C181" s="90" t="s">
        <v>76</v>
      </c>
      <c r="D181" s="91">
        <f>ROUND(((D182+D183+D185+D184)/1000),5)</f>
        <v>1.8176099999999999</v>
      </c>
      <c r="E181" s="91">
        <f>ROUND(((E182+E183+E185+E184)/1000),5)</f>
        <v>1.65903</v>
      </c>
      <c r="F181" s="91">
        <f>ROUND(((F182+F183+F185+F184)/1000),5)</f>
        <v>1.6085799999999999</v>
      </c>
      <c r="G181" s="91">
        <f t="shared" ref="G181:AA181" si="102">ROUND(((G182+G183+G185+G184)/1000),5)</f>
        <v>1.6002700000000001</v>
      </c>
      <c r="H181" s="91">
        <f t="shared" si="102"/>
        <v>1.60544</v>
      </c>
      <c r="I181" s="91">
        <f t="shared" si="102"/>
        <v>1.6217299999999999</v>
      </c>
      <c r="J181" s="91">
        <f t="shared" si="102"/>
        <v>1.65642</v>
      </c>
      <c r="K181" s="91">
        <f t="shared" si="102"/>
        <v>1.8105199999999999</v>
      </c>
      <c r="L181" s="91">
        <f t="shared" si="102"/>
        <v>1.9254899999999999</v>
      </c>
      <c r="M181" s="91">
        <f t="shared" si="102"/>
        <v>2.1338400000000002</v>
      </c>
      <c r="N181" s="91">
        <f t="shared" si="102"/>
        <v>2.21549</v>
      </c>
      <c r="O181" s="91">
        <f t="shared" si="102"/>
        <v>2.24308</v>
      </c>
      <c r="P181" s="91">
        <f t="shared" si="102"/>
        <v>2.2484799999999998</v>
      </c>
      <c r="Q181" s="91">
        <f t="shared" si="102"/>
        <v>2.25237</v>
      </c>
      <c r="R181" s="91">
        <f t="shared" si="102"/>
        <v>2.21435</v>
      </c>
      <c r="S181" s="91">
        <f t="shared" si="102"/>
        <v>2.2259899999999999</v>
      </c>
      <c r="T181" s="91">
        <f t="shared" si="102"/>
        <v>2.2527900000000001</v>
      </c>
      <c r="U181" s="91">
        <f t="shared" si="102"/>
        <v>2.3054000000000001</v>
      </c>
      <c r="V181" s="91">
        <f t="shared" si="102"/>
        <v>2.28674</v>
      </c>
      <c r="W181" s="91">
        <f t="shared" si="102"/>
        <v>2.25156</v>
      </c>
      <c r="X181" s="91">
        <f t="shared" si="102"/>
        <v>2.2442299999999999</v>
      </c>
      <c r="Y181" s="91">
        <f t="shared" si="102"/>
        <v>2.1465800000000002</v>
      </c>
      <c r="Z181" s="91">
        <f t="shared" si="102"/>
        <v>1.90934</v>
      </c>
      <c r="AA181" s="91">
        <f t="shared" si="102"/>
        <v>1.86127</v>
      </c>
    </row>
    <row r="182" spans="1:27" ht="12.75" hidden="1" customHeight="1" outlineLevel="1" x14ac:dyDescent="0.3">
      <c r="A182" s="99" t="s">
        <v>1152</v>
      </c>
      <c r="B182" s="63" t="s">
        <v>238</v>
      </c>
      <c r="C182" s="43" t="s">
        <v>79</v>
      </c>
      <c r="D182" s="44">
        <v>1434.9</v>
      </c>
      <c r="E182" s="44">
        <v>1276.32</v>
      </c>
      <c r="F182" s="44">
        <v>1225.8699999999999</v>
      </c>
      <c r="G182" s="44">
        <v>1217.56</v>
      </c>
      <c r="H182" s="44">
        <v>1222.73</v>
      </c>
      <c r="I182" s="44">
        <v>1239.02</v>
      </c>
      <c r="J182" s="44">
        <v>1273.71</v>
      </c>
      <c r="K182" s="44">
        <v>1427.81</v>
      </c>
      <c r="L182" s="44">
        <v>1542.78</v>
      </c>
      <c r="M182" s="44">
        <v>1751.13</v>
      </c>
      <c r="N182" s="44">
        <v>1832.78</v>
      </c>
      <c r="O182" s="44">
        <v>1860.37</v>
      </c>
      <c r="P182" s="44">
        <v>1865.77</v>
      </c>
      <c r="Q182" s="44">
        <v>1869.66</v>
      </c>
      <c r="R182" s="44">
        <v>1831.64</v>
      </c>
      <c r="S182" s="44">
        <v>1843.28</v>
      </c>
      <c r="T182" s="44">
        <v>1870.08</v>
      </c>
      <c r="U182" s="44">
        <v>1922.69</v>
      </c>
      <c r="V182" s="44">
        <v>1904.03</v>
      </c>
      <c r="W182" s="44">
        <v>1868.85</v>
      </c>
      <c r="X182" s="44">
        <v>1861.52</v>
      </c>
      <c r="Y182" s="44">
        <v>1763.87</v>
      </c>
      <c r="Z182" s="44">
        <v>1526.63</v>
      </c>
      <c r="AA182" s="44">
        <v>1478.56</v>
      </c>
    </row>
    <row r="183" spans="1:27" ht="12.75" hidden="1" customHeight="1" outlineLevel="1" x14ac:dyDescent="0.3">
      <c r="A183" s="99" t="s">
        <v>1153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3">
      <c r="A184" s="99" t="s">
        <v>1154</v>
      </c>
      <c r="B184" s="63" t="s">
        <v>83</v>
      </c>
      <c r="C184" s="43" t="s">
        <v>79</v>
      </c>
      <c r="D184" s="44">
        <v>4.8</v>
      </c>
      <c r="E184" s="44">
        <v>4.8</v>
      </c>
      <c r="F184" s="44">
        <v>4.8</v>
      </c>
      <c r="G184" s="44">
        <v>4.8</v>
      </c>
      <c r="H184" s="44">
        <v>4.8</v>
      </c>
      <c r="I184" s="44">
        <v>4.8</v>
      </c>
      <c r="J184" s="44">
        <v>4.8</v>
      </c>
      <c r="K184" s="44">
        <v>4.8</v>
      </c>
      <c r="L184" s="44">
        <v>4.8</v>
      </c>
      <c r="M184" s="44">
        <v>4.8</v>
      </c>
      <c r="N184" s="44">
        <v>4.8</v>
      </c>
      <c r="O184" s="44">
        <v>4.8</v>
      </c>
      <c r="P184" s="44">
        <v>4.8</v>
      </c>
      <c r="Q184" s="44">
        <v>4.8</v>
      </c>
      <c r="R184" s="44">
        <v>4.8</v>
      </c>
      <c r="S184" s="44">
        <v>4.8</v>
      </c>
      <c r="T184" s="44">
        <v>4.8</v>
      </c>
      <c r="U184" s="44">
        <v>4.8</v>
      </c>
      <c r="V184" s="44">
        <v>4.8</v>
      </c>
      <c r="W184" s="44">
        <v>4.8</v>
      </c>
      <c r="X184" s="44">
        <v>4.8</v>
      </c>
      <c r="Y184" s="44">
        <v>4.8</v>
      </c>
      <c r="Z184" s="44">
        <v>4.8</v>
      </c>
      <c r="AA184" s="44">
        <v>4.8</v>
      </c>
    </row>
    <row r="185" spans="1:27" ht="12.75" hidden="1" customHeight="1" outlineLevel="1" x14ac:dyDescent="0.3">
      <c r="A185" s="99" t="s">
        <v>1155</v>
      </c>
      <c r="B185" s="63" t="s">
        <v>81</v>
      </c>
      <c r="C185" s="43" t="s">
        <v>79</v>
      </c>
      <c r="D185" s="44">
        <f>$D$11</f>
        <v>264.79000000000002</v>
      </c>
      <c r="E185" s="44">
        <f t="shared" ref="E185:AA185" si="104">$D$11</f>
        <v>264.79000000000002</v>
      </c>
      <c r="F185" s="44">
        <f t="shared" si="104"/>
        <v>264.79000000000002</v>
      </c>
      <c r="G185" s="44">
        <f t="shared" si="104"/>
        <v>264.79000000000002</v>
      </c>
      <c r="H185" s="44">
        <f t="shared" si="104"/>
        <v>264.79000000000002</v>
      </c>
      <c r="I185" s="44">
        <f t="shared" si="104"/>
        <v>264.79000000000002</v>
      </c>
      <c r="J185" s="44">
        <f t="shared" si="104"/>
        <v>264.79000000000002</v>
      </c>
      <c r="K185" s="44">
        <f t="shared" si="104"/>
        <v>264.79000000000002</v>
      </c>
      <c r="L185" s="44">
        <f t="shared" si="104"/>
        <v>264.79000000000002</v>
      </c>
      <c r="M185" s="44">
        <f t="shared" si="104"/>
        <v>264.79000000000002</v>
      </c>
      <c r="N185" s="44">
        <f t="shared" si="104"/>
        <v>264.79000000000002</v>
      </c>
      <c r="O185" s="44">
        <f t="shared" si="104"/>
        <v>264.79000000000002</v>
      </c>
      <c r="P185" s="44">
        <f t="shared" si="104"/>
        <v>264.79000000000002</v>
      </c>
      <c r="Q185" s="44">
        <f t="shared" si="104"/>
        <v>264.79000000000002</v>
      </c>
      <c r="R185" s="44">
        <f t="shared" si="104"/>
        <v>264.79000000000002</v>
      </c>
      <c r="S185" s="44">
        <f t="shared" si="104"/>
        <v>264.79000000000002</v>
      </c>
      <c r="T185" s="44">
        <f t="shared" si="104"/>
        <v>264.79000000000002</v>
      </c>
      <c r="U185" s="44">
        <f t="shared" si="104"/>
        <v>264.79000000000002</v>
      </c>
      <c r="V185" s="44">
        <f t="shared" si="104"/>
        <v>264.79000000000002</v>
      </c>
      <c r="W185" s="44">
        <f t="shared" si="104"/>
        <v>264.79000000000002</v>
      </c>
      <c r="X185" s="44">
        <f t="shared" si="104"/>
        <v>264.79000000000002</v>
      </c>
      <c r="Y185" s="44">
        <f t="shared" si="104"/>
        <v>264.79000000000002</v>
      </c>
      <c r="Z185" s="44">
        <f t="shared" si="104"/>
        <v>264.79000000000002</v>
      </c>
      <c r="AA185" s="44">
        <f t="shared" si="104"/>
        <v>264.79000000000002</v>
      </c>
    </row>
    <row r="186" spans="1:27" ht="12.75" customHeight="1" collapsed="1" x14ac:dyDescent="0.3">
      <c r="A186" s="98" t="s">
        <v>1156</v>
      </c>
      <c r="B186" s="28" t="str">
        <f>"05"&amp;"."&amp;$B$633&amp;"."&amp;$B$634</f>
        <v>05.02.2024</v>
      </c>
      <c r="C186" s="90" t="s">
        <v>76</v>
      </c>
      <c r="D186" s="91">
        <f>ROUND(((D187+D188+D190+D189)/1000),5)</f>
        <v>1.7246300000000001</v>
      </c>
      <c r="E186" s="91">
        <f>ROUND(((E187+E188+E190+E189)/1000),5)</f>
        <v>1.61683</v>
      </c>
      <c r="F186" s="91">
        <f>ROUND(((F187+F188+F190+F189)/1000),5)</f>
        <v>1.59372</v>
      </c>
      <c r="G186" s="91">
        <f t="shared" ref="G186:AA186" si="105">ROUND(((G187+G188+G190+G189)/1000),5)</f>
        <v>1.6011200000000001</v>
      </c>
      <c r="H186" s="91">
        <f t="shared" si="105"/>
        <v>1.6392199999999999</v>
      </c>
      <c r="I186" s="91">
        <f t="shared" si="105"/>
        <v>1.7535400000000001</v>
      </c>
      <c r="J186" s="91">
        <f t="shared" si="105"/>
        <v>1.92414</v>
      </c>
      <c r="K186" s="91">
        <f t="shared" si="105"/>
        <v>2.2065000000000001</v>
      </c>
      <c r="L186" s="91">
        <f t="shared" si="105"/>
        <v>2.3921800000000002</v>
      </c>
      <c r="M186" s="91">
        <f t="shared" si="105"/>
        <v>2.4497900000000001</v>
      </c>
      <c r="N186" s="91">
        <f t="shared" si="105"/>
        <v>2.46475</v>
      </c>
      <c r="O186" s="91">
        <f t="shared" si="105"/>
        <v>2.4936099999999999</v>
      </c>
      <c r="P186" s="91">
        <f t="shared" si="105"/>
        <v>2.4729399999999999</v>
      </c>
      <c r="Q186" s="91">
        <f t="shared" si="105"/>
        <v>2.4586600000000001</v>
      </c>
      <c r="R186" s="91">
        <f t="shared" si="105"/>
        <v>2.44903</v>
      </c>
      <c r="S186" s="91">
        <f t="shared" si="105"/>
        <v>2.3911799999999999</v>
      </c>
      <c r="T186" s="91">
        <f t="shared" si="105"/>
        <v>2.3576600000000001</v>
      </c>
      <c r="U186" s="91">
        <f t="shared" si="105"/>
        <v>2.4069799999999999</v>
      </c>
      <c r="V186" s="91">
        <f t="shared" si="105"/>
        <v>2.4392200000000002</v>
      </c>
      <c r="W186" s="91">
        <f t="shared" si="105"/>
        <v>2.4329000000000001</v>
      </c>
      <c r="X186" s="91">
        <f t="shared" si="105"/>
        <v>2.25421</v>
      </c>
      <c r="Y186" s="91">
        <f t="shared" si="105"/>
        <v>2.1476999999999999</v>
      </c>
      <c r="Z186" s="91">
        <f t="shared" si="105"/>
        <v>1.90947</v>
      </c>
      <c r="AA186" s="91">
        <f t="shared" si="105"/>
        <v>1.77027</v>
      </c>
    </row>
    <row r="187" spans="1:27" ht="12.75" hidden="1" customHeight="1" outlineLevel="1" x14ac:dyDescent="0.3">
      <c r="A187" s="99" t="s">
        <v>1157</v>
      </c>
      <c r="B187" s="63" t="s">
        <v>238</v>
      </c>
      <c r="C187" s="43" t="s">
        <v>79</v>
      </c>
      <c r="D187" s="44">
        <v>1341.92</v>
      </c>
      <c r="E187" s="44">
        <v>1234.1199999999999</v>
      </c>
      <c r="F187" s="44">
        <v>1211.01</v>
      </c>
      <c r="G187" s="44">
        <v>1218.4100000000001</v>
      </c>
      <c r="H187" s="44">
        <v>1256.51</v>
      </c>
      <c r="I187" s="44">
        <v>1370.83</v>
      </c>
      <c r="J187" s="44">
        <v>1541.43</v>
      </c>
      <c r="K187" s="44">
        <v>1823.79</v>
      </c>
      <c r="L187" s="44">
        <v>2009.47</v>
      </c>
      <c r="M187" s="44">
        <v>2067.08</v>
      </c>
      <c r="N187" s="44">
        <v>2082.04</v>
      </c>
      <c r="O187" s="44">
        <v>2110.9</v>
      </c>
      <c r="P187" s="44">
        <v>2090.23</v>
      </c>
      <c r="Q187" s="44">
        <v>2075.9499999999998</v>
      </c>
      <c r="R187" s="44">
        <v>2066.3200000000002</v>
      </c>
      <c r="S187" s="44">
        <v>2008.47</v>
      </c>
      <c r="T187" s="44">
        <v>1974.95</v>
      </c>
      <c r="U187" s="44">
        <v>2024.27</v>
      </c>
      <c r="V187" s="44">
        <v>2056.5100000000002</v>
      </c>
      <c r="W187" s="44">
        <v>2050.19</v>
      </c>
      <c r="X187" s="44">
        <v>1871.5</v>
      </c>
      <c r="Y187" s="44">
        <v>1764.99</v>
      </c>
      <c r="Z187" s="44">
        <v>1526.76</v>
      </c>
      <c r="AA187" s="44">
        <v>1387.56</v>
      </c>
    </row>
    <row r="188" spans="1:27" ht="12.75" hidden="1" customHeight="1" outlineLevel="1" x14ac:dyDescent="0.3">
      <c r="A188" s="99" t="s">
        <v>1158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3">
      <c r="A189" s="99" t="s">
        <v>1159</v>
      </c>
      <c r="B189" s="63" t="s">
        <v>83</v>
      </c>
      <c r="C189" s="43" t="s">
        <v>79</v>
      </c>
      <c r="D189" s="44">
        <v>4.8</v>
      </c>
      <c r="E189" s="44">
        <v>4.8</v>
      </c>
      <c r="F189" s="44">
        <v>4.8</v>
      </c>
      <c r="G189" s="44">
        <v>4.8</v>
      </c>
      <c r="H189" s="44">
        <v>4.8</v>
      </c>
      <c r="I189" s="44">
        <v>4.8</v>
      </c>
      <c r="J189" s="44">
        <v>4.8</v>
      </c>
      <c r="K189" s="44">
        <v>4.8</v>
      </c>
      <c r="L189" s="44">
        <v>4.8</v>
      </c>
      <c r="M189" s="44">
        <v>4.8</v>
      </c>
      <c r="N189" s="44">
        <v>4.8</v>
      </c>
      <c r="O189" s="44">
        <v>4.8</v>
      </c>
      <c r="P189" s="44">
        <v>4.8</v>
      </c>
      <c r="Q189" s="44">
        <v>4.8</v>
      </c>
      <c r="R189" s="44">
        <v>4.8</v>
      </c>
      <c r="S189" s="44">
        <v>4.8</v>
      </c>
      <c r="T189" s="44">
        <v>4.8</v>
      </c>
      <c r="U189" s="44">
        <v>4.8</v>
      </c>
      <c r="V189" s="44">
        <v>4.8</v>
      </c>
      <c r="W189" s="44">
        <v>4.8</v>
      </c>
      <c r="X189" s="44">
        <v>4.8</v>
      </c>
      <c r="Y189" s="44">
        <v>4.8</v>
      </c>
      <c r="Z189" s="44">
        <v>4.8</v>
      </c>
      <c r="AA189" s="44">
        <v>4.8</v>
      </c>
    </row>
    <row r="190" spans="1:27" ht="12.75" hidden="1" customHeight="1" outlineLevel="1" x14ac:dyDescent="0.3">
      <c r="A190" s="99" t="s">
        <v>1160</v>
      </c>
      <c r="B190" s="63" t="s">
        <v>81</v>
      </c>
      <c r="C190" s="43" t="s">
        <v>79</v>
      </c>
      <c r="D190" s="44">
        <f>$D$11</f>
        <v>264.79000000000002</v>
      </c>
      <c r="E190" s="44">
        <f t="shared" ref="E190:AA190" si="107">$D$11</f>
        <v>264.79000000000002</v>
      </c>
      <c r="F190" s="44">
        <f t="shared" si="107"/>
        <v>264.79000000000002</v>
      </c>
      <c r="G190" s="44">
        <f t="shared" si="107"/>
        <v>264.79000000000002</v>
      </c>
      <c r="H190" s="44">
        <f t="shared" si="107"/>
        <v>264.79000000000002</v>
      </c>
      <c r="I190" s="44">
        <f t="shared" si="107"/>
        <v>264.79000000000002</v>
      </c>
      <c r="J190" s="44">
        <f t="shared" si="107"/>
        <v>264.79000000000002</v>
      </c>
      <c r="K190" s="44">
        <f t="shared" si="107"/>
        <v>264.79000000000002</v>
      </c>
      <c r="L190" s="44">
        <f t="shared" si="107"/>
        <v>264.79000000000002</v>
      </c>
      <c r="M190" s="44">
        <f t="shared" si="107"/>
        <v>264.79000000000002</v>
      </c>
      <c r="N190" s="44">
        <f t="shared" si="107"/>
        <v>264.79000000000002</v>
      </c>
      <c r="O190" s="44">
        <f t="shared" si="107"/>
        <v>264.79000000000002</v>
      </c>
      <c r="P190" s="44">
        <f t="shared" si="107"/>
        <v>264.79000000000002</v>
      </c>
      <c r="Q190" s="44">
        <f t="shared" si="107"/>
        <v>264.79000000000002</v>
      </c>
      <c r="R190" s="44">
        <f t="shared" si="107"/>
        <v>264.79000000000002</v>
      </c>
      <c r="S190" s="44">
        <f t="shared" si="107"/>
        <v>264.79000000000002</v>
      </c>
      <c r="T190" s="44">
        <f t="shared" si="107"/>
        <v>264.79000000000002</v>
      </c>
      <c r="U190" s="44">
        <f t="shared" si="107"/>
        <v>264.79000000000002</v>
      </c>
      <c r="V190" s="44">
        <f t="shared" si="107"/>
        <v>264.79000000000002</v>
      </c>
      <c r="W190" s="44">
        <f t="shared" si="107"/>
        <v>264.79000000000002</v>
      </c>
      <c r="X190" s="44">
        <f t="shared" si="107"/>
        <v>264.79000000000002</v>
      </c>
      <c r="Y190" s="44">
        <f t="shared" si="107"/>
        <v>264.79000000000002</v>
      </c>
      <c r="Z190" s="44">
        <f t="shared" si="107"/>
        <v>264.79000000000002</v>
      </c>
      <c r="AA190" s="44">
        <f t="shared" si="107"/>
        <v>264.79000000000002</v>
      </c>
    </row>
    <row r="191" spans="1:27" ht="12.75" customHeight="1" collapsed="1" x14ac:dyDescent="0.3">
      <c r="A191" s="98" t="s">
        <v>1161</v>
      </c>
      <c r="B191" s="28" t="str">
        <f>"06"&amp;"."&amp;$B$633&amp;"."&amp;$B$634</f>
        <v>06.02.2024</v>
      </c>
      <c r="C191" s="90" t="s">
        <v>76</v>
      </c>
      <c r="D191" s="91">
        <f>ROUND(((D192+D193+D195+D194)/1000),5)</f>
        <v>1.67018</v>
      </c>
      <c r="E191" s="91">
        <f>ROUND(((E192+E193+E195+E194)/1000),5)</f>
        <v>1.6111800000000001</v>
      </c>
      <c r="F191" s="91">
        <f>ROUND(((F192+F193+F195+F194)/1000),5)</f>
        <v>1.58186</v>
      </c>
      <c r="G191" s="91">
        <f t="shared" ref="G191:AA191" si="108">ROUND(((G192+G193+G195+G194)/1000),5)</f>
        <v>1.57012</v>
      </c>
      <c r="H191" s="91">
        <f t="shared" si="108"/>
        <v>1.61615</v>
      </c>
      <c r="I191" s="91">
        <f t="shared" si="108"/>
        <v>1.67923</v>
      </c>
      <c r="J191" s="91">
        <f t="shared" si="108"/>
        <v>1.84487</v>
      </c>
      <c r="K191" s="91">
        <f t="shared" si="108"/>
        <v>2.0955699999999999</v>
      </c>
      <c r="L191" s="91">
        <f t="shared" si="108"/>
        <v>2.2548300000000001</v>
      </c>
      <c r="M191" s="91">
        <f t="shared" si="108"/>
        <v>2.2891599999999999</v>
      </c>
      <c r="N191" s="91">
        <f t="shared" si="108"/>
        <v>2.3112599999999999</v>
      </c>
      <c r="O191" s="91">
        <f t="shared" si="108"/>
        <v>2.3436300000000001</v>
      </c>
      <c r="P191" s="91">
        <f t="shared" si="108"/>
        <v>2.3168000000000002</v>
      </c>
      <c r="Q191" s="91">
        <f t="shared" si="108"/>
        <v>2.3394900000000001</v>
      </c>
      <c r="R191" s="91">
        <f t="shared" si="108"/>
        <v>2.3254700000000001</v>
      </c>
      <c r="S191" s="91">
        <f t="shared" si="108"/>
        <v>2.2801800000000001</v>
      </c>
      <c r="T191" s="91">
        <f t="shared" si="108"/>
        <v>2.2587299999999999</v>
      </c>
      <c r="U191" s="91">
        <f t="shared" si="108"/>
        <v>2.29697</v>
      </c>
      <c r="V191" s="91">
        <f t="shared" si="108"/>
        <v>2.30213</v>
      </c>
      <c r="W191" s="91">
        <f t="shared" si="108"/>
        <v>2.3119900000000002</v>
      </c>
      <c r="X191" s="91">
        <f t="shared" si="108"/>
        <v>2.2176900000000002</v>
      </c>
      <c r="Y191" s="91">
        <f t="shared" si="108"/>
        <v>2.1207400000000001</v>
      </c>
      <c r="Z191" s="91">
        <f t="shared" si="108"/>
        <v>1.9084000000000001</v>
      </c>
      <c r="AA191" s="91">
        <f t="shared" si="108"/>
        <v>1.6913100000000001</v>
      </c>
    </row>
    <row r="192" spans="1:27" ht="12.75" hidden="1" customHeight="1" outlineLevel="1" x14ac:dyDescent="0.3">
      <c r="A192" s="99" t="s">
        <v>1162</v>
      </c>
      <c r="B192" s="63" t="s">
        <v>238</v>
      </c>
      <c r="C192" s="43" t="s">
        <v>79</v>
      </c>
      <c r="D192" s="44">
        <v>1287.47</v>
      </c>
      <c r="E192" s="44">
        <v>1228.47</v>
      </c>
      <c r="F192" s="44">
        <v>1199.1500000000001</v>
      </c>
      <c r="G192" s="44">
        <v>1187.4100000000001</v>
      </c>
      <c r="H192" s="44">
        <v>1233.44</v>
      </c>
      <c r="I192" s="44">
        <v>1296.52</v>
      </c>
      <c r="J192" s="44">
        <v>1462.16</v>
      </c>
      <c r="K192" s="44">
        <v>1712.86</v>
      </c>
      <c r="L192" s="44">
        <v>1872.12</v>
      </c>
      <c r="M192" s="44">
        <v>1906.45</v>
      </c>
      <c r="N192" s="44">
        <v>1928.55</v>
      </c>
      <c r="O192" s="44">
        <v>1960.92</v>
      </c>
      <c r="P192" s="44">
        <v>1934.09</v>
      </c>
      <c r="Q192" s="44">
        <v>1956.78</v>
      </c>
      <c r="R192" s="44">
        <v>1942.76</v>
      </c>
      <c r="S192" s="44">
        <v>1897.47</v>
      </c>
      <c r="T192" s="44">
        <v>1876.02</v>
      </c>
      <c r="U192" s="44">
        <v>1914.26</v>
      </c>
      <c r="V192" s="44">
        <v>1919.42</v>
      </c>
      <c r="W192" s="44">
        <v>1929.28</v>
      </c>
      <c r="X192" s="44">
        <v>1834.98</v>
      </c>
      <c r="Y192" s="44">
        <v>1738.03</v>
      </c>
      <c r="Z192" s="44">
        <v>1525.69</v>
      </c>
      <c r="AA192" s="44">
        <v>1308.5999999999999</v>
      </c>
    </row>
    <row r="193" spans="1:27" ht="12.75" hidden="1" customHeight="1" outlineLevel="1" x14ac:dyDescent="0.3">
      <c r="A193" s="99" t="s">
        <v>1163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3">
      <c r="A194" s="99" t="s">
        <v>1164</v>
      </c>
      <c r="B194" s="63" t="s">
        <v>83</v>
      </c>
      <c r="C194" s="43" t="s">
        <v>79</v>
      </c>
      <c r="D194" s="44">
        <v>4.8</v>
      </c>
      <c r="E194" s="44">
        <v>4.8</v>
      </c>
      <c r="F194" s="44">
        <v>4.8</v>
      </c>
      <c r="G194" s="44">
        <v>4.8</v>
      </c>
      <c r="H194" s="44">
        <v>4.8</v>
      </c>
      <c r="I194" s="44">
        <v>4.8</v>
      </c>
      <c r="J194" s="44">
        <v>4.8</v>
      </c>
      <c r="K194" s="44">
        <v>4.8</v>
      </c>
      <c r="L194" s="44">
        <v>4.8</v>
      </c>
      <c r="M194" s="44">
        <v>4.8</v>
      </c>
      <c r="N194" s="44">
        <v>4.8</v>
      </c>
      <c r="O194" s="44">
        <v>4.8</v>
      </c>
      <c r="P194" s="44">
        <v>4.8</v>
      </c>
      <c r="Q194" s="44">
        <v>4.8</v>
      </c>
      <c r="R194" s="44">
        <v>4.8</v>
      </c>
      <c r="S194" s="44">
        <v>4.8</v>
      </c>
      <c r="T194" s="44">
        <v>4.8</v>
      </c>
      <c r="U194" s="44">
        <v>4.8</v>
      </c>
      <c r="V194" s="44">
        <v>4.8</v>
      </c>
      <c r="W194" s="44">
        <v>4.8</v>
      </c>
      <c r="X194" s="44">
        <v>4.8</v>
      </c>
      <c r="Y194" s="44">
        <v>4.8</v>
      </c>
      <c r="Z194" s="44">
        <v>4.8</v>
      </c>
      <c r="AA194" s="44">
        <v>4.8</v>
      </c>
    </row>
    <row r="195" spans="1:27" ht="12.75" hidden="1" customHeight="1" outlineLevel="1" x14ac:dyDescent="0.3">
      <c r="A195" s="99" t="s">
        <v>1165</v>
      </c>
      <c r="B195" s="63" t="s">
        <v>81</v>
      </c>
      <c r="C195" s="43" t="s">
        <v>79</v>
      </c>
      <c r="D195" s="44">
        <f>$D$11</f>
        <v>264.79000000000002</v>
      </c>
      <c r="E195" s="44">
        <f t="shared" ref="E195:AA195" si="110">$D$11</f>
        <v>264.79000000000002</v>
      </c>
      <c r="F195" s="44">
        <f t="shared" si="110"/>
        <v>264.79000000000002</v>
      </c>
      <c r="G195" s="44">
        <f t="shared" si="110"/>
        <v>264.79000000000002</v>
      </c>
      <c r="H195" s="44">
        <f t="shared" si="110"/>
        <v>264.79000000000002</v>
      </c>
      <c r="I195" s="44">
        <f t="shared" si="110"/>
        <v>264.79000000000002</v>
      </c>
      <c r="J195" s="44">
        <f t="shared" si="110"/>
        <v>264.79000000000002</v>
      </c>
      <c r="K195" s="44">
        <f t="shared" si="110"/>
        <v>264.79000000000002</v>
      </c>
      <c r="L195" s="44">
        <f t="shared" si="110"/>
        <v>264.79000000000002</v>
      </c>
      <c r="M195" s="44">
        <f t="shared" si="110"/>
        <v>264.79000000000002</v>
      </c>
      <c r="N195" s="44">
        <f t="shared" si="110"/>
        <v>264.79000000000002</v>
      </c>
      <c r="O195" s="44">
        <f t="shared" si="110"/>
        <v>264.79000000000002</v>
      </c>
      <c r="P195" s="44">
        <f t="shared" si="110"/>
        <v>264.79000000000002</v>
      </c>
      <c r="Q195" s="44">
        <f t="shared" si="110"/>
        <v>264.79000000000002</v>
      </c>
      <c r="R195" s="44">
        <f t="shared" si="110"/>
        <v>264.79000000000002</v>
      </c>
      <c r="S195" s="44">
        <f t="shared" si="110"/>
        <v>264.79000000000002</v>
      </c>
      <c r="T195" s="44">
        <f t="shared" si="110"/>
        <v>264.79000000000002</v>
      </c>
      <c r="U195" s="44">
        <f t="shared" si="110"/>
        <v>264.79000000000002</v>
      </c>
      <c r="V195" s="44">
        <f t="shared" si="110"/>
        <v>264.79000000000002</v>
      </c>
      <c r="W195" s="44">
        <f t="shared" si="110"/>
        <v>264.79000000000002</v>
      </c>
      <c r="X195" s="44">
        <f t="shared" si="110"/>
        <v>264.79000000000002</v>
      </c>
      <c r="Y195" s="44">
        <f t="shared" si="110"/>
        <v>264.79000000000002</v>
      </c>
      <c r="Z195" s="44">
        <f t="shared" si="110"/>
        <v>264.79000000000002</v>
      </c>
      <c r="AA195" s="44">
        <f t="shared" si="110"/>
        <v>264.79000000000002</v>
      </c>
    </row>
    <row r="196" spans="1:27" ht="12.75" customHeight="1" collapsed="1" x14ac:dyDescent="0.3">
      <c r="A196" s="98" t="s">
        <v>1166</v>
      </c>
      <c r="B196" s="28" t="str">
        <f>"07"&amp;"."&amp;$B$633&amp;"."&amp;$B$634</f>
        <v>07.02.2024</v>
      </c>
      <c r="C196" s="90" t="s">
        <v>76</v>
      </c>
      <c r="D196" s="91">
        <f>ROUND(((D197+D198+D200+D199)/1000),5)</f>
        <v>1.69096</v>
      </c>
      <c r="E196" s="91">
        <f>ROUND(((E197+E198+E200+E199)/1000),5)</f>
        <v>1.63527</v>
      </c>
      <c r="F196" s="91">
        <f>ROUND(((F197+F198+F200+F199)/1000),5)</f>
        <v>1.59673</v>
      </c>
      <c r="G196" s="91">
        <f t="shared" ref="G196:AA196" si="111">ROUND(((G197+G198+G200+G199)/1000),5)</f>
        <v>1.59162</v>
      </c>
      <c r="H196" s="91">
        <f t="shared" si="111"/>
        <v>1.62585</v>
      </c>
      <c r="I196" s="91">
        <f t="shared" si="111"/>
        <v>1.6829700000000001</v>
      </c>
      <c r="J196" s="91">
        <f t="shared" si="111"/>
        <v>1.86961</v>
      </c>
      <c r="K196" s="91">
        <f t="shared" si="111"/>
        <v>2.1452499999999999</v>
      </c>
      <c r="L196" s="91">
        <f t="shared" si="111"/>
        <v>2.3067799999999998</v>
      </c>
      <c r="M196" s="91">
        <f t="shared" si="111"/>
        <v>2.3641399999999999</v>
      </c>
      <c r="N196" s="91">
        <f t="shared" si="111"/>
        <v>2.39893</v>
      </c>
      <c r="O196" s="91">
        <f t="shared" si="111"/>
        <v>2.4357600000000001</v>
      </c>
      <c r="P196" s="91">
        <f t="shared" si="111"/>
        <v>2.40151</v>
      </c>
      <c r="Q196" s="91">
        <f t="shared" si="111"/>
        <v>2.4304199999999998</v>
      </c>
      <c r="R196" s="91">
        <f t="shared" si="111"/>
        <v>2.4303400000000002</v>
      </c>
      <c r="S196" s="91">
        <f t="shared" si="111"/>
        <v>2.3462299999999998</v>
      </c>
      <c r="T196" s="91">
        <f t="shared" si="111"/>
        <v>2.3155999999999999</v>
      </c>
      <c r="U196" s="91">
        <f t="shared" si="111"/>
        <v>2.3544900000000002</v>
      </c>
      <c r="V196" s="91">
        <f t="shared" si="111"/>
        <v>2.3416800000000002</v>
      </c>
      <c r="W196" s="91">
        <f t="shared" si="111"/>
        <v>2.3633999999999999</v>
      </c>
      <c r="X196" s="91">
        <f t="shared" si="111"/>
        <v>2.2631999999999999</v>
      </c>
      <c r="Y196" s="91">
        <f t="shared" si="111"/>
        <v>2.1701199999999998</v>
      </c>
      <c r="Z196" s="91">
        <f t="shared" si="111"/>
        <v>1.9218999999999999</v>
      </c>
      <c r="AA196" s="91">
        <f t="shared" si="111"/>
        <v>1.7223599999999999</v>
      </c>
    </row>
    <row r="197" spans="1:27" ht="12.75" hidden="1" customHeight="1" outlineLevel="1" x14ac:dyDescent="0.3">
      <c r="A197" s="99" t="s">
        <v>1167</v>
      </c>
      <c r="B197" s="63" t="s">
        <v>238</v>
      </c>
      <c r="C197" s="43" t="s">
        <v>79</v>
      </c>
      <c r="D197" s="44">
        <v>1308.25</v>
      </c>
      <c r="E197" s="44">
        <v>1252.56</v>
      </c>
      <c r="F197" s="44">
        <v>1214.02</v>
      </c>
      <c r="G197" s="44">
        <v>1208.9100000000001</v>
      </c>
      <c r="H197" s="44">
        <v>1243.1400000000001</v>
      </c>
      <c r="I197" s="44">
        <v>1300.26</v>
      </c>
      <c r="J197" s="44">
        <v>1486.9</v>
      </c>
      <c r="K197" s="44">
        <v>1762.54</v>
      </c>
      <c r="L197" s="44">
        <v>1924.07</v>
      </c>
      <c r="M197" s="44">
        <v>1981.43</v>
      </c>
      <c r="N197" s="44">
        <v>2016.22</v>
      </c>
      <c r="O197" s="44">
        <v>2053.0500000000002</v>
      </c>
      <c r="P197" s="44">
        <v>2018.8</v>
      </c>
      <c r="Q197" s="44">
        <v>2047.71</v>
      </c>
      <c r="R197" s="44">
        <v>2047.63</v>
      </c>
      <c r="S197" s="44">
        <v>1963.52</v>
      </c>
      <c r="T197" s="44">
        <v>1932.89</v>
      </c>
      <c r="U197" s="44">
        <v>1971.78</v>
      </c>
      <c r="V197" s="44">
        <v>1958.97</v>
      </c>
      <c r="W197" s="44">
        <v>1980.69</v>
      </c>
      <c r="X197" s="44">
        <v>1880.49</v>
      </c>
      <c r="Y197" s="44">
        <v>1787.41</v>
      </c>
      <c r="Z197" s="44">
        <v>1539.19</v>
      </c>
      <c r="AA197" s="44">
        <v>1339.65</v>
      </c>
    </row>
    <row r="198" spans="1:27" ht="12.75" hidden="1" customHeight="1" outlineLevel="1" x14ac:dyDescent="0.3">
      <c r="A198" s="99" t="s">
        <v>1168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3">
      <c r="A199" s="99" t="s">
        <v>1169</v>
      </c>
      <c r="B199" s="63" t="s">
        <v>83</v>
      </c>
      <c r="C199" s="43" t="s">
        <v>79</v>
      </c>
      <c r="D199" s="44">
        <v>4.8</v>
      </c>
      <c r="E199" s="44">
        <v>4.8</v>
      </c>
      <c r="F199" s="44">
        <v>4.8</v>
      </c>
      <c r="G199" s="44">
        <v>4.8</v>
      </c>
      <c r="H199" s="44">
        <v>4.8</v>
      </c>
      <c r="I199" s="44">
        <v>4.8</v>
      </c>
      <c r="J199" s="44">
        <v>4.8</v>
      </c>
      <c r="K199" s="44">
        <v>4.8</v>
      </c>
      <c r="L199" s="44">
        <v>4.8</v>
      </c>
      <c r="M199" s="44">
        <v>4.8</v>
      </c>
      <c r="N199" s="44">
        <v>4.8</v>
      </c>
      <c r="O199" s="44">
        <v>4.8</v>
      </c>
      <c r="P199" s="44">
        <v>4.8</v>
      </c>
      <c r="Q199" s="44">
        <v>4.8</v>
      </c>
      <c r="R199" s="44">
        <v>4.8</v>
      </c>
      <c r="S199" s="44">
        <v>4.8</v>
      </c>
      <c r="T199" s="44">
        <v>4.8</v>
      </c>
      <c r="U199" s="44">
        <v>4.8</v>
      </c>
      <c r="V199" s="44">
        <v>4.8</v>
      </c>
      <c r="W199" s="44">
        <v>4.8</v>
      </c>
      <c r="X199" s="44">
        <v>4.8</v>
      </c>
      <c r="Y199" s="44">
        <v>4.8</v>
      </c>
      <c r="Z199" s="44">
        <v>4.8</v>
      </c>
      <c r="AA199" s="44">
        <v>4.8</v>
      </c>
    </row>
    <row r="200" spans="1:27" ht="12.75" hidden="1" customHeight="1" outlineLevel="1" x14ac:dyDescent="0.3">
      <c r="A200" s="99" t="s">
        <v>1170</v>
      </c>
      <c r="B200" s="63" t="s">
        <v>81</v>
      </c>
      <c r="C200" s="43" t="s">
        <v>79</v>
      </c>
      <c r="D200" s="44">
        <f>$D$11</f>
        <v>264.79000000000002</v>
      </c>
      <c r="E200" s="44">
        <f t="shared" ref="E200:AA200" si="113">$D$11</f>
        <v>264.79000000000002</v>
      </c>
      <c r="F200" s="44">
        <f t="shared" si="113"/>
        <v>264.79000000000002</v>
      </c>
      <c r="G200" s="44">
        <f t="shared" si="113"/>
        <v>264.79000000000002</v>
      </c>
      <c r="H200" s="44">
        <f t="shared" si="113"/>
        <v>264.79000000000002</v>
      </c>
      <c r="I200" s="44">
        <f t="shared" si="113"/>
        <v>264.79000000000002</v>
      </c>
      <c r="J200" s="44">
        <f t="shared" si="113"/>
        <v>264.79000000000002</v>
      </c>
      <c r="K200" s="44">
        <f t="shared" si="113"/>
        <v>264.79000000000002</v>
      </c>
      <c r="L200" s="44">
        <f t="shared" si="113"/>
        <v>264.79000000000002</v>
      </c>
      <c r="M200" s="44">
        <f t="shared" si="113"/>
        <v>264.79000000000002</v>
      </c>
      <c r="N200" s="44">
        <f t="shared" si="113"/>
        <v>264.79000000000002</v>
      </c>
      <c r="O200" s="44">
        <f t="shared" si="113"/>
        <v>264.79000000000002</v>
      </c>
      <c r="P200" s="44">
        <f t="shared" si="113"/>
        <v>264.79000000000002</v>
      </c>
      <c r="Q200" s="44">
        <f t="shared" si="113"/>
        <v>264.79000000000002</v>
      </c>
      <c r="R200" s="44">
        <f t="shared" si="113"/>
        <v>264.79000000000002</v>
      </c>
      <c r="S200" s="44">
        <f t="shared" si="113"/>
        <v>264.79000000000002</v>
      </c>
      <c r="T200" s="44">
        <f t="shared" si="113"/>
        <v>264.79000000000002</v>
      </c>
      <c r="U200" s="44">
        <f t="shared" si="113"/>
        <v>264.79000000000002</v>
      </c>
      <c r="V200" s="44">
        <f t="shared" si="113"/>
        <v>264.79000000000002</v>
      </c>
      <c r="W200" s="44">
        <f t="shared" si="113"/>
        <v>264.79000000000002</v>
      </c>
      <c r="X200" s="44">
        <f t="shared" si="113"/>
        <v>264.79000000000002</v>
      </c>
      <c r="Y200" s="44">
        <f t="shared" si="113"/>
        <v>264.79000000000002</v>
      </c>
      <c r="Z200" s="44">
        <f t="shared" si="113"/>
        <v>264.79000000000002</v>
      </c>
      <c r="AA200" s="44">
        <f t="shared" si="113"/>
        <v>264.79000000000002</v>
      </c>
    </row>
    <row r="201" spans="1:27" ht="12.75" customHeight="1" collapsed="1" x14ac:dyDescent="0.3">
      <c r="A201" s="98" t="s">
        <v>1171</v>
      </c>
      <c r="B201" s="28" t="str">
        <f>"08"&amp;"."&amp;$B$633&amp;"."&amp;$B$634</f>
        <v>08.02.2024</v>
      </c>
      <c r="C201" s="90" t="s">
        <v>76</v>
      </c>
      <c r="D201" s="91">
        <f>ROUND(((D202+D203+D205+D204)/1000),5)</f>
        <v>1.69106</v>
      </c>
      <c r="E201" s="91">
        <f>ROUND(((E202+E203+E205+E204)/1000),5)</f>
        <v>1.60589</v>
      </c>
      <c r="F201" s="91">
        <f>ROUND(((F202+F203+F205+F204)/1000),5)</f>
        <v>1.5733600000000001</v>
      </c>
      <c r="G201" s="91">
        <f t="shared" ref="G201:AA201" si="114">ROUND(((G202+G203+G205+G204)/1000),5)</f>
        <v>1.56494</v>
      </c>
      <c r="H201" s="91">
        <f t="shared" si="114"/>
        <v>1.5980799999999999</v>
      </c>
      <c r="I201" s="91">
        <f t="shared" si="114"/>
        <v>1.7154100000000001</v>
      </c>
      <c r="J201" s="91">
        <f t="shared" si="114"/>
        <v>1.9246099999999999</v>
      </c>
      <c r="K201" s="91">
        <f t="shared" si="114"/>
        <v>2.2195100000000001</v>
      </c>
      <c r="L201" s="91">
        <f t="shared" si="114"/>
        <v>2.3416399999999999</v>
      </c>
      <c r="M201" s="91">
        <f t="shared" si="114"/>
        <v>2.4291900000000002</v>
      </c>
      <c r="N201" s="91">
        <f t="shared" si="114"/>
        <v>2.4963500000000001</v>
      </c>
      <c r="O201" s="91">
        <f t="shared" si="114"/>
        <v>2.5126200000000001</v>
      </c>
      <c r="P201" s="91">
        <f t="shared" si="114"/>
        <v>2.4847700000000001</v>
      </c>
      <c r="Q201" s="91">
        <f t="shared" si="114"/>
        <v>2.4914800000000001</v>
      </c>
      <c r="R201" s="91">
        <f t="shared" si="114"/>
        <v>2.4779499999999999</v>
      </c>
      <c r="S201" s="91">
        <f t="shared" si="114"/>
        <v>2.4146800000000002</v>
      </c>
      <c r="T201" s="91">
        <f t="shared" si="114"/>
        <v>2.4931899999999998</v>
      </c>
      <c r="U201" s="91">
        <f t="shared" si="114"/>
        <v>2.5253100000000002</v>
      </c>
      <c r="V201" s="91">
        <f t="shared" si="114"/>
        <v>2.6148699999999998</v>
      </c>
      <c r="W201" s="91">
        <f t="shared" si="114"/>
        <v>2.4614199999999999</v>
      </c>
      <c r="X201" s="91">
        <f t="shared" si="114"/>
        <v>2.3842400000000001</v>
      </c>
      <c r="Y201" s="91">
        <f t="shared" si="114"/>
        <v>2.2612299999999999</v>
      </c>
      <c r="Z201" s="91">
        <f t="shared" si="114"/>
        <v>2.1185499999999999</v>
      </c>
      <c r="AA201" s="91">
        <f t="shared" si="114"/>
        <v>1.8641000000000001</v>
      </c>
    </row>
    <row r="202" spans="1:27" ht="12.75" hidden="1" customHeight="1" outlineLevel="1" x14ac:dyDescent="0.3">
      <c r="A202" s="99" t="s">
        <v>1172</v>
      </c>
      <c r="B202" s="63" t="s">
        <v>238</v>
      </c>
      <c r="C202" s="43" t="s">
        <v>79</v>
      </c>
      <c r="D202" s="44">
        <v>1308.3499999999999</v>
      </c>
      <c r="E202" s="44">
        <v>1223.18</v>
      </c>
      <c r="F202" s="44">
        <v>1190.6500000000001</v>
      </c>
      <c r="G202" s="44">
        <v>1182.23</v>
      </c>
      <c r="H202" s="44">
        <v>1215.3699999999999</v>
      </c>
      <c r="I202" s="44">
        <v>1332.7</v>
      </c>
      <c r="J202" s="44">
        <v>1541.9</v>
      </c>
      <c r="K202" s="44">
        <v>1836.8</v>
      </c>
      <c r="L202" s="44">
        <v>1958.93</v>
      </c>
      <c r="M202" s="44">
        <v>2046.48</v>
      </c>
      <c r="N202" s="44">
        <v>2113.64</v>
      </c>
      <c r="O202" s="44">
        <v>2129.91</v>
      </c>
      <c r="P202" s="44">
        <v>2102.06</v>
      </c>
      <c r="Q202" s="44">
        <v>2108.77</v>
      </c>
      <c r="R202" s="44">
        <v>2095.2399999999998</v>
      </c>
      <c r="S202" s="44">
        <v>2031.97</v>
      </c>
      <c r="T202" s="44">
        <v>2110.48</v>
      </c>
      <c r="U202" s="44">
        <v>2142.6</v>
      </c>
      <c r="V202" s="44">
        <v>2232.16</v>
      </c>
      <c r="W202" s="44">
        <v>2078.71</v>
      </c>
      <c r="X202" s="44">
        <v>2001.53</v>
      </c>
      <c r="Y202" s="44">
        <v>1878.52</v>
      </c>
      <c r="Z202" s="44">
        <v>1735.84</v>
      </c>
      <c r="AA202" s="44">
        <v>1481.39</v>
      </c>
    </row>
    <row r="203" spans="1:27" ht="12.75" hidden="1" customHeight="1" outlineLevel="1" x14ac:dyDescent="0.3">
      <c r="A203" s="99" t="s">
        <v>1173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3">
      <c r="A204" s="99" t="s">
        <v>1174</v>
      </c>
      <c r="B204" s="63" t="s">
        <v>83</v>
      </c>
      <c r="C204" s="43" t="s">
        <v>79</v>
      </c>
      <c r="D204" s="44">
        <v>4.8</v>
      </c>
      <c r="E204" s="44">
        <v>4.8</v>
      </c>
      <c r="F204" s="44">
        <v>4.8</v>
      </c>
      <c r="G204" s="44">
        <v>4.8</v>
      </c>
      <c r="H204" s="44">
        <v>4.8</v>
      </c>
      <c r="I204" s="44">
        <v>4.8</v>
      </c>
      <c r="J204" s="44">
        <v>4.8</v>
      </c>
      <c r="K204" s="44">
        <v>4.8</v>
      </c>
      <c r="L204" s="44">
        <v>4.8</v>
      </c>
      <c r="M204" s="44">
        <v>4.8</v>
      </c>
      <c r="N204" s="44">
        <v>4.8</v>
      </c>
      <c r="O204" s="44">
        <v>4.8</v>
      </c>
      <c r="P204" s="44">
        <v>4.8</v>
      </c>
      <c r="Q204" s="44">
        <v>4.8</v>
      </c>
      <c r="R204" s="44">
        <v>4.8</v>
      </c>
      <c r="S204" s="44">
        <v>4.8</v>
      </c>
      <c r="T204" s="44">
        <v>4.8</v>
      </c>
      <c r="U204" s="44">
        <v>4.8</v>
      </c>
      <c r="V204" s="44">
        <v>4.8</v>
      </c>
      <c r="W204" s="44">
        <v>4.8</v>
      </c>
      <c r="X204" s="44">
        <v>4.8</v>
      </c>
      <c r="Y204" s="44">
        <v>4.8</v>
      </c>
      <c r="Z204" s="44">
        <v>4.8</v>
      </c>
      <c r="AA204" s="44">
        <v>4.8</v>
      </c>
    </row>
    <row r="205" spans="1:27" ht="12.75" hidden="1" customHeight="1" outlineLevel="1" x14ac:dyDescent="0.3">
      <c r="A205" s="99" t="s">
        <v>1175</v>
      </c>
      <c r="B205" s="63" t="s">
        <v>81</v>
      </c>
      <c r="C205" s="43" t="s">
        <v>79</v>
      </c>
      <c r="D205" s="44">
        <f>$D$11</f>
        <v>264.79000000000002</v>
      </c>
      <c r="E205" s="44">
        <f t="shared" ref="E205:AA205" si="116">$D$11</f>
        <v>264.79000000000002</v>
      </c>
      <c r="F205" s="44">
        <f t="shared" si="116"/>
        <v>264.79000000000002</v>
      </c>
      <c r="G205" s="44">
        <f t="shared" si="116"/>
        <v>264.79000000000002</v>
      </c>
      <c r="H205" s="44">
        <f t="shared" si="116"/>
        <v>264.79000000000002</v>
      </c>
      <c r="I205" s="44">
        <f t="shared" si="116"/>
        <v>264.79000000000002</v>
      </c>
      <c r="J205" s="44">
        <f t="shared" si="116"/>
        <v>264.79000000000002</v>
      </c>
      <c r="K205" s="44">
        <f t="shared" si="116"/>
        <v>264.79000000000002</v>
      </c>
      <c r="L205" s="44">
        <f t="shared" si="116"/>
        <v>264.79000000000002</v>
      </c>
      <c r="M205" s="44">
        <f t="shared" si="116"/>
        <v>264.79000000000002</v>
      </c>
      <c r="N205" s="44">
        <f t="shared" si="116"/>
        <v>264.79000000000002</v>
      </c>
      <c r="O205" s="44">
        <f t="shared" si="116"/>
        <v>264.79000000000002</v>
      </c>
      <c r="P205" s="44">
        <f t="shared" si="116"/>
        <v>264.79000000000002</v>
      </c>
      <c r="Q205" s="44">
        <f t="shared" si="116"/>
        <v>264.79000000000002</v>
      </c>
      <c r="R205" s="44">
        <f t="shared" si="116"/>
        <v>264.79000000000002</v>
      </c>
      <c r="S205" s="44">
        <f t="shared" si="116"/>
        <v>264.79000000000002</v>
      </c>
      <c r="T205" s="44">
        <f t="shared" si="116"/>
        <v>264.79000000000002</v>
      </c>
      <c r="U205" s="44">
        <f t="shared" si="116"/>
        <v>264.79000000000002</v>
      </c>
      <c r="V205" s="44">
        <f t="shared" si="116"/>
        <v>264.79000000000002</v>
      </c>
      <c r="W205" s="44">
        <f t="shared" si="116"/>
        <v>264.79000000000002</v>
      </c>
      <c r="X205" s="44">
        <f t="shared" si="116"/>
        <v>264.79000000000002</v>
      </c>
      <c r="Y205" s="44">
        <f t="shared" si="116"/>
        <v>264.79000000000002</v>
      </c>
      <c r="Z205" s="44">
        <f t="shared" si="116"/>
        <v>264.79000000000002</v>
      </c>
      <c r="AA205" s="44">
        <f t="shared" si="116"/>
        <v>264.79000000000002</v>
      </c>
    </row>
    <row r="206" spans="1:27" ht="12.75" customHeight="1" collapsed="1" x14ac:dyDescent="0.3">
      <c r="A206" s="98" t="s">
        <v>1176</v>
      </c>
      <c r="B206" s="28" t="str">
        <f>"09"&amp;"."&amp;$B$633&amp;"."&amp;$B$634</f>
        <v>09.02.2024</v>
      </c>
      <c r="C206" s="90" t="s">
        <v>76</v>
      </c>
      <c r="D206" s="91">
        <f>ROUND(((D207+D208+D210+D209)/1000),5)</f>
        <v>1.72888</v>
      </c>
      <c r="E206" s="91">
        <f>ROUND(((E207+E208+E210+E209)/1000),5)</f>
        <v>1.6198900000000001</v>
      </c>
      <c r="F206" s="91">
        <f>ROUND(((F207+F208+F210+F209)/1000),5)</f>
        <v>1.5941099999999999</v>
      </c>
      <c r="G206" s="91">
        <f t="shared" ref="G206:AA206" si="117">ROUND(((G207+G208+G210+G209)/1000),5)</f>
        <v>1.59389</v>
      </c>
      <c r="H206" s="91">
        <f t="shared" si="117"/>
        <v>1.6044799999999999</v>
      </c>
      <c r="I206" s="91">
        <f t="shared" si="117"/>
        <v>1.7447600000000001</v>
      </c>
      <c r="J206" s="91">
        <f t="shared" si="117"/>
        <v>1.9825600000000001</v>
      </c>
      <c r="K206" s="91">
        <f t="shared" si="117"/>
        <v>2.2555700000000001</v>
      </c>
      <c r="L206" s="91">
        <f t="shared" si="117"/>
        <v>2.3929999999999998</v>
      </c>
      <c r="M206" s="91">
        <f t="shared" si="117"/>
        <v>2.52352</v>
      </c>
      <c r="N206" s="91">
        <f t="shared" si="117"/>
        <v>2.5952299999999999</v>
      </c>
      <c r="O206" s="91">
        <f t="shared" si="117"/>
        <v>2.49396</v>
      </c>
      <c r="P206" s="91">
        <f t="shared" si="117"/>
        <v>2.46441</v>
      </c>
      <c r="Q206" s="91">
        <f t="shared" si="117"/>
        <v>2.4705400000000002</v>
      </c>
      <c r="R206" s="91">
        <f t="shared" si="117"/>
        <v>2.4572600000000002</v>
      </c>
      <c r="S206" s="91">
        <f t="shared" si="117"/>
        <v>2.4664000000000001</v>
      </c>
      <c r="T206" s="91">
        <f t="shared" si="117"/>
        <v>2.5134500000000002</v>
      </c>
      <c r="U206" s="91">
        <f t="shared" si="117"/>
        <v>2.5424000000000002</v>
      </c>
      <c r="V206" s="91">
        <f t="shared" si="117"/>
        <v>2.6057199999999998</v>
      </c>
      <c r="W206" s="91">
        <f t="shared" si="117"/>
        <v>2.4263699999999999</v>
      </c>
      <c r="X206" s="91">
        <f t="shared" si="117"/>
        <v>2.3469199999999999</v>
      </c>
      <c r="Y206" s="91">
        <f t="shared" si="117"/>
        <v>2.2828599999999999</v>
      </c>
      <c r="Z206" s="91">
        <f t="shared" si="117"/>
        <v>2.14581</v>
      </c>
      <c r="AA206" s="91">
        <f t="shared" si="117"/>
        <v>1.9431400000000001</v>
      </c>
    </row>
    <row r="207" spans="1:27" ht="12.75" hidden="1" customHeight="1" outlineLevel="1" x14ac:dyDescent="0.3">
      <c r="A207" s="99" t="s">
        <v>1177</v>
      </c>
      <c r="B207" s="63" t="s">
        <v>238</v>
      </c>
      <c r="C207" s="43" t="s">
        <v>79</v>
      </c>
      <c r="D207" s="44">
        <v>1346.17</v>
      </c>
      <c r="E207" s="44">
        <v>1237.18</v>
      </c>
      <c r="F207" s="44">
        <v>1211.4000000000001</v>
      </c>
      <c r="G207" s="44">
        <v>1211.18</v>
      </c>
      <c r="H207" s="44">
        <v>1221.77</v>
      </c>
      <c r="I207" s="44">
        <v>1362.05</v>
      </c>
      <c r="J207" s="44">
        <v>1599.85</v>
      </c>
      <c r="K207" s="44">
        <v>1872.86</v>
      </c>
      <c r="L207" s="44">
        <v>2010.29</v>
      </c>
      <c r="M207" s="44">
        <v>2140.81</v>
      </c>
      <c r="N207" s="44">
        <v>2212.52</v>
      </c>
      <c r="O207" s="44">
        <v>2111.25</v>
      </c>
      <c r="P207" s="44">
        <v>2081.6999999999998</v>
      </c>
      <c r="Q207" s="44">
        <v>2087.83</v>
      </c>
      <c r="R207" s="44">
        <v>2074.5500000000002</v>
      </c>
      <c r="S207" s="44">
        <v>2083.69</v>
      </c>
      <c r="T207" s="44">
        <v>2130.7399999999998</v>
      </c>
      <c r="U207" s="44">
        <v>2159.69</v>
      </c>
      <c r="V207" s="44">
        <v>2223.0100000000002</v>
      </c>
      <c r="W207" s="44">
        <v>2043.66</v>
      </c>
      <c r="X207" s="44">
        <v>1964.21</v>
      </c>
      <c r="Y207" s="44">
        <v>1900.15</v>
      </c>
      <c r="Z207" s="44">
        <v>1763.1</v>
      </c>
      <c r="AA207" s="44">
        <v>1560.43</v>
      </c>
    </row>
    <row r="208" spans="1:27" ht="12.75" hidden="1" customHeight="1" outlineLevel="1" x14ac:dyDescent="0.3">
      <c r="A208" s="99" t="s">
        <v>1178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3">
      <c r="A209" s="99" t="s">
        <v>1179</v>
      </c>
      <c r="B209" s="63" t="s">
        <v>83</v>
      </c>
      <c r="C209" s="43" t="s">
        <v>79</v>
      </c>
      <c r="D209" s="44">
        <v>4.8</v>
      </c>
      <c r="E209" s="44">
        <v>4.8</v>
      </c>
      <c r="F209" s="44">
        <v>4.8</v>
      </c>
      <c r="G209" s="44">
        <v>4.8</v>
      </c>
      <c r="H209" s="44">
        <v>4.8</v>
      </c>
      <c r="I209" s="44">
        <v>4.8</v>
      </c>
      <c r="J209" s="44">
        <v>4.8</v>
      </c>
      <c r="K209" s="44">
        <v>4.8</v>
      </c>
      <c r="L209" s="44">
        <v>4.8</v>
      </c>
      <c r="M209" s="44">
        <v>4.8</v>
      </c>
      <c r="N209" s="44">
        <v>4.8</v>
      </c>
      <c r="O209" s="44">
        <v>4.8</v>
      </c>
      <c r="P209" s="44">
        <v>4.8</v>
      </c>
      <c r="Q209" s="44">
        <v>4.8</v>
      </c>
      <c r="R209" s="44">
        <v>4.8</v>
      </c>
      <c r="S209" s="44">
        <v>4.8</v>
      </c>
      <c r="T209" s="44">
        <v>4.8</v>
      </c>
      <c r="U209" s="44">
        <v>4.8</v>
      </c>
      <c r="V209" s="44">
        <v>4.8</v>
      </c>
      <c r="W209" s="44">
        <v>4.8</v>
      </c>
      <c r="X209" s="44">
        <v>4.8</v>
      </c>
      <c r="Y209" s="44">
        <v>4.8</v>
      </c>
      <c r="Z209" s="44">
        <v>4.8</v>
      </c>
      <c r="AA209" s="44">
        <v>4.8</v>
      </c>
    </row>
    <row r="210" spans="1:27" ht="12.75" hidden="1" customHeight="1" outlineLevel="1" x14ac:dyDescent="0.3">
      <c r="A210" s="99" t="s">
        <v>1180</v>
      </c>
      <c r="B210" s="63" t="s">
        <v>81</v>
      </c>
      <c r="C210" s="43" t="s">
        <v>79</v>
      </c>
      <c r="D210" s="44">
        <f>$D$11</f>
        <v>264.79000000000002</v>
      </c>
      <c r="E210" s="44">
        <f t="shared" ref="E210:AA210" si="119">$D$11</f>
        <v>264.79000000000002</v>
      </c>
      <c r="F210" s="44">
        <f t="shared" si="119"/>
        <v>264.79000000000002</v>
      </c>
      <c r="G210" s="44">
        <f t="shared" si="119"/>
        <v>264.79000000000002</v>
      </c>
      <c r="H210" s="44">
        <f t="shared" si="119"/>
        <v>264.79000000000002</v>
      </c>
      <c r="I210" s="44">
        <f t="shared" si="119"/>
        <v>264.79000000000002</v>
      </c>
      <c r="J210" s="44">
        <f t="shared" si="119"/>
        <v>264.79000000000002</v>
      </c>
      <c r="K210" s="44">
        <f t="shared" si="119"/>
        <v>264.79000000000002</v>
      </c>
      <c r="L210" s="44">
        <f t="shared" si="119"/>
        <v>264.79000000000002</v>
      </c>
      <c r="M210" s="44">
        <f t="shared" si="119"/>
        <v>264.79000000000002</v>
      </c>
      <c r="N210" s="44">
        <f t="shared" si="119"/>
        <v>264.79000000000002</v>
      </c>
      <c r="O210" s="44">
        <f t="shared" si="119"/>
        <v>264.79000000000002</v>
      </c>
      <c r="P210" s="44">
        <f t="shared" si="119"/>
        <v>264.79000000000002</v>
      </c>
      <c r="Q210" s="44">
        <f t="shared" si="119"/>
        <v>264.79000000000002</v>
      </c>
      <c r="R210" s="44">
        <f t="shared" si="119"/>
        <v>264.79000000000002</v>
      </c>
      <c r="S210" s="44">
        <f t="shared" si="119"/>
        <v>264.79000000000002</v>
      </c>
      <c r="T210" s="44">
        <f t="shared" si="119"/>
        <v>264.79000000000002</v>
      </c>
      <c r="U210" s="44">
        <f t="shared" si="119"/>
        <v>264.79000000000002</v>
      </c>
      <c r="V210" s="44">
        <f t="shared" si="119"/>
        <v>264.79000000000002</v>
      </c>
      <c r="W210" s="44">
        <f t="shared" si="119"/>
        <v>264.79000000000002</v>
      </c>
      <c r="X210" s="44">
        <f t="shared" si="119"/>
        <v>264.79000000000002</v>
      </c>
      <c r="Y210" s="44">
        <f t="shared" si="119"/>
        <v>264.79000000000002</v>
      </c>
      <c r="Z210" s="44">
        <f t="shared" si="119"/>
        <v>264.79000000000002</v>
      </c>
      <c r="AA210" s="44">
        <f t="shared" si="119"/>
        <v>264.79000000000002</v>
      </c>
    </row>
    <row r="211" spans="1:27" ht="12.75" customHeight="1" collapsed="1" x14ac:dyDescent="0.3">
      <c r="A211" s="98" t="s">
        <v>1181</v>
      </c>
      <c r="B211" s="28" t="str">
        <f>"10"&amp;"."&amp;$B$633&amp;"."&amp;$B$634</f>
        <v>10.02.2024</v>
      </c>
      <c r="C211" s="90" t="s">
        <v>76</v>
      </c>
      <c r="D211" s="91">
        <f>ROUND(((D212+D213+D215+D214)/1000),5)</f>
        <v>1.86389</v>
      </c>
      <c r="E211" s="91">
        <f>ROUND(((E212+E213+E215+E214)/1000),5)</f>
        <v>1.6887399999999999</v>
      </c>
      <c r="F211" s="91">
        <f>ROUND(((F212+F213+F215+F214)/1000),5)</f>
        <v>1.6089199999999999</v>
      </c>
      <c r="G211" s="91">
        <f t="shared" ref="G211:AA211" si="120">ROUND(((G212+G213+G215+G214)/1000),5)</f>
        <v>1.6000300000000001</v>
      </c>
      <c r="H211" s="91">
        <f t="shared" si="120"/>
        <v>1.6083400000000001</v>
      </c>
      <c r="I211" s="91">
        <f t="shared" si="120"/>
        <v>1.69953</v>
      </c>
      <c r="J211" s="91">
        <f t="shared" si="120"/>
        <v>1.8106</v>
      </c>
      <c r="K211" s="91">
        <f t="shared" si="120"/>
        <v>2.0449899999999999</v>
      </c>
      <c r="L211" s="91">
        <f t="shared" si="120"/>
        <v>2.2305899999999999</v>
      </c>
      <c r="M211" s="91">
        <f t="shared" si="120"/>
        <v>2.30823</v>
      </c>
      <c r="N211" s="91">
        <f t="shared" si="120"/>
        <v>2.3782299999999998</v>
      </c>
      <c r="O211" s="91">
        <f t="shared" si="120"/>
        <v>2.3946900000000002</v>
      </c>
      <c r="P211" s="91">
        <f t="shared" si="120"/>
        <v>2.3770699999999998</v>
      </c>
      <c r="Q211" s="91">
        <f t="shared" si="120"/>
        <v>2.3646099999999999</v>
      </c>
      <c r="R211" s="91">
        <f t="shared" si="120"/>
        <v>2.31446</v>
      </c>
      <c r="S211" s="91">
        <f t="shared" si="120"/>
        <v>2.3863599999999998</v>
      </c>
      <c r="T211" s="91">
        <f t="shared" si="120"/>
        <v>2.4361100000000002</v>
      </c>
      <c r="U211" s="91">
        <f t="shared" si="120"/>
        <v>2.4877500000000001</v>
      </c>
      <c r="V211" s="91">
        <f t="shared" si="120"/>
        <v>2.6190899999999999</v>
      </c>
      <c r="W211" s="91">
        <f t="shared" si="120"/>
        <v>2.4858500000000001</v>
      </c>
      <c r="X211" s="91">
        <f t="shared" si="120"/>
        <v>2.3351700000000002</v>
      </c>
      <c r="Y211" s="91">
        <f t="shared" si="120"/>
        <v>2.24396</v>
      </c>
      <c r="Z211" s="91">
        <f t="shared" si="120"/>
        <v>2.1684000000000001</v>
      </c>
      <c r="AA211" s="91">
        <f t="shared" si="120"/>
        <v>1.9529099999999999</v>
      </c>
    </row>
    <row r="212" spans="1:27" ht="12.75" hidden="1" customHeight="1" outlineLevel="1" x14ac:dyDescent="0.3">
      <c r="A212" s="99" t="s">
        <v>1182</v>
      </c>
      <c r="B212" s="63" t="s">
        <v>238</v>
      </c>
      <c r="C212" s="43" t="s">
        <v>79</v>
      </c>
      <c r="D212" s="44">
        <v>1481.18</v>
      </c>
      <c r="E212" s="44">
        <v>1306.03</v>
      </c>
      <c r="F212" s="44">
        <v>1226.21</v>
      </c>
      <c r="G212" s="44">
        <v>1217.32</v>
      </c>
      <c r="H212" s="44">
        <v>1225.6300000000001</v>
      </c>
      <c r="I212" s="44">
        <v>1316.82</v>
      </c>
      <c r="J212" s="44">
        <v>1427.89</v>
      </c>
      <c r="K212" s="44">
        <v>1662.28</v>
      </c>
      <c r="L212" s="44">
        <v>1847.88</v>
      </c>
      <c r="M212" s="44">
        <v>1925.52</v>
      </c>
      <c r="N212" s="44">
        <v>1995.52</v>
      </c>
      <c r="O212" s="44">
        <v>2011.98</v>
      </c>
      <c r="P212" s="44">
        <v>1994.36</v>
      </c>
      <c r="Q212" s="44">
        <v>1981.9</v>
      </c>
      <c r="R212" s="44">
        <v>1931.75</v>
      </c>
      <c r="S212" s="44">
        <v>2003.65</v>
      </c>
      <c r="T212" s="44">
        <v>2053.4</v>
      </c>
      <c r="U212" s="44">
        <v>2105.04</v>
      </c>
      <c r="V212" s="44">
        <v>2236.38</v>
      </c>
      <c r="W212" s="44">
        <v>2103.14</v>
      </c>
      <c r="X212" s="44">
        <v>1952.46</v>
      </c>
      <c r="Y212" s="44">
        <v>1861.25</v>
      </c>
      <c r="Z212" s="44">
        <v>1785.69</v>
      </c>
      <c r="AA212" s="44">
        <v>1570.2</v>
      </c>
    </row>
    <row r="213" spans="1:27" ht="12.75" hidden="1" customHeight="1" outlineLevel="1" x14ac:dyDescent="0.3">
      <c r="A213" s="99" t="s">
        <v>1183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3">
      <c r="A214" s="99" t="s">
        <v>1184</v>
      </c>
      <c r="B214" s="63" t="s">
        <v>83</v>
      </c>
      <c r="C214" s="43" t="s">
        <v>79</v>
      </c>
      <c r="D214" s="44">
        <v>4.8</v>
      </c>
      <c r="E214" s="44">
        <v>4.8</v>
      </c>
      <c r="F214" s="44">
        <v>4.8</v>
      </c>
      <c r="G214" s="44">
        <v>4.8</v>
      </c>
      <c r="H214" s="44">
        <v>4.8</v>
      </c>
      <c r="I214" s="44">
        <v>4.8</v>
      </c>
      <c r="J214" s="44">
        <v>4.8</v>
      </c>
      <c r="K214" s="44">
        <v>4.8</v>
      </c>
      <c r="L214" s="44">
        <v>4.8</v>
      </c>
      <c r="M214" s="44">
        <v>4.8</v>
      </c>
      <c r="N214" s="44">
        <v>4.8</v>
      </c>
      <c r="O214" s="44">
        <v>4.8</v>
      </c>
      <c r="P214" s="44">
        <v>4.8</v>
      </c>
      <c r="Q214" s="44">
        <v>4.8</v>
      </c>
      <c r="R214" s="44">
        <v>4.8</v>
      </c>
      <c r="S214" s="44">
        <v>4.8</v>
      </c>
      <c r="T214" s="44">
        <v>4.8</v>
      </c>
      <c r="U214" s="44">
        <v>4.8</v>
      </c>
      <c r="V214" s="44">
        <v>4.8</v>
      </c>
      <c r="W214" s="44">
        <v>4.8</v>
      </c>
      <c r="X214" s="44">
        <v>4.8</v>
      </c>
      <c r="Y214" s="44">
        <v>4.8</v>
      </c>
      <c r="Z214" s="44">
        <v>4.8</v>
      </c>
      <c r="AA214" s="44">
        <v>4.8</v>
      </c>
    </row>
    <row r="215" spans="1:27" ht="12.75" hidden="1" customHeight="1" outlineLevel="1" x14ac:dyDescent="0.3">
      <c r="A215" s="99" t="s">
        <v>1185</v>
      </c>
      <c r="B215" s="63" t="s">
        <v>81</v>
      </c>
      <c r="C215" s="43" t="s">
        <v>79</v>
      </c>
      <c r="D215" s="44">
        <f>$D$11</f>
        <v>264.79000000000002</v>
      </c>
      <c r="E215" s="44">
        <f t="shared" ref="E215:AA215" si="122">$D$11</f>
        <v>264.79000000000002</v>
      </c>
      <c r="F215" s="44">
        <f t="shared" si="122"/>
        <v>264.79000000000002</v>
      </c>
      <c r="G215" s="44">
        <f t="shared" si="122"/>
        <v>264.79000000000002</v>
      </c>
      <c r="H215" s="44">
        <f t="shared" si="122"/>
        <v>264.79000000000002</v>
      </c>
      <c r="I215" s="44">
        <f t="shared" si="122"/>
        <v>264.79000000000002</v>
      </c>
      <c r="J215" s="44">
        <f t="shared" si="122"/>
        <v>264.79000000000002</v>
      </c>
      <c r="K215" s="44">
        <f t="shared" si="122"/>
        <v>264.79000000000002</v>
      </c>
      <c r="L215" s="44">
        <f t="shared" si="122"/>
        <v>264.79000000000002</v>
      </c>
      <c r="M215" s="44">
        <f t="shared" si="122"/>
        <v>264.79000000000002</v>
      </c>
      <c r="N215" s="44">
        <f t="shared" si="122"/>
        <v>264.79000000000002</v>
      </c>
      <c r="O215" s="44">
        <f t="shared" si="122"/>
        <v>264.79000000000002</v>
      </c>
      <c r="P215" s="44">
        <f t="shared" si="122"/>
        <v>264.79000000000002</v>
      </c>
      <c r="Q215" s="44">
        <f t="shared" si="122"/>
        <v>264.79000000000002</v>
      </c>
      <c r="R215" s="44">
        <f t="shared" si="122"/>
        <v>264.79000000000002</v>
      </c>
      <c r="S215" s="44">
        <f t="shared" si="122"/>
        <v>264.79000000000002</v>
      </c>
      <c r="T215" s="44">
        <f t="shared" si="122"/>
        <v>264.79000000000002</v>
      </c>
      <c r="U215" s="44">
        <f t="shared" si="122"/>
        <v>264.79000000000002</v>
      </c>
      <c r="V215" s="44">
        <f t="shared" si="122"/>
        <v>264.79000000000002</v>
      </c>
      <c r="W215" s="44">
        <f t="shared" si="122"/>
        <v>264.79000000000002</v>
      </c>
      <c r="X215" s="44">
        <f t="shared" si="122"/>
        <v>264.79000000000002</v>
      </c>
      <c r="Y215" s="44">
        <f t="shared" si="122"/>
        <v>264.79000000000002</v>
      </c>
      <c r="Z215" s="44">
        <f t="shared" si="122"/>
        <v>264.79000000000002</v>
      </c>
      <c r="AA215" s="44">
        <f t="shared" si="122"/>
        <v>264.79000000000002</v>
      </c>
    </row>
    <row r="216" spans="1:27" ht="12.75" customHeight="1" collapsed="1" x14ac:dyDescent="0.3">
      <c r="A216" s="98" t="s">
        <v>1186</v>
      </c>
      <c r="B216" s="28" t="str">
        <f>"11"&amp;"."&amp;$B$633&amp;"."&amp;$B$634</f>
        <v>11.02.2024</v>
      </c>
      <c r="C216" s="90" t="s">
        <v>76</v>
      </c>
      <c r="D216" s="91">
        <f>ROUND(((D217+D218+D220+D219)/1000),5)</f>
        <v>1.85964</v>
      </c>
      <c r="E216" s="91">
        <f>ROUND(((E217+E218+E220+E219)/1000),5)</f>
        <v>1.69984</v>
      </c>
      <c r="F216" s="91">
        <f>ROUND(((F217+F218+F220+F219)/1000),5)</f>
        <v>1.6249100000000001</v>
      </c>
      <c r="G216" s="91">
        <f t="shared" ref="G216:AA216" si="123">ROUND(((G217+G218+G220+G219)/1000),5)</f>
        <v>1.6104000000000001</v>
      </c>
      <c r="H216" s="91">
        <f t="shared" si="123"/>
        <v>1.6153500000000001</v>
      </c>
      <c r="I216" s="91">
        <f t="shared" si="123"/>
        <v>1.68398</v>
      </c>
      <c r="J216" s="91">
        <f t="shared" si="123"/>
        <v>1.77545</v>
      </c>
      <c r="K216" s="91">
        <f t="shared" si="123"/>
        <v>1.9109</v>
      </c>
      <c r="L216" s="91">
        <f t="shared" si="123"/>
        <v>2.1646399999999999</v>
      </c>
      <c r="M216" s="91">
        <f t="shared" si="123"/>
        <v>2.2462800000000001</v>
      </c>
      <c r="N216" s="91">
        <f t="shared" si="123"/>
        <v>2.3002899999999999</v>
      </c>
      <c r="O216" s="91">
        <f t="shared" si="123"/>
        <v>2.3231199999999999</v>
      </c>
      <c r="P216" s="91">
        <f t="shared" si="123"/>
        <v>2.31731</v>
      </c>
      <c r="Q216" s="91">
        <f t="shared" si="123"/>
        <v>2.3153600000000001</v>
      </c>
      <c r="R216" s="91">
        <f t="shared" si="123"/>
        <v>2.2781099999999999</v>
      </c>
      <c r="S216" s="91">
        <f t="shared" si="123"/>
        <v>2.27305</v>
      </c>
      <c r="T216" s="91">
        <f t="shared" si="123"/>
        <v>2.3216299999999999</v>
      </c>
      <c r="U216" s="91">
        <f t="shared" si="123"/>
        <v>2.37696</v>
      </c>
      <c r="V216" s="91">
        <f t="shared" si="123"/>
        <v>2.3770600000000002</v>
      </c>
      <c r="W216" s="91">
        <f t="shared" si="123"/>
        <v>2.3410899999999999</v>
      </c>
      <c r="X216" s="91">
        <f t="shared" si="123"/>
        <v>2.3302499999999999</v>
      </c>
      <c r="Y216" s="91">
        <f t="shared" si="123"/>
        <v>2.2506300000000001</v>
      </c>
      <c r="Z216" s="91">
        <f t="shared" si="123"/>
        <v>2.1674899999999999</v>
      </c>
      <c r="AA216" s="91">
        <f t="shared" si="123"/>
        <v>1.9033199999999999</v>
      </c>
    </row>
    <row r="217" spans="1:27" ht="12.75" hidden="1" customHeight="1" outlineLevel="1" x14ac:dyDescent="0.3">
      <c r="A217" s="99" t="s">
        <v>1187</v>
      </c>
      <c r="B217" s="63" t="s">
        <v>238</v>
      </c>
      <c r="C217" s="43" t="s">
        <v>79</v>
      </c>
      <c r="D217" s="44">
        <v>1476.93</v>
      </c>
      <c r="E217" s="44">
        <v>1317.13</v>
      </c>
      <c r="F217" s="44">
        <v>1242.2</v>
      </c>
      <c r="G217" s="44">
        <v>1227.69</v>
      </c>
      <c r="H217" s="44">
        <v>1232.6400000000001</v>
      </c>
      <c r="I217" s="44">
        <v>1301.27</v>
      </c>
      <c r="J217" s="44">
        <v>1392.74</v>
      </c>
      <c r="K217" s="44">
        <v>1528.19</v>
      </c>
      <c r="L217" s="44">
        <v>1781.93</v>
      </c>
      <c r="M217" s="44">
        <v>1863.57</v>
      </c>
      <c r="N217" s="44">
        <v>1917.58</v>
      </c>
      <c r="O217" s="44">
        <v>1940.41</v>
      </c>
      <c r="P217" s="44">
        <v>1934.6</v>
      </c>
      <c r="Q217" s="44">
        <v>1932.65</v>
      </c>
      <c r="R217" s="44">
        <v>1895.4</v>
      </c>
      <c r="S217" s="44">
        <v>1890.34</v>
      </c>
      <c r="T217" s="44">
        <v>1938.92</v>
      </c>
      <c r="U217" s="44">
        <v>1994.25</v>
      </c>
      <c r="V217" s="44">
        <v>1994.35</v>
      </c>
      <c r="W217" s="44">
        <v>1958.38</v>
      </c>
      <c r="X217" s="44">
        <v>1947.54</v>
      </c>
      <c r="Y217" s="44">
        <v>1867.92</v>
      </c>
      <c r="Z217" s="44">
        <v>1784.78</v>
      </c>
      <c r="AA217" s="44">
        <v>1520.61</v>
      </c>
    </row>
    <row r="218" spans="1:27" ht="12.75" hidden="1" customHeight="1" outlineLevel="1" x14ac:dyDescent="0.3">
      <c r="A218" s="99" t="s">
        <v>1188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3">
      <c r="A219" s="99" t="s">
        <v>1189</v>
      </c>
      <c r="B219" s="63" t="s">
        <v>83</v>
      </c>
      <c r="C219" s="43" t="s">
        <v>79</v>
      </c>
      <c r="D219" s="44">
        <v>4.8</v>
      </c>
      <c r="E219" s="44">
        <v>4.8</v>
      </c>
      <c r="F219" s="44">
        <v>4.8</v>
      </c>
      <c r="G219" s="44">
        <v>4.8</v>
      </c>
      <c r="H219" s="44">
        <v>4.8</v>
      </c>
      <c r="I219" s="44">
        <v>4.8</v>
      </c>
      <c r="J219" s="44">
        <v>4.8</v>
      </c>
      <c r="K219" s="44">
        <v>4.8</v>
      </c>
      <c r="L219" s="44">
        <v>4.8</v>
      </c>
      <c r="M219" s="44">
        <v>4.8</v>
      </c>
      <c r="N219" s="44">
        <v>4.8</v>
      </c>
      <c r="O219" s="44">
        <v>4.8</v>
      </c>
      <c r="P219" s="44">
        <v>4.8</v>
      </c>
      <c r="Q219" s="44">
        <v>4.8</v>
      </c>
      <c r="R219" s="44">
        <v>4.8</v>
      </c>
      <c r="S219" s="44">
        <v>4.8</v>
      </c>
      <c r="T219" s="44">
        <v>4.8</v>
      </c>
      <c r="U219" s="44">
        <v>4.8</v>
      </c>
      <c r="V219" s="44">
        <v>4.8</v>
      </c>
      <c r="W219" s="44">
        <v>4.8</v>
      </c>
      <c r="X219" s="44">
        <v>4.8</v>
      </c>
      <c r="Y219" s="44">
        <v>4.8</v>
      </c>
      <c r="Z219" s="44">
        <v>4.8</v>
      </c>
      <c r="AA219" s="44">
        <v>4.8</v>
      </c>
    </row>
    <row r="220" spans="1:27" ht="12.75" hidden="1" customHeight="1" outlineLevel="1" x14ac:dyDescent="0.3">
      <c r="A220" s="99" t="s">
        <v>1190</v>
      </c>
      <c r="B220" s="63" t="s">
        <v>81</v>
      </c>
      <c r="C220" s="43" t="s">
        <v>79</v>
      </c>
      <c r="D220" s="44">
        <f>$D$11</f>
        <v>264.79000000000002</v>
      </c>
      <c r="E220" s="44">
        <f t="shared" ref="E220:AA220" si="125">$D$11</f>
        <v>264.79000000000002</v>
      </c>
      <c r="F220" s="44">
        <f t="shared" si="125"/>
        <v>264.79000000000002</v>
      </c>
      <c r="G220" s="44">
        <f t="shared" si="125"/>
        <v>264.79000000000002</v>
      </c>
      <c r="H220" s="44">
        <f t="shared" si="125"/>
        <v>264.79000000000002</v>
      </c>
      <c r="I220" s="44">
        <f t="shared" si="125"/>
        <v>264.79000000000002</v>
      </c>
      <c r="J220" s="44">
        <f t="shared" si="125"/>
        <v>264.79000000000002</v>
      </c>
      <c r="K220" s="44">
        <f t="shared" si="125"/>
        <v>264.79000000000002</v>
      </c>
      <c r="L220" s="44">
        <f t="shared" si="125"/>
        <v>264.79000000000002</v>
      </c>
      <c r="M220" s="44">
        <f t="shared" si="125"/>
        <v>264.79000000000002</v>
      </c>
      <c r="N220" s="44">
        <f t="shared" si="125"/>
        <v>264.79000000000002</v>
      </c>
      <c r="O220" s="44">
        <f t="shared" si="125"/>
        <v>264.79000000000002</v>
      </c>
      <c r="P220" s="44">
        <f t="shared" si="125"/>
        <v>264.79000000000002</v>
      </c>
      <c r="Q220" s="44">
        <f t="shared" si="125"/>
        <v>264.79000000000002</v>
      </c>
      <c r="R220" s="44">
        <f t="shared" si="125"/>
        <v>264.79000000000002</v>
      </c>
      <c r="S220" s="44">
        <f t="shared" si="125"/>
        <v>264.79000000000002</v>
      </c>
      <c r="T220" s="44">
        <f t="shared" si="125"/>
        <v>264.79000000000002</v>
      </c>
      <c r="U220" s="44">
        <f t="shared" si="125"/>
        <v>264.79000000000002</v>
      </c>
      <c r="V220" s="44">
        <f t="shared" si="125"/>
        <v>264.79000000000002</v>
      </c>
      <c r="W220" s="44">
        <f t="shared" si="125"/>
        <v>264.79000000000002</v>
      </c>
      <c r="X220" s="44">
        <f t="shared" si="125"/>
        <v>264.79000000000002</v>
      </c>
      <c r="Y220" s="44">
        <f t="shared" si="125"/>
        <v>264.79000000000002</v>
      </c>
      <c r="Z220" s="44">
        <f t="shared" si="125"/>
        <v>264.79000000000002</v>
      </c>
      <c r="AA220" s="44">
        <f t="shared" si="125"/>
        <v>264.79000000000002</v>
      </c>
    </row>
    <row r="221" spans="1:27" ht="12.75" customHeight="1" collapsed="1" x14ac:dyDescent="0.3">
      <c r="A221" s="98" t="s">
        <v>1191</v>
      </c>
      <c r="B221" s="28" t="str">
        <f>"12"&amp;"."&amp;$B$633&amp;"."&amp;$B$634</f>
        <v>12.02.2024</v>
      </c>
      <c r="C221" s="90" t="s">
        <v>76</v>
      </c>
      <c r="D221" s="91">
        <f>ROUND(((D222+D223+D225+D224)/1000),5)</f>
        <v>1.78434</v>
      </c>
      <c r="E221" s="91">
        <f>ROUND(((E222+E223+E225+E224)/1000),5)</f>
        <v>1.66137</v>
      </c>
      <c r="F221" s="91">
        <f>ROUND(((F222+F223+F225+F224)/1000),5)</f>
        <v>1.6247499999999999</v>
      </c>
      <c r="G221" s="91">
        <f t="shared" ref="G221:AA221" si="126">ROUND(((G222+G223+G225+G224)/1000),5)</f>
        <v>1.62721</v>
      </c>
      <c r="H221" s="91">
        <f t="shared" si="126"/>
        <v>1.67943</v>
      </c>
      <c r="I221" s="91">
        <f t="shared" si="126"/>
        <v>1.7842100000000001</v>
      </c>
      <c r="J221" s="91">
        <f t="shared" si="126"/>
        <v>2.09653</v>
      </c>
      <c r="K221" s="91">
        <f t="shared" si="126"/>
        <v>2.2923300000000002</v>
      </c>
      <c r="L221" s="91">
        <f t="shared" si="126"/>
        <v>2.4297499999999999</v>
      </c>
      <c r="M221" s="91">
        <f t="shared" si="126"/>
        <v>2.4624299999999999</v>
      </c>
      <c r="N221" s="91">
        <f t="shared" si="126"/>
        <v>2.49465</v>
      </c>
      <c r="O221" s="91">
        <f t="shared" si="126"/>
        <v>2.5257299999999998</v>
      </c>
      <c r="P221" s="91">
        <f t="shared" si="126"/>
        <v>2.4902799999999998</v>
      </c>
      <c r="Q221" s="91">
        <f t="shared" si="126"/>
        <v>2.5093299999999998</v>
      </c>
      <c r="R221" s="91">
        <f t="shared" si="126"/>
        <v>2.4855700000000001</v>
      </c>
      <c r="S221" s="91">
        <f t="shared" si="126"/>
        <v>2.4317299999999999</v>
      </c>
      <c r="T221" s="91">
        <f t="shared" si="126"/>
        <v>2.42401</v>
      </c>
      <c r="U221" s="91">
        <f t="shared" si="126"/>
        <v>2.4259900000000001</v>
      </c>
      <c r="V221" s="91">
        <f t="shared" si="126"/>
        <v>2.4531399999999999</v>
      </c>
      <c r="W221" s="91">
        <f t="shared" si="126"/>
        <v>2.4620700000000002</v>
      </c>
      <c r="X221" s="91">
        <f t="shared" si="126"/>
        <v>2.3790499999999999</v>
      </c>
      <c r="Y221" s="91">
        <f t="shared" si="126"/>
        <v>2.2539899999999999</v>
      </c>
      <c r="Z221" s="91">
        <f t="shared" si="126"/>
        <v>2.0443899999999999</v>
      </c>
      <c r="AA221" s="91">
        <f t="shared" si="126"/>
        <v>1.85168</v>
      </c>
    </row>
    <row r="222" spans="1:27" ht="12.75" hidden="1" customHeight="1" outlineLevel="1" x14ac:dyDescent="0.3">
      <c r="A222" s="99" t="s">
        <v>1192</v>
      </c>
      <c r="B222" s="63" t="s">
        <v>238</v>
      </c>
      <c r="C222" s="43" t="s">
        <v>79</v>
      </c>
      <c r="D222" s="44">
        <v>1401.63</v>
      </c>
      <c r="E222" s="44">
        <v>1278.6600000000001</v>
      </c>
      <c r="F222" s="44">
        <v>1242.04</v>
      </c>
      <c r="G222" s="44">
        <v>1244.5</v>
      </c>
      <c r="H222" s="44">
        <v>1296.72</v>
      </c>
      <c r="I222" s="44">
        <v>1401.5</v>
      </c>
      <c r="J222" s="44">
        <v>1713.82</v>
      </c>
      <c r="K222" s="44">
        <v>1909.62</v>
      </c>
      <c r="L222" s="44">
        <v>2047.04</v>
      </c>
      <c r="M222" s="44">
        <v>2079.7199999999998</v>
      </c>
      <c r="N222" s="44">
        <v>2111.94</v>
      </c>
      <c r="O222" s="44">
        <v>2143.02</v>
      </c>
      <c r="P222" s="44">
        <v>2107.5700000000002</v>
      </c>
      <c r="Q222" s="44">
        <v>2126.62</v>
      </c>
      <c r="R222" s="44">
        <v>2102.86</v>
      </c>
      <c r="S222" s="44">
        <v>2049.02</v>
      </c>
      <c r="T222" s="44">
        <v>2041.3</v>
      </c>
      <c r="U222" s="44">
        <v>2043.28</v>
      </c>
      <c r="V222" s="44">
        <v>2070.4299999999998</v>
      </c>
      <c r="W222" s="44">
        <v>2079.36</v>
      </c>
      <c r="X222" s="44">
        <v>1996.34</v>
      </c>
      <c r="Y222" s="44">
        <v>1871.28</v>
      </c>
      <c r="Z222" s="44">
        <v>1661.68</v>
      </c>
      <c r="AA222" s="44">
        <v>1468.97</v>
      </c>
    </row>
    <row r="223" spans="1:27" ht="12.75" hidden="1" customHeight="1" outlineLevel="1" x14ac:dyDescent="0.3">
      <c r="A223" s="99" t="s">
        <v>1193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3">
      <c r="A224" s="99" t="s">
        <v>1194</v>
      </c>
      <c r="B224" s="63" t="s">
        <v>83</v>
      </c>
      <c r="C224" s="43" t="s">
        <v>79</v>
      </c>
      <c r="D224" s="44">
        <v>4.8</v>
      </c>
      <c r="E224" s="44">
        <v>4.8</v>
      </c>
      <c r="F224" s="44">
        <v>4.8</v>
      </c>
      <c r="G224" s="44">
        <v>4.8</v>
      </c>
      <c r="H224" s="44">
        <v>4.8</v>
      </c>
      <c r="I224" s="44">
        <v>4.8</v>
      </c>
      <c r="J224" s="44">
        <v>4.8</v>
      </c>
      <c r="K224" s="44">
        <v>4.8</v>
      </c>
      <c r="L224" s="44">
        <v>4.8</v>
      </c>
      <c r="M224" s="44">
        <v>4.8</v>
      </c>
      <c r="N224" s="44">
        <v>4.8</v>
      </c>
      <c r="O224" s="44">
        <v>4.8</v>
      </c>
      <c r="P224" s="44">
        <v>4.8</v>
      </c>
      <c r="Q224" s="44">
        <v>4.8</v>
      </c>
      <c r="R224" s="44">
        <v>4.8</v>
      </c>
      <c r="S224" s="44">
        <v>4.8</v>
      </c>
      <c r="T224" s="44">
        <v>4.8</v>
      </c>
      <c r="U224" s="44">
        <v>4.8</v>
      </c>
      <c r="V224" s="44">
        <v>4.8</v>
      </c>
      <c r="W224" s="44">
        <v>4.8</v>
      </c>
      <c r="X224" s="44">
        <v>4.8</v>
      </c>
      <c r="Y224" s="44">
        <v>4.8</v>
      </c>
      <c r="Z224" s="44">
        <v>4.8</v>
      </c>
      <c r="AA224" s="44">
        <v>4.8</v>
      </c>
    </row>
    <row r="225" spans="1:27" ht="12.75" hidden="1" customHeight="1" outlineLevel="1" x14ac:dyDescent="0.3">
      <c r="A225" s="99" t="s">
        <v>1195</v>
      </c>
      <c r="B225" s="63" t="s">
        <v>81</v>
      </c>
      <c r="C225" s="43" t="s">
        <v>79</v>
      </c>
      <c r="D225" s="44">
        <f>$D$11</f>
        <v>264.79000000000002</v>
      </c>
      <c r="E225" s="44">
        <f t="shared" ref="E225:AA225" si="128">$D$11</f>
        <v>264.79000000000002</v>
      </c>
      <c r="F225" s="44">
        <f t="shared" si="128"/>
        <v>264.79000000000002</v>
      </c>
      <c r="G225" s="44">
        <f t="shared" si="128"/>
        <v>264.79000000000002</v>
      </c>
      <c r="H225" s="44">
        <f t="shared" si="128"/>
        <v>264.79000000000002</v>
      </c>
      <c r="I225" s="44">
        <f t="shared" si="128"/>
        <v>264.79000000000002</v>
      </c>
      <c r="J225" s="44">
        <f t="shared" si="128"/>
        <v>264.79000000000002</v>
      </c>
      <c r="K225" s="44">
        <f t="shared" si="128"/>
        <v>264.79000000000002</v>
      </c>
      <c r="L225" s="44">
        <f t="shared" si="128"/>
        <v>264.79000000000002</v>
      </c>
      <c r="M225" s="44">
        <f t="shared" si="128"/>
        <v>264.79000000000002</v>
      </c>
      <c r="N225" s="44">
        <f t="shared" si="128"/>
        <v>264.79000000000002</v>
      </c>
      <c r="O225" s="44">
        <f t="shared" si="128"/>
        <v>264.79000000000002</v>
      </c>
      <c r="P225" s="44">
        <f t="shared" si="128"/>
        <v>264.79000000000002</v>
      </c>
      <c r="Q225" s="44">
        <f t="shared" si="128"/>
        <v>264.79000000000002</v>
      </c>
      <c r="R225" s="44">
        <f t="shared" si="128"/>
        <v>264.79000000000002</v>
      </c>
      <c r="S225" s="44">
        <f t="shared" si="128"/>
        <v>264.79000000000002</v>
      </c>
      <c r="T225" s="44">
        <f t="shared" si="128"/>
        <v>264.79000000000002</v>
      </c>
      <c r="U225" s="44">
        <f t="shared" si="128"/>
        <v>264.79000000000002</v>
      </c>
      <c r="V225" s="44">
        <f t="shared" si="128"/>
        <v>264.79000000000002</v>
      </c>
      <c r="W225" s="44">
        <f t="shared" si="128"/>
        <v>264.79000000000002</v>
      </c>
      <c r="X225" s="44">
        <f t="shared" si="128"/>
        <v>264.79000000000002</v>
      </c>
      <c r="Y225" s="44">
        <f t="shared" si="128"/>
        <v>264.79000000000002</v>
      </c>
      <c r="Z225" s="44">
        <f t="shared" si="128"/>
        <v>264.79000000000002</v>
      </c>
      <c r="AA225" s="44">
        <f t="shared" si="128"/>
        <v>264.79000000000002</v>
      </c>
    </row>
    <row r="226" spans="1:27" ht="12.75" customHeight="1" collapsed="1" x14ac:dyDescent="0.3">
      <c r="A226" s="98" t="s">
        <v>1196</v>
      </c>
      <c r="B226" s="28" t="str">
        <f>"13"&amp;"."&amp;$B$633&amp;"."&amp;$B$634</f>
        <v>13.02.2024</v>
      </c>
      <c r="C226" s="90" t="s">
        <v>76</v>
      </c>
      <c r="D226" s="91">
        <f>ROUND(((D227+D228+D230+D229)/1000),5)</f>
        <v>1.69021</v>
      </c>
      <c r="E226" s="91">
        <f>ROUND(((E227+E228+E230+E229)/1000),5)</f>
        <v>1.63151</v>
      </c>
      <c r="F226" s="91">
        <f>ROUND(((F227+F228+F230+F229)/1000),5)</f>
        <v>1.60521</v>
      </c>
      <c r="G226" s="91">
        <f t="shared" ref="G226:AA226" si="129">ROUND(((G227+G228+G230+G229)/1000),5)</f>
        <v>1.60443</v>
      </c>
      <c r="H226" s="91">
        <f t="shared" si="129"/>
        <v>1.63496</v>
      </c>
      <c r="I226" s="91">
        <f t="shared" si="129"/>
        <v>1.7226399999999999</v>
      </c>
      <c r="J226" s="91">
        <f t="shared" si="129"/>
        <v>1.91544</v>
      </c>
      <c r="K226" s="91">
        <f t="shared" si="129"/>
        <v>2.2643800000000001</v>
      </c>
      <c r="L226" s="91">
        <f t="shared" si="129"/>
        <v>2.3487399999999998</v>
      </c>
      <c r="M226" s="91">
        <f t="shared" si="129"/>
        <v>2.3531399999999998</v>
      </c>
      <c r="N226" s="91">
        <f t="shared" si="129"/>
        <v>2.3707600000000002</v>
      </c>
      <c r="O226" s="91">
        <f t="shared" si="129"/>
        <v>2.4486400000000001</v>
      </c>
      <c r="P226" s="91">
        <f t="shared" si="129"/>
        <v>2.42563</v>
      </c>
      <c r="Q226" s="91">
        <f t="shared" si="129"/>
        <v>2.4434</v>
      </c>
      <c r="R226" s="91">
        <f t="shared" si="129"/>
        <v>2.4337800000000001</v>
      </c>
      <c r="S226" s="91">
        <f t="shared" si="129"/>
        <v>2.3639100000000002</v>
      </c>
      <c r="T226" s="91">
        <f t="shared" si="129"/>
        <v>2.3541099999999999</v>
      </c>
      <c r="U226" s="91">
        <f t="shared" si="129"/>
        <v>2.37446</v>
      </c>
      <c r="V226" s="91">
        <f t="shared" si="129"/>
        <v>2.41031</v>
      </c>
      <c r="W226" s="91">
        <f t="shared" si="129"/>
        <v>2.4268200000000002</v>
      </c>
      <c r="X226" s="91">
        <f t="shared" si="129"/>
        <v>2.32925</v>
      </c>
      <c r="Y226" s="91">
        <f t="shared" si="129"/>
        <v>2.2642199999999999</v>
      </c>
      <c r="Z226" s="91">
        <f t="shared" si="129"/>
        <v>1.9646399999999999</v>
      </c>
      <c r="AA226" s="91">
        <f t="shared" si="129"/>
        <v>1.88209</v>
      </c>
    </row>
    <row r="227" spans="1:27" ht="12.75" hidden="1" customHeight="1" outlineLevel="1" x14ac:dyDescent="0.3">
      <c r="A227" s="99" t="s">
        <v>1197</v>
      </c>
      <c r="B227" s="63" t="s">
        <v>238</v>
      </c>
      <c r="C227" s="43" t="s">
        <v>79</v>
      </c>
      <c r="D227" s="44">
        <v>1307.5</v>
      </c>
      <c r="E227" s="44">
        <v>1248.8</v>
      </c>
      <c r="F227" s="44">
        <v>1222.5</v>
      </c>
      <c r="G227" s="44">
        <v>1221.72</v>
      </c>
      <c r="H227" s="44">
        <v>1252.25</v>
      </c>
      <c r="I227" s="44">
        <v>1339.93</v>
      </c>
      <c r="J227" s="44">
        <v>1532.73</v>
      </c>
      <c r="K227" s="44">
        <v>1881.67</v>
      </c>
      <c r="L227" s="44">
        <v>1966.03</v>
      </c>
      <c r="M227" s="44">
        <v>1970.43</v>
      </c>
      <c r="N227" s="44">
        <v>1988.05</v>
      </c>
      <c r="O227" s="44">
        <v>2065.9299999999998</v>
      </c>
      <c r="P227" s="44">
        <v>2042.92</v>
      </c>
      <c r="Q227" s="44">
        <v>2060.69</v>
      </c>
      <c r="R227" s="44">
        <v>2051.0700000000002</v>
      </c>
      <c r="S227" s="44">
        <v>1981.2</v>
      </c>
      <c r="T227" s="44">
        <v>1971.4</v>
      </c>
      <c r="U227" s="44">
        <v>1991.75</v>
      </c>
      <c r="V227" s="44">
        <v>2027.6</v>
      </c>
      <c r="W227" s="44">
        <v>2044.11</v>
      </c>
      <c r="X227" s="44">
        <v>1946.54</v>
      </c>
      <c r="Y227" s="44">
        <v>1881.51</v>
      </c>
      <c r="Z227" s="44">
        <v>1581.93</v>
      </c>
      <c r="AA227" s="44">
        <v>1499.38</v>
      </c>
    </row>
    <row r="228" spans="1:27" ht="12.75" hidden="1" customHeight="1" outlineLevel="1" x14ac:dyDescent="0.3">
      <c r="A228" s="99" t="s">
        <v>1198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3">
      <c r="A229" s="99" t="s">
        <v>1199</v>
      </c>
      <c r="B229" s="63" t="s">
        <v>83</v>
      </c>
      <c r="C229" s="43" t="s">
        <v>79</v>
      </c>
      <c r="D229" s="44">
        <v>4.8</v>
      </c>
      <c r="E229" s="44">
        <v>4.8</v>
      </c>
      <c r="F229" s="44">
        <v>4.8</v>
      </c>
      <c r="G229" s="44">
        <v>4.8</v>
      </c>
      <c r="H229" s="44">
        <v>4.8</v>
      </c>
      <c r="I229" s="44">
        <v>4.8</v>
      </c>
      <c r="J229" s="44">
        <v>4.8</v>
      </c>
      <c r="K229" s="44">
        <v>4.8</v>
      </c>
      <c r="L229" s="44">
        <v>4.8</v>
      </c>
      <c r="M229" s="44">
        <v>4.8</v>
      </c>
      <c r="N229" s="44">
        <v>4.8</v>
      </c>
      <c r="O229" s="44">
        <v>4.8</v>
      </c>
      <c r="P229" s="44">
        <v>4.8</v>
      </c>
      <c r="Q229" s="44">
        <v>4.8</v>
      </c>
      <c r="R229" s="44">
        <v>4.8</v>
      </c>
      <c r="S229" s="44">
        <v>4.8</v>
      </c>
      <c r="T229" s="44">
        <v>4.8</v>
      </c>
      <c r="U229" s="44">
        <v>4.8</v>
      </c>
      <c r="V229" s="44">
        <v>4.8</v>
      </c>
      <c r="W229" s="44">
        <v>4.8</v>
      </c>
      <c r="X229" s="44">
        <v>4.8</v>
      </c>
      <c r="Y229" s="44">
        <v>4.8</v>
      </c>
      <c r="Z229" s="44">
        <v>4.8</v>
      </c>
      <c r="AA229" s="44">
        <v>4.8</v>
      </c>
    </row>
    <row r="230" spans="1:27" ht="12.75" hidden="1" customHeight="1" outlineLevel="1" x14ac:dyDescent="0.3">
      <c r="A230" s="99" t="s">
        <v>1200</v>
      </c>
      <c r="B230" s="63" t="s">
        <v>81</v>
      </c>
      <c r="C230" s="43" t="s">
        <v>79</v>
      </c>
      <c r="D230" s="44">
        <f>$D$11</f>
        <v>264.79000000000002</v>
      </c>
      <c r="E230" s="44">
        <f t="shared" ref="E230:AA230" si="131">$D$11</f>
        <v>264.79000000000002</v>
      </c>
      <c r="F230" s="44">
        <f t="shared" si="131"/>
        <v>264.79000000000002</v>
      </c>
      <c r="G230" s="44">
        <f t="shared" si="131"/>
        <v>264.79000000000002</v>
      </c>
      <c r="H230" s="44">
        <f t="shared" si="131"/>
        <v>264.79000000000002</v>
      </c>
      <c r="I230" s="44">
        <f t="shared" si="131"/>
        <v>264.79000000000002</v>
      </c>
      <c r="J230" s="44">
        <f t="shared" si="131"/>
        <v>264.79000000000002</v>
      </c>
      <c r="K230" s="44">
        <f t="shared" si="131"/>
        <v>264.79000000000002</v>
      </c>
      <c r="L230" s="44">
        <f t="shared" si="131"/>
        <v>264.79000000000002</v>
      </c>
      <c r="M230" s="44">
        <f t="shared" si="131"/>
        <v>264.79000000000002</v>
      </c>
      <c r="N230" s="44">
        <f t="shared" si="131"/>
        <v>264.79000000000002</v>
      </c>
      <c r="O230" s="44">
        <f t="shared" si="131"/>
        <v>264.79000000000002</v>
      </c>
      <c r="P230" s="44">
        <f t="shared" si="131"/>
        <v>264.79000000000002</v>
      </c>
      <c r="Q230" s="44">
        <f t="shared" si="131"/>
        <v>264.79000000000002</v>
      </c>
      <c r="R230" s="44">
        <f t="shared" si="131"/>
        <v>264.79000000000002</v>
      </c>
      <c r="S230" s="44">
        <f t="shared" si="131"/>
        <v>264.79000000000002</v>
      </c>
      <c r="T230" s="44">
        <f t="shared" si="131"/>
        <v>264.79000000000002</v>
      </c>
      <c r="U230" s="44">
        <f t="shared" si="131"/>
        <v>264.79000000000002</v>
      </c>
      <c r="V230" s="44">
        <f t="shared" si="131"/>
        <v>264.79000000000002</v>
      </c>
      <c r="W230" s="44">
        <f t="shared" si="131"/>
        <v>264.79000000000002</v>
      </c>
      <c r="X230" s="44">
        <f t="shared" si="131"/>
        <v>264.79000000000002</v>
      </c>
      <c r="Y230" s="44">
        <f t="shared" si="131"/>
        <v>264.79000000000002</v>
      </c>
      <c r="Z230" s="44">
        <f t="shared" si="131"/>
        <v>264.79000000000002</v>
      </c>
      <c r="AA230" s="44">
        <f t="shared" si="131"/>
        <v>264.79000000000002</v>
      </c>
    </row>
    <row r="231" spans="1:27" ht="12.75" customHeight="1" collapsed="1" x14ac:dyDescent="0.3">
      <c r="A231" s="98" t="s">
        <v>1201</v>
      </c>
      <c r="B231" s="28" t="str">
        <f>"14"&amp;"."&amp;$B$633&amp;"."&amp;$B$634</f>
        <v>14.02.2024</v>
      </c>
      <c r="C231" s="90" t="s">
        <v>76</v>
      </c>
      <c r="D231" s="91">
        <f>ROUND(((D232+D233+D235+D234)/1000),5)</f>
        <v>1.70112</v>
      </c>
      <c r="E231" s="91">
        <f>ROUND(((E232+E233+E235+E234)/1000),5)</f>
        <v>1.64601</v>
      </c>
      <c r="F231" s="91">
        <f>ROUND(((F232+F233+F235+F234)/1000),5)</f>
        <v>1.59639</v>
      </c>
      <c r="G231" s="91">
        <f t="shared" ref="G231:AA231" si="132">ROUND(((G232+G233+G235+G234)/1000),5)</f>
        <v>1.59552</v>
      </c>
      <c r="H231" s="91">
        <f t="shared" si="132"/>
        <v>1.6173599999999999</v>
      </c>
      <c r="I231" s="91">
        <f t="shared" si="132"/>
        <v>1.7119899999999999</v>
      </c>
      <c r="J231" s="91">
        <f t="shared" si="132"/>
        <v>1.91595</v>
      </c>
      <c r="K231" s="91">
        <f t="shared" si="132"/>
        <v>2.2844500000000001</v>
      </c>
      <c r="L231" s="91">
        <f t="shared" si="132"/>
        <v>2.3550900000000001</v>
      </c>
      <c r="M231" s="91">
        <f t="shared" si="132"/>
        <v>2.38381</v>
      </c>
      <c r="N231" s="91">
        <f t="shared" si="132"/>
        <v>2.41126</v>
      </c>
      <c r="O231" s="91">
        <f t="shared" si="132"/>
        <v>2.4550200000000002</v>
      </c>
      <c r="P231" s="91">
        <f t="shared" si="132"/>
        <v>2.43594</v>
      </c>
      <c r="Q231" s="91">
        <f t="shared" si="132"/>
        <v>2.4359099999999998</v>
      </c>
      <c r="R231" s="91">
        <f t="shared" si="132"/>
        <v>2.4281700000000002</v>
      </c>
      <c r="S231" s="91">
        <f t="shared" si="132"/>
        <v>2.3682099999999999</v>
      </c>
      <c r="T231" s="91">
        <f t="shared" si="132"/>
        <v>2.3514200000000001</v>
      </c>
      <c r="U231" s="91">
        <f t="shared" si="132"/>
        <v>2.3830200000000001</v>
      </c>
      <c r="V231" s="91">
        <f t="shared" si="132"/>
        <v>2.4750999999999999</v>
      </c>
      <c r="W231" s="91">
        <f t="shared" si="132"/>
        <v>2.4068800000000001</v>
      </c>
      <c r="X231" s="91">
        <f t="shared" si="132"/>
        <v>2.30131</v>
      </c>
      <c r="Y231" s="91">
        <f t="shared" si="132"/>
        <v>2.2683200000000001</v>
      </c>
      <c r="Z231" s="91">
        <f t="shared" si="132"/>
        <v>1.9357899999999999</v>
      </c>
      <c r="AA231" s="91">
        <f t="shared" si="132"/>
        <v>1.7254799999999999</v>
      </c>
    </row>
    <row r="232" spans="1:27" ht="12.75" hidden="1" customHeight="1" outlineLevel="1" x14ac:dyDescent="0.3">
      <c r="A232" s="99" t="s">
        <v>1202</v>
      </c>
      <c r="B232" s="63" t="s">
        <v>238</v>
      </c>
      <c r="C232" s="43" t="s">
        <v>79</v>
      </c>
      <c r="D232" s="44">
        <v>1318.41</v>
      </c>
      <c r="E232" s="44">
        <v>1263.3</v>
      </c>
      <c r="F232" s="44">
        <v>1213.68</v>
      </c>
      <c r="G232" s="44">
        <v>1212.81</v>
      </c>
      <c r="H232" s="44">
        <v>1234.6500000000001</v>
      </c>
      <c r="I232" s="44">
        <v>1329.28</v>
      </c>
      <c r="J232" s="44">
        <v>1533.24</v>
      </c>
      <c r="K232" s="44">
        <v>1901.74</v>
      </c>
      <c r="L232" s="44">
        <v>1972.38</v>
      </c>
      <c r="M232" s="44">
        <v>2001.1</v>
      </c>
      <c r="N232" s="44">
        <v>2028.55</v>
      </c>
      <c r="O232" s="44">
        <v>2072.31</v>
      </c>
      <c r="P232" s="44">
        <v>2053.23</v>
      </c>
      <c r="Q232" s="44">
        <v>2053.1999999999998</v>
      </c>
      <c r="R232" s="44">
        <v>2045.46</v>
      </c>
      <c r="S232" s="44">
        <v>1985.5</v>
      </c>
      <c r="T232" s="44">
        <v>1968.71</v>
      </c>
      <c r="U232" s="44">
        <v>2000.31</v>
      </c>
      <c r="V232" s="44">
        <v>2092.39</v>
      </c>
      <c r="W232" s="44">
        <v>2024.17</v>
      </c>
      <c r="X232" s="44">
        <v>1918.6</v>
      </c>
      <c r="Y232" s="44">
        <v>1885.61</v>
      </c>
      <c r="Z232" s="44">
        <v>1553.08</v>
      </c>
      <c r="AA232" s="44">
        <v>1342.77</v>
      </c>
    </row>
    <row r="233" spans="1:27" ht="12.75" hidden="1" customHeight="1" outlineLevel="1" x14ac:dyDescent="0.3">
      <c r="A233" s="99" t="s">
        <v>1203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3">
      <c r="A234" s="99" t="s">
        <v>1204</v>
      </c>
      <c r="B234" s="63" t="s">
        <v>83</v>
      </c>
      <c r="C234" s="43" t="s">
        <v>79</v>
      </c>
      <c r="D234" s="44">
        <v>4.8</v>
      </c>
      <c r="E234" s="44">
        <v>4.8</v>
      </c>
      <c r="F234" s="44">
        <v>4.8</v>
      </c>
      <c r="G234" s="44">
        <v>4.8</v>
      </c>
      <c r="H234" s="44">
        <v>4.8</v>
      </c>
      <c r="I234" s="44">
        <v>4.8</v>
      </c>
      <c r="J234" s="44">
        <v>4.8</v>
      </c>
      <c r="K234" s="44">
        <v>4.8</v>
      </c>
      <c r="L234" s="44">
        <v>4.8</v>
      </c>
      <c r="M234" s="44">
        <v>4.8</v>
      </c>
      <c r="N234" s="44">
        <v>4.8</v>
      </c>
      <c r="O234" s="44">
        <v>4.8</v>
      </c>
      <c r="P234" s="44">
        <v>4.8</v>
      </c>
      <c r="Q234" s="44">
        <v>4.8</v>
      </c>
      <c r="R234" s="44">
        <v>4.8</v>
      </c>
      <c r="S234" s="44">
        <v>4.8</v>
      </c>
      <c r="T234" s="44">
        <v>4.8</v>
      </c>
      <c r="U234" s="44">
        <v>4.8</v>
      </c>
      <c r="V234" s="44">
        <v>4.8</v>
      </c>
      <c r="W234" s="44">
        <v>4.8</v>
      </c>
      <c r="X234" s="44">
        <v>4.8</v>
      </c>
      <c r="Y234" s="44">
        <v>4.8</v>
      </c>
      <c r="Z234" s="44">
        <v>4.8</v>
      </c>
      <c r="AA234" s="44">
        <v>4.8</v>
      </c>
    </row>
    <row r="235" spans="1:27" ht="12.75" hidden="1" customHeight="1" outlineLevel="1" x14ac:dyDescent="0.3">
      <c r="A235" s="99" t="s">
        <v>1205</v>
      </c>
      <c r="B235" s="63" t="s">
        <v>81</v>
      </c>
      <c r="C235" s="43" t="s">
        <v>79</v>
      </c>
      <c r="D235" s="44">
        <f>$D$11</f>
        <v>264.79000000000002</v>
      </c>
      <c r="E235" s="44">
        <f t="shared" ref="E235:AA235" si="134">$D$11</f>
        <v>264.79000000000002</v>
      </c>
      <c r="F235" s="44">
        <f t="shared" si="134"/>
        <v>264.79000000000002</v>
      </c>
      <c r="G235" s="44">
        <f t="shared" si="134"/>
        <v>264.79000000000002</v>
      </c>
      <c r="H235" s="44">
        <f t="shared" si="134"/>
        <v>264.79000000000002</v>
      </c>
      <c r="I235" s="44">
        <f t="shared" si="134"/>
        <v>264.79000000000002</v>
      </c>
      <c r="J235" s="44">
        <f t="shared" si="134"/>
        <v>264.79000000000002</v>
      </c>
      <c r="K235" s="44">
        <f t="shared" si="134"/>
        <v>264.79000000000002</v>
      </c>
      <c r="L235" s="44">
        <f t="shared" si="134"/>
        <v>264.79000000000002</v>
      </c>
      <c r="M235" s="44">
        <f t="shared" si="134"/>
        <v>264.79000000000002</v>
      </c>
      <c r="N235" s="44">
        <f t="shared" si="134"/>
        <v>264.79000000000002</v>
      </c>
      <c r="O235" s="44">
        <f t="shared" si="134"/>
        <v>264.79000000000002</v>
      </c>
      <c r="P235" s="44">
        <f t="shared" si="134"/>
        <v>264.79000000000002</v>
      </c>
      <c r="Q235" s="44">
        <f t="shared" si="134"/>
        <v>264.79000000000002</v>
      </c>
      <c r="R235" s="44">
        <f t="shared" si="134"/>
        <v>264.79000000000002</v>
      </c>
      <c r="S235" s="44">
        <f t="shared" si="134"/>
        <v>264.79000000000002</v>
      </c>
      <c r="T235" s="44">
        <f t="shared" si="134"/>
        <v>264.79000000000002</v>
      </c>
      <c r="U235" s="44">
        <f t="shared" si="134"/>
        <v>264.79000000000002</v>
      </c>
      <c r="V235" s="44">
        <f t="shared" si="134"/>
        <v>264.79000000000002</v>
      </c>
      <c r="W235" s="44">
        <f t="shared" si="134"/>
        <v>264.79000000000002</v>
      </c>
      <c r="X235" s="44">
        <f t="shared" si="134"/>
        <v>264.79000000000002</v>
      </c>
      <c r="Y235" s="44">
        <f t="shared" si="134"/>
        <v>264.79000000000002</v>
      </c>
      <c r="Z235" s="44">
        <f t="shared" si="134"/>
        <v>264.79000000000002</v>
      </c>
      <c r="AA235" s="44">
        <f t="shared" si="134"/>
        <v>264.79000000000002</v>
      </c>
    </row>
    <row r="236" spans="1:27" ht="12.75" customHeight="1" collapsed="1" x14ac:dyDescent="0.3">
      <c r="A236" s="98" t="s">
        <v>1206</v>
      </c>
      <c r="B236" s="28" t="str">
        <f>"15"&amp;"."&amp;$B$633&amp;"."&amp;$B$634</f>
        <v>15.02.2024</v>
      </c>
      <c r="C236" s="90" t="s">
        <v>76</v>
      </c>
      <c r="D236" s="91">
        <f>ROUND(((D237+D238+D240+D239)/1000),5)</f>
        <v>1.6660699999999999</v>
      </c>
      <c r="E236" s="91">
        <f>ROUND(((E237+E238+E240+E239)/1000),5)</f>
        <v>1.5963000000000001</v>
      </c>
      <c r="F236" s="91">
        <f>ROUND(((F237+F238+F240+F239)/1000),5)</f>
        <v>1.5550900000000001</v>
      </c>
      <c r="G236" s="91">
        <f t="shared" ref="G236:AA236" si="135">ROUND(((G237+G238+G240+G239)/1000),5)</f>
        <v>1.5334700000000001</v>
      </c>
      <c r="H236" s="91">
        <f t="shared" si="135"/>
        <v>1.6038399999999999</v>
      </c>
      <c r="I236" s="91">
        <f t="shared" si="135"/>
        <v>1.7177800000000001</v>
      </c>
      <c r="J236" s="91">
        <f t="shared" si="135"/>
        <v>1.8959900000000001</v>
      </c>
      <c r="K236" s="91">
        <f t="shared" si="135"/>
        <v>2.26383</v>
      </c>
      <c r="L236" s="91">
        <f t="shared" si="135"/>
        <v>2.3509699999999998</v>
      </c>
      <c r="M236" s="91">
        <f t="shared" si="135"/>
        <v>2.3250000000000002</v>
      </c>
      <c r="N236" s="91">
        <f t="shared" si="135"/>
        <v>2.3544999999999998</v>
      </c>
      <c r="O236" s="91">
        <f t="shared" si="135"/>
        <v>2.4483999999999999</v>
      </c>
      <c r="P236" s="91">
        <f t="shared" si="135"/>
        <v>2.4553799999999999</v>
      </c>
      <c r="Q236" s="91">
        <f t="shared" si="135"/>
        <v>2.4729399999999999</v>
      </c>
      <c r="R236" s="91">
        <f t="shared" si="135"/>
        <v>2.4266700000000001</v>
      </c>
      <c r="S236" s="91">
        <f t="shared" si="135"/>
        <v>2.3252600000000001</v>
      </c>
      <c r="T236" s="91">
        <f t="shared" si="135"/>
        <v>2.3023099999999999</v>
      </c>
      <c r="U236" s="91">
        <f t="shared" si="135"/>
        <v>2.3178000000000001</v>
      </c>
      <c r="V236" s="91">
        <f t="shared" si="135"/>
        <v>2.3344299999999998</v>
      </c>
      <c r="W236" s="91">
        <f t="shared" si="135"/>
        <v>2.35189</v>
      </c>
      <c r="X236" s="91">
        <f t="shared" si="135"/>
        <v>2.2851900000000001</v>
      </c>
      <c r="Y236" s="91">
        <f t="shared" si="135"/>
        <v>2.26451</v>
      </c>
      <c r="Z236" s="91">
        <f t="shared" si="135"/>
        <v>1.9662599999999999</v>
      </c>
      <c r="AA236" s="91">
        <f t="shared" si="135"/>
        <v>1.85016</v>
      </c>
    </row>
    <row r="237" spans="1:27" ht="12.75" hidden="1" customHeight="1" outlineLevel="1" x14ac:dyDescent="0.3">
      <c r="A237" s="99" t="s">
        <v>1207</v>
      </c>
      <c r="B237" s="63" t="s">
        <v>238</v>
      </c>
      <c r="C237" s="43" t="s">
        <v>79</v>
      </c>
      <c r="D237" s="44">
        <v>1283.3599999999999</v>
      </c>
      <c r="E237" s="44">
        <v>1213.5899999999999</v>
      </c>
      <c r="F237" s="44">
        <v>1172.3800000000001</v>
      </c>
      <c r="G237" s="44">
        <v>1150.76</v>
      </c>
      <c r="H237" s="44">
        <v>1221.1300000000001</v>
      </c>
      <c r="I237" s="44">
        <v>1335.07</v>
      </c>
      <c r="J237" s="44">
        <v>1513.28</v>
      </c>
      <c r="K237" s="44">
        <v>1881.12</v>
      </c>
      <c r="L237" s="44">
        <v>1968.26</v>
      </c>
      <c r="M237" s="44">
        <v>1942.29</v>
      </c>
      <c r="N237" s="44">
        <v>1971.79</v>
      </c>
      <c r="O237" s="44">
        <v>2065.69</v>
      </c>
      <c r="P237" s="44">
        <v>2072.67</v>
      </c>
      <c r="Q237" s="44">
        <v>2090.23</v>
      </c>
      <c r="R237" s="44">
        <v>2043.96</v>
      </c>
      <c r="S237" s="44">
        <v>1942.55</v>
      </c>
      <c r="T237" s="44">
        <v>1919.6</v>
      </c>
      <c r="U237" s="44">
        <v>1935.09</v>
      </c>
      <c r="V237" s="44">
        <v>1951.72</v>
      </c>
      <c r="W237" s="44">
        <v>1969.18</v>
      </c>
      <c r="X237" s="44">
        <v>1902.48</v>
      </c>
      <c r="Y237" s="44">
        <v>1881.8</v>
      </c>
      <c r="Z237" s="44">
        <v>1583.55</v>
      </c>
      <c r="AA237" s="44">
        <v>1467.45</v>
      </c>
    </row>
    <row r="238" spans="1:27" ht="12.75" hidden="1" customHeight="1" outlineLevel="1" x14ac:dyDescent="0.3">
      <c r="A238" s="99" t="s">
        <v>1208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3">
      <c r="A239" s="99" t="s">
        <v>1209</v>
      </c>
      <c r="B239" s="63" t="s">
        <v>83</v>
      </c>
      <c r="C239" s="43" t="s">
        <v>79</v>
      </c>
      <c r="D239" s="44">
        <v>4.8</v>
      </c>
      <c r="E239" s="44">
        <v>4.8</v>
      </c>
      <c r="F239" s="44">
        <v>4.8</v>
      </c>
      <c r="G239" s="44">
        <v>4.8</v>
      </c>
      <c r="H239" s="44">
        <v>4.8</v>
      </c>
      <c r="I239" s="44">
        <v>4.8</v>
      </c>
      <c r="J239" s="44">
        <v>4.8</v>
      </c>
      <c r="K239" s="44">
        <v>4.8</v>
      </c>
      <c r="L239" s="44">
        <v>4.8</v>
      </c>
      <c r="M239" s="44">
        <v>4.8</v>
      </c>
      <c r="N239" s="44">
        <v>4.8</v>
      </c>
      <c r="O239" s="44">
        <v>4.8</v>
      </c>
      <c r="P239" s="44">
        <v>4.8</v>
      </c>
      <c r="Q239" s="44">
        <v>4.8</v>
      </c>
      <c r="R239" s="44">
        <v>4.8</v>
      </c>
      <c r="S239" s="44">
        <v>4.8</v>
      </c>
      <c r="T239" s="44">
        <v>4.8</v>
      </c>
      <c r="U239" s="44">
        <v>4.8</v>
      </c>
      <c r="V239" s="44">
        <v>4.8</v>
      </c>
      <c r="W239" s="44">
        <v>4.8</v>
      </c>
      <c r="X239" s="44">
        <v>4.8</v>
      </c>
      <c r="Y239" s="44">
        <v>4.8</v>
      </c>
      <c r="Z239" s="44">
        <v>4.8</v>
      </c>
      <c r="AA239" s="44">
        <v>4.8</v>
      </c>
    </row>
    <row r="240" spans="1:27" ht="12.75" hidden="1" customHeight="1" outlineLevel="1" x14ac:dyDescent="0.3">
      <c r="A240" s="99" t="s">
        <v>1210</v>
      </c>
      <c r="B240" s="63" t="s">
        <v>81</v>
      </c>
      <c r="C240" s="43" t="s">
        <v>79</v>
      </c>
      <c r="D240" s="44">
        <f>$D$11</f>
        <v>264.79000000000002</v>
      </c>
      <c r="E240" s="44">
        <f t="shared" ref="E240:AA240" si="137">$D$11</f>
        <v>264.79000000000002</v>
      </c>
      <c r="F240" s="44">
        <f t="shared" si="137"/>
        <v>264.79000000000002</v>
      </c>
      <c r="G240" s="44">
        <f t="shared" si="137"/>
        <v>264.79000000000002</v>
      </c>
      <c r="H240" s="44">
        <f t="shared" si="137"/>
        <v>264.79000000000002</v>
      </c>
      <c r="I240" s="44">
        <f t="shared" si="137"/>
        <v>264.79000000000002</v>
      </c>
      <c r="J240" s="44">
        <f t="shared" si="137"/>
        <v>264.79000000000002</v>
      </c>
      <c r="K240" s="44">
        <f t="shared" si="137"/>
        <v>264.79000000000002</v>
      </c>
      <c r="L240" s="44">
        <f t="shared" si="137"/>
        <v>264.79000000000002</v>
      </c>
      <c r="M240" s="44">
        <f t="shared" si="137"/>
        <v>264.79000000000002</v>
      </c>
      <c r="N240" s="44">
        <f t="shared" si="137"/>
        <v>264.79000000000002</v>
      </c>
      <c r="O240" s="44">
        <f t="shared" si="137"/>
        <v>264.79000000000002</v>
      </c>
      <c r="P240" s="44">
        <f t="shared" si="137"/>
        <v>264.79000000000002</v>
      </c>
      <c r="Q240" s="44">
        <f t="shared" si="137"/>
        <v>264.79000000000002</v>
      </c>
      <c r="R240" s="44">
        <f t="shared" si="137"/>
        <v>264.79000000000002</v>
      </c>
      <c r="S240" s="44">
        <f t="shared" si="137"/>
        <v>264.79000000000002</v>
      </c>
      <c r="T240" s="44">
        <f t="shared" si="137"/>
        <v>264.79000000000002</v>
      </c>
      <c r="U240" s="44">
        <f t="shared" si="137"/>
        <v>264.79000000000002</v>
      </c>
      <c r="V240" s="44">
        <f t="shared" si="137"/>
        <v>264.79000000000002</v>
      </c>
      <c r="W240" s="44">
        <f t="shared" si="137"/>
        <v>264.79000000000002</v>
      </c>
      <c r="X240" s="44">
        <f t="shared" si="137"/>
        <v>264.79000000000002</v>
      </c>
      <c r="Y240" s="44">
        <f t="shared" si="137"/>
        <v>264.79000000000002</v>
      </c>
      <c r="Z240" s="44">
        <f t="shared" si="137"/>
        <v>264.79000000000002</v>
      </c>
      <c r="AA240" s="44">
        <f t="shared" si="137"/>
        <v>264.79000000000002</v>
      </c>
    </row>
    <row r="241" spans="1:27" ht="12.75" customHeight="1" collapsed="1" x14ac:dyDescent="0.3">
      <c r="A241" s="98" t="s">
        <v>1211</v>
      </c>
      <c r="B241" s="28" t="str">
        <f>"16"&amp;"."&amp;$B$633&amp;"."&amp;$B$634</f>
        <v>16.02.2024</v>
      </c>
      <c r="C241" s="90" t="s">
        <v>76</v>
      </c>
      <c r="D241" s="91">
        <f>ROUND(((D242+D243+D245+D244)/1000),5)</f>
        <v>1.69384</v>
      </c>
      <c r="E241" s="91">
        <f>ROUND(((E242+E243+E245+E244)/1000),5)</f>
        <v>1.59711</v>
      </c>
      <c r="F241" s="91">
        <f>ROUND(((F242+F243+F245+F244)/1000),5)</f>
        <v>1.57273</v>
      </c>
      <c r="G241" s="91">
        <f t="shared" ref="G241:AA241" si="138">ROUND(((G242+G243+G245+G244)/1000),5)</f>
        <v>1.5636099999999999</v>
      </c>
      <c r="H241" s="91">
        <f t="shared" si="138"/>
        <v>1.62992</v>
      </c>
      <c r="I241" s="91">
        <f t="shared" si="138"/>
        <v>1.72977</v>
      </c>
      <c r="J241" s="91">
        <f t="shared" si="138"/>
        <v>1.9097200000000001</v>
      </c>
      <c r="K241" s="91">
        <f t="shared" si="138"/>
        <v>2.2806500000000001</v>
      </c>
      <c r="L241" s="91">
        <f t="shared" si="138"/>
        <v>2.34463</v>
      </c>
      <c r="M241" s="91">
        <f t="shared" si="138"/>
        <v>2.3675799999999998</v>
      </c>
      <c r="N241" s="91">
        <f t="shared" si="138"/>
        <v>2.3673799999999998</v>
      </c>
      <c r="O241" s="91">
        <f t="shared" si="138"/>
        <v>2.4456099999999998</v>
      </c>
      <c r="P241" s="91">
        <f t="shared" si="138"/>
        <v>2.4259499999999998</v>
      </c>
      <c r="Q241" s="91">
        <f t="shared" si="138"/>
        <v>2.4273500000000001</v>
      </c>
      <c r="R241" s="91">
        <f t="shared" si="138"/>
        <v>2.4281100000000002</v>
      </c>
      <c r="S241" s="91">
        <f t="shared" si="138"/>
        <v>2.3704999999999998</v>
      </c>
      <c r="T241" s="91">
        <f t="shared" si="138"/>
        <v>2.3365300000000002</v>
      </c>
      <c r="U241" s="91">
        <f t="shared" si="138"/>
        <v>2.3637299999999999</v>
      </c>
      <c r="V241" s="91">
        <f t="shared" si="138"/>
        <v>2.3875700000000002</v>
      </c>
      <c r="W241" s="91">
        <f t="shared" si="138"/>
        <v>2.4308299999999998</v>
      </c>
      <c r="X241" s="91">
        <f t="shared" si="138"/>
        <v>2.3714300000000001</v>
      </c>
      <c r="Y241" s="91">
        <f t="shared" si="138"/>
        <v>2.2888000000000002</v>
      </c>
      <c r="Z241" s="91">
        <f t="shared" si="138"/>
        <v>2.1605799999999999</v>
      </c>
      <c r="AA241" s="91">
        <f t="shared" si="138"/>
        <v>1.88079</v>
      </c>
    </row>
    <row r="242" spans="1:27" ht="12.75" hidden="1" customHeight="1" outlineLevel="1" x14ac:dyDescent="0.3">
      <c r="A242" s="99" t="s">
        <v>1212</v>
      </c>
      <c r="B242" s="63" t="s">
        <v>238</v>
      </c>
      <c r="C242" s="43" t="s">
        <v>79</v>
      </c>
      <c r="D242" s="44">
        <v>1311.13</v>
      </c>
      <c r="E242" s="44">
        <v>1214.4000000000001</v>
      </c>
      <c r="F242" s="44">
        <v>1190.02</v>
      </c>
      <c r="G242" s="44">
        <v>1180.9000000000001</v>
      </c>
      <c r="H242" s="44">
        <v>1247.21</v>
      </c>
      <c r="I242" s="44">
        <v>1347.06</v>
      </c>
      <c r="J242" s="44">
        <v>1527.01</v>
      </c>
      <c r="K242" s="44">
        <v>1897.94</v>
      </c>
      <c r="L242" s="44">
        <v>1961.92</v>
      </c>
      <c r="M242" s="44">
        <v>1984.87</v>
      </c>
      <c r="N242" s="44">
        <v>1984.67</v>
      </c>
      <c r="O242" s="44">
        <v>2062.9</v>
      </c>
      <c r="P242" s="44">
        <v>2043.24</v>
      </c>
      <c r="Q242" s="44">
        <v>2044.64</v>
      </c>
      <c r="R242" s="44">
        <v>2045.4</v>
      </c>
      <c r="S242" s="44">
        <v>1987.79</v>
      </c>
      <c r="T242" s="44">
        <v>1953.82</v>
      </c>
      <c r="U242" s="44">
        <v>1981.02</v>
      </c>
      <c r="V242" s="44">
        <v>2004.86</v>
      </c>
      <c r="W242" s="44">
        <v>2048.12</v>
      </c>
      <c r="X242" s="44">
        <v>1988.72</v>
      </c>
      <c r="Y242" s="44">
        <v>1906.09</v>
      </c>
      <c r="Z242" s="44">
        <v>1777.87</v>
      </c>
      <c r="AA242" s="44">
        <v>1498.08</v>
      </c>
    </row>
    <row r="243" spans="1:27" ht="12.75" hidden="1" customHeight="1" outlineLevel="1" x14ac:dyDescent="0.3">
      <c r="A243" s="99" t="s">
        <v>1213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3">
      <c r="A244" s="99" t="s">
        <v>1214</v>
      </c>
      <c r="B244" s="63" t="s">
        <v>83</v>
      </c>
      <c r="C244" s="43" t="s">
        <v>79</v>
      </c>
      <c r="D244" s="44">
        <v>4.8</v>
      </c>
      <c r="E244" s="44">
        <v>4.8</v>
      </c>
      <c r="F244" s="44">
        <v>4.8</v>
      </c>
      <c r="G244" s="44">
        <v>4.8</v>
      </c>
      <c r="H244" s="44">
        <v>4.8</v>
      </c>
      <c r="I244" s="44">
        <v>4.8</v>
      </c>
      <c r="J244" s="44">
        <v>4.8</v>
      </c>
      <c r="K244" s="44">
        <v>4.8</v>
      </c>
      <c r="L244" s="44">
        <v>4.8</v>
      </c>
      <c r="M244" s="44">
        <v>4.8</v>
      </c>
      <c r="N244" s="44">
        <v>4.8</v>
      </c>
      <c r="O244" s="44">
        <v>4.8</v>
      </c>
      <c r="P244" s="44">
        <v>4.8</v>
      </c>
      <c r="Q244" s="44">
        <v>4.8</v>
      </c>
      <c r="R244" s="44">
        <v>4.8</v>
      </c>
      <c r="S244" s="44">
        <v>4.8</v>
      </c>
      <c r="T244" s="44">
        <v>4.8</v>
      </c>
      <c r="U244" s="44">
        <v>4.8</v>
      </c>
      <c r="V244" s="44">
        <v>4.8</v>
      </c>
      <c r="W244" s="44">
        <v>4.8</v>
      </c>
      <c r="X244" s="44">
        <v>4.8</v>
      </c>
      <c r="Y244" s="44">
        <v>4.8</v>
      </c>
      <c r="Z244" s="44">
        <v>4.8</v>
      </c>
      <c r="AA244" s="44">
        <v>4.8</v>
      </c>
    </row>
    <row r="245" spans="1:27" ht="12.75" hidden="1" customHeight="1" outlineLevel="1" x14ac:dyDescent="0.3">
      <c r="A245" s="99" t="s">
        <v>1215</v>
      </c>
      <c r="B245" s="63" t="s">
        <v>81</v>
      </c>
      <c r="C245" s="43" t="s">
        <v>79</v>
      </c>
      <c r="D245" s="44">
        <f>$D$11</f>
        <v>264.79000000000002</v>
      </c>
      <c r="E245" s="44">
        <f t="shared" ref="E245:AA245" si="140">$D$11</f>
        <v>264.79000000000002</v>
      </c>
      <c r="F245" s="44">
        <f t="shared" si="140"/>
        <v>264.79000000000002</v>
      </c>
      <c r="G245" s="44">
        <f t="shared" si="140"/>
        <v>264.79000000000002</v>
      </c>
      <c r="H245" s="44">
        <f t="shared" si="140"/>
        <v>264.79000000000002</v>
      </c>
      <c r="I245" s="44">
        <f t="shared" si="140"/>
        <v>264.79000000000002</v>
      </c>
      <c r="J245" s="44">
        <f t="shared" si="140"/>
        <v>264.79000000000002</v>
      </c>
      <c r="K245" s="44">
        <f t="shared" si="140"/>
        <v>264.79000000000002</v>
      </c>
      <c r="L245" s="44">
        <f t="shared" si="140"/>
        <v>264.79000000000002</v>
      </c>
      <c r="M245" s="44">
        <f t="shared" si="140"/>
        <v>264.79000000000002</v>
      </c>
      <c r="N245" s="44">
        <f t="shared" si="140"/>
        <v>264.79000000000002</v>
      </c>
      <c r="O245" s="44">
        <f t="shared" si="140"/>
        <v>264.79000000000002</v>
      </c>
      <c r="P245" s="44">
        <f t="shared" si="140"/>
        <v>264.79000000000002</v>
      </c>
      <c r="Q245" s="44">
        <f t="shared" si="140"/>
        <v>264.79000000000002</v>
      </c>
      <c r="R245" s="44">
        <f t="shared" si="140"/>
        <v>264.79000000000002</v>
      </c>
      <c r="S245" s="44">
        <f t="shared" si="140"/>
        <v>264.79000000000002</v>
      </c>
      <c r="T245" s="44">
        <f t="shared" si="140"/>
        <v>264.79000000000002</v>
      </c>
      <c r="U245" s="44">
        <f t="shared" si="140"/>
        <v>264.79000000000002</v>
      </c>
      <c r="V245" s="44">
        <f t="shared" si="140"/>
        <v>264.79000000000002</v>
      </c>
      <c r="W245" s="44">
        <f t="shared" si="140"/>
        <v>264.79000000000002</v>
      </c>
      <c r="X245" s="44">
        <f t="shared" si="140"/>
        <v>264.79000000000002</v>
      </c>
      <c r="Y245" s="44">
        <f t="shared" si="140"/>
        <v>264.79000000000002</v>
      </c>
      <c r="Z245" s="44">
        <f t="shared" si="140"/>
        <v>264.79000000000002</v>
      </c>
      <c r="AA245" s="44">
        <f t="shared" si="140"/>
        <v>264.79000000000002</v>
      </c>
    </row>
    <row r="246" spans="1:27" ht="12.75" customHeight="1" collapsed="1" x14ac:dyDescent="0.3">
      <c r="A246" s="98" t="s">
        <v>1216</v>
      </c>
      <c r="B246" s="28" t="str">
        <f>"17"&amp;"."&amp;$B$633&amp;"."&amp;$B$634</f>
        <v>17.02.2024</v>
      </c>
      <c r="C246" s="90" t="s">
        <v>76</v>
      </c>
      <c r="D246" s="91">
        <f>ROUND(((D247+D248+D250+D249)/1000),5)</f>
        <v>1.8928499999999999</v>
      </c>
      <c r="E246" s="91">
        <f>ROUND(((E247+E248+E250+E249)/1000),5)</f>
        <v>1.7664200000000001</v>
      </c>
      <c r="F246" s="91">
        <f>ROUND(((F247+F248+F250+F249)/1000),5)</f>
        <v>1.6918500000000001</v>
      </c>
      <c r="G246" s="91">
        <f t="shared" ref="G246:AA246" si="141">ROUND(((G247+G248+G250+G249)/1000),5)</f>
        <v>1.68818</v>
      </c>
      <c r="H246" s="91">
        <f t="shared" si="141"/>
        <v>1.6915</v>
      </c>
      <c r="I246" s="91">
        <f t="shared" si="141"/>
        <v>1.75206</v>
      </c>
      <c r="J246" s="91">
        <f t="shared" si="141"/>
        <v>1.8504499999999999</v>
      </c>
      <c r="K246" s="91">
        <f t="shared" si="141"/>
        <v>1.9670000000000001</v>
      </c>
      <c r="L246" s="91">
        <f t="shared" si="141"/>
        <v>2.2856299999999998</v>
      </c>
      <c r="M246" s="91">
        <f t="shared" si="141"/>
        <v>2.36659</v>
      </c>
      <c r="N246" s="91">
        <f t="shared" si="141"/>
        <v>2.4636999999999998</v>
      </c>
      <c r="O246" s="91">
        <f t="shared" si="141"/>
        <v>2.46292</v>
      </c>
      <c r="P246" s="91">
        <f t="shared" si="141"/>
        <v>2.4346700000000001</v>
      </c>
      <c r="Q246" s="91">
        <f t="shared" si="141"/>
        <v>2.3755000000000002</v>
      </c>
      <c r="R246" s="91">
        <f t="shared" si="141"/>
        <v>2.3488899999999999</v>
      </c>
      <c r="S246" s="91">
        <f t="shared" si="141"/>
        <v>2.3007300000000002</v>
      </c>
      <c r="T246" s="91">
        <f t="shared" si="141"/>
        <v>2.2998699999999999</v>
      </c>
      <c r="U246" s="91">
        <f t="shared" si="141"/>
        <v>2.3303099999999999</v>
      </c>
      <c r="V246" s="91">
        <f t="shared" si="141"/>
        <v>2.3067899999999999</v>
      </c>
      <c r="W246" s="91">
        <f t="shared" si="141"/>
        <v>2.3619699999999999</v>
      </c>
      <c r="X246" s="91">
        <f t="shared" si="141"/>
        <v>2.36937</v>
      </c>
      <c r="Y246" s="91">
        <f t="shared" si="141"/>
        <v>2.2478099999999999</v>
      </c>
      <c r="Z246" s="91">
        <f t="shared" si="141"/>
        <v>2.0794600000000001</v>
      </c>
      <c r="AA246" s="91">
        <f t="shared" si="141"/>
        <v>1.9272499999999999</v>
      </c>
    </row>
    <row r="247" spans="1:27" ht="12.75" hidden="1" customHeight="1" outlineLevel="1" x14ac:dyDescent="0.3">
      <c r="A247" s="99" t="s">
        <v>1217</v>
      </c>
      <c r="B247" s="63" t="s">
        <v>238</v>
      </c>
      <c r="C247" s="43" t="s">
        <v>79</v>
      </c>
      <c r="D247" s="44">
        <v>1510.14</v>
      </c>
      <c r="E247" s="44">
        <v>1383.71</v>
      </c>
      <c r="F247" s="44">
        <v>1309.1400000000001</v>
      </c>
      <c r="G247" s="44">
        <v>1305.47</v>
      </c>
      <c r="H247" s="44">
        <v>1308.79</v>
      </c>
      <c r="I247" s="44">
        <v>1369.35</v>
      </c>
      <c r="J247" s="44">
        <v>1467.74</v>
      </c>
      <c r="K247" s="44">
        <v>1584.29</v>
      </c>
      <c r="L247" s="44">
        <v>1902.92</v>
      </c>
      <c r="M247" s="44">
        <v>1983.88</v>
      </c>
      <c r="N247" s="44">
        <v>2080.9899999999998</v>
      </c>
      <c r="O247" s="44">
        <v>2080.21</v>
      </c>
      <c r="P247" s="44">
        <v>2051.96</v>
      </c>
      <c r="Q247" s="44">
        <v>1992.79</v>
      </c>
      <c r="R247" s="44">
        <v>1966.18</v>
      </c>
      <c r="S247" s="44">
        <v>1918.02</v>
      </c>
      <c r="T247" s="44">
        <v>1917.16</v>
      </c>
      <c r="U247" s="44">
        <v>1947.6</v>
      </c>
      <c r="V247" s="44">
        <v>1924.08</v>
      </c>
      <c r="W247" s="44">
        <v>1979.26</v>
      </c>
      <c r="X247" s="44">
        <v>1986.66</v>
      </c>
      <c r="Y247" s="44">
        <v>1865.1</v>
      </c>
      <c r="Z247" s="44">
        <v>1696.75</v>
      </c>
      <c r="AA247" s="44">
        <v>1544.54</v>
      </c>
    </row>
    <row r="248" spans="1:27" ht="12.75" hidden="1" customHeight="1" outlineLevel="1" x14ac:dyDescent="0.3">
      <c r="A248" s="99" t="s">
        <v>1218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3">
      <c r="A249" s="99" t="s">
        <v>1219</v>
      </c>
      <c r="B249" s="63" t="s">
        <v>83</v>
      </c>
      <c r="C249" s="43" t="s">
        <v>79</v>
      </c>
      <c r="D249" s="44">
        <v>4.8</v>
      </c>
      <c r="E249" s="44">
        <v>4.8</v>
      </c>
      <c r="F249" s="44">
        <v>4.8</v>
      </c>
      <c r="G249" s="44">
        <v>4.8</v>
      </c>
      <c r="H249" s="44">
        <v>4.8</v>
      </c>
      <c r="I249" s="44">
        <v>4.8</v>
      </c>
      <c r="J249" s="44">
        <v>4.8</v>
      </c>
      <c r="K249" s="44">
        <v>4.8</v>
      </c>
      <c r="L249" s="44">
        <v>4.8</v>
      </c>
      <c r="M249" s="44">
        <v>4.8</v>
      </c>
      <c r="N249" s="44">
        <v>4.8</v>
      </c>
      <c r="O249" s="44">
        <v>4.8</v>
      </c>
      <c r="P249" s="44">
        <v>4.8</v>
      </c>
      <c r="Q249" s="44">
        <v>4.8</v>
      </c>
      <c r="R249" s="44">
        <v>4.8</v>
      </c>
      <c r="S249" s="44">
        <v>4.8</v>
      </c>
      <c r="T249" s="44">
        <v>4.8</v>
      </c>
      <c r="U249" s="44">
        <v>4.8</v>
      </c>
      <c r="V249" s="44">
        <v>4.8</v>
      </c>
      <c r="W249" s="44">
        <v>4.8</v>
      </c>
      <c r="X249" s="44">
        <v>4.8</v>
      </c>
      <c r="Y249" s="44">
        <v>4.8</v>
      </c>
      <c r="Z249" s="44">
        <v>4.8</v>
      </c>
      <c r="AA249" s="44">
        <v>4.8</v>
      </c>
    </row>
    <row r="250" spans="1:27" ht="12.75" hidden="1" customHeight="1" outlineLevel="1" x14ac:dyDescent="0.3">
      <c r="A250" s="99" t="s">
        <v>1220</v>
      </c>
      <c r="B250" s="63" t="s">
        <v>81</v>
      </c>
      <c r="C250" s="43" t="s">
        <v>79</v>
      </c>
      <c r="D250" s="44">
        <f>$D$11</f>
        <v>264.79000000000002</v>
      </c>
      <c r="E250" s="44">
        <f t="shared" ref="E250:AA250" si="143">$D$11</f>
        <v>264.79000000000002</v>
      </c>
      <c r="F250" s="44">
        <f t="shared" si="143"/>
        <v>264.79000000000002</v>
      </c>
      <c r="G250" s="44">
        <f t="shared" si="143"/>
        <v>264.79000000000002</v>
      </c>
      <c r="H250" s="44">
        <f t="shared" si="143"/>
        <v>264.79000000000002</v>
      </c>
      <c r="I250" s="44">
        <f t="shared" si="143"/>
        <v>264.79000000000002</v>
      </c>
      <c r="J250" s="44">
        <f t="shared" si="143"/>
        <v>264.79000000000002</v>
      </c>
      <c r="K250" s="44">
        <f t="shared" si="143"/>
        <v>264.79000000000002</v>
      </c>
      <c r="L250" s="44">
        <f t="shared" si="143"/>
        <v>264.79000000000002</v>
      </c>
      <c r="M250" s="44">
        <f t="shared" si="143"/>
        <v>264.79000000000002</v>
      </c>
      <c r="N250" s="44">
        <f t="shared" si="143"/>
        <v>264.79000000000002</v>
      </c>
      <c r="O250" s="44">
        <f t="shared" si="143"/>
        <v>264.79000000000002</v>
      </c>
      <c r="P250" s="44">
        <f t="shared" si="143"/>
        <v>264.79000000000002</v>
      </c>
      <c r="Q250" s="44">
        <f t="shared" si="143"/>
        <v>264.79000000000002</v>
      </c>
      <c r="R250" s="44">
        <f t="shared" si="143"/>
        <v>264.79000000000002</v>
      </c>
      <c r="S250" s="44">
        <f t="shared" si="143"/>
        <v>264.79000000000002</v>
      </c>
      <c r="T250" s="44">
        <f t="shared" si="143"/>
        <v>264.79000000000002</v>
      </c>
      <c r="U250" s="44">
        <f t="shared" si="143"/>
        <v>264.79000000000002</v>
      </c>
      <c r="V250" s="44">
        <f t="shared" si="143"/>
        <v>264.79000000000002</v>
      </c>
      <c r="W250" s="44">
        <f t="shared" si="143"/>
        <v>264.79000000000002</v>
      </c>
      <c r="X250" s="44">
        <f t="shared" si="143"/>
        <v>264.79000000000002</v>
      </c>
      <c r="Y250" s="44">
        <f t="shared" si="143"/>
        <v>264.79000000000002</v>
      </c>
      <c r="Z250" s="44">
        <f t="shared" si="143"/>
        <v>264.79000000000002</v>
      </c>
      <c r="AA250" s="44">
        <f t="shared" si="143"/>
        <v>264.79000000000002</v>
      </c>
    </row>
    <row r="251" spans="1:27" ht="12.75" customHeight="1" collapsed="1" x14ac:dyDescent="0.3">
      <c r="A251" s="98" t="s">
        <v>1221</v>
      </c>
      <c r="B251" s="28" t="str">
        <f>"18"&amp;"."&amp;$B$633&amp;"."&amp;$B$634</f>
        <v>18.02.2024</v>
      </c>
      <c r="C251" s="90" t="s">
        <v>76</v>
      </c>
      <c r="D251" s="91">
        <f>ROUND(((D252+D253+D255+D254)/1000),5)</f>
        <v>1.83484</v>
      </c>
      <c r="E251" s="91">
        <f>ROUND(((E252+E253+E255+E254)/1000),5)</f>
        <v>1.7301200000000001</v>
      </c>
      <c r="F251" s="91">
        <f>ROUND(((F252+F253+F255+F254)/1000),5)</f>
        <v>1.68265</v>
      </c>
      <c r="G251" s="91">
        <f t="shared" ref="G251:AA251" si="144">ROUND(((G252+G253+G255+G254)/1000),5)</f>
        <v>1.6633899999999999</v>
      </c>
      <c r="H251" s="91">
        <f t="shared" si="144"/>
        <v>1.6897899999999999</v>
      </c>
      <c r="I251" s="91">
        <f t="shared" si="144"/>
        <v>1.7277499999999999</v>
      </c>
      <c r="J251" s="91">
        <f t="shared" si="144"/>
        <v>1.79498</v>
      </c>
      <c r="K251" s="91">
        <f t="shared" si="144"/>
        <v>1.89245</v>
      </c>
      <c r="L251" s="91">
        <f t="shared" si="144"/>
        <v>2.1274899999999999</v>
      </c>
      <c r="M251" s="91">
        <f t="shared" si="144"/>
        <v>2.3145600000000002</v>
      </c>
      <c r="N251" s="91">
        <f t="shared" si="144"/>
        <v>2.3930699999999998</v>
      </c>
      <c r="O251" s="91">
        <f t="shared" si="144"/>
        <v>2.40326</v>
      </c>
      <c r="P251" s="91">
        <f t="shared" si="144"/>
        <v>2.3870300000000002</v>
      </c>
      <c r="Q251" s="91">
        <f t="shared" si="144"/>
        <v>2.3679199999999998</v>
      </c>
      <c r="R251" s="91">
        <f t="shared" si="144"/>
        <v>2.3565</v>
      </c>
      <c r="S251" s="91">
        <f t="shared" si="144"/>
        <v>2.32762</v>
      </c>
      <c r="T251" s="91">
        <f t="shared" si="144"/>
        <v>2.3877100000000002</v>
      </c>
      <c r="U251" s="91">
        <f t="shared" si="144"/>
        <v>2.4351600000000002</v>
      </c>
      <c r="V251" s="91">
        <f t="shared" si="144"/>
        <v>2.41309</v>
      </c>
      <c r="W251" s="91">
        <f t="shared" si="144"/>
        <v>2.4033799999999998</v>
      </c>
      <c r="X251" s="91">
        <f t="shared" si="144"/>
        <v>2.42096</v>
      </c>
      <c r="Y251" s="91">
        <f t="shared" si="144"/>
        <v>2.2842600000000002</v>
      </c>
      <c r="Z251" s="91">
        <f t="shared" si="144"/>
        <v>1.9919899999999999</v>
      </c>
      <c r="AA251" s="91">
        <f t="shared" si="144"/>
        <v>1.86435</v>
      </c>
    </row>
    <row r="252" spans="1:27" ht="12.75" hidden="1" customHeight="1" outlineLevel="1" x14ac:dyDescent="0.3">
      <c r="A252" s="99" t="s">
        <v>1222</v>
      </c>
      <c r="B252" s="63" t="s">
        <v>238</v>
      </c>
      <c r="C252" s="43" t="s">
        <v>79</v>
      </c>
      <c r="D252" s="44">
        <v>1452.13</v>
      </c>
      <c r="E252" s="44">
        <v>1347.41</v>
      </c>
      <c r="F252" s="44">
        <v>1299.94</v>
      </c>
      <c r="G252" s="44">
        <v>1280.68</v>
      </c>
      <c r="H252" s="44">
        <v>1307.08</v>
      </c>
      <c r="I252" s="44">
        <v>1345.04</v>
      </c>
      <c r="J252" s="44">
        <v>1412.27</v>
      </c>
      <c r="K252" s="44">
        <v>1509.74</v>
      </c>
      <c r="L252" s="44">
        <v>1744.78</v>
      </c>
      <c r="M252" s="44">
        <v>1931.85</v>
      </c>
      <c r="N252" s="44">
        <v>2010.36</v>
      </c>
      <c r="O252" s="44">
        <v>2020.55</v>
      </c>
      <c r="P252" s="44">
        <v>2004.32</v>
      </c>
      <c r="Q252" s="44">
        <v>1985.21</v>
      </c>
      <c r="R252" s="44">
        <v>1973.79</v>
      </c>
      <c r="S252" s="44">
        <v>1944.91</v>
      </c>
      <c r="T252" s="44">
        <v>2005</v>
      </c>
      <c r="U252" s="44">
        <v>2052.4499999999998</v>
      </c>
      <c r="V252" s="44">
        <v>2030.38</v>
      </c>
      <c r="W252" s="44">
        <v>2020.67</v>
      </c>
      <c r="X252" s="44">
        <v>2038.25</v>
      </c>
      <c r="Y252" s="44">
        <v>1901.55</v>
      </c>
      <c r="Z252" s="44">
        <v>1609.28</v>
      </c>
      <c r="AA252" s="44">
        <v>1481.64</v>
      </c>
    </row>
    <row r="253" spans="1:27" ht="12.75" hidden="1" customHeight="1" outlineLevel="1" x14ac:dyDescent="0.3">
      <c r="A253" s="99" t="s">
        <v>1223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3">
      <c r="A254" s="99" t="s">
        <v>1224</v>
      </c>
      <c r="B254" s="63" t="s">
        <v>83</v>
      </c>
      <c r="C254" s="43" t="s">
        <v>79</v>
      </c>
      <c r="D254" s="44">
        <v>4.8</v>
      </c>
      <c r="E254" s="44">
        <v>4.8</v>
      </c>
      <c r="F254" s="44">
        <v>4.8</v>
      </c>
      <c r="G254" s="44">
        <v>4.8</v>
      </c>
      <c r="H254" s="44">
        <v>4.8</v>
      </c>
      <c r="I254" s="44">
        <v>4.8</v>
      </c>
      <c r="J254" s="44">
        <v>4.8</v>
      </c>
      <c r="K254" s="44">
        <v>4.8</v>
      </c>
      <c r="L254" s="44">
        <v>4.8</v>
      </c>
      <c r="M254" s="44">
        <v>4.8</v>
      </c>
      <c r="N254" s="44">
        <v>4.8</v>
      </c>
      <c r="O254" s="44">
        <v>4.8</v>
      </c>
      <c r="P254" s="44">
        <v>4.8</v>
      </c>
      <c r="Q254" s="44">
        <v>4.8</v>
      </c>
      <c r="R254" s="44">
        <v>4.8</v>
      </c>
      <c r="S254" s="44">
        <v>4.8</v>
      </c>
      <c r="T254" s="44">
        <v>4.8</v>
      </c>
      <c r="U254" s="44">
        <v>4.8</v>
      </c>
      <c r="V254" s="44">
        <v>4.8</v>
      </c>
      <c r="W254" s="44">
        <v>4.8</v>
      </c>
      <c r="X254" s="44">
        <v>4.8</v>
      </c>
      <c r="Y254" s="44">
        <v>4.8</v>
      </c>
      <c r="Z254" s="44">
        <v>4.8</v>
      </c>
      <c r="AA254" s="44">
        <v>4.8</v>
      </c>
    </row>
    <row r="255" spans="1:27" ht="12.75" hidden="1" customHeight="1" outlineLevel="1" x14ac:dyDescent="0.3">
      <c r="A255" s="99" t="s">
        <v>1225</v>
      </c>
      <c r="B255" s="63" t="s">
        <v>81</v>
      </c>
      <c r="C255" s="43" t="s">
        <v>79</v>
      </c>
      <c r="D255" s="44">
        <f>$D$11</f>
        <v>264.79000000000002</v>
      </c>
      <c r="E255" s="44">
        <f t="shared" ref="E255:AA255" si="146">$D$11</f>
        <v>264.79000000000002</v>
      </c>
      <c r="F255" s="44">
        <f t="shared" si="146"/>
        <v>264.79000000000002</v>
      </c>
      <c r="G255" s="44">
        <f t="shared" si="146"/>
        <v>264.79000000000002</v>
      </c>
      <c r="H255" s="44">
        <f t="shared" si="146"/>
        <v>264.79000000000002</v>
      </c>
      <c r="I255" s="44">
        <f t="shared" si="146"/>
        <v>264.79000000000002</v>
      </c>
      <c r="J255" s="44">
        <f t="shared" si="146"/>
        <v>264.79000000000002</v>
      </c>
      <c r="K255" s="44">
        <f t="shared" si="146"/>
        <v>264.79000000000002</v>
      </c>
      <c r="L255" s="44">
        <f t="shared" si="146"/>
        <v>264.79000000000002</v>
      </c>
      <c r="M255" s="44">
        <f t="shared" si="146"/>
        <v>264.79000000000002</v>
      </c>
      <c r="N255" s="44">
        <f t="shared" si="146"/>
        <v>264.79000000000002</v>
      </c>
      <c r="O255" s="44">
        <f t="shared" si="146"/>
        <v>264.79000000000002</v>
      </c>
      <c r="P255" s="44">
        <f t="shared" si="146"/>
        <v>264.79000000000002</v>
      </c>
      <c r="Q255" s="44">
        <f t="shared" si="146"/>
        <v>264.79000000000002</v>
      </c>
      <c r="R255" s="44">
        <f t="shared" si="146"/>
        <v>264.79000000000002</v>
      </c>
      <c r="S255" s="44">
        <f t="shared" si="146"/>
        <v>264.79000000000002</v>
      </c>
      <c r="T255" s="44">
        <f t="shared" si="146"/>
        <v>264.79000000000002</v>
      </c>
      <c r="U255" s="44">
        <f t="shared" si="146"/>
        <v>264.79000000000002</v>
      </c>
      <c r="V255" s="44">
        <f t="shared" si="146"/>
        <v>264.79000000000002</v>
      </c>
      <c r="W255" s="44">
        <f t="shared" si="146"/>
        <v>264.79000000000002</v>
      </c>
      <c r="X255" s="44">
        <f t="shared" si="146"/>
        <v>264.79000000000002</v>
      </c>
      <c r="Y255" s="44">
        <f t="shared" si="146"/>
        <v>264.79000000000002</v>
      </c>
      <c r="Z255" s="44">
        <f t="shared" si="146"/>
        <v>264.79000000000002</v>
      </c>
      <c r="AA255" s="44">
        <f t="shared" si="146"/>
        <v>264.79000000000002</v>
      </c>
    </row>
    <row r="256" spans="1:27" ht="12.75" customHeight="1" collapsed="1" x14ac:dyDescent="0.3">
      <c r="A256" s="98" t="s">
        <v>1226</v>
      </c>
      <c r="B256" s="28" t="str">
        <f>"19"&amp;"."&amp;$B$633&amp;"."&amp;$B$634</f>
        <v>19.02.2024</v>
      </c>
      <c r="C256" s="90" t="s">
        <v>76</v>
      </c>
      <c r="D256" s="91">
        <f>ROUND(((D257+D258+D260+D259)/1000),5)</f>
        <v>1.81871</v>
      </c>
      <c r="E256" s="91">
        <f>ROUND(((E257+E258+E260+E259)/1000),5)</f>
        <v>1.7029000000000001</v>
      </c>
      <c r="F256" s="91">
        <f>ROUND(((F257+F258+F260+F259)/1000),5)</f>
        <v>1.64741</v>
      </c>
      <c r="G256" s="91">
        <f t="shared" ref="G256:AA256" si="147">ROUND(((G257+G258+G260+G259)/1000),5)</f>
        <v>1.6389400000000001</v>
      </c>
      <c r="H256" s="91">
        <f t="shared" si="147"/>
        <v>1.6867399999999999</v>
      </c>
      <c r="I256" s="91">
        <f t="shared" si="147"/>
        <v>1.7527600000000001</v>
      </c>
      <c r="J256" s="91">
        <f t="shared" si="147"/>
        <v>1.9728000000000001</v>
      </c>
      <c r="K256" s="91">
        <f t="shared" si="147"/>
        <v>2.2497400000000001</v>
      </c>
      <c r="L256" s="91">
        <f t="shared" si="147"/>
        <v>2.41431</v>
      </c>
      <c r="M256" s="91">
        <f t="shared" si="147"/>
        <v>2.3869699999999998</v>
      </c>
      <c r="N256" s="91">
        <f t="shared" si="147"/>
        <v>2.3983500000000002</v>
      </c>
      <c r="O256" s="91">
        <f t="shared" si="147"/>
        <v>2.4965000000000002</v>
      </c>
      <c r="P256" s="91">
        <f t="shared" si="147"/>
        <v>2.4925899999999999</v>
      </c>
      <c r="Q256" s="91">
        <f t="shared" si="147"/>
        <v>2.48766</v>
      </c>
      <c r="R256" s="91">
        <f t="shared" si="147"/>
        <v>2.49092</v>
      </c>
      <c r="S256" s="91">
        <f t="shared" si="147"/>
        <v>2.3802300000000001</v>
      </c>
      <c r="T256" s="91">
        <f t="shared" si="147"/>
        <v>2.3738600000000001</v>
      </c>
      <c r="U256" s="91">
        <f t="shared" si="147"/>
        <v>2.3819499999999998</v>
      </c>
      <c r="V256" s="91">
        <f t="shared" si="147"/>
        <v>2.41574</v>
      </c>
      <c r="W256" s="91">
        <f t="shared" si="147"/>
        <v>2.40923</v>
      </c>
      <c r="X256" s="91">
        <f t="shared" si="147"/>
        <v>2.3096000000000001</v>
      </c>
      <c r="Y256" s="91">
        <f t="shared" si="147"/>
        <v>2.23082</v>
      </c>
      <c r="Z256" s="91">
        <f t="shared" si="147"/>
        <v>1.99126</v>
      </c>
      <c r="AA256" s="91">
        <f t="shared" si="147"/>
        <v>1.78268</v>
      </c>
    </row>
    <row r="257" spans="1:27" ht="12.75" hidden="1" customHeight="1" outlineLevel="1" x14ac:dyDescent="0.3">
      <c r="A257" s="99" t="s">
        <v>1227</v>
      </c>
      <c r="B257" s="63" t="s">
        <v>238</v>
      </c>
      <c r="C257" s="43" t="s">
        <v>79</v>
      </c>
      <c r="D257" s="44">
        <v>1436</v>
      </c>
      <c r="E257" s="44">
        <v>1320.19</v>
      </c>
      <c r="F257" s="44">
        <v>1264.7</v>
      </c>
      <c r="G257" s="44">
        <v>1256.23</v>
      </c>
      <c r="H257" s="44">
        <v>1304.03</v>
      </c>
      <c r="I257" s="44">
        <v>1370.05</v>
      </c>
      <c r="J257" s="44">
        <v>1590.09</v>
      </c>
      <c r="K257" s="44">
        <v>1867.03</v>
      </c>
      <c r="L257" s="44">
        <v>2031.6</v>
      </c>
      <c r="M257" s="44">
        <v>2004.26</v>
      </c>
      <c r="N257" s="44">
        <v>2015.64</v>
      </c>
      <c r="O257" s="44">
        <v>2113.79</v>
      </c>
      <c r="P257" s="44">
        <v>2109.88</v>
      </c>
      <c r="Q257" s="44">
        <v>2104.9499999999998</v>
      </c>
      <c r="R257" s="44">
        <v>2108.21</v>
      </c>
      <c r="S257" s="44">
        <v>1997.52</v>
      </c>
      <c r="T257" s="44">
        <v>1991.15</v>
      </c>
      <c r="U257" s="44">
        <v>1999.24</v>
      </c>
      <c r="V257" s="44">
        <v>2033.03</v>
      </c>
      <c r="W257" s="44">
        <v>2026.52</v>
      </c>
      <c r="X257" s="44">
        <v>1926.89</v>
      </c>
      <c r="Y257" s="44">
        <v>1848.11</v>
      </c>
      <c r="Z257" s="44">
        <v>1608.55</v>
      </c>
      <c r="AA257" s="44">
        <v>1399.97</v>
      </c>
    </row>
    <row r="258" spans="1:27" ht="12.75" hidden="1" customHeight="1" outlineLevel="1" x14ac:dyDescent="0.3">
      <c r="A258" s="99" t="s">
        <v>1228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3">
      <c r="A259" s="99" t="s">
        <v>1229</v>
      </c>
      <c r="B259" s="63" t="s">
        <v>83</v>
      </c>
      <c r="C259" s="43" t="s">
        <v>79</v>
      </c>
      <c r="D259" s="44">
        <v>4.8</v>
      </c>
      <c r="E259" s="44">
        <v>4.8</v>
      </c>
      <c r="F259" s="44">
        <v>4.8</v>
      </c>
      <c r="G259" s="44">
        <v>4.8</v>
      </c>
      <c r="H259" s="44">
        <v>4.8</v>
      </c>
      <c r="I259" s="44">
        <v>4.8</v>
      </c>
      <c r="J259" s="44">
        <v>4.8</v>
      </c>
      <c r="K259" s="44">
        <v>4.8</v>
      </c>
      <c r="L259" s="44">
        <v>4.8</v>
      </c>
      <c r="M259" s="44">
        <v>4.8</v>
      </c>
      <c r="N259" s="44">
        <v>4.8</v>
      </c>
      <c r="O259" s="44">
        <v>4.8</v>
      </c>
      <c r="P259" s="44">
        <v>4.8</v>
      </c>
      <c r="Q259" s="44">
        <v>4.8</v>
      </c>
      <c r="R259" s="44">
        <v>4.8</v>
      </c>
      <c r="S259" s="44">
        <v>4.8</v>
      </c>
      <c r="T259" s="44">
        <v>4.8</v>
      </c>
      <c r="U259" s="44">
        <v>4.8</v>
      </c>
      <c r="V259" s="44">
        <v>4.8</v>
      </c>
      <c r="W259" s="44">
        <v>4.8</v>
      </c>
      <c r="X259" s="44">
        <v>4.8</v>
      </c>
      <c r="Y259" s="44">
        <v>4.8</v>
      </c>
      <c r="Z259" s="44">
        <v>4.8</v>
      </c>
      <c r="AA259" s="44">
        <v>4.8</v>
      </c>
    </row>
    <row r="260" spans="1:27" ht="12.75" hidden="1" customHeight="1" outlineLevel="1" x14ac:dyDescent="0.3">
      <c r="A260" s="99" t="s">
        <v>1230</v>
      </c>
      <c r="B260" s="63" t="s">
        <v>81</v>
      </c>
      <c r="C260" s="43" t="s">
        <v>79</v>
      </c>
      <c r="D260" s="44">
        <f>$D$11</f>
        <v>264.79000000000002</v>
      </c>
      <c r="E260" s="44">
        <f t="shared" ref="E260:AA260" si="149">$D$11</f>
        <v>264.79000000000002</v>
      </c>
      <c r="F260" s="44">
        <f t="shared" si="149"/>
        <v>264.79000000000002</v>
      </c>
      <c r="G260" s="44">
        <f t="shared" si="149"/>
        <v>264.79000000000002</v>
      </c>
      <c r="H260" s="44">
        <f t="shared" si="149"/>
        <v>264.79000000000002</v>
      </c>
      <c r="I260" s="44">
        <f t="shared" si="149"/>
        <v>264.79000000000002</v>
      </c>
      <c r="J260" s="44">
        <f t="shared" si="149"/>
        <v>264.79000000000002</v>
      </c>
      <c r="K260" s="44">
        <f t="shared" si="149"/>
        <v>264.79000000000002</v>
      </c>
      <c r="L260" s="44">
        <f t="shared" si="149"/>
        <v>264.79000000000002</v>
      </c>
      <c r="M260" s="44">
        <f t="shared" si="149"/>
        <v>264.79000000000002</v>
      </c>
      <c r="N260" s="44">
        <f t="shared" si="149"/>
        <v>264.79000000000002</v>
      </c>
      <c r="O260" s="44">
        <f t="shared" si="149"/>
        <v>264.79000000000002</v>
      </c>
      <c r="P260" s="44">
        <f t="shared" si="149"/>
        <v>264.79000000000002</v>
      </c>
      <c r="Q260" s="44">
        <f t="shared" si="149"/>
        <v>264.79000000000002</v>
      </c>
      <c r="R260" s="44">
        <f t="shared" si="149"/>
        <v>264.79000000000002</v>
      </c>
      <c r="S260" s="44">
        <f t="shared" si="149"/>
        <v>264.79000000000002</v>
      </c>
      <c r="T260" s="44">
        <f t="shared" si="149"/>
        <v>264.79000000000002</v>
      </c>
      <c r="U260" s="44">
        <f t="shared" si="149"/>
        <v>264.79000000000002</v>
      </c>
      <c r="V260" s="44">
        <f t="shared" si="149"/>
        <v>264.79000000000002</v>
      </c>
      <c r="W260" s="44">
        <f t="shared" si="149"/>
        <v>264.79000000000002</v>
      </c>
      <c r="X260" s="44">
        <f t="shared" si="149"/>
        <v>264.79000000000002</v>
      </c>
      <c r="Y260" s="44">
        <f t="shared" si="149"/>
        <v>264.79000000000002</v>
      </c>
      <c r="Z260" s="44">
        <f t="shared" si="149"/>
        <v>264.79000000000002</v>
      </c>
      <c r="AA260" s="44">
        <f t="shared" si="149"/>
        <v>264.79000000000002</v>
      </c>
    </row>
    <row r="261" spans="1:27" ht="12.75" customHeight="1" collapsed="1" x14ac:dyDescent="0.3">
      <c r="A261" s="98" t="s">
        <v>1231</v>
      </c>
      <c r="B261" s="28" t="str">
        <f>"20"&amp;"."&amp;$B$633&amp;"."&amp;$B$634</f>
        <v>20.02.2024</v>
      </c>
      <c r="C261" s="90" t="s">
        <v>76</v>
      </c>
      <c r="D261" s="91">
        <f>ROUND(((D262+D263+D265+D264)/1000),5)</f>
        <v>1.7562599999999999</v>
      </c>
      <c r="E261" s="91">
        <f>ROUND(((E262+E263+E265+E264)/1000),5)</f>
        <v>1.6991099999999999</v>
      </c>
      <c r="F261" s="91">
        <f>ROUND(((F262+F263+F265+F264)/1000),5)</f>
        <v>1.64855</v>
      </c>
      <c r="G261" s="91">
        <f t="shared" ref="G261:AA261" si="150">ROUND(((G262+G263+G265+G264)/1000),5)</f>
        <v>1.6404099999999999</v>
      </c>
      <c r="H261" s="91">
        <f t="shared" si="150"/>
        <v>1.69798</v>
      </c>
      <c r="I261" s="91">
        <f t="shared" si="150"/>
        <v>1.79186</v>
      </c>
      <c r="J261" s="91">
        <f t="shared" si="150"/>
        <v>1.9230799999999999</v>
      </c>
      <c r="K261" s="91">
        <f t="shared" si="150"/>
        <v>2.1602800000000002</v>
      </c>
      <c r="L261" s="91">
        <f t="shared" si="150"/>
        <v>2.4140899999999998</v>
      </c>
      <c r="M261" s="91">
        <f t="shared" si="150"/>
        <v>2.4413</v>
      </c>
      <c r="N261" s="91">
        <f t="shared" si="150"/>
        <v>2.3810899999999999</v>
      </c>
      <c r="O261" s="91">
        <f t="shared" si="150"/>
        <v>2.4754200000000002</v>
      </c>
      <c r="P261" s="91">
        <f t="shared" si="150"/>
        <v>2.4754800000000001</v>
      </c>
      <c r="Q261" s="91">
        <f t="shared" si="150"/>
        <v>2.4791099999999999</v>
      </c>
      <c r="R261" s="91">
        <f t="shared" si="150"/>
        <v>2.4649700000000001</v>
      </c>
      <c r="S261" s="91">
        <f t="shared" si="150"/>
        <v>2.40259</v>
      </c>
      <c r="T261" s="91">
        <f t="shared" si="150"/>
        <v>2.38279</v>
      </c>
      <c r="U261" s="91">
        <f t="shared" si="150"/>
        <v>2.3982800000000002</v>
      </c>
      <c r="V261" s="91">
        <f t="shared" si="150"/>
        <v>2.4429699999999999</v>
      </c>
      <c r="W261" s="91">
        <f t="shared" si="150"/>
        <v>2.49742</v>
      </c>
      <c r="X261" s="91">
        <f t="shared" si="150"/>
        <v>2.4131100000000001</v>
      </c>
      <c r="Y261" s="91">
        <f t="shared" si="150"/>
        <v>2.1776499999999999</v>
      </c>
      <c r="Z261" s="91">
        <f t="shared" si="150"/>
        <v>1.9673799999999999</v>
      </c>
      <c r="AA261" s="91">
        <f t="shared" si="150"/>
        <v>1.8754999999999999</v>
      </c>
    </row>
    <row r="262" spans="1:27" ht="12.75" hidden="1" customHeight="1" outlineLevel="1" x14ac:dyDescent="0.3">
      <c r="A262" s="99" t="s">
        <v>1232</v>
      </c>
      <c r="B262" s="63" t="s">
        <v>238</v>
      </c>
      <c r="C262" s="43" t="s">
        <v>79</v>
      </c>
      <c r="D262" s="44">
        <v>1373.55</v>
      </c>
      <c r="E262" s="44">
        <v>1316.4</v>
      </c>
      <c r="F262" s="44">
        <v>1265.8399999999999</v>
      </c>
      <c r="G262" s="44">
        <v>1257.7</v>
      </c>
      <c r="H262" s="44">
        <v>1315.27</v>
      </c>
      <c r="I262" s="44">
        <v>1409.15</v>
      </c>
      <c r="J262" s="44">
        <v>1540.37</v>
      </c>
      <c r="K262" s="44">
        <v>1777.57</v>
      </c>
      <c r="L262" s="44">
        <v>2031.38</v>
      </c>
      <c r="M262" s="44">
        <v>2058.59</v>
      </c>
      <c r="N262" s="44">
        <v>1998.38</v>
      </c>
      <c r="O262" s="44">
        <v>2092.71</v>
      </c>
      <c r="P262" s="44">
        <v>2092.77</v>
      </c>
      <c r="Q262" s="44">
        <v>2096.4</v>
      </c>
      <c r="R262" s="44">
        <v>2082.2600000000002</v>
      </c>
      <c r="S262" s="44">
        <v>2019.88</v>
      </c>
      <c r="T262" s="44">
        <v>2000.08</v>
      </c>
      <c r="U262" s="44">
        <v>2015.57</v>
      </c>
      <c r="V262" s="44">
        <v>2060.2600000000002</v>
      </c>
      <c r="W262" s="44">
        <v>2114.71</v>
      </c>
      <c r="X262" s="44">
        <v>2030.4</v>
      </c>
      <c r="Y262" s="44">
        <v>1794.94</v>
      </c>
      <c r="Z262" s="44">
        <v>1584.67</v>
      </c>
      <c r="AA262" s="44">
        <v>1492.79</v>
      </c>
    </row>
    <row r="263" spans="1:27" ht="12.75" hidden="1" customHeight="1" outlineLevel="1" x14ac:dyDescent="0.3">
      <c r="A263" s="99" t="s">
        <v>1233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3">
      <c r="A264" s="99" t="s">
        <v>1234</v>
      </c>
      <c r="B264" s="63" t="s">
        <v>83</v>
      </c>
      <c r="C264" s="43" t="s">
        <v>79</v>
      </c>
      <c r="D264" s="44">
        <v>4.8</v>
      </c>
      <c r="E264" s="44">
        <v>4.8</v>
      </c>
      <c r="F264" s="44">
        <v>4.8</v>
      </c>
      <c r="G264" s="44">
        <v>4.8</v>
      </c>
      <c r="H264" s="44">
        <v>4.8</v>
      </c>
      <c r="I264" s="44">
        <v>4.8</v>
      </c>
      <c r="J264" s="44">
        <v>4.8</v>
      </c>
      <c r="K264" s="44">
        <v>4.8</v>
      </c>
      <c r="L264" s="44">
        <v>4.8</v>
      </c>
      <c r="M264" s="44">
        <v>4.8</v>
      </c>
      <c r="N264" s="44">
        <v>4.8</v>
      </c>
      <c r="O264" s="44">
        <v>4.8</v>
      </c>
      <c r="P264" s="44">
        <v>4.8</v>
      </c>
      <c r="Q264" s="44">
        <v>4.8</v>
      </c>
      <c r="R264" s="44">
        <v>4.8</v>
      </c>
      <c r="S264" s="44">
        <v>4.8</v>
      </c>
      <c r="T264" s="44">
        <v>4.8</v>
      </c>
      <c r="U264" s="44">
        <v>4.8</v>
      </c>
      <c r="V264" s="44">
        <v>4.8</v>
      </c>
      <c r="W264" s="44">
        <v>4.8</v>
      </c>
      <c r="X264" s="44">
        <v>4.8</v>
      </c>
      <c r="Y264" s="44">
        <v>4.8</v>
      </c>
      <c r="Z264" s="44">
        <v>4.8</v>
      </c>
      <c r="AA264" s="44">
        <v>4.8</v>
      </c>
    </row>
    <row r="265" spans="1:27" ht="12.75" hidden="1" customHeight="1" outlineLevel="1" x14ac:dyDescent="0.3">
      <c r="A265" s="99" t="s">
        <v>1235</v>
      </c>
      <c r="B265" s="63" t="s">
        <v>81</v>
      </c>
      <c r="C265" s="43" t="s">
        <v>79</v>
      </c>
      <c r="D265" s="44">
        <f>$D$11</f>
        <v>264.79000000000002</v>
      </c>
      <c r="E265" s="44">
        <f t="shared" ref="E265:AA265" si="152">$D$11</f>
        <v>264.79000000000002</v>
      </c>
      <c r="F265" s="44">
        <f t="shared" si="152"/>
        <v>264.79000000000002</v>
      </c>
      <c r="G265" s="44">
        <f t="shared" si="152"/>
        <v>264.79000000000002</v>
      </c>
      <c r="H265" s="44">
        <f t="shared" si="152"/>
        <v>264.79000000000002</v>
      </c>
      <c r="I265" s="44">
        <f t="shared" si="152"/>
        <v>264.79000000000002</v>
      </c>
      <c r="J265" s="44">
        <f t="shared" si="152"/>
        <v>264.79000000000002</v>
      </c>
      <c r="K265" s="44">
        <f t="shared" si="152"/>
        <v>264.79000000000002</v>
      </c>
      <c r="L265" s="44">
        <f t="shared" si="152"/>
        <v>264.79000000000002</v>
      </c>
      <c r="M265" s="44">
        <f t="shared" si="152"/>
        <v>264.79000000000002</v>
      </c>
      <c r="N265" s="44">
        <f t="shared" si="152"/>
        <v>264.79000000000002</v>
      </c>
      <c r="O265" s="44">
        <f t="shared" si="152"/>
        <v>264.79000000000002</v>
      </c>
      <c r="P265" s="44">
        <f t="shared" si="152"/>
        <v>264.79000000000002</v>
      </c>
      <c r="Q265" s="44">
        <f t="shared" si="152"/>
        <v>264.79000000000002</v>
      </c>
      <c r="R265" s="44">
        <f t="shared" si="152"/>
        <v>264.79000000000002</v>
      </c>
      <c r="S265" s="44">
        <f t="shared" si="152"/>
        <v>264.79000000000002</v>
      </c>
      <c r="T265" s="44">
        <f t="shared" si="152"/>
        <v>264.79000000000002</v>
      </c>
      <c r="U265" s="44">
        <f t="shared" si="152"/>
        <v>264.79000000000002</v>
      </c>
      <c r="V265" s="44">
        <f t="shared" si="152"/>
        <v>264.79000000000002</v>
      </c>
      <c r="W265" s="44">
        <f t="shared" si="152"/>
        <v>264.79000000000002</v>
      </c>
      <c r="X265" s="44">
        <f t="shared" si="152"/>
        <v>264.79000000000002</v>
      </c>
      <c r="Y265" s="44">
        <f t="shared" si="152"/>
        <v>264.79000000000002</v>
      </c>
      <c r="Z265" s="44">
        <f t="shared" si="152"/>
        <v>264.79000000000002</v>
      </c>
      <c r="AA265" s="44">
        <f t="shared" si="152"/>
        <v>264.79000000000002</v>
      </c>
    </row>
    <row r="266" spans="1:27" ht="12.75" customHeight="1" collapsed="1" x14ac:dyDescent="0.3">
      <c r="A266" s="98" t="s">
        <v>1236</v>
      </c>
      <c r="B266" s="28" t="str">
        <f>"21"&amp;"."&amp;$B$633&amp;"."&amp;$B$634</f>
        <v>21.02.2024</v>
      </c>
      <c r="C266" s="90" t="s">
        <v>76</v>
      </c>
      <c r="D266" s="91">
        <f>ROUND(((D267+D268+D270+D269)/1000),5)</f>
        <v>1.7102999999999999</v>
      </c>
      <c r="E266" s="91">
        <f>ROUND(((E267+E268+E270+E269)/1000),5)</f>
        <v>1.6747399999999999</v>
      </c>
      <c r="F266" s="91">
        <f>ROUND(((F267+F268+F270+F269)/1000),5)</f>
        <v>1.6460600000000001</v>
      </c>
      <c r="G266" s="91">
        <f t="shared" ref="G266:AA266" si="153">ROUND(((G267+G268+G270+G269)/1000),5)</f>
        <v>1.63737</v>
      </c>
      <c r="H266" s="91">
        <f t="shared" si="153"/>
        <v>1.6758500000000001</v>
      </c>
      <c r="I266" s="91">
        <f t="shared" si="153"/>
        <v>1.74413</v>
      </c>
      <c r="J266" s="91">
        <f t="shared" si="153"/>
        <v>1.92191</v>
      </c>
      <c r="K266" s="91">
        <f t="shared" si="153"/>
        <v>2.15951</v>
      </c>
      <c r="L266" s="91">
        <f t="shared" si="153"/>
        <v>2.4094600000000002</v>
      </c>
      <c r="M266" s="91">
        <f t="shared" si="153"/>
        <v>2.47079</v>
      </c>
      <c r="N266" s="91">
        <f t="shared" si="153"/>
        <v>2.5012599999999998</v>
      </c>
      <c r="O266" s="91">
        <f t="shared" si="153"/>
        <v>2.4872000000000001</v>
      </c>
      <c r="P266" s="91">
        <f t="shared" si="153"/>
        <v>2.4961500000000001</v>
      </c>
      <c r="Q266" s="91">
        <f t="shared" si="153"/>
        <v>2.4939100000000001</v>
      </c>
      <c r="R266" s="91">
        <f t="shared" si="153"/>
        <v>2.4869599999999998</v>
      </c>
      <c r="S266" s="91">
        <f t="shared" si="153"/>
        <v>2.42746</v>
      </c>
      <c r="T266" s="91">
        <f t="shared" si="153"/>
        <v>2.3933</v>
      </c>
      <c r="U266" s="91">
        <f t="shared" si="153"/>
        <v>2.40672</v>
      </c>
      <c r="V266" s="91">
        <f t="shared" si="153"/>
        <v>2.4390700000000001</v>
      </c>
      <c r="W266" s="91">
        <f t="shared" si="153"/>
        <v>2.4753099999999999</v>
      </c>
      <c r="X266" s="91">
        <f t="shared" si="153"/>
        <v>2.2928799999999998</v>
      </c>
      <c r="Y266" s="91">
        <f t="shared" si="153"/>
        <v>2.1543199999999998</v>
      </c>
      <c r="Z266" s="91">
        <f t="shared" si="153"/>
        <v>1.9306399999999999</v>
      </c>
      <c r="AA266" s="91">
        <f t="shared" si="153"/>
        <v>1.76631</v>
      </c>
    </row>
    <row r="267" spans="1:27" ht="12.75" hidden="1" customHeight="1" outlineLevel="1" x14ac:dyDescent="0.3">
      <c r="A267" s="99" t="s">
        <v>1237</v>
      </c>
      <c r="B267" s="63" t="s">
        <v>238</v>
      </c>
      <c r="C267" s="43" t="s">
        <v>79</v>
      </c>
      <c r="D267" s="44">
        <v>1327.59</v>
      </c>
      <c r="E267" s="44">
        <v>1292.03</v>
      </c>
      <c r="F267" s="44">
        <v>1263.3499999999999</v>
      </c>
      <c r="G267" s="44">
        <v>1254.6600000000001</v>
      </c>
      <c r="H267" s="44">
        <v>1293.1400000000001</v>
      </c>
      <c r="I267" s="44">
        <v>1361.42</v>
      </c>
      <c r="J267" s="44">
        <v>1539.2</v>
      </c>
      <c r="K267" s="44">
        <v>1776.8</v>
      </c>
      <c r="L267" s="44">
        <v>2026.75</v>
      </c>
      <c r="M267" s="44">
        <v>2088.08</v>
      </c>
      <c r="N267" s="44">
        <v>2118.5500000000002</v>
      </c>
      <c r="O267" s="44">
        <v>2104.4899999999998</v>
      </c>
      <c r="P267" s="44">
        <v>2113.44</v>
      </c>
      <c r="Q267" s="44">
        <v>2111.1999999999998</v>
      </c>
      <c r="R267" s="44">
        <v>2104.25</v>
      </c>
      <c r="S267" s="44">
        <v>2044.75</v>
      </c>
      <c r="T267" s="44">
        <v>2010.59</v>
      </c>
      <c r="U267" s="44">
        <v>2024.01</v>
      </c>
      <c r="V267" s="44">
        <v>2056.36</v>
      </c>
      <c r="W267" s="44">
        <v>2092.6</v>
      </c>
      <c r="X267" s="44">
        <v>1910.17</v>
      </c>
      <c r="Y267" s="44">
        <v>1771.61</v>
      </c>
      <c r="Z267" s="44">
        <v>1547.93</v>
      </c>
      <c r="AA267" s="44">
        <v>1383.6</v>
      </c>
    </row>
    <row r="268" spans="1:27" ht="12.75" hidden="1" customHeight="1" outlineLevel="1" x14ac:dyDescent="0.3">
      <c r="A268" s="99" t="s">
        <v>1238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3">
      <c r="A269" s="99" t="s">
        <v>1239</v>
      </c>
      <c r="B269" s="63" t="s">
        <v>83</v>
      </c>
      <c r="C269" s="43" t="s">
        <v>79</v>
      </c>
      <c r="D269" s="44">
        <v>4.8</v>
      </c>
      <c r="E269" s="44">
        <v>4.8</v>
      </c>
      <c r="F269" s="44">
        <v>4.8</v>
      </c>
      <c r="G269" s="44">
        <v>4.8</v>
      </c>
      <c r="H269" s="44">
        <v>4.8</v>
      </c>
      <c r="I269" s="44">
        <v>4.8</v>
      </c>
      <c r="J269" s="44">
        <v>4.8</v>
      </c>
      <c r="K269" s="44">
        <v>4.8</v>
      </c>
      <c r="L269" s="44">
        <v>4.8</v>
      </c>
      <c r="M269" s="44">
        <v>4.8</v>
      </c>
      <c r="N269" s="44">
        <v>4.8</v>
      </c>
      <c r="O269" s="44">
        <v>4.8</v>
      </c>
      <c r="P269" s="44">
        <v>4.8</v>
      </c>
      <c r="Q269" s="44">
        <v>4.8</v>
      </c>
      <c r="R269" s="44">
        <v>4.8</v>
      </c>
      <c r="S269" s="44">
        <v>4.8</v>
      </c>
      <c r="T269" s="44">
        <v>4.8</v>
      </c>
      <c r="U269" s="44">
        <v>4.8</v>
      </c>
      <c r="V269" s="44">
        <v>4.8</v>
      </c>
      <c r="W269" s="44">
        <v>4.8</v>
      </c>
      <c r="X269" s="44">
        <v>4.8</v>
      </c>
      <c r="Y269" s="44">
        <v>4.8</v>
      </c>
      <c r="Z269" s="44">
        <v>4.8</v>
      </c>
      <c r="AA269" s="44">
        <v>4.8</v>
      </c>
    </row>
    <row r="270" spans="1:27" ht="12.75" hidden="1" customHeight="1" outlineLevel="1" x14ac:dyDescent="0.3">
      <c r="A270" s="99" t="s">
        <v>1240</v>
      </c>
      <c r="B270" s="63" t="s">
        <v>81</v>
      </c>
      <c r="C270" s="43" t="s">
        <v>79</v>
      </c>
      <c r="D270" s="44">
        <f>$D$11</f>
        <v>264.79000000000002</v>
      </c>
      <c r="E270" s="44">
        <f t="shared" ref="E270:AA270" si="155">$D$11</f>
        <v>264.79000000000002</v>
      </c>
      <c r="F270" s="44">
        <f t="shared" si="155"/>
        <v>264.79000000000002</v>
      </c>
      <c r="G270" s="44">
        <f t="shared" si="155"/>
        <v>264.79000000000002</v>
      </c>
      <c r="H270" s="44">
        <f t="shared" si="155"/>
        <v>264.79000000000002</v>
      </c>
      <c r="I270" s="44">
        <f t="shared" si="155"/>
        <v>264.79000000000002</v>
      </c>
      <c r="J270" s="44">
        <f t="shared" si="155"/>
        <v>264.79000000000002</v>
      </c>
      <c r="K270" s="44">
        <f t="shared" si="155"/>
        <v>264.79000000000002</v>
      </c>
      <c r="L270" s="44">
        <f t="shared" si="155"/>
        <v>264.79000000000002</v>
      </c>
      <c r="M270" s="44">
        <f t="shared" si="155"/>
        <v>264.79000000000002</v>
      </c>
      <c r="N270" s="44">
        <f t="shared" si="155"/>
        <v>264.79000000000002</v>
      </c>
      <c r="O270" s="44">
        <f t="shared" si="155"/>
        <v>264.79000000000002</v>
      </c>
      <c r="P270" s="44">
        <f t="shared" si="155"/>
        <v>264.79000000000002</v>
      </c>
      <c r="Q270" s="44">
        <f t="shared" si="155"/>
        <v>264.79000000000002</v>
      </c>
      <c r="R270" s="44">
        <f t="shared" si="155"/>
        <v>264.79000000000002</v>
      </c>
      <c r="S270" s="44">
        <f t="shared" si="155"/>
        <v>264.79000000000002</v>
      </c>
      <c r="T270" s="44">
        <f t="shared" si="155"/>
        <v>264.79000000000002</v>
      </c>
      <c r="U270" s="44">
        <f t="shared" si="155"/>
        <v>264.79000000000002</v>
      </c>
      <c r="V270" s="44">
        <f t="shared" si="155"/>
        <v>264.79000000000002</v>
      </c>
      <c r="W270" s="44">
        <f t="shared" si="155"/>
        <v>264.79000000000002</v>
      </c>
      <c r="X270" s="44">
        <f t="shared" si="155"/>
        <v>264.79000000000002</v>
      </c>
      <c r="Y270" s="44">
        <f t="shared" si="155"/>
        <v>264.79000000000002</v>
      </c>
      <c r="Z270" s="44">
        <f t="shared" si="155"/>
        <v>264.79000000000002</v>
      </c>
      <c r="AA270" s="44">
        <f t="shared" si="155"/>
        <v>264.79000000000002</v>
      </c>
    </row>
    <row r="271" spans="1:27" ht="12.75" customHeight="1" collapsed="1" x14ac:dyDescent="0.3">
      <c r="A271" s="98" t="s">
        <v>1241</v>
      </c>
      <c r="B271" s="28" t="str">
        <f>"22"&amp;"."&amp;$B$633&amp;"."&amp;$B$634</f>
        <v>22.02.2024</v>
      </c>
      <c r="C271" s="90" t="s">
        <v>76</v>
      </c>
      <c r="D271" s="91">
        <f>ROUND(((D272+D273+D275+D274)/1000),5)</f>
        <v>1.6891</v>
      </c>
      <c r="E271" s="91">
        <f>ROUND(((E272+E273+E275+E274)/1000),5)</f>
        <v>1.6517200000000001</v>
      </c>
      <c r="F271" s="91">
        <f>ROUND(((F272+F273+F275+F274)/1000),5)</f>
        <v>1.62609</v>
      </c>
      <c r="G271" s="91">
        <f t="shared" ref="G271:AA271" si="156">ROUND(((G272+G273+G275+G274)/1000),5)</f>
        <v>1.6236900000000001</v>
      </c>
      <c r="H271" s="91">
        <f t="shared" si="156"/>
        <v>1.65052</v>
      </c>
      <c r="I271" s="91">
        <f t="shared" si="156"/>
        <v>1.74617</v>
      </c>
      <c r="J271" s="91">
        <f t="shared" si="156"/>
        <v>1.9369700000000001</v>
      </c>
      <c r="K271" s="91">
        <f t="shared" si="156"/>
        <v>2.13585</v>
      </c>
      <c r="L271" s="91">
        <f t="shared" si="156"/>
        <v>2.2795899999999998</v>
      </c>
      <c r="M271" s="91">
        <f t="shared" si="156"/>
        <v>2.3161200000000002</v>
      </c>
      <c r="N271" s="91">
        <f t="shared" si="156"/>
        <v>2.3586999999999998</v>
      </c>
      <c r="O271" s="91">
        <f t="shared" si="156"/>
        <v>2.3948900000000002</v>
      </c>
      <c r="P271" s="91">
        <f t="shared" si="156"/>
        <v>2.3209</v>
      </c>
      <c r="Q271" s="91">
        <f t="shared" si="156"/>
        <v>2.3200699999999999</v>
      </c>
      <c r="R271" s="91">
        <f t="shared" si="156"/>
        <v>2.30565</v>
      </c>
      <c r="S271" s="91">
        <f t="shared" si="156"/>
        <v>2.2247499999999998</v>
      </c>
      <c r="T271" s="91">
        <f t="shared" si="156"/>
        <v>2.2140300000000002</v>
      </c>
      <c r="U271" s="91">
        <f t="shared" si="156"/>
        <v>2.23542</v>
      </c>
      <c r="V271" s="91">
        <f t="shared" si="156"/>
        <v>2.27799</v>
      </c>
      <c r="W271" s="91">
        <f t="shared" si="156"/>
        <v>2.31236</v>
      </c>
      <c r="X271" s="91">
        <f t="shared" si="156"/>
        <v>2.25</v>
      </c>
      <c r="Y271" s="91">
        <f t="shared" si="156"/>
        <v>2.1406100000000001</v>
      </c>
      <c r="Z271" s="91">
        <f t="shared" si="156"/>
        <v>1.9875100000000001</v>
      </c>
      <c r="AA271" s="91">
        <f t="shared" si="156"/>
        <v>1.85192</v>
      </c>
    </row>
    <row r="272" spans="1:27" ht="12.75" hidden="1" customHeight="1" outlineLevel="1" x14ac:dyDescent="0.3">
      <c r="A272" s="99" t="s">
        <v>1242</v>
      </c>
      <c r="B272" s="63" t="s">
        <v>238</v>
      </c>
      <c r="C272" s="43" t="s">
        <v>79</v>
      </c>
      <c r="D272" s="44">
        <v>1306.3900000000001</v>
      </c>
      <c r="E272" s="44">
        <v>1269.01</v>
      </c>
      <c r="F272" s="44">
        <v>1243.3800000000001</v>
      </c>
      <c r="G272" s="44">
        <v>1240.98</v>
      </c>
      <c r="H272" s="44">
        <v>1267.81</v>
      </c>
      <c r="I272" s="44">
        <v>1363.46</v>
      </c>
      <c r="J272" s="44">
        <v>1554.26</v>
      </c>
      <c r="K272" s="44">
        <v>1753.14</v>
      </c>
      <c r="L272" s="44">
        <v>1896.88</v>
      </c>
      <c r="M272" s="44">
        <v>1933.41</v>
      </c>
      <c r="N272" s="44">
        <v>1975.99</v>
      </c>
      <c r="O272" s="44">
        <v>2012.18</v>
      </c>
      <c r="P272" s="44">
        <v>1938.19</v>
      </c>
      <c r="Q272" s="44">
        <v>1937.36</v>
      </c>
      <c r="R272" s="44">
        <v>1922.94</v>
      </c>
      <c r="S272" s="44">
        <v>1842.04</v>
      </c>
      <c r="T272" s="44">
        <v>1831.32</v>
      </c>
      <c r="U272" s="44">
        <v>1852.71</v>
      </c>
      <c r="V272" s="44">
        <v>1895.28</v>
      </c>
      <c r="W272" s="44">
        <v>1929.65</v>
      </c>
      <c r="X272" s="44">
        <v>1867.29</v>
      </c>
      <c r="Y272" s="44">
        <v>1757.9</v>
      </c>
      <c r="Z272" s="44">
        <v>1604.8</v>
      </c>
      <c r="AA272" s="44">
        <v>1469.21</v>
      </c>
    </row>
    <row r="273" spans="1:27" ht="12.75" hidden="1" customHeight="1" outlineLevel="1" x14ac:dyDescent="0.3">
      <c r="A273" s="99" t="s">
        <v>1243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3">
      <c r="A274" s="99" t="s">
        <v>1244</v>
      </c>
      <c r="B274" s="63" t="s">
        <v>83</v>
      </c>
      <c r="C274" s="43" t="s">
        <v>79</v>
      </c>
      <c r="D274" s="44">
        <v>4.8</v>
      </c>
      <c r="E274" s="44">
        <v>4.8</v>
      </c>
      <c r="F274" s="44">
        <v>4.8</v>
      </c>
      <c r="G274" s="44">
        <v>4.8</v>
      </c>
      <c r="H274" s="44">
        <v>4.8</v>
      </c>
      <c r="I274" s="44">
        <v>4.8</v>
      </c>
      <c r="J274" s="44">
        <v>4.8</v>
      </c>
      <c r="K274" s="44">
        <v>4.8</v>
      </c>
      <c r="L274" s="44">
        <v>4.8</v>
      </c>
      <c r="M274" s="44">
        <v>4.8</v>
      </c>
      <c r="N274" s="44">
        <v>4.8</v>
      </c>
      <c r="O274" s="44">
        <v>4.8</v>
      </c>
      <c r="P274" s="44">
        <v>4.8</v>
      </c>
      <c r="Q274" s="44">
        <v>4.8</v>
      </c>
      <c r="R274" s="44">
        <v>4.8</v>
      </c>
      <c r="S274" s="44">
        <v>4.8</v>
      </c>
      <c r="T274" s="44">
        <v>4.8</v>
      </c>
      <c r="U274" s="44">
        <v>4.8</v>
      </c>
      <c r="V274" s="44">
        <v>4.8</v>
      </c>
      <c r="W274" s="44">
        <v>4.8</v>
      </c>
      <c r="X274" s="44">
        <v>4.8</v>
      </c>
      <c r="Y274" s="44">
        <v>4.8</v>
      </c>
      <c r="Z274" s="44">
        <v>4.8</v>
      </c>
      <c r="AA274" s="44">
        <v>4.8</v>
      </c>
    </row>
    <row r="275" spans="1:27" ht="12.75" hidden="1" customHeight="1" outlineLevel="1" x14ac:dyDescent="0.3">
      <c r="A275" s="99" t="s">
        <v>1245</v>
      </c>
      <c r="B275" s="63" t="s">
        <v>81</v>
      </c>
      <c r="C275" s="43" t="s">
        <v>79</v>
      </c>
      <c r="D275" s="44">
        <f>$D$11</f>
        <v>264.79000000000002</v>
      </c>
      <c r="E275" s="44">
        <f t="shared" ref="E275:AA275" si="158">$D$11</f>
        <v>264.79000000000002</v>
      </c>
      <c r="F275" s="44">
        <f t="shared" si="158"/>
        <v>264.79000000000002</v>
      </c>
      <c r="G275" s="44">
        <f t="shared" si="158"/>
        <v>264.79000000000002</v>
      </c>
      <c r="H275" s="44">
        <f t="shared" si="158"/>
        <v>264.79000000000002</v>
      </c>
      <c r="I275" s="44">
        <f t="shared" si="158"/>
        <v>264.79000000000002</v>
      </c>
      <c r="J275" s="44">
        <f t="shared" si="158"/>
        <v>264.79000000000002</v>
      </c>
      <c r="K275" s="44">
        <f t="shared" si="158"/>
        <v>264.79000000000002</v>
      </c>
      <c r="L275" s="44">
        <f t="shared" si="158"/>
        <v>264.79000000000002</v>
      </c>
      <c r="M275" s="44">
        <f t="shared" si="158"/>
        <v>264.79000000000002</v>
      </c>
      <c r="N275" s="44">
        <f t="shared" si="158"/>
        <v>264.79000000000002</v>
      </c>
      <c r="O275" s="44">
        <f t="shared" si="158"/>
        <v>264.79000000000002</v>
      </c>
      <c r="P275" s="44">
        <f t="shared" si="158"/>
        <v>264.79000000000002</v>
      </c>
      <c r="Q275" s="44">
        <f t="shared" si="158"/>
        <v>264.79000000000002</v>
      </c>
      <c r="R275" s="44">
        <f t="shared" si="158"/>
        <v>264.79000000000002</v>
      </c>
      <c r="S275" s="44">
        <f t="shared" si="158"/>
        <v>264.79000000000002</v>
      </c>
      <c r="T275" s="44">
        <f t="shared" si="158"/>
        <v>264.79000000000002</v>
      </c>
      <c r="U275" s="44">
        <f t="shared" si="158"/>
        <v>264.79000000000002</v>
      </c>
      <c r="V275" s="44">
        <f t="shared" si="158"/>
        <v>264.79000000000002</v>
      </c>
      <c r="W275" s="44">
        <f t="shared" si="158"/>
        <v>264.79000000000002</v>
      </c>
      <c r="X275" s="44">
        <f t="shared" si="158"/>
        <v>264.79000000000002</v>
      </c>
      <c r="Y275" s="44">
        <f t="shared" si="158"/>
        <v>264.79000000000002</v>
      </c>
      <c r="Z275" s="44">
        <f t="shared" si="158"/>
        <v>264.79000000000002</v>
      </c>
      <c r="AA275" s="44">
        <f t="shared" si="158"/>
        <v>264.79000000000002</v>
      </c>
    </row>
    <row r="276" spans="1:27" ht="12.75" customHeight="1" collapsed="1" x14ac:dyDescent="0.3">
      <c r="A276" s="98" t="s">
        <v>1246</v>
      </c>
      <c r="B276" s="28" t="str">
        <f>"23"&amp;"."&amp;$B$633&amp;"."&amp;$B$634</f>
        <v>23.02.2024</v>
      </c>
      <c r="C276" s="90" t="s">
        <v>76</v>
      </c>
      <c r="D276" s="91">
        <f>ROUND(((D277+D278+D280+D279)/1000),5)</f>
        <v>1.89727</v>
      </c>
      <c r="E276" s="91">
        <f>ROUND(((E277+E278+E280+E279)/1000),5)</f>
        <v>1.7598499999999999</v>
      </c>
      <c r="F276" s="91">
        <f>ROUND(((F277+F278+F280+F279)/1000),5)</f>
        <v>1.6820299999999999</v>
      </c>
      <c r="G276" s="91">
        <f t="shared" ref="G276:AA276" si="159">ROUND(((G277+G278+G280+G279)/1000),5)</f>
        <v>1.66814</v>
      </c>
      <c r="H276" s="91">
        <f t="shared" si="159"/>
        <v>1.67544</v>
      </c>
      <c r="I276" s="91">
        <f t="shared" si="159"/>
        <v>1.7426699999999999</v>
      </c>
      <c r="J276" s="91">
        <f t="shared" si="159"/>
        <v>1.83324</v>
      </c>
      <c r="K276" s="91">
        <f t="shared" si="159"/>
        <v>1.9473</v>
      </c>
      <c r="L276" s="91">
        <f t="shared" si="159"/>
        <v>2.0584099999999999</v>
      </c>
      <c r="M276" s="91">
        <f t="shared" si="159"/>
        <v>2.2032600000000002</v>
      </c>
      <c r="N276" s="91">
        <f t="shared" si="159"/>
        <v>2.2695500000000002</v>
      </c>
      <c r="O276" s="91">
        <f t="shared" si="159"/>
        <v>2.28227</v>
      </c>
      <c r="P276" s="91">
        <f t="shared" si="159"/>
        <v>2.2726299999999999</v>
      </c>
      <c r="Q276" s="91">
        <f t="shared" si="159"/>
        <v>2.2635700000000001</v>
      </c>
      <c r="R276" s="91">
        <f t="shared" si="159"/>
        <v>2.2300800000000001</v>
      </c>
      <c r="S276" s="91">
        <f t="shared" si="159"/>
        <v>2.2016200000000001</v>
      </c>
      <c r="T276" s="91">
        <f t="shared" si="159"/>
        <v>2.2188400000000001</v>
      </c>
      <c r="U276" s="91">
        <f t="shared" si="159"/>
        <v>2.2661899999999999</v>
      </c>
      <c r="V276" s="91">
        <f t="shared" si="159"/>
        <v>2.2885900000000001</v>
      </c>
      <c r="W276" s="91">
        <f t="shared" si="159"/>
        <v>2.2790400000000002</v>
      </c>
      <c r="X276" s="91">
        <f t="shared" si="159"/>
        <v>2.2697099999999999</v>
      </c>
      <c r="Y276" s="91">
        <f t="shared" si="159"/>
        <v>2.1918099999999998</v>
      </c>
      <c r="Z276" s="91">
        <f t="shared" si="159"/>
        <v>2.0313400000000001</v>
      </c>
      <c r="AA276" s="91">
        <f t="shared" si="159"/>
        <v>1.8687499999999999</v>
      </c>
    </row>
    <row r="277" spans="1:27" ht="12.75" hidden="1" customHeight="1" outlineLevel="1" x14ac:dyDescent="0.3">
      <c r="A277" s="99" t="s">
        <v>1247</v>
      </c>
      <c r="B277" s="63" t="s">
        <v>238</v>
      </c>
      <c r="C277" s="43" t="s">
        <v>79</v>
      </c>
      <c r="D277" s="44">
        <v>1514.56</v>
      </c>
      <c r="E277" s="44">
        <v>1377.14</v>
      </c>
      <c r="F277" s="44">
        <v>1299.32</v>
      </c>
      <c r="G277" s="44">
        <v>1285.43</v>
      </c>
      <c r="H277" s="44">
        <v>1292.73</v>
      </c>
      <c r="I277" s="44">
        <v>1359.96</v>
      </c>
      <c r="J277" s="44">
        <v>1450.53</v>
      </c>
      <c r="K277" s="44">
        <v>1564.59</v>
      </c>
      <c r="L277" s="44">
        <v>1675.7</v>
      </c>
      <c r="M277" s="44">
        <v>1820.55</v>
      </c>
      <c r="N277" s="44">
        <v>1886.84</v>
      </c>
      <c r="O277" s="44">
        <v>1899.56</v>
      </c>
      <c r="P277" s="44">
        <v>1889.92</v>
      </c>
      <c r="Q277" s="44">
        <v>1880.86</v>
      </c>
      <c r="R277" s="44">
        <v>1847.37</v>
      </c>
      <c r="S277" s="44">
        <v>1818.91</v>
      </c>
      <c r="T277" s="44">
        <v>1836.13</v>
      </c>
      <c r="U277" s="44">
        <v>1883.48</v>
      </c>
      <c r="V277" s="44">
        <v>1905.88</v>
      </c>
      <c r="W277" s="44">
        <v>1896.33</v>
      </c>
      <c r="X277" s="44">
        <v>1887</v>
      </c>
      <c r="Y277" s="44">
        <v>1809.1</v>
      </c>
      <c r="Z277" s="44">
        <v>1648.63</v>
      </c>
      <c r="AA277" s="44">
        <v>1486.04</v>
      </c>
    </row>
    <row r="278" spans="1:27" ht="12.75" hidden="1" customHeight="1" outlineLevel="1" x14ac:dyDescent="0.3">
      <c r="A278" s="99" t="s">
        <v>1248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3">
      <c r="A279" s="99" t="s">
        <v>1249</v>
      </c>
      <c r="B279" s="63" t="s">
        <v>83</v>
      </c>
      <c r="C279" s="43" t="s">
        <v>79</v>
      </c>
      <c r="D279" s="44">
        <v>4.8</v>
      </c>
      <c r="E279" s="44">
        <v>4.8</v>
      </c>
      <c r="F279" s="44">
        <v>4.8</v>
      </c>
      <c r="G279" s="44">
        <v>4.8</v>
      </c>
      <c r="H279" s="44">
        <v>4.8</v>
      </c>
      <c r="I279" s="44">
        <v>4.8</v>
      </c>
      <c r="J279" s="44">
        <v>4.8</v>
      </c>
      <c r="K279" s="44">
        <v>4.8</v>
      </c>
      <c r="L279" s="44">
        <v>4.8</v>
      </c>
      <c r="M279" s="44">
        <v>4.8</v>
      </c>
      <c r="N279" s="44">
        <v>4.8</v>
      </c>
      <c r="O279" s="44">
        <v>4.8</v>
      </c>
      <c r="P279" s="44">
        <v>4.8</v>
      </c>
      <c r="Q279" s="44">
        <v>4.8</v>
      </c>
      <c r="R279" s="44">
        <v>4.8</v>
      </c>
      <c r="S279" s="44">
        <v>4.8</v>
      </c>
      <c r="T279" s="44">
        <v>4.8</v>
      </c>
      <c r="U279" s="44">
        <v>4.8</v>
      </c>
      <c r="V279" s="44">
        <v>4.8</v>
      </c>
      <c r="W279" s="44">
        <v>4.8</v>
      </c>
      <c r="X279" s="44">
        <v>4.8</v>
      </c>
      <c r="Y279" s="44">
        <v>4.8</v>
      </c>
      <c r="Z279" s="44">
        <v>4.8</v>
      </c>
      <c r="AA279" s="44">
        <v>4.8</v>
      </c>
    </row>
    <row r="280" spans="1:27" ht="12.75" hidden="1" customHeight="1" outlineLevel="1" x14ac:dyDescent="0.3">
      <c r="A280" s="99" t="s">
        <v>1250</v>
      </c>
      <c r="B280" s="63" t="s">
        <v>81</v>
      </c>
      <c r="C280" s="43" t="s">
        <v>79</v>
      </c>
      <c r="D280" s="44">
        <f>$D$11</f>
        <v>264.79000000000002</v>
      </c>
      <c r="E280" s="44">
        <f t="shared" ref="E280:AA280" si="161">$D$11</f>
        <v>264.79000000000002</v>
      </c>
      <c r="F280" s="44">
        <f t="shared" si="161"/>
        <v>264.79000000000002</v>
      </c>
      <c r="G280" s="44">
        <f t="shared" si="161"/>
        <v>264.79000000000002</v>
      </c>
      <c r="H280" s="44">
        <f t="shared" si="161"/>
        <v>264.79000000000002</v>
      </c>
      <c r="I280" s="44">
        <f t="shared" si="161"/>
        <v>264.79000000000002</v>
      </c>
      <c r="J280" s="44">
        <f t="shared" si="161"/>
        <v>264.79000000000002</v>
      </c>
      <c r="K280" s="44">
        <f t="shared" si="161"/>
        <v>264.79000000000002</v>
      </c>
      <c r="L280" s="44">
        <f t="shared" si="161"/>
        <v>264.79000000000002</v>
      </c>
      <c r="M280" s="44">
        <f t="shared" si="161"/>
        <v>264.79000000000002</v>
      </c>
      <c r="N280" s="44">
        <f t="shared" si="161"/>
        <v>264.79000000000002</v>
      </c>
      <c r="O280" s="44">
        <f t="shared" si="161"/>
        <v>264.79000000000002</v>
      </c>
      <c r="P280" s="44">
        <f t="shared" si="161"/>
        <v>264.79000000000002</v>
      </c>
      <c r="Q280" s="44">
        <f t="shared" si="161"/>
        <v>264.79000000000002</v>
      </c>
      <c r="R280" s="44">
        <f t="shared" si="161"/>
        <v>264.79000000000002</v>
      </c>
      <c r="S280" s="44">
        <f t="shared" si="161"/>
        <v>264.79000000000002</v>
      </c>
      <c r="T280" s="44">
        <f t="shared" si="161"/>
        <v>264.79000000000002</v>
      </c>
      <c r="U280" s="44">
        <f t="shared" si="161"/>
        <v>264.79000000000002</v>
      </c>
      <c r="V280" s="44">
        <f t="shared" si="161"/>
        <v>264.79000000000002</v>
      </c>
      <c r="W280" s="44">
        <f t="shared" si="161"/>
        <v>264.79000000000002</v>
      </c>
      <c r="X280" s="44">
        <f t="shared" si="161"/>
        <v>264.79000000000002</v>
      </c>
      <c r="Y280" s="44">
        <f t="shared" si="161"/>
        <v>264.79000000000002</v>
      </c>
      <c r="Z280" s="44">
        <f t="shared" si="161"/>
        <v>264.79000000000002</v>
      </c>
      <c r="AA280" s="44">
        <f t="shared" si="161"/>
        <v>264.79000000000002</v>
      </c>
    </row>
    <row r="281" spans="1:27" ht="12.75" customHeight="1" collapsed="1" x14ac:dyDescent="0.3">
      <c r="A281" s="98" t="s">
        <v>1251</v>
      </c>
      <c r="B281" s="28" t="str">
        <f>"24"&amp;"."&amp;$B$633&amp;"."&amp;$B$634</f>
        <v>24.02.2024</v>
      </c>
      <c r="C281" s="90" t="s">
        <v>76</v>
      </c>
      <c r="D281" s="91">
        <f>ROUND(((D282+D283+D285+D284)/1000),5)</f>
        <v>1.9608000000000001</v>
      </c>
      <c r="E281" s="91">
        <f>ROUND(((E282+E283+E285+E284)/1000),5)</f>
        <v>1.84013</v>
      </c>
      <c r="F281" s="91">
        <f>ROUND(((F282+F283+F285+F284)/1000),5)</f>
        <v>1.74014</v>
      </c>
      <c r="G281" s="91">
        <f t="shared" ref="G281:AA281" si="162">ROUND(((G282+G283+G285+G284)/1000),5)</f>
        <v>1.69659</v>
      </c>
      <c r="H281" s="91">
        <f t="shared" si="162"/>
        <v>1.7267999999999999</v>
      </c>
      <c r="I281" s="91">
        <f t="shared" si="162"/>
        <v>1.7648699999999999</v>
      </c>
      <c r="J281" s="91">
        <f t="shared" si="162"/>
        <v>1.8693</v>
      </c>
      <c r="K281" s="91">
        <f t="shared" si="162"/>
        <v>1.92991</v>
      </c>
      <c r="L281" s="91">
        <f t="shared" si="162"/>
        <v>2.1732100000000001</v>
      </c>
      <c r="M281" s="91">
        <f t="shared" si="162"/>
        <v>2.2613799999999999</v>
      </c>
      <c r="N281" s="91">
        <f t="shared" si="162"/>
        <v>2.29975</v>
      </c>
      <c r="O281" s="91">
        <f t="shared" si="162"/>
        <v>2.3153999999999999</v>
      </c>
      <c r="P281" s="91">
        <f t="shared" si="162"/>
        <v>2.3029299999999999</v>
      </c>
      <c r="Q281" s="91">
        <f t="shared" si="162"/>
        <v>2.2914500000000002</v>
      </c>
      <c r="R281" s="91">
        <f t="shared" si="162"/>
        <v>2.2653500000000002</v>
      </c>
      <c r="S281" s="91">
        <f t="shared" si="162"/>
        <v>2.2480699999999998</v>
      </c>
      <c r="T281" s="91">
        <f t="shared" si="162"/>
        <v>2.25806</v>
      </c>
      <c r="U281" s="91">
        <f t="shared" si="162"/>
        <v>2.2732100000000002</v>
      </c>
      <c r="V281" s="91">
        <f t="shared" si="162"/>
        <v>2.3038500000000002</v>
      </c>
      <c r="W281" s="91">
        <f t="shared" si="162"/>
        <v>2.30776</v>
      </c>
      <c r="X281" s="91">
        <f t="shared" si="162"/>
        <v>2.30335</v>
      </c>
      <c r="Y281" s="91">
        <f t="shared" si="162"/>
        <v>2.2331799999999999</v>
      </c>
      <c r="Z281" s="91">
        <f t="shared" si="162"/>
        <v>2.0518299999999998</v>
      </c>
      <c r="AA281" s="91">
        <f t="shared" si="162"/>
        <v>1.8838900000000001</v>
      </c>
    </row>
    <row r="282" spans="1:27" ht="12.75" hidden="1" customHeight="1" outlineLevel="1" x14ac:dyDescent="0.3">
      <c r="A282" s="99" t="s">
        <v>1252</v>
      </c>
      <c r="B282" s="63" t="s">
        <v>238</v>
      </c>
      <c r="C282" s="43" t="s">
        <v>79</v>
      </c>
      <c r="D282" s="44">
        <v>1578.09</v>
      </c>
      <c r="E282" s="44">
        <v>1457.42</v>
      </c>
      <c r="F282" s="44">
        <v>1357.43</v>
      </c>
      <c r="G282" s="44">
        <v>1313.88</v>
      </c>
      <c r="H282" s="44">
        <v>1344.09</v>
      </c>
      <c r="I282" s="44">
        <v>1382.16</v>
      </c>
      <c r="J282" s="44">
        <v>1486.59</v>
      </c>
      <c r="K282" s="44">
        <v>1547.2</v>
      </c>
      <c r="L282" s="44">
        <v>1790.5</v>
      </c>
      <c r="M282" s="44">
        <v>1878.67</v>
      </c>
      <c r="N282" s="44">
        <v>1917.04</v>
      </c>
      <c r="O282" s="44">
        <v>1932.69</v>
      </c>
      <c r="P282" s="44">
        <v>1920.22</v>
      </c>
      <c r="Q282" s="44">
        <v>1908.74</v>
      </c>
      <c r="R282" s="44">
        <v>1882.64</v>
      </c>
      <c r="S282" s="44">
        <v>1865.36</v>
      </c>
      <c r="T282" s="44">
        <v>1875.35</v>
      </c>
      <c r="U282" s="44">
        <v>1890.5</v>
      </c>
      <c r="V282" s="44">
        <v>1921.14</v>
      </c>
      <c r="W282" s="44">
        <v>1925.05</v>
      </c>
      <c r="X282" s="44">
        <v>1920.64</v>
      </c>
      <c r="Y282" s="44">
        <v>1850.47</v>
      </c>
      <c r="Z282" s="44">
        <v>1669.12</v>
      </c>
      <c r="AA282" s="44">
        <v>1501.18</v>
      </c>
    </row>
    <row r="283" spans="1:27" ht="12.75" hidden="1" customHeight="1" outlineLevel="1" x14ac:dyDescent="0.3">
      <c r="A283" s="99" t="s">
        <v>1253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3">
      <c r="A284" s="99" t="s">
        <v>1254</v>
      </c>
      <c r="B284" s="63" t="s">
        <v>83</v>
      </c>
      <c r="C284" s="43" t="s">
        <v>79</v>
      </c>
      <c r="D284" s="44">
        <v>4.8</v>
      </c>
      <c r="E284" s="44">
        <v>4.8</v>
      </c>
      <c r="F284" s="44">
        <v>4.8</v>
      </c>
      <c r="G284" s="44">
        <v>4.8</v>
      </c>
      <c r="H284" s="44">
        <v>4.8</v>
      </c>
      <c r="I284" s="44">
        <v>4.8</v>
      </c>
      <c r="J284" s="44">
        <v>4.8</v>
      </c>
      <c r="K284" s="44">
        <v>4.8</v>
      </c>
      <c r="L284" s="44">
        <v>4.8</v>
      </c>
      <c r="M284" s="44">
        <v>4.8</v>
      </c>
      <c r="N284" s="44">
        <v>4.8</v>
      </c>
      <c r="O284" s="44">
        <v>4.8</v>
      </c>
      <c r="P284" s="44">
        <v>4.8</v>
      </c>
      <c r="Q284" s="44">
        <v>4.8</v>
      </c>
      <c r="R284" s="44">
        <v>4.8</v>
      </c>
      <c r="S284" s="44">
        <v>4.8</v>
      </c>
      <c r="T284" s="44">
        <v>4.8</v>
      </c>
      <c r="U284" s="44">
        <v>4.8</v>
      </c>
      <c r="V284" s="44">
        <v>4.8</v>
      </c>
      <c r="W284" s="44">
        <v>4.8</v>
      </c>
      <c r="X284" s="44">
        <v>4.8</v>
      </c>
      <c r="Y284" s="44">
        <v>4.8</v>
      </c>
      <c r="Z284" s="44">
        <v>4.8</v>
      </c>
      <c r="AA284" s="44">
        <v>4.8</v>
      </c>
    </row>
    <row r="285" spans="1:27" ht="12.75" hidden="1" customHeight="1" outlineLevel="1" x14ac:dyDescent="0.3">
      <c r="A285" s="99" t="s">
        <v>1255</v>
      </c>
      <c r="B285" s="63" t="s">
        <v>81</v>
      </c>
      <c r="C285" s="43" t="s">
        <v>79</v>
      </c>
      <c r="D285" s="44">
        <f>$D$11</f>
        <v>264.79000000000002</v>
      </c>
      <c r="E285" s="44">
        <f t="shared" ref="E285:AA285" si="164">$D$11</f>
        <v>264.79000000000002</v>
      </c>
      <c r="F285" s="44">
        <f t="shared" si="164"/>
        <v>264.79000000000002</v>
      </c>
      <c r="G285" s="44">
        <f t="shared" si="164"/>
        <v>264.79000000000002</v>
      </c>
      <c r="H285" s="44">
        <f t="shared" si="164"/>
        <v>264.79000000000002</v>
      </c>
      <c r="I285" s="44">
        <f t="shared" si="164"/>
        <v>264.79000000000002</v>
      </c>
      <c r="J285" s="44">
        <f t="shared" si="164"/>
        <v>264.79000000000002</v>
      </c>
      <c r="K285" s="44">
        <f t="shared" si="164"/>
        <v>264.79000000000002</v>
      </c>
      <c r="L285" s="44">
        <f t="shared" si="164"/>
        <v>264.79000000000002</v>
      </c>
      <c r="M285" s="44">
        <f t="shared" si="164"/>
        <v>264.79000000000002</v>
      </c>
      <c r="N285" s="44">
        <f t="shared" si="164"/>
        <v>264.79000000000002</v>
      </c>
      <c r="O285" s="44">
        <f t="shared" si="164"/>
        <v>264.79000000000002</v>
      </c>
      <c r="P285" s="44">
        <f t="shared" si="164"/>
        <v>264.79000000000002</v>
      </c>
      <c r="Q285" s="44">
        <f t="shared" si="164"/>
        <v>264.79000000000002</v>
      </c>
      <c r="R285" s="44">
        <f t="shared" si="164"/>
        <v>264.79000000000002</v>
      </c>
      <c r="S285" s="44">
        <f t="shared" si="164"/>
        <v>264.79000000000002</v>
      </c>
      <c r="T285" s="44">
        <f t="shared" si="164"/>
        <v>264.79000000000002</v>
      </c>
      <c r="U285" s="44">
        <f t="shared" si="164"/>
        <v>264.79000000000002</v>
      </c>
      <c r="V285" s="44">
        <f t="shared" si="164"/>
        <v>264.79000000000002</v>
      </c>
      <c r="W285" s="44">
        <f t="shared" si="164"/>
        <v>264.79000000000002</v>
      </c>
      <c r="X285" s="44">
        <f t="shared" si="164"/>
        <v>264.79000000000002</v>
      </c>
      <c r="Y285" s="44">
        <f t="shared" si="164"/>
        <v>264.79000000000002</v>
      </c>
      <c r="Z285" s="44">
        <f t="shared" si="164"/>
        <v>264.79000000000002</v>
      </c>
      <c r="AA285" s="44">
        <f t="shared" si="164"/>
        <v>264.79000000000002</v>
      </c>
    </row>
    <row r="286" spans="1:27" ht="12.75" customHeight="1" collapsed="1" x14ac:dyDescent="0.3">
      <c r="A286" s="98" t="s">
        <v>1256</v>
      </c>
      <c r="B286" s="28" t="str">
        <f>"25"&amp;"."&amp;$B$633&amp;"."&amp;$B$634</f>
        <v>25.02.2024</v>
      </c>
      <c r="C286" s="90" t="s">
        <v>76</v>
      </c>
      <c r="D286" s="91">
        <f>ROUND(((D287+D288+D290+D289)/1000),5)</f>
        <v>1.94546</v>
      </c>
      <c r="E286" s="91">
        <f>ROUND(((E287+E288+E290+E289)/1000),5)</f>
        <v>1.7918799999999999</v>
      </c>
      <c r="F286" s="91">
        <f>ROUND(((F287+F288+F290+F289)/1000),5)</f>
        <v>1.6883999999999999</v>
      </c>
      <c r="G286" s="91">
        <f t="shared" ref="G286:AA286" si="165">ROUND(((G287+G288+G290+G289)/1000),5)</f>
        <v>1.68007</v>
      </c>
      <c r="H286" s="91">
        <f t="shared" si="165"/>
        <v>1.6834100000000001</v>
      </c>
      <c r="I286" s="91">
        <f t="shared" si="165"/>
        <v>1.71922</v>
      </c>
      <c r="J286" s="91">
        <f t="shared" si="165"/>
        <v>1.8087299999999999</v>
      </c>
      <c r="K286" s="91">
        <f t="shared" si="165"/>
        <v>1.8796999999999999</v>
      </c>
      <c r="L286" s="91">
        <f t="shared" si="165"/>
        <v>2.0474399999999999</v>
      </c>
      <c r="M286" s="91">
        <f t="shared" si="165"/>
        <v>2.22492</v>
      </c>
      <c r="N286" s="91">
        <f t="shared" si="165"/>
        <v>2.2874300000000001</v>
      </c>
      <c r="O286" s="91">
        <f t="shared" si="165"/>
        <v>2.2976800000000002</v>
      </c>
      <c r="P286" s="91">
        <f t="shared" si="165"/>
        <v>2.2883499999999999</v>
      </c>
      <c r="Q286" s="91">
        <f t="shared" si="165"/>
        <v>2.2782100000000001</v>
      </c>
      <c r="R286" s="91">
        <f t="shared" si="165"/>
        <v>2.2434500000000002</v>
      </c>
      <c r="S286" s="91">
        <f t="shared" si="165"/>
        <v>2.2332200000000002</v>
      </c>
      <c r="T286" s="91">
        <f t="shared" si="165"/>
        <v>2.2589899999999998</v>
      </c>
      <c r="U286" s="91">
        <f t="shared" si="165"/>
        <v>2.2940800000000001</v>
      </c>
      <c r="V286" s="91">
        <f t="shared" si="165"/>
        <v>2.3548</v>
      </c>
      <c r="W286" s="91">
        <f t="shared" si="165"/>
        <v>2.3384399999999999</v>
      </c>
      <c r="X286" s="91">
        <f t="shared" si="165"/>
        <v>2.3344900000000002</v>
      </c>
      <c r="Y286" s="91">
        <f t="shared" si="165"/>
        <v>2.27047</v>
      </c>
      <c r="Z286" s="91">
        <f t="shared" si="165"/>
        <v>2.0805699999999998</v>
      </c>
      <c r="AA286" s="91">
        <f t="shared" si="165"/>
        <v>1.88269</v>
      </c>
    </row>
    <row r="287" spans="1:27" ht="12.75" hidden="1" customHeight="1" outlineLevel="1" x14ac:dyDescent="0.3">
      <c r="A287" s="99" t="s">
        <v>1257</v>
      </c>
      <c r="B287" s="63" t="s">
        <v>238</v>
      </c>
      <c r="C287" s="43" t="s">
        <v>79</v>
      </c>
      <c r="D287" s="44">
        <v>1562.75</v>
      </c>
      <c r="E287" s="44">
        <v>1409.17</v>
      </c>
      <c r="F287" s="44">
        <v>1305.69</v>
      </c>
      <c r="G287" s="44">
        <v>1297.3599999999999</v>
      </c>
      <c r="H287" s="44">
        <v>1300.7</v>
      </c>
      <c r="I287" s="44">
        <v>1336.51</v>
      </c>
      <c r="J287" s="44">
        <v>1426.02</v>
      </c>
      <c r="K287" s="44">
        <v>1496.99</v>
      </c>
      <c r="L287" s="44">
        <v>1664.73</v>
      </c>
      <c r="M287" s="44">
        <v>1842.21</v>
      </c>
      <c r="N287" s="44">
        <v>1904.72</v>
      </c>
      <c r="O287" s="44">
        <v>1914.97</v>
      </c>
      <c r="P287" s="44">
        <v>1905.64</v>
      </c>
      <c r="Q287" s="44">
        <v>1895.5</v>
      </c>
      <c r="R287" s="44">
        <v>1860.74</v>
      </c>
      <c r="S287" s="44">
        <v>1850.51</v>
      </c>
      <c r="T287" s="44">
        <v>1876.28</v>
      </c>
      <c r="U287" s="44">
        <v>1911.37</v>
      </c>
      <c r="V287" s="44">
        <v>1972.09</v>
      </c>
      <c r="W287" s="44">
        <v>1955.73</v>
      </c>
      <c r="X287" s="44">
        <v>1951.78</v>
      </c>
      <c r="Y287" s="44">
        <v>1887.76</v>
      </c>
      <c r="Z287" s="44">
        <v>1697.86</v>
      </c>
      <c r="AA287" s="44">
        <v>1499.98</v>
      </c>
    </row>
    <row r="288" spans="1:27" ht="12.75" hidden="1" customHeight="1" outlineLevel="1" x14ac:dyDescent="0.3">
      <c r="A288" s="99" t="s">
        <v>1258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3">
      <c r="A289" s="99" t="s">
        <v>1259</v>
      </c>
      <c r="B289" s="63" t="s">
        <v>83</v>
      </c>
      <c r="C289" s="43" t="s">
        <v>79</v>
      </c>
      <c r="D289" s="44">
        <v>4.8</v>
      </c>
      <c r="E289" s="44">
        <v>4.8</v>
      </c>
      <c r="F289" s="44">
        <v>4.8</v>
      </c>
      <c r="G289" s="44">
        <v>4.8</v>
      </c>
      <c r="H289" s="44">
        <v>4.8</v>
      </c>
      <c r="I289" s="44">
        <v>4.8</v>
      </c>
      <c r="J289" s="44">
        <v>4.8</v>
      </c>
      <c r="K289" s="44">
        <v>4.8</v>
      </c>
      <c r="L289" s="44">
        <v>4.8</v>
      </c>
      <c r="M289" s="44">
        <v>4.8</v>
      </c>
      <c r="N289" s="44">
        <v>4.8</v>
      </c>
      <c r="O289" s="44">
        <v>4.8</v>
      </c>
      <c r="P289" s="44">
        <v>4.8</v>
      </c>
      <c r="Q289" s="44">
        <v>4.8</v>
      </c>
      <c r="R289" s="44">
        <v>4.8</v>
      </c>
      <c r="S289" s="44">
        <v>4.8</v>
      </c>
      <c r="T289" s="44">
        <v>4.8</v>
      </c>
      <c r="U289" s="44">
        <v>4.8</v>
      </c>
      <c r="V289" s="44">
        <v>4.8</v>
      </c>
      <c r="W289" s="44">
        <v>4.8</v>
      </c>
      <c r="X289" s="44">
        <v>4.8</v>
      </c>
      <c r="Y289" s="44">
        <v>4.8</v>
      </c>
      <c r="Z289" s="44">
        <v>4.8</v>
      </c>
      <c r="AA289" s="44">
        <v>4.8</v>
      </c>
    </row>
    <row r="290" spans="1:27" ht="12.75" hidden="1" customHeight="1" outlineLevel="1" x14ac:dyDescent="0.3">
      <c r="A290" s="99" t="s">
        <v>1260</v>
      </c>
      <c r="B290" s="63" t="s">
        <v>81</v>
      </c>
      <c r="C290" s="43" t="s">
        <v>79</v>
      </c>
      <c r="D290" s="44">
        <f>$D$11</f>
        <v>264.79000000000002</v>
      </c>
      <c r="E290" s="44">
        <f t="shared" ref="E290:AA290" si="167">$D$11</f>
        <v>264.79000000000002</v>
      </c>
      <c r="F290" s="44">
        <f t="shared" si="167"/>
        <v>264.79000000000002</v>
      </c>
      <c r="G290" s="44">
        <f t="shared" si="167"/>
        <v>264.79000000000002</v>
      </c>
      <c r="H290" s="44">
        <f t="shared" si="167"/>
        <v>264.79000000000002</v>
      </c>
      <c r="I290" s="44">
        <f t="shared" si="167"/>
        <v>264.79000000000002</v>
      </c>
      <c r="J290" s="44">
        <f t="shared" si="167"/>
        <v>264.79000000000002</v>
      </c>
      <c r="K290" s="44">
        <f t="shared" si="167"/>
        <v>264.79000000000002</v>
      </c>
      <c r="L290" s="44">
        <f t="shared" si="167"/>
        <v>264.79000000000002</v>
      </c>
      <c r="M290" s="44">
        <f t="shared" si="167"/>
        <v>264.79000000000002</v>
      </c>
      <c r="N290" s="44">
        <f t="shared" si="167"/>
        <v>264.79000000000002</v>
      </c>
      <c r="O290" s="44">
        <f t="shared" si="167"/>
        <v>264.79000000000002</v>
      </c>
      <c r="P290" s="44">
        <f t="shared" si="167"/>
        <v>264.79000000000002</v>
      </c>
      <c r="Q290" s="44">
        <f t="shared" si="167"/>
        <v>264.79000000000002</v>
      </c>
      <c r="R290" s="44">
        <f t="shared" si="167"/>
        <v>264.79000000000002</v>
      </c>
      <c r="S290" s="44">
        <f t="shared" si="167"/>
        <v>264.79000000000002</v>
      </c>
      <c r="T290" s="44">
        <f t="shared" si="167"/>
        <v>264.79000000000002</v>
      </c>
      <c r="U290" s="44">
        <f t="shared" si="167"/>
        <v>264.79000000000002</v>
      </c>
      <c r="V290" s="44">
        <f t="shared" si="167"/>
        <v>264.79000000000002</v>
      </c>
      <c r="W290" s="44">
        <f t="shared" si="167"/>
        <v>264.79000000000002</v>
      </c>
      <c r="X290" s="44">
        <f t="shared" si="167"/>
        <v>264.79000000000002</v>
      </c>
      <c r="Y290" s="44">
        <f t="shared" si="167"/>
        <v>264.79000000000002</v>
      </c>
      <c r="Z290" s="44">
        <f t="shared" si="167"/>
        <v>264.79000000000002</v>
      </c>
      <c r="AA290" s="44">
        <f t="shared" si="167"/>
        <v>264.79000000000002</v>
      </c>
    </row>
    <row r="291" spans="1:27" ht="12.75" customHeight="1" collapsed="1" x14ac:dyDescent="0.3">
      <c r="A291" s="98" t="s">
        <v>1261</v>
      </c>
      <c r="B291" s="28" t="str">
        <f>"26"&amp;"."&amp;$B$633&amp;"."&amp;$B$634</f>
        <v>26.02.2024</v>
      </c>
      <c r="C291" s="90" t="s">
        <v>76</v>
      </c>
      <c r="D291" s="91">
        <f>ROUND(((D292+D293+D295+D294)/1000),5)</f>
        <v>1.8265400000000001</v>
      </c>
      <c r="E291" s="91">
        <f>ROUND(((E292+E293+E295+E294)/1000),5)</f>
        <v>1.69815</v>
      </c>
      <c r="F291" s="91">
        <f>ROUND(((F292+F293+F295+F294)/1000),5)</f>
        <v>1.6410800000000001</v>
      </c>
      <c r="G291" s="91">
        <f t="shared" ref="G291:AA291" si="168">ROUND(((G292+G293+G295+G294)/1000),5)</f>
        <v>1.6482000000000001</v>
      </c>
      <c r="H291" s="91">
        <f t="shared" si="168"/>
        <v>1.6646000000000001</v>
      </c>
      <c r="I291" s="91">
        <f t="shared" si="168"/>
        <v>1.80627</v>
      </c>
      <c r="J291" s="91">
        <f t="shared" si="168"/>
        <v>1.96936</v>
      </c>
      <c r="K291" s="91">
        <f t="shared" si="168"/>
        <v>2.2527699999999999</v>
      </c>
      <c r="L291" s="91">
        <f t="shared" si="168"/>
        <v>2.3851200000000001</v>
      </c>
      <c r="M291" s="91">
        <f t="shared" si="168"/>
        <v>2.3960900000000001</v>
      </c>
      <c r="N291" s="91">
        <f t="shared" si="168"/>
        <v>2.4159099999999998</v>
      </c>
      <c r="O291" s="91">
        <f t="shared" si="168"/>
        <v>2.4440599999999999</v>
      </c>
      <c r="P291" s="91">
        <f t="shared" si="168"/>
        <v>2.43553</v>
      </c>
      <c r="Q291" s="91">
        <f t="shared" si="168"/>
        <v>2.4371100000000001</v>
      </c>
      <c r="R291" s="91">
        <f t="shared" si="168"/>
        <v>2.427</v>
      </c>
      <c r="S291" s="91">
        <f t="shared" si="168"/>
        <v>2.3639299999999999</v>
      </c>
      <c r="T291" s="91">
        <f t="shared" si="168"/>
        <v>2.34761</v>
      </c>
      <c r="U291" s="91">
        <f t="shared" si="168"/>
        <v>2.3618600000000001</v>
      </c>
      <c r="V291" s="91">
        <f t="shared" si="168"/>
        <v>2.3856299999999999</v>
      </c>
      <c r="W291" s="91">
        <f t="shared" si="168"/>
        <v>2.4110499999999999</v>
      </c>
      <c r="X291" s="91">
        <f t="shared" si="168"/>
        <v>2.3180000000000001</v>
      </c>
      <c r="Y291" s="91">
        <f t="shared" si="168"/>
        <v>2.2003699999999999</v>
      </c>
      <c r="Z291" s="91">
        <f t="shared" si="168"/>
        <v>1.9677</v>
      </c>
      <c r="AA291" s="91">
        <f t="shared" si="168"/>
        <v>1.72018</v>
      </c>
    </row>
    <row r="292" spans="1:27" ht="12.75" hidden="1" customHeight="1" outlineLevel="1" x14ac:dyDescent="0.3">
      <c r="A292" s="99" t="s">
        <v>1262</v>
      </c>
      <c r="B292" s="63" t="s">
        <v>238</v>
      </c>
      <c r="C292" s="43" t="s">
        <v>79</v>
      </c>
      <c r="D292" s="44">
        <v>1443.83</v>
      </c>
      <c r="E292" s="44">
        <v>1315.44</v>
      </c>
      <c r="F292" s="44">
        <v>1258.3699999999999</v>
      </c>
      <c r="G292" s="44">
        <v>1265.49</v>
      </c>
      <c r="H292" s="44">
        <v>1281.8900000000001</v>
      </c>
      <c r="I292" s="44">
        <v>1423.56</v>
      </c>
      <c r="J292" s="44">
        <v>1586.65</v>
      </c>
      <c r="K292" s="44">
        <v>1870.06</v>
      </c>
      <c r="L292" s="44">
        <v>2002.41</v>
      </c>
      <c r="M292" s="44">
        <v>2013.38</v>
      </c>
      <c r="N292" s="44">
        <v>2033.2</v>
      </c>
      <c r="O292" s="44">
        <v>2061.35</v>
      </c>
      <c r="P292" s="44">
        <v>2052.8200000000002</v>
      </c>
      <c r="Q292" s="44">
        <v>2054.4</v>
      </c>
      <c r="R292" s="44">
        <v>2044.29</v>
      </c>
      <c r="S292" s="44">
        <v>1981.22</v>
      </c>
      <c r="T292" s="44">
        <v>1964.9</v>
      </c>
      <c r="U292" s="44">
        <v>1979.15</v>
      </c>
      <c r="V292" s="44">
        <v>2002.92</v>
      </c>
      <c r="W292" s="44">
        <v>2028.34</v>
      </c>
      <c r="X292" s="44">
        <v>1935.29</v>
      </c>
      <c r="Y292" s="44">
        <v>1817.66</v>
      </c>
      <c r="Z292" s="44">
        <v>1584.99</v>
      </c>
      <c r="AA292" s="44">
        <v>1337.47</v>
      </c>
    </row>
    <row r="293" spans="1:27" ht="12.75" hidden="1" customHeight="1" outlineLevel="1" x14ac:dyDescent="0.3">
      <c r="A293" s="99" t="s">
        <v>1263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3">
      <c r="A294" s="99" t="s">
        <v>1264</v>
      </c>
      <c r="B294" s="63" t="s">
        <v>83</v>
      </c>
      <c r="C294" s="43" t="s">
        <v>79</v>
      </c>
      <c r="D294" s="44">
        <v>4.8</v>
      </c>
      <c r="E294" s="44">
        <v>4.8</v>
      </c>
      <c r="F294" s="44">
        <v>4.8</v>
      </c>
      <c r="G294" s="44">
        <v>4.8</v>
      </c>
      <c r="H294" s="44">
        <v>4.8</v>
      </c>
      <c r="I294" s="44">
        <v>4.8</v>
      </c>
      <c r="J294" s="44">
        <v>4.8</v>
      </c>
      <c r="K294" s="44">
        <v>4.8</v>
      </c>
      <c r="L294" s="44">
        <v>4.8</v>
      </c>
      <c r="M294" s="44">
        <v>4.8</v>
      </c>
      <c r="N294" s="44">
        <v>4.8</v>
      </c>
      <c r="O294" s="44">
        <v>4.8</v>
      </c>
      <c r="P294" s="44">
        <v>4.8</v>
      </c>
      <c r="Q294" s="44">
        <v>4.8</v>
      </c>
      <c r="R294" s="44">
        <v>4.8</v>
      </c>
      <c r="S294" s="44">
        <v>4.8</v>
      </c>
      <c r="T294" s="44">
        <v>4.8</v>
      </c>
      <c r="U294" s="44">
        <v>4.8</v>
      </c>
      <c r="V294" s="44">
        <v>4.8</v>
      </c>
      <c r="W294" s="44">
        <v>4.8</v>
      </c>
      <c r="X294" s="44">
        <v>4.8</v>
      </c>
      <c r="Y294" s="44">
        <v>4.8</v>
      </c>
      <c r="Z294" s="44">
        <v>4.8</v>
      </c>
      <c r="AA294" s="44">
        <v>4.8</v>
      </c>
    </row>
    <row r="295" spans="1:27" ht="12.75" hidden="1" customHeight="1" outlineLevel="1" x14ac:dyDescent="0.3">
      <c r="A295" s="99" t="s">
        <v>1265</v>
      </c>
      <c r="B295" s="63" t="s">
        <v>81</v>
      </c>
      <c r="C295" s="43" t="s">
        <v>79</v>
      </c>
      <c r="D295" s="44">
        <f>$D$11</f>
        <v>264.79000000000002</v>
      </c>
      <c r="E295" s="44">
        <f t="shared" ref="E295:AA295" si="170">$D$11</f>
        <v>264.79000000000002</v>
      </c>
      <c r="F295" s="44">
        <f t="shared" si="170"/>
        <v>264.79000000000002</v>
      </c>
      <c r="G295" s="44">
        <f t="shared" si="170"/>
        <v>264.79000000000002</v>
      </c>
      <c r="H295" s="44">
        <f t="shared" si="170"/>
        <v>264.79000000000002</v>
      </c>
      <c r="I295" s="44">
        <f t="shared" si="170"/>
        <v>264.79000000000002</v>
      </c>
      <c r="J295" s="44">
        <f t="shared" si="170"/>
        <v>264.79000000000002</v>
      </c>
      <c r="K295" s="44">
        <f t="shared" si="170"/>
        <v>264.79000000000002</v>
      </c>
      <c r="L295" s="44">
        <f t="shared" si="170"/>
        <v>264.79000000000002</v>
      </c>
      <c r="M295" s="44">
        <f t="shared" si="170"/>
        <v>264.79000000000002</v>
      </c>
      <c r="N295" s="44">
        <f t="shared" si="170"/>
        <v>264.79000000000002</v>
      </c>
      <c r="O295" s="44">
        <f t="shared" si="170"/>
        <v>264.79000000000002</v>
      </c>
      <c r="P295" s="44">
        <f t="shared" si="170"/>
        <v>264.79000000000002</v>
      </c>
      <c r="Q295" s="44">
        <f t="shared" si="170"/>
        <v>264.79000000000002</v>
      </c>
      <c r="R295" s="44">
        <f t="shared" si="170"/>
        <v>264.79000000000002</v>
      </c>
      <c r="S295" s="44">
        <f t="shared" si="170"/>
        <v>264.79000000000002</v>
      </c>
      <c r="T295" s="44">
        <f t="shared" si="170"/>
        <v>264.79000000000002</v>
      </c>
      <c r="U295" s="44">
        <f t="shared" si="170"/>
        <v>264.79000000000002</v>
      </c>
      <c r="V295" s="44">
        <f t="shared" si="170"/>
        <v>264.79000000000002</v>
      </c>
      <c r="W295" s="44">
        <f t="shared" si="170"/>
        <v>264.79000000000002</v>
      </c>
      <c r="X295" s="44">
        <f t="shared" si="170"/>
        <v>264.79000000000002</v>
      </c>
      <c r="Y295" s="44">
        <f t="shared" si="170"/>
        <v>264.79000000000002</v>
      </c>
      <c r="Z295" s="44">
        <f t="shared" si="170"/>
        <v>264.79000000000002</v>
      </c>
      <c r="AA295" s="44">
        <f t="shared" si="170"/>
        <v>264.79000000000002</v>
      </c>
    </row>
    <row r="296" spans="1:27" ht="12.75" customHeight="1" collapsed="1" x14ac:dyDescent="0.3">
      <c r="A296" s="98" t="s">
        <v>1266</v>
      </c>
      <c r="B296" s="28" t="str">
        <f>"27"&amp;"."&amp;$B$633&amp;"."&amp;$B$634</f>
        <v>27.02.2024</v>
      </c>
      <c r="C296" s="90" t="s">
        <v>76</v>
      </c>
      <c r="D296" s="91">
        <f>ROUND(((D297+D298+D300+D299)/1000),5)</f>
        <v>1.7054499999999999</v>
      </c>
      <c r="E296" s="91">
        <f>ROUND(((E297+E298+E300+E299)/1000),5)</f>
        <v>1.6535299999999999</v>
      </c>
      <c r="F296" s="91">
        <f>ROUND(((F297+F298+F300+F299)/1000),5)</f>
        <v>1.62703</v>
      </c>
      <c r="G296" s="91">
        <f t="shared" ref="G296:AA296" si="171">ROUND(((G297+G298+G300+G299)/1000),5)</f>
        <v>1.6244700000000001</v>
      </c>
      <c r="H296" s="91">
        <f t="shared" si="171"/>
        <v>1.6581699999999999</v>
      </c>
      <c r="I296" s="91">
        <f t="shared" si="171"/>
        <v>1.82142</v>
      </c>
      <c r="J296" s="91">
        <f t="shared" si="171"/>
        <v>1.94875</v>
      </c>
      <c r="K296" s="91">
        <f t="shared" si="171"/>
        <v>2.1052300000000002</v>
      </c>
      <c r="L296" s="91">
        <f t="shared" si="171"/>
        <v>2.2991700000000002</v>
      </c>
      <c r="M296" s="91">
        <f t="shared" si="171"/>
        <v>2.33121</v>
      </c>
      <c r="N296" s="91">
        <f t="shared" si="171"/>
        <v>2.3571599999999999</v>
      </c>
      <c r="O296" s="91">
        <f t="shared" si="171"/>
        <v>2.44896</v>
      </c>
      <c r="P296" s="91">
        <f t="shared" si="171"/>
        <v>2.3822899999999998</v>
      </c>
      <c r="Q296" s="91">
        <f t="shared" si="171"/>
        <v>2.3702100000000002</v>
      </c>
      <c r="R296" s="91">
        <f t="shared" si="171"/>
        <v>2.3510499999999999</v>
      </c>
      <c r="S296" s="91">
        <f t="shared" si="171"/>
        <v>2.2641300000000002</v>
      </c>
      <c r="T296" s="91">
        <f t="shared" si="171"/>
        <v>2.27467</v>
      </c>
      <c r="U296" s="91">
        <f t="shared" si="171"/>
        <v>2.30593</v>
      </c>
      <c r="V296" s="91">
        <f t="shared" si="171"/>
        <v>2.3294100000000002</v>
      </c>
      <c r="W296" s="91">
        <f t="shared" si="171"/>
        <v>2.3530799999999998</v>
      </c>
      <c r="X296" s="91">
        <f t="shared" si="171"/>
        <v>2.2833399999999999</v>
      </c>
      <c r="Y296" s="91">
        <f t="shared" si="171"/>
        <v>2.22126</v>
      </c>
      <c r="Z296" s="91">
        <f t="shared" si="171"/>
        <v>2.0209199999999998</v>
      </c>
      <c r="AA296" s="91">
        <f t="shared" si="171"/>
        <v>1.8289899999999999</v>
      </c>
    </row>
    <row r="297" spans="1:27" ht="12.75" hidden="1" customHeight="1" outlineLevel="1" x14ac:dyDescent="0.3">
      <c r="A297" s="99" t="s">
        <v>1267</v>
      </c>
      <c r="B297" s="63" t="s">
        <v>238</v>
      </c>
      <c r="C297" s="43" t="s">
        <v>79</v>
      </c>
      <c r="D297" s="44">
        <v>1322.74</v>
      </c>
      <c r="E297" s="44">
        <v>1270.82</v>
      </c>
      <c r="F297" s="44">
        <v>1244.32</v>
      </c>
      <c r="G297" s="44">
        <v>1241.76</v>
      </c>
      <c r="H297" s="44">
        <v>1275.46</v>
      </c>
      <c r="I297" s="44">
        <v>1438.71</v>
      </c>
      <c r="J297" s="44">
        <v>1566.04</v>
      </c>
      <c r="K297" s="44">
        <v>1722.52</v>
      </c>
      <c r="L297" s="44">
        <v>1916.46</v>
      </c>
      <c r="M297" s="44">
        <v>1948.5</v>
      </c>
      <c r="N297" s="44">
        <v>1974.45</v>
      </c>
      <c r="O297" s="44">
        <v>2066.25</v>
      </c>
      <c r="P297" s="44">
        <v>1999.58</v>
      </c>
      <c r="Q297" s="44">
        <v>1987.5</v>
      </c>
      <c r="R297" s="44">
        <v>1968.34</v>
      </c>
      <c r="S297" s="44">
        <v>1881.42</v>
      </c>
      <c r="T297" s="44">
        <v>1891.96</v>
      </c>
      <c r="U297" s="44">
        <v>1923.22</v>
      </c>
      <c r="V297" s="44">
        <v>1946.7</v>
      </c>
      <c r="W297" s="44">
        <v>1970.37</v>
      </c>
      <c r="X297" s="44">
        <v>1900.63</v>
      </c>
      <c r="Y297" s="44">
        <v>1838.55</v>
      </c>
      <c r="Z297" s="44">
        <v>1638.21</v>
      </c>
      <c r="AA297" s="44">
        <v>1446.28</v>
      </c>
    </row>
    <row r="298" spans="1:27" ht="12.75" hidden="1" customHeight="1" outlineLevel="1" x14ac:dyDescent="0.3">
      <c r="A298" s="99" t="s">
        <v>1268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3">
      <c r="A299" s="99" t="s">
        <v>1269</v>
      </c>
      <c r="B299" s="63" t="s">
        <v>83</v>
      </c>
      <c r="C299" s="43" t="s">
        <v>79</v>
      </c>
      <c r="D299" s="44">
        <v>4.8</v>
      </c>
      <c r="E299" s="44">
        <v>4.8</v>
      </c>
      <c r="F299" s="44">
        <v>4.8</v>
      </c>
      <c r="G299" s="44">
        <v>4.8</v>
      </c>
      <c r="H299" s="44">
        <v>4.8</v>
      </c>
      <c r="I299" s="44">
        <v>4.8</v>
      </c>
      <c r="J299" s="44">
        <v>4.8</v>
      </c>
      <c r="K299" s="44">
        <v>4.8</v>
      </c>
      <c r="L299" s="44">
        <v>4.8</v>
      </c>
      <c r="M299" s="44">
        <v>4.8</v>
      </c>
      <c r="N299" s="44">
        <v>4.8</v>
      </c>
      <c r="O299" s="44">
        <v>4.8</v>
      </c>
      <c r="P299" s="44">
        <v>4.8</v>
      </c>
      <c r="Q299" s="44">
        <v>4.8</v>
      </c>
      <c r="R299" s="44">
        <v>4.8</v>
      </c>
      <c r="S299" s="44">
        <v>4.8</v>
      </c>
      <c r="T299" s="44">
        <v>4.8</v>
      </c>
      <c r="U299" s="44">
        <v>4.8</v>
      </c>
      <c r="V299" s="44">
        <v>4.8</v>
      </c>
      <c r="W299" s="44">
        <v>4.8</v>
      </c>
      <c r="X299" s="44">
        <v>4.8</v>
      </c>
      <c r="Y299" s="44">
        <v>4.8</v>
      </c>
      <c r="Z299" s="44">
        <v>4.8</v>
      </c>
      <c r="AA299" s="44">
        <v>4.8</v>
      </c>
    </row>
    <row r="300" spans="1:27" ht="12.75" hidden="1" customHeight="1" outlineLevel="1" x14ac:dyDescent="0.3">
      <c r="A300" s="99" t="s">
        <v>1270</v>
      </c>
      <c r="B300" s="63" t="s">
        <v>81</v>
      </c>
      <c r="C300" s="43" t="s">
        <v>79</v>
      </c>
      <c r="D300" s="44">
        <f>$D$11</f>
        <v>264.79000000000002</v>
      </c>
      <c r="E300" s="44">
        <f t="shared" ref="E300:AA300" si="173">$D$11</f>
        <v>264.79000000000002</v>
      </c>
      <c r="F300" s="44">
        <f t="shared" si="173"/>
        <v>264.79000000000002</v>
      </c>
      <c r="G300" s="44">
        <f t="shared" si="173"/>
        <v>264.79000000000002</v>
      </c>
      <c r="H300" s="44">
        <f t="shared" si="173"/>
        <v>264.79000000000002</v>
      </c>
      <c r="I300" s="44">
        <f t="shared" si="173"/>
        <v>264.79000000000002</v>
      </c>
      <c r="J300" s="44">
        <f t="shared" si="173"/>
        <v>264.79000000000002</v>
      </c>
      <c r="K300" s="44">
        <f t="shared" si="173"/>
        <v>264.79000000000002</v>
      </c>
      <c r="L300" s="44">
        <f t="shared" si="173"/>
        <v>264.79000000000002</v>
      </c>
      <c r="M300" s="44">
        <f t="shared" si="173"/>
        <v>264.79000000000002</v>
      </c>
      <c r="N300" s="44">
        <f t="shared" si="173"/>
        <v>264.79000000000002</v>
      </c>
      <c r="O300" s="44">
        <f t="shared" si="173"/>
        <v>264.79000000000002</v>
      </c>
      <c r="P300" s="44">
        <f t="shared" si="173"/>
        <v>264.79000000000002</v>
      </c>
      <c r="Q300" s="44">
        <f t="shared" si="173"/>
        <v>264.79000000000002</v>
      </c>
      <c r="R300" s="44">
        <f t="shared" si="173"/>
        <v>264.79000000000002</v>
      </c>
      <c r="S300" s="44">
        <f t="shared" si="173"/>
        <v>264.79000000000002</v>
      </c>
      <c r="T300" s="44">
        <f t="shared" si="173"/>
        <v>264.79000000000002</v>
      </c>
      <c r="U300" s="44">
        <f t="shared" si="173"/>
        <v>264.79000000000002</v>
      </c>
      <c r="V300" s="44">
        <f t="shared" si="173"/>
        <v>264.79000000000002</v>
      </c>
      <c r="W300" s="44">
        <f t="shared" si="173"/>
        <v>264.79000000000002</v>
      </c>
      <c r="X300" s="44">
        <f t="shared" si="173"/>
        <v>264.79000000000002</v>
      </c>
      <c r="Y300" s="44">
        <f t="shared" si="173"/>
        <v>264.79000000000002</v>
      </c>
      <c r="Z300" s="44">
        <f t="shared" si="173"/>
        <v>264.79000000000002</v>
      </c>
      <c r="AA300" s="44">
        <f t="shared" si="173"/>
        <v>264.79000000000002</v>
      </c>
    </row>
    <row r="301" spans="1:27" ht="12.75" customHeight="1" collapsed="1" x14ac:dyDescent="0.3">
      <c r="A301" s="98" t="s">
        <v>1271</v>
      </c>
      <c r="B301" s="28" t="str">
        <f>"28"&amp;"."&amp;$B$633&amp;"."&amp;$B$634</f>
        <v>28.02.2024</v>
      </c>
      <c r="C301" s="90" t="s">
        <v>76</v>
      </c>
      <c r="D301" s="91">
        <f>ROUND(((D302+D303+D305+D304)/1000),5)</f>
        <v>1.6876</v>
      </c>
      <c r="E301" s="91">
        <f>ROUND(((E302+E303+E305+E304)/1000),5)</f>
        <v>1.65045</v>
      </c>
      <c r="F301" s="91">
        <f>ROUND(((F302+F303+F305+F304)/1000),5)</f>
        <v>1.6346400000000001</v>
      </c>
      <c r="G301" s="91">
        <f t="shared" ref="G301:AA301" si="174">ROUND(((G302+G303+G305+G304)/1000),5)</f>
        <v>1.63168</v>
      </c>
      <c r="H301" s="91">
        <f t="shared" si="174"/>
        <v>1.6600999999999999</v>
      </c>
      <c r="I301" s="91">
        <f t="shared" si="174"/>
        <v>1.7777799999999999</v>
      </c>
      <c r="J301" s="91">
        <f t="shared" si="174"/>
        <v>1.9567300000000001</v>
      </c>
      <c r="K301" s="91">
        <f t="shared" si="174"/>
        <v>2.2410000000000001</v>
      </c>
      <c r="L301" s="91">
        <f t="shared" si="174"/>
        <v>2.3506300000000002</v>
      </c>
      <c r="M301" s="91">
        <f t="shared" si="174"/>
        <v>2.3921399999999999</v>
      </c>
      <c r="N301" s="91">
        <f t="shared" si="174"/>
        <v>2.3992499999999999</v>
      </c>
      <c r="O301" s="91">
        <f t="shared" si="174"/>
        <v>2.4478300000000002</v>
      </c>
      <c r="P301" s="91">
        <f t="shared" si="174"/>
        <v>2.42611</v>
      </c>
      <c r="Q301" s="91">
        <f t="shared" si="174"/>
        <v>2.4325100000000002</v>
      </c>
      <c r="R301" s="91">
        <f t="shared" si="174"/>
        <v>2.4205299999999998</v>
      </c>
      <c r="S301" s="91">
        <f t="shared" si="174"/>
        <v>2.32254</v>
      </c>
      <c r="T301" s="91">
        <f t="shared" si="174"/>
        <v>2.3070300000000001</v>
      </c>
      <c r="U301" s="91">
        <f t="shared" si="174"/>
        <v>2.3201100000000001</v>
      </c>
      <c r="V301" s="91">
        <f t="shared" si="174"/>
        <v>2.3741400000000001</v>
      </c>
      <c r="W301" s="91">
        <f t="shared" si="174"/>
        <v>2.42231</v>
      </c>
      <c r="X301" s="91">
        <f t="shared" si="174"/>
        <v>2.3361800000000001</v>
      </c>
      <c r="Y301" s="91">
        <f t="shared" si="174"/>
        <v>2.2439499999999999</v>
      </c>
      <c r="Z301" s="91">
        <f t="shared" si="174"/>
        <v>2.0173000000000001</v>
      </c>
      <c r="AA301" s="91">
        <f t="shared" si="174"/>
        <v>1.7459</v>
      </c>
    </row>
    <row r="302" spans="1:27" ht="12.75" hidden="1" customHeight="1" outlineLevel="1" x14ac:dyDescent="0.3">
      <c r="A302" s="99" t="s">
        <v>1272</v>
      </c>
      <c r="B302" s="63" t="s">
        <v>238</v>
      </c>
      <c r="C302" s="43" t="s">
        <v>79</v>
      </c>
      <c r="D302" s="44">
        <v>1304.8900000000001</v>
      </c>
      <c r="E302" s="44">
        <v>1267.74</v>
      </c>
      <c r="F302" s="44">
        <v>1251.93</v>
      </c>
      <c r="G302" s="44">
        <v>1248.97</v>
      </c>
      <c r="H302" s="44">
        <v>1277.3900000000001</v>
      </c>
      <c r="I302" s="44">
        <v>1395.07</v>
      </c>
      <c r="J302" s="44">
        <v>1574.02</v>
      </c>
      <c r="K302" s="44">
        <v>1858.29</v>
      </c>
      <c r="L302" s="44">
        <v>1967.92</v>
      </c>
      <c r="M302" s="44">
        <v>2009.43</v>
      </c>
      <c r="N302" s="44">
        <v>2016.54</v>
      </c>
      <c r="O302" s="44">
        <v>2065.12</v>
      </c>
      <c r="P302" s="44">
        <v>2043.4</v>
      </c>
      <c r="Q302" s="44">
        <v>2049.8000000000002</v>
      </c>
      <c r="R302" s="44">
        <v>2037.82</v>
      </c>
      <c r="S302" s="44">
        <v>1939.83</v>
      </c>
      <c r="T302" s="44">
        <v>1924.32</v>
      </c>
      <c r="U302" s="44">
        <v>1937.4</v>
      </c>
      <c r="V302" s="44">
        <v>1991.43</v>
      </c>
      <c r="W302" s="44">
        <v>2039.6</v>
      </c>
      <c r="X302" s="44">
        <v>1953.47</v>
      </c>
      <c r="Y302" s="44">
        <v>1861.24</v>
      </c>
      <c r="Z302" s="44">
        <v>1634.59</v>
      </c>
      <c r="AA302" s="44">
        <v>1363.19</v>
      </c>
    </row>
    <row r="303" spans="1:27" ht="12.75" hidden="1" customHeight="1" outlineLevel="1" x14ac:dyDescent="0.3">
      <c r="A303" s="99" t="s">
        <v>1273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3">
      <c r="A304" s="99" t="s">
        <v>1274</v>
      </c>
      <c r="B304" s="63" t="s">
        <v>83</v>
      </c>
      <c r="C304" s="43" t="s">
        <v>79</v>
      </c>
      <c r="D304" s="44">
        <v>4.8</v>
      </c>
      <c r="E304" s="44">
        <v>4.8</v>
      </c>
      <c r="F304" s="44">
        <v>4.8</v>
      </c>
      <c r="G304" s="44">
        <v>4.8</v>
      </c>
      <c r="H304" s="44">
        <v>4.8</v>
      </c>
      <c r="I304" s="44">
        <v>4.8</v>
      </c>
      <c r="J304" s="44">
        <v>4.8</v>
      </c>
      <c r="K304" s="44">
        <v>4.8</v>
      </c>
      <c r="L304" s="44">
        <v>4.8</v>
      </c>
      <c r="M304" s="44">
        <v>4.8</v>
      </c>
      <c r="N304" s="44">
        <v>4.8</v>
      </c>
      <c r="O304" s="44">
        <v>4.8</v>
      </c>
      <c r="P304" s="44">
        <v>4.8</v>
      </c>
      <c r="Q304" s="44">
        <v>4.8</v>
      </c>
      <c r="R304" s="44">
        <v>4.8</v>
      </c>
      <c r="S304" s="44">
        <v>4.8</v>
      </c>
      <c r="T304" s="44">
        <v>4.8</v>
      </c>
      <c r="U304" s="44">
        <v>4.8</v>
      </c>
      <c r="V304" s="44">
        <v>4.8</v>
      </c>
      <c r="W304" s="44">
        <v>4.8</v>
      </c>
      <c r="X304" s="44">
        <v>4.8</v>
      </c>
      <c r="Y304" s="44">
        <v>4.8</v>
      </c>
      <c r="Z304" s="44">
        <v>4.8</v>
      </c>
      <c r="AA304" s="44">
        <v>4.8</v>
      </c>
    </row>
    <row r="305" spans="1:27" ht="12.75" hidden="1" customHeight="1" outlineLevel="1" x14ac:dyDescent="0.3">
      <c r="A305" s="99" t="s">
        <v>1275</v>
      </c>
      <c r="B305" s="63" t="s">
        <v>81</v>
      </c>
      <c r="C305" s="43" t="s">
        <v>79</v>
      </c>
      <c r="D305" s="44">
        <f>$D$11</f>
        <v>264.79000000000002</v>
      </c>
      <c r="E305" s="44">
        <f t="shared" ref="E305:AA305" si="176">$D$11</f>
        <v>264.79000000000002</v>
      </c>
      <c r="F305" s="44">
        <f t="shared" si="176"/>
        <v>264.79000000000002</v>
      </c>
      <c r="G305" s="44">
        <f t="shared" si="176"/>
        <v>264.79000000000002</v>
      </c>
      <c r="H305" s="44">
        <f t="shared" si="176"/>
        <v>264.79000000000002</v>
      </c>
      <c r="I305" s="44">
        <f t="shared" si="176"/>
        <v>264.79000000000002</v>
      </c>
      <c r="J305" s="44">
        <f t="shared" si="176"/>
        <v>264.79000000000002</v>
      </c>
      <c r="K305" s="44">
        <f t="shared" si="176"/>
        <v>264.79000000000002</v>
      </c>
      <c r="L305" s="44">
        <f t="shared" si="176"/>
        <v>264.79000000000002</v>
      </c>
      <c r="M305" s="44">
        <f t="shared" si="176"/>
        <v>264.79000000000002</v>
      </c>
      <c r="N305" s="44">
        <f t="shared" si="176"/>
        <v>264.79000000000002</v>
      </c>
      <c r="O305" s="44">
        <f t="shared" si="176"/>
        <v>264.79000000000002</v>
      </c>
      <c r="P305" s="44">
        <f t="shared" si="176"/>
        <v>264.79000000000002</v>
      </c>
      <c r="Q305" s="44">
        <f t="shared" si="176"/>
        <v>264.79000000000002</v>
      </c>
      <c r="R305" s="44">
        <f t="shared" si="176"/>
        <v>264.79000000000002</v>
      </c>
      <c r="S305" s="44">
        <f t="shared" si="176"/>
        <v>264.79000000000002</v>
      </c>
      <c r="T305" s="44">
        <f t="shared" si="176"/>
        <v>264.79000000000002</v>
      </c>
      <c r="U305" s="44">
        <f t="shared" si="176"/>
        <v>264.79000000000002</v>
      </c>
      <c r="V305" s="44">
        <f t="shared" si="176"/>
        <v>264.79000000000002</v>
      </c>
      <c r="W305" s="44">
        <f t="shared" si="176"/>
        <v>264.79000000000002</v>
      </c>
      <c r="X305" s="44">
        <f t="shared" si="176"/>
        <v>264.79000000000002</v>
      </c>
      <c r="Y305" s="44">
        <f t="shared" si="176"/>
        <v>264.79000000000002</v>
      </c>
      <c r="Z305" s="44">
        <f t="shared" si="176"/>
        <v>264.79000000000002</v>
      </c>
      <c r="AA305" s="44">
        <f t="shared" si="176"/>
        <v>264.79000000000002</v>
      </c>
    </row>
    <row r="306" spans="1:27" ht="12.75" customHeight="1" collapsed="1" x14ac:dyDescent="0.3">
      <c r="A306" s="98" t="s">
        <v>1276</v>
      </c>
      <c r="B306" s="28" t="str">
        <f>"29"&amp;"."&amp;$B$633&amp;"."&amp;$B$634</f>
        <v>29.02.2024</v>
      </c>
      <c r="C306" s="90" t="s">
        <v>76</v>
      </c>
      <c r="D306" s="91">
        <f>ROUND(((D307+D308+D310+D309)/1000),5)</f>
        <v>1.7098100000000001</v>
      </c>
      <c r="E306" s="91">
        <f>ROUND(((E307+E308+E310+E309)/1000),5)</f>
        <v>1.67747</v>
      </c>
      <c r="F306" s="91">
        <f>ROUND(((F307+F308+F310+F309)/1000),5)</f>
        <v>1.66686</v>
      </c>
      <c r="G306" s="91">
        <f t="shared" ref="G306:AA306" si="177">ROUND(((G307+G308+G310+G309)/1000),5)</f>
        <v>1.6746700000000001</v>
      </c>
      <c r="H306" s="91">
        <f t="shared" si="177"/>
        <v>1.6924600000000001</v>
      </c>
      <c r="I306" s="91">
        <f t="shared" si="177"/>
        <v>1.8512</v>
      </c>
      <c r="J306" s="91">
        <f t="shared" si="177"/>
        <v>2.0063599999999999</v>
      </c>
      <c r="K306" s="91">
        <f t="shared" si="177"/>
        <v>2.1865899999999998</v>
      </c>
      <c r="L306" s="91">
        <f t="shared" si="177"/>
        <v>2.3714599999999999</v>
      </c>
      <c r="M306" s="91">
        <f t="shared" si="177"/>
        <v>2.3915500000000001</v>
      </c>
      <c r="N306" s="91">
        <f t="shared" si="177"/>
        <v>2.40693</v>
      </c>
      <c r="O306" s="91">
        <f t="shared" si="177"/>
        <v>2.4349699999999999</v>
      </c>
      <c r="P306" s="91">
        <f t="shared" si="177"/>
        <v>2.41628</v>
      </c>
      <c r="Q306" s="91">
        <f t="shared" si="177"/>
        <v>2.42021</v>
      </c>
      <c r="R306" s="91">
        <f t="shared" si="177"/>
        <v>2.4136799999999998</v>
      </c>
      <c r="S306" s="91">
        <f t="shared" si="177"/>
        <v>2.3441200000000002</v>
      </c>
      <c r="T306" s="91">
        <f t="shared" si="177"/>
        <v>2.3114499999999998</v>
      </c>
      <c r="U306" s="91">
        <f t="shared" si="177"/>
        <v>2.3274300000000001</v>
      </c>
      <c r="V306" s="91">
        <f t="shared" si="177"/>
        <v>2.3755700000000002</v>
      </c>
      <c r="W306" s="91">
        <f t="shared" si="177"/>
        <v>2.4239999999999999</v>
      </c>
      <c r="X306" s="91">
        <f t="shared" si="177"/>
        <v>2.3480699999999999</v>
      </c>
      <c r="Y306" s="91">
        <f t="shared" si="177"/>
        <v>2.2459699999999998</v>
      </c>
      <c r="Z306" s="91">
        <f t="shared" si="177"/>
        <v>2.0562399999999998</v>
      </c>
      <c r="AA306" s="91">
        <f t="shared" si="177"/>
        <v>1.8641099999999999</v>
      </c>
    </row>
    <row r="307" spans="1:27" ht="12.75" hidden="1" customHeight="1" outlineLevel="1" x14ac:dyDescent="0.3">
      <c r="A307" s="99" t="s">
        <v>1277</v>
      </c>
      <c r="B307" s="63" t="s">
        <v>238</v>
      </c>
      <c r="C307" s="43" t="s">
        <v>79</v>
      </c>
      <c r="D307" s="44">
        <v>1327.1</v>
      </c>
      <c r="E307" s="44">
        <v>1294.76</v>
      </c>
      <c r="F307" s="44">
        <v>1284.1500000000001</v>
      </c>
      <c r="G307" s="44">
        <v>1291.96</v>
      </c>
      <c r="H307" s="44">
        <v>1309.75</v>
      </c>
      <c r="I307" s="44">
        <v>1468.49</v>
      </c>
      <c r="J307" s="44">
        <v>1623.65</v>
      </c>
      <c r="K307" s="44">
        <v>1803.88</v>
      </c>
      <c r="L307" s="44">
        <v>1988.75</v>
      </c>
      <c r="M307" s="44">
        <v>2008.84</v>
      </c>
      <c r="N307" s="44">
        <v>2024.22</v>
      </c>
      <c r="O307" s="44">
        <v>2052.2600000000002</v>
      </c>
      <c r="P307" s="44">
        <v>2033.57</v>
      </c>
      <c r="Q307" s="44">
        <v>2037.5</v>
      </c>
      <c r="R307" s="44">
        <v>2030.97</v>
      </c>
      <c r="S307" s="44">
        <v>1961.41</v>
      </c>
      <c r="T307" s="44">
        <v>1928.74</v>
      </c>
      <c r="U307" s="44">
        <v>1944.72</v>
      </c>
      <c r="V307" s="44">
        <v>1992.86</v>
      </c>
      <c r="W307" s="44">
        <v>2041.29</v>
      </c>
      <c r="X307" s="44">
        <v>1965.36</v>
      </c>
      <c r="Y307" s="44">
        <v>1863.26</v>
      </c>
      <c r="Z307" s="44">
        <v>1673.53</v>
      </c>
      <c r="AA307" s="44">
        <v>1481.4</v>
      </c>
    </row>
    <row r="308" spans="1:27" ht="12.75" hidden="1" customHeight="1" outlineLevel="1" x14ac:dyDescent="0.3">
      <c r="A308" s="99" t="s">
        <v>1278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3">
      <c r="A309" s="99" t="s">
        <v>1279</v>
      </c>
      <c r="B309" s="63" t="s">
        <v>83</v>
      </c>
      <c r="C309" s="43" t="s">
        <v>79</v>
      </c>
      <c r="D309" s="44">
        <v>4.8</v>
      </c>
      <c r="E309" s="44">
        <v>4.8</v>
      </c>
      <c r="F309" s="44">
        <v>4.8</v>
      </c>
      <c r="G309" s="44">
        <v>4.8</v>
      </c>
      <c r="H309" s="44">
        <v>4.8</v>
      </c>
      <c r="I309" s="44">
        <v>4.8</v>
      </c>
      <c r="J309" s="44">
        <v>4.8</v>
      </c>
      <c r="K309" s="44">
        <v>4.8</v>
      </c>
      <c r="L309" s="44">
        <v>4.8</v>
      </c>
      <c r="M309" s="44">
        <v>4.8</v>
      </c>
      <c r="N309" s="44">
        <v>4.8</v>
      </c>
      <c r="O309" s="44">
        <v>4.8</v>
      </c>
      <c r="P309" s="44">
        <v>4.8</v>
      </c>
      <c r="Q309" s="44">
        <v>4.8</v>
      </c>
      <c r="R309" s="44">
        <v>4.8</v>
      </c>
      <c r="S309" s="44">
        <v>4.8</v>
      </c>
      <c r="T309" s="44">
        <v>4.8</v>
      </c>
      <c r="U309" s="44">
        <v>4.8</v>
      </c>
      <c r="V309" s="44">
        <v>4.8</v>
      </c>
      <c r="W309" s="44">
        <v>4.8</v>
      </c>
      <c r="X309" s="44">
        <v>4.8</v>
      </c>
      <c r="Y309" s="44">
        <v>4.8</v>
      </c>
      <c r="Z309" s="44">
        <v>4.8</v>
      </c>
      <c r="AA309" s="44">
        <v>4.8</v>
      </c>
    </row>
    <row r="310" spans="1:27" ht="12.75" hidden="1" customHeight="1" outlineLevel="1" x14ac:dyDescent="0.3">
      <c r="A310" s="99" t="s">
        <v>1280</v>
      </c>
      <c r="B310" s="63" t="s">
        <v>81</v>
      </c>
      <c r="C310" s="43" t="s">
        <v>79</v>
      </c>
      <c r="D310" s="44">
        <f>$D$11</f>
        <v>264.79000000000002</v>
      </c>
      <c r="E310" s="44">
        <f t="shared" ref="E310:AA310" si="179">$D$11</f>
        <v>264.79000000000002</v>
      </c>
      <c r="F310" s="44">
        <f t="shared" si="179"/>
        <v>264.79000000000002</v>
      </c>
      <c r="G310" s="44">
        <f t="shared" si="179"/>
        <v>264.79000000000002</v>
      </c>
      <c r="H310" s="44">
        <f t="shared" si="179"/>
        <v>264.79000000000002</v>
      </c>
      <c r="I310" s="44">
        <f t="shared" si="179"/>
        <v>264.79000000000002</v>
      </c>
      <c r="J310" s="44">
        <f t="shared" si="179"/>
        <v>264.79000000000002</v>
      </c>
      <c r="K310" s="44">
        <f t="shared" si="179"/>
        <v>264.79000000000002</v>
      </c>
      <c r="L310" s="44">
        <f t="shared" si="179"/>
        <v>264.79000000000002</v>
      </c>
      <c r="M310" s="44">
        <f t="shared" si="179"/>
        <v>264.79000000000002</v>
      </c>
      <c r="N310" s="44">
        <f t="shared" si="179"/>
        <v>264.79000000000002</v>
      </c>
      <c r="O310" s="44">
        <f t="shared" si="179"/>
        <v>264.79000000000002</v>
      </c>
      <c r="P310" s="44">
        <f t="shared" si="179"/>
        <v>264.79000000000002</v>
      </c>
      <c r="Q310" s="44">
        <f t="shared" si="179"/>
        <v>264.79000000000002</v>
      </c>
      <c r="R310" s="44">
        <f t="shared" si="179"/>
        <v>264.79000000000002</v>
      </c>
      <c r="S310" s="44">
        <f t="shared" si="179"/>
        <v>264.79000000000002</v>
      </c>
      <c r="T310" s="44">
        <f t="shared" si="179"/>
        <v>264.79000000000002</v>
      </c>
      <c r="U310" s="44">
        <f t="shared" si="179"/>
        <v>264.79000000000002</v>
      </c>
      <c r="V310" s="44">
        <f t="shared" si="179"/>
        <v>264.79000000000002</v>
      </c>
      <c r="W310" s="44">
        <f t="shared" si="179"/>
        <v>264.79000000000002</v>
      </c>
      <c r="X310" s="44">
        <f t="shared" si="179"/>
        <v>264.79000000000002</v>
      </c>
      <c r="Y310" s="44">
        <f t="shared" si="179"/>
        <v>264.79000000000002</v>
      </c>
      <c r="Z310" s="44">
        <f t="shared" si="179"/>
        <v>264.79000000000002</v>
      </c>
      <c r="AA310" s="44">
        <f t="shared" si="179"/>
        <v>264.79000000000002</v>
      </c>
    </row>
    <row r="311" spans="1:27" ht="12.75" customHeight="1" collapsed="1" x14ac:dyDescent="0.3">
      <c r="A311" s="100"/>
      <c r="B311" s="101" t="s">
        <v>382</v>
      </c>
      <c r="C311" s="102"/>
      <c r="D311" s="103"/>
      <c r="E311" s="103"/>
      <c r="F311" s="103"/>
      <c r="G311" s="103"/>
      <c r="I311" s="39"/>
    </row>
    <row r="312" spans="1:27" ht="12.75" customHeight="1" x14ac:dyDescent="0.3">
      <c r="A312" s="100"/>
      <c r="B312" s="101" t="s">
        <v>382</v>
      </c>
      <c r="C312" s="102"/>
      <c r="D312" s="103"/>
      <c r="E312" s="103"/>
      <c r="F312" s="103"/>
      <c r="G312" s="103"/>
      <c r="I312" s="39"/>
    </row>
    <row r="313" spans="1:27" ht="12.75" customHeight="1" x14ac:dyDescent="0.3">
      <c r="A313" s="182" t="s">
        <v>529</v>
      </c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  <c r="AA313" s="184"/>
    </row>
    <row r="314" spans="1:27" ht="27.6" x14ac:dyDescent="0.25">
      <c r="A314" s="26" t="s">
        <v>64</v>
      </c>
      <c r="B314" s="27" t="s">
        <v>210</v>
      </c>
      <c r="C314" s="26" t="s">
        <v>211</v>
      </c>
      <c r="D314" s="27" t="s">
        <v>212</v>
      </c>
      <c r="E314" s="27" t="s">
        <v>213</v>
      </c>
      <c r="F314" s="27" t="s">
        <v>214</v>
      </c>
      <c r="G314" s="27" t="s">
        <v>215</v>
      </c>
      <c r="H314" s="27" t="s">
        <v>216</v>
      </c>
      <c r="I314" s="27" t="s">
        <v>217</v>
      </c>
      <c r="J314" s="27" t="s">
        <v>218</v>
      </c>
      <c r="K314" s="27" t="s">
        <v>219</v>
      </c>
      <c r="L314" s="27" t="s">
        <v>220</v>
      </c>
      <c r="M314" s="27" t="s">
        <v>221</v>
      </c>
      <c r="N314" s="27" t="s">
        <v>222</v>
      </c>
      <c r="O314" s="27" t="s">
        <v>223</v>
      </c>
      <c r="P314" s="27" t="s">
        <v>224</v>
      </c>
      <c r="Q314" s="27" t="s">
        <v>225</v>
      </c>
      <c r="R314" s="27" t="s">
        <v>226</v>
      </c>
      <c r="S314" s="27" t="s">
        <v>227</v>
      </c>
      <c r="T314" s="27" t="s">
        <v>228</v>
      </c>
      <c r="U314" s="27" t="s">
        <v>229</v>
      </c>
      <c r="V314" s="27" t="s">
        <v>230</v>
      </c>
      <c r="W314" s="27" t="s">
        <v>231</v>
      </c>
      <c r="X314" s="27" t="s">
        <v>232</v>
      </c>
      <c r="Y314" s="27" t="s">
        <v>233</v>
      </c>
      <c r="Z314" s="27" t="s">
        <v>234</v>
      </c>
      <c r="AA314" s="27" t="s">
        <v>235</v>
      </c>
    </row>
    <row r="315" spans="1:27" ht="12.75" customHeight="1" x14ac:dyDescent="0.3">
      <c r="A315" s="98" t="s">
        <v>1281</v>
      </c>
      <c r="B315" s="28" t="str">
        <f>"01"&amp;"."&amp;$B$633&amp;"."&amp;$B$634</f>
        <v>01.02.2024</v>
      </c>
      <c r="C315" s="90" t="s">
        <v>76</v>
      </c>
      <c r="D315" s="91">
        <f>ROUND(((D316+D317+D319+D318)/1000),5)</f>
        <v>1.93228</v>
      </c>
      <c r="E315" s="91">
        <f>ROUND(((E316+E317+E319+E318)/1000),5)</f>
        <v>1.7789200000000001</v>
      </c>
      <c r="F315" s="91">
        <f>ROUND(((F316+F317+F319+F318)/1000),5)</f>
        <v>1.7572399999999999</v>
      </c>
      <c r="G315" s="91">
        <f t="shared" ref="G315:AA315" si="180">ROUND(((G316+G317+G319+G318)/1000),5)</f>
        <v>1.73275</v>
      </c>
      <c r="H315" s="91">
        <f t="shared" si="180"/>
        <v>1.7699499999999999</v>
      </c>
      <c r="I315" s="91">
        <f t="shared" si="180"/>
        <v>1.9097900000000001</v>
      </c>
      <c r="J315" s="91">
        <f t="shared" si="180"/>
        <v>2.0353300000000001</v>
      </c>
      <c r="K315" s="91">
        <f t="shared" si="180"/>
        <v>2.3264499999999999</v>
      </c>
      <c r="L315" s="91">
        <f t="shared" si="180"/>
        <v>2.5049199999999998</v>
      </c>
      <c r="M315" s="91">
        <f t="shared" si="180"/>
        <v>2.53728</v>
      </c>
      <c r="N315" s="91">
        <f t="shared" si="180"/>
        <v>2.5692400000000002</v>
      </c>
      <c r="O315" s="91">
        <f t="shared" si="180"/>
        <v>2.5700500000000002</v>
      </c>
      <c r="P315" s="91">
        <f t="shared" si="180"/>
        <v>2.5770900000000001</v>
      </c>
      <c r="Q315" s="91">
        <f t="shared" si="180"/>
        <v>2.5843099999999999</v>
      </c>
      <c r="R315" s="91">
        <f t="shared" si="180"/>
        <v>2.5809700000000002</v>
      </c>
      <c r="S315" s="91">
        <f t="shared" si="180"/>
        <v>2.52719</v>
      </c>
      <c r="T315" s="91">
        <f t="shared" si="180"/>
        <v>2.5177900000000002</v>
      </c>
      <c r="U315" s="91">
        <f t="shared" si="180"/>
        <v>2.5372300000000001</v>
      </c>
      <c r="V315" s="91">
        <f t="shared" si="180"/>
        <v>2.5368300000000001</v>
      </c>
      <c r="W315" s="91">
        <f t="shared" si="180"/>
        <v>2.5455199999999998</v>
      </c>
      <c r="X315" s="91">
        <f t="shared" si="180"/>
        <v>2.3944700000000001</v>
      </c>
      <c r="Y315" s="91">
        <f t="shared" si="180"/>
        <v>2.2768099999999998</v>
      </c>
      <c r="Z315" s="91">
        <f t="shared" si="180"/>
        <v>2.0432700000000001</v>
      </c>
      <c r="AA315" s="91">
        <f t="shared" si="180"/>
        <v>1.96208</v>
      </c>
    </row>
    <row r="316" spans="1:27" ht="12.75" hidden="1" customHeight="1" outlineLevel="1" x14ac:dyDescent="0.3">
      <c r="A316" s="99" t="s">
        <v>1282</v>
      </c>
      <c r="B316" s="63" t="s">
        <v>238</v>
      </c>
      <c r="C316" s="43" t="s">
        <v>79</v>
      </c>
      <c r="D316" s="44">
        <v>1445.66</v>
      </c>
      <c r="E316" s="44">
        <v>1292.3</v>
      </c>
      <c r="F316" s="44">
        <v>1270.6199999999999</v>
      </c>
      <c r="G316" s="44">
        <v>1246.1300000000001</v>
      </c>
      <c r="H316" s="44">
        <v>1283.33</v>
      </c>
      <c r="I316" s="44">
        <v>1423.17</v>
      </c>
      <c r="J316" s="44">
        <v>1548.71</v>
      </c>
      <c r="K316" s="44">
        <v>1839.83</v>
      </c>
      <c r="L316" s="44">
        <v>2018.3</v>
      </c>
      <c r="M316" s="44">
        <v>2050.66</v>
      </c>
      <c r="N316" s="44">
        <v>2082.62</v>
      </c>
      <c r="O316" s="44">
        <v>2083.4299999999998</v>
      </c>
      <c r="P316" s="44">
        <v>2090.4699999999998</v>
      </c>
      <c r="Q316" s="44">
        <v>2097.69</v>
      </c>
      <c r="R316" s="44">
        <v>2094.35</v>
      </c>
      <c r="S316" s="44">
        <v>2040.57</v>
      </c>
      <c r="T316" s="44">
        <v>2031.17</v>
      </c>
      <c r="U316" s="44">
        <v>2050.61</v>
      </c>
      <c r="V316" s="44">
        <v>2050.21</v>
      </c>
      <c r="W316" s="44">
        <v>2058.9</v>
      </c>
      <c r="X316" s="44">
        <v>1907.85</v>
      </c>
      <c r="Y316" s="44">
        <v>1790.19</v>
      </c>
      <c r="Z316" s="44">
        <v>1556.65</v>
      </c>
      <c r="AA316" s="44">
        <v>1475.46</v>
      </c>
    </row>
    <row r="317" spans="1:27" ht="12.75" hidden="1" customHeight="1" outlineLevel="1" x14ac:dyDescent="0.3">
      <c r="A317" s="99" t="s">
        <v>1283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3">
      <c r="A318" s="99" t="s">
        <v>1284</v>
      </c>
      <c r="B318" s="63" t="s">
        <v>83</v>
      </c>
      <c r="C318" s="43" t="s">
        <v>79</v>
      </c>
      <c r="D318" s="44">
        <v>4.8</v>
      </c>
      <c r="E318" s="44">
        <v>4.8</v>
      </c>
      <c r="F318" s="44">
        <v>4.8</v>
      </c>
      <c r="G318" s="44">
        <v>4.8</v>
      </c>
      <c r="H318" s="44">
        <v>4.8</v>
      </c>
      <c r="I318" s="44">
        <v>4.8</v>
      </c>
      <c r="J318" s="44">
        <v>4.8</v>
      </c>
      <c r="K318" s="44">
        <v>4.8</v>
      </c>
      <c r="L318" s="44">
        <v>4.8</v>
      </c>
      <c r="M318" s="44">
        <v>4.8</v>
      </c>
      <c r="N318" s="44">
        <v>4.8</v>
      </c>
      <c r="O318" s="44">
        <v>4.8</v>
      </c>
      <c r="P318" s="44">
        <v>4.8</v>
      </c>
      <c r="Q318" s="44">
        <v>4.8</v>
      </c>
      <c r="R318" s="44">
        <v>4.8</v>
      </c>
      <c r="S318" s="44">
        <v>4.8</v>
      </c>
      <c r="T318" s="44">
        <v>4.8</v>
      </c>
      <c r="U318" s="44">
        <v>4.8</v>
      </c>
      <c r="V318" s="44">
        <v>4.8</v>
      </c>
      <c r="W318" s="44">
        <v>4.8</v>
      </c>
      <c r="X318" s="44">
        <v>4.8</v>
      </c>
      <c r="Y318" s="44">
        <v>4.8</v>
      </c>
      <c r="Z318" s="44">
        <v>4.8</v>
      </c>
      <c r="AA318" s="44">
        <v>4.8</v>
      </c>
    </row>
    <row r="319" spans="1:27" ht="12.75" hidden="1" customHeight="1" outlineLevel="1" x14ac:dyDescent="0.3">
      <c r="A319" s="99" t="s">
        <v>1285</v>
      </c>
      <c r="B319" s="63" t="s">
        <v>81</v>
      </c>
      <c r="C319" s="43" t="s">
        <v>79</v>
      </c>
      <c r="D319" s="44">
        <f>$D$11</f>
        <v>264.79000000000002</v>
      </c>
      <c r="E319" s="44">
        <f t="shared" ref="E319:AA319" si="182">$D$11</f>
        <v>264.79000000000002</v>
      </c>
      <c r="F319" s="44">
        <f t="shared" si="182"/>
        <v>264.79000000000002</v>
      </c>
      <c r="G319" s="44">
        <f t="shared" si="182"/>
        <v>264.79000000000002</v>
      </c>
      <c r="H319" s="44">
        <f t="shared" si="182"/>
        <v>264.79000000000002</v>
      </c>
      <c r="I319" s="44">
        <f t="shared" si="182"/>
        <v>264.79000000000002</v>
      </c>
      <c r="J319" s="44">
        <f t="shared" si="182"/>
        <v>264.79000000000002</v>
      </c>
      <c r="K319" s="44">
        <f t="shared" si="182"/>
        <v>264.79000000000002</v>
      </c>
      <c r="L319" s="44">
        <f t="shared" si="182"/>
        <v>264.79000000000002</v>
      </c>
      <c r="M319" s="44">
        <f t="shared" si="182"/>
        <v>264.79000000000002</v>
      </c>
      <c r="N319" s="44">
        <f t="shared" si="182"/>
        <v>264.79000000000002</v>
      </c>
      <c r="O319" s="44">
        <f t="shared" si="182"/>
        <v>264.79000000000002</v>
      </c>
      <c r="P319" s="44">
        <f t="shared" si="182"/>
        <v>264.79000000000002</v>
      </c>
      <c r="Q319" s="44">
        <f t="shared" si="182"/>
        <v>264.79000000000002</v>
      </c>
      <c r="R319" s="44">
        <f t="shared" si="182"/>
        <v>264.79000000000002</v>
      </c>
      <c r="S319" s="44">
        <f t="shared" si="182"/>
        <v>264.79000000000002</v>
      </c>
      <c r="T319" s="44">
        <f t="shared" si="182"/>
        <v>264.79000000000002</v>
      </c>
      <c r="U319" s="44">
        <f t="shared" si="182"/>
        <v>264.79000000000002</v>
      </c>
      <c r="V319" s="44">
        <f t="shared" si="182"/>
        <v>264.79000000000002</v>
      </c>
      <c r="W319" s="44">
        <f t="shared" si="182"/>
        <v>264.79000000000002</v>
      </c>
      <c r="X319" s="44">
        <f t="shared" si="182"/>
        <v>264.79000000000002</v>
      </c>
      <c r="Y319" s="44">
        <f t="shared" si="182"/>
        <v>264.79000000000002</v>
      </c>
      <c r="Z319" s="44">
        <f t="shared" si="182"/>
        <v>264.79000000000002</v>
      </c>
      <c r="AA319" s="44">
        <f t="shared" si="182"/>
        <v>264.79000000000002</v>
      </c>
    </row>
    <row r="320" spans="1:27" ht="12.75" customHeight="1" collapsed="1" x14ac:dyDescent="0.3">
      <c r="A320" s="98" t="s">
        <v>1286</v>
      </c>
      <c r="B320" s="28" t="str">
        <f>"02"&amp;"."&amp;$B$633&amp;"."&amp;$B$634</f>
        <v>02.02.2024</v>
      </c>
      <c r="C320" s="90" t="s">
        <v>76</v>
      </c>
      <c r="D320" s="91">
        <f>ROUND(((D321+D322+D324+D323)/1000),5)</f>
        <v>1.8234900000000001</v>
      </c>
      <c r="E320" s="91">
        <f>ROUND(((E321+E322+E324+E323)/1000),5)</f>
        <v>1.7475799999999999</v>
      </c>
      <c r="F320" s="91">
        <f>ROUND(((F321+F322+F324+F323)/1000),5)</f>
        <v>1.7088099999999999</v>
      </c>
      <c r="G320" s="91">
        <f t="shared" ref="G320:AA320" si="183">ROUND(((G321+G322+G324+G323)/1000),5)</f>
        <v>1.7071700000000001</v>
      </c>
      <c r="H320" s="91">
        <f t="shared" si="183"/>
        <v>1.74108</v>
      </c>
      <c r="I320" s="91">
        <f t="shared" si="183"/>
        <v>1.8477399999999999</v>
      </c>
      <c r="J320" s="91">
        <f t="shared" si="183"/>
        <v>2.00624</v>
      </c>
      <c r="K320" s="91">
        <f t="shared" si="183"/>
        <v>2.3087900000000001</v>
      </c>
      <c r="L320" s="91">
        <f t="shared" si="183"/>
        <v>2.4634200000000002</v>
      </c>
      <c r="M320" s="91">
        <f t="shared" si="183"/>
        <v>2.4980500000000001</v>
      </c>
      <c r="N320" s="91">
        <f t="shared" si="183"/>
        <v>2.5411000000000001</v>
      </c>
      <c r="O320" s="91">
        <f t="shared" si="183"/>
        <v>2.5461100000000001</v>
      </c>
      <c r="P320" s="91">
        <f t="shared" si="183"/>
        <v>2.5289100000000002</v>
      </c>
      <c r="Q320" s="91">
        <f t="shared" si="183"/>
        <v>2.5365799999999998</v>
      </c>
      <c r="R320" s="91">
        <f t="shared" si="183"/>
        <v>2.5252400000000002</v>
      </c>
      <c r="S320" s="91">
        <f t="shared" si="183"/>
        <v>2.4617300000000002</v>
      </c>
      <c r="T320" s="91">
        <f t="shared" si="183"/>
        <v>2.4295399999999998</v>
      </c>
      <c r="U320" s="91">
        <f t="shared" si="183"/>
        <v>2.4621300000000002</v>
      </c>
      <c r="V320" s="91">
        <f t="shared" si="183"/>
        <v>2.4723099999999998</v>
      </c>
      <c r="W320" s="91">
        <f t="shared" si="183"/>
        <v>2.5010400000000002</v>
      </c>
      <c r="X320" s="91">
        <f t="shared" si="183"/>
        <v>2.37262</v>
      </c>
      <c r="Y320" s="91">
        <f t="shared" si="183"/>
        <v>2.2591000000000001</v>
      </c>
      <c r="Z320" s="91">
        <f t="shared" si="183"/>
        <v>2.0819700000000001</v>
      </c>
      <c r="AA320" s="91">
        <f t="shared" si="183"/>
        <v>1.9922</v>
      </c>
    </row>
    <row r="321" spans="1:27" ht="12.75" hidden="1" customHeight="1" outlineLevel="1" x14ac:dyDescent="0.3">
      <c r="A321" s="99" t="s">
        <v>1287</v>
      </c>
      <c r="B321" s="63" t="s">
        <v>238</v>
      </c>
      <c r="C321" s="43" t="s">
        <v>79</v>
      </c>
      <c r="D321" s="44">
        <v>1336.87</v>
      </c>
      <c r="E321" s="44">
        <v>1260.96</v>
      </c>
      <c r="F321" s="44">
        <v>1222.19</v>
      </c>
      <c r="G321" s="44">
        <v>1220.55</v>
      </c>
      <c r="H321" s="44">
        <v>1254.46</v>
      </c>
      <c r="I321" s="44">
        <v>1361.12</v>
      </c>
      <c r="J321" s="44">
        <v>1519.62</v>
      </c>
      <c r="K321" s="44">
        <v>1822.17</v>
      </c>
      <c r="L321" s="44">
        <v>1976.8</v>
      </c>
      <c r="M321" s="44">
        <v>2011.43</v>
      </c>
      <c r="N321" s="44">
        <v>2054.48</v>
      </c>
      <c r="O321" s="44">
        <v>2059.4899999999998</v>
      </c>
      <c r="P321" s="44">
        <v>2042.29</v>
      </c>
      <c r="Q321" s="44">
        <v>2049.96</v>
      </c>
      <c r="R321" s="44">
        <v>2038.62</v>
      </c>
      <c r="S321" s="44">
        <v>1975.11</v>
      </c>
      <c r="T321" s="44">
        <v>1942.92</v>
      </c>
      <c r="U321" s="44">
        <v>1975.51</v>
      </c>
      <c r="V321" s="44">
        <v>1985.69</v>
      </c>
      <c r="W321" s="44">
        <v>2014.42</v>
      </c>
      <c r="X321" s="44">
        <v>1886</v>
      </c>
      <c r="Y321" s="44">
        <v>1772.48</v>
      </c>
      <c r="Z321" s="44">
        <v>1595.35</v>
      </c>
      <c r="AA321" s="44">
        <v>1505.58</v>
      </c>
    </row>
    <row r="322" spans="1:27" ht="12.75" hidden="1" customHeight="1" outlineLevel="1" x14ac:dyDescent="0.3">
      <c r="A322" s="99" t="s">
        <v>1288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3">
      <c r="A323" s="99" t="s">
        <v>1289</v>
      </c>
      <c r="B323" s="63" t="s">
        <v>83</v>
      </c>
      <c r="C323" s="43" t="s">
        <v>79</v>
      </c>
      <c r="D323" s="44">
        <v>4.8</v>
      </c>
      <c r="E323" s="44">
        <v>4.8</v>
      </c>
      <c r="F323" s="44">
        <v>4.8</v>
      </c>
      <c r="G323" s="44">
        <v>4.8</v>
      </c>
      <c r="H323" s="44">
        <v>4.8</v>
      </c>
      <c r="I323" s="44">
        <v>4.8</v>
      </c>
      <c r="J323" s="44">
        <v>4.8</v>
      </c>
      <c r="K323" s="44">
        <v>4.8</v>
      </c>
      <c r="L323" s="44">
        <v>4.8</v>
      </c>
      <c r="M323" s="44">
        <v>4.8</v>
      </c>
      <c r="N323" s="44">
        <v>4.8</v>
      </c>
      <c r="O323" s="44">
        <v>4.8</v>
      </c>
      <c r="P323" s="44">
        <v>4.8</v>
      </c>
      <c r="Q323" s="44">
        <v>4.8</v>
      </c>
      <c r="R323" s="44">
        <v>4.8</v>
      </c>
      <c r="S323" s="44">
        <v>4.8</v>
      </c>
      <c r="T323" s="44">
        <v>4.8</v>
      </c>
      <c r="U323" s="44">
        <v>4.8</v>
      </c>
      <c r="V323" s="44">
        <v>4.8</v>
      </c>
      <c r="W323" s="44">
        <v>4.8</v>
      </c>
      <c r="X323" s="44">
        <v>4.8</v>
      </c>
      <c r="Y323" s="44">
        <v>4.8</v>
      </c>
      <c r="Z323" s="44">
        <v>4.8</v>
      </c>
      <c r="AA323" s="44">
        <v>4.8</v>
      </c>
    </row>
    <row r="324" spans="1:27" ht="12.75" hidden="1" customHeight="1" outlineLevel="1" x14ac:dyDescent="0.3">
      <c r="A324" s="99" t="s">
        <v>1290</v>
      </c>
      <c r="B324" s="63" t="s">
        <v>81</v>
      </c>
      <c r="C324" s="43" t="s">
        <v>79</v>
      </c>
      <c r="D324" s="44">
        <f>$D$11</f>
        <v>264.79000000000002</v>
      </c>
      <c r="E324" s="44">
        <f t="shared" ref="E324:AA324" si="185">$D$11</f>
        <v>264.79000000000002</v>
      </c>
      <c r="F324" s="44">
        <f t="shared" si="185"/>
        <v>264.79000000000002</v>
      </c>
      <c r="G324" s="44">
        <f t="shared" si="185"/>
        <v>264.79000000000002</v>
      </c>
      <c r="H324" s="44">
        <f t="shared" si="185"/>
        <v>264.79000000000002</v>
      </c>
      <c r="I324" s="44">
        <f t="shared" si="185"/>
        <v>264.79000000000002</v>
      </c>
      <c r="J324" s="44">
        <f t="shared" si="185"/>
        <v>264.79000000000002</v>
      </c>
      <c r="K324" s="44">
        <f t="shared" si="185"/>
        <v>264.79000000000002</v>
      </c>
      <c r="L324" s="44">
        <f t="shared" si="185"/>
        <v>264.79000000000002</v>
      </c>
      <c r="M324" s="44">
        <f t="shared" si="185"/>
        <v>264.79000000000002</v>
      </c>
      <c r="N324" s="44">
        <f t="shared" si="185"/>
        <v>264.79000000000002</v>
      </c>
      <c r="O324" s="44">
        <f t="shared" si="185"/>
        <v>264.79000000000002</v>
      </c>
      <c r="P324" s="44">
        <f t="shared" si="185"/>
        <v>264.79000000000002</v>
      </c>
      <c r="Q324" s="44">
        <f t="shared" si="185"/>
        <v>264.79000000000002</v>
      </c>
      <c r="R324" s="44">
        <f t="shared" si="185"/>
        <v>264.79000000000002</v>
      </c>
      <c r="S324" s="44">
        <f t="shared" si="185"/>
        <v>264.79000000000002</v>
      </c>
      <c r="T324" s="44">
        <f t="shared" si="185"/>
        <v>264.79000000000002</v>
      </c>
      <c r="U324" s="44">
        <f t="shared" si="185"/>
        <v>264.79000000000002</v>
      </c>
      <c r="V324" s="44">
        <f t="shared" si="185"/>
        <v>264.79000000000002</v>
      </c>
      <c r="W324" s="44">
        <f t="shared" si="185"/>
        <v>264.79000000000002</v>
      </c>
      <c r="X324" s="44">
        <f t="shared" si="185"/>
        <v>264.79000000000002</v>
      </c>
      <c r="Y324" s="44">
        <f t="shared" si="185"/>
        <v>264.79000000000002</v>
      </c>
      <c r="Z324" s="44">
        <f t="shared" si="185"/>
        <v>264.79000000000002</v>
      </c>
      <c r="AA324" s="44">
        <f t="shared" si="185"/>
        <v>264.79000000000002</v>
      </c>
    </row>
    <row r="325" spans="1:27" ht="12.75" customHeight="1" collapsed="1" x14ac:dyDescent="0.3">
      <c r="A325" s="98" t="s">
        <v>1291</v>
      </c>
      <c r="B325" s="28" t="str">
        <f>"03"&amp;"."&amp;$B$633&amp;"."&amp;$B$634</f>
        <v>03.02.2024</v>
      </c>
      <c r="C325" s="90" t="s">
        <v>76</v>
      </c>
      <c r="D325" s="91">
        <f>ROUND(((D326+D327+D329+D328)/1000),5)</f>
        <v>1.99566</v>
      </c>
      <c r="E325" s="91">
        <f>ROUND(((E326+E327+E329+E328)/1000),5)</f>
        <v>1.8752599999999999</v>
      </c>
      <c r="F325" s="91">
        <f>ROUND(((F326+F327+F329+F328)/1000),5)</f>
        <v>1.7888999999999999</v>
      </c>
      <c r="G325" s="91">
        <f t="shared" ref="G325:AA325" si="186">ROUND(((G326+G327+G329+G328)/1000),5)</f>
        <v>1.77555</v>
      </c>
      <c r="H325" s="91">
        <f t="shared" si="186"/>
        <v>1.79538</v>
      </c>
      <c r="I325" s="91">
        <f t="shared" si="186"/>
        <v>1.83362</v>
      </c>
      <c r="J325" s="91">
        <f t="shared" si="186"/>
        <v>1.9386399999999999</v>
      </c>
      <c r="K325" s="91">
        <f t="shared" si="186"/>
        <v>2.0132400000000001</v>
      </c>
      <c r="L325" s="91">
        <f t="shared" si="186"/>
        <v>2.27081</v>
      </c>
      <c r="M325" s="91">
        <f t="shared" si="186"/>
        <v>2.38706</v>
      </c>
      <c r="N325" s="91">
        <f t="shared" si="186"/>
        <v>2.44692</v>
      </c>
      <c r="O325" s="91">
        <f t="shared" si="186"/>
        <v>2.4607999999999999</v>
      </c>
      <c r="P325" s="91">
        <f t="shared" si="186"/>
        <v>2.4546999999999999</v>
      </c>
      <c r="Q325" s="91">
        <f t="shared" si="186"/>
        <v>2.4566400000000002</v>
      </c>
      <c r="R325" s="91">
        <f t="shared" si="186"/>
        <v>2.4133100000000001</v>
      </c>
      <c r="S325" s="91">
        <f t="shared" si="186"/>
        <v>2.4043399999999999</v>
      </c>
      <c r="T325" s="91">
        <f t="shared" si="186"/>
        <v>2.4193799999999999</v>
      </c>
      <c r="U325" s="91">
        <f t="shared" si="186"/>
        <v>2.46069</v>
      </c>
      <c r="V325" s="91">
        <f t="shared" si="186"/>
        <v>2.45574</v>
      </c>
      <c r="W325" s="91">
        <f t="shared" si="186"/>
        <v>2.4352100000000001</v>
      </c>
      <c r="X325" s="91">
        <f t="shared" si="186"/>
        <v>2.3822800000000002</v>
      </c>
      <c r="Y325" s="91">
        <f t="shared" si="186"/>
        <v>2.2856800000000002</v>
      </c>
      <c r="Z325" s="91">
        <f t="shared" si="186"/>
        <v>2.0779999999999998</v>
      </c>
      <c r="AA325" s="91">
        <f t="shared" si="186"/>
        <v>1.9846900000000001</v>
      </c>
    </row>
    <row r="326" spans="1:27" ht="12.75" hidden="1" customHeight="1" outlineLevel="1" x14ac:dyDescent="0.3">
      <c r="A326" s="99" t="s">
        <v>1292</v>
      </c>
      <c r="B326" s="63" t="s">
        <v>238</v>
      </c>
      <c r="C326" s="43" t="s">
        <v>79</v>
      </c>
      <c r="D326" s="44">
        <v>1509.04</v>
      </c>
      <c r="E326" s="44">
        <v>1388.64</v>
      </c>
      <c r="F326" s="44">
        <v>1302.28</v>
      </c>
      <c r="G326" s="44">
        <v>1288.93</v>
      </c>
      <c r="H326" s="44">
        <v>1308.76</v>
      </c>
      <c r="I326" s="44">
        <v>1347</v>
      </c>
      <c r="J326" s="44">
        <v>1452.02</v>
      </c>
      <c r="K326" s="44">
        <v>1526.62</v>
      </c>
      <c r="L326" s="44">
        <v>1784.19</v>
      </c>
      <c r="M326" s="44">
        <v>1900.44</v>
      </c>
      <c r="N326" s="44">
        <v>1960.3</v>
      </c>
      <c r="O326" s="44">
        <v>1974.18</v>
      </c>
      <c r="P326" s="44">
        <v>1968.08</v>
      </c>
      <c r="Q326" s="44">
        <v>1970.02</v>
      </c>
      <c r="R326" s="44">
        <v>1926.69</v>
      </c>
      <c r="S326" s="44">
        <v>1917.72</v>
      </c>
      <c r="T326" s="44">
        <v>1932.76</v>
      </c>
      <c r="U326" s="44">
        <v>1974.07</v>
      </c>
      <c r="V326" s="44">
        <v>1969.12</v>
      </c>
      <c r="W326" s="44">
        <v>1948.59</v>
      </c>
      <c r="X326" s="44">
        <v>1895.66</v>
      </c>
      <c r="Y326" s="44">
        <v>1799.06</v>
      </c>
      <c r="Z326" s="44">
        <v>1591.38</v>
      </c>
      <c r="AA326" s="44">
        <v>1498.07</v>
      </c>
    </row>
    <row r="327" spans="1:27" ht="12.75" hidden="1" customHeight="1" outlineLevel="1" x14ac:dyDescent="0.3">
      <c r="A327" s="99" t="s">
        <v>1293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3">
      <c r="A328" s="99" t="s">
        <v>1294</v>
      </c>
      <c r="B328" s="63" t="s">
        <v>83</v>
      </c>
      <c r="C328" s="43" t="s">
        <v>79</v>
      </c>
      <c r="D328" s="44">
        <v>4.8</v>
      </c>
      <c r="E328" s="44">
        <v>4.8</v>
      </c>
      <c r="F328" s="44">
        <v>4.8</v>
      </c>
      <c r="G328" s="44">
        <v>4.8</v>
      </c>
      <c r="H328" s="44">
        <v>4.8</v>
      </c>
      <c r="I328" s="44">
        <v>4.8</v>
      </c>
      <c r="J328" s="44">
        <v>4.8</v>
      </c>
      <c r="K328" s="44">
        <v>4.8</v>
      </c>
      <c r="L328" s="44">
        <v>4.8</v>
      </c>
      <c r="M328" s="44">
        <v>4.8</v>
      </c>
      <c r="N328" s="44">
        <v>4.8</v>
      </c>
      <c r="O328" s="44">
        <v>4.8</v>
      </c>
      <c r="P328" s="44">
        <v>4.8</v>
      </c>
      <c r="Q328" s="44">
        <v>4.8</v>
      </c>
      <c r="R328" s="44">
        <v>4.8</v>
      </c>
      <c r="S328" s="44">
        <v>4.8</v>
      </c>
      <c r="T328" s="44">
        <v>4.8</v>
      </c>
      <c r="U328" s="44">
        <v>4.8</v>
      </c>
      <c r="V328" s="44">
        <v>4.8</v>
      </c>
      <c r="W328" s="44">
        <v>4.8</v>
      </c>
      <c r="X328" s="44">
        <v>4.8</v>
      </c>
      <c r="Y328" s="44">
        <v>4.8</v>
      </c>
      <c r="Z328" s="44">
        <v>4.8</v>
      </c>
      <c r="AA328" s="44">
        <v>4.8</v>
      </c>
    </row>
    <row r="329" spans="1:27" ht="12.75" hidden="1" customHeight="1" outlineLevel="1" x14ac:dyDescent="0.3">
      <c r="A329" s="99" t="s">
        <v>1295</v>
      </c>
      <c r="B329" s="63" t="s">
        <v>81</v>
      </c>
      <c r="C329" s="43" t="s">
        <v>79</v>
      </c>
      <c r="D329" s="44">
        <f>$D$11</f>
        <v>264.79000000000002</v>
      </c>
      <c r="E329" s="44">
        <f t="shared" ref="E329:AA329" si="188">$D$11</f>
        <v>264.79000000000002</v>
      </c>
      <c r="F329" s="44">
        <f t="shared" si="188"/>
        <v>264.79000000000002</v>
      </c>
      <c r="G329" s="44">
        <f t="shared" si="188"/>
        <v>264.79000000000002</v>
      </c>
      <c r="H329" s="44">
        <f t="shared" si="188"/>
        <v>264.79000000000002</v>
      </c>
      <c r="I329" s="44">
        <f t="shared" si="188"/>
        <v>264.79000000000002</v>
      </c>
      <c r="J329" s="44">
        <f t="shared" si="188"/>
        <v>264.79000000000002</v>
      </c>
      <c r="K329" s="44">
        <f t="shared" si="188"/>
        <v>264.79000000000002</v>
      </c>
      <c r="L329" s="44">
        <f t="shared" si="188"/>
        <v>264.79000000000002</v>
      </c>
      <c r="M329" s="44">
        <f t="shared" si="188"/>
        <v>264.79000000000002</v>
      </c>
      <c r="N329" s="44">
        <f t="shared" si="188"/>
        <v>264.79000000000002</v>
      </c>
      <c r="O329" s="44">
        <f t="shared" si="188"/>
        <v>264.79000000000002</v>
      </c>
      <c r="P329" s="44">
        <f t="shared" si="188"/>
        <v>264.79000000000002</v>
      </c>
      <c r="Q329" s="44">
        <f t="shared" si="188"/>
        <v>264.79000000000002</v>
      </c>
      <c r="R329" s="44">
        <f t="shared" si="188"/>
        <v>264.79000000000002</v>
      </c>
      <c r="S329" s="44">
        <f t="shared" si="188"/>
        <v>264.79000000000002</v>
      </c>
      <c r="T329" s="44">
        <f t="shared" si="188"/>
        <v>264.79000000000002</v>
      </c>
      <c r="U329" s="44">
        <f t="shared" si="188"/>
        <v>264.79000000000002</v>
      </c>
      <c r="V329" s="44">
        <f t="shared" si="188"/>
        <v>264.79000000000002</v>
      </c>
      <c r="W329" s="44">
        <f t="shared" si="188"/>
        <v>264.79000000000002</v>
      </c>
      <c r="X329" s="44">
        <f t="shared" si="188"/>
        <v>264.79000000000002</v>
      </c>
      <c r="Y329" s="44">
        <f t="shared" si="188"/>
        <v>264.79000000000002</v>
      </c>
      <c r="Z329" s="44">
        <f t="shared" si="188"/>
        <v>264.79000000000002</v>
      </c>
      <c r="AA329" s="44">
        <f t="shared" si="188"/>
        <v>264.79000000000002</v>
      </c>
    </row>
    <row r="330" spans="1:27" ht="12.75" customHeight="1" collapsed="1" x14ac:dyDescent="0.3">
      <c r="A330" s="98" t="s">
        <v>1296</v>
      </c>
      <c r="B330" s="28" t="str">
        <f>"04"&amp;"."&amp;$B$633&amp;"."&amp;$B$634</f>
        <v>04.02.2024</v>
      </c>
      <c r="C330" s="90" t="s">
        <v>76</v>
      </c>
      <c r="D330" s="91">
        <f>ROUND(((D331+D332+D334+D333)/1000),5)</f>
        <v>1.9215199999999999</v>
      </c>
      <c r="E330" s="91">
        <f>ROUND(((E331+E332+E334+E333)/1000),5)</f>
        <v>1.76294</v>
      </c>
      <c r="F330" s="91">
        <f>ROUND(((F331+F332+F334+F333)/1000),5)</f>
        <v>1.7124900000000001</v>
      </c>
      <c r="G330" s="91">
        <f t="shared" ref="G330:AA330" si="189">ROUND(((G331+G332+G334+G333)/1000),5)</f>
        <v>1.70418</v>
      </c>
      <c r="H330" s="91">
        <f t="shared" si="189"/>
        <v>1.7093499999999999</v>
      </c>
      <c r="I330" s="91">
        <f t="shared" si="189"/>
        <v>1.7256400000000001</v>
      </c>
      <c r="J330" s="91">
        <f t="shared" si="189"/>
        <v>1.76033</v>
      </c>
      <c r="K330" s="91">
        <f t="shared" si="189"/>
        <v>1.9144300000000001</v>
      </c>
      <c r="L330" s="91">
        <f t="shared" si="189"/>
        <v>2.0293999999999999</v>
      </c>
      <c r="M330" s="91">
        <f t="shared" si="189"/>
        <v>2.2377500000000001</v>
      </c>
      <c r="N330" s="91">
        <f t="shared" si="189"/>
        <v>2.3193999999999999</v>
      </c>
      <c r="O330" s="91">
        <f t="shared" si="189"/>
        <v>2.3469899999999999</v>
      </c>
      <c r="P330" s="91">
        <f t="shared" si="189"/>
        <v>2.3523900000000002</v>
      </c>
      <c r="Q330" s="91">
        <f t="shared" si="189"/>
        <v>2.3562799999999999</v>
      </c>
      <c r="R330" s="91">
        <f t="shared" si="189"/>
        <v>2.31826</v>
      </c>
      <c r="S330" s="91">
        <f t="shared" si="189"/>
        <v>2.3298999999999999</v>
      </c>
      <c r="T330" s="91">
        <f t="shared" si="189"/>
        <v>2.3567</v>
      </c>
      <c r="U330" s="91">
        <f t="shared" si="189"/>
        <v>2.4093100000000001</v>
      </c>
      <c r="V330" s="91">
        <f t="shared" si="189"/>
        <v>2.3906499999999999</v>
      </c>
      <c r="W330" s="91">
        <f t="shared" si="189"/>
        <v>2.35547</v>
      </c>
      <c r="X330" s="91">
        <f t="shared" si="189"/>
        <v>2.3481399999999999</v>
      </c>
      <c r="Y330" s="91">
        <f t="shared" si="189"/>
        <v>2.2504900000000001</v>
      </c>
      <c r="Z330" s="91">
        <f t="shared" si="189"/>
        <v>2.0132500000000002</v>
      </c>
      <c r="AA330" s="91">
        <f t="shared" si="189"/>
        <v>1.9651799999999999</v>
      </c>
    </row>
    <row r="331" spans="1:27" ht="12.75" hidden="1" customHeight="1" outlineLevel="1" x14ac:dyDescent="0.3">
      <c r="A331" s="99" t="s">
        <v>1297</v>
      </c>
      <c r="B331" s="63" t="s">
        <v>238</v>
      </c>
      <c r="C331" s="43" t="s">
        <v>79</v>
      </c>
      <c r="D331" s="44">
        <v>1434.9</v>
      </c>
      <c r="E331" s="44">
        <v>1276.32</v>
      </c>
      <c r="F331" s="44">
        <v>1225.8699999999999</v>
      </c>
      <c r="G331" s="44">
        <v>1217.56</v>
      </c>
      <c r="H331" s="44">
        <v>1222.73</v>
      </c>
      <c r="I331" s="44">
        <v>1239.02</v>
      </c>
      <c r="J331" s="44">
        <v>1273.71</v>
      </c>
      <c r="K331" s="44">
        <v>1427.81</v>
      </c>
      <c r="L331" s="44">
        <v>1542.78</v>
      </c>
      <c r="M331" s="44">
        <v>1751.13</v>
      </c>
      <c r="N331" s="44">
        <v>1832.78</v>
      </c>
      <c r="O331" s="44">
        <v>1860.37</v>
      </c>
      <c r="P331" s="44">
        <v>1865.77</v>
      </c>
      <c r="Q331" s="44">
        <v>1869.66</v>
      </c>
      <c r="R331" s="44">
        <v>1831.64</v>
      </c>
      <c r="S331" s="44">
        <v>1843.28</v>
      </c>
      <c r="T331" s="44">
        <v>1870.08</v>
      </c>
      <c r="U331" s="44">
        <v>1922.69</v>
      </c>
      <c r="V331" s="44">
        <v>1904.03</v>
      </c>
      <c r="W331" s="44">
        <v>1868.85</v>
      </c>
      <c r="X331" s="44">
        <v>1861.52</v>
      </c>
      <c r="Y331" s="44">
        <v>1763.87</v>
      </c>
      <c r="Z331" s="44">
        <v>1526.63</v>
      </c>
      <c r="AA331" s="44">
        <v>1478.56</v>
      </c>
    </row>
    <row r="332" spans="1:27" ht="12.75" hidden="1" customHeight="1" outlineLevel="1" x14ac:dyDescent="0.3">
      <c r="A332" s="99" t="s">
        <v>1298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3">
      <c r="A333" s="99" t="s">
        <v>1299</v>
      </c>
      <c r="B333" s="63" t="s">
        <v>83</v>
      </c>
      <c r="C333" s="43" t="s">
        <v>79</v>
      </c>
      <c r="D333" s="44">
        <v>4.8</v>
      </c>
      <c r="E333" s="44">
        <v>4.8</v>
      </c>
      <c r="F333" s="44">
        <v>4.8</v>
      </c>
      <c r="G333" s="44">
        <v>4.8</v>
      </c>
      <c r="H333" s="44">
        <v>4.8</v>
      </c>
      <c r="I333" s="44">
        <v>4.8</v>
      </c>
      <c r="J333" s="44">
        <v>4.8</v>
      </c>
      <c r="K333" s="44">
        <v>4.8</v>
      </c>
      <c r="L333" s="44">
        <v>4.8</v>
      </c>
      <c r="M333" s="44">
        <v>4.8</v>
      </c>
      <c r="N333" s="44">
        <v>4.8</v>
      </c>
      <c r="O333" s="44">
        <v>4.8</v>
      </c>
      <c r="P333" s="44">
        <v>4.8</v>
      </c>
      <c r="Q333" s="44">
        <v>4.8</v>
      </c>
      <c r="R333" s="44">
        <v>4.8</v>
      </c>
      <c r="S333" s="44">
        <v>4.8</v>
      </c>
      <c r="T333" s="44">
        <v>4.8</v>
      </c>
      <c r="U333" s="44">
        <v>4.8</v>
      </c>
      <c r="V333" s="44">
        <v>4.8</v>
      </c>
      <c r="W333" s="44">
        <v>4.8</v>
      </c>
      <c r="X333" s="44">
        <v>4.8</v>
      </c>
      <c r="Y333" s="44">
        <v>4.8</v>
      </c>
      <c r="Z333" s="44">
        <v>4.8</v>
      </c>
      <c r="AA333" s="44">
        <v>4.8</v>
      </c>
    </row>
    <row r="334" spans="1:27" ht="12.75" hidden="1" customHeight="1" outlineLevel="1" x14ac:dyDescent="0.3">
      <c r="A334" s="99" t="s">
        <v>1300</v>
      </c>
      <c r="B334" s="63" t="s">
        <v>81</v>
      </c>
      <c r="C334" s="43" t="s">
        <v>79</v>
      </c>
      <c r="D334" s="44">
        <f>$D$11</f>
        <v>264.79000000000002</v>
      </c>
      <c r="E334" s="44">
        <f t="shared" ref="E334:AA334" si="191">$D$11</f>
        <v>264.79000000000002</v>
      </c>
      <c r="F334" s="44">
        <f t="shared" si="191"/>
        <v>264.79000000000002</v>
      </c>
      <c r="G334" s="44">
        <f t="shared" si="191"/>
        <v>264.79000000000002</v>
      </c>
      <c r="H334" s="44">
        <f t="shared" si="191"/>
        <v>264.79000000000002</v>
      </c>
      <c r="I334" s="44">
        <f t="shared" si="191"/>
        <v>264.79000000000002</v>
      </c>
      <c r="J334" s="44">
        <f t="shared" si="191"/>
        <v>264.79000000000002</v>
      </c>
      <c r="K334" s="44">
        <f t="shared" si="191"/>
        <v>264.79000000000002</v>
      </c>
      <c r="L334" s="44">
        <f t="shared" si="191"/>
        <v>264.79000000000002</v>
      </c>
      <c r="M334" s="44">
        <f t="shared" si="191"/>
        <v>264.79000000000002</v>
      </c>
      <c r="N334" s="44">
        <f t="shared" si="191"/>
        <v>264.79000000000002</v>
      </c>
      <c r="O334" s="44">
        <f t="shared" si="191"/>
        <v>264.79000000000002</v>
      </c>
      <c r="P334" s="44">
        <f t="shared" si="191"/>
        <v>264.79000000000002</v>
      </c>
      <c r="Q334" s="44">
        <f t="shared" si="191"/>
        <v>264.79000000000002</v>
      </c>
      <c r="R334" s="44">
        <f t="shared" si="191"/>
        <v>264.79000000000002</v>
      </c>
      <c r="S334" s="44">
        <f t="shared" si="191"/>
        <v>264.79000000000002</v>
      </c>
      <c r="T334" s="44">
        <f t="shared" si="191"/>
        <v>264.79000000000002</v>
      </c>
      <c r="U334" s="44">
        <f t="shared" si="191"/>
        <v>264.79000000000002</v>
      </c>
      <c r="V334" s="44">
        <f t="shared" si="191"/>
        <v>264.79000000000002</v>
      </c>
      <c r="W334" s="44">
        <f t="shared" si="191"/>
        <v>264.79000000000002</v>
      </c>
      <c r="X334" s="44">
        <f t="shared" si="191"/>
        <v>264.79000000000002</v>
      </c>
      <c r="Y334" s="44">
        <f t="shared" si="191"/>
        <v>264.79000000000002</v>
      </c>
      <c r="Z334" s="44">
        <f t="shared" si="191"/>
        <v>264.79000000000002</v>
      </c>
      <c r="AA334" s="44">
        <f t="shared" si="191"/>
        <v>264.79000000000002</v>
      </c>
    </row>
    <row r="335" spans="1:27" ht="12.75" customHeight="1" collapsed="1" x14ac:dyDescent="0.3">
      <c r="A335" s="98" t="s">
        <v>1301</v>
      </c>
      <c r="B335" s="28" t="str">
        <f>"05"&amp;"."&amp;$B$633&amp;"."&amp;$B$634</f>
        <v>05.02.2024</v>
      </c>
      <c r="C335" s="90" t="s">
        <v>76</v>
      </c>
      <c r="D335" s="91">
        <f>ROUND(((D336+D337+D339+D338)/1000),5)</f>
        <v>1.8285400000000001</v>
      </c>
      <c r="E335" s="91">
        <f>ROUND(((E336+E337+E339+E338)/1000),5)</f>
        <v>1.7207399999999999</v>
      </c>
      <c r="F335" s="91">
        <f>ROUND(((F336+F337+F339+F338)/1000),5)</f>
        <v>1.69763</v>
      </c>
      <c r="G335" s="91">
        <f t="shared" ref="G335:AA335" si="192">ROUND(((G336+G337+G339+G338)/1000),5)</f>
        <v>1.70503</v>
      </c>
      <c r="H335" s="91">
        <f t="shared" si="192"/>
        <v>1.7431300000000001</v>
      </c>
      <c r="I335" s="91">
        <f t="shared" si="192"/>
        <v>1.85745</v>
      </c>
      <c r="J335" s="91">
        <f t="shared" si="192"/>
        <v>2.0280499999999999</v>
      </c>
      <c r="K335" s="91">
        <f t="shared" si="192"/>
        <v>2.3104100000000001</v>
      </c>
      <c r="L335" s="91">
        <f t="shared" si="192"/>
        <v>2.4960900000000001</v>
      </c>
      <c r="M335" s="91">
        <f t="shared" si="192"/>
        <v>2.5537000000000001</v>
      </c>
      <c r="N335" s="91">
        <f t="shared" si="192"/>
        <v>2.5686599999999999</v>
      </c>
      <c r="O335" s="91">
        <f t="shared" si="192"/>
        <v>2.5975199999999998</v>
      </c>
      <c r="P335" s="91">
        <f t="shared" si="192"/>
        <v>2.5768499999999999</v>
      </c>
      <c r="Q335" s="91">
        <f t="shared" si="192"/>
        <v>2.56257</v>
      </c>
      <c r="R335" s="91">
        <f t="shared" si="192"/>
        <v>2.55294</v>
      </c>
      <c r="S335" s="91">
        <f t="shared" si="192"/>
        <v>2.4950899999999998</v>
      </c>
      <c r="T335" s="91">
        <f t="shared" si="192"/>
        <v>2.46157</v>
      </c>
      <c r="U335" s="91">
        <f t="shared" si="192"/>
        <v>2.5108899999999998</v>
      </c>
      <c r="V335" s="91">
        <f t="shared" si="192"/>
        <v>2.5431300000000001</v>
      </c>
      <c r="W335" s="91">
        <f t="shared" si="192"/>
        <v>2.53681</v>
      </c>
      <c r="X335" s="91">
        <f t="shared" si="192"/>
        <v>2.35812</v>
      </c>
      <c r="Y335" s="91">
        <f t="shared" si="192"/>
        <v>2.2516099999999999</v>
      </c>
      <c r="Z335" s="91">
        <f t="shared" si="192"/>
        <v>2.0133800000000002</v>
      </c>
      <c r="AA335" s="91">
        <f t="shared" si="192"/>
        <v>1.87418</v>
      </c>
    </row>
    <row r="336" spans="1:27" ht="12.75" hidden="1" customHeight="1" outlineLevel="1" x14ac:dyDescent="0.3">
      <c r="A336" s="99" t="s">
        <v>1302</v>
      </c>
      <c r="B336" s="63" t="s">
        <v>238</v>
      </c>
      <c r="C336" s="43" t="s">
        <v>79</v>
      </c>
      <c r="D336" s="44">
        <v>1341.92</v>
      </c>
      <c r="E336" s="44">
        <v>1234.1199999999999</v>
      </c>
      <c r="F336" s="44">
        <v>1211.01</v>
      </c>
      <c r="G336" s="44">
        <v>1218.4100000000001</v>
      </c>
      <c r="H336" s="44">
        <v>1256.51</v>
      </c>
      <c r="I336" s="44">
        <v>1370.83</v>
      </c>
      <c r="J336" s="44">
        <v>1541.43</v>
      </c>
      <c r="K336" s="44">
        <v>1823.79</v>
      </c>
      <c r="L336" s="44">
        <v>2009.47</v>
      </c>
      <c r="M336" s="44">
        <v>2067.08</v>
      </c>
      <c r="N336" s="44">
        <v>2082.04</v>
      </c>
      <c r="O336" s="44">
        <v>2110.9</v>
      </c>
      <c r="P336" s="44">
        <v>2090.23</v>
      </c>
      <c r="Q336" s="44">
        <v>2075.9499999999998</v>
      </c>
      <c r="R336" s="44">
        <v>2066.3200000000002</v>
      </c>
      <c r="S336" s="44">
        <v>2008.47</v>
      </c>
      <c r="T336" s="44">
        <v>1974.95</v>
      </c>
      <c r="U336" s="44">
        <v>2024.27</v>
      </c>
      <c r="V336" s="44">
        <v>2056.5100000000002</v>
      </c>
      <c r="W336" s="44">
        <v>2050.19</v>
      </c>
      <c r="X336" s="44">
        <v>1871.5</v>
      </c>
      <c r="Y336" s="44">
        <v>1764.99</v>
      </c>
      <c r="Z336" s="44">
        <v>1526.76</v>
      </c>
      <c r="AA336" s="44">
        <v>1387.56</v>
      </c>
    </row>
    <row r="337" spans="1:27" ht="12.75" hidden="1" customHeight="1" outlineLevel="1" x14ac:dyDescent="0.3">
      <c r="A337" s="99" t="s">
        <v>1303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3">
      <c r="A338" s="99" t="s">
        <v>1304</v>
      </c>
      <c r="B338" s="63" t="s">
        <v>83</v>
      </c>
      <c r="C338" s="43" t="s">
        <v>79</v>
      </c>
      <c r="D338" s="44">
        <v>4.8</v>
      </c>
      <c r="E338" s="44">
        <v>4.8</v>
      </c>
      <c r="F338" s="44">
        <v>4.8</v>
      </c>
      <c r="G338" s="44">
        <v>4.8</v>
      </c>
      <c r="H338" s="44">
        <v>4.8</v>
      </c>
      <c r="I338" s="44">
        <v>4.8</v>
      </c>
      <c r="J338" s="44">
        <v>4.8</v>
      </c>
      <c r="K338" s="44">
        <v>4.8</v>
      </c>
      <c r="L338" s="44">
        <v>4.8</v>
      </c>
      <c r="M338" s="44">
        <v>4.8</v>
      </c>
      <c r="N338" s="44">
        <v>4.8</v>
      </c>
      <c r="O338" s="44">
        <v>4.8</v>
      </c>
      <c r="P338" s="44">
        <v>4.8</v>
      </c>
      <c r="Q338" s="44">
        <v>4.8</v>
      </c>
      <c r="R338" s="44">
        <v>4.8</v>
      </c>
      <c r="S338" s="44">
        <v>4.8</v>
      </c>
      <c r="T338" s="44">
        <v>4.8</v>
      </c>
      <c r="U338" s="44">
        <v>4.8</v>
      </c>
      <c r="V338" s="44">
        <v>4.8</v>
      </c>
      <c r="W338" s="44">
        <v>4.8</v>
      </c>
      <c r="X338" s="44">
        <v>4.8</v>
      </c>
      <c r="Y338" s="44">
        <v>4.8</v>
      </c>
      <c r="Z338" s="44">
        <v>4.8</v>
      </c>
      <c r="AA338" s="44">
        <v>4.8</v>
      </c>
    </row>
    <row r="339" spans="1:27" ht="12.75" hidden="1" customHeight="1" outlineLevel="1" x14ac:dyDescent="0.3">
      <c r="A339" s="99" t="s">
        <v>1305</v>
      </c>
      <c r="B339" s="63" t="s">
        <v>81</v>
      </c>
      <c r="C339" s="43" t="s">
        <v>79</v>
      </c>
      <c r="D339" s="44">
        <f>$D$11</f>
        <v>264.79000000000002</v>
      </c>
      <c r="E339" s="44">
        <f t="shared" ref="E339:AA339" si="194">$D$11</f>
        <v>264.79000000000002</v>
      </c>
      <c r="F339" s="44">
        <f t="shared" si="194"/>
        <v>264.79000000000002</v>
      </c>
      <c r="G339" s="44">
        <f t="shared" si="194"/>
        <v>264.79000000000002</v>
      </c>
      <c r="H339" s="44">
        <f t="shared" si="194"/>
        <v>264.79000000000002</v>
      </c>
      <c r="I339" s="44">
        <f t="shared" si="194"/>
        <v>264.79000000000002</v>
      </c>
      <c r="J339" s="44">
        <f t="shared" si="194"/>
        <v>264.79000000000002</v>
      </c>
      <c r="K339" s="44">
        <f t="shared" si="194"/>
        <v>264.79000000000002</v>
      </c>
      <c r="L339" s="44">
        <f t="shared" si="194"/>
        <v>264.79000000000002</v>
      </c>
      <c r="M339" s="44">
        <f t="shared" si="194"/>
        <v>264.79000000000002</v>
      </c>
      <c r="N339" s="44">
        <f t="shared" si="194"/>
        <v>264.79000000000002</v>
      </c>
      <c r="O339" s="44">
        <f t="shared" si="194"/>
        <v>264.79000000000002</v>
      </c>
      <c r="P339" s="44">
        <f t="shared" si="194"/>
        <v>264.79000000000002</v>
      </c>
      <c r="Q339" s="44">
        <f t="shared" si="194"/>
        <v>264.79000000000002</v>
      </c>
      <c r="R339" s="44">
        <f t="shared" si="194"/>
        <v>264.79000000000002</v>
      </c>
      <c r="S339" s="44">
        <f t="shared" si="194"/>
        <v>264.79000000000002</v>
      </c>
      <c r="T339" s="44">
        <f t="shared" si="194"/>
        <v>264.79000000000002</v>
      </c>
      <c r="U339" s="44">
        <f t="shared" si="194"/>
        <v>264.79000000000002</v>
      </c>
      <c r="V339" s="44">
        <f t="shared" si="194"/>
        <v>264.79000000000002</v>
      </c>
      <c r="W339" s="44">
        <f t="shared" si="194"/>
        <v>264.79000000000002</v>
      </c>
      <c r="X339" s="44">
        <f t="shared" si="194"/>
        <v>264.79000000000002</v>
      </c>
      <c r="Y339" s="44">
        <f t="shared" si="194"/>
        <v>264.79000000000002</v>
      </c>
      <c r="Z339" s="44">
        <f t="shared" si="194"/>
        <v>264.79000000000002</v>
      </c>
      <c r="AA339" s="44">
        <f t="shared" si="194"/>
        <v>264.79000000000002</v>
      </c>
    </row>
    <row r="340" spans="1:27" ht="12.75" customHeight="1" collapsed="1" x14ac:dyDescent="0.3">
      <c r="A340" s="98" t="s">
        <v>1306</v>
      </c>
      <c r="B340" s="28" t="str">
        <f>"06"&amp;"."&amp;$B$633&amp;"."&amp;$B$634</f>
        <v>06.02.2024</v>
      </c>
      <c r="C340" s="90" t="s">
        <v>76</v>
      </c>
      <c r="D340" s="91">
        <f>ROUND(((D341+D342+D344+D343)/1000),5)</f>
        <v>1.7740899999999999</v>
      </c>
      <c r="E340" s="91">
        <f>ROUND(((E341+E342+E344+E343)/1000),5)</f>
        <v>1.71509</v>
      </c>
      <c r="F340" s="91">
        <f>ROUND(((F341+F342+F344+F343)/1000),5)</f>
        <v>1.68577</v>
      </c>
      <c r="G340" s="91">
        <f t="shared" ref="G340:AA340" si="195">ROUND(((G341+G342+G344+G343)/1000),5)</f>
        <v>1.6740299999999999</v>
      </c>
      <c r="H340" s="91">
        <f t="shared" si="195"/>
        <v>1.7200599999999999</v>
      </c>
      <c r="I340" s="91">
        <f t="shared" si="195"/>
        <v>1.7831399999999999</v>
      </c>
      <c r="J340" s="91">
        <f t="shared" si="195"/>
        <v>1.94878</v>
      </c>
      <c r="K340" s="91">
        <f t="shared" si="195"/>
        <v>2.1994799999999999</v>
      </c>
      <c r="L340" s="91">
        <f t="shared" si="195"/>
        <v>2.3587400000000001</v>
      </c>
      <c r="M340" s="91">
        <f t="shared" si="195"/>
        <v>2.3930699999999998</v>
      </c>
      <c r="N340" s="91">
        <f t="shared" si="195"/>
        <v>2.4151699999999998</v>
      </c>
      <c r="O340" s="91">
        <f t="shared" si="195"/>
        <v>2.44754</v>
      </c>
      <c r="P340" s="91">
        <f t="shared" si="195"/>
        <v>2.4207100000000001</v>
      </c>
      <c r="Q340" s="91">
        <f t="shared" si="195"/>
        <v>2.4434</v>
      </c>
      <c r="R340" s="91">
        <f t="shared" si="195"/>
        <v>2.4293800000000001</v>
      </c>
      <c r="S340" s="91">
        <f t="shared" si="195"/>
        <v>2.38409</v>
      </c>
      <c r="T340" s="91">
        <f t="shared" si="195"/>
        <v>2.3626399999999999</v>
      </c>
      <c r="U340" s="91">
        <f t="shared" si="195"/>
        <v>2.4008799999999999</v>
      </c>
      <c r="V340" s="91">
        <f t="shared" si="195"/>
        <v>2.40604</v>
      </c>
      <c r="W340" s="91">
        <f t="shared" si="195"/>
        <v>2.4159000000000002</v>
      </c>
      <c r="X340" s="91">
        <f t="shared" si="195"/>
        <v>2.3216000000000001</v>
      </c>
      <c r="Y340" s="91">
        <f t="shared" si="195"/>
        <v>2.22465</v>
      </c>
      <c r="Z340" s="91">
        <f t="shared" si="195"/>
        <v>2.0123099999999998</v>
      </c>
      <c r="AA340" s="91">
        <f t="shared" si="195"/>
        <v>1.79522</v>
      </c>
    </row>
    <row r="341" spans="1:27" ht="12.75" hidden="1" customHeight="1" outlineLevel="1" x14ac:dyDescent="0.3">
      <c r="A341" s="99" t="s">
        <v>1307</v>
      </c>
      <c r="B341" s="63" t="s">
        <v>238</v>
      </c>
      <c r="C341" s="43" t="s">
        <v>79</v>
      </c>
      <c r="D341" s="44">
        <v>1287.47</v>
      </c>
      <c r="E341" s="44">
        <v>1228.47</v>
      </c>
      <c r="F341" s="44">
        <v>1199.1500000000001</v>
      </c>
      <c r="G341" s="44">
        <v>1187.4100000000001</v>
      </c>
      <c r="H341" s="44">
        <v>1233.44</v>
      </c>
      <c r="I341" s="44">
        <v>1296.52</v>
      </c>
      <c r="J341" s="44">
        <v>1462.16</v>
      </c>
      <c r="K341" s="44">
        <v>1712.86</v>
      </c>
      <c r="L341" s="44">
        <v>1872.12</v>
      </c>
      <c r="M341" s="44">
        <v>1906.45</v>
      </c>
      <c r="N341" s="44">
        <v>1928.55</v>
      </c>
      <c r="O341" s="44">
        <v>1960.92</v>
      </c>
      <c r="P341" s="44">
        <v>1934.09</v>
      </c>
      <c r="Q341" s="44">
        <v>1956.78</v>
      </c>
      <c r="R341" s="44">
        <v>1942.76</v>
      </c>
      <c r="S341" s="44">
        <v>1897.47</v>
      </c>
      <c r="T341" s="44">
        <v>1876.02</v>
      </c>
      <c r="U341" s="44">
        <v>1914.26</v>
      </c>
      <c r="V341" s="44">
        <v>1919.42</v>
      </c>
      <c r="W341" s="44">
        <v>1929.28</v>
      </c>
      <c r="X341" s="44">
        <v>1834.98</v>
      </c>
      <c r="Y341" s="44">
        <v>1738.03</v>
      </c>
      <c r="Z341" s="44">
        <v>1525.69</v>
      </c>
      <c r="AA341" s="44">
        <v>1308.5999999999999</v>
      </c>
    </row>
    <row r="342" spans="1:27" ht="12.75" hidden="1" customHeight="1" outlineLevel="1" x14ac:dyDescent="0.3">
      <c r="A342" s="99" t="s">
        <v>1308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3">
      <c r="A343" s="99" t="s">
        <v>1309</v>
      </c>
      <c r="B343" s="63" t="s">
        <v>83</v>
      </c>
      <c r="C343" s="43" t="s">
        <v>79</v>
      </c>
      <c r="D343" s="44">
        <v>4.8</v>
      </c>
      <c r="E343" s="44">
        <v>4.8</v>
      </c>
      <c r="F343" s="44">
        <v>4.8</v>
      </c>
      <c r="G343" s="44">
        <v>4.8</v>
      </c>
      <c r="H343" s="44">
        <v>4.8</v>
      </c>
      <c r="I343" s="44">
        <v>4.8</v>
      </c>
      <c r="J343" s="44">
        <v>4.8</v>
      </c>
      <c r="K343" s="44">
        <v>4.8</v>
      </c>
      <c r="L343" s="44">
        <v>4.8</v>
      </c>
      <c r="M343" s="44">
        <v>4.8</v>
      </c>
      <c r="N343" s="44">
        <v>4.8</v>
      </c>
      <c r="O343" s="44">
        <v>4.8</v>
      </c>
      <c r="P343" s="44">
        <v>4.8</v>
      </c>
      <c r="Q343" s="44">
        <v>4.8</v>
      </c>
      <c r="R343" s="44">
        <v>4.8</v>
      </c>
      <c r="S343" s="44">
        <v>4.8</v>
      </c>
      <c r="T343" s="44">
        <v>4.8</v>
      </c>
      <c r="U343" s="44">
        <v>4.8</v>
      </c>
      <c r="V343" s="44">
        <v>4.8</v>
      </c>
      <c r="W343" s="44">
        <v>4.8</v>
      </c>
      <c r="X343" s="44">
        <v>4.8</v>
      </c>
      <c r="Y343" s="44">
        <v>4.8</v>
      </c>
      <c r="Z343" s="44">
        <v>4.8</v>
      </c>
      <c r="AA343" s="44">
        <v>4.8</v>
      </c>
    </row>
    <row r="344" spans="1:27" ht="12.75" hidden="1" customHeight="1" outlineLevel="1" x14ac:dyDescent="0.3">
      <c r="A344" s="99" t="s">
        <v>1310</v>
      </c>
      <c r="B344" s="63" t="s">
        <v>81</v>
      </c>
      <c r="C344" s="43" t="s">
        <v>79</v>
      </c>
      <c r="D344" s="44">
        <f>$D$11</f>
        <v>264.79000000000002</v>
      </c>
      <c r="E344" s="44">
        <f t="shared" ref="E344:AA344" si="197">$D$11</f>
        <v>264.79000000000002</v>
      </c>
      <c r="F344" s="44">
        <f t="shared" si="197"/>
        <v>264.79000000000002</v>
      </c>
      <c r="G344" s="44">
        <f t="shared" si="197"/>
        <v>264.79000000000002</v>
      </c>
      <c r="H344" s="44">
        <f t="shared" si="197"/>
        <v>264.79000000000002</v>
      </c>
      <c r="I344" s="44">
        <f t="shared" si="197"/>
        <v>264.79000000000002</v>
      </c>
      <c r="J344" s="44">
        <f t="shared" si="197"/>
        <v>264.79000000000002</v>
      </c>
      <c r="K344" s="44">
        <f t="shared" si="197"/>
        <v>264.79000000000002</v>
      </c>
      <c r="L344" s="44">
        <f t="shared" si="197"/>
        <v>264.79000000000002</v>
      </c>
      <c r="M344" s="44">
        <f t="shared" si="197"/>
        <v>264.79000000000002</v>
      </c>
      <c r="N344" s="44">
        <f t="shared" si="197"/>
        <v>264.79000000000002</v>
      </c>
      <c r="O344" s="44">
        <f t="shared" si="197"/>
        <v>264.79000000000002</v>
      </c>
      <c r="P344" s="44">
        <f t="shared" si="197"/>
        <v>264.79000000000002</v>
      </c>
      <c r="Q344" s="44">
        <f t="shared" si="197"/>
        <v>264.79000000000002</v>
      </c>
      <c r="R344" s="44">
        <f t="shared" si="197"/>
        <v>264.79000000000002</v>
      </c>
      <c r="S344" s="44">
        <f t="shared" si="197"/>
        <v>264.79000000000002</v>
      </c>
      <c r="T344" s="44">
        <f t="shared" si="197"/>
        <v>264.79000000000002</v>
      </c>
      <c r="U344" s="44">
        <f t="shared" si="197"/>
        <v>264.79000000000002</v>
      </c>
      <c r="V344" s="44">
        <f t="shared" si="197"/>
        <v>264.79000000000002</v>
      </c>
      <c r="W344" s="44">
        <f t="shared" si="197"/>
        <v>264.79000000000002</v>
      </c>
      <c r="X344" s="44">
        <f t="shared" si="197"/>
        <v>264.79000000000002</v>
      </c>
      <c r="Y344" s="44">
        <f t="shared" si="197"/>
        <v>264.79000000000002</v>
      </c>
      <c r="Z344" s="44">
        <f t="shared" si="197"/>
        <v>264.79000000000002</v>
      </c>
      <c r="AA344" s="44">
        <f t="shared" si="197"/>
        <v>264.79000000000002</v>
      </c>
    </row>
    <row r="345" spans="1:27" ht="12.75" customHeight="1" collapsed="1" x14ac:dyDescent="0.3">
      <c r="A345" s="98" t="s">
        <v>1311</v>
      </c>
      <c r="B345" s="28" t="str">
        <f>"07"&amp;"."&amp;$B$633&amp;"."&amp;$B$634</f>
        <v>07.02.2024</v>
      </c>
      <c r="C345" s="90" t="s">
        <v>76</v>
      </c>
      <c r="D345" s="91">
        <f>ROUND(((D346+D347+D349+D348)/1000),5)</f>
        <v>1.79487</v>
      </c>
      <c r="E345" s="91">
        <f>ROUND(((E346+E347+E349+E348)/1000),5)</f>
        <v>1.7391799999999999</v>
      </c>
      <c r="F345" s="91">
        <f>ROUND(((F346+F347+F349+F348)/1000),5)</f>
        <v>1.7006399999999999</v>
      </c>
      <c r="G345" s="91">
        <f t="shared" ref="G345:AA345" si="198">ROUND(((G346+G347+G349+G348)/1000),5)</f>
        <v>1.69553</v>
      </c>
      <c r="H345" s="91">
        <f t="shared" si="198"/>
        <v>1.72976</v>
      </c>
      <c r="I345" s="91">
        <f t="shared" si="198"/>
        <v>1.78688</v>
      </c>
      <c r="J345" s="91">
        <f t="shared" si="198"/>
        <v>1.9735199999999999</v>
      </c>
      <c r="K345" s="91">
        <f t="shared" si="198"/>
        <v>2.2491599999999998</v>
      </c>
      <c r="L345" s="91">
        <f t="shared" si="198"/>
        <v>2.4106900000000002</v>
      </c>
      <c r="M345" s="91">
        <f t="shared" si="198"/>
        <v>2.4680499999999999</v>
      </c>
      <c r="N345" s="91">
        <f t="shared" si="198"/>
        <v>2.50284</v>
      </c>
      <c r="O345" s="91">
        <f t="shared" si="198"/>
        <v>2.5396700000000001</v>
      </c>
      <c r="P345" s="91">
        <f t="shared" si="198"/>
        <v>2.50542</v>
      </c>
      <c r="Q345" s="91">
        <f t="shared" si="198"/>
        <v>2.5343300000000002</v>
      </c>
      <c r="R345" s="91">
        <f t="shared" si="198"/>
        <v>2.5342500000000001</v>
      </c>
      <c r="S345" s="91">
        <f t="shared" si="198"/>
        <v>2.4501400000000002</v>
      </c>
      <c r="T345" s="91">
        <f t="shared" si="198"/>
        <v>2.4195099999999998</v>
      </c>
      <c r="U345" s="91">
        <f t="shared" si="198"/>
        <v>2.4584000000000001</v>
      </c>
      <c r="V345" s="91">
        <f t="shared" si="198"/>
        <v>2.4455900000000002</v>
      </c>
      <c r="W345" s="91">
        <f t="shared" si="198"/>
        <v>2.4673099999999999</v>
      </c>
      <c r="X345" s="91">
        <f t="shared" si="198"/>
        <v>2.3671099999999998</v>
      </c>
      <c r="Y345" s="91">
        <f t="shared" si="198"/>
        <v>2.2740300000000002</v>
      </c>
      <c r="Z345" s="91">
        <f t="shared" si="198"/>
        <v>2.0258099999999999</v>
      </c>
      <c r="AA345" s="91">
        <f t="shared" si="198"/>
        <v>1.8262700000000001</v>
      </c>
    </row>
    <row r="346" spans="1:27" ht="12.75" hidden="1" customHeight="1" outlineLevel="1" x14ac:dyDescent="0.3">
      <c r="A346" s="99" t="s">
        <v>1312</v>
      </c>
      <c r="B346" s="63" t="s">
        <v>238</v>
      </c>
      <c r="C346" s="43" t="s">
        <v>79</v>
      </c>
      <c r="D346" s="44">
        <v>1308.25</v>
      </c>
      <c r="E346" s="44">
        <v>1252.56</v>
      </c>
      <c r="F346" s="44">
        <v>1214.02</v>
      </c>
      <c r="G346" s="44">
        <v>1208.9100000000001</v>
      </c>
      <c r="H346" s="44">
        <v>1243.1400000000001</v>
      </c>
      <c r="I346" s="44">
        <v>1300.26</v>
      </c>
      <c r="J346" s="44">
        <v>1486.9</v>
      </c>
      <c r="K346" s="44">
        <v>1762.54</v>
      </c>
      <c r="L346" s="44">
        <v>1924.07</v>
      </c>
      <c r="M346" s="44">
        <v>1981.43</v>
      </c>
      <c r="N346" s="44">
        <v>2016.22</v>
      </c>
      <c r="O346" s="44">
        <v>2053.0500000000002</v>
      </c>
      <c r="P346" s="44">
        <v>2018.8</v>
      </c>
      <c r="Q346" s="44">
        <v>2047.71</v>
      </c>
      <c r="R346" s="44">
        <v>2047.63</v>
      </c>
      <c r="S346" s="44">
        <v>1963.52</v>
      </c>
      <c r="T346" s="44">
        <v>1932.89</v>
      </c>
      <c r="U346" s="44">
        <v>1971.78</v>
      </c>
      <c r="V346" s="44">
        <v>1958.97</v>
      </c>
      <c r="W346" s="44">
        <v>1980.69</v>
      </c>
      <c r="X346" s="44">
        <v>1880.49</v>
      </c>
      <c r="Y346" s="44">
        <v>1787.41</v>
      </c>
      <c r="Z346" s="44">
        <v>1539.19</v>
      </c>
      <c r="AA346" s="44">
        <v>1339.65</v>
      </c>
    </row>
    <row r="347" spans="1:27" ht="12.75" hidden="1" customHeight="1" outlineLevel="1" x14ac:dyDescent="0.3">
      <c r="A347" s="99" t="s">
        <v>1313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3">
      <c r="A348" s="99" t="s">
        <v>1314</v>
      </c>
      <c r="B348" s="63" t="s">
        <v>83</v>
      </c>
      <c r="C348" s="43" t="s">
        <v>79</v>
      </c>
      <c r="D348" s="44">
        <v>4.8</v>
      </c>
      <c r="E348" s="44">
        <v>4.8</v>
      </c>
      <c r="F348" s="44">
        <v>4.8</v>
      </c>
      <c r="G348" s="44">
        <v>4.8</v>
      </c>
      <c r="H348" s="44">
        <v>4.8</v>
      </c>
      <c r="I348" s="44">
        <v>4.8</v>
      </c>
      <c r="J348" s="44">
        <v>4.8</v>
      </c>
      <c r="K348" s="44">
        <v>4.8</v>
      </c>
      <c r="L348" s="44">
        <v>4.8</v>
      </c>
      <c r="M348" s="44">
        <v>4.8</v>
      </c>
      <c r="N348" s="44">
        <v>4.8</v>
      </c>
      <c r="O348" s="44">
        <v>4.8</v>
      </c>
      <c r="P348" s="44">
        <v>4.8</v>
      </c>
      <c r="Q348" s="44">
        <v>4.8</v>
      </c>
      <c r="R348" s="44">
        <v>4.8</v>
      </c>
      <c r="S348" s="44">
        <v>4.8</v>
      </c>
      <c r="T348" s="44">
        <v>4.8</v>
      </c>
      <c r="U348" s="44">
        <v>4.8</v>
      </c>
      <c r="V348" s="44">
        <v>4.8</v>
      </c>
      <c r="W348" s="44">
        <v>4.8</v>
      </c>
      <c r="X348" s="44">
        <v>4.8</v>
      </c>
      <c r="Y348" s="44">
        <v>4.8</v>
      </c>
      <c r="Z348" s="44">
        <v>4.8</v>
      </c>
      <c r="AA348" s="44">
        <v>4.8</v>
      </c>
    </row>
    <row r="349" spans="1:27" ht="12.75" hidden="1" customHeight="1" outlineLevel="1" x14ac:dyDescent="0.3">
      <c r="A349" s="99" t="s">
        <v>1315</v>
      </c>
      <c r="B349" s="63" t="s">
        <v>81</v>
      </c>
      <c r="C349" s="43" t="s">
        <v>79</v>
      </c>
      <c r="D349" s="44">
        <f>$D$11</f>
        <v>264.79000000000002</v>
      </c>
      <c r="E349" s="44">
        <f t="shared" ref="E349:AA349" si="200">$D$11</f>
        <v>264.79000000000002</v>
      </c>
      <c r="F349" s="44">
        <f t="shared" si="200"/>
        <v>264.79000000000002</v>
      </c>
      <c r="G349" s="44">
        <f t="shared" si="200"/>
        <v>264.79000000000002</v>
      </c>
      <c r="H349" s="44">
        <f t="shared" si="200"/>
        <v>264.79000000000002</v>
      </c>
      <c r="I349" s="44">
        <f t="shared" si="200"/>
        <v>264.79000000000002</v>
      </c>
      <c r="J349" s="44">
        <f t="shared" si="200"/>
        <v>264.79000000000002</v>
      </c>
      <c r="K349" s="44">
        <f t="shared" si="200"/>
        <v>264.79000000000002</v>
      </c>
      <c r="L349" s="44">
        <f t="shared" si="200"/>
        <v>264.79000000000002</v>
      </c>
      <c r="M349" s="44">
        <f t="shared" si="200"/>
        <v>264.79000000000002</v>
      </c>
      <c r="N349" s="44">
        <f t="shared" si="200"/>
        <v>264.79000000000002</v>
      </c>
      <c r="O349" s="44">
        <f t="shared" si="200"/>
        <v>264.79000000000002</v>
      </c>
      <c r="P349" s="44">
        <f t="shared" si="200"/>
        <v>264.79000000000002</v>
      </c>
      <c r="Q349" s="44">
        <f t="shared" si="200"/>
        <v>264.79000000000002</v>
      </c>
      <c r="R349" s="44">
        <f t="shared" si="200"/>
        <v>264.79000000000002</v>
      </c>
      <c r="S349" s="44">
        <f t="shared" si="200"/>
        <v>264.79000000000002</v>
      </c>
      <c r="T349" s="44">
        <f t="shared" si="200"/>
        <v>264.79000000000002</v>
      </c>
      <c r="U349" s="44">
        <f t="shared" si="200"/>
        <v>264.79000000000002</v>
      </c>
      <c r="V349" s="44">
        <f t="shared" si="200"/>
        <v>264.79000000000002</v>
      </c>
      <c r="W349" s="44">
        <f t="shared" si="200"/>
        <v>264.79000000000002</v>
      </c>
      <c r="X349" s="44">
        <f t="shared" si="200"/>
        <v>264.79000000000002</v>
      </c>
      <c r="Y349" s="44">
        <f t="shared" si="200"/>
        <v>264.79000000000002</v>
      </c>
      <c r="Z349" s="44">
        <f t="shared" si="200"/>
        <v>264.79000000000002</v>
      </c>
      <c r="AA349" s="44">
        <f t="shared" si="200"/>
        <v>264.79000000000002</v>
      </c>
    </row>
    <row r="350" spans="1:27" ht="12.75" customHeight="1" collapsed="1" x14ac:dyDescent="0.3">
      <c r="A350" s="98" t="s">
        <v>1316</v>
      </c>
      <c r="B350" s="28" t="str">
        <f>"08"&amp;"."&amp;$B$633&amp;"."&amp;$B$634</f>
        <v>08.02.2024</v>
      </c>
      <c r="C350" s="90" t="s">
        <v>76</v>
      </c>
      <c r="D350" s="91">
        <f>ROUND(((D351+D352+D354+D353)/1000),5)</f>
        <v>1.79497</v>
      </c>
      <c r="E350" s="91">
        <f>ROUND(((E351+E352+E354+E353)/1000),5)</f>
        <v>1.7098</v>
      </c>
      <c r="F350" s="91">
        <f>ROUND(((F351+F352+F354+F353)/1000),5)</f>
        <v>1.67727</v>
      </c>
      <c r="G350" s="91">
        <f t="shared" ref="G350:AA350" si="201">ROUND(((G351+G352+G354+G353)/1000),5)</f>
        <v>1.6688499999999999</v>
      </c>
      <c r="H350" s="91">
        <f t="shared" si="201"/>
        <v>1.7019899999999999</v>
      </c>
      <c r="I350" s="91">
        <f t="shared" si="201"/>
        <v>1.81932</v>
      </c>
      <c r="J350" s="91">
        <f t="shared" si="201"/>
        <v>2.0285199999999999</v>
      </c>
      <c r="K350" s="91">
        <f t="shared" si="201"/>
        <v>2.32342</v>
      </c>
      <c r="L350" s="91">
        <f t="shared" si="201"/>
        <v>2.4455499999999999</v>
      </c>
      <c r="M350" s="91">
        <f t="shared" si="201"/>
        <v>2.5331000000000001</v>
      </c>
      <c r="N350" s="91">
        <f t="shared" si="201"/>
        <v>2.60026</v>
      </c>
      <c r="O350" s="91">
        <f t="shared" si="201"/>
        <v>2.61653</v>
      </c>
      <c r="P350" s="91">
        <f t="shared" si="201"/>
        <v>2.5886800000000001</v>
      </c>
      <c r="Q350" s="91">
        <f t="shared" si="201"/>
        <v>2.5953900000000001</v>
      </c>
      <c r="R350" s="91">
        <f t="shared" si="201"/>
        <v>2.5818599999999998</v>
      </c>
      <c r="S350" s="91">
        <f t="shared" si="201"/>
        <v>2.5185900000000001</v>
      </c>
      <c r="T350" s="91">
        <f t="shared" si="201"/>
        <v>2.5971000000000002</v>
      </c>
      <c r="U350" s="91">
        <f t="shared" si="201"/>
        <v>2.6292200000000001</v>
      </c>
      <c r="V350" s="91">
        <f t="shared" si="201"/>
        <v>2.7187800000000002</v>
      </c>
      <c r="W350" s="91">
        <f t="shared" si="201"/>
        <v>2.5653299999999999</v>
      </c>
      <c r="X350" s="91">
        <f t="shared" si="201"/>
        <v>2.4881500000000001</v>
      </c>
      <c r="Y350" s="91">
        <f t="shared" si="201"/>
        <v>2.3651399999999998</v>
      </c>
      <c r="Z350" s="91">
        <f t="shared" si="201"/>
        <v>2.2224599999999999</v>
      </c>
      <c r="AA350" s="91">
        <f t="shared" si="201"/>
        <v>1.96801</v>
      </c>
    </row>
    <row r="351" spans="1:27" ht="12.75" hidden="1" customHeight="1" outlineLevel="1" x14ac:dyDescent="0.3">
      <c r="A351" s="99" t="s">
        <v>1317</v>
      </c>
      <c r="B351" s="63" t="s">
        <v>238</v>
      </c>
      <c r="C351" s="43" t="s">
        <v>79</v>
      </c>
      <c r="D351" s="44">
        <v>1308.3499999999999</v>
      </c>
      <c r="E351" s="44">
        <v>1223.18</v>
      </c>
      <c r="F351" s="44">
        <v>1190.6500000000001</v>
      </c>
      <c r="G351" s="44">
        <v>1182.23</v>
      </c>
      <c r="H351" s="44">
        <v>1215.3699999999999</v>
      </c>
      <c r="I351" s="44">
        <v>1332.7</v>
      </c>
      <c r="J351" s="44">
        <v>1541.9</v>
      </c>
      <c r="K351" s="44">
        <v>1836.8</v>
      </c>
      <c r="L351" s="44">
        <v>1958.93</v>
      </c>
      <c r="M351" s="44">
        <v>2046.48</v>
      </c>
      <c r="N351" s="44">
        <v>2113.64</v>
      </c>
      <c r="O351" s="44">
        <v>2129.91</v>
      </c>
      <c r="P351" s="44">
        <v>2102.06</v>
      </c>
      <c r="Q351" s="44">
        <v>2108.77</v>
      </c>
      <c r="R351" s="44">
        <v>2095.2399999999998</v>
      </c>
      <c r="S351" s="44">
        <v>2031.97</v>
      </c>
      <c r="T351" s="44">
        <v>2110.48</v>
      </c>
      <c r="U351" s="44">
        <v>2142.6</v>
      </c>
      <c r="V351" s="44">
        <v>2232.16</v>
      </c>
      <c r="W351" s="44">
        <v>2078.71</v>
      </c>
      <c r="X351" s="44">
        <v>2001.53</v>
      </c>
      <c r="Y351" s="44">
        <v>1878.52</v>
      </c>
      <c r="Z351" s="44">
        <v>1735.84</v>
      </c>
      <c r="AA351" s="44">
        <v>1481.39</v>
      </c>
    </row>
    <row r="352" spans="1:27" ht="12.75" hidden="1" customHeight="1" outlineLevel="1" x14ac:dyDescent="0.3">
      <c r="A352" s="99" t="s">
        <v>1318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3">
      <c r="A353" s="99" t="s">
        <v>1319</v>
      </c>
      <c r="B353" s="63" t="s">
        <v>83</v>
      </c>
      <c r="C353" s="43" t="s">
        <v>79</v>
      </c>
      <c r="D353" s="44">
        <v>4.8</v>
      </c>
      <c r="E353" s="44">
        <v>4.8</v>
      </c>
      <c r="F353" s="44">
        <v>4.8</v>
      </c>
      <c r="G353" s="44">
        <v>4.8</v>
      </c>
      <c r="H353" s="44">
        <v>4.8</v>
      </c>
      <c r="I353" s="44">
        <v>4.8</v>
      </c>
      <c r="J353" s="44">
        <v>4.8</v>
      </c>
      <c r="K353" s="44">
        <v>4.8</v>
      </c>
      <c r="L353" s="44">
        <v>4.8</v>
      </c>
      <c r="M353" s="44">
        <v>4.8</v>
      </c>
      <c r="N353" s="44">
        <v>4.8</v>
      </c>
      <c r="O353" s="44">
        <v>4.8</v>
      </c>
      <c r="P353" s="44">
        <v>4.8</v>
      </c>
      <c r="Q353" s="44">
        <v>4.8</v>
      </c>
      <c r="R353" s="44">
        <v>4.8</v>
      </c>
      <c r="S353" s="44">
        <v>4.8</v>
      </c>
      <c r="T353" s="44">
        <v>4.8</v>
      </c>
      <c r="U353" s="44">
        <v>4.8</v>
      </c>
      <c r="V353" s="44">
        <v>4.8</v>
      </c>
      <c r="W353" s="44">
        <v>4.8</v>
      </c>
      <c r="X353" s="44">
        <v>4.8</v>
      </c>
      <c r="Y353" s="44">
        <v>4.8</v>
      </c>
      <c r="Z353" s="44">
        <v>4.8</v>
      </c>
      <c r="AA353" s="44">
        <v>4.8</v>
      </c>
    </row>
    <row r="354" spans="1:27" ht="12.75" hidden="1" customHeight="1" outlineLevel="1" x14ac:dyDescent="0.3">
      <c r="A354" s="99" t="s">
        <v>1320</v>
      </c>
      <c r="B354" s="63" t="s">
        <v>81</v>
      </c>
      <c r="C354" s="43" t="s">
        <v>79</v>
      </c>
      <c r="D354" s="44">
        <f>$D$11</f>
        <v>264.79000000000002</v>
      </c>
      <c r="E354" s="44">
        <f t="shared" ref="E354:AA354" si="203">$D$11</f>
        <v>264.79000000000002</v>
      </c>
      <c r="F354" s="44">
        <f t="shared" si="203"/>
        <v>264.79000000000002</v>
      </c>
      <c r="G354" s="44">
        <f t="shared" si="203"/>
        <v>264.79000000000002</v>
      </c>
      <c r="H354" s="44">
        <f t="shared" si="203"/>
        <v>264.79000000000002</v>
      </c>
      <c r="I354" s="44">
        <f t="shared" si="203"/>
        <v>264.79000000000002</v>
      </c>
      <c r="J354" s="44">
        <f t="shared" si="203"/>
        <v>264.79000000000002</v>
      </c>
      <c r="K354" s="44">
        <f t="shared" si="203"/>
        <v>264.79000000000002</v>
      </c>
      <c r="L354" s="44">
        <f t="shared" si="203"/>
        <v>264.79000000000002</v>
      </c>
      <c r="M354" s="44">
        <f t="shared" si="203"/>
        <v>264.79000000000002</v>
      </c>
      <c r="N354" s="44">
        <f t="shared" si="203"/>
        <v>264.79000000000002</v>
      </c>
      <c r="O354" s="44">
        <f t="shared" si="203"/>
        <v>264.79000000000002</v>
      </c>
      <c r="P354" s="44">
        <f t="shared" si="203"/>
        <v>264.79000000000002</v>
      </c>
      <c r="Q354" s="44">
        <f t="shared" si="203"/>
        <v>264.79000000000002</v>
      </c>
      <c r="R354" s="44">
        <f t="shared" si="203"/>
        <v>264.79000000000002</v>
      </c>
      <c r="S354" s="44">
        <f t="shared" si="203"/>
        <v>264.79000000000002</v>
      </c>
      <c r="T354" s="44">
        <f t="shared" si="203"/>
        <v>264.79000000000002</v>
      </c>
      <c r="U354" s="44">
        <f t="shared" si="203"/>
        <v>264.79000000000002</v>
      </c>
      <c r="V354" s="44">
        <f t="shared" si="203"/>
        <v>264.79000000000002</v>
      </c>
      <c r="W354" s="44">
        <f t="shared" si="203"/>
        <v>264.79000000000002</v>
      </c>
      <c r="X354" s="44">
        <f t="shared" si="203"/>
        <v>264.79000000000002</v>
      </c>
      <c r="Y354" s="44">
        <f t="shared" si="203"/>
        <v>264.79000000000002</v>
      </c>
      <c r="Z354" s="44">
        <f t="shared" si="203"/>
        <v>264.79000000000002</v>
      </c>
      <c r="AA354" s="44">
        <f t="shared" si="203"/>
        <v>264.79000000000002</v>
      </c>
    </row>
    <row r="355" spans="1:27" ht="12.75" customHeight="1" collapsed="1" x14ac:dyDescent="0.3">
      <c r="A355" s="98" t="s">
        <v>1321</v>
      </c>
      <c r="B355" s="28" t="str">
        <f>"09"&amp;"."&amp;$B$633&amp;"."&amp;$B$634</f>
        <v>09.02.2024</v>
      </c>
      <c r="C355" s="90" t="s">
        <v>76</v>
      </c>
      <c r="D355" s="91">
        <f>ROUND(((D356+D357+D359+D358)/1000),5)</f>
        <v>1.8327899999999999</v>
      </c>
      <c r="E355" s="91">
        <f>ROUND(((E356+E357+E359+E358)/1000),5)</f>
        <v>1.7238</v>
      </c>
      <c r="F355" s="91">
        <f>ROUND(((F356+F357+F359+F358)/1000),5)</f>
        <v>1.6980200000000001</v>
      </c>
      <c r="G355" s="91">
        <f t="shared" ref="G355:AA355" si="204">ROUND(((G356+G357+G359+G358)/1000),5)</f>
        <v>1.6978</v>
      </c>
      <c r="H355" s="91">
        <f t="shared" si="204"/>
        <v>1.7083900000000001</v>
      </c>
      <c r="I355" s="91">
        <f t="shared" si="204"/>
        <v>1.84867</v>
      </c>
      <c r="J355" s="91">
        <f t="shared" si="204"/>
        <v>2.0864699999999998</v>
      </c>
      <c r="K355" s="91">
        <f t="shared" si="204"/>
        <v>2.35948</v>
      </c>
      <c r="L355" s="91">
        <f t="shared" si="204"/>
        <v>2.4969100000000002</v>
      </c>
      <c r="M355" s="91">
        <f t="shared" si="204"/>
        <v>2.6274299999999999</v>
      </c>
      <c r="N355" s="91">
        <f t="shared" si="204"/>
        <v>2.6991399999999999</v>
      </c>
      <c r="O355" s="91">
        <f t="shared" si="204"/>
        <v>2.5978699999999999</v>
      </c>
      <c r="P355" s="91">
        <f t="shared" si="204"/>
        <v>2.5683199999999999</v>
      </c>
      <c r="Q355" s="91">
        <f t="shared" si="204"/>
        <v>2.5744500000000001</v>
      </c>
      <c r="R355" s="91">
        <f t="shared" si="204"/>
        <v>2.5611700000000002</v>
      </c>
      <c r="S355" s="91">
        <f t="shared" si="204"/>
        <v>2.5703100000000001</v>
      </c>
      <c r="T355" s="91">
        <f t="shared" si="204"/>
        <v>2.6173600000000001</v>
      </c>
      <c r="U355" s="91">
        <f t="shared" si="204"/>
        <v>2.6463100000000002</v>
      </c>
      <c r="V355" s="91">
        <f t="shared" si="204"/>
        <v>2.7096300000000002</v>
      </c>
      <c r="W355" s="91">
        <f t="shared" si="204"/>
        <v>2.5302799999999999</v>
      </c>
      <c r="X355" s="91">
        <f t="shared" si="204"/>
        <v>2.4508299999999998</v>
      </c>
      <c r="Y355" s="91">
        <f t="shared" si="204"/>
        <v>2.3867699999999998</v>
      </c>
      <c r="Z355" s="91">
        <f t="shared" si="204"/>
        <v>2.2497199999999999</v>
      </c>
      <c r="AA355" s="91">
        <f t="shared" si="204"/>
        <v>2.04705</v>
      </c>
    </row>
    <row r="356" spans="1:27" ht="12.75" hidden="1" customHeight="1" outlineLevel="1" x14ac:dyDescent="0.3">
      <c r="A356" s="99" t="s">
        <v>1322</v>
      </c>
      <c r="B356" s="63" t="s">
        <v>238</v>
      </c>
      <c r="C356" s="43" t="s">
        <v>79</v>
      </c>
      <c r="D356" s="44">
        <v>1346.17</v>
      </c>
      <c r="E356" s="44">
        <v>1237.18</v>
      </c>
      <c r="F356" s="44">
        <v>1211.4000000000001</v>
      </c>
      <c r="G356" s="44">
        <v>1211.18</v>
      </c>
      <c r="H356" s="44">
        <v>1221.77</v>
      </c>
      <c r="I356" s="44">
        <v>1362.05</v>
      </c>
      <c r="J356" s="44">
        <v>1599.85</v>
      </c>
      <c r="K356" s="44">
        <v>1872.86</v>
      </c>
      <c r="L356" s="44">
        <v>2010.29</v>
      </c>
      <c r="M356" s="44">
        <v>2140.81</v>
      </c>
      <c r="N356" s="44">
        <v>2212.52</v>
      </c>
      <c r="O356" s="44">
        <v>2111.25</v>
      </c>
      <c r="P356" s="44">
        <v>2081.6999999999998</v>
      </c>
      <c r="Q356" s="44">
        <v>2087.83</v>
      </c>
      <c r="R356" s="44">
        <v>2074.5500000000002</v>
      </c>
      <c r="S356" s="44">
        <v>2083.69</v>
      </c>
      <c r="T356" s="44">
        <v>2130.7399999999998</v>
      </c>
      <c r="U356" s="44">
        <v>2159.69</v>
      </c>
      <c r="V356" s="44">
        <v>2223.0100000000002</v>
      </c>
      <c r="W356" s="44">
        <v>2043.66</v>
      </c>
      <c r="X356" s="44">
        <v>1964.21</v>
      </c>
      <c r="Y356" s="44">
        <v>1900.15</v>
      </c>
      <c r="Z356" s="44">
        <v>1763.1</v>
      </c>
      <c r="AA356" s="44">
        <v>1560.43</v>
      </c>
    </row>
    <row r="357" spans="1:27" ht="12.75" hidden="1" customHeight="1" outlineLevel="1" x14ac:dyDescent="0.3">
      <c r="A357" s="99" t="s">
        <v>1323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3">
      <c r="A358" s="99" t="s">
        <v>1324</v>
      </c>
      <c r="B358" s="63" t="s">
        <v>83</v>
      </c>
      <c r="C358" s="43" t="s">
        <v>79</v>
      </c>
      <c r="D358" s="44">
        <v>4.8</v>
      </c>
      <c r="E358" s="44">
        <v>4.8</v>
      </c>
      <c r="F358" s="44">
        <v>4.8</v>
      </c>
      <c r="G358" s="44">
        <v>4.8</v>
      </c>
      <c r="H358" s="44">
        <v>4.8</v>
      </c>
      <c r="I358" s="44">
        <v>4.8</v>
      </c>
      <c r="J358" s="44">
        <v>4.8</v>
      </c>
      <c r="K358" s="44">
        <v>4.8</v>
      </c>
      <c r="L358" s="44">
        <v>4.8</v>
      </c>
      <c r="M358" s="44">
        <v>4.8</v>
      </c>
      <c r="N358" s="44">
        <v>4.8</v>
      </c>
      <c r="O358" s="44">
        <v>4.8</v>
      </c>
      <c r="P358" s="44">
        <v>4.8</v>
      </c>
      <c r="Q358" s="44">
        <v>4.8</v>
      </c>
      <c r="R358" s="44">
        <v>4.8</v>
      </c>
      <c r="S358" s="44">
        <v>4.8</v>
      </c>
      <c r="T358" s="44">
        <v>4.8</v>
      </c>
      <c r="U358" s="44">
        <v>4.8</v>
      </c>
      <c r="V358" s="44">
        <v>4.8</v>
      </c>
      <c r="W358" s="44">
        <v>4.8</v>
      </c>
      <c r="X358" s="44">
        <v>4.8</v>
      </c>
      <c r="Y358" s="44">
        <v>4.8</v>
      </c>
      <c r="Z358" s="44">
        <v>4.8</v>
      </c>
      <c r="AA358" s="44">
        <v>4.8</v>
      </c>
    </row>
    <row r="359" spans="1:27" ht="12.75" hidden="1" customHeight="1" outlineLevel="1" x14ac:dyDescent="0.3">
      <c r="A359" s="99" t="s">
        <v>1325</v>
      </c>
      <c r="B359" s="63" t="s">
        <v>81</v>
      </c>
      <c r="C359" s="43" t="s">
        <v>79</v>
      </c>
      <c r="D359" s="44">
        <f>$D$11</f>
        <v>264.79000000000002</v>
      </c>
      <c r="E359" s="44">
        <f t="shared" ref="E359:AA359" si="206">$D$11</f>
        <v>264.79000000000002</v>
      </c>
      <c r="F359" s="44">
        <f t="shared" si="206"/>
        <v>264.79000000000002</v>
      </c>
      <c r="G359" s="44">
        <f t="shared" si="206"/>
        <v>264.79000000000002</v>
      </c>
      <c r="H359" s="44">
        <f t="shared" si="206"/>
        <v>264.79000000000002</v>
      </c>
      <c r="I359" s="44">
        <f t="shared" si="206"/>
        <v>264.79000000000002</v>
      </c>
      <c r="J359" s="44">
        <f t="shared" si="206"/>
        <v>264.79000000000002</v>
      </c>
      <c r="K359" s="44">
        <f t="shared" si="206"/>
        <v>264.79000000000002</v>
      </c>
      <c r="L359" s="44">
        <f t="shared" si="206"/>
        <v>264.79000000000002</v>
      </c>
      <c r="M359" s="44">
        <f t="shared" si="206"/>
        <v>264.79000000000002</v>
      </c>
      <c r="N359" s="44">
        <f t="shared" si="206"/>
        <v>264.79000000000002</v>
      </c>
      <c r="O359" s="44">
        <f t="shared" si="206"/>
        <v>264.79000000000002</v>
      </c>
      <c r="P359" s="44">
        <f t="shared" si="206"/>
        <v>264.79000000000002</v>
      </c>
      <c r="Q359" s="44">
        <f t="shared" si="206"/>
        <v>264.79000000000002</v>
      </c>
      <c r="R359" s="44">
        <f t="shared" si="206"/>
        <v>264.79000000000002</v>
      </c>
      <c r="S359" s="44">
        <f t="shared" si="206"/>
        <v>264.79000000000002</v>
      </c>
      <c r="T359" s="44">
        <f t="shared" si="206"/>
        <v>264.79000000000002</v>
      </c>
      <c r="U359" s="44">
        <f t="shared" si="206"/>
        <v>264.79000000000002</v>
      </c>
      <c r="V359" s="44">
        <f t="shared" si="206"/>
        <v>264.79000000000002</v>
      </c>
      <c r="W359" s="44">
        <f t="shared" si="206"/>
        <v>264.79000000000002</v>
      </c>
      <c r="X359" s="44">
        <f t="shared" si="206"/>
        <v>264.79000000000002</v>
      </c>
      <c r="Y359" s="44">
        <f t="shared" si="206"/>
        <v>264.79000000000002</v>
      </c>
      <c r="Z359" s="44">
        <f t="shared" si="206"/>
        <v>264.79000000000002</v>
      </c>
      <c r="AA359" s="44">
        <f t="shared" si="206"/>
        <v>264.79000000000002</v>
      </c>
    </row>
    <row r="360" spans="1:27" ht="12.75" customHeight="1" collapsed="1" x14ac:dyDescent="0.3">
      <c r="A360" s="98" t="s">
        <v>1326</v>
      </c>
      <c r="B360" s="28" t="str">
        <f>"10"&amp;"."&amp;$B$633&amp;"."&amp;$B$634</f>
        <v>10.02.2024</v>
      </c>
      <c r="C360" s="90" t="s">
        <v>76</v>
      </c>
      <c r="D360" s="91">
        <f>ROUND(((D361+D362+D364+D363)/1000),5)</f>
        <v>1.9678</v>
      </c>
      <c r="E360" s="91">
        <f>ROUND(((E361+E362+E364+E363)/1000),5)</f>
        <v>1.7926500000000001</v>
      </c>
      <c r="F360" s="91">
        <f>ROUND(((F361+F362+F364+F363)/1000),5)</f>
        <v>1.7128300000000001</v>
      </c>
      <c r="G360" s="91">
        <f t="shared" ref="G360:AA360" si="207">ROUND(((G361+G362+G364+G363)/1000),5)</f>
        <v>1.70394</v>
      </c>
      <c r="H360" s="91">
        <f t="shared" si="207"/>
        <v>1.71225</v>
      </c>
      <c r="I360" s="91">
        <f t="shared" si="207"/>
        <v>1.8034399999999999</v>
      </c>
      <c r="J360" s="91">
        <f t="shared" si="207"/>
        <v>1.9145099999999999</v>
      </c>
      <c r="K360" s="91">
        <f t="shared" si="207"/>
        <v>2.1488999999999998</v>
      </c>
      <c r="L360" s="91">
        <f t="shared" si="207"/>
        <v>2.3344999999999998</v>
      </c>
      <c r="M360" s="91">
        <f t="shared" si="207"/>
        <v>2.41214</v>
      </c>
      <c r="N360" s="91">
        <f t="shared" si="207"/>
        <v>2.4821399999999998</v>
      </c>
      <c r="O360" s="91">
        <f t="shared" si="207"/>
        <v>2.4986000000000002</v>
      </c>
      <c r="P360" s="91">
        <f t="shared" si="207"/>
        <v>2.4809800000000002</v>
      </c>
      <c r="Q360" s="91">
        <f t="shared" si="207"/>
        <v>2.4685199999999998</v>
      </c>
      <c r="R360" s="91">
        <f t="shared" si="207"/>
        <v>2.4183699999999999</v>
      </c>
      <c r="S360" s="91">
        <f t="shared" si="207"/>
        <v>2.4902700000000002</v>
      </c>
      <c r="T360" s="91">
        <f t="shared" si="207"/>
        <v>2.5400200000000002</v>
      </c>
      <c r="U360" s="91">
        <f t="shared" si="207"/>
        <v>2.5916600000000001</v>
      </c>
      <c r="V360" s="91">
        <f t="shared" si="207"/>
        <v>2.7229999999999999</v>
      </c>
      <c r="W360" s="91">
        <f t="shared" si="207"/>
        <v>2.5897600000000001</v>
      </c>
      <c r="X360" s="91">
        <f t="shared" si="207"/>
        <v>2.4390800000000001</v>
      </c>
      <c r="Y360" s="91">
        <f t="shared" si="207"/>
        <v>2.3478699999999999</v>
      </c>
      <c r="Z360" s="91">
        <f t="shared" si="207"/>
        <v>2.2723100000000001</v>
      </c>
      <c r="AA360" s="91">
        <f t="shared" si="207"/>
        <v>2.0568200000000001</v>
      </c>
    </row>
    <row r="361" spans="1:27" ht="12.75" hidden="1" customHeight="1" outlineLevel="1" x14ac:dyDescent="0.3">
      <c r="A361" s="99" t="s">
        <v>1327</v>
      </c>
      <c r="B361" s="63" t="s">
        <v>238</v>
      </c>
      <c r="C361" s="43" t="s">
        <v>79</v>
      </c>
      <c r="D361" s="44">
        <v>1481.18</v>
      </c>
      <c r="E361" s="44">
        <v>1306.03</v>
      </c>
      <c r="F361" s="44">
        <v>1226.21</v>
      </c>
      <c r="G361" s="44">
        <v>1217.32</v>
      </c>
      <c r="H361" s="44">
        <v>1225.6300000000001</v>
      </c>
      <c r="I361" s="44">
        <v>1316.82</v>
      </c>
      <c r="J361" s="44">
        <v>1427.89</v>
      </c>
      <c r="K361" s="44">
        <v>1662.28</v>
      </c>
      <c r="L361" s="44">
        <v>1847.88</v>
      </c>
      <c r="M361" s="44">
        <v>1925.52</v>
      </c>
      <c r="N361" s="44">
        <v>1995.52</v>
      </c>
      <c r="O361" s="44">
        <v>2011.98</v>
      </c>
      <c r="P361" s="44">
        <v>1994.36</v>
      </c>
      <c r="Q361" s="44">
        <v>1981.9</v>
      </c>
      <c r="R361" s="44">
        <v>1931.75</v>
      </c>
      <c r="S361" s="44">
        <v>2003.65</v>
      </c>
      <c r="T361" s="44">
        <v>2053.4</v>
      </c>
      <c r="U361" s="44">
        <v>2105.04</v>
      </c>
      <c r="V361" s="44">
        <v>2236.38</v>
      </c>
      <c r="W361" s="44">
        <v>2103.14</v>
      </c>
      <c r="X361" s="44">
        <v>1952.46</v>
      </c>
      <c r="Y361" s="44">
        <v>1861.25</v>
      </c>
      <c r="Z361" s="44">
        <v>1785.69</v>
      </c>
      <c r="AA361" s="44">
        <v>1570.2</v>
      </c>
    </row>
    <row r="362" spans="1:27" ht="12.75" hidden="1" customHeight="1" outlineLevel="1" x14ac:dyDescent="0.3">
      <c r="A362" s="99" t="s">
        <v>1328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3">
      <c r="A363" s="99" t="s">
        <v>1329</v>
      </c>
      <c r="B363" s="63" t="s">
        <v>83</v>
      </c>
      <c r="C363" s="43" t="s">
        <v>79</v>
      </c>
      <c r="D363" s="44">
        <v>4.8</v>
      </c>
      <c r="E363" s="44">
        <v>4.8</v>
      </c>
      <c r="F363" s="44">
        <v>4.8</v>
      </c>
      <c r="G363" s="44">
        <v>4.8</v>
      </c>
      <c r="H363" s="44">
        <v>4.8</v>
      </c>
      <c r="I363" s="44">
        <v>4.8</v>
      </c>
      <c r="J363" s="44">
        <v>4.8</v>
      </c>
      <c r="K363" s="44">
        <v>4.8</v>
      </c>
      <c r="L363" s="44">
        <v>4.8</v>
      </c>
      <c r="M363" s="44">
        <v>4.8</v>
      </c>
      <c r="N363" s="44">
        <v>4.8</v>
      </c>
      <c r="O363" s="44">
        <v>4.8</v>
      </c>
      <c r="P363" s="44">
        <v>4.8</v>
      </c>
      <c r="Q363" s="44">
        <v>4.8</v>
      </c>
      <c r="R363" s="44">
        <v>4.8</v>
      </c>
      <c r="S363" s="44">
        <v>4.8</v>
      </c>
      <c r="T363" s="44">
        <v>4.8</v>
      </c>
      <c r="U363" s="44">
        <v>4.8</v>
      </c>
      <c r="V363" s="44">
        <v>4.8</v>
      </c>
      <c r="W363" s="44">
        <v>4.8</v>
      </c>
      <c r="X363" s="44">
        <v>4.8</v>
      </c>
      <c r="Y363" s="44">
        <v>4.8</v>
      </c>
      <c r="Z363" s="44">
        <v>4.8</v>
      </c>
      <c r="AA363" s="44">
        <v>4.8</v>
      </c>
    </row>
    <row r="364" spans="1:27" ht="12.75" hidden="1" customHeight="1" outlineLevel="1" x14ac:dyDescent="0.3">
      <c r="A364" s="99" t="s">
        <v>1330</v>
      </c>
      <c r="B364" s="63" t="s">
        <v>81</v>
      </c>
      <c r="C364" s="43" t="s">
        <v>79</v>
      </c>
      <c r="D364" s="44">
        <f>$D$11</f>
        <v>264.79000000000002</v>
      </c>
      <c r="E364" s="44">
        <f t="shared" ref="E364:AA364" si="209">$D$11</f>
        <v>264.79000000000002</v>
      </c>
      <c r="F364" s="44">
        <f t="shared" si="209"/>
        <v>264.79000000000002</v>
      </c>
      <c r="G364" s="44">
        <f t="shared" si="209"/>
        <v>264.79000000000002</v>
      </c>
      <c r="H364" s="44">
        <f t="shared" si="209"/>
        <v>264.79000000000002</v>
      </c>
      <c r="I364" s="44">
        <f t="shared" si="209"/>
        <v>264.79000000000002</v>
      </c>
      <c r="J364" s="44">
        <f t="shared" si="209"/>
        <v>264.79000000000002</v>
      </c>
      <c r="K364" s="44">
        <f t="shared" si="209"/>
        <v>264.79000000000002</v>
      </c>
      <c r="L364" s="44">
        <f t="shared" si="209"/>
        <v>264.79000000000002</v>
      </c>
      <c r="M364" s="44">
        <f t="shared" si="209"/>
        <v>264.79000000000002</v>
      </c>
      <c r="N364" s="44">
        <f t="shared" si="209"/>
        <v>264.79000000000002</v>
      </c>
      <c r="O364" s="44">
        <f t="shared" si="209"/>
        <v>264.79000000000002</v>
      </c>
      <c r="P364" s="44">
        <f t="shared" si="209"/>
        <v>264.79000000000002</v>
      </c>
      <c r="Q364" s="44">
        <f t="shared" si="209"/>
        <v>264.79000000000002</v>
      </c>
      <c r="R364" s="44">
        <f t="shared" si="209"/>
        <v>264.79000000000002</v>
      </c>
      <c r="S364" s="44">
        <f t="shared" si="209"/>
        <v>264.79000000000002</v>
      </c>
      <c r="T364" s="44">
        <f t="shared" si="209"/>
        <v>264.79000000000002</v>
      </c>
      <c r="U364" s="44">
        <f t="shared" si="209"/>
        <v>264.79000000000002</v>
      </c>
      <c r="V364" s="44">
        <f t="shared" si="209"/>
        <v>264.79000000000002</v>
      </c>
      <c r="W364" s="44">
        <f t="shared" si="209"/>
        <v>264.79000000000002</v>
      </c>
      <c r="X364" s="44">
        <f t="shared" si="209"/>
        <v>264.79000000000002</v>
      </c>
      <c r="Y364" s="44">
        <f t="shared" si="209"/>
        <v>264.79000000000002</v>
      </c>
      <c r="Z364" s="44">
        <f t="shared" si="209"/>
        <v>264.79000000000002</v>
      </c>
      <c r="AA364" s="44">
        <f t="shared" si="209"/>
        <v>264.79000000000002</v>
      </c>
    </row>
    <row r="365" spans="1:27" ht="12.75" customHeight="1" collapsed="1" x14ac:dyDescent="0.3">
      <c r="A365" s="98" t="s">
        <v>1331</v>
      </c>
      <c r="B365" s="28" t="str">
        <f>"11"&amp;"."&amp;$B$633&amp;"."&amp;$B$634</f>
        <v>11.02.2024</v>
      </c>
      <c r="C365" s="90" t="s">
        <v>76</v>
      </c>
      <c r="D365" s="91">
        <f>ROUND(((D366+D367+D369+D368)/1000),5)</f>
        <v>1.9635499999999999</v>
      </c>
      <c r="E365" s="91">
        <f>ROUND(((E366+E367+E369+E368)/1000),5)</f>
        <v>1.80375</v>
      </c>
      <c r="F365" s="91">
        <f>ROUND(((F366+F367+F369+F368)/1000),5)</f>
        <v>1.72882</v>
      </c>
      <c r="G365" s="91">
        <f t="shared" ref="G365:AA365" si="210">ROUND(((G366+G367+G369+G368)/1000),5)</f>
        <v>1.71431</v>
      </c>
      <c r="H365" s="91">
        <f t="shared" si="210"/>
        <v>1.71926</v>
      </c>
      <c r="I365" s="91">
        <f t="shared" si="210"/>
        <v>1.78789</v>
      </c>
      <c r="J365" s="91">
        <f t="shared" si="210"/>
        <v>1.8793599999999999</v>
      </c>
      <c r="K365" s="91">
        <f t="shared" si="210"/>
        <v>2.0148100000000002</v>
      </c>
      <c r="L365" s="91">
        <f t="shared" si="210"/>
        <v>2.2685499999999998</v>
      </c>
      <c r="M365" s="91">
        <f t="shared" si="210"/>
        <v>2.35019</v>
      </c>
      <c r="N365" s="91">
        <f t="shared" si="210"/>
        <v>2.4041999999999999</v>
      </c>
      <c r="O365" s="91">
        <f t="shared" si="210"/>
        <v>2.4270299999999998</v>
      </c>
      <c r="P365" s="91">
        <f t="shared" si="210"/>
        <v>2.4212199999999999</v>
      </c>
      <c r="Q365" s="91">
        <f t="shared" si="210"/>
        <v>2.41927</v>
      </c>
      <c r="R365" s="91">
        <f t="shared" si="210"/>
        <v>2.3820199999999998</v>
      </c>
      <c r="S365" s="91">
        <f t="shared" si="210"/>
        <v>2.37696</v>
      </c>
      <c r="T365" s="91">
        <f t="shared" si="210"/>
        <v>2.4255399999999998</v>
      </c>
      <c r="U365" s="91">
        <f t="shared" si="210"/>
        <v>2.4808699999999999</v>
      </c>
      <c r="V365" s="91">
        <f t="shared" si="210"/>
        <v>2.4809700000000001</v>
      </c>
      <c r="W365" s="91">
        <f t="shared" si="210"/>
        <v>2.4449999999999998</v>
      </c>
      <c r="X365" s="91">
        <f t="shared" si="210"/>
        <v>2.4341599999999999</v>
      </c>
      <c r="Y365" s="91">
        <f t="shared" si="210"/>
        <v>2.3545400000000001</v>
      </c>
      <c r="Z365" s="91">
        <f t="shared" si="210"/>
        <v>2.2713999999999999</v>
      </c>
      <c r="AA365" s="91">
        <f t="shared" si="210"/>
        <v>2.0072299999999998</v>
      </c>
    </row>
    <row r="366" spans="1:27" ht="12.75" hidden="1" customHeight="1" outlineLevel="1" x14ac:dyDescent="0.3">
      <c r="A366" s="99" t="s">
        <v>1332</v>
      </c>
      <c r="B366" s="63" t="s">
        <v>238</v>
      </c>
      <c r="C366" s="43" t="s">
        <v>79</v>
      </c>
      <c r="D366" s="44">
        <v>1476.93</v>
      </c>
      <c r="E366" s="44">
        <v>1317.13</v>
      </c>
      <c r="F366" s="44">
        <v>1242.2</v>
      </c>
      <c r="G366" s="44">
        <v>1227.69</v>
      </c>
      <c r="H366" s="44">
        <v>1232.6400000000001</v>
      </c>
      <c r="I366" s="44">
        <v>1301.27</v>
      </c>
      <c r="J366" s="44">
        <v>1392.74</v>
      </c>
      <c r="K366" s="44">
        <v>1528.19</v>
      </c>
      <c r="L366" s="44">
        <v>1781.93</v>
      </c>
      <c r="M366" s="44">
        <v>1863.57</v>
      </c>
      <c r="N366" s="44">
        <v>1917.58</v>
      </c>
      <c r="O366" s="44">
        <v>1940.41</v>
      </c>
      <c r="P366" s="44">
        <v>1934.6</v>
      </c>
      <c r="Q366" s="44">
        <v>1932.65</v>
      </c>
      <c r="R366" s="44">
        <v>1895.4</v>
      </c>
      <c r="S366" s="44">
        <v>1890.34</v>
      </c>
      <c r="T366" s="44">
        <v>1938.92</v>
      </c>
      <c r="U366" s="44">
        <v>1994.25</v>
      </c>
      <c r="V366" s="44">
        <v>1994.35</v>
      </c>
      <c r="W366" s="44">
        <v>1958.38</v>
      </c>
      <c r="X366" s="44">
        <v>1947.54</v>
      </c>
      <c r="Y366" s="44">
        <v>1867.92</v>
      </c>
      <c r="Z366" s="44">
        <v>1784.78</v>
      </c>
      <c r="AA366" s="44">
        <v>1520.61</v>
      </c>
    </row>
    <row r="367" spans="1:27" ht="12.75" hidden="1" customHeight="1" outlineLevel="1" x14ac:dyDescent="0.3">
      <c r="A367" s="99" t="s">
        <v>1333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3">
      <c r="A368" s="99" t="s">
        <v>1334</v>
      </c>
      <c r="B368" s="63" t="s">
        <v>83</v>
      </c>
      <c r="C368" s="43" t="s">
        <v>79</v>
      </c>
      <c r="D368" s="44">
        <v>4.8</v>
      </c>
      <c r="E368" s="44">
        <v>4.8</v>
      </c>
      <c r="F368" s="44">
        <v>4.8</v>
      </c>
      <c r="G368" s="44">
        <v>4.8</v>
      </c>
      <c r="H368" s="44">
        <v>4.8</v>
      </c>
      <c r="I368" s="44">
        <v>4.8</v>
      </c>
      <c r="J368" s="44">
        <v>4.8</v>
      </c>
      <c r="K368" s="44">
        <v>4.8</v>
      </c>
      <c r="L368" s="44">
        <v>4.8</v>
      </c>
      <c r="M368" s="44">
        <v>4.8</v>
      </c>
      <c r="N368" s="44">
        <v>4.8</v>
      </c>
      <c r="O368" s="44">
        <v>4.8</v>
      </c>
      <c r="P368" s="44">
        <v>4.8</v>
      </c>
      <c r="Q368" s="44">
        <v>4.8</v>
      </c>
      <c r="R368" s="44">
        <v>4.8</v>
      </c>
      <c r="S368" s="44">
        <v>4.8</v>
      </c>
      <c r="T368" s="44">
        <v>4.8</v>
      </c>
      <c r="U368" s="44">
        <v>4.8</v>
      </c>
      <c r="V368" s="44">
        <v>4.8</v>
      </c>
      <c r="W368" s="44">
        <v>4.8</v>
      </c>
      <c r="X368" s="44">
        <v>4.8</v>
      </c>
      <c r="Y368" s="44">
        <v>4.8</v>
      </c>
      <c r="Z368" s="44">
        <v>4.8</v>
      </c>
      <c r="AA368" s="44">
        <v>4.8</v>
      </c>
    </row>
    <row r="369" spans="1:27" ht="12.75" hidden="1" customHeight="1" outlineLevel="1" x14ac:dyDescent="0.3">
      <c r="A369" s="99" t="s">
        <v>1335</v>
      </c>
      <c r="B369" s="63" t="s">
        <v>81</v>
      </c>
      <c r="C369" s="43" t="s">
        <v>79</v>
      </c>
      <c r="D369" s="44">
        <f>$D$11</f>
        <v>264.79000000000002</v>
      </c>
      <c r="E369" s="44">
        <f t="shared" ref="E369:AA369" si="212">$D$11</f>
        <v>264.79000000000002</v>
      </c>
      <c r="F369" s="44">
        <f t="shared" si="212"/>
        <v>264.79000000000002</v>
      </c>
      <c r="G369" s="44">
        <f t="shared" si="212"/>
        <v>264.79000000000002</v>
      </c>
      <c r="H369" s="44">
        <f t="shared" si="212"/>
        <v>264.79000000000002</v>
      </c>
      <c r="I369" s="44">
        <f t="shared" si="212"/>
        <v>264.79000000000002</v>
      </c>
      <c r="J369" s="44">
        <f t="shared" si="212"/>
        <v>264.79000000000002</v>
      </c>
      <c r="K369" s="44">
        <f t="shared" si="212"/>
        <v>264.79000000000002</v>
      </c>
      <c r="L369" s="44">
        <f t="shared" si="212"/>
        <v>264.79000000000002</v>
      </c>
      <c r="M369" s="44">
        <f t="shared" si="212"/>
        <v>264.79000000000002</v>
      </c>
      <c r="N369" s="44">
        <f t="shared" si="212"/>
        <v>264.79000000000002</v>
      </c>
      <c r="O369" s="44">
        <f t="shared" si="212"/>
        <v>264.79000000000002</v>
      </c>
      <c r="P369" s="44">
        <f t="shared" si="212"/>
        <v>264.79000000000002</v>
      </c>
      <c r="Q369" s="44">
        <f t="shared" si="212"/>
        <v>264.79000000000002</v>
      </c>
      <c r="R369" s="44">
        <f t="shared" si="212"/>
        <v>264.79000000000002</v>
      </c>
      <c r="S369" s="44">
        <f t="shared" si="212"/>
        <v>264.79000000000002</v>
      </c>
      <c r="T369" s="44">
        <f t="shared" si="212"/>
        <v>264.79000000000002</v>
      </c>
      <c r="U369" s="44">
        <f t="shared" si="212"/>
        <v>264.79000000000002</v>
      </c>
      <c r="V369" s="44">
        <f t="shared" si="212"/>
        <v>264.79000000000002</v>
      </c>
      <c r="W369" s="44">
        <f t="shared" si="212"/>
        <v>264.79000000000002</v>
      </c>
      <c r="X369" s="44">
        <f t="shared" si="212"/>
        <v>264.79000000000002</v>
      </c>
      <c r="Y369" s="44">
        <f t="shared" si="212"/>
        <v>264.79000000000002</v>
      </c>
      <c r="Z369" s="44">
        <f t="shared" si="212"/>
        <v>264.79000000000002</v>
      </c>
      <c r="AA369" s="44">
        <f t="shared" si="212"/>
        <v>264.79000000000002</v>
      </c>
    </row>
    <row r="370" spans="1:27" ht="12.75" customHeight="1" collapsed="1" x14ac:dyDescent="0.3">
      <c r="A370" s="98" t="s">
        <v>1336</v>
      </c>
      <c r="B370" s="28" t="str">
        <f>"12"&amp;"."&amp;$B$633&amp;"."&amp;$B$634</f>
        <v>12.02.2024</v>
      </c>
      <c r="C370" s="90" t="s">
        <v>76</v>
      </c>
      <c r="D370" s="91">
        <f>ROUND(((D371+D372+D374+D373)/1000),5)</f>
        <v>1.88825</v>
      </c>
      <c r="E370" s="91">
        <f>ROUND(((E371+E372+E374+E373)/1000),5)</f>
        <v>1.76528</v>
      </c>
      <c r="F370" s="91">
        <f>ROUND(((F371+F372+F374+F373)/1000),5)</f>
        <v>1.7286600000000001</v>
      </c>
      <c r="G370" s="91">
        <f t="shared" ref="G370:AA370" si="213">ROUND(((G371+G372+G374+G373)/1000),5)</f>
        <v>1.73112</v>
      </c>
      <c r="H370" s="91">
        <f t="shared" si="213"/>
        <v>1.7833399999999999</v>
      </c>
      <c r="I370" s="91">
        <f t="shared" si="213"/>
        <v>1.88812</v>
      </c>
      <c r="J370" s="91">
        <f t="shared" si="213"/>
        <v>2.20044</v>
      </c>
      <c r="K370" s="91">
        <f t="shared" si="213"/>
        <v>2.3962400000000001</v>
      </c>
      <c r="L370" s="91">
        <f t="shared" si="213"/>
        <v>2.5336599999999998</v>
      </c>
      <c r="M370" s="91">
        <f t="shared" si="213"/>
        <v>2.5663399999999998</v>
      </c>
      <c r="N370" s="91">
        <f t="shared" si="213"/>
        <v>2.59856</v>
      </c>
      <c r="O370" s="91">
        <f t="shared" si="213"/>
        <v>2.6296400000000002</v>
      </c>
      <c r="P370" s="91">
        <f t="shared" si="213"/>
        <v>2.5941900000000002</v>
      </c>
      <c r="Q370" s="91">
        <f t="shared" si="213"/>
        <v>2.6132399999999998</v>
      </c>
      <c r="R370" s="91">
        <f t="shared" si="213"/>
        <v>2.58948</v>
      </c>
      <c r="S370" s="91">
        <f t="shared" si="213"/>
        <v>2.5356399999999999</v>
      </c>
      <c r="T370" s="91">
        <f t="shared" si="213"/>
        <v>2.5279199999999999</v>
      </c>
      <c r="U370" s="91">
        <f t="shared" si="213"/>
        <v>2.5299</v>
      </c>
      <c r="V370" s="91">
        <f t="shared" si="213"/>
        <v>2.5570499999999998</v>
      </c>
      <c r="W370" s="91">
        <f t="shared" si="213"/>
        <v>2.5659800000000001</v>
      </c>
      <c r="X370" s="91">
        <f t="shared" si="213"/>
        <v>2.4829599999999998</v>
      </c>
      <c r="Y370" s="91">
        <f t="shared" si="213"/>
        <v>2.3578999999999999</v>
      </c>
      <c r="Z370" s="91">
        <f t="shared" si="213"/>
        <v>2.1482999999999999</v>
      </c>
      <c r="AA370" s="91">
        <f t="shared" si="213"/>
        <v>1.9555899999999999</v>
      </c>
    </row>
    <row r="371" spans="1:27" ht="12.75" hidden="1" customHeight="1" outlineLevel="1" x14ac:dyDescent="0.3">
      <c r="A371" s="99" t="s">
        <v>1337</v>
      </c>
      <c r="B371" s="63" t="s">
        <v>238</v>
      </c>
      <c r="C371" s="43" t="s">
        <v>79</v>
      </c>
      <c r="D371" s="44">
        <v>1401.63</v>
      </c>
      <c r="E371" s="44">
        <v>1278.6600000000001</v>
      </c>
      <c r="F371" s="44">
        <v>1242.04</v>
      </c>
      <c r="G371" s="44">
        <v>1244.5</v>
      </c>
      <c r="H371" s="44">
        <v>1296.72</v>
      </c>
      <c r="I371" s="44">
        <v>1401.5</v>
      </c>
      <c r="J371" s="44">
        <v>1713.82</v>
      </c>
      <c r="K371" s="44">
        <v>1909.62</v>
      </c>
      <c r="L371" s="44">
        <v>2047.04</v>
      </c>
      <c r="M371" s="44">
        <v>2079.7199999999998</v>
      </c>
      <c r="N371" s="44">
        <v>2111.94</v>
      </c>
      <c r="O371" s="44">
        <v>2143.02</v>
      </c>
      <c r="P371" s="44">
        <v>2107.5700000000002</v>
      </c>
      <c r="Q371" s="44">
        <v>2126.62</v>
      </c>
      <c r="R371" s="44">
        <v>2102.86</v>
      </c>
      <c r="S371" s="44">
        <v>2049.02</v>
      </c>
      <c r="T371" s="44">
        <v>2041.3</v>
      </c>
      <c r="U371" s="44">
        <v>2043.28</v>
      </c>
      <c r="V371" s="44">
        <v>2070.4299999999998</v>
      </c>
      <c r="W371" s="44">
        <v>2079.36</v>
      </c>
      <c r="X371" s="44">
        <v>1996.34</v>
      </c>
      <c r="Y371" s="44">
        <v>1871.28</v>
      </c>
      <c r="Z371" s="44">
        <v>1661.68</v>
      </c>
      <c r="AA371" s="44">
        <v>1468.97</v>
      </c>
    </row>
    <row r="372" spans="1:27" ht="12.75" hidden="1" customHeight="1" outlineLevel="1" x14ac:dyDescent="0.3">
      <c r="A372" s="99" t="s">
        <v>1338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3">
      <c r="A373" s="99" t="s">
        <v>1339</v>
      </c>
      <c r="B373" s="63" t="s">
        <v>83</v>
      </c>
      <c r="C373" s="43" t="s">
        <v>79</v>
      </c>
      <c r="D373" s="44">
        <v>4.8</v>
      </c>
      <c r="E373" s="44">
        <v>4.8</v>
      </c>
      <c r="F373" s="44">
        <v>4.8</v>
      </c>
      <c r="G373" s="44">
        <v>4.8</v>
      </c>
      <c r="H373" s="44">
        <v>4.8</v>
      </c>
      <c r="I373" s="44">
        <v>4.8</v>
      </c>
      <c r="J373" s="44">
        <v>4.8</v>
      </c>
      <c r="K373" s="44">
        <v>4.8</v>
      </c>
      <c r="L373" s="44">
        <v>4.8</v>
      </c>
      <c r="M373" s="44">
        <v>4.8</v>
      </c>
      <c r="N373" s="44">
        <v>4.8</v>
      </c>
      <c r="O373" s="44">
        <v>4.8</v>
      </c>
      <c r="P373" s="44">
        <v>4.8</v>
      </c>
      <c r="Q373" s="44">
        <v>4.8</v>
      </c>
      <c r="R373" s="44">
        <v>4.8</v>
      </c>
      <c r="S373" s="44">
        <v>4.8</v>
      </c>
      <c r="T373" s="44">
        <v>4.8</v>
      </c>
      <c r="U373" s="44">
        <v>4.8</v>
      </c>
      <c r="V373" s="44">
        <v>4.8</v>
      </c>
      <c r="W373" s="44">
        <v>4.8</v>
      </c>
      <c r="X373" s="44">
        <v>4.8</v>
      </c>
      <c r="Y373" s="44">
        <v>4.8</v>
      </c>
      <c r="Z373" s="44">
        <v>4.8</v>
      </c>
      <c r="AA373" s="44">
        <v>4.8</v>
      </c>
    </row>
    <row r="374" spans="1:27" ht="12.75" hidden="1" customHeight="1" outlineLevel="1" x14ac:dyDescent="0.3">
      <c r="A374" s="99" t="s">
        <v>1340</v>
      </c>
      <c r="B374" s="63" t="s">
        <v>81</v>
      </c>
      <c r="C374" s="43" t="s">
        <v>79</v>
      </c>
      <c r="D374" s="44">
        <f>$D$11</f>
        <v>264.79000000000002</v>
      </c>
      <c r="E374" s="44">
        <f t="shared" ref="E374:AA374" si="215">$D$11</f>
        <v>264.79000000000002</v>
      </c>
      <c r="F374" s="44">
        <f t="shared" si="215"/>
        <v>264.79000000000002</v>
      </c>
      <c r="G374" s="44">
        <f t="shared" si="215"/>
        <v>264.79000000000002</v>
      </c>
      <c r="H374" s="44">
        <f t="shared" si="215"/>
        <v>264.79000000000002</v>
      </c>
      <c r="I374" s="44">
        <f t="shared" si="215"/>
        <v>264.79000000000002</v>
      </c>
      <c r="J374" s="44">
        <f t="shared" si="215"/>
        <v>264.79000000000002</v>
      </c>
      <c r="K374" s="44">
        <f t="shared" si="215"/>
        <v>264.79000000000002</v>
      </c>
      <c r="L374" s="44">
        <f t="shared" si="215"/>
        <v>264.79000000000002</v>
      </c>
      <c r="M374" s="44">
        <f t="shared" si="215"/>
        <v>264.79000000000002</v>
      </c>
      <c r="N374" s="44">
        <f t="shared" si="215"/>
        <v>264.79000000000002</v>
      </c>
      <c r="O374" s="44">
        <f t="shared" si="215"/>
        <v>264.79000000000002</v>
      </c>
      <c r="P374" s="44">
        <f t="shared" si="215"/>
        <v>264.79000000000002</v>
      </c>
      <c r="Q374" s="44">
        <f t="shared" si="215"/>
        <v>264.79000000000002</v>
      </c>
      <c r="R374" s="44">
        <f t="shared" si="215"/>
        <v>264.79000000000002</v>
      </c>
      <c r="S374" s="44">
        <f t="shared" si="215"/>
        <v>264.79000000000002</v>
      </c>
      <c r="T374" s="44">
        <f t="shared" si="215"/>
        <v>264.79000000000002</v>
      </c>
      <c r="U374" s="44">
        <f t="shared" si="215"/>
        <v>264.79000000000002</v>
      </c>
      <c r="V374" s="44">
        <f t="shared" si="215"/>
        <v>264.79000000000002</v>
      </c>
      <c r="W374" s="44">
        <f t="shared" si="215"/>
        <v>264.79000000000002</v>
      </c>
      <c r="X374" s="44">
        <f t="shared" si="215"/>
        <v>264.79000000000002</v>
      </c>
      <c r="Y374" s="44">
        <f t="shared" si="215"/>
        <v>264.79000000000002</v>
      </c>
      <c r="Z374" s="44">
        <f t="shared" si="215"/>
        <v>264.79000000000002</v>
      </c>
      <c r="AA374" s="44">
        <f t="shared" si="215"/>
        <v>264.79000000000002</v>
      </c>
    </row>
    <row r="375" spans="1:27" ht="12.75" customHeight="1" collapsed="1" x14ac:dyDescent="0.3">
      <c r="A375" s="98" t="s">
        <v>1341</v>
      </c>
      <c r="B375" s="28" t="str">
        <f>"13"&amp;"."&amp;$B$633&amp;"."&amp;$B$634</f>
        <v>13.02.2024</v>
      </c>
      <c r="C375" s="90" t="s">
        <v>76</v>
      </c>
      <c r="D375" s="91">
        <f>ROUND(((D376+D377+D379+D378)/1000),5)</f>
        <v>1.7941199999999999</v>
      </c>
      <c r="E375" s="91">
        <f>ROUND(((E376+E377+E379+E378)/1000),5)</f>
        <v>1.73542</v>
      </c>
      <c r="F375" s="91">
        <f>ROUND(((F376+F377+F379+F378)/1000),5)</f>
        <v>1.70912</v>
      </c>
      <c r="G375" s="91">
        <f t="shared" ref="G375:AA375" si="216">ROUND(((G376+G377+G379+G378)/1000),5)</f>
        <v>1.70834</v>
      </c>
      <c r="H375" s="91">
        <f t="shared" si="216"/>
        <v>1.7388699999999999</v>
      </c>
      <c r="I375" s="91">
        <f t="shared" si="216"/>
        <v>1.8265499999999999</v>
      </c>
      <c r="J375" s="91">
        <f t="shared" si="216"/>
        <v>2.0193500000000002</v>
      </c>
      <c r="K375" s="91">
        <f t="shared" si="216"/>
        <v>2.36829</v>
      </c>
      <c r="L375" s="91">
        <f t="shared" si="216"/>
        <v>2.4526500000000002</v>
      </c>
      <c r="M375" s="91">
        <f t="shared" si="216"/>
        <v>2.4570500000000002</v>
      </c>
      <c r="N375" s="91">
        <f t="shared" si="216"/>
        <v>2.4746700000000001</v>
      </c>
      <c r="O375" s="91">
        <f t="shared" si="216"/>
        <v>2.5525500000000001</v>
      </c>
      <c r="P375" s="91">
        <f t="shared" si="216"/>
        <v>2.5295399999999999</v>
      </c>
      <c r="Q375" s="91">
        <f t="shared" si="216"/>
        <v>2.54731</v>
      </c>
      <c r="R375" s="91">
        <f t="shared" si="216"/>
        <v>2.53769</v>
      </c>
      <c r="S375" s="91">
        <f t="shared" si="216"/>
        <v>2.4678200000000001</v>
      </c>
      <c r="T375" s="91">
        <f t="shared" si="216"/>
        <v>2.4580199999999999</v>
      </c>
      <c r="U375" s="91">
        <f t="shared" si="216"/>
        <v>2.47837</v>
      </c>
      <c r="V375" s="91">
        <f t="shared" si="216"/>
        <v>2.5142199999999999</v>
      </c>
      <c r="W375" s="91">
        <f t="shared" si="216"/>
        <v>2.5307300000000001</v>
      </c>
      <c r="X375" s="91">
        <f t="shared" si="216"/>
        <v>2.43316</v>
      </c>
      <c r="Y375" s="91">
        <f t="shared" si="216"/>
        <v>2.3681299999999998</v>
      </c>
      <c r="Z375" s="91">
        <f t="shared" si="216"/>
        <v>2.0685500000000001</v>
      </c>
      <c r="AA375" s="91">
        <f t="shared" si="216"/>
        <v>1.986</v>
      </c>
    </row>
    <row r="376" spans="1:27" ht="12.75" hidden="1" customHeight="1" outlineLevel="1" x14ac:dyDescent="0.3">
      <c r="A376" s="99" t="s">
        <v>1342</v>
      </c>
      <c r="B376" s="63" t="s">
        <v>238</v>
      </c>
      <c r="C376" s="43" t="s">
        <v>79</v>
      </c>
      <c r="D376" s="44">
        <v>1307.5</v>
      </c>
      <c r="E376" s="44">
        <v>1248.8</v>
      </c>
      <c r="F376" s="44">
        <v>1222.5</v>
      </c>
      <c r="G376" s="44">
        <v>1221.72</v>
      </c>
      <c r="H376" s="44">
        <v>1252.25</v>
      </c>
      <c r="I376" s="44">
        <v>1339.93</v>
      </c>
      <c r="J376" s="44">
        <v>1532.73</v>
      </c>
      <c r="K376" s="44">
        <v>1881.67</v>
      </c>
      <c r="L376" s="44">
        <v>1966.03</v>
      </c>
      <c r="M376" s="44">
        <v>1970.43</v>
      </c>
      <c r="N376" s="44">
        <v>1988.05</v>
      </c>
      <c r="O376" s="44">
        <v>2065.9299999999998</v>
      </c>
      <c r="P376" s="44">
        <v>2042.92</v>
      </c>
      <c r="Q376" s="44">
        <v>2060.69</v>
      </c>
      <c r="R376" s="44">
        <v>2051.0700000000002</v>
      </c>
      <c r="S376" s="44">
        <v>1981.2</v>
      </c>
      <c r="T376" s="44">
        <v>1971.4</v>
      </c>
      <c r="U376" s="44">
        <v>1991.75</v>
      </c>
      <c r="V376" s="44">
        <v>2027.6</v>
      </c>
      <c r="W376" s="44">
        <v>2044.11</v>
      </c>
      <c r="X376" s="44">
        <v>1946.54</v>
      </c>
      <c r="Y376" s="44">
        <v>1881.51</v>
      </c>
      <c r="Z376" s="44">
        <v>1581.93</v>
      </c>
      <c r="AA376" s="44">
        <v>1499.38</v>
      </c>
    </row>
    <row r="377" spans="1:27" ht="12.75" hidden="1" customHeight="1" outlineLevel="1" x14ac:dyDescent="0.3">
      <c r="A377" s="99" t="s">
        <v>1343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3">
      <c r="A378" s="99" t="s">
        <v>1344</v>
      </c>
      <c r="B378" s="63" t="s">
        <v>83</v>
      </c>
      <c r="C378" s="43" t="s">
        <v>79</v>
      </c>
      <c r="D378" s="44">
        <v>4.8</v>
      </c>
      <c r="E378" s="44">
        <v>4.8</v>
      </c>
      <c r="F378" s="44">
        <v>4.8</v>
      </c>
      <c r="G378" s="44">
        <v>4.8</v>
      </c>
      <c r="H378" s="44">
        <v>4.8</v>
      </c>
      <c r="I378" s="44">
        <v>4.8</v>
      </c>
      <c r="J378" s="44">
        <v>4.8</v>
      </c>
      <c r="K378" s="44">
        <v>4.8</v>
      </c>
      <c r="L378" s="44">
        <v>4.8</v>
      </c>
      <c r="M378" s="44">
        <v>4.8</v>
      </c>
      <c r="N378" s="44">
        <v>4.8</v>
      </c>
      <c r="O378" s="44">
        <v>4.8</v>
      </c>
      <c r="P378" s="44">
        <v>4.8</v>
      </c>
      <c r="Q378" s="44">
        <v>4.8</v>
      </c>
      <c r="R378" s="44">
        <v>4.8</v>
      </c>
      <c r="S378" s="44">
        <v>4.8</v>
      </c>
      <c r="T378" s="44">
        <v>4.8</v>
      </c>
      <c r="U378" s="44">
        <v>4.8</v>
      </c>
      <c r="V378" s="44">
        <v>4.8</v>
      </c>
      <c r="W378" s="44">
        <v>4.8</v>
      </c>
      <c r="X378" s="44">
        <v>4.8</v>
      </c>
      <c r="Y378" s="44">
        <v>4.8</v>
      </c>
      <c r="Z378" s="44">
        <v>4.8</v>
      </c>
      <c r="AA378" s="44">
        <v>4.8</v>
      </c>
    </row>
    <row r="379" spans="1:27" ht="12.75" hidden="1" customHeight="1" outlineLevel="1" x14ac:dyDescent="0.3">
      <c r="A379" s="99" t="s">
        <v>1345</v>
      </c>
      <c r="B379" s="63" t="s">
        <v>81</v>
      </c>
      <c r="C379" s="43" t="s">
        <v>79</v>
      </c>
      <c r="D379" s="44">
        <f>$D$11</f>
        <v>264.79000000000002</v>
      </c>
      <c r="E379" s="44">
        <f t="shared" ref="E379:AA379" si="218">$D$11</f>
        <v>264.79000000000002</v>
      </c>
      <c r="F379" s="44">
        <f t="shared" si="218"/>
        <v>264.79000000000002</v>
      </c>
      <c r="G379" s="44">
        <f t="shared" si="218"/>
        <v>264.79000000000002</v>
      </c>
      <c r="H379" s="44">
        <f t="shared" si="218"/>
        <v>264.79000000000002</v>
      </c>
      <c r="I379" s="44">
        <f t="shared" si="218"/>
        <v>264.79000000000002</v>
      </c>
      <c r="J379" s="44">
        <f t="shared" si="218"/>
        <v>264.79000000000002</v>
      </c>
      <c r="K379" s="44">
        <f t="shared" si="218"/>
        <v>264.79000000000002</v>
      </c>
      <c r="L379" s="44">
        <f t="shared" si="218"/>
        <v>264.79000000000002</v>
      </c>
      <c r="M379" s="44">
        <f t="shared" si="218"/>
        <v>264.79000000000002</v>
      </c>
      <c r="N379" s="44">
        <f t="shared" si="218"/>
        <v>264.79000000000002</v>
      </c>
      <c r="O379" s="44">
        <f t="shared" si="218"/>
        <v>264.79000000000002</v>
      </c>
      <c r="P379" s="44">
        <f t="shared" si="218"/>
        <v>264.79000000000002</v>
      </c>
      <c r="Q379" s="44">
        <f t="shared" si="218"/>
        <v>264.79000000000002</v>
      </c>
      <c r="R379" s="44">
        <f t="shared" si="218"/>
        <v>264.79000000000002</v>
      </c>
      <c r="S379" s="44">
        <f t="shared" si="218"/>
        <v>264.79000000000002</v>
      </c>
      <c r="T379" s="44">
        <f t="shared" si="218"/>
        <v>264.79000000000002</v>
      </c>
      <c r="U379" s="44">
        <f t="shared" si="218"/>
        <v>264.79000000000002</v>
      </c>
      <c r="V379" s="44">
        <f t="shared" si="218"/>
        <v>264.79000000000002</v>
      </c>
      <c r="W379" s="44">
        <f t="shared" si="218"/>
        <v>264.79000000000002</v>
      </c>
      <c r="X379" s="44">
        <f t="shared" si="218"/>
        <v>264.79000000000002</v>
      </c>
      <c r="Y379" s="44">
        <f t="shared" si="218"/>
        <v>264.79000000000002</v>
      </c>
      <c r="Z379" s="44">
        <f t="shared" si="218"/>
        <v>264.79000000000002</v>
      </c>
      <c r="AA379" s="44">
        <f t="shared" si="218"/>
        <v>264.79000000000002</v>
      </c>
    </row>
    <row r="380" spans="1:27" ht="12.75" customHeight="1" collapsed="1" x14ac:dyDescent="0.3">
      <c r="A380" s="98" t="s">
        <v>1346</v>
      </c>
      <c r="B380" s="28" t="str">
        <f>"14"&amp;"."&amp;$B$633&amp;"."&amp;$B$634</f>
        <v>14.02.2024</v>
      </c>
      <c r="C380" s="90" t="s">
        <v>76</v>
      </c>
      <c r="D380" s="91">
        <f>ROUND(((D381+D382+D384+D383)/1000),5)</f>
        <v>1.8050299999999999</v>
      </c>
      <c r="E380" s="91">
        <f>ROUND(((E381+E382+E384+E383)/1000),5)</f>
        <v>1.7499199999999999</v>
      </c>
      <c r="F380" s="91">
        <f>ROUND(((F381+F382+F384+F383)/1000),5)</f>
        <v>1.7002999999999999</v>
      </c>
      <c r="G380" s="91">
        <f t="shared" ref="G380:AA380" si="219">ROUND(((G381+G382+G384+G383)/1000),5)</f>
        <v>1.69943</v>
      </c>
      <c r="H380" s="91">
        <f t="shared" si="219"/>
        <v>1.7212700000000001</v>
      </c>
      <c r="I380" s="91">
        <f t="shared" si="219"/>
        <v>1.8159000000000001</v>
      </c>
      <c r="J380" s="91">
        <f t="shared" si="219"/>
        <v>2.01986</v>
      </c>
      <c r="K380" s="91">
        <f t="shared" si="219"/>
        <v>2.38836</v>
      </c>
      <c r="L380" s="91">
        <f t="shared" si="219"/>
        <v>2.4590000000000001</v>
      </c>
      <c r="M380" s="91">
        <f t="shared" si="219"/>
        <v>2.4877199999999999</v>
      </c>
      <c r="N380" s="91">
        <f t="shared" si="219"/>
        <v>2.5151699999999999</v>
      </c>
      <c r="O380" s="91">
        <f t="shared" si="219"/>
        <v>2.5589300000000001</v>
      </c>
      <c r="P380" s="91">
        <f t="shared" si="219"/>
        <v>2.5398499999999999</v>
      </c>
      <c r="Q380" s="91">
        <f t="shared" si="219"/>
        <v>2.5398200000000002</v>
      </c>
      <c r="R380" s="91">
        <f t="shared" si="219"/>
        <v>2.5320800000000001</v>
      </c>
      <c r="S380" s="91">
        <f t="shared" si="219"/>
        <v>2.4721199999999999</v>
      </c>
      <c r="T380" s="91">
        <f t="shared" si="219"/>
        <v>2.45533</v>
      </c>
      <c r="U380" s="91">
        <f t="shared" si="219"/>
        <v>2.4869300000000001</v>
      </c>
      <c r="V380" s="91">
        <f t="shared" si="219"/>
        <v>2.5790099999999998</v>
      </c>
      <c r="W380" s="91">
        <f t="shared" si="219"/>
        <v>2.5107900000000001</v>
      </c>
      <c r="X380" s="91">
        <f t="shared" si="219"/>
        <v>2.4052199999999999</v>
      </c>
      <c r="Y380" s="91">
        <f t="shared" si="219"/>
        <v>2.3722300000000001</v>
      </c>
      <c r="Z380" s="91">
        <f t="shared" si="219"/>
        <v>2.0396999999999998</v>
      </c>
      <c r="AA380" s="91">
        <f t="shared" si="219"/>
        <v>1.8293900000000001</v>
      </c>
    </row>
    <row r="381" spans="1:27" ht="12.75" hidden="1" customHeight="1" outlineLevel="1" x14ac:dyDescent="0.3">
      <c r="A381" s="99" t="s">
        <v>1347</v>
      </c>
      <c r="B381" s="63" t="s">
        <v>238</v>
      </c>
      <c r="C381" s="43" t="s">
        <v>79</v>
      </c>
      <c r="D381" s="44">
        <v>1318.41</v>
      </c>
      <c r="E381" s="44">
        <v>1263.3</v>
      </c>
      <c r="F381" s="44">
        <v>1213.68</v>
      </c>
      <c r="G381" s="44">
        <v>1212.81</v>
      </c>
      <c r="H381" s="44">
        <v>1234.6500000000001</v>
      </c>
      <c r="I381" s="44">
        <v>1329.28</v>
      </c>
      <c r="J381" s="44">
        <v>1533.24</v>
      </c>
      <c r="K381" s="44">
        <v>1901.74</v>
      </c>
      <c r="L381" s="44">
        <v>1972.38</v>
      </c>
      <c r="M381" s="44">
        <v>2001.1</v>
      </c>
      <c r="N381" s="44">
        <v>2028.55</v>
      </c>
      <c r="O381" s="44">
        <v>2072.31</v>
      </c>
      <c r="P381" s="44">
        <v>2053.23</v>
      </c>
      <c r="Q381" s="44">
        <v>2053.1999999999998</v>
      </c>
      <c r="R381" s="44">
        <v>2045.46</v>
      </c>
      <c r="S381" s="44">
        <v>1985.5</v>
      </c>
      <c r="T381" s="44">
        <v>1968.71</v>
      </c>
      <c r="U381" s="44">
        <v>2000.31</v>
      </c>
      <c r="V381" s="44">
        <v>2092.39</v>
      </c>
      <c r="W381" s="44">
        <v>2024.17</v>
      </c>
      <c r="X381" s="44">
        <v>1918.6</v>
      </c>
      <c r="Y381" s="44">
        <v>1885.61</v>
      </c>
      <c r="Z381" s="44">
        <v>1553.08</v>
      </c>
      <c r="AA381" s="44">
        <v>1342.77</v>
      </c>
    </row>
    <row r="382" spans="1:27" ht="12.75" hidden="1" customHeight="1" outlineLevel="1" x14ac:dyDescent="0.3">
      <c r="A382" s="99" t="s">
        <v>1348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3">
      <c r="A383" s="99" t="s">
        <v>1349</v>
      </c>
      <c r="B383" s="63" t="s">
        <v>83</v>
      </c>
      <c r="C383" s="43" t="s">
        <v>79</v>
      </c>
      <c r="D383" s="44">
        <v>4.8</v>
      </c>
      <c r="E383" s="44">
        <v>4.8</v>
      </c>
      <c r="F383" s="44">
        <v>4.8</v>
      </c>
      <c r="G383" s="44">
        <v>4.8</v>
      </c>
      <c r="H383" s="44">
        <v>4.8</v>
      </c>
      <c r="I383" s="44">
        <v>4.8</v>
      </c>
      <c r="J383" s="44">
        <v>4.8</v>
      </c>
      <c r="K383" s="44">
        <v>4.8</v>
      </c>
      <c r="L383" s="44">
        <v>4.8</v>
      </c>
      <c r="M383" s="44">
        <v>4.8</v>
      </c>
      <c r="N383" s="44">
        <v>4.8</v>
      </c>
      <c r="O383" s="44">
        <v>4.8</v>
      </c>
      <c r="P383" s="44">
        <v>4.8</v>
      </c>
      <c r="Q383" s="44">
        <v>4.8</v>
      </c>
      <c r="R383" s="44">
        <v>4.8</v>
      </c>
      <c r="S383" s="44">
        <v>4.8</v>
      </c>
      <c r="T383" s="44">
        <v>4.8</v>
      </c>
      <c r="U383" s="44">
        <v>4.8</v>
      </c>
      <c r="V383" s="44">
        <v>4.8</v>
      </c>
      <c r="W383" s="44">
        <v>4.8</v>
      </c>
      <c r="X383" s="44">
        <v>4.8</v>
      </c>
      <c r="Y383" s="44">
        <v>4.8</v>
      </c>
      <c r="Z383" s="44">
        <v>4.8</v>
      </c>
      <c r="AA383" s="44">
        <v>4.8</v>
      </c>
    </row>
    <row r="384" spans="1:27" ht="12.75" hidden="1" customHeight="1" outlineLevel="1" x14ac:dyDescent="0.3">
      <c r="A384" s="99" t="s">
        <v>1350</v>
      </c>
      <c r="B384" s="63" t="s">
        <v>81</v>
      </c>
      <c r="C384" s="43" t="s">
        <v>79</v>
      </c>
      <c r="D384" s="44">
        <f>$D$11</f>
        <v>264.79000000000002</v>
      </c>
      <c r="E384" s="44">
        <f t="shared" ref="E384:AA384" si="221">$D$11</f>
        <v>264.79000000000002</v>
      </c>
      <c r="F384" s="44">
        <f t="shared" si="221"/>
        <v>264.79000000000002</v>
      </c>
      <c r="G384" s="44">
        <f t="shared" si="221"/>
        <v>264.79000000000002</v>
      </c>
      <c r="H384" s="44">
        <f t="shared" si="221"/>
        <v>264.79000000000002</v>
      </c>
      <c r="I384" s="44">
        <f t="shared" si="221"/>
        <v>264.79000000000002</v>
      </c>
      <c r="J384" s="44">
        <f t="shared" si="221"/>
        <v>264.79000000000002</v>
      </c>
      <c r="K384" s="44">
        <f t="shared" si="221"/>
        <v>264.79000000000002</v>
      </c>
      <c r="L384" s="44">
        <f t="shared" si="221"/>
        <v>264.79000000000002</v>
      </c>
      <c r="M384" s="44">
        <f t="shared" si="221"/>
        <v>264.79000000000002</v>
      </c>
      <c r="N384" s="44">
        <f t="shared" si="221"/>
        <v>264.79000000000002</v>
      </c>
      <c r="O384" s="44">
        <f t="shared" si="221"/>
        <v>264.79000000000002</v>
      </c>
      <c r="P384" s="44">
        <f t="shared" si="221"/>
        <v>264.79000000000002</v>
      </c>
      <c r="Q384" s="44">
        <f t="shared" si="221"/>
        <v>264.79000000000002</v>
      </c>
      <c r="R384" s="44">
        <f t="shared" si="221"/>
        <v>264.79000000000002</v>
      </c>
      <c r="S384" s="44">
        <f t="shared" si="221"/>
        <v>264.79000000000002</v>
      </c>
      <c r="T384" s="44">
        <f t="shared" si="221"/>
        <v>264.79000000000002</v>
      </c>
      <c r="U384" s="44">
        <f t="shared" si="221"/>
        <v>264.79000000000002</v>
      </c>
      <c r="V384" s="44">
        <f t="shared" si="221"/>
        <v>264.79000000000002</v>
      </c>
      <c r="W384" s="44">
        <f t="shared" si="221"/>
        <v>264.79000000000002</v>
      </c>
      <c r="X384" s="44">
        <f t="shared" si="221"/>
        <v>264.79000000000002</v>
      </c>
      <c r="Y384" s="44">
        <f t="shared" si="221"/>
        <v>264.79000000000002</v>
      </c>
      <c r="Z384" s="44">
        <f t="shared" si="221"/>
        <v>264.79000000000002</v>
      </c>
      <c r="AA384" s="44">
        <f t="shared" si="221"/>
        <v>264.79000000000002</v>
      </c>
    </row>
    <row r="385" spans="1:27" ht="12.75" customHeight="1" collapsed="1" x14ac:dyDescent="0.3">
      <c r="A385" s="98" t="s">
        <v>1351</v>
      </c>
      <c r="B385" s="28" t="str">
        <f>"15"&amp;"."&amp;$B$633&amp;"."&amp;$B$634</f>
        <v>15.02.2024</v>
      </c>
      <c r="C385" s="90" t="s">
        <v>76</v>
      </c>
      <c r="D385" s="91">
        <f>ROUND(((D386+D387+D389+D388)/1000),5)</f>
        <v>1.7699800000000001</v>
      </c>
      <c r="E385" s="91">
        <f>ROUND(((E386+E387+E389+E388)/1000),5)</f>
        <v>1.70021</v>
      </c>
      <c r="F385" s="91">
        <f>ROUND(((F386+F387+F389+F388)/1000),5)</f>
        <v>1.659</v>
      </c>
      <c r="G385" s="91">
        <f t="shared" ref="G385:AA385" si="222">ROUND(((G386+G387+G389+G388)/1000),5)</f>
        <v>1.6373800000000001</v>
      </c>
      <c r="H385" s="91">
        <f t="shared" si="222"/>
        <v>1.7077500000000001</v>
      </c>
      <c r="I385" s="91">
        <f t="shared" si="222"/>
        <v>1.82169</v>
      </c>
      <c r="J385" s="91">
        <f t="shared" si="222"/>
        <v>1.9999</v>
      </c>
      <c r="K385" s="91">
        <f t="shared" si="222"/>
        <v>2.36774</v>
      </c>
      <c r="L385" s="91">
        <f t="shared" si="222"/>
        <v>2.4548800000000002</v>
      </c>
      <c r="M385" s="91">
        <f t="shared" si="222"/>
        <v>2.4289100000000001</v>
      </c>
      <c r="N385" s="91">
        <f t="shared" si="222"/>
        <v>2.4584100000000002</v>
      </c>
      <c r="O385" s="91">
        <f t="shared" si="222"/>
        <v>2.5523099999999999</v>
      </c>
      <c r="P385" s="91">
        <f t="shared" si="222"/>
        <v>2.5592899999999998</v>
      </c>
      <c r="Q385" s="91">
        <f t="shared" si="222"/>
        <v>2.5768499999999999</v>
      </c>
      <c r="R385" s="91">
        <f t="shared" si="222"/>
        <v>2.5305800000000001</v>
      </c>
      <c r="S385" s="91">
        <f t="shared" si="222"/>
        <v>2.4291700000000001</v>
      </c>
      <c r="T385" s="91">
        <f t="shared" si="222"/>
        <v>2.4062199999999998</v>
      </c>
      <c r="U385" s="91">
        <f t="shared" si="222"/>
        <v>2.42171</v>
      </c>
      <c r="V385" s="91">
        <f t="shared" si="222"/>
        <v>2.4383400000000002</v>
      </c>
      <c r="W385" s="91">
        <f t="shared" si="222"/>
        <v>2.4558</v>
      </c>
      <c r="X385" s="91">
        <f t="shared" si="222"/>
        <v>2.3891</v>
      </c>
      <c r="Y385" s="91">
        <f t="shared" si="222"/>
        <v>2.36842</v>
      </c>
      <c r="Z385" s="91">
        <f t="shared" si="222"/>
        <v>2.0701700000000001</v>
      </c>
      <c r="AA385" s="91">
        <f t="shared" si="222"/>
        <v>1.95407</v>
      </c>
    </row>
    <row r="386" spans="1:27" ht="12.75" hidden="1" customHeight="1" outlineLevel="1" x14ac:dyDescent="0.3">
      <c r="A386" s="99" t="s">
        <v>1352</v>
      </c>
      <c r="B386" s="63" t="s">
        <v>238</v>
      </c>
      <c r="C386" s="43" t="s">
        <v>79</v>
      </c>
      <c r="D386" s="44">
        <v>1283.3599999999999</v>
      </c>
      <c r="E386" s="44">
        <v>1213.5899999999999</v>
      </c>
      <c r="F386" s="44">
        <v>1172.3800000000001</v>
      </c>
      <c r="G386" s="44">
        <v>1150.76</v>
      </c>
      <c r="H386" s="44">
        <v>1221.1300000000001</v>
      </c>
      <c r="I386" s="44">
        <v>1335.07</v>
      </c>
      <c r="J386" s="44">
        <v>1513.28</v>
      </c>
      <c r="K386" s="44">
        <v>1881.12</v>
      </c>
      <c r="L386" s="44">
        <v>1968.26</v>
      </c>
      <c r="M386" s="44">
        <v>1942.29</v>
      </c>
      <c r="N386" s="44">
        <v>1971.79</v>
      </c>
      <c r="O386" s="44">
        <v>2065.69</v>
      </c>
      <c r="P386" s="44">
        <v>2072.67</v>
      </c>
      <c r="Q386" s="44">
        <v>2090.23</v>
      </c>
      <c r="R386" s="44">
        <v>2043.96</v>
      </c>
      <c r="S386" s="44">
        <v>1942.55</v>
      </c>
      <c r="T386" s="44">
        <v>1919.6</v>
      </c>
      <c r="U386" s="44">
        <v>1935.09</v>
      </c>
      <c r="V386" s="44">
        <v>1951.72</v>
      </c>
      <c r="W386" s="44">
        <v>1969.18</v>
      </c>
      <c r="X386" s="44">
        <v>1902.48</v>
      </c>
      <c r="Y386" s="44">
        <v>1881.8</v>
      </c>
      <c r="Z386" s="44">
        <v>1583.55</v>
      </c>
      <c r="AA386" s="44">
        <v>1467.45</v>
      </c>
    </row>
    <row r="387" spans="1:27" ht="12.75" hidden="1" customHeight="1" outlineLevel="1" x14ac:dyDescent="0.3">
      <c r="A387" s="99" t="s">
        <v>1353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3">
      <c r="A388" s="99" t="s">
        <v>1354</v>
      </c>
      <c r="B388" s="63" t="s">
        <v>83</v>
      </c>
      <c r="C388" s="43" t="s">
        <v>79</v>
      </c>
      <c r="D388" s="44">
        <v>4.8</v>
      </c>
      <c r="E388" s="44">
        <v>4.8</v>
      </c>
      <c r="F388" s="44">
        <v>4.8</v>
      </c>
      <c r="G388" s="44">
        <v>4.8</v>
      </c>
      <c r="H388" s="44">
        <v>4.8</v>
      </c>
      <c r="I388" s="44">
        <v>4.8</v>
      </c>
      <c r="J388" s="44">
        <v>4.8</v>
      </c>
      <c r="K388" s="44">
        <v>4.8</v>
      </c>
      <c r="L388" s="44">
        <v>4.8</v>
      </c>
      <c r="M388" s="44">
        <v>4.8</v>
      </c>
      <c r="N388" s="44">
        <v>4.8</v>
      </c>
      <c r="O388" s="44">
        <v>4.8</v>
      </c>
      <c r="P388" s="44">
        <v>4.8</v>
      </c>
      <c r="Q388" s="44">
        <v>4.8</v>
      </c>
      <c r="R388" s="44">
        <v>4.8</v>
      </c>
      <c r="S388" s="44">
        <v>4.8</v>
      </c>
      <c r="T388" s="44">
        <v>4.8</v>
      </c>
      <c r="U388" s="44">
        <v>4.8</v>
      </c>
      <c r="V388" s="44">
        <v>4.8</v>
      </c>
      <c r="W388" s="44">
        <v>4.8</v>
      </c>
      <c r="X388" s="44">
        <v>4.8</v>
      </c>
      <c r="Y388" s="44">
        <v>4.8</v>
      </c>
      <c r="Z388" s="44">
        <v>4.8</v>
      </c>
      <c r="AA388" s="44">
        <v>4.8</v>
      </c>
    </row>
    <row r="389" spans="1:27" ht="12.75" hidden="1" customHeight="1" outlineLevel="1" x14ac:dyDescent="0.3">
      <c r="A389" s="99" t="s">
        <v>1355</v>
      </c>
      <c r="B389" s="63" t="s">
        <v>81</v>
      </c>
      <c r="C389" s="43" t="s">
        <v>79</v>
      </c>
      <c r="D389" s="44">
        <f>$D$11</f>
        <v>264.79000000000002</v>
      </c>
      <c r="E389" s="44">
        <f t="shared" ref="E389:AA389" si="224">$D$11</f>
        <v>264.79000000000002</v>
      </c>
      <c r="F389" s="44">
        <f t="shared" si="224"/>
        <v>264.79000000000002</v>
      </c>
      <c r="G389" s="44">
        <f t="shared" si="224"/>
        <v>264.79000000000002</v>
      </c>
      <c r="H389" s="44">
        <f t="shared" si="224"/>
        <v>264.79000000000002</v>
      </c>
      <c r="I389" s="44">
        <f t="shared" si="224"/>
        <v>264.79000000000002</v>
      </c>
      <c r="J389" s="44">
        <f t="shared" si="224"/>
        <v>264.79000000000002</v>
      </c>
      <c r="K389" s="44">
        <f t="shared" si="224"/>
        <v>264.79000000000002</v>
      </c>
      <c r="L389" s="44">
        <f t="shared" si="224"/>
        <v>264.79000000000002</v>
      </c>
      <c r="M389" s="44">
        <f t="shared" si="224"/>
        <v>264.79000000000002</v>
      </c>
      <c r="N389" s="44">
        <f t="shared" si="224"/>
        <v>264.79000000000002</v>
      </c>
      <c r="O389" s="44">
        <f t="shared" si="224"/>
        <v>264.79000000000002</v>
      </c>
      <c r="P389" s="44">
        <f t="shared" si="224"/>
        <v>264.79000000000002</v>
      </c>
      <c r="Q389" s="44">
        <f t="shared" si="224"/>
        <v>264.79000000000002</v>
      </c>
      <c r="R389" s="44">
        <f t="shared" si="224"/>
        <v>264.79000000000002</v>
      </c>
      <c r="S389" s="44">
        <f t="shared" si="224"/>
        <v>264.79000000000002</v>
      </c>
      <c r="T389" s="44">
        <f t="shared" si="224"/>
        <v>264.79000000000002</v>
      </c>
      <c r="U389" s="44">
        <f t="shared" si="224"/>
        <v>264.79000000000002</v>
      </c>
      <c r="V389" s="44">
        <f t="shared" si="224"/>
        <v>264.79000000000002</v>
      </c>
      <c r="W389" s="44">
        <f t="shared" si="224"/>
        <v>264.79000000000002</v>
      </c>
      <c r="X389" s="44">
        <f t="shared" si="224"/>
        <v>264.79000000000002</v>
      </c>
      <c r="Y389" s="44">
        <f t="shared" si="224"/>
        <v>264.79000000000002</v>
      </c>
      <c r="Z389" s="44">
        <f t="shared" si="224"/>
        <v>264.79000000000002</v>
      </c>
      <c r="AA389" s="44">
        <f t="shared" si="224"/>
        <v>264.79000000000002</v>
      </c>
    </row>
    <row r="390" spans="1:27" ht="12.75" customHeight="1" collapsed="1" x14ac:dyDescent="0.3">
      <c r="A390" s="98" t="s">
        <v>1356</v>
      </c>
      <c r="B390" s="28" t="str">
        <f>"16"&amp;"."&amp;$B$633&amp;"."&amp;$B$634</f>
        <v>16.02.2024</v>
      </c>
      <c r="C390" s="90" t="s">
        <v>76</v>
      </c>
      <c r="D390" s="91">
        <f>ROUND(((D391+D392+D394+D393)/1000),5)</f>
        <v>1.79775</v>
      </c>
      <c r="E390" s="91">
        <f>ROUND(((E391+E392+E394+E393)/1000),5)</f>
        <v>1.70102</v>
      </c>
      <c r="F390" s="91">
        <f>ROUND(((F391+F392+F394+F393)/1000),5)</f>
        <v>1.6766399999999999</v>
      </c>
      <c r="G390" s="91">
        <f t="shared" ref="G390:AA390" si="225">ROUND(((G391+G392+G394+G393)/1000),5)</f>
        <v>1.6675199999999999</v>
      </c>
      <c r="H390" s="91">
        <f t="shared" si="225"/>
        <v>1.73383</v>
      </c>
      <c r="I390" s="91">
        <f t="shared" si="225"/>
        <v>1.83368</v>
      </c>
      <c r="J390" s="91">
        <f t="shared" si="225"/>
        <v>2.01363</v>
      </c>
      <c r="K390" s="91">
        <f t="shared" si="225"/>
        <v>2.38456</v>
      </c>
      <c r="L390" s="91">
        <f t="shared" si="225"/>
        <v>2.4485399999999999</v>
      </c>
      <c r="M390" s="91">
        <f t="shared" si="225"/>
        <v>2.4714900000000002</v>
      </c>
      <c r="N390" s="91">
        <f t="shared" si="225"/>
        <v>2.4712900000000002</v>
      </c>
      <c r="O390" s="91">
        <f t="shared" si="225"/>
        <v>2.5495199999999998</v>
      </c>
      <c r="P390" s="91">
        <f t="shared" si="225"/>
        <v>2.5298600000000002</v>
      </c>
      <c r="Q390" s="91">
        <f t="shared" si="225"/>
        <v>2.5312600000000001</v>
      </c>
      <c r="R390" s="91">
        <f t="shared" si="225"/>
        <v>2.5320200000000002</v>
      </c>
      <c r="S390" s="91">
        <f t="shared" si="225"/>
        <v>2.4744100000000002</v>
      </c>
      <c r="T390" s="91">
        <f t="shared" si="225"/>
        <v>2.4404400000000002</v>
      </c>
      <c r="U390" s="91">
        <f t="shared" si="225"/>
        <v>2.4676399999999998</v>
      </c>
      <c r="V390" s="91">
        <f t="shared" si="225"/>
        <v>2.4914800000000001</v>
      </c>
      <c r="W390" s="91">
        <f t="shared" si="225"/>
        <v>2.5347400000000002</v>
      </c>
      <c r="X390" s="91">
        <f t="shared" si="225"/>
        <v>2.4753400000000001</v>
      </c>
      <c r="Y390" s="91">
        <f t="shared" si="225"/>
        <v>2.3927100000000001</v>
      </c>
      <c r="Z390" s="91">
        <f t="shared" si="225"/>
        <v>2.2644899999999999</v>
      </c>
      <c r="AA390" s="91">
        <f t="shared" si="225"/>
        <v>1.9846999999999999</v>
      </c>
    </row>
    <row r="391" spans="1:27" ht="12.75" hidden="1" customHeight="1" outlineLevel="1" x14ac:dyDescent="0.3">
      <c r="A391" s="99" t="s">
        <v>1357</v>
      </c>
      <c r="B391" s="63" t="s">
        <v>238</v>
      </c>
      <c r="C391" s="43" t="s">
        <v>79</v>
      </c>
      <c r="D391" s="44">
        <v>1311.13</v>
      </c>
      <c r="E391" s="44">
        <v>1214.4000000000001</v>
      </c>
      <c r="F391" s="44">
        <v>1190.02</v>
      </c>
      <c r="G391" s="44">
        <v>1180.9000000000001</v>
      </c>
      <c r="H391" s="44">
        <v>1247.21</v>
      </c>
      <c r="I391" s="44">
        <v>1347.06</v>
      </c>
      <c r="J391" s="44">
        <v>1527.01</v>
      </c>
      <c r="K391" s="44">
        <v>1897.94</v>
      </c>
      <c r="L391" s="44">
        <v>1961.92</v>
      </c>
      <c r="M391" s="44">
        <v>1984.87</v>
      </c>
      <c r="N391" s="44">
        <v>1984.67</v>
      </c>
      <c r="O391" s="44">
        <v>2062.9</v>
      </c>
      <c r="P391" s="44">
        <v>2043.24</v>
      </c>
      <c r="Q391" s="44">
        <v>2044.64</v>
      </c>
      <c r="R391" s="44">
        <v>2045.4</v>
      </c>
      <c r="S391" s="44">
        <v>1987.79</v>
      </c>
      <c r="T391" s="44">
        <v>1953.82</v>
      </c>
      <c r="U391" s="44">
        <v>1981.02</v>
      </c>
      <c r="V391" s="44">
        <v>2004.86</v>
      </c>
      <c r="W391" s="44">
        <v>2048.12</v>
      </c>
      <c r="X391" s="44">
        <v>1988.72</v>
      </c>
      <c r="Y391" s="44">
        <v>1906.09</v>
      </c>
      <c r="Z391" s="44">
        <v>1777.87</v>
      </c>
      <c r="AA391" s="44">
        <v>1498.08</v>
      </c>
    </row>
    <row r="392" spans="1:27" ht="12.75" hidden="1" customHeight="1" outlineLevel="1" x14ac:dyDescent="0.3">
      <c r="A392" s="99" t="s">
        <v>1358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3">
      <c r="A393" s="99" t="s">
        <v>1359</v>
      </c>
      <c r="B393" s="63" t="s">
        <v>83</v>
      </c>
      <c r="C393" s="43" t="s">
        <v>79</v>
      </c>
      <c r="D393" s="44">
        <v>4.8</v>
      </c>
      <c r="E393" s="44">
        <v>4.8</v>
      </c>
      <c r="F393" s="44">
        <v>4.8</v>
      </c>
      <c r="G393" s="44">
        <v>4.8</v>
      </c>
      <c r="H393" s="44">
        <v>4.8</v>
      </c>
      <c r="I393" s="44">
        <v>4.8</v>
      </c>
      <c r="J393" s="44">
        <v>4.8</v>
      </c>
      <c r="K393" s="44">
        <v>4.8</v>
      </c>
      <c r="L393" s="44">
        <v>4.8</v>
      </c>
      <c r="M393" s="44">
        <v>4.8</v>
      </c>
      <c r="N393" s="44">
        <v>4.8</v>
      </c>
      <c r="O393" s="44">
        <v>4.8</v>
      </c>
      <c r="P393" s="44">
        <v>4.8</v>
      </c>
      <c r="Q393" s="44">
        <v>4.8</v>
      </c>
      <c r="R393" s="44">
        <v>4.8</v>
      </c>
      <c r="S393" s="44">
        <v>4.8</v>
      </c>
      <c r="T393" s="44">
        <v>4.8</v>
      </c>
      <c r="U393" s="44">
        <v>4.8</v>
      </c>
      <c r="V393" s="44">
        <v>4.8</v>
      </c>
      <c r="W393" s="44">
        <v>4.8</v>
      </c>
      <c r="X393" s="44">
        <v>4.8</v>
      </c>
      <c r="Y393" s="44">
        <v>4.8</v>
      </c>
      <c r="Z393" s="44">
        <v>4.8</v>
      </c>
      <c r="AA393" s="44">
        <v>4.8</v>
      </c>
    </row>
    <row r="394" spans="1:27" ht="12.75" hidden="1" customHeight="1" outlineLevel="1" x14ac:dyDescent="0.3">
      <c r="A394" s="99" t="s">
        <v>1360</v>
      </c>
      <c r="B394" s="63" t="s">
        <v>81</v>
      </c>
      <c r="C394" s="43" t="s">
        <v>79</v>
      </c>
      <c r="D394" s="44">
        <f>$D$11</f>
        <v>264.79000000000002</v>
      </c>
      <c r="E394" s="44">
        <f t="shared" ref="E394:AA394" si="227">$D$11</f>
        <v>264.79000000000002</v>
      </c>
      <c r="F394" s="44">
        <f t="shared" si="227"/>
        <v>264.79000000000002</v>
      </c>
      <c r="G394" s="44">
        <f t="shared" si="227"/>
        <v>264.79000000000002</v>
      </c>
      <c r="H394" s="44">
        <f t="shared" si="227"/>
        <v>264.79000000000002</v>
      </c>
      <c r="I394" s="44">
        <f t="shared" si="227"/>
        <v>264.79000000000002</v>
      </c>
      <c r="J394" s="44">
        <f t="shared" si="227"/>
        <v>264.79000000000002</v>
      </c>
      <c r="K394" s="44">
        <f t="shared" si="227"/>
        <v>264.79000000000002</v>
      </c>
      <c r="L394" s="44">
        <f t="shared" si="227"/>
        <v>264.79000000000002</v>
      </c>
      <c r="M394" s="44">
        <f t="shared" si="227"/>
        <v>264.79000000000002</v>
      </c>
      <c r="N394" s="44">
        <f t="shared" si="227"/>
        <v>264.79000000000002</v>
      </c>
      <c r="O394" s="44">
        <f t="shared" si="227"/>
        <v>264.79000000000002</v>
      </c>
      <c r="P394" s="44">
        <f t="shared" si="227"/>
        <v>264.79000000000002</v>
      </c>
      <c r="Q394" s="44">
        <f t="shared" si="227"/>
        <v>264.79000000000002</v>
      </c>
      <c r="R394" s="44">
        <f t="shared" si="227"/>
        <v>264.79000000000002</v>
      </c>
      <c r="S394" s="44">
        <f t="shared" si="227"/>
        <v>264.79000000000002</v>
      </c>
      <c r="T394" s="44">
        <f t="shared" si="227"/>
        <v>264.79000000000002</v>
      </c>
      <c r="U394" s="44">
        <f t="shared" si="227"/>
        <v>264.79000000000002</v>
      </c>
      <c r="V394" s="44">
        <f t="shared" si="227"/>
        <v>264.79000000000002</v>
      </c>
      <c r="W394" s="44">
        <f t="shared" si="227"/>
        <v>264.79000000000002</v>
      </c>
      <c r="X394" s="44">
        <f t="shared" si="227"/>
        <v>264.79000000000002</v>
      </c>
      <c r="Y394" s="44">
        <f t="shared" si="227"/>
        <v>264.79000000000002</v>
      </c>
      <c r="Z394" s="44">
        <f t="shared" si="227"/>
        <v>264.79000000000002</v>
      </c>
      <c r="AA394" s="44">
        <f t="shared" si="227"/>
        <v>264.79000000000002</v>
      </c>
    </row>
    <row r="395" spans="1:27" ht="12.75" customHeight="1" collapsed="1" x14ac:dyDescent="0.3">
      <c r="A395" s="98" t="s">
        <v>1361</v>
      </c>
      <c r="B395" s="28" t="str">
        <f>"17"&amp;"."&amp;$B$633&amp;"."&amp;$B$634</f>
        <v>17.02.2024</v>
      </c>
      <c r="C395" s="90" t="s">
        <v>76</v>
      </c>
      <c r="D395" s="91">
        <f>ROUND(((D396+D397+D399+D398)/1000),5)</f>
        <v>1.9967600000000001</v>
      </c>
      <c r="E395" s="91">
        <f>ROUND(((E396+E397+E399+E398)/1000),5)</f>
        <v>1.87033</v>
      </c>
      <c r="F395" s="91">
        <f>ROUND(((F396+F397+F399+F398)/1000),5)</f>
        <v>1.79576</v>
      </c>
      <c r="G395" s="91">
        <f t="shared" ref="G395:AA395" si="228">ROUND(((G396+G397+G399+G398)/1000),5)</f>
        <v>1.79209</v>
      </c>
      <c r="H395" s="91">
        <f t="shared" si="228"/>
        <v>1.79541</v>
      </c>
      <c r="I395" s="91">
        <f t="shared" si="228"/>
        <v>1.8559699999999999</v>
      </c>
      <c r="J395" s="91">
        <f t="shared" si="228"/>
        <v>1.9543600000000001</v>
      </c>
      <c r="K395" s="91">
        <f t="shared" si="228"/>
        <v>2.07091</v>
      </c>
      <c r="L395" s="91">
        <f t="shared" si="228"/>
        <v>2.3895400000000002</v>
      </c>
      <c r="M395" s="91">
        <f t="shared" si="228"/>
        <v>2.4704999999999999</v>
      </c>
      <c r="N395" s="91">
        <f t="shared" si="228"/>
        <v>2.5676100000000002</v>
      </c>
      <c r="O395" s="91">
        <f t="shared" si="228"/>
        <v>2.5668299999999999</v>
      </c>
      <c r="P395" s="91">
        <f t="shared" si="228"/>
        <v>2.5385800000000001</v>
      </c>
      <c r="Q395" s="91">
        <f t="shared" si="228"/>
        <v>2.4794100000000001</v>
      </c>
      <c r="R395" s="91">
        <f t="shared" si="228"/>
        <v>2.4527999999999999</v>
      </c>
      <c r="S395" s="91">
        <f t="shared" si="228"/>
        <v>2.4046400000000001</v>
      </c>
      <c r="T395" s="91">
        <f t="shared" si="228"/>
        <v>2.4037799999999998</v>
      </c>
      <c r="U395" s="91">
        <f t="shared" si="228"/>
        <v>2.4342199999999998</v>
      </c>
      <c r="V395" s="91">
        <f t="shared" si="228"/>
        <v>2.4106999999999998</v>
      </c>
      <c r="W395" s="91">
        <f t="shared" si="228"/>
        <v>2.4658799999999998</v>
      </c>
      <c r="X395" s="91">
        <f t="shared" si="228"/>
        <v>2.4732799999999999</v>
      </c>
      <c r="Y395" s="91">
        <f t="shared" si="228"/>
        <v>2.3517199999999998</v>
      </c>
      <c r="Z395" s="91">
        <f t="shared" si="228"/>
        <v>2.18337</v>
      </c>
      <c r="AA395" s="91">
        <f t="shared" si="228"/>
        <v>2.0311599999999999</v>
      </c>
    </row>
    <row r="396" spans="1:27" ht="12.75" hidden="1" customHeight="1" outlineLevel="1" x14ac:dyDescent="0.3">
      <c r="A396" s="99" t="s">
        <v>1362</v>
      </c>
      <c r="B396" s="63" t="s">
        <v>238</v>
      </c>
      <c r="C396" s="43" t="s">
        <v>79</v>
      </c>
      <c r="D396" s="44">
        <v>1510.14</v>
      </c>
      <c r="E396" s="44">
        <v>1383.71</v>
      </c>
      <c r="F396" s="44">
        <v>1309.1400000000001</v>
      </c>
      <c r="G396" s="44">
        <v>1305.47</v>
      </c>
      <c r="H396" s="44">
        <v>1308.79</v>
      </c>
      <c r="I396" s="44">
        <v>1369.35</v>
      </c>
      <c r="J396" s="44">
        <v>1467.74</v>
      </c>
      <c r="K396" s="44">
        <v>1584.29</v>
      </c>
      <c r="L396" s="44">
        <v>1902.92</v>
      </c>
      <c r="M396" s="44">
        <v>1983.88</v>
      </c>
      <c r="N396" s="44">
        <v>2080.9899999999998</v>
      </c>
      <c r="O396" s="44">
        <v>2080.21</v>
      </c>
      <c r="P396" s="44">
        <v>2051.96</v>
      </c>
      <c r="Q396" s="44">
        <v>1992.79</v>
      </c>
      <c r="R396" s="44">
        <v>1966.18</v>
      </c>
      <c r="S396" s="44">
        <v>1918.02</v>
      </c>
      <c r="T396" s="44">
        <v>1917.16</v>
      </c>
      <c r="U396" s="44">
        <v>1947.6</v>
      </c>
      <c r="V396" s="44">
        <v>1924.08</v>
      </c>
      <c r="W396" s="44">
        <v>1979.26</v>
      </c>
      <c r="X396" s="44">
        <v>1986.66</v>
      </c>
      <c r="Y396" s="44">
        <v>1865.1</v>
      </c>
      <c r="Z396" s="44">
        <v>1696.75</v>
      </c>
      <c r="AA396" s="44">
        <v>1544.54</v>
      </c>
    </row>
    <row r="397" spans="1:27" ht="12.75" hidden="1" customHeight="1" outlineLevel="1" x14ac:dyDescent="0.3">
      <c r="A397" s="99" t="s">
        <v>1363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3">
      <c r="A398" s="99" t="s">
        <v>1364</v>
      </c>
      <c r="B398" s="63" t="s">
        <v>83</v>
      </c>
      <c r="C398" s="43" t="s">
        <v>79</v>
      </c>
      <c r="D398" s="44">
        <v>4.8</v>
      </c>
      <c r="E398" s="44">
        <v>4.8</v>
      </c>
      <c r="F398" s="44">
        <v>4.8</v>
      </c>
      <c r="G398" s="44">
        <v>4.8</v>
      </c>
      <c r="H398" s="44">
        <v>4.8</v>
      </c>
      <c r="I398" s="44">
        <v>4.8</v>
      </c>
      <c r="J398" s="44">
        <v>4.8</v>
      </c>
      <c r="K398" s="44">
        <v>4.8</v>
      </c>
      <c r="L398" s="44">
        <v>4.8</v>
      </c>
      <c r="M398" s="44">
        <v>4.8</v>
      </c>
      <c r="N398" s="44">
        <v>4.8</v>
      </c>
      <c r="O398" s="44">
        <v>4.8</v>
      </c>
      <c r="P398" s="44">
        <v>4.8</v>
      </c>
      <c r="Q398" s="44">
        <v>4.8</v>
      </c>
      <c r="R398" s="44">
        <v>4.8</v>
      </c>
      <c r="S398" s="44">
        <v>4.8</v>
      </c>
      <c r="T398" s="44">
        <v>4.8</v>
      </c>
      <c r="U398" s="44">
        <v>4.8</v>
      </c>
      <c r="V398" s="44">
        <v>4.8</v>
      </c>
      <c r="W398" s="44">
        <v>4.8</v>
      </c>
      <c r="X398" s="44">
        <v>4.8</v>
      </c>
      <c r="Y398" s="44">
        <v>4.8</v>
      </c>
      <c r="Z398" s="44">
        <v>4.8</v>
      </c>
      <c r="AA398" s="44">
        <v>4.8</v>
      </c>
    </row>
    <row r="399" spans="1:27" ht="12.75" hidden="1" customHeight="1" outlineLevel="1" x14ac:dyDescent="0.3">
      <c r="A399" s="99" t="s">
        <v>1365</v>
      </c>
      <c r="B399" s="63" t="s">
        <v>81</v>
      </c>
      <c r="C399" s="43" t="s">
        <v>79</v>
      </c>
      <c r="D399" s="44">
        <f>$D$11</f>
        <v>264.79000000000002</v>
      </c>
      <c r="E399" s="44">
        <f t="shared" ref="E399:AA399" si="230">$D$11</f>
        <v>264.79000000000002</v>
      </c>
      <c r="F399" s="44">
        <f t="shared" si="230"/>
        <v>264.79000000000002</v>
      </c>
      <c r="G399" s="44">
        <f t="shared" si="230"/>
        <v>264.79000000000002</v>
      </c>
      <c r="H399" s="44">
        <f t="shared" si="230"/>
        <v>264.79000000000002</v>
      </c>
      <c r="I399" s="44">
        <f t="shared" si="230"/>
        <v>264.79000000000002</v>
      </c>
      <c r="J399" s="44">
        <f t="shared" si="230"/>
        <v>264.79000000000002</v>
      </c>
      <c r="K399" s="44">
        <f t="shared" si="230"/>
        <v>264.79000000000002</v>
      </c>
      <c r="L399" s="44">
        <f t="shared" si="230"/>
        <v>264.79000000000002</v>
      </c>
      <c r="M399" s="44">
        <f t="shared" si="230"/>
        <v>264.79000000000002</v>
      </c>
      <c r="N399" s="44">
        <f t="shared" si="230"/>
        <v>264.79000000000002</v>
      </c>
      <c r="O399" s="44">
        <f t="shared" si="230"/>
        <v>264.79000000000002</v>
      </c>
      <c r="P399" s="44">
        <f t="shared" si="230"/>
        <v>264.79000000000002</v>
      </c>
      <c r="Q399" s="44">
        <f t="shared" si="230"/>
        <v>264.79000000000002</v>
      </c>
      <c r="R399" s="44">
        <f t="shared" si="230"/>
        <v>264.79000000000002</v>
      </c>
      <c r="S399" s="44">
        <f t="shared" si="230"/>
        <v>264.79000000000002</v>
      </c>
      <c r="T399" s="44">
        <f t="shared" si="230"/>
        <v>264.79000000000002</v>
      </c>
      <c r="U399" s="44">
        <f t="shared" si="230"/>
        <v>264.79000000000002</v>
      </c>
      <c r="V399" s="44">
        <f t="shared" si="230"/>
        <v>264.79000000000002</v>
      </c>
      <c r="W399" s="44">
        <f t="shared" si="230"/>
        <v>264.79000000000002</v>
      </c>
      <c r="X399" s="44">
        <f t="shared" si="230"/>
        <v>264.79000000000002</v>
      </c>
      <c r="Y399" s="44">
        <f t="shared" si="230"/>
        <v>264.79000000000002</v>
      </c>
      <c r="Z399" s="44">
        <f t="shared" si="230"/>
        <v>264.79000000000002</v>
      </c>
      <c r="AA399" s="44">
        <f t="shared" si="230"/>
        <v>264.79000000000002</v>
      </c>
    </row>
    <row r="400" spans="1:27" ht="12.75" customHeight="1" collapsed="1" x14ac:dyDescent="0.3">
      <c r="A400" s="98" t="s">
        <v>1366</v>
      </c>
      <c r="B400" s="28" t="str">
        <f>"18"&amp;"."&amp;$B$633&amp;"."&amp;$B$634</f>
        <v>18.02.2024</v>
      </c>
      <c r="C400" s="90" t="s">
        <v>76</v>
      </c>
      <c r="D400" s="91">
        <f>ROUND(((D401+D402+D404+D403)/1000),5)</f>
        <v>1.93875</v>
      </c>
      <c r="E400" s="91">
        <f>ROUND(((E401+E402+E404+E403)/1000),5)</f>
        <v>1.83403</v>
      </c>
      <c r="F400" s="91">
        <f>ROUND(((F401+F402+F404+F403)/1000),5)</f>
        <v>1.7865599999999999</v>
      </c>
      <c r="G400" s="91">
        <f t="shared" ref="G400:AA400" si="231">ROUND(((G401+G402+G404+G403)/1000),5)</f>
        <v>1.7673000000000001</v>
      </c>
      <c r="H400" s="91">
        <f t="shared" si="231"/>
        <v>1.7937000000000001</v>
      </c>
      <c r="I400" s="91">
        <f t="shared" si="231"/>
        <v>1.8316600000000001</v>
      </c>
      <c r="J400" s="91">
        <f t="shared" si="231"/>
        <v>1.89889</v>
      </c>
      <c r="K400" s="91">
        <f t="shared" si="231"/>
        <v>1.9963599999999999</v>
      </c>
      <c r="L400" s="91">
        <f t="shared" si="231"/>
        <v>2.2313999999999998</v>
      </c>
      <c r="M400" s="91">
        <f t="shared" si="231"/>
        <v>2.4184700000000001</v>
      </c>
      <c r="N400" s="91">
        <f t="shared" si="231"/>
        <v>2.4969800000000002</v>
      </c>
      <c r="O400" s="91">
        <f t="shared" si="231"/>
        <v>2.5071699999999999</v>
      </c>
      <c r="P400" s="91">
        <f t="shared" si="231"/>
        <v>2.4909400000000002</v>
      </c>
      <c r="Q400" s="91">
        <f t="shared" si="231"/>
        <v>2.4718300000000002</v>
      </c>
      <c r="R400" s="91">
        <f t="shared" si="231"/>
        <v>2.46041</v>
      </c>
      <c r="S400" s="91">
        <f t="shared" si="231"/>
        <v>2.43153</v>
      </c>
      <c r="T400" s="91">
        <f t="shared" si="231"/>
        <v>2.4916200000000002</v>
      </c>
      <c r="U400" s="91">
        <f t="shared" si="231"/>
        <v>2.5390700000000002</v>
      </c>
      <c r="V400" s="91">
        <f t="shared" si="231"/>
        <v>2.5169999999999999</v>
      </c>
      <c r="W400" s="91">
        <f t="shared" si="231"/>
        <v>2.5072899999999998</v>
      </c>
      <c r="X400" s="91">
        <f t="shared" si="231"/>
        <v>2.5248699999999999</v>
      </c>
      <c r="Y400" s="91">
        <f t="shared" si="231"/>
        <v>2.3881700000000001</v>
      </c>
      <c r="Z400" s="91">
        <f t="shared" si="231"/>
        <v>2.0958999999999999</v>
      </c>
      <c r="AA400" s="91">
        <f t="shared" si="231"/>
        <v>1.9682599999999999</v>
      </c>
    </row>
    <row r="401" spans="1:27" ht="12.75" hidden="1" customHeight="1" outlineLevel="1" x14ac:dyDescent="0.3">
      <c r="A401" s="99" t="s">
        <v>1367</v>
      </c>
      <c r="B401" s="63" t="s">
        <v>238</v>
      </c>
      <c r="C401" s="43" t="s">
        <v>79</v>
      </c>
      <c r="D401" s="44">
        <v>1452.13</v>
      </c>
      <c r="E401" s="44">
        <v>1347.41</v>
      </c>
      <c r="F401" s="44">
        <v>1299.94</v>
      </c>
      <c r="G401" s="44">
        <v>1280.68</v>
      </c>
      <c r="H401" s="44">
        <v>1307.08</v>
      </c>
      <c r="I401" s="44">
        <v>1345.04</v>
      </c>
      <c r="J401" s="44">
        <v>1412.27</v>
      </c>
      <c r="K401" s="44">
        <v>1509.74</v>
      </c>
      <c r="L401" s="44">
        <v>1744.78</v>
      </c>
      <c r="M401" s="44">
        <v>1931.85</v>
      </c>
      <c r="N401" s="44">
        <v>2010.36</v>
      </c>
      <c r="O401" s="44">
        <v>2020.55</v>
      </c>
      <c r="P401" s="44">
        <v>2004.32</v>
      </c>
      <c r="Q401" s="44">
        <v>1985.21</v>
      </c>
      <c r="R401" s="44">
        <v>1973.79</v>
      </c>
      <c r="S401" s="44">
        <v>1944.91</v>
      </c>
      <c r="T401" s="44">
        <v>2005</v>
      </c>
      <c r="U401" s="44">
        <v>2052.4499999999998</v>
      </c>
      <c r="V401" s="44">
        <v>2030.38</v>
      </c>
      <c r="W401" s="44">
        <v>2020.67</v>
      </c>
      <c r="X401" s="44">
        <v>2038.25</v>
      </c>
      <c r="Y401" s="44">
        <v>1901.55</v>
      </c>
      <c r="Z401" s="44">
        <v>1609.28</v>
      </c>
      <c r="AA401" s="44">
        <v>1481.64</v>
      </c>
    </row>
    <row r="402" spans="1:27" ht="12.75" hidden="1" customHeight="1" outlineLevel="1" x14ac:dyDescent="0.3">
      <c r="A402" s="99" t="s">
        <v>1368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3">
      <c r="A403" s="99" t="s">
        <v>1369</v>
      </c>
      <c r="B403" s="63" t="s">
        <v>83</v>
      </c>
      <c r="C403" s="43" t="s">
        <v>79</v>
      </c>
      <c r="D403" s="44">
        <v>4.8</v>
      </c>
      <c r="E403" s="44">
        <v>4.8</v>
      </c>
      <c r="F403" s="44">
        <v>4.8</v>
      </c>
      <c r="G403" s="44">
        <v>4.8</v>
      </c>
      <c r="H403" s="44">
        <v>4.8</v>
      </c>
      <c r="I403" s="44">
        <v>4.8</v>
      </c>
      <c r="J403" s="44">
        <v>4.8</v>
      </c>
      <c r="K403" s="44">
        <v>4.8</v>
      </c>
      <c r="L403" s="44">
        <v>4.8</v>
      </c>
      <c r="M403" s="44">
        <v>4.8</v>
      </c>
      <c r="N403" s="44">
        <v>4.8</v>
      </c>
      <c r="O403" s="44">
        <v>4.8</v>
      </c>
      <c r="P403" s="44">
        <v>4.8</v>
      </c>
      <c r="Q403" s="44">
        <v>4.8</v>
      </c>
      <c r="R403" s="44">
        <v>4.8</v>
      </c>
      <c r="S403" s="44">
        <v>4.8</v>
      </c>
      <c r="T403" s="44">
        <v>4.8</v>
      </c>
      <c r="U403" s="44">
        <v>4.8</v>
      </c>
      <c r="V403" s="44">
        <v>4.8</v>
      </c>
      <c r="W403" s="44">
        <v>4.8</v>
      </c>
      <c r="X403" s="44">
        <v>4.8</v>
      </c>
      <c r="Y403" s="44">
        <v>4.8</v>
      </c>
      <c r="Z403" s="44">
        <v>4.8</v>
      </c>
      <c r="AA403" s="44">
        <v>4.8</v>
      </c>
    </row>
    <row r="404" spans="1:27" ht="12.75" hidden="1" customHeight="1" outlineLevel="1" x14ac:dyDescent="0.3">
      <c r="A404" s="99" t="s">
        <v>1370</v>
      </c>
      <c r="B404" s="63" t="s">
        <v>81</v>
      </c>
      <c r="C404" s="43" t="s">
        <v>79</v>
      </c>
      <c r="D404" s="44">
        <f>$D$11</f>
        <v>264.79000000000002</v>
      </c>
      <c r="E404" s="44">
        <f t="shared" ref="E404:AA404" si="233">$D$11</f>
        <v>264.79000000000002</v>
      </c>
      <c r="F404" s="44">
        <f t="shared" si="233"/>
        <v>264.79000000000002</v>
      </c>
      <c r="G404" s="44">
        <f t="shared" si="233"/>
        <v>264.79000000000002</v>
      </c>
      <c r="H404" s="44">
        <f t="shared" si="233"/>
        <v>264.79000000000002</v>
      </c>
      <c r="I404" s="44">
        <f t="shared" si="233"/>
        <v>264.79000000000002</v>
      </c>
      <c r="J404" s="44">
        <f t="shared" si="233"/>
        <v>264.79000000000002</v>
      </c>
      <c r="K404" s="44">
        <f t="shared" si="233"/>
        <v>264.79000000000002</v>
      </c>
      <c r="L404" s="44">
        <f t="shared" si="233"/>
        <v>264.79000000000002</v>
      </c>
      <c r="M404" s="44">
        <f t="shared" si="233"/>
        <v>264.79000000000002</v>
      </c>
      <c r="N404" s="44">
        <f t="shared" si="233"/>
        <v>264.79000000000002</v>
      </c>
      <c r="O404" s="44">
        <f t="shared" si="233"/>
        <v>264.79000000000002</v>
      </c>
      <c r="P404" s="44">
        <f t="shared" si="233"/>
        <v>264.79000000000002</v>
      </c>
      <c r="Q404" s="44">
        <f t="shared" si="233"/>
        <v>264.79000000000002</v>
      </c>
      <c r="R404" s="44">
        <f t="shared" si="233"/>
        <v>264.79000000000002</v>
      </c>
      <c r="S404" s="44">
        <f t="shared" si="233"/>
        <v>264.79000000000002</v>
      </c>
      <c r="T404" s="44">
        <f t="shared" si="233"/>
        <v>264.79000000000002</v>
      </c>
      <c r="U404" s="44">
        <f t="shared" si="233"/>
        <v>264.79000000000002</v>
      </c>
      <c r="V404" s="44">
        <f t="shared" si="233"/>
        <v>264.79000000000002</v>
      </c>
      <c r="W404" s="44">
        <f t="shared" si="233"/>
        <v>264.79000000000002</v>
      </c>
      <c r="X404" s="44">
        <f t="shared" si="233"/>
        <v>264.79000000000002</v>
      </c>
      <c r="Y404" s="44">
        <f t="shared" si="233"/>
        <v>264.79000000000002</v>
      </c>
      <c r="Z404" s="44">
        <f t="shared" si="233"/>
        <v>264.79000000000002</v>
      </c>
      <c r="AA404" s="44">
        <f t="shared" si="233"/>
        <v>264.79000000000002</v>
      </c>
    </row>
    <row r="405" spans="1:27" ht="12.75" customHeight="1" collapsed="1" x14ac:dyDescent="0.3">
      <c r="A405" s="98" t="s">
        <v>1371</v>
      </c>
      <c r="B405" s="28" t="str">
        <f>"19"&amp;"."&amp;$B$633&amp;"."&amp;$B$634</f>
        <v>19.02.2024</v>
      </c>
      <c r="C405" s="90" t="s">
        <v>76</v>
      </c>
      <c r="D405" s="91">
        <f>ROUND(((D406+D407+D409+D408)/1000),5)</f>
        <v>1.92262</v>
      </c>
      <c r="E405" s="91">
        <f>ROUND(((E406+E407+E409+E408)/1000),5)</f>
        <v>1.80681</v>
      </c>
      <c r="F405" s="91">
        <f>ROUND(((F406+F407+F409+F408)/1000),5)</f>
        <v>1.75132</v>
      </c>
      <c r="G405" s="91">
        <f t="shared" ref="G405:AA405" si="234">ROUND(((G406+G407+G409+G408)/1000),5)</f>
        <v>1.74285</v>
      </c>
      <c r="H405" s="91">
        <f t="shared" si="234"/>
        <v>1.7906500000000001</v>
      </c>
      <c r="I405" s="91">
        <f t="shared" si="234"/>
        <v>1.85667</v>
      </c>
      <c r="J405" s="91">
        <f t="shared" si="234"/>
        <v>2.0767099999999998</v>
      </c>
      <c r="K405" s="91">
        <f t="shared" si="234"/>
        <v>2.35365</v>
      </c>
      <c r="L405" s="91">
        <f t="shared" si="234"/>
        <v>2.5182199999999999</v>
      </c>
      <c r="M405" s="91">
        <f t="shared" si="234"/>
        <v>2.4908800000000002</v>
      </c>
      <c r="N405" s="91">
        <f t="shared" si="234"/>
        <v>2.5022600000000002</v>
      </c>
      <c r="O405" s="91">
        <f t="shared" si="234"/>
        <v>2.6004100000000001</v>
      </c>
      <c r="P405" s="91">
        <f t="shared" si="234"/>
        <v>2.5964999999999998</v>
      </c>
      <c r="Q405" s="91">
        <f t="shared" si="234"/>
        <v>2.5915699999999999</v>
      </c>
      <c r="R405" s="91">
        <f t="shared" si="234"/>
        <v>2.59483</v>
      </c>
      <c r="S405" s="91">
        <f t="shared" si="234"/>
        <v>2.48414</v>
      </c>
      <c r="T405" s="91">
        <f t="shared" si="234"/>
        <v>2.47777</v>
      </c>
      <c r="U405" s="91">
        <f t="shared" si="234"/>
        <v>2.4858600000000002</v>
      </c>
      <c r="V405" s="91">
        <f t="shared" si="234"/>
        <v>2.5196499999999999</v>
      </c>
      <c r="W405" s="91">
        <f t="shared" si="234"/>
        <v>2.5131399999999999</v>
      </c>
      <c r="X405" s="91">
        <f t="shared" si="234"/>
        <v>2.41351</v>
      </c>
      <c r="Y405" s="91">
        <f t="shared" si="234"/>
        <v>2.33473</v>
      </c>
      <c r="Z405" s="91">
        <f t="shared" si="234"/>
        <v>2.09517</v>
      </c>
      <c r="AA405" s="91">
        <f t="shared" si="234"/>
        <v>1.88659</v>
      </c>
    </row>
    <row r="406" spans="1:27" ht="12.75" hidden="1" customHeight="1" outlineLevel="1" x14ac:dyDescent="0.3">
      <c r="A406" s="99" t="s">
        <v>1372</v>
      </c>
      <c r="B406" s="63" t="s">
        <v>238</v>
      </c>
      <c r="C406" s="43" t="s">
        <v>79</v>
      </c>
      <c r="D406" s="44">
        <v>1436</v>
      </c>
      <c r="E406" s="44">
        <v>1320.19</v>
      </c>
      <c r="F406" s="44">
        <v>1264.7</v>
      </c>
      <c r="G406" s="44">
        <v>1256.23</v>
      </c>
      <c r="H406" s="44">
        <v>1304.03</v>
      </c>
      <c r="I406" s="44">
        <v>1370.05</v>
      </c>
      <c r="J406" s="44">
        <v>1590.09</v>
      </c>
      <c r="K406" s="44">
        <v>1867.03</v>
      </c>
      <c r="L406" s="44">
        <v>2031.6</v>
      </c>
      <c r="M406" s="44">
        <v>2004.26</v>
      </c>
      <c r="N406" s="44">
        <v>2015.64</v>
      </c>
      <c r="O406" s="44">
        <v>2113.79</v>
      </c>
      <c r="P406" s="44">
        <v>2109.88</v>
      </c>
      <c r="Q406" s="44">
        <v>2104.9499999999998</v>
      </c>
      <c r="R406" s="44">
        <v>2108.21</v>
      </c>
      <c r="S406" s="44">
        <v>1997.52</v>
      </c>
      <c r="T406" s="44">
        <v>1991.15</v>
      </c>
      <c r="U406" s="44">
        <v>1999.24</v>
      </c>
      <c r="V406" s="44">
        <v>2033.03</v>
      </c>
      <c r="W406" s="44">
        <v>2026.52</v>
      </c>
      <c r="X406" s="44">
        <v>1926.89</v>
      </c>
      <c r="Y406" s="44">
        <v>1848.11</v>
      </c>
      <c r="Z406" s="44">
        <v>1608.55</v>
      </c>
      <c r="AA406" s="44">
        <v>1399.97</v>
      </c>
    </row>
    <row r="407" spans="1:27" ht="12.75" hidden="1" customHeight="1" outlineLevel="1" x14ac:dyDescent="0.3">
      <c r="A407" s="99" t="s">
        <v>1373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3">
      <c r="A408" s="99" t="s">
        <v>1374</v>
      </c>
      <c r="B408" s="63" t="s">
        <v>83</v>
      </c>
      <c r="C408" s="43" t="s">
        <v>79</v>
      </c>
      <c r="D408" s="111">
        <v>4.8</v>
      </c>
      <c r="E408" s="111">
        <v>4.8</v>
      </c>
      <c r="F408" s="111">
        <v>4.8</v>
      </c>
      <c r="G408" s="111">
        <v>4.8</v>
      </c>
      <c r="H408" s="111">
        <v>4.8</v>
      </c>
      <c r="I408" s="111">
        <v>4.8</v>
      </c>
      <c r="J408" s="111">
        <v>4.8</v>
      </c>
      <c r="K408" s="111">
        <v>4.8</v>
      </c>
      <c r="L408" s="111">
        <v>4.8</v>
      </c>
      <c r="M408" s="111">
        <v>4.8</v>
      </c>
      <c r="N408" s="111">
        <v>4.8</v>
      </c>
      <c r="O408" s="111">
        <v>4.8</v>
      </c>
      <c r="P408" s="111">
        <v>4.8</v>
      </c>
      <c r="Q408" s="111">
        <v>4.8</v>
      </c>
      <c r="R408" s="111">
        <v>4.8</v>
      </c>
      <c r="S408" s="111">
        <v>4.8</v>
      </c>
      <c r="T408" s="111">
        <v>4.8</v>
      </c>
      <c r="U408" s="111">
        <v>4.8</v>
      </c>
      <c r="V408" s="111">
        <v>4.8</v>
      </c>
      <c r="W408" s="111">
        <v>4.8</v>
      </c>
      <c r="X408" s="111">
        <v>4.8</v>
      </c>
      <c r="Y408" s="111">
        <v>4.8</v>
      </c>
      <c r="Z408" s="111">
        <v>4.8</v>
      </c>
      <c r="AA408" s="111">
        <v>4.8</v>
      </c>
    </row>
    <row r="409" spans="1:27" ht="12.75" hidden="1" customHeight="1" outlineLevel="1" x14ac:dyDescent="0.3">
      <c r="A409" s="99" t="s">
        <v>1375</v>
      </c>
      <c r="B409" s="63" t="s">
        <v>81</v>
      </c>
      <c r="C409" s="43" t="s">
        <v>79</v>
      </c>
      <c r="D409" s="44">
        <f>$D$11</f>
        <v>264.79000000000002</v>
      </c>
      <c r="E409" s="44">
        <f t="shared" ref="E409:AA409" si="236">$D$11</f>
        <v>264.79000000000002</v>
      </c>
      <c r="F409" s="44">
        <f t="shared" si="236"/>
        <v>264.79000000000002</v>
      </c>
      <c r="G409" s="44">
        <f t="shared" si="236"/>
        <v>264.79000000000002</v>
      </c>
      <c r="H409" s="44">
        <f t="shared" si="236"/>
        <v>264.79000000000002</v>
      </c>
      <c r="I409" s="44">
        <f t="shared" si="236"/>
        <v>264.79000000000002</v>
      </c>
      <c r="J409" s="44">
        <f t="shared" si="236"/>
        <v>264.79000000000002</v>
      </c>
      <c r="K409" s="44">
        <f t="shared" si="236"/>
        <v>264.79000000000002</v>
      </c>
      <c r="L409" s="44">
        <f t="shared" si="236"/>
        <v>264.79000000000002</v>
      </c>
      <c r="M409" s="44">
        <f t="shared" si="236"/>
        <v>264.79000000000002</v>
      </c>
      <c r="N409" s="44">
        <f t="shared" si="236"/>
        <v>264.79000000000002</v>
      </c>
      <c r="O409" s="44">
        <f t="shared" si="236"/>
        <v>264.79000000000002</v>
      </c>
      <c r="P409" s="44">
        <f t="shared" si="236"/>
        <v>264.79000000000002</v>
      </c>
      <c r="Q409" s="44">
        <f t="shared" si="236"/>
        <v>264.79000000000002</v>
      </c>
      <c r="R409" s="44">
        <f t="shared" si="236"/>
        <v>264.79000000000002</v>
      </c>
      <c r="S409" s="44">
        <f t="shared" si="236"/>
        <v>264.79000000000002</v>
      </c>
      <c r="T409" s="44">
        <f t="shared" si="236"/>
        <v>264.79000000000002</v>
      </c>
      <c r="U409" s="44">
        <f t="shared" si="236"/>
        <v>264.79000000000002</v>
      </c>
      <c r="V409" s="44">
        <f t="shared" si="236"/>
        <v>264.79000000000002</v>
      </c>
      <c r="W409" s="44">
        <f t="shared" si="236"/>
        <v>264.79000000000002</v>
      </c>
      <c r="X409" s="44">
        <f t="shared" si="236"/>
        <v>264.79000000000002</v>
      </c>
      <c r="Y409" s="44">
        <f t="shared" si="236"/>
        <v>264.79000000000002</v>
      </c>
      <c r="Z409" s="44">
        <f t="shared" si="236"/>
        <v>264.79000000000002</v>
      </c>
      <c r="AA409" s="44">
        <f t="shared" si="236"/>
        <v>264.79000000000002</v>
      </c>
    </row>
    <row r="410" spans="1:27" ht="12.75" customHeight="1" collapsed="1" x14ac:dyDescent="0.3">
      <c r="A410" s="98" t="s">
        <v>1376</v>
      </c>
      <c r="B410" s="28" t="str">
        <f>"20"&amp;"."&amp;$B$633&amp;"."&amp;$B$634</f>
        <v>20.02.2024</v>
      </c>
      <c r="C410" s="90" t="s">
        <v>76</v>
      </c>
      <c r="D410" s="91">
        <f>ROUND(((D411+D412+D414+D413)/1000),5)</f>
        <v>1.8601700000000001</v>
      </c>
      <c r="E410" s="91">
        <f>ROUND(((E411+E412+E414+E413)/1000),5)</f>
        <v>1.8030200000000001</v>
      </c>
      <c r="F410" s="91">
        <f>ROUND(((F411+F412+F414+F413)/1000),5)</f>
        <v>1.7524599999999999</v>
      </c>
      <c r="G410" s="91">
        <f t="shared" ref="G410:AA410" si="237">ROUND(((G411+G412+G414+G413)/1000),5)</f>
        <v>1.7443200000000001</v>
      </c>
      <c r="H410" s="91">
        <f t="shared" si="237"/>
        <v>1.80189</v>
      </c>
      <c r="I410" s="91">
        <f t="shared" si="237"/>
        <v>1.89577</v>
      </c>
      <c r="J410" s="91">
        <f t="shared" si="237"/>
        <v>2.0269900000000001</v>
      </c>
      <c r="K410" s="91">
        <f t="shared" si="237"/>
        <v>2.2641900000000001</v>
      </c>
      <c r="L410" s="91">
        <f t="shared" si="237"/>
        <v>2.5179999999999998</v>
      </c>
      <c r="M410" s="91">
        <f t="shared" si="237"/>
        <v>2.54521</v>
      </c>
      <c r="N410" s="91">
        <f t="shared" si="237"/>
        <v>2.4849999999999999</v>
      </c>
      <c r="O410" s="91">
        <f t="shared" si="237"/>
        <v>2.5793300000000001</v>
      </c>
      <c r="P410" s="91">
        <f t="shared" si="237"/>
        <v>2.5793900000000001</v>
      </c>
      <c r="Q410" s="91">
        <f t="shared" si="237"/>
        <v>2.5830199999999999</v>
      </c>
      <c r="R410" s="91">
        <f t="shared" si="237"/>
        <v>2.5688800000000001</v>
      </c>
      <c r="S410" s="91">
        <f t="shared" si="237"/>
        <v>2.5065</v>
      </c>
      <c r="T410" s="91">
        <f t="shared" si="237"/>
        <v>2.4866999999999999</v>
      </c>
      <c r="U410" s="91">
        <f t="shared" si="237"/>
        <v>2.5021900000000001</v>
      </c>
      <c r="V410" s="91">
        <f t="shared" si="237"/>
        <v>2.5468799999999998</v>
      </c>
      <c r="W410" s="91">
        <f t="shared" si="237"/>
        <v>2.6013299999999999</v>
      </c>
      <c r="X410" s="91">
        <f t="shared" si="237"/>
        <v>2.51702</v>
      </c>
      <c r="Y410" s="91">
        <f t="shared" si="237"/>
        <v>2.2815599999999998</v>
      </c>
      <c r="Z410" s="91">
        <f t="shared" si="237"/>
        <v>2.0712899999999999</v>
      </c>
      <c r="AA410" s="91">
        <f t="shared" si="237"/>
        <v>1.9794099999999999</v>
      </c>
    </row>
    <row r="411" spans="1:27" ht="12.75" hidden="1" customHeight="1" outlineLevel="1" x14ac:dyDescent="0.3">
      <c r="A411" s="99" t="s">
        <v>1377</v>
      </c>
      <c r="B411" s="63" t="s">
        <v>238</v>
      </c>
      <c r="C411" s="43" t="s">
        <v>79</v>
      </c>
      <c r="D411" s="44">
        <v>1373.55</v>
      </c>
      <c r="E411" s="44">
        <v>1316.4</v>
      </c>
      <c r="F411" s="44">
        <v>1265.8399999999999</v>
      </c>
      <c r="G411" s="44">
        <v>1257.7</v>
      </c>
      <c r="H411" s="44">
        <v>1315.27</v>
      </c>
      <c r="I411" s="44">
        <v>1409.15</v>
      </c>
      <c r="J411" s="44">
        <v>1540.37</v>
      </c>
      <c r="K411" s="44">
        <v>1777.57</v>
      </c>
      <c r="L411" s="44">
        <v>2031.38</v>
      </c>
      <c r="M411" s="44">
        <v>2058.59</v>
      </c>
      <c r="N411" s="44">
        <v>1998.38</v>
      </c>
      <c r="O411" s="44">
        <v>2092.71</v>
      </c>
      <c r="P411" s="44">
        <v>2092.77</v>
      </c>
      <c r="Q411" s="44">
        <v>2096.4</v>
      </c>
      <c r="R411" s="44">
        <v>2082.2600000000002</v>
      </c>
      <c r="S411" s="44">
        <v>2019.88</v>
      </c>
      <c r="T411" s="44">
        <v>2000.08</v>
      </c>
      <c r="U411" s="44">
        <v>2015.57</v>
      </c>
      <c r="V411" s="44">
        <v>2060.2600000000002</v>
      </c>
      <c r="W411" s="44">
        <v>2114.71</v>
      </c>
      <c r="X411" s="44">
        <v>2030.4</v>
      </c>
      <c r="Y411" s="44">
        <v>1794.94</v>
      </c>
      <c r="Z411" s="44">
        <v>1584.67</v>
      </c>
      <c r="AA411" s="44">
        <v>1492.79</v>
      </c>
    </row>
    <row r="412" spans="1:27" ht="12.75" hidden="1" customHeight="1" outlineLevel="1" x14ac:dyDescent="0.3">
      <c r="A412" s="99" t="s">
        <v>1378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3">
      <c r="A413" s="99" t="s">
        <v>1379</v>
      </c>
      <c r="B413" s="63" t="s">
        <v>83</v>
      </c>
      <c r="C413" s="43" t="s">
        <v>79</v>
      </c>
      <c r="D413" s="44">
        <v>4.8</v>
      </c>
      <c r="E413" s="44">
        <v>4.8</v>
      </c>
      <c r="F413" s="44">
        <v>4.8</v>
      </c>
      <c r="G413" s="44">
        <v>4.8</v>
      </c>
      <c r="H413" s="44">
        <v>4.8</v>
      </c>
      <c r="I413" s="44">
        <v>4.8</v>
      </c>
      <c r="J413" s="44">
        <v>4.8</v>
      </c>
      <c r="K413" s="44">
        <v>4.8</v>
      </c>
      <c r="L413" s="44">
        <v>4.8</v>
      </c>
      <c r="M413" s="44">
        <v>4.8</v>
      </c>
      <c r="N413" s="44">
        <v>4.8</v>
      </c>
      <c r="O413" s="44">
        <v>4.8</v>
      </c>
      <c r="P413" s="44">
        <v>4.8</v>
      </c>
      <c r="Q413" s="44">
        <v>4.8</v>
      </c>
      <c r="R413" s="44">
        <v>4.8</v>
      </c>
      <c r="S413" s="44">
        <v>4.8</v>
      </c>
      <c r="T413" s="44">
        <v>4.8</v>
      </c>
      <c r="U413" s="44">
        <v>4.8</v>
      </c>
      <c r="V413" s="44">
        <v>4.8</v>
      </c>
      <c r="W413" s="44">
        <v>4.8</v>
      </c>
      <c r="X413" s="44">
        <v>4.8</v>
      </c>
      <c r="Y413" s="44">
        <v>4.8</v>
      </c>
      <c r="Z413" s="44">
        <v>4.8</v>
      </c>
      <c r="AA413" s="44">
        <v>4.8</v>
      </c>
    </row>
    <row r="414" spans="1:27" ht="12.75" hidden="1" customHeight="1" outlineLevel="1" x14ac:dyDescent="0.3">
      <c r="A414" s="99" t="s">
        <v>1380</v>
      </c>
      <c r="B414" s="63" t="s">
        <v>81</v>
      </c>
      <c r="C414" s="43" t="s">
        <v>79</v>
      </c>
      <c r="D414" s="44">
        <f>$D$11</f>
        <v>264.79000000000002</v>
      </c>
      <c r="E414" s="44">
        <f t="shared" ref="E414:AA414" si="239">$D$11</f>
        <v>264.79000000000002</v>
      </c>
      <c r="F414" s="44">
        <f t="shared" si="239"/>
        <v>264.79000000000002</v>
      </c>
      <c r="G414" s="44">
        <f t="shared" si="239"/>
        <v>264.79000000000002</v>
      </c>
      <c r="H414" s="44">
        <f t="shared" si="239"/>
        <v>264.79000000000002</v>
      </c>
      <c r="I414" s="44">
        <f t="shared" si="239"/>
        <v>264.79000000000002</v>
      </c>
      <c r="J414" s="44">
        <f t="shared" si="239"/>
        <v>264.79000000000002</v>
      </c>
      <c r="K414" s="44">
        <f t="shared" si="239"/>
        <v>264.79000000000002</v>
      </c>
      <c r="L414" s="44">
        <f t="shared" si="239"/>
        <v>264.79000000000002</v>
      </c>
      <c r="M414" s="44">
        <f t="shared" si="239"/>
        <v>264.79000000000002</v>
      </c>
      <c r="N414" s="44">
        <f t="shared" si="239"/>
        <v>264.79000000000002</v>
      </c>
      <c r="O414" s="44">
        <f t="shared" si="239"/>
        <v>264.79000000000002</v>
      </c>
      <c r="P414" s="44">
        <f t="shared" si="239"/>
        <v>264.79000000000002</v>
      </c>
      <c r="Q414" s="44">
        <f t="shared" si="239"/>
        <v>264.79000000000002</v>
      </c>
      <c r="R414" s="44">
        <f t="shared" si="239"/>
        <v>264.79000000000002</v>
      </c>
      <c r="S414" s="44">
        <f t="shared" si="239"/>
        <v>264.79000000000002</v>
      </c>
      <c r="T414" s="44">
        <f t="shared" si="239"/>
        <v>264.79000000000002</v>
      </c>
      <c r="U414" s="44">
        <f t="shared" si="239"/>
        <v>264.79000000000002</v>
      </c>
      <c r="V414" s="44">
        <f t="shared" si="239"/>
        <v>264.79000000000002</v>
      </c>
      <c r="W414" s="44">
        <f t="shared" si="239"/>
        <v>264.79000000000002</v>
      </c>
      <c r="X414" s="44">
        <f t="shared" si="239"/>
        <v>264.79000000000002</v>
      </c>
      <c r="Y414" s="44">
        <f t="shared" si="239"/>
        <v>264.79000000000002</v>
      </c>
      <c r="Z414" s="44">
        <f t="shared" si="239"/>
        <v>264.79000000000002</v>
      </c>
      <c r="AA414" s="44">
        <f t="shared" si="239"/>
        <v>264.79000000000002</v>
      </c>
    </row>
    <row r="415" spans="1:27" ht="12.75" customHeight="1" collapsed="1" x14ac:dyDescent="0.3">
      <c r="A415" s="98" t="s">
        <v>1381</v>
      </c>
      <c r="B415" s="28" t="str">
        <f>"21"&amp;"."&amp;$B$633&amp;"."&amp;$B$634</f>
        <v>21.02.2024</v>
      </c>
      <c r="C415" s="90" t="s">
        <v>76</v>
      </c>
      <c r="D415" s="91">
        <f>ROUND(((D416+D417+D419+D418)/1000),5)</f>
        <v>1.8142100000000001</v>
      </c>
      <c r="E415" s="91">
        <f>ROUND(((E416+E417+E419+E418)/1000),5)</f>
        <v>1.7786500000000001</v>
      </c>
      <c r="F415" s="91">
        <f>ROUND(((F416+F417+F419+F418)/1000),5)</f>
        <v>1.74997</v>
      </c>
      <c r="G415" s="91">
        <f t="shared" ref="G415:AA415" si="240">ROUND(((G416+G417+G419+G418)/1000),5)</f>
        <v>1.7412799999999999</v>
      </c>
      <c r="H415" s="91">
        <f t="shared" si="240"/>
        <v>1.77976</v>
      </c>
      <c r="I415" s="91">
        <f t="shared" si="240"/>
        <v>1.8480399999999999</v>
      </c>
      <c r="J415" s="91">
        <f t="shared" si="240"/>
        <v>2.02582</v>
      </c>
      <c r="K415" s="91">
        <f t="shared" si="240"/>
        <v>2.26342</v>
      </c>
      <c r="L415" s="91">
        <f t="shared" si="240"/>
        <v>2.5133700000000001</v>
      </c>
      <c r="M415" s="91">
        <f t="shared" si="240"/>
        <v>2.5747</v>
      </c>
      <c r="N415" s="91">
        <f t="shared" si="240"/>
        <v>2.6051700000000002</v>
      </c>
      <c r="O415" s="91">
        <f t="shared" si="240"/>
        <v>2.59111</v>
      </c>
      <c r="P415" s="91">
        <f t="shared" si="240"/>
        <v>2.60006</v>
      </c>
      <c r="Q415" s="91">
        <f t="shared" si="240"/>
        <v>2.59782</v>
      </c>
      <c r="R415" s="91">
        <f t="shared" si="240"/>
        <v>2.5908699999999998</v>
      </c>
      <c r="S415" s="91">
        <f t="shared" si="240"/>
        <v>2.5313699999999999</v>
      </c>
      <c r="T415" s="91">
        <f t="shared" si="240"/>
        <v>2.4972099999999999</v>
      </c>
      <c r="U415" s="91">
        <f t="shared" si="240"/>
        <v>2.5106299999999999</v>
      </c>
      <c r="V415" s="91">
        <f t="shared" si="240"/>
        <v>2.54298</v>
      </c>
      <c r="W415" s="91">
        <f t="shared" si="240"/>
        <v>2.5792199999999998</v>
      </c>
      <c r="X415" s="91">
        <f t="shared" si="240"/>
        <v>2.3967900000000002</v>
      </c>
      <c r="Y415" s="91">
        <f t="shared" si="240"/>
        <v>2.2582300000000002</v>
      </c>
      <c r="Z415" s="91">
        <f t="shared" si="240"/>
        <v>2.0345499999999999</v>
      </c>
      <c r="AA415" s="91">
        <f t="shared" si="240"/>
        <v>1.87022</v>
      </c>
    </row>
    <row r="416" spans="1:27" ht="12.75" hidden="1" customHeight="1" outlineLevel="1" x14ac:dyDescent="0.3">
      <c r="A416" s="99" t="s">
        <v>1382</v>
      </c>
      <c r="B416" s="63" t="s">
        <v>238</v>
      </c>
      <c r="C416" s="43" t="s">
        <v>79</v>
      </c>
      <c r="D416" s="44">
        <v>1327.59</v>
      </c>
      <c r="E416" s="44">
        <v>1292.03</v>
      </c>
      <c r="F416" s="44">
        <v>1263.3499999999999</v>
      </c>
      <c r="G416" s="44">
        <v>1254.6600000000001</v>
      </c>
      <c r="H416" s="44">
        <v>1293.1400000000001</v>
      </c>
      <c r="I416" s="44">
        <v>1361.42</v>
      </c>
      <c r="J416" s="44">
        <v>1539.2</v>
      </c>
      <c r="K416" s="44">
        <v>1776.8</v>
      </c>
      <c r="L416" s="44">
        <v>2026.75</v>
      </c>
      <c r="M416" s="44">
        <v>2088.08</v>
      </c>
      <c r="N416" s="44">
        <v>2118.5500000000002</v>
      </c>
      <c r="O416" s="44">
        <v>2104.4899999999998</v>
      </c>
      <c r="P416" s="44">
        <v>2113.44</v>
      </c>
      <c r="Q416" s="44">
        <v>2111.1999999999998</v>
      </c>
      <c r="R416" s="44">
        <v>2104.25</v>
      </c>
      <c r="S416" s="44">
        <v>2044.75</v>
      </c>
      <c r="T416" s="44">
        <v>2010.59</v>
      </c>
      <c r="U416" s="44">
        <v>2024.01</v>
      </c>
      <c r="V416" s="44">
        <v>2056.36</v>
      </c>
      <c r="W416" s="44">
        <v>2092.6</v>
      </c>
      <c r="X416" s="44">
        <v>1910.17</v>
      </c>
      <c r="Y416" s="44">
        <v>1771.61</v>
      </c>
      <c r="Z416" s="44">
        <v>1547.93</v>
      </c>
      <c r="AA416" s="44">
        <v>1383.6</v>
      </c>
    </row>
    <row r="417" spans="1:27" ht="12.75" hidden="1" customHeight="1" outlineLevel="1" x14ac:dyDescent="0.3">
      <c r="A417" s="99" t="s">
        <v>1383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3">
      <c r="A418" s="99" t="s">
        <v>1384</v>
      </c>
      <c r="B418" s="63" t="s">
        <v>83</v>
      </c>
      <c r="C418" s="43" t="s">
        <v>79</v>
      </c>
      <c r="D418" s="44">
        <v>4.8</v>
      </c>
      <c r="E418" s="44">
        <v>4.8</v>
      </c>
      <c r="F418" s="44">
        <v>4.8</v>
      </c>
      <c r="G418" s="44">
        <v>4.8</v>
      </c>
      <c r="H418" s="44">
        <v>4.8</v>
      </c>
      <c r="I418" s="44">
        <v>4.8</v>
      </c>
      <c r="J418" s="44">
        <v>4.8</v>
      </c>
      <c r="K418" s="44">
        <v>4.8</v>
      </c>
      <c r="L418" s="44">
        <v>4.8</v>
      </c>
      <c r="M418" s="44">
        <v>4.8</v>
      </c>
      <c r="N418" s="44">
        <v>4.8</v>
      </c>
      <c r="O418" s="44">
        <v>4.8</v>
      </c>
      <c r="P418" s="44">
        <v>4.8</v>
      </c>
      <c r="Q418" s="44">
        <v>4.8</v>
      </c>
      <c r="R418" s="44">
        <v>4.8</v>
      </c>
      <c r="S418" s="44">
        <v>4.8</v>
      </c>
      <c r="T418" s="44">
        <v>4.8</v>
      </c>
      <c r="U418" s="44">
        <v>4.8</v>
      </c>
      <c r="V418" s="44">
        <v>4.8</v>
      </c>
      <c r="W418" s="44">
        <v>4.8</v>
      </c>
      <c r="X418" s="44">
        <v>4.8</v>
      </c>
      <c r="Y418" s="44">
        <v>4.8</v>
      </c>
      <c r="Z418" s="44">
        <v>4.8</v>
      </c>
      <c r="AA418" s="44">
        <v>4.8</v>
      </c>
    </row>
    <row r="419" spans="1:27" ht="12.75" hidden="1" customHeight="1" outlineLevel="1" x14ac:dyDescent="0.3">
      <c r="A419" s="99" t="s">
        <v>1385</v>
      </c>
      <c r="B419" s="63" t="s">
        <v>81</v>
      </c>
      <c r="C419" s="43" t="s">
        <v>79</v>
      </c>
      <c r="D419" s="44">
        <f>$D$11</f>
        <v>264.79000000000002</v>
      </c>
      <c r="E419" s="44">
        <f t="shared" ref="E419:AA419" si="242">$D$11</f>
        <v>264.79000000000002</v>
      </c>
      <c r="F419" s="44">
        <f t="shared" si="242"/>
        <v>264.79000000000002</v>
      </c>
      <c r="G419" s="44">
        <f t="shared" si="242"/>
        <v>264.79000000000002</v>
      </c>
      <c r="H419" s="44">
        <f t="shared" si="242"/>
        <v>264.79000000000002</v>
      </c>
      <c r="I419" s="44">
        <f t="shared" si="242"/>
        <v>264.79000000000002</v>
      </c>
      <c r="J419" s="44">
        <f t="shared" si="242"/>
        <v>264.79000000000002</v>
      </c>
      <c r="K419" s="44">
        <f t="shared" si="242"/>
        <v>264.79000000000002</v>
      </c>
      <c r="L419" s="44">
        <f t="shared" si="242"/>
        <v>264.79000000000002</v>
      </c>
      <c r="M419" s="44">
        <f t="shared" si="242"/>
        <v>264.79000000000002</v>
      </c>
      <c r="N419" s="44">
        <f t="shared" si="242"/>
        <v>264.79000000000002</v>
      </c>
      <c r="O419" s="44">
        <f t="shared" si="242"/>
        <v>264.79000000000002</v>
      </c>
      <c r="P419" s="44">
        <f t="shared" si="242"/>
        <v>264.79000000000002</v>
      </c>
      <c r="Q419" s="44">
        <f t="shared" si="242"/>
        <v>264.79000000000002</v>
      </c>
      <c r="R419" s="44">
        <f t="shared" si="242"/>
        <v>264.79000000000002</v>
      </c>
      <c r="S419" s="44">
        <f t="shared" si="242"/>
        <v>264.79000000000002</v>
      </c>
      <c r="T419" s="44">
        <f t="shared" si="242"/>
        <v>264.79000000000002</v>
      </c>
      <c r="U419" s="44">
        <f t="shared" si="242"/>
        <v>264.79000000000002</v>
      </c>
      <c r="V419" s="44">
        <f t="shared" si="242"/>
        <v>264.79000000000002</v>
      </c>
      <c r="W419" s="44">
        <f t="shared" si="242"/>
        <v>264.79000000000002</v>
      </c>
      <c r="X419" s="44">
        <f t="shared" si="242"/>
        <v>264.79000000000002</v>
      </c>
      <c r="Y419" s="44">
        <f t="shared" si="242"/>
        <v>264.79000000000002</v>
      </c>
      <c r="Z419" s="44">
        <f t="shared" si="242"/>
        <v>264.79000000000002</v>
      </c>
      <c r="AA419" s="44">
        <f t="shared" si="242"/>
        <v>264.79000000000002</v>
      </c>
    </row>
    <row r="420" spans="1:27" ht="12.75" customHeight="1" collapsed="1" x14ac:dyDescent="0.3">
      <c r="A420" s="98" t="s">
        <v>1386</v>
      </c>
      <c r="B420" s="28" t="str">
        <f>"22"&amp;"."&amp;$B$633&amp;"."&amp;$B$634</f>
        <v>22.02.2024</v>
      </c>
      <c r="C420" s="90" t="s">
        <v>76</v>
      </c>
      <c r="D420" s="91">
        <f>ROUND(((D421+D422+D424+D423)/1000),5)</f>
        <v>1.79301</v>
      </c>
      <c r="E420" s="91">
        <f>ROUND(((E421+E422+E424+E423)/1000),5)</f>
        <v>1.75563</v>
      </c>
      <c r="F420" s="91">
        <f>ROUND(((F421+F422+F424+F423)/1000),5)</f>
        <v>1.73</v>
      </c>
      <c r="G420" s="91">
        <f t="shared" ref="G420:AA420" si="243">ROUND(((G421+G422+G424+G423)/1000),5)</f>
        <v>1.7276</v>
      </c>
      <c r="H420" s="91">
        <f t="shared" si="243"/>
        <v>1.7544299999999999</v>
      </c>
      <c r="I420" s="91">
        <f t="shared" si="243"/>
        <v>1.8500799999999999</v>
      </c>
      <c r="J420" s="91">
        <f t="shared" si="243"/>
        <v>2.04088</v>
      </c>
      <c r="K420" s="91">
        <f t="shared" si="243"/>
        <v>2.23976</v>
      </c>
      <c r="L420" s="91">
        <f t="shared" si="243"/>
        <v>2.3835000000000002</v>
      </c>
      <c r="M420" s="91">
        <f t="shared" si="243"/>
        <v>2.4200300000000001</v>
      </c>
      <c r="N420" s="91">
        <f t="shared" si="243"/>
        <v>2.4626100000000002</v>
      </c>
      <c r="O420" s="91">
        <f t="shared" si="243"/>
        <v>2.4988000000000001</v>
      </c>
      <c r="P420" s="91">
        <f t="shared" si="243"/>
        <v>2.4248099999999999</v>
      </c>
      <c r="Q420" s="91">
        <f t="shared" si="243"/>
        <v>2.4239799999999998</v>
      </c>
      <c r="R420" s="91">
        <f t="shared" si="243"/>
        <v>2.4095599999999999</v>
      </c>
      <c r="S420" s="91">
        <f t="shared" si="243"/>
        <v>2.3286600000000002</v>
      </c>
      <c r="T420" s="91">
        <f t="shared" si="243"/>
        <v>2.3179400000000001</v>
      </c>
      <c r="U420" s="91">
        <f t="shared" si="243"/>
        <v>2.3393299999999999</v>
      </c>
      <c r="V420" s="91">
        <f t="shared" si="243"/>
        <v>2.3818999999999999</v>
      </c>
      <c r="W420" s="91">
        <f t="shared" si="243"/>
        <v>2.4162699999999999</v>
      </c>
      <c r="X420" s="91">
        <f t="shared" si="243"/>
        <v>2.3539099999999999</v>
      </c>
      <c r="Y420" s="91">
        <f t="shared" si="243"/>
        <v>2.2445200000000001</v>
      </c>
      <c r="Z420" s="91">
        <f t="shared" si="243"/>
        <v>2.0914199999999998</v>
      </c>
      <c r="AA420" s="91">
        <f t="shared" si="243"/>
        <v>1.95583</v>
      </c>
    </row>
    <row r="421" spans="1:27" ht="12.75" hidden="1" customHeight="1" outlineLevel="1" x14ac:dyDescent="0.3">
      <c r="A421" s="99" t="s">
        <v>1387</v>
      </c>
      <c r="B421" s="63" t="s">
        <v>238</v>
      </c>
      <c r="C421" s="43" t="s">
        <v>79</v>
      </c>
      <c r="D421" s="44">
        <v>1306.3900000000001</v>
      </c>
      <c r="E421" s="44">
        <v>1269.01</v>
      </c>
      <c r="F421" s="44">
        <v>1243.3800000000001</v>
      </c>
      <c r="G421" s="44">
        <v>1240.98</v>
      </c>
      <c r="H421" s="44">
        <v>1267.81</v>
      </c>
      <c r="I421" s="44">
        <v>1363.46</v>
      </c>
      <c r="J421" s="44">
        <v>1554.26</v>
      </c>
      <c r="K421" s="44">
        <v>1753.14</v>
      </c>
      <c r="L421" s="44">
        <v>1896.88</v>
      </c>
      <c r="M421" s="44">
        <v>1933.41</v>
      </c>
      <c r="N421" s="44">
        <v>1975.99</v>
      </c>
      <c r="O421" s="44">
        <v>2012.18</v>
      </c>
      <c r="P421" s="44">
        <v>1938.19</v>
      </c>
      <c r="Q421" s="44">
        <v>1937.36</v>
      </c>
      <c r="R421" s="44">
        <v>1922.94</v>
      </c>
      <c r="S421" s="44">
        <v>1842.04</v>
      </c>
      <c r="T421" s="44">
        <v>1831.32</v>
      </c>
      <c r="U421" s="44">
        <v>1852.71</v>
      </c>
      <c r="V421" s="44">
        <v>1895.28</v>
      </c>
      <c r="W421" s="44">
        <v>1929.65</v>
      </c>
      <c r="X421" s="44">
        <v>1867.29</v>
      </c>
      <c r="Y421" s="44">
        <v>1757.9</v>
      </c>
      <c r="Z421" s="44">
        <v>1604.8</v>
      </c>
      <c r="AA421" s="44">
        <v>1469.21</v>
      </c>
    </row>
    <row r="422" spans="1:27" ht="12.75" hidden="1" customHeight="1" outlineLevel="1" x14ac:dyDescent="0.3">
      <c r="A422" s="99" t="s">
        <v>1388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3">
      <c r="A423" s="99" t="s">
        <v>1389</v>
      </c>
      <c r="B423" s="63" t="s">
        <v>83</v>
      </c>
      <c r="C423" s="43" t="s">
        <v>79</v>
      </c>
      <c r="D423" s="44">
        <v>4.8</v>
      </c>
      <c r="E423" s="44">
        <v>4.8</v>
      </c>
      <c r="F423" s="44">
        <v>4.8</v>
      </c>
      <c r="G423" s="44">
        <v>4.8</v>
      </c>
      <c r="H423" s="44">
        <v>4.8</v>
      </c>
      <c r="I423" s="44">
        <v>4.8</v>
      </c>
      <c r="J423" s="44">
        <v>4.8</v>
      </c>
      <c r="K423" s="44">
        <v>4.8</v>
      </c>
      <c r="L423" s="44">
        <v>4.8</v>
      </c>
      <c r="M423" s="44">
        <v>4.8</v>
      </c>
      <c r="N423" s="44">
        <v>4.8</v>
      </c>
      <c r="O423" s="44">
        <v>4.8</v>
      </c>
      <c r="P423" s="44">
        <v>4.8</v>
      </c>
      <c r="Q423" s="44">
        <v>4.8</v>
      </c>
      <c r="R423" s="44">
        <v>4.8</v>
      </c>
      <c r="S423" s="44">
        <v>4.8</v>
      </c>
      <c r="T423" s="44">
        <v>4.8</v>
      </c>
      <c r="U423" s="44">
        <v>4.8</v>
      </c>
      <c r="V423" s="44">
        <v>4.8</v>
      </c>
      <c r="W423" s="44">
        <v>4.8</v>
      </c>
      <c r="X423" s="44">
        <v>4.8</v>
      </c>
      <c r="Y423" s="44">
        <v>4.8</v>
      </c>
      <c r="Z423" s="44">
        <v>4.8</v>
      </c>
      <c r="AA423" s="44">
        <v>4.8</v>
      </c>
    </row>
    <row r="424" spans="1:27" ht="12.75" hidden="1" customHeight="1" outlineLevel="1" x14ac:dyDescent="0.3">
      <c r="A424" s="99" t="s">
        <v>1390</v>
      </c>
      <c r="B424" s="63" t="s">
        <v>81</v>
      </c>
      <c r="C424" s="43" t="s">
        <v>79</v>
      </c>
      <c r="D424" s="44">
        <f>$D$11</f>
        <v>264.79000000000002</v>
      </c>
      <c r="E424" s="44">
        <f t="shared" ref="E424:AA424" si="245">$D$11</f>
        <v>264.79000000000002</v>
      </c>
      <c r="F424" s="44">
        <f t="shared" si="245"/>
        <v>264.79000000000002</v>
      </c>
      <c r="G424" s="44">
        <f t="shared" si="245"/>
        <v>264.79000000000002</v>
      </c>
      <c r="H424" s="44">
        <f t="shared" si="245"/>
        <v>264.79000000000002</v>
      </c>
      <c r="I424" s="44">
        <f t="shared" si="245"/>
        <v>264.79000000000002</v>
      </c>
      <c r="J424" s="44">
        <f t="shared" si="245"/>
        <v>264.79000000000002</v>
      </c>
      <c r="K424" s="44">
        <f t="shared" si="245"/>
        <v>264.79000000000002</v>
      </c>
      <c r="L424" s="44">
        <f t="shared" si="245"/>
        <v>264.79000000000002</v>
      </c>
      <c r="M424" s="44">
        <f t="shared" si="245"/>
        <v>264.79000000000002</v>
      </c>
      <c r="N424" s="44">
        <f t="shared" si="245"/>
        <v>264.79000000000002</v>
      </c>
      <c r="O424" s="44">
        <f t="shared" si="245"/>
        <v>264.79000000000002</v>
      </c>
      <c r="P424" s="44">
        <f t="shared" si="245"/>
        <v>264.79000000000002</v>
      </c>
      <c r="Q424" s="44">
        <f t="shared" si="245"/>
        <v>264.79000000000002</v>
      </c>
      <c r="R424" s="44">
        <f t="shared" si="245"/>
        <v>264.79000000000002</v>
      </c>
      <c r="S424" s="44">
        <f t="shared" si="245"/>
        <v>264.79000000000002</v>
      </c>
      <c r="T424" s="44">
        <f t="shared" si="245"/>
        <v>264.79000000000002</v>
      </c>
      <c r="U424" s="44">
        <f t="shared" si="245"/>
        <v>264.79000000000002</v>
      </c>
      <c r="V424" s="44">
        <f t="shared" si="245"/>
        <v>264.79000000000002</v>
      </c>
      <c r="W424" s="44">
        <f t="shared" si="245"/>
        <v>264.79000000000002</v>
      </c>
      <c r="X424" s="44">
        <f t="shared" si="245"/>
        <v>264.79000000000002</v>
      </c>
      <c r="Y424" s="44">
        <f t="shared" si="245"/>
        <v>264.79000000000002</v>
      </c>
      <c r="Z424" s="44">
        <f t="shared" si="245"/>
        <v>264.79000000000002</v>
      </c>
      <c r="AA424" s="44">
        <f t="shared" si="245"/>
        <v>264.79000000000002</v>
      </c>
    </row>
    <row r="425" spans="1:27" ht="12.75" customHeight="1" collapsed="1" x14ac:dyDescent="0.3">
      <c r="A425" s="98" t="s">
        <v>1391</v>
      </c>
      <c r="B425" s="28" t="str">
        <f>"23"&amp;"."&amp;$B$633&amp;"."&amp;$B$634</f>
        <v>23.02.2024</v>
      </c>
      <c r="C425" s="90" t="s">
        <v>76</v>
      </c>
      <c r="D425" s="91">
        <f>ROUND(((D426+D427+D429+D428)/1000),5)</f>
        <v>2.0011800000000002</v>
      </c>
      <c r="E425" s="91">
        <f>ROUND(((E426+E427+E429+E428)/1000),5)</f>
        <v>1.8637600000000001</v>
      </c>
      <c r="F425" s="91">
        <f>ROUND(((F426+F427+F429+F428)/1000),5)</f>
        <v>1.7859400000000001</v>
      </c>
      <c r="G425" s="91">
        <f t="shared" ref="G425:AA425" si="246">ROUND(((G426+G427+G429+G428)/1000),5)</f>
        <v>1.7720499999999999</v>
      </c>
      <c r="H425" s="91">
        <f t="shared" si="246"/>
        <v>1.77935</v>
      </c>
      <c r="I425" s="91">
        <f t="shared" si="246"/>
        <v>1.8465800000000001</v>
      </c>
      <c r="J425" s="91">
        <f t="shared" si="246"/>
        <v>1.9371499999999999</v>
      </c>
      <c r="K425" s="91">
        <f t="shared" si="246"/>
        <v>2.0512100000000002</v>
      </c>
      <c r="L425" s="91">
        <f t="shared" si="246"/>
        <v>2.1623199999999998</v>
      </c>
      <c r="M425" s="91">
        <f t="shared" si="246"/>
        <v>2.3071700000000002</v>
      </c>
      <c r="N425" s="91">
        <f t="shared" si="246"/>
        <v>2.3734600000000001</v>
      </c>
      <c r="O425" s="91">
        <f t="shared" si="246"/>
        <v>2.38618</v>
      </c>
      <c r="P425" s="91">
        <f t="shared" si="246"/>
        <v>2.3765399999999999</v>
      </c>
      <c r="Q425" s="91">
        <f t="shared" si="246"/>
        <v>2.36748</v>
      </c>
      <c r="R425" s="91">
        <f t="shared" si="246"/>
        <v>2.33399</v>
      </c>
      <c r="S425" s="91">
        <f t="shared" si="246"/>
        <v>2.3055300000000001</v>
      </c>
      <c r="T425" s="91">
        <f t="shared" si="246"/>
        <v>2.3227500000000001</v>
      </c>
      <c r="U425" s="91">
        <f t="shared" si="246"/>
        <v>2.3700999999999999</v>
      </c>
      <c r="V425" s="91">
        <f t="shared" si="246"/>
        <v>2.3925000000000001</v>
      </c>
      <c r="W425" s="91">
        <f t="shared" si="246"/>
        <v>2.3829500000000001</v>
      </c>
      <c r="X425" s="91">
        <f t="shared" si="246"/>
        <v>2.3736199999999998</v>
      </c>
      <c r="Y425" s="91">
        <f t="shared" si="246"/>
        <v>2.2957200000000002</v>
      </c>
      <c r="Z425" s="91">
        <f t="shared" si="246"/>
        <v>2.1352500000000001</v>
      </c>
      <c r="AA425" s="91">
        <f t="shared" si="246"/>
        <v>1.9726600000000001</v>
      </c>
    </row>
    <row r="426" spans="1:27" ht="12.75" hidden="1" customHeight="1" outlineLevel="1" x14ac:dyDescent="0.3">
      <c r="A426" s="99" t="s">
        <v>1392</v>
      </c>
      <c r="B426" s="63" t="s">
        <v>238</v>
      </c>
      <c r="C426" s="43" t="s">
        <v>79</v>
      </c>
      <c r="D426" s="44">
        <v>1514.56</v>
      </c>
      <c r="E426" s="44">
        <v>1377.14</v>
      </c>
      <c r="F426" s="44">
        <v>1299.32</v>
      </c>
      <c r="G426" s="44">
        <v>1285.43</v>
      </c>
      <c r="H426" s="44">
        <v>1292.73</v>
      </c>
      <c r="I426" s="44">
        <v>1359.96</v>
      </c>
      <c r="J426" s="44">
        <v>1450.53</v>
      </c>
      <c r="K426" s="44">
        <v>1564.59</v>
      </c>
      <c r="L426" s="44">
        <v>1675.7</v>
      </c>
      <c r="M426" s="44">
        <v>1820.55</v>
      </c>
      <c r="N426" s="44">
        <v>1886.84</v>
      </c>
      <c r="O426" s="44">
        <v>1899.56</v>
      </c>
      <c r="P426" s="44">
        <v>1889.92</v>
      </c>
      <c r="Q426" s="44">
        <v>1880.86</v>
      </c>
      <c r="R426" s="44">
        <v>1847.37</v>
      </c>
      <c r="S426" s="44">
        <v>1818.91</v>
      </c>
      <c r="T426" s="44">
        <v>1836.13</v>
      </c>
      <c r="U426" s="44">
        <v>1883.48</v>
      </c>
      <c r="V426" s="44">
        <v>1905.88</v>
      </c>
      <c r="W426" s="44">
        <v>1896.33</v>
      </c>
      <c r="X426" s="44">
        <v>1887</v>
      </c>
      <c r="Y426" s="44">
        <v>1809.1</v>
      </c>
      <c r="Z426" s="44">
        <v>1648.63</v>
      </c>
      <c r="AA426" s="44">
        <v>1486.04</v>
      </c>
    </row>
    <row r="427" spans="1:27" ht="12.75" hidden="1" customHeight="1" outlineLevel="1" x14ac:dyDescent="0.3">
      <c r="A427" s="99" t="s">
        <v>1393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3">
      <c r="A428" s="99" t="s">
        <v>1394</v>
      </c>
      <c r="B428" s="63" t="s">
        <v>83</v>
      </c>
      <c r="C428" s="43" t="s">
        <v>79</v>
      </c>
      <c r="D428" s="44">
        <v>4.8</v>
      </c>
      <c r="E428" s="44">
        <v>4.8</v>
      </c>
      <c r="F428" s="44">
        <v>4.8</v>
      </c>
      <c r="G428" s="44">
        <v>4.8</v>
      </c>
      <c r="H428" s="44">
        <v>4.8</v>
      </c>
      <c r="I428" s="44">
        <v>4.8</v>
      </c>
      <c r="J428" s="44">
        <v>4.8</v>
      </c>
      <c r="K428" s="44">
        <v>4.8</v>
      </c>
      <c r="L428" s="44">
        <v>4.8</v>
      </c>
      <c r="M428" s="44">
        <v>4.8</v>
      </c>
      <c r="N428" s="44">
        <v>4.8</v>
      </c>
      <c r="O428" s="44">
        <v>4.8</v>
      </c>
      <c r="P428" s="44">
        <v>4.8</v>
      </c>
      <c r="Q428" s="44">
        <v>4.8</v>
      </c>
      <c r="R428" s="44">
        <v>4.8</v>
      </c>
      <c r="S428" s="44">
        <v>4.8</v>
      </c>
      <c r="T428" s="44">
        <v>4.8</v>
      </c>
      <c r="U428" s="44">
        <v>4.8</v>
      </c>
      <c r="V428" s="44">
        <v>4.8</v>
      </c>
      <c r="W428" s="44">
        <v>4.8</v>
      </c>
      <c r="X428" s="44">
        <v>4.8</v>
      </c>
      <c r="Y428" s="44">
        <v>4.8</v>
      </c>
      <c r="Z428" s="44">
        <v>4.8</v>
      </c>
      <c r="AA428" s="44">
        <v>4.8</v>
      </c>
    </row>
    <row r="429" spans="1:27" ht="12.75" hidden="1" customHeight="1" outlineLevel="1" x14ac:dyDescent="0.3">
      <c r="A429" s="99" t="s">
        <v>1395</v>
      </c>
      <c r="B429" s="63" t="s">
        <v>81</v>
      </c>
      <c r="C429" s="43" t="s">
        <v>79</v>
      </c>
      <c r="D429" s="44">
        <f>$D$11</f>
        <v>264.79000000000002</v>
      </c>
      <c r="E429" s="44">
        <f t="shared" ref="E429:AA429" si="248">$D$11</f>
        <v>264.79000000000002</v>
      </c>
      <c r="F429" s="44">
        <f t="shared" si="248"/>
        <v>264.79000000000002</v>
      </c>
      <c r="G429" s="44">
        <f t="shared" si="248"/>
        <v>264.79000000000002</v>
      </c>
      <c r="H429" s="44">
        <f t="shared" si="248"/>
        <v>264.79000000000002</v>
      </c>
      <c r="I429" s="44">
        <f t="shared" si="248"/>
        <v>264.79000000000002</v>
      </c>
      <c r="J429" s="44">
        <f t="shared" si="248"/>
        <v>264.79000000000002</v>
      </c>
      <c r="K429" s="44">
        <f t="shared" si="248"/>
        <v>264.79000000000002</v>
      </c>
      <c r="L429" s="44">
        <f t="shared" si="248"/>
        <v>264.79000000000002</v>
      </c>
      <c r="M429" s="44">
        <f t="shared" si="248"/>
        <v>264.79000000000002</v>
      </c>
      <c r="N429" s="44">
        <f t="shared" si="248"/>
        <v>264.79000000000002</v>
      </c>
      <c r="O429" s="44">
        <f t="shared" si="248"/>
        <v>264.79000000000002</v>
      </c>
      <c r="P429" s="44">
        <f t="shared" si="248"/>
        <v>264.79000000000002</v>
      </c>
      <c r="Q429" s="44">
        <f t="shared" si="248"/>
        <v>264.79000000000002</v>
      </c>
      <c r="R429" s="44">
        <f t="shared" si="248"/>
        <v>264.79000000000002</v>
      </c>
      <c r="S429" s="44">
        <f t="shared" si="248"/>
        <v>264.79000000000002</v>
      </c>
      <c r="T429" s="44">
        <f t="shared" si="248"/>
        <v>264.79000000000002</v>
      </c>
      <c r="U429" s="44">
        <f t="shared" si="248"/>
        <v>264.79000000000002</v>
      </c>
      <c r="V429" s="44">
        <f t="shared" si="248"/>
        <v>264.79000000000002</v>
      </c>
      <c r="W429" s="44">
        <f t="shared" si="248"/>
        <v>264.79000000000002</v>
      </c>
      <c r="X429" s="44">
        <f t="shared" si="248"/>
        <v>264.79000000000002</v>
      </c>
      <c r="Y429" s="44">
        <f t="shared" si="248"/>
        <v>264.79000000000002</v>
      </c>
      <c r="Z429" s="44">
        <f t="shared" si="248"/>
        <v>264.79000000000002</v>
      </c>
      <c r="AA429" s="44">
        <f t="shared" si="248"/>
        <v>264.79000000000002</v>
      </c>
    </row>
    <row r="430" spans="1:27" ht="12.75" customHeight="1" collapsed="1" x14ac:dyDescent="0.3">
      <c r="A430" s="98" t="s">
        <v>1396</v>
      </c>
      <c r="B430" s="28" t="str">
        <f>"24"&amp;"."&amp;$B$633&amp;"."&amp;$B$634</f>
        <v>24.02.2024</v>
      </c>
      <c r="C430" s="90" t="s">
        <v>76</v>
      </c>
      <c r="D430" s="91">
        <f>ROUND(((D431+D432+D434+D433)/1000),5)</f>
        <v>2.0647099999999998</v>
      </c>
      <c r="E430" s="91">
        <f>ROUND(((E431+E432+E434+E433)/1000),5)</f>
        <v>1.94404</v>
      </c>
      <c r="F430" s="91">
        <f>ROUND(((F431+F432+F434+F433)/1000),5)</f>
        <v>1.84405</v>
      </c>
      <c r="G430" s="91">
        <f t="shared" ref="G430:AA430" si="249">ROUND(((G431+G432+G434+G433)/1000),5)</f>
        <v>1.8005</v>
      </c>
      <c r="H430" s="91">
        <f t="shared" si="249"/>
        <v>1.8307100000000001</v>
      </c>
      <c r="I430" s="91">
        <f t="shared" si="249"/>
        <v>1.8687800000000001</v>
      </c>
      <c r="J430" s="91">
        <f t="shared" si="249"/>
        <v>1.9732099999999999</v>
      </c>
      <c r="K430" s="91">
        <f t="shared" si="249"/>
        <v>2.03382</v>
      </c>
      <c r="L430" s="91">
        <f t="shared" si="249"/>
        <v>2.27712</v>
      </c>
      <c r="M430" s="91">
        <f t="shared" si="249"/>
        <v>2.3652899999999999</v>
      </c>
      <c r="N430" s="91">
        <f t="shared" si="249"/>
        <v>2.4036599999999999</v>
      </c>
      <c r="O430" s="91">
        <f t="shared" si="249"/>
        <v>2.4193099999999998</v>
      </c>
      <c r="P430" s="91">
        <f t="shared" si="249"/>
        <v>2.4068399999999999</v>
      </c>
      <c r="Q430" s="91">
        <f t="shared" si="249"/>
        <v>2.3953600000000002</v>
      </c>
      <c r="R430" s="91">
        <f t="shared" si="249"/>
        <v>2.3692600000000001</v>
      </c>
      <c r="S430" s="91">
        <f t="shared" si="249"/>
        <v>2.3519800000000002</v>
      </c>
      <c r="T430" s="91">
        <f t="shared" si="249"/>
        <v>2.3619699999999999</v>
      </c>
      <c r="U430" s="91">
        <f t="shared" si="249"/>
        <v>2.3771200000000001</v>
      </c>
      <c r="V430" s="91">
        <f t="shared" si="249"/>
        <v>2.4077600000000001</v>
      </c>
      <c r="W430" s="91">
        <f t="shared" si="249"/>
        <v>2.41167</v>
      </c>
      <c r="X430" s="91">
        <f t="shared" si="249"/>
        <v>2.40726</v>
      </c>
      <c r="Y430" s="91">
        <f t="shared" si="249"/>
        <v>2.3370899999999999</v>
      </c>
      <c r="Z430" s="91">
        <f t="shared" si="249"/>
        <v>2.1557400000000002</v>
      </c>
      <c r="AA430" s="91">
        <f t="shared" si="249"/>
        <v>1.9878</v>
      </c>
    </row>
    <row r="431" spans="1:27" ht="12.75" hidden="1" customHeight="1" outlineLevel="1" x14ac:dyDescent="0.3">
      <c r="A431" s="99" t="s">
        <v>1397</v>
      </c>
      <c r="B431" s="63" t="s">
        <v>238</v>
      </c>
      <c r="C431" s="43" t="s">
        <v>79</v>
      </c>
      <c r="D431" s="44">
        <v>1578.09</v>
      </c>
      <c r="E431" s="44">
        <v>1457.42</v>
      </c>
      <c r="F431" s="44">
        <v>1357.43</v>
      </c>
      <c r="G431" s="44">
        <v>1313.88</v>
      </c>
      <c r="H431" s="44">
        <v>1344.09</v>
      </c>
      <c r="I431" s="44">
        <v>1382.16</v>
      </c>
      <c r="J431" s="44">
        <v>1486.59</v>
      </c>
      <c r="K431" s="44">
        <v>1547.2</v>
      </c>
      <c r="L431" s="44">
        <v>1790.5</v>
      </c>
      <c r="M431" s="44">
        <v>1878.67</v>
      </c>
      <c r="N431" s="44">
        <v>1917.04</v>
      </c>
      <c r="O431" s="44">
        <v>1932.69</v>
      </c>
      <c r="P431" s="44">
        <v>1920.22</v>
      </c>
      <c r="Q431" s="44">
        <v>1908.74</v>
      </c>
      <c r="R431" s="44">
        <v>1882.64</v>
      </c>
      <c r="S431" s="44">
        <v>1865.36</v>
      </c>
      <c r="T431" s="44">
        <v>1875.35</v>
      </c>
      <c r="U431" s="44">
        <v>1890.5</v>
      </c>
      <c r="V431" s="44">
        <v>1921.14</v>
      </c>
      <c r="W431" s="44">
        <v>1925.05</v>
      </c>
      <c r="X431" s="44">
        <v>1920.64</v>
      </c>
      <c r="Y431" s="44">
        <v>1850.47</v>
      </c>
      <c r="Z431" s="44">
        <v>1669.12</v>
      </c>
      <c r="AA431" s="44">
        <v>1501.18</v>
      </c>
    </row>
    <row r="432" spans="1:27" ht="12.75" hidden="1" customHeight="1" outlineLevel="1" x14ac:dyDescent="0.3">
      <c r="A432" s="99" t="s">
        <v>1398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3">
      <c r="A433" s="99" t="s">
        <v>1399</v>
      </c>
      <c r="B433" s="63" t="s">
        <v>83</v>
      </c>
      <c r="C433" s="43" t="s">
        <v>79</v>
      </c>
      <c r="D433" s="44">
        <v>4.8</v>
      </c>
      <c r="E433" s="44">
        <v>4.8</v>
      </c>
      <c r="F433" s="44">
        <v>4.8</v>
      </c>
      <c r="G433" s="44">
        <v>4.8</v>
      </c>
      <c r="H433" s="44">
        <v>4.8</v>
      </c>
      <c r="I433" s="44">
        <v>4.8</v>
      </c>
      <c r="J433" s="44">
        <v>4.8</v>
      </c>
      <c r="K433" s="44">
        <v>4.8</v>
      </c>
      <c r="L433" s="44">
        <v>4.8</v>
      </c>
      <c r="M433" s="44">
        <v>4.8</v>
      </c>
      <c r="N433" s="44">
        <v>4.8</v>
      </c>
      <c r="O433" s="44">
        <v>4.8</v>
      </c>
      <c r="P433" s="44">
        <v>4.8</v>
      </c>
      <c r="Q433" s="44">
        <v>4.8</v>
      </c>
      <c r="R433" s="44">
        <v>4.8</v>
      </c>
      <c r="S433" s="44">
        <v>4.8</v>
      </c>
      <c r="T433" s="44">
        <v>4.8</v>
      </c>
      <c r="U433" s="44">
        <v>4.8</v>
      </c>
      <c r="V433" s="44">
        <v>4.8</v>
      </c>
      <c r="W433" s="44">
        <v>4.8</v>
      </c>
      <c r="X433" s="44">
        <v>4.8</v>
      </c>
      <c r="Y433" s="44">
        <v>4.8</v>
      </c>
      <c r="Z433" s="44">
        <v>4.8</v>
      </c>
      <c r="AA433" s="44">
        <v>4.8</v>
      </c>
    </row>
    <row r="434" spans="1:27" ht="12.75" hidden="1" customHeight="1" outlineLevel="1" x14ac:dyDescent="0.3">
      <c r="A434" s="99" t="s">
        <v>1400</v>
      </c>
      <c r="B434" s="63" t="s">
        <v>81</v>
      </c>
      <c r="C434" s="43" t="s">
        <v>79</v>
      </c>
      <c r="D434" s="44">
        <f>$D$11</f>
        <v>264.79000000000002</v>
      </c>
      <c r="E434" s="44">
        <f t="shared" ref="E434:AA434" si="251">$D$11</f>
        <v>264.79000000000002</v>
      </c>
      <c r="F434" s="44">
        <f t="shared" si="251"/>
        <v>264.79000000000002</v>
      </c>
      <c r="G434" s="44">
        <f t="shared" si="251"/>
        <v>264.79000000000002</v>
      </c>
      <c r="H434" s="44">
        <f t="shared" si="251"/>
        <v>264.79000000000002</v>
      </c>
      <c r="I434" s="44">
        <f t="shared" si="251"/>
        <v>264.79000000000002</v>
      </c>
      <c r="J434" s="44">
        <f t="shared" si="251"/>
        <v>264.79000000000002</v>
      </c>
      <c r="K434" s="44">
        <f t="shared" si="251"/>
        <v>264.79000000000002</v>
      </c>
      <c r="L434" s="44">
        <f t="shared" si="251"/>
        <v>264.79000000000002</v>
      </c>
      <c r="M434" s="44">
        <f t="shared" si="251"/>
        <v>264.79000000000002</v>
      </c>
      <c r="N434" s="44">
        <f t="shared" si="251"/>
        <v>264.79000000000002</v>
      </c>
      <c r="O434" s="44">
        <f t="shared" si="251"/>
        <v>264.79000000000002</v>
      </c>
      <c r="P434" s="44">
        <f t="shared" si="251"/>
        <v>264.79000000000002</v>
      </c>
      <c r="Q434" s="44">
        <f t="shared" si="251"/>
        <v>264.79000000000002</v>
      </c>
      <c r="R434" s="44">
        <f t="shared" si="251"/>
        <v>264.79000000000002</v>
      </c>
      <c r="S434" s="44">
        <f t="shared" si="251"/>
        <v>264.79000000000002</v>
      </c>
      <c r="T434" s="44">
        <f t="shared" si="251"/>
        <v>264.79000000000002</v>
      </c>
      <c r="U434" s="44">
        <f t="shared" si="251"/>
        <v>264.79000000000002</v>
      </c>
      <c r="V434" s="44">
        <f t="shared" si="251"/>
        <v>264.79000000000002</v>
      </c>
      <c r="W434" s="44">
        <f t="shared" si="251"/>
        <v>264.79000000000002</v>
      </c>
      <c r="X434" s="44">
        <f t="shared" si="251"/>
        <v>264.79000000000002</v>
      </c>
      <c r="Y434" s="44">
        <f t="shared" si="251"/>
        <v>264.79000000000002</v>
      </c>
      <c r="Z434" s="44">
        <f t="shared" si="251"/>
        <v>264.79000000000002</v>
      </c>
      <c r="AA434" s="44">
        <f t="shared" si="251"/>
        <v>264.79000000000002</v>
      </c>
    </row>
    <row r="435" spans="1:27" ht="13.8" collapsed="1" x14ac:dyDescent="0.3">
      <c r="A435" s="98" t="s">
        <v>1401</v>
      </c>
      <c r="B435" s="28" t="str">
        <f>"25"&amp;"."&amp;$B$633&amp;"."&amp;$B$634</f>
        <v>25.02.2024</v>
      </c>
      <c r="C435" s="90" t="s">
        <v>76</v>
      </c>
      <c r="D435" s="91">
        <f>ROUND(((D436+D437+D439+D438)/1000),5)</f>
        <v>2.0493700000000001</v>
      </c>
      <c r="E435" s="91">
        <f>ROUND(((E436+E437+E439+E438)/1000),5)</f>
        <v>1.8957900000000001</v>
      </c>
      <c r="F435" s="91">
        <f>ROUND(((F436+F437+F439+F438)/1000),5)</f>
        <v>1.7923100000000001</v>
      </c>
      <c r="G435" s="91">
        <f t="shared" ref="G435:AA435" si="252">ROUND(((G436+G437+G439+G438)/1000),5)</f>
        <v>1.7839799999999999</v>
      </c>
      <c r="H435" s="91">
        <f t="shared" si="252"/>
        <v>1.78732</v>
      </c>
      <c r="I435" s="91">
        <f t="shared" si="252"/>
        <v>1.8231299999999999</v>
      </c>
      <c r="J435" s="91">
        <f t="shared" si="252"/>
        <v>1.9126399999999999</v>
      </c>
      <c r="K435" s="91">
        <f t="shared" si="252"/>
        <v>1.9836100000000001</v>
      </c>
      <c r="L435" s="91">
        <f t="shared" si="252"/>
        <v>2.1513499999999999</v>
      </c>
      <c r="M435" s="91">
        <f t="shared" si="252"/>
        <v>2.32883</v>
      </c>
      <c r="N435" s="91">
        <f t="shared" si="252"/>
        <v>2.39134</v>
      </c>
      <c r="O435" s="91">
        <f t="shared" si="252"/>
        <v>2.4015900000000001</v>
      </c>
      <c r="P435" s="91">
        <f t="shared" si="252"/>
        <v>2.3922599999999998</v>
      </c>
      <c r="Q435" s="91">
        <f t="shared" si="252"/>
        <v>2.38212</v>
      </c>
      <c r="R435" s="91">
        <f t="shared" si="252"/>
        <v>2.3473600000000001</v>
      </c>
      <c r="S435" s="91">
        <f t="shared" si="252"/>
        <v>2.3371300000000002</v>
      </c>
      <c r="T435" s="91">
        <f t="shared" si="252"/>
        <v>2.3628999999999998</v>
      </c>
      <c r="U435" s="91">
        <f t="shared" si="252"/>
        <v>2.3979900000000001</v>
      </c>
      <c r="V435" s="91">
        <f t="shared" si="252"/>
        <v>2.45871</v>
      </c>
      <c r="W435" s="91">
        <f t="shared" si="252"/>
        <v>2.4423499999999998</v>
      </c>
      <c r="X435" s="91">
        <f t="shared" si="252"/>
        <v>2.4384000000000001</v>
      </c>
      <c r="Y435" s="91">
        <f t="shared" si="252"/>
        <v>2.3743799999999999</v>
      </c>
      <c r="Z435" s="91">
        <f t="shared" si="252"/>
        <v>2.1844800000000002</v>
      </c>
      <c r="AA435" s="91">
        <f t="shared" si="252"/>
        <v>1.9865999999999999</v>
      </c>
    </row>
    <row r="436" spans="1:27" ht="12.75" hidden="1" customHeight="1" outlineLevel="1" x14ac:dyDescent="0.3">
      <c r="A436" s="99" t="s">
        <v>1402</v>
      </c>
      <c r="B436" s="63" t="s">
        <v>238</v>
      </c>
      <c r="C436" s="43" t="s">
        <v>79</v>
      </c>
      <c r="D436" s="44">
        <v>1562.75</v>
      </c>
      <c r="E436" s="44">
        <v>1409.17</v>
      </c>
      <c r="F436" s="44">
        <v>1305.69</v>
      </c>
      <c r="G436" s="44">
        <v>1297.3599999999999</v>
      </c>
      <c r="H436" s="44">
        <v>1300.7</v>
      </c>
      <c r="I436" s="44">
        <v>1336.51</v>
      </c>
      <c r="J436" s="44">
        <v>1426.02</v>
      </c>
      <c r="K436" s="44">
        <v>1496.99</v>
      </c>
      <c r="L436" s="44">
        <v>1664.73</v>
      </c>
      <c r="M436" s="44">
        <v>1842.21</v>
      </c>
      <c r="N436" s="44">
        <v>1904.72</v>
      </c>
      <c r="O436" s="44">
        <v>1914.97</v>
      </c>
      <c r="P436" s="44">
        <v>1905.64</v>
      </c>
      <c r="Q436" s="44">
        <v>1895.5</v>
      </c>
      <c r="R436" s="44">
        <v>1860.74</v>
      </c>
      <c r="S436" s="44">
        <v>1850.51</v>
      </c>
      <c r="T436" s="44">
        <v>1876.28</v>
      </c>
      <c r="U436" s="44">
        <v>1911.37</v>
      </c>
      <c r="V436" s="44">
        <v>1972.09</v>
      </c>
      <c r="W436" s="44">
        <v>1955.73</v>
      </c>
      <c r="X436" s="44">
        <v>1951.78</v>
      </c>
      <c r="Y436" s="44">
        <v>1887.76</v>
      </c>
      <c r="Z436" s="44">
        <v>1697.86</v>
      </c>
      <c r="AA436" s="44">
        <v>1499.98</v>
      </c>
    </row>
    <row r="437" spans="1:27" ht="12.75" hidden="1" customHeight="1" outlineLevel="1" x14ac:dyDescent="0.3">
      <c r="A437" s="99" t="s">
        <v>1403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3">
      <c r="A438" s="99" t="s">
        <v>1404</v>
      </c>
      <c r="B438" s="63" t="s">
        <v>83</v>
      </c>
      <c r="C438" s="43" t="s">
        <v>79</v>
      </c>
      <c r="D438" s="44">
        <v>4.8</v>
      </c>
      <c r="E438" s="44">
        <v>4.8</v>
      </c>
      <c r="F438" s="44">
        <v>4.8</v>
      </c>
      <c r="G438" s="44">
        <v>4.8</v>
      </c>
      <c r="H438" s="44">
        <v>4.8</v>
      </c>
      <c r="I438" s="44">
        <v>4.8</v>
      </c>
      <c r="J438" s="44">
        <v>4.8</v>
      </c>
      <c r="K438" s="44">
        <v>4.8</v>
      </c>
      <c r="L438" s="44">
        <v>4.8</v>
      </c>
      <c r="M438" s="44">
        <v>4.8</v>
      </c>
      <c r="N438" s="44">
        <v>4.8</v>
      </c>
      <c r="O438" s="44">
        <v>4.8</v>
      </c>
      <c r="P438" s="44">
        <v>4.8</v>
      </c>
      <c r="Q438" s="44">
        <v>4.8</v>
      </c>
      <c r="R438" s="44">
        <v>4.8</v>
      </c>
      <c r="S438" s="44">
        <v>4.8</v>
      </c>
      <c r="T438" s="44">
        <v>4.8</v>
      </c>
      <c r="U438" s="44">
        <v>4.8</v>
      </c>
      <c r="V438" s="44">
        <v>4.8</v>
      </c>
      <c r="W438" s="44">
        <v>4.8</v>
      </c>
      <c r="X438" s="44">
        <v>4.8</v>
      </c>
      <c r="Y438" s="44">
        <v>4.8</v>
      </c>
      <c r="Z438" s="44">
        <v>4.8</v>
      </c>
      <c r="AA438" s="44">
        <v>4.8</v>
      </c>
    </row>
    <row r="439" spans="1:27" ht="12.75" hidden="1" customHeight="1" outlineLevel="1" x14ac:dyDescent="0.3">
      <c r="A439" s="99" t="s">
        <v>1405</v>
      </c>
      <c r="B439" s="63" t="s">
        <v>81</v>
      </c>
      <c r="C439" s="43" t="s">
        <v>79</v>
      </c>
      <c r="D439" s="44">
        <f>$D$11</f>
        <v>264.79000000000002</v>
      </c>
      <c r="E439" s="44">
        <f t="shared" ref="E439:AA439" si="254">$D$11</f>
        <v>264.79000000000002</v>
      </c>
      <c r="F439" s="44">
        <f t="shared" si="254"/>
        <v>264.79000000000002</v>
      </c>
      <c r="G439" s="44">
        <f t="shared" si="254"/>
        <v>264.79000000000002</v>
      </c>
      <c r="H439" s="44">
        <f t="shared" si="254"/>
        <v>264.79000000000002</v>
      </c>
      <c r="I439" s="44">
        <f t="shared" si="254"/>
        <v>264.79000000000002</v>
      </c>
      <c r="J439" s="44">
        <f t="shared" si="254"/>
        <v>264.79000000000002</v>
      </c>
      <c r="K439" s="44">
        <f t="shared" si="254"/>
        <v>264.79000000000002</v>
      </c>
      <c r="L439" s="44">
        <f t="shared" si="254"/>
        <v>264.79000000000002</v>
      </c>
      <c r="M439" s="44">
        <f t="shared" si="254"/>
        <v>264.79000000000002</v>
      </c>
      <c r="N439" s="44">
        <f t="shared" si="254"/>
        <v>264.79000000000002</v>
      </c>
      <c r="O439" s="44">
        <f t="shared" si="254"/>
        <v>264.79000000000002</v>
      </c>
      <c r="P439" s="44">
        <f t="shared" si="254"/>
        <v>264.79000000000002</v>
      </c>
      <c r="Q439" s="44">
        <f t="shared" si="254"/>
        <v>264.79000000000002</v>
      </c>
      <c r="R439" s="44">
        <f t="shared" si="254"/>
        <v>264.79000000000002</v>
      </c>
      <c r="S439" s="44">
        <f t="shared" si="254"/>
        <v>264.79000000000002</v>
      </c>
      <c r="T439" s="44">
        <f t="shared" si="254"/>
        <v>264.79000000000002</v>
      </c>
      <c r="U439" s="44">
        <f t="shared" si="254"/>
        <v>264.79000000000002</v>
      </c>
      <c r="V439" s="44">
        <f t="shared" si="254"/>
        <v>264.79000000000002</v>
      </c>
      <c r="W439" s="44">
        <f t="shared" si="254"/>
        <v>264.79000000000002</v>
      </c>
      <c r="X439" s="44">
        <f t="shared" si="254"/>
        <v>264.79000000000002</v>
      </c>
      <c r="Y439" s="44">
        <f t="shared" si="254"/>
        <v>264.79000000000002</v>
      </c>
      <c r="Z439" s="44">
        <f t="shared" si="254"/>
        <v>264.79000000000002</v>
      </c>
      <c r="AA439" s="44">
        <f t="shared" si="254"/>
        <v>264.79000000000002</v>
      </c>
    </row>
    <row r="440" spans="1:27" ht="13.8" collapsed="1" x14ac:dyDescent="0.3">
      <c r="A440" s="98" t="s">
        <v>1406</v>
      </c>
      <c r="B440" s="28" t="str">
        <f>"26"&amp;"."&amp;$B$633&amp;"."&amp;$B$634</f>
        <v>26.02.2024</v>
      </c>
      <c r="C440" s="90" t="s">
        <v>76</v>
      </c>
      <c r="D440" s="91">
        <f>ROUND(((D441+D442+D444+D443)/1000),5)</f>
        <v>1.93045</v>
      </c>
      <c r="E440" s="91">
        <f>ROUND(((E441+E442+E444+E443)/1000),5)</f>
        <v>1.80206</v>
      </c>
      <c r="F440" s="91">
        <f>ROUND(((F441+F442+F444+F443)/1000),5)</f>
        <v>1.74499</v>
      </c>
      <c r="G440" s="91">
        <f t="shared" ref="G440:AA440" si="255">ROUND(((G441+G442+G444+G443)/1000),5)</f>
        <v>1.7521100000000001</v>
      </c>
      <c r="H440" s="91">
        <f t="shared" si="255"/>
        <v>1.76851</v>
      </c>
      <c r="I440" s="91">
        <f t="shared" si="255"/>
        <v>1.91018</v>
      </c>
      <c r="J440" s="91">
        <f t="shared" si="255"/>
        <v>2.0732699999999999</v>
      </c>
      <c r="K440" s="91">
        <f t="shared" si="255"/>
        <v>2.3566799999999999</v>
      </c>
      <c r="L440" s="91">
        <f t="shared" si="255"/>
        <v>2.4890300000000001</v>
      </c>
      <c r="M440" s="91">
        <f t="shared" si="255"/>
        <v>2.5</v>
      </c>
      <c r="N440" s="91">
        <f t="shared" si="255"/>
        <v>2.5198200000000002</v>
      </c>
      <c r="O440" s="91">
        <f t="shared" si="255"/>
        <v>2.5479699999999998</v>
      </c>
      <c r="P440" s="91">
        <f t="shared" si="255"/>
        <v>2.5394399999999999</v>
      </c>
      <c r="Q440" s="91">
        <f t="shared" si="255"/>
        <v>2.5410200000000001</v>
      </c>
      <c r="R440" s="91">
        <f t="shared" si="255"/>
        <v>2.53091</v>
      </c>
      <c r="S440" s="91">
        <f t="shared" si="255"/>
        <v>2.4678399999999998</v>
      </c>
      <c r="T440" s="91">
        <f t="shared" si="255"/>
        <v>2.4515199999999999</v>
      </c>
      <c r="U440" s="91">
        <f t="shared" si="255"/>
        <v>2.46577</v>
      </c>
      <c r="V440" s="91">
        <f t="shared" si="255"/>
        <v>2.4895399999999999</v>
      </c>
      <c r="W440" s="91">
        <f t="shared" si="255"/>
        <v>2.5149599999999999</v>
      </c>
      <c r="X440" s="91">
        <f t="shared" si="255"/>
        <v>2.42191</v>
      </c>
      <c r="Y440" s="91">
        <f t="shared" si="255"/>
        <v>2.3042799999999999</v>
      </c>
      <c r="Z440" s="91">
        <f t="shared" si="255"/>
        <v>2.0716100000000002</v>
      </c>
      <c r="AA440" s="91">
        <f t="shared" si="255"/>
        <v>1.82409</v>
      </c>
    </row>
    <row r="441" spans="1:27" ht="12.75" hidden="1" customHeight="1" outlineLevel="1" x14ac:dyDescent="0.3">
      <c r="A441" s="99" t="s">
        <v>1407</v>
      </c>
      <c r="B441" s="63" t="s">
        <v>238</v>
      </c>
      <c r="C441" s="43" t="s">
        <v>79</v>
      </c>
      <c r="D441" s="44">
        <v>1443.83</v>
      </c>
      <c r="E441" s="44">
        <v>1315.44</v>
      </c>
      <c r="F441" s="44">
        <v>1258.3699999999999</v>
      </c>
      <c r="G441" s="44">
        <v>1265.49</v>
      </c>
      <c r="H441" s="44">
        <v>1281.8900000000001</v>
      </c>
      <c r="I441" s="44">
        <v>1423.56</v>
      </c>
      <c r="J441" s="44">
        <v>1586.65</v>
      </c>
      <c r="K441" s="44">
        <v>1870.06</v>
      </c>
      <c r="L441" s="44">
        <v>2002.41</v>
      </c>
      <c r="M441" s="44">
        <v>2013.38</v>
      </c>
      <c r="N441" s="44">
        <v>2033.2</v>
      </c>
      <c r="O441" s="44">
        <v>2061.35</v>
      </c>
      <c r="P441" s="44">
        <v>2052.8200000000002</v>
      </c>
      <c r="Q441" s="44">
        <v>2054.4</v>
      </c>
      <c r="R441" s="44">
        <v>2044.29</v>
      </c>
      <c r="S441" s="44">
        <v>1981.22</v>
      </c>
      <c r="T441" s="44">
        <v>1964.9</v>
      </c>
      <c r="U441" s="44">
        <v>1979.15</v>
      </c>
      <c r="V441" s="44">
        <v>2002.92</v>
      </c>
      <c r="W441" s="44">
        <v>2028.34</v>
      </c>
      <c r="X441" s="44">
        <v>1935.29</v>
      </c>
      <c r="Y441" s="44">
        <v>1817.66</v>
      </c>
      <c r="Z441" s="44">
        <v>1584.99</v>
      </c>
      <c r="AA441" s="44">
        <v>1337.47</v>
      </c>
    </row>
    <row r="442" spans="1:27" ht="12.75" hidden="1" customHeight="1" outlineLevel="1" x14ac:dyDescent="0.3">
      <c r="A442" s="99" t="s">
        <v>1408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3">
      <c r="A443" s="99" t="s">
        <v>1409</v>
      </c>
      <c r="B443" s="63" t="s">
        <v>83</v>
      </c>
      <c r="C443" s="43" t="s">
        <v>79</v>
      </c>
      <c r="D443" s="44">
        <v>4.8</v>
      </c>
      <c r="E443" s="44">
        <v>4.8</v>
      </c>
      <c r="F443" s="44">
        <v>4.8</v>
      </c>
      <c r="G443" s="44">
        <v>4.8</v>
      </c>
      <c r="H443" s="44">
        <v>4.8</v>
      </c>
      <c r="I443" s="44">
        <v>4.8</v>
      </c>
      <c r="J443" s="44">
        <v>4.8</v>
      </c>
      <c r="K443" s="44">
        <v>4.8</v>
      </c>
      <c r="L443" s="44">
        <v>4.8</v>
      </c>
      <c r="M443" s="44">
        <v>4.8</v>
      </c>
      <c r="N443" s="44">
        <v>4.8</v>
      </c>
      <c r="O443" s="44">
        <v>4.8</v>
      </c>
      <c r="P443" s="44">
        <v>4.8</v>
      </c>
      <c r="Q443" s="44">
        <v>4.8</v>
      </c>
      <c r="R443" s="44">
        <v>4.8</v>
      </c>
      <c r="S443" s="44">
        <v>4.8</v>
      </c>
      <c r="T443" s="44">
        <v>4.8</v>
      </c>
      <c r="U443" s="44">
        <v>4.8</v>
      </c>
      <c r="V443" s="44">
        <v>4.8</v>
      </c>
      <c r="W443" s="44">
        <v>4.8</v>
      </c>
      <c r="X443" s="44">
        <v>4.8</v>
      </c>
      <c r="Y443" s="44">
        <v>4.8</v>
      </c>
      <c r="Z443" s="44">
        <v>4.8</v>
      </c>
      <c r="AA443" s="44">
        <v>4.8</v>
      </c>
    </row>
    <row r="444" spans="1:27" ht="12.75" hidden="1" customHeight="1" outlineLevel="1" x14ac:dyDescent="0.3">
      <c r="A444" s="99" t="s">
        <v>1410</v>
      </c>
      <c r="B444" s="63" t="s">
        <v>81</v>
      </c>
      <c r="C444" s="43" t="s">
        <v>79</v>
      </c>
      <c r="D444" s="44">
        <f>$D$11</f>
        <v>264.79000000000002</v>
      </c>
      <c r="E444" s="44">
        <f t="shared" ref="E444:AA444" si="257">$D$11</f>
        <v>264.79000000000002</v>
      </c>
      <c r="F444" s="44">
        <f t="shared" si="257"/>
        <v>264.79000000000002</v>
      </c>
      <c r="G444" s="44">
        <f t="shared" si="257"/>
        <v>264.79000000000002</v>
      </c>
      <c r="H444" s="44">
        <f t="shared" si="257"/>
        <v>264.79000000000002</v>
      </c>
      <c r="I444" s="44">
        <f t="shared" si="257"/>
        <v>264.79000000000002</v>
      </c>
      <c r="J444" s="44">
        <f t="shared" si="257"/>
        <v>264.79000000000002</v>
      </c>
      <c r="K444" s="44">
        <f t="shared" si="257"/>
        <v>264.79000000000002</v>
      </c>
      <c r="L444" s="44">
        <f t="shared" si="257"/>
        <v>264.79000000000002</v>
      </c>
      <c r="M444" s="44">
        <f t="shared" si="257"/>
        <v>264.79000000000002</v>
      </c>
      <c r="N444" s="44">
        <f t="shared" si="257"/>
        <v>264.79000000000002</v>
      </c>
      <c r="O444" s="44">
        <f t="shared" si="257"/>
        <v>264.79000000000002</v>
      </c>
      <c r="P444" s="44">
        <f t="shared" si="257"/>
        <v>264.79000000000002</v>
      </c>
      <c r="Q444" s="44">
        <f t="shared" si="257"/>
        <v>264.79000000000002</v>
      </c>
      <c r="R444" s="44">
        <f t="shared" si="257"/>
        <v>264.79000000000002</v>
      </c>
      <c r="S444" s="44">
        <f t="shared" si="257"/>
        <v>264.79000000000002</v>
      </c>
      <c r="T444" s="44">
        <f t="shared" si="257"/>
        <v>264.79000000000002</v>
      </c>
      <c r="U444" s="44">
        <f t="shared" si="257"/>
        <v>264.79000000000002</v>
      </c>
      <c r="V444" s="44">
        <f t="shared" si="257"/>
        <v>264.79000000000002</v>
      </c>
      <c r="W444" s="44">
        <f t="shared" si="257"/>
        <v>264.79000000000002</v>
      </c>
      <c r="X444" s="44">
        <f t="shared" si="257"/>
        <v>264.79000000000002</v>
      </c>
      <c r="Y444" s="44">
        <f t="shared" si="257"/>
        <v>264.79000000000002</v>
      </c>
      <c r="Z444" s="44">
        <f t="shared" si="257"/>
        <v>264.79000000000002</v>
      </c>
      <c r="AA444" s="44">
        <f t="shared" si="257"/>
        <v>264.79000000000002</v>
      </c>
    </row>
    <row r="445" spans="1:27" ht="13.8" collapsed="1" x14ac:dyDescent="0.3">
      <c r="A445" s="98" t="s">
        <v>1411</v>
      </c>
      <c r="B445" s="28" t="str">
        <f>"27"&amp;"."&amp;$B$633&amp;"."&amp;$B$634</f>
        <v>27.02.2024</v>
      </c>
      <c r="C445" s="90" t="s">
        <v>76</v>
      </c>
      <c r="D445" s="91">
        <f>ROUND(((D446+D447+D449+D448)/1000),5)</f>
        <v>1.8093600000000001</v>
      </c>
      <c r="E445" s="91">
        <f>ROUND(((E446+E447+E449+E448)/1000),5)</f>
        <v>1.7574399999999999</v>
      </c>
      <c r="F445" s="91">
        <f>ROUND(((F446+F447+F449+F448)/1000),5)</f>
        <v>1.7309399999999999</v>
      </c>
      <c r="G445" s="91">
        <f t="shared" ref="G445:AA445" si="258">ROUND(((G446+G447+G449+G448)/1000),5)</f>
        <v>1.72838</v>
      </c>
      <c r="H445" s="91">
        <f t="shared" si="258"/>
        <v>1.7620800000000001</v>
      </c>
      <c r="I445" s="91">
        <f t="shared" si="258"/>
        <v>1.92533</v>
      </c>
      <c r="J445" s="91">
        <f t="shared" si="258"/>
        <v>2.0526599999999999</v>
      </c>
      <c r="K445" s="91">
        <f t="shared" si="258"/>
        <v>2.2091400000000001</v>
      </c>
      <c r="L445" s="91">
        <f t="shared" si="258"/>
        <v>2.4030800000000001</v>
      </c>
      <c r="M445" s="91">
        <f t="shared" si="258"/>
        <v>2.43512</v>
      </c>
      <c r="N445" s="91">
        <f t="shared" si="258"/>
        <v>2.4610699999999999</v>
      </c>
      <c r="O445" s="91">
        <f t="shared" si="258"/>
        <v>2.55287</v>
      </c>
      <c r="P445" s="91">
        <f t="shared" si="258"/>
        <v>2.4862000000000002</v>
      </c>
      <c r="Q445" s="91">
        <f t="shared" si="258"/>
        <v>2.4741200000000001</v>
      </c>
      <c r="R445" s="91">
        <f t="shared" si="258"/>
        <v>2.4549599999999998</v>
      </c>
      <c r="S445" s="91">
        <f t="shared" si="258"/>
        <v>2.3680400000000001</v>
      </c>
      <c r="T445" s="91">
        <f t="shared" si="258"/>
        <v>2.3785799999999999</v>
      </c>
      <c r="U445" s="91">
        <f t="shared" si="258"/>
        <v>2.40984</v>
      </c>
      <c r="V445" s="91">
        <f t="shared" si="258"/>
        <v>2.4333200000000001</v>
      </c>
      <c r="W445" s="91">
        <f t="shared" si="258"/>
        <v>2.4569899999999998</v>
      </c>
      <c r="X445" s="91">
        <f t="shared" si="258"/>
        <v>2.3872499999999999</v>
      </c>
      <c r="Y445" s="91">
        <f t="shared" si="258"/>
        <v>2.32517</v>
      </c>
      <c r="Z445" s="91">
        <f t="shared" si="258"/>
        <v>2.1248300000000002</v>
      </c>
      <c r="AA445" s="91">
        <f t="shared" si="258"/>
        <v>1.9329000000000001</v>
      </c>
    </row>
    <row r="446" spans="1:27" ht="12.75" hidden="1" customHeight="1" outlineLevel="1" x14ac:dyDescent="0.3">
      <c r="A446" s="99" t="s">
        <v>1412</v>
      </c>
      <c r="B446" s="63" t="s">
        <v>238</v>
      </c>
      <c r="C446" s="43" t="s">
        <v>79</v>
      </c>
      <c r="D446" s="44">
        <v>1322.74</v>
      </c>
      <c r="E446" s="44">
        <v>1270.82</v>
      </c>
      <c r="F446" s="44">
        <v>1244.32</v>
      </c>
      <c r="G446" s="44">
        <v>1241.76</v>
      </c>
      <c r="H446" s="44">
        <v>1275.46</v>
      </c>
      <c r="I446" s="44">
        <v>1438.71</v>
      </c>
      <c r="J446" s="44">
        <v>1566.04</v>
      </c>
      <c r="K446" s="44">
        <v>1722.52</v>
      </c>
      <c r="L446" s="44">
        <v>1916.46</v>
      </c>
      <c r="M446" s="44">
        <v>1948.5</v>
      </c>
      <c r="N446" s="44">
        <v>1974.45</v>
      </c>
      <c r="O446" s="44">
        <v>2066.25</v>
      </c>
      <c r="P446" s="44">
        <v>1999.58</v>
      </c>
      <c r="Q446" s="44">
        <v>1987.5</v>
      </c>
      <c r="R446" s="44">
        <v>1968.34</v>
      </c>
      <c r="S446" s="44">
        <v>1881.42</v>
      </c>
      <c r="T446" s="44">
        <v>1891.96</v>
      </c>
      <c r="U446" s="44">
        <v>1923.22</v>
      </c>
      <c r="V446" s="44">
        <v>1946.7</v>
      </c>
      <c r="W446" s="44">
        <v>1970.37</v>
      </c>
      <c r="X446" s="44">
        <v>1900.63</v>
      </c>
      <c r="Y446" s="44">
        <v>1838.55</v>
      </c>
      <c r="Z446" s="44">
        <v>1638.21</v>
      </c>
      <c r="AA446" s="44">
        <v>1446.28</v>
      </c>
    </row>
    <row r="447" spans="1:27" ht="12.75" hidden="1" customHeight="1" outlineLevel="1" x14ac:dyDescent="0.3">
      <c r="A447" s="99" t="s">
        <v>1413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3">
      <c r="A448" s="99" t="s">
        <v>1414</v>
      </c>
      <c r="B448" s="63" t="s">
        <v>83</v>
      </c>
      <c r="C448" s="43" t="s">
        <v>79</v>
      </c>
      <c r="D448" s="44">
        <v>4.8</v>
      </c>
      <c r="E448" s="44">
        <v>4.8</v>
      </c>
      <c r="F448" s="44">
        <v>4.8</v>
      </c>
      <c r="G448" s="44">
        <v>4.8</v>
      </c>
      <c r="H448" s="44">
        <v>4.8</v>
      </c>
      <c r="I448" s="44">
        <v>4.8</v>
      </c>
      <c r="J448" s="44">
        <v>4.8</v>
      </c>
      <c r="K448" s="44">
        <v>4.8</v>
      </c>
      <c r="L448" s="44">
        <v>4.8</v>
      </c>
      <c r="M448" s="44">
        <v>4.8</v>
      </c>
      <c r="N448" s="44">
        <v>4.8</v>
      </c>
      <c r="O448" s="44">
        <v>4.8</v>
      </c>
      <c r="P448" s="44">
        <v>4.8</v>
      </c>
      <c r="Q448" s="44">
        <v>4.8</v>
      </c>
      <c r="R448" s="44">
        <v>4.8</v>
      </c>
      <c r="S448" s="44">
        <v>4.8</v>
      </c>
      <c r="T448" s="44">
        <v>4.8</v>
      </c>
      <c r="U448" s="44">
        <v>4.8</v>
      </c>
      <c r="V448" s="44">
        <v>4.8</v>
      </c>
      <c r="W448" s="44">
        <v>4.8</v>
      </c>
      <c r="X448" s="44">
        <v>4.8</v>
      </c>
      <c r="Y448" s="44">
        <v>4.8</v>
      </c>
      <c r="Z448" s="44">
        <v>4.8</v>
      </c>
      <c r="AA448" s="44">
        <v>4.8</v>
      </c>
    </row>
    <row r="449" spans="1:27" ht="12.75" hidden="1" customHeight="1" outlineLevel="1" x14ac:dyDescent="0.3">
      <c r="A449" s="99" t="s">
        <v>1415</v>
      </c>
      <c r="B449" s="63" t="s">
        <v>81</v>
      </c>
      <c r="C449" s="43" t="s">
        <v>79</v>
      </c>
      <c r="D449" s="44">
        <f>$D$11</f>
        <v>264.79000000000002</v>
      </c>
      <c r="E449" s="44">
        <f t="shared" ref="E449:AA449" si="260">$D$11</f>
        <v>264.79000000000002</v>
      </c>
      <c r="F449" s="44">
        <f t="shared" si="260"/>
        <v>264.79000000000002</v>
      </c>
      <c r="G449" s="44">
        <f t="shared" si="260"/>
        <v>264.79000000000002</v>
      </c>
      <c r="H449" s="44">
        <f t="shared" si="260"/>
        <v>264.79000000000002</v>
      </c>
      <c r="I449" s="44">
        <f t="shared" si="260"/>
        <v>264.79000000000002</v>
      </c>
      <c r="J449" s="44">
        <f t="shared" si="260"/>
        <v>264.79000000000002</v>
      </c>
      <c r="K449" s="44">
        <f t="shared" si="260"/>
        <v>264.79000000000002</v>
      </c>
      <c r="L449" s="44">
        <f t="shared" si="260"/>
        <v>264.79000000000002</v>
      </c>
      <c r="M449" s="44">
        <f t="shared" si="260"/>
        <v>264.79000000000002</v>
      </c>
      <c r="N449" s="44">
        <f t="shared" si="260"/>
        <v>264.79000000000002</v>
      </c>
      <c r="O449" s="44">
        <f t="shared" si="260"/>
        <v>264.79000000000002</v>
      </c>
      <c r="P449" s="44">
        <f t="shared" si="260"/>
        <v>264.79000000000002</v>
      </c>
      <c r="Q449" s="44">
        <f t="shared" si="260"/>
        <v>264.79000000000002</v>
      </c>
      <c r="R449" s="44">
        <f t="shared" si="260"/>
        <v>264.79000000000002</v>
      </c>
      <c r="S449" s="44">
        <f t="shared" si="260"/>
        <v>264.79000000000002</v>
      </c>
      <c r="T449" s="44">
        <f t="shared" si="260"/>
        <v>264.79000000000002</v>
      </c>
      <c r="U449" s="44">
        <f t="shared" si="260"/>
        <v>264.79000000000002</v>
      </c>
      <c r="V449" s="44">
        <f t="shared" si="260"/>
        <v>264.79000000000002</v>
      </c>
      <c r="W449" s="44">
        <f t="shared" si="260"/>
        <v>264.79000000000002</v>
      </c>
      <c r="X449" s="44">
        <f t="shared" si="260"/>
        <v>264.79000000000002</v>
      </c>
      <c r="Y449" s="44">
        <f t="shared" si="260"/>
        <v>264.79000000000002</v>
      </c>
      <c r="Z449" s="44">
        <f t="shared" si="260"/>
        <v>264.79000000000002</v>
      </c>
      <c r="AA449" s="44">
        <f t="shared" si="260"/>
        <v>264.79000000000002</v>
      </c>
    </row>
    <row r="450" spans="1:27" ht="13.8" collapsed="1" x14ac:dyDescent="0.3">
      <c r="A450" s="98" t="s">
        <v>1416</v>
      </c>
      <c r="B450" s="28" t="str">
        <f>"28"&amp;"."&amp;$B$633&amp;"."&amp;$B$634</f>
        <v>28.02.2024</v>
      </c>
      <c r="C450" s="90" t="s">
        <v>76</v>
      </c>
      <c r="D450" s="91">
        <f>ROUND(((D451+D452+D454+D453)/1000),5)</f>
        <v>1.7915099999999999</v>
      </c>
      <c r="E450" s="91">
        <f>ROUND(((E451+E452+E454+E453)/1000),5)</f>
        <v>1.7543599999999999</v>
      </c>
      <c r="F450" s="91">
        <f>ROUND(((F451+F452+F454+F453)/1000),5)</f>
        <v>1.73855</v>
      </c>
      <c r="G450" s="91">
        <f t="shared" ref="G450:AA450" si="261">ROUND(((G451+G452+G454+G453)/1000),5)</f>
        <v>1.73559</v>
      </c>
      <c r="H450" s="91">
        <f t="shared" si="261"/>
        <v>1.7640100000000001</v>
      </c>
      <c r="I450" s="91">
        <f t="shared" si="261"/>
        <v>1.8816900000000001</v>
      </c>
      <c r="J450" s="91">
        <f t="shared" si="261"/>
        <v>2.0606399999999998</v>
      </c>
      <c r="K450" s="91">
        <f t="shared" si="261"/>
        <v>2.34491</v>
      </c>
      <c r="L450" s="91">
        <f t="shared" si="261"/>
        <v>2.4545400000000002</v>
      </c>
      <c r="M450" s="91">
        <f t="shared" si="261"/>
        <v>2.4960499999999999</v>
      </c>
      <c r="N450" s="91">
        <f t="shared" si="261"/>
        <v>2.5031599999999998</v>
      </c>
      <c r="O450" s="91">
        <f t="shared" si="261"/>
        <v>2.5517400000000001</v>
      </c>
      <c r="P450" s="91">
        <f t="shared" si="261"/>
        <v>2.5300199999999999</v>
      </c>
      <c r="Q450" s="91">
        <f t="shared" si="261"/>
        <v>2.5364200000000001</v>
      </c>
      <c r="R450" s="91">
        <f t="shared" si="261"/>
        <v>2.5244399999999998</v>
      </c>
      <c r="S450" s="91">
        <f t="shared" si="261"/>
        <v>2.42645</v>
      </c>
      <c r="T450" s="91">
        <f t="shared" si="261"/>
        <v>2.4109400000000001</v>
      </c>
      <c r="U450" s="91">
        <f t="shared" si="261"/>
        <v>2.4240200000000001</v>
      </c>
      <c r="V450" s="91">
        <f t="shared" si="261"/>
        <v>2.4780500000000001</v>
      </c>
      <c r="W450" s="91">
        <f t="shared" si="261"/>
        <v>2.5262199999999999</v>
      </c>
      <c r="X450" s="91">
        <f t="shared" si="261"/>
        <v>2.4400900000000001</v>
      </c>
      <c r="Y450" s="91">
        <f t="shared" si="261"/>
        <v>2.3478599999999998</v>
      </c>
      <c r="Z450" s="91">
        <f t="shared" si="261"/>
        <v>2.12121</v>
      </c>
      <c r="AA450" s="91">
        <f t="shared" si="261"/>
        <v>1.84981</v>
      </c>
    </row>
    <row r="451" spans="1:27" ht="12.75" hidden="1" customHeight="1" outlineLevel="1" x14ac:dyDescent="0.3">
      <c r="A451" s="99" t="s">
        <v>1417</v>
      </c>
      <c r="B451" s="63" t="s">
        <v>238</v>
      </c>
      <c r="C451" s="43" t="s">
        <v>79</v>
      </c>
      <c r="D451" s="44">
        <v>1304.8900000000001</v>
      </c>
      <c r="E451" s="44">
        <v>1267.74</v>
      </c>
      <c r="F451" s="44">
        <v>1251.93</v>
      </c>
      <c r="G451" s="44">
        <v>1248.97</v>
      </c>
      <c r="H451" s="44">
        <v>1277.3900000000001</v>
      </c>
      <c r="I451" s="44">
        <v>1395.07</v>
      </c>
      <c r="J451" s="44">
        <v>1574.02</v>
      </c>
      <c r="K451" s="44">
        <v>1858.29</v>
      </c>
      <c r="L451" s="44">
        <v>1967.92</v>
      </c>
      <c r="M451" s="44">
        <v>2009.43</v>
      </c>
      <c r="N451" s="44">
        <v>2016.54</v>
      </c>
      <c r="O451" s="44">
        <v>2065.12</v>
      </c>
      <c r="P451" s="44">
        <v>2043.4</v>
      </c>
      <c r="Q451" s="44">
        <v>2049.8000000000002</v>
      </c>
      <c r="R451" s="44">
        <v>2037.82</v>
      </c>
      <c r="S451" s="44">
        <v>1939.83</v>
      </c>
      <c r="T451" s="44">
        <v>1924.32</v>
      </c>
      <c r="U451" s="44">
        <v>1937.4</v>
      </c>
      <c r="V451" s="44">
        <v>1991.43</v>
      </c>
      <c r="W451" s="44">
        <v>2039.6</v>
      </c>
      <c r="X451" s="44">
        <v>1953.47</v>
      </c>
      <c r="Y451" s="44">
        <v>1861.24</v>
      </c>
      <c r="Z451" s="44">
        <v>1634.59</v>
      </c>
      <c r="AA451" s="44">
        <v>1363.19</v>
      </c>
    </row>
    <row r="452" spans="1:27" ht="12.75" hidden="1" customHeight="1" outlineLevel="1" x14ac:dyDescent="0.3">
      <c r="A452" s="99" t="s">
        <v>1418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3">
      <c r="A453" s="99" t="s">
        <v>1419</v>
      </c>
      <c r="B453" s="63" t="s">
        <v>83</v>
      </c>
      <c r="C453" s="43" t="s">
        <v>79</v>
      </c>
      <c r="D453" s="44">
        <v>4.8</v>
      </c>
      <c r="E453" s="44">
        <v>4.8</v>
      </c>
      <c r="F453" s="44">
        <v>4.8</v>
      </c>
      <c r="G453" s="44">
        <v>4.8</v>
      </c>
      <c r="H453" s="44">
        <v>4.8</v>
      </c>
      <c r="I453" s="44">
        <v>4.8</v>
      </c>
      <c r="J453" s="44">
        <v>4.8</v>
      </c>
      <c r="K453" s="44">
        <v>4.8</v>
      </c>
      <c r="L453" s="44">
        <v>4.8</v>
      </c>
      <c r="M453" s="44">
        <v>4.8</v>
      </c>
      <c r="N453" s="44">
        <v>4.8</v>
      </c>
      <c r="O453" s="44">
        <v>4.8</v>
      </c>
      <c r="P453" s="44">
        <v>4.8</v>
      </c>
      <c r="Q453" s="44">
        <v>4.8</v>
      </c>
      <c r="R453" s="44">
        <v>4.8</v>
      </c>
      <c r="S453" s="44">
        <v>4.8</v>
      </c>
      <c r="T453" s="44">
        <v>4.8</v>
      </c>
      <c r="U453" s="44">
        <v>4.8</v>
      </c>
      <c r="V453" s="44">
        <v>4.8</v>
      </c>
      <c r="W453" s="44">
        <v>4.8</v>
      </c>
      <c r="X453" s="44">
        <v>4.8</v>
      </c>
      <c r="Y453" s="44">
        <v>4.8</v>
      </c>
      <c r="Z453" s="44">
        <v>4.8</v>
      </c>
      <c r="AA453" s="44">
        <v>4.8</v>
      </c>
    </row>
    <row r="454" spans="1:27" ht="12.75" hidden="1" customHeight="1" outlineLevel="1" x14ac:dyDescent="0.3">
      <c r="A454" s="99" t="s">
        <v>1420</v>
      </c>
      <c r="B454" s="63" t="s">
        <v>81</v>
      </c>
      <c r="C454" s="43" t="s">
        <v>79</v>
      </c>
      <c r="D454" s="44">
        <f>$D$11</f>
        <v>264.79000000000002</v>
      </c>
      <c r="E454" s="44">
        <f t="shared" ref="E454:AA454" si="263">$D$11</f>
        <v>264.79000000000002</v>
      </c>
      <c r="F454" s="44">
        <f t="shared" si="263"/>
        <v>264.79000000000002</v>
      </c>
      <c r="G454" s="44">
        <f t="shared" si="263"/>
        <v>264.79000000000002</v>
      </c>
      <c r="H454" s="44">
        <f t="shared" si="263"/>
        <v>264.79000000000002</v>
      </c>
      <c r="I454" s="44">
        <f t="shared" si="263"/>
        <v>264.79000000000002</v>
      </c>
      <c r="J454" s="44">
        <f t="shared" si="263"/>
        <v>264.79000000000002</v>
      </c>
      <c r="K454" s="44">
        <f t="shared" si="263"/>
        <v>264.79000000000002</v>
      </c>
      <c r="L454" s="44">
        <f t="shared" si="263"/>
        <v>264.79000000000002</v>
      </c>
      <c r="M454" s="44">
        <f t="shared" si="263"/>
        <v>264.79000000000002</v>
      </c>
      <c r="N454" s="44">
        <f t="shared" si="263"/>
        <v>264.79000000000002</v>
      </c>
      <c r="O454" s="44">
        <f t="shared" si="263"/>
        <v>264.79000000000002</v>
      </c>
      <c r="P454" s="44">
        <f t="shared" si="263"/>
        <v>264.79000000000002</v>
      </c>
      <c r="Q454" s="44">
        <f t="shared" si="263"/>
        <v>264.79000000000002</v>
      </c>
      <c r="R454" s="44">
        <f t="shared" si="263"/>
        <v>264.79000000000002</v>
      </c>
      <c r="S454" s="44">
        <f t="shared" si="263"/>
        <v>264.79000000000002</v>
      </c>
      <c r="T454" s="44">
        <f t="shared" si="263"/>
        <v>264.79000000000002</v>
      </c>
      <c r="U454" s="44">
        <f t="shared" si="263"/>
        <v>264.79000000000002</v>
      </c>
      <c r="V454" s="44">
        <f t="shared" si="263"/>
        <v>264.79000000000002</v>
      </c>
      <c r="W454" s="44">
        <f t="shared" si="263"/>
        <v>264.79000000000002</v>
      </c>
      <c r="X454" s="44">
        <f t="shared" si="263"/>
        <v>264.79000000000002</v>
      </c>
      <c r="Y454" s="44">
        <f t="shared" si="263"/>
        <v>264.79000000000002</v>
      </c>
      <c r="Z454" s="44">
        <f t="shared" si="263"/>
        <v>264.79000000000002</v>
      </c>
      <c r="AA454" s="44">
        <f t="shared" si="263"/>
        <v>264.79000000000002</v>
      </c>
    </row>
    <row r="455" spans="1:27" ht="13.8" collapsed="1" x14ac:dyDescent="0.3">
      <c r="A455" s="98" t="s">
        <v>1421</v>
      </c>
      <c r="B455" s="28" t="str">
        <f>"29"&amp;"."&amp;$B$633&amp;"."&amp;$B$634</f>
        <v>29.02.2024</v>
      </c>
      <c r="C455" s="90" t="s">
        <v>76</v>
      </c>
      <c r="D455" s="91">
        <f>ROUND(((D456+D457+D459+D458)/1000),5)</f>
        <v>1.81372</v>
      </c>
      <c r="E455" s="91">
        <f>ROUND(((E456+E457+E459+E458)/1000),5)</f>
        <v>1.78138</v>
      </c>
      <c r="F455" s="91">
        <f>ROUND(((F456+F457+F459+F458)/1000),5)</f>
        <v>1.77077</v>
      </c>
      <c r="G455" s="91">
        <f t="shared" ref="G455:AA455" si="264">ROUND(((G456+G457+G459+G458)/1000),5)</f>
        <v>1.77858</v>
      </c>
      <c r="H455" s="91">
        <f t="shared" si="264"/>
        <v>1.79637</v>
      </c>
      <c r="I455" s="91">
        <f t="shared" si="264"/>
        <v>1.9551099999999999</v>
      </c>
      <c r="J455" s="91">
        <f t="shared" si="264"/>
        <v>2.1102699999999999</v>
      </c>
      <c r="K455" s="91">
        <f t="shared" si="264"/>
        <v>2.2905000000000002</v>
      </c>
      <c r="L455" s="91">
        <f t="shared" si="264"/>
        <v>2.4753699999999998</v>
      </c>
      <c r="M455" s="91">
        <f t="shared" si="264"/>
        <v>2.49546</v>
      </c>
      <c r="N455" s="91">
        <f t="shared" si="264"/>
        <v>2.51084</v>
      </c>
      <c r="O455" s="91">
        <f t="shared" si="264"/>
        <v>2.5388799999999998</v>
      </c>
      <c r="P455" s="91">
        <f t="shared" si="264"/>
        <v>2.5201899999999999</v>
      </c>
      <c r="Q455" s="91">
        <f t="shared" si="264"/>
        <v>2.5241199999999999</v>
      </c>
      <c r="R455" s="91">
        <f t="shared" si="264"/>
        <v>2.5175900000000002</v>
      </c>
      <c r="S455" s="91">
        <f t="shared" si="264"/>
        <v>2.4480300000000002</v>
      </c>
      <c r="T455" s="91">
        <f t="shared" si="264"/>
        <v>2.4153600000000002</v>
      </c>
      <c r="U455" s="91">
        <f t="shared" si="264"/>
        <v>2.4313400000000001</v>
      </c>
      <c r="V455" s="91">
        <f t="shared" si="264"/>
        <v>2.4794800000000001</v>
      </c>
      <c r="W455" s="91">
        <f t="shared" si="264"/>
        <v>2.5279099999999999</v>
      </c>
      <c r="X455" s="91">
        <f t="shared" si="264"/>
        <v>2.4519799999999998</v>
      </c>
      <c r="Y455" s="91">
        <f t="shared" si="264"/>
        <v>2.3498800000000002</v>
      </c>
      <c r="Z455" s="91">
        <f t="shared" si="264"/>
        <v>2.1601499999999998</v>
      </c>
      <c r="AA455" s="91">
        <f t="shared" si="264"/>
        <v>1.9680200000000001</v>
      </c>
    </row>
    <row r="456" spans="1:27" ht="12.75" hidden="1" customHeight="1" outlineLevel="1" x14ac:dyDescent="0.3">
      <c r="A456" s="99" t="s">
        <v>1422</v>
      </c>
      <c r="B456" s="63" t="s">
        <v>238</v>
      </c>
      <c r="C456" s="43" t="s">
        <v>79</v>
      </c>
      <c r="D456" s="44">
        <v>1327.1</v>
      </c>
      <c r="E456" s="44">
        <v>1294.76</v>
      </c>
      <c r="F456" s="44">
        <v>1284.1500000000001</v>
      </c>
      <c r="G456" s="44">
        <v>1291.96</v>
      </c>
      <c r="H456" s="44">
        <v>1309.75</v>
      </c>
      <c r="I456" s="44">
        <v>1468.49</v>
      </c>
      <c r="J456" s="44">
        <v>1623.65</v>
      </c>
      <c r="K456" s="44">
        <v>1803.88</v>
      </c>
      <c r="L456" s="44">
        <v>1988.75</v>
      </c>
      <c r="M456" s="44">
        <v>2008.84</v>
      </c>
      <c r="N456" s="44">
        <v>2024.22</v>
      </c>
      <c r="O456" s="44">
        <v>2052.2600000000002</v>
      </c>
      <c r="P456" s="44">
        <v>2033.57</v>
      </c>
      <c r="Q456" s="44">
        <v>2037.5</v>
      </c>
      <c r="R456" s="44">
        <v>2030.97</v>
      </c>
      <c r="S456" s="44">
        <v>1961.41</v>
      </c>
      <c r="T456" s="44">
        <v>1928.74</v>
      </c>
      <c r="U456" s="44">
        <v>1944.72</v>
      </c>
      <c r="V456" s="44">
        <v>1992.86</v>
      </c>
      <c r="W456" s="44">
        <v>2041.29</v>
      </c>
      <c r="X456" s="44">
        <v>1965.36</v>
      </c>
      <c r="Y456" s="44">
        <v>1863.26</v>
      </c>
      <c r="Z456" s="44">
        <v>1673.53</v>
      </c>
      <c r="AA456" s="44">
        <v>1481.4</v>
      </c>
    </row>
    <row r="457" spans="1:27" ht="12.75" hidden="1" customHeight="1" outlineLevel="1" x14ac:dyDescent="0.3">
      <c r="A457" s="99" t="s">
        <v>1423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3">
      <c r="A458" s="99" t="s">
        <v>1424</v>
      </c>
      <c r="B458" s="63" t="s">
        <v>83</v>
      </c>
      <c r="C458" s="43" t="s">
        <v>79</v>
      </c>
      <c r="D458" s="44">
        <v>4.8</v>
      </c>
      <c r="E458" s="44">
        <v>4.8</v>
      </c>
      <c r="F458" s="44">
        <v>4.8</v>
      </c>
      <c r="G458" s="44">
        <v>4.8</v>
      </c>
      <c r="H458" s="44">
        <v>4.8</v>
      </c>
      <c r="I458" s="44">
        <v>4.8</v>
      </c>
      <c r="J458" s="44">
        <v>4.8</v>
      </c>
      <c r="K458" s="44">
        <v>4.8</v>
      </c>
      <c r="L458" s="44">
        <v>4.8</v>
      </c>
      <c r="M458" s="44">
        <v>4.8</v>
      </c>
      <c r="N458" s="44">
        <v>4.8</v>
      </c>
      <c r="O458" s="44">
        <v>4.8</v>
      </c>
      <c r="P458" s="44">
        <v>4.8</v>
      </c>
      <c r="Q458" s="44">
        <v>4.8</v>
      </c>
      <c r="R458" s="44">
        <v>4.8</v>
      </c>
      <c r="S458" s="44">
        <v>4.8</v>
      </c>
      <c r="T458" s="44">
        <v>4.8</v>
      </c>
      <c r="U458" s="44">
        <v>4.8</v>
      </c>
      <c r="V458" s="44">
        <v>4.8</v>
      </c>
      <c r="W458" s="44">
        <v>4.8</v>
      </c>
      <c r="X458" s="44">
        <v>4.8</v>
      </c>
      <c r="Y458" s="44">
        <v>4.8</v>
      </c>
      <c r="Z458" s="44">
        <v>4.8</v>
      </c>
      <c r="AA458" s="44">
        <v>4.8</v>
      </c>
    </row>
    <row r="459" spans="1:27" ht="12.75" hidden="1" customHeight="1" outlineLevel="1" x14ac:dyDescent="0.3">
      <c r="A459" s="99" t="s">
        <v>1425</v>
      </c>
      <c r="B459" s="63" t="s">
        <v>81</v>
      </c>
      <c r="C459" s="43" t="s">
        <v>79</v>
      </c>
      <c r="D459" s="44">
        <f>$D$11</f>
        <v>264.79000000000002</v>
      </c>
      <c r="E459" s="44">
        <f t="shared" ref="E459:AA459" si="266">$D$11</f>
        <v>264.79000000000002</v>
      </c>
      <c r="F459" s="44">
        <f t="shared" si="266"/>
        <v>264.79000000000002</v>
      </c>
      <c r="G459" s="44">
        <f t="shared" si="266"/>
        <v>264.79000000000002</v>
      </c>
      <c r="H459" s="44">
        <f t="shared" si="266"/>
        <v>264.79000000000002</v>
      </c>
      <c r="I459" s="44">
        <f t="shared" si="266"/>
        <v>264.79000000000002</v>
      </c>
      <c r="J459" s="44">
        <f t="shared" si="266"/>
        <v>264.79000000000002</v>
      </c>
      <c r="K459" s="44">
        <f t="shared" si="266"/>
        <v>264.79000000000002</v>
      </c>
      <c r="L459" s="44">
        <f t="shared" si="266"/>
        <v>264.79000000000002</v>
      </c>
      <c r="M459" s="44">
        <f t="shared" si="266"/>
        <v>264.79000000000002</v>
      </c>
      <c r="N459" s="44">
        <f t="shared" si="266"/>
        <v>264.79000000000002</v>
      </c>
      <c r="O459" s="44">
        <f t="shared" si="266"/>
        <v>264.79000000000002</v>
      </c>
      <c r="P459" s="44">
        <f t="shared" si="266"/>
        <v>264.79000000000002</v>
      </c>
      <c r="Q459" s="44">
        <f t="shared" si="266"/>
        <v>264.79000000000002</v>
      </c>
      <c r="R459" s="44">
        <f t="shared" si="266"/>
        <v>264.79000000000002</v>
      </c>
      <c r="S459" s="44">
        <f t="shared" si="266"/>
        <v>264.79000000000002</v>
      </c>
      <c r="T459" s="44">
        <f t="shared" si="266"/>
        <v>264.79000000000002</v>
      </c>
      <c r="U459" s="44">
        <f t="shared" si="266"/>
        <v>264.79000000000002</v>
      </c>
      <c r="V459" s="44">
        <f t="shared" si="266"/>
        <v>264.79000000000002</v>
      </c>
      <c r="W459" s="44">
        <f t="shared" si="266"/>
        <v>264.79000000000002</v>
      </c>
      <c r="X459" s="44">
        <f t="shared" si="266"/>
        <v>264.79000000000002</v>
      </c>
      <c r="Y459" s="44">
        <f t="shared" si="266"/>
        <v>264.79000000000002</v>
      </c>
      <c r="Z459" s="44">
        <f t="shared" si="266"/>
        <v>264.79000000000002</v>
      </c>
      <c r="AA459" s="44">
        <f t="shared" si="266"/>
        <v>264.79000000000002</v>
      </c>
    </row>
    <row r="460" spans="1:27" ht="13.8" collapsed="1" x14ac:dyDescent="0.3">
      <c r="B460" s="101" t="s">
        <v>382</v>
      </c>
    </row>
    <row r="461" spans="1:27" ht="13.8" x14ac:dyDescent="0.3">
      <c r="B461" s="101" t="s">
        <v>382</v>
      </c>
    </row>
    <row r="462" spans="1:27" ht="13.8" x14ac:dyDescent="0.3">
      <c r="A462" s="182" t="s">
        <v>675</v>
      </c>
      <c r="B462" s="183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  <c r="AA462" s="184"/>
    </row>
    <row r="463" spans="1:27" ht="27.6" x14ac:dyDescent="0.25">
      <c r="A463" s="26" t="s">
        <v>64</v>
      </c>
      <c r="B463" s="27" t="s">
        <v>210</v>
      </c>
      <c r="C463" s="26" t="s">
        <v>211</v>
      </c>
      <c r="D463" s="27" t="s">
        <v>212</v>
      </c>
      <c r="E463" s="27" t="s">
        <v>213</v>
      </c>
      <c r="F463" s="27" t="s">
        <v>214</v>
      </c>
      <c r="G463" s="27" t="s">
        <v>215</v>
      </c>
      <c r="H463" s="27" t="s">
        <v>216</v>
      </c>
      <c r="I463" s="27" t="s">
        <v>217</v>
      </c>
      <c r="J463" s="27" t="s">
        <v>218</v>
      </c>
      <c r="K463" s="27" t="s">
        <v>219</v>
      </c>
      <c r="L463" s="27" t="s">
        <v>220</v>
      </c>
      <c r="M463" s="27" t="s">
        <v>221</v>
      </c>
      <c r="N463" s="27" t="s">
        <v>222</v>
      </c>
      <c r="O463" s="27" t="s">
        <v>223</v>
      </c>
      <c r="P463" s="27" t="s">
        <v>224</v>
      </c>
      <c r="Q463" s="27" t="s">
        <v>225</v>
      </c>
      <c r="R463" s="27" t="s">
        <v>226</v>
      </c>
      <c r="S463" s="27" t="s">
        <v>227</v>
      </c>
      <c r="T463" s="27" t="s">
        <v>228</v>
      </c>
      <c r="U463" s="27" t="s">
        <v>229</v>
      </c>
      <c r="V463" s="27" t="s">
        <v>230</v>
      </c>
      <c r="W463" s="27" t="s">
        <v>231</v>
      </c>
      <c r="X463" s="27" t="s">
        <v>232</v>
      </c>
      <c r="Y463" s="27" t="s">
        <v>233</v>
      </c>
      <c r="Z463" s="27" t="s">
        <v>234</v>
      </c>
      <c r="AA463" s="27" t="s">
        <v>235</v>
      </c>
    </row>
    <row r="464" spans="1:27" ht="13.8" x14ac:dyDescent="0.3">
      <c r="A464" s="98" t="s">
        <v>1426</v>
      </c>
      <c r="B464" s="28" t="str">
        <f>"01"&amp;"."&amp;$B$633&amp;"."&amp;$B$634</f>
        <v>01.02.2024</v>
      </c>
      <c r="C464" s="90" t="s">
        <v>76</v>
      </c>
      <c r="D464" s="91">
        <f>ROUND(((D465+D466+D468+D467)/1000),5)</f>
        <v>2.1494300000000002</v>
      </c>
      <c r="E464" s="91">
        <f>ROUND(((E465+E466+E468+E467)/1000),5)</f>
        <v>1.99607</v>
      </c>
      <c r="F464" s="91">
        <f>ROUND(((F465+F466+F468+F467)/1000),5)</f>
        <v>1.9743900000000001</v>
      </c>
      <c r="G464" s="91">
        <f t="shared" ref="G464:AA464" si="267">ROUND(((G465+G466+G468+G467)/1000),5)</f>
        <v>1.9499</v>
      </c>
      <c r="H464" s="91">
        <f t="shared" si="267"/>
        <v>1.9871000000000001</v>
      </c>
      <c r="I464" s="91">
        <f t="shared" si="267"/>
        <v>2.1269399999999998</v>
      </c>
      <c r="J464" s="91">
        <f t="shared" si="267"/>
        <v>2.2524799999999998</v>
      </c>
      <c r="K464" s="91">
        <f t="shared" si="267"/>
        <v>2.5436000000000001</v>
      </c>
      <c r="L464" s="91">
        <f t="shared" si="267"/>
        <v>2.72207</v>
      </c>
      <c r="M464" s="91">
        <f t="shared" si="267"/>
        <v>2.7544300000000002</v>
      </c>
      <c r="N464" s="91">
        <f t="shared" si="267"/>
        <v>2.7863899999999999</v>
      </c>
      <c r="O464" s="91">
        <f t="shared" si="267"/>
        <v>2.7871999999999999</v>
      </c>
      <c r="P464" s="91">
        <f t="shared" si="267"/>
        <v>2.7942399999999998</v>
      </c>
      <c r="Q464" s="91">
        <f t="shared" si="267"/>
        <v>2.8014600000000001</v>
      </c>
      <c r="R464" s="91">
        <f t="shared" si="267"/>
        <v>2.7981199999999999</v>
      </c>
      <c r="S464" s="91">
        <f t="shared" si="267"/>
        <v>2.7443399999999998</v>
      </c>
      <c r="T464" s="91">
        <f t="shared" si="267"/>
        <v>2.7349399999999999</v>
      </c>
      <c r="U464" s="91">
        <f t="shared" si="267"/>
        <v>2.7543799999999998</v>
      </c>
      <c r="V464" s="91">
        <f t="shared" si="267"/>
        <v>2.7539799999999999</v>
      </c>
      <c r="W464" s="91">
        <f t="shared" si="267"/>
        <v>2.76267</v>
      </c>
      <c r="X464" s="91">
        <f t="shared" si="267"/>
        <v>2.6116199999999998</v>
      </c>
      <c r="Y464" s="91">
        <f t="shared" si="267"/>
        <v>2.49396</v>
      </c>
      <c r="Z464" s="91">
        <f t="shared" si="267"/>
        <v>2.2604199999999999</v>
      </c>
      <c r="AA464" s="91">
        <f t="shared" si="267"/>
        <v>2.17923</v>
      </c>
    </row>
    <row r="465" spans="1:27" ht="12.75" hidden="1" customHeight="1" outlineLevel="1" x14ac:dyDescent="0.3">
      <c r="A465" s="99" t="s">
        <v>1427</v>
      </c>
      <c r="B465" s="63" t="s">
        <v>238</v>
      </c>
      <c r="C465" s="43" t="s">
        <v>79</v>
      </c>
      <c r="D465" s="44">
        <v>1445.66</v>
      </c>
      <c r="E465" s="44">
        <v>1292.3</v>
      </c>
      <c r="F465" s="44">
        <v>1270.6199999999999</v>
      </c>
      <c r="G465" s="44">
        <v>1246.1300000000001</v>
      </c>
      <c r="H465" s="44">
        <v>1283.33</v>
      </c>
      <c r="I465" s="44">
        <v>1423.17</v>
      </c>
      <c r="J465" s="44">
        <v>1548.71</v>
      </c>
      <c r="K465" s="44">
        <v>1839.83</v>
      </c>
      <c r="L465" s="44">
        <v>2018.3</v>
      </c>
      <c r="M465" s="44">
        <v>2050.66</v>
      </c>
      <c r="N465" s="44">
        <v>2082.62</v>
      </c>
      <c r="O465" s="44">
        <v>2083.4299999999998</v>
      </c>
      <c r="P465" s="44">
        <v>2090.4699999999998</v>
      </c>
      <c r="Q465" s="44">
        <v>2097.69</v>
      </c>
      <c r="R465" s="44">
        <v>2094.35</v>
      </c>
      <c r="S465" s="44">
        <v>2040.57</v>
      </c>
      <c r="T465" s="44">
        <v>2031.17</v>
      </c>
      <c r="U465" s="44">
        <v>2050.61</v>
      </c>
      <c r="V465" s="44">
        <v>2050.21</v>
      </c>
      <c r="W465" s="44">
        <v>2058.9</v>
      </c>
      <c r="X465" s="44">
        <v>1907.85</v>
      </c>
      <c r="Y465" s="44">
        <v>1790.19</v>
      </c>
      <c r="Z465" s="44">
        <v>1556.65</v>
      </c>
      <c r="AA465" s="44">
        <v>1475.46</v>
      </c>
    </row>
    <row r="466" spans="1:27" ht="12.75" hidden="1" customHeight="1" outlineLevel="1" x14ac:dyDescent="0.3">
      <c r="A466" s="99" t="s">
        <v>1428</v>
      </c>
      <c r="B466" s="63" t="s">
        <v>90</v>
      </c>
      <c r="C466" s="43" t="s">
        <v>79</v>
      </c>
      <c r="D466" s="44">
        <v>434.18</v>
      </c>
      <c r="E466" s="44">
        <f>$D$466</f>
        <v>434.18</v>
      </c>
      <c r="F466" s="44">
        <f t="shared" ref="F466:AA466" si="268">$D$466</f>
        <v>434.18</v>
      </c>
      <c r="G466" s="44">
        <f t="shared" si="268"/>
        <v>434.18</v>
      </c>
      <c r="H466" s="44">
        <f t="shared" si="268"/>
        <v>434.18</v>
      </c>
      <c r="I466" s="44">
        <f t="shared" si="268"/>
        <v>434.18</v>
      </c>
      <c r="J466" s="44">
        <f t="shared" si="268"/>
        <v>434.18</v>
      </c>
      <c r="K466" s="44">
        <f t="shared" si="268"/>
        <v>434.18</v>
      </c>
      <c r="L466" s="44">
        <f t="shared" si="268"/>
        <v>434.18</v>
      </c>
      <c r="M466" s="44">
        <f t="shared" si="268"/>
        <v>434.18</v>
      </c>
      <c r="N466" s="44">
        <f t="shared" si="268"/>
        <v>434.18</v>
      </c>
      <c r="O466" s="44">
        <f t="shared" si="268"/>
        <v>434.18</v>
      </c>
      <c r="P466" s="44">
        <f t="shared" si="268"/>
        <v>434.18</v>
      </c>
      <c r="Q466" s="44">
        <f t="shared" si="268"/>
        <v>434.18</v>
      </c>
      <c r="R466" s="44">
        <f t="shared" si="268"/>
        <v>434.18</v>
      </c>
      <c r="S466" s="44">
        <f t="shared" si="268"/>
        <v>434.18</v>
      </c>
      <c r="T466" s="44">
        <f t="shared" si="268"/>
        <v>434.18</v>
      </c>
      <c r="U466" s="44">
        <f t="shared" si="268"/>
        <v>434.18</v>
      </c>
      <c r="V466" s="44">
        <f t="shared" si="268"/>
        <v>434.18</v>
      </c>
      <c r="W466" s="44">
        <f t="shared" si="268"/>
        <v>434.18</v>
      </c>
      <c r="X466" s="44">
        <f t="shared" si="268"/>
        <v>434.18</v>
      </c>
      <c r="Y466" s="44">
        <f t="shared" si="268"/>
        <v>434.18</v>
      </c>
      <c r="Z466" s="44">
        <f t="shared" si="268"/>
        <v>434.18</v>
      </c>
      <c r="AA466" s="44">
        <f t="shared" si="268"/>
        <v>434.18</v>
      </c>
    </row>
    <row r="467" spans="1:27" ht="12.75" hidden="1" customHeight="1" outlineLevel="1" x14ac:dyDescent="0.3">
      <c r="A467" s="99" t="s">
        <v>1429</v>
      </c>
      <c r="B467" s="63" t="s">
        <v>83</v>
      </c>
      <c r="C467" s="43" t="s">
        <v>79</v>
      </c>
      <c r="D467" s="44">
        <v>4.8</v>
      </c>
      <c r="E467" s="44">
        <v>4.8</v>
      </c>
      <c r="F467" s="44">
        <v>4.8</v>
      </c>
      <c r="G467" s="44">
        <v>4.8</v>
      </c>
      <c r="H467" s="44">
        <v>4.8</v>
      </c>
      <c r="I467" s="44">
        <v>4.8</v>
      </c>
      <c r="J467" s="44">
        <v>4.8</v>
      </c>
      <c r="K467" s="44">
        <v>4.8</v>
      </c>
      <c r="L467" s="44">
        <v>4.8</v>
      </c>
      <c r="M467" s="44">
        <v>4.8</v>
      </c>
      <c r="N467" s="44">
        <v>4.8</v>
      </c>
      <c r="O467" s="44">
        <v>4.8</v>
      </c>
      <c r="P467" s="44">
        <v>4.8</v>
      </c>
      <c r="Q467" s="44">
        <v>4.8</v>
      </c>
      <c r="R467" s="44">
        <v>4.8</v>
      </c>
      <c r="S467" s="44">
        <v>4.8</v>
      </c>
      <c r="T467" s="44">
        <v>4.8</v>
      </c>
      <c r="U467" s="44">
        <v>4.8</v>
      </c>
      <c r="V467" s="44">
        <v>4.8</v>
      </c>
      <c r="W467" s="44">
        <v>4.8</v>
      </c>
      <c r="X467" s="44">
        <v>4.8</v>
      </c>
      <c r="Y467" s="44">
        <v>4.8</v>
      </c>
      <c r="Z467" s="44">
        <v>4.8</v>
      </c>
      <c r="AA467" s="44">
        <v>4.8</v>
      </c>
    </row>
    <row r="468" spans="1:27" ht="12.75" hidden="1" customHeight="1" outlineLevel="1" x14ac:dyDescent="0.3">
      <c r="A468" s="99" t="s">
        <v>1430</v>
      </c>
      <c r="B468" s="63" t="s">
        <v>81</v>
      </c>
      <c r="C468" s="43" t="s">
        <v>79</v>
      </c>
      <c r="D468" s="44">
        <f>$D$11</f>
        <v>264.79000000000002</v>
      </c>
      <c r="E468" s="44">
        <f t="shared" ref="E468:AA468" si="269">$D$11</f>
        <v>264.79000000000002</v>
      </c>
      <c r="F468" s="44">
        <f t="shared" si="269"/>
        <v>264.79000000000002</v>
      </c>
      <c r="G468" s="44">
        <f t="shared" si="269"/>
        <v>264.79000000000002</v>
      </c>
      <c r="H468" s="44">
        <f t="shared" si="269"/>
        <v>264.79000000000002</v>
      </c>
      <c r="I468" s="44">
        <f t="shared" si="269"/>
        <v>264.79000000000002</v>
      </c>
      <c r="J468" s="44">
        <f t="shared" si="269"/>
        <v>264.79000000000002</v>
      </c>
      <c r="K468" s="44">
        <f t="shared" si="269"/>
        <v>264.79000000000002</v>
      </c>
      <c r="L468" s="44">
        <f t="shared" si="269"/>
        <v>264.79000000000002</v>
      </c>
      <c r="M468" s="44">
        <f t="shared" si="269"/>
        <v>264.79000000000002</v>
      </c>
      <c r="N468" s="44">
        <f t="shared" si="269"/>
        <v>264.79000000000002</v>
      </c>
      <c r="O468" s="44">
        <f t="shared" si="269"/>
        <v>264.79000000000002</v>
      </c>
      <c r="P468" s="44">
        <f t="shared" si="269"/>
        <v>264.79000000000002</v>
      </c>
      <c r="Q468" s="44">
        <f t="shared" si="269"/>
        <v>264.79000000000002</v>
      </c>
      <c r="R468" s="44">
        <f t="shared" si="269"/>
        <v>264.79000000000002</v>
      </c>
      <c r="S468" s="44">
        <f t="shared" si="269"/>
        <v>264.79000000000002</v>
      </c>
      <c r="T468" s="44">
        <f t="shared" si="269"/>
        <v>264.79000000000002</v>
      </c>
      <c r="U468" s="44">
        <f t="shared" si="269"/>
        <v>264.79000000000002</v>
      </c>
      <c r="V468" s="44">
        <f t="shared" si="269"/>
        <v>264.79000000000002</v>
      </c>
      <c r="W468" s="44">
        <f t="shared" si="269"/>
        <v>264.79000000000002</v>
      </c>
      <c r="X468" s="44">
        <f t="shared" si="269"/>
        <v>264.79000000000002</v>
      </c>
      <c r="Y468" s="44">
        <f t="shared" si="269"/>
        <v>264.79000000000002</v>
      </c>
      <c r="Z468" s="44">
        <f t="shared" si="269"/>
        <v>264.79000000000002</v>
      </c>
      <c r="AA468" s="44">
        <f t="shared" si="269"/>
        <v>264.79000000000002</v>
      </c>
    </row>
    <row r="469" spans="1:27" ht="13.8" collapsed="1" x14ac:dyDescent="0.3">
      <c r="A469" s="98" t="s">
        <v>1431</v>
      </c>
      <c r="B469" s="28" t="str">
        <f>"02"&amp;"."&amp;$B$633&amp;"."&amp;$B$634</f>
        <v>02.02.2024</v>
      </c>
      <c r="C469" s="90" t="s">
        <v>76</v>
      </c>
      <c r="D469" s="91">
        <f>ROUND(((D470+D471+D473+D472)/1000),5)</f>
        <v>2.0406399999999998</v>
      </c>
      <c r="E469" s="91">
        <f>ROUND(((E470+E471+E473+E472)/1000),5)</f>
        <v>1.9647300000000001</v>
      </c>
      <c r="F469" s="91">
        <f>ROUND(((F470+F471+F473+F472)/1000),5)</f>
        <v>1.9259599999999999</v>
      </c>
      <c r="G469" s="91">
        <f t="shared" ref="G469:AA469" si="270">ROUND(((G470+G471+G473+G472)/1000),5)</f>
        <v>1.92432</v>
      </c>
      <c r="H469" s="91">
        <f t="shared" si="270"/>
        <v>1.9582299999999999</v>
      </c>
      <c r="I469" s="91">
        <f t="shared" si="270"/>
        <v>2.0648900000000001</v>
      </c>
      <c r="J469" s="91">
        <f t="shared" si="270"/>
        <v>2.2233900000000002</v>
      </c>
      <c r="K469" s="91">
        <f t="shared" si="270"/>
        <v>2.5259399999999999</v>
      </c>
      <c r="L469" s="91">
        <f t="shared" si="270"/>
        <v>2.6805699999999999</v>
      </c>
      <c r="M469" s="91">
        <f t="shared" si="270"/>
        <v>2.7151999999999998</v>
      </c>
      <c r="N469" s="91">
        <f t="shared" si="270"/>
        <v>2.7582499999999999</v>
      </c>
      <c r="O469" s="91">
        <f t="shared" si="270"/>
        <v>2.7632599999999998</v>
      </c>
      <c r="P469" s="91">
        <f t="shared" si="270"/>
        <v>2.7460599999999999</v>
      </c>
      <c r="Q469" s="91">
        <f t="shared" si="270"/>
        <v>2.75373</v>
      </c>
      <c r="R469" s="91">
        <f t="shared" si="270"/>
        <v>2.7423899999999999</v>
      </c>
      <c r="S469" s="91">
        <f t="shared" si="270"/>
        <v>2.6788799999999999</v>
      </c>
      <c r="T469" s="91">
        <f t="shared" si="270"/>
        <v>2.64669</v>
      </c>
      <c r="U469" s="91">
        <f t="shared" si="270"/>
        <v>2.6792799999999999</v>
      </c>
      <c r="V469" s="91">
        <f t="shared" si="270"/>
        <v>2.68946</v>
      </c>
      <c r="W469" s="91">
        <f t="shared" si="270"/>
        <v>2.7181899999999999</v>
      </c>
      <c r="X469" s="91">
        <f t="shared" si="270"/>
        <v>2.5897700000000001</v>
      </c>
      <c r="Y469" s="91">
        <f t="shared" si="270"/>
        <v>2.4762499999999998</v>
      </c>
      <c r="Z469" s="91">
        <f t="shared" si="270"/>
        <v>2.2991199999999998</v>
      </c>
      <c r="AA469" s="91">
        <f t="shared" si="270"/>
        <v>2.2093500000000001</v>
      </c>
    </row>
    <row r="470" spans="1:27" ht="12.75" hidden="1" customHeight="1" outlineLevel="1" x14ac:dyDescent="0.3">
      <c r="A470" s="99" t="s">
        <v>1432</v>
      </c>
      <c r="B470" s="63" t="s">
        <v>238</v>
      </c>
      <c r="C470" s="43" t="s">
        <v>79</v>
      </c>
      <c r="D470" s="44">
        <v>1336.87</v>
      </c>
      <c r="E470" s="44">
        <v>1260.96</v>
      </c>
      <c r="F470" s="44">
        <v>1222.19</v>
      </c>
      <c r="G470" s="44">
        <v>1220.55</v>
      </c>
      <c r="H470" s="44">
        <v>1254.46</v>
      </c>
      <c r="I470" s="44">
        <v>1361.12</v>
      </c>
      <c r="J470" s="44">
        <v>1519.62</v>
      </c>
      <c r="K470" s="44">
        <v>1822.17</v>
      </c>
      <c r="L470" s="44">
        <v>1976.8</v>
      </c>
      <c r="M470" s="44">
        <v>2011.43</v>
      </c>
      <c r="N470" s="44">
        <v>2054.48</v>
      </c>
      <c r="O470" s="44">
        <v>2059.4899999999998</v>
      </c>
      <c r="P470" s="44">
        <v>2042.29</v>
      </c>
      <c r="Q470" s="44">
        <v>2049.96</v>
      </c>
      <c r="R470" s="44">
        <v>2038.62</v>
      </c>
      <c r="S470" s="44">
        <v>1975.11</v>
      </c>
      <c r="T470" s="44">
        <v>1942.92</v>
      </c>
      <c r="U470" s="44">
        <v>1975.51</v>
      </c>
      <c r="V470" s="44">
        <v>1985.69</v>
      </c>
      <c r="W470" s="44">
        <v>2014.42</v>
      </c>
      <c r="X470" s="44">
        <v>1886</v>
      </c>
      <c r="Y470" s="44">
        <v>1772.48</v>
      </c>
      <c r="Z470" s="44">
        <v>1595.35</v>
      </c>
      <c r="AA470" s="44">
        <v>1505.58</v>
      </c>
    </row>
    <row r="471" spans="1:27" ht="12.75" hidden="1" customHeight="1" outlineLevel="1" x14ac:dyDescent="0.3">
      <c r="A471" s="99" t="s">
        <v>1433</v>
      </c>
      <c r="B471" s="63" t="s">
        <v>90</v>
      </c>
      <c r="C471" s="43" t="s">
        <v>79</v>
      </c>
      <c r="D471" s="44">
        <f>$D$466</f>
        <v>434.18</v>
      </c>
      <c r="E471" s="44">
        <f t="shared" ref="E471:AA471" si="271">$D$466</f>
        <v>434.18</v>
      </c>
      <c r="F471" s="44">
        <f t="shared" si="271"/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3">
      <c r="A472" s="99" t="s">
        <v>1434</v>
      </c>
      <c r="B472" s="63" t="s">
        <v>83</v>
      </c>
      <c r="C472" s="43" t="s">
        <v>79</v>
      </c>
      <c r="D472" s="44">
        <v>4.8</v>
      </c>
      <c r="E472" s="44">
        <v>4.8</v>
      </c>
      <c r="F472" s="44">
        <v>4.8</v>
      </c>
      <c r="G472" s="44">
        <v>4.8</v>
      </c>
      <c r="H472" s="44">
        <v>4.8</v>
      </c>
      <c r="I472" s="44">
        <v>4.8</v>
      </c>
      <c r="J472" s="44">
        <v>4.8</v>
      </c>
      <c r="K472" s="44">
        <v>4.8</v>
      </c>
      <c r="L472" s="44">
        <v>4.8</v>
      </c>
      <c r="M472" s="44">
        <v>4.8</v>
      </c>
      <c r="N472" s="44">
        <v>4.8</v>
      </c>
      <c r="O472" s="44">
        <v>4.8</v>
      </c>
      <c r="P472" s="44">
        <v>4.8</v>
      </c>
      <c r="Q472" s="44">
        <v>4.8</v>
      </c>
      <c r="R472" s="44">
        <v>4.8</v>
      </c>
      <c r="S472" s="44">
        <v>4.8</v>
      </c>
      <c r="T472" s="44">
        <v>4.8</v>
      </c>
      <c r="U472" s="44">
        <v>4.8</v>
      </c>
      <c r="V472" s="44">
        <v>4.8</v>
      </c>
      <c r="W472" s="44">
        <v>4.8</v>
      </c>
      <c r="X472" s="44">
        <v>4.8</v>
      </c>
      <c r="Y472" s="44">
        <v>4.8</v>
      </c>
      <c r="Z472" s="44">
        <v>4.8</v>
      </c>
      <c r="AA472" s="44">
        <v>4.8</v>
      </c>
    </row>
    <row r="473" spans="1:27" ht="12.75" hidden="1" customHeight="1" outlineLevel="1" x14ac:dyDescent="0.3">
      <c r="A473" s="99" t="s">
        <v>1435</v>
      </c>
      <c r="B473" s="63" t="s">
        <v>81</v>
      </c>
      <c r="C473" s="43" t="s">
        <v>79</v>
      </c>
      <c r="D473" s="44">
        <f>$D$11</f>
        <v>264.79000000000002</v>
      </c>
      <c r="E473" s="44">
        <f t="shared" ref="E473:AA473" si="272">$D$11</f>
        <v>264.79000000000002</v>
      </c>
      <c r="F473" s="44">
        <f t="shared" si="272"/>
        <v>264.79000000000002</v>
      </c>
      <c r="G473" s="44">
        <f t="shared" si="272"/>
        <v>264.79000000000002</v>
      </c>
      <c r="H473" s="44">
        <f t="shared" si="272"/>
        <v>264.79000000000002</v>
      </c>
      <c r="I473" s="44">
        <f t="shared" si="272"/>
        <v>264.79000000000002</v>
      </c>
      <c r="J473" s="44">
        <f t="shared" si="272"/>
        <v>264.79000000000002</v>
      </c>
      <c r="K473" s="44">
        <f t="shared" si="272"/>
        <v>264.79000000000002</v>
      </c>
      <c r="L473" s="44">
        <f t="shared" si="272"/>
        <v>264.79000000000002</v>
      </c>
      <c r="M473" s="44">
        <f t="shared" si="272"/>
        <v>264.79000000000002</v>
      </c>
      <c r="N473" s="44">
        <f t="shared" si="272"/>
        <v>264.79000000000002</v>
      </c>
      <c r="O473" s="44">
        <f t="shared" si="272"/>
        <v>264.79000000000002</v>
      </c>
      <c r="P473" s="44">
        <f t="shared" si="272"/>
        <v>264.79000000000002</v>
      </c>
      <c r="Q473" s="44">
        <f t="shared" si="272"/>
        <v>264.79000000000002</v>
      </c>
      <c r="R473" s="44">
        <f t="shared" si="272"/>
        <v>264.79000000000002</v>
      </c>
      <c r="S473" s="44">
        <f t="shared" si="272"/>
        <v>264.79000000000002</v>
      </c>
      <c r="T473" s="44">
        <f t="shared" si="272"/>
        <v>264.79000000000002</v>
      </c>
      <c r="U473" s="44">
        <f t="shared" si="272"/>
        <v>264.79000000000002</v>
      </c>
      <c r="V473" s="44">
        <f t="shared" si="272"/>
        <v>264.79000000000002</v>
      </c>
      <c r="W473" s="44">
        <f t="shared" si="272"/>
        <v>264.79000000000002</v>
      </c>
      <c r="X473" s="44">
        <f t="shared" si="272"/>
        <v>264.79000000000002</v>
      </c>
      <c r="Y473" s="44">
        <f t="shared" si="272"/>
        <v>264.79000000000002</v>
      </c>
      <c r="Z473" s="44">
        <f t="shared" si="272"/>
        <v>264.79000000000002</v>
      </c>
      <c r="AA473" s="44">
        <f t="shared" si="272"/>
        <v>264.79000000000002</v>
      </c>
    </row>
    <row r="474" spans="1:27" ht="13.8" collapsed="1" x14ac:dyDescent="0.3">
      <c r="A474" s="98" t="s">
        <v>1436</v>
      </c>
      <c r="B474" s="28" t="str">
        <f>"03"&amp;"."&amp;$B$633&amp;"."&amp;$B$634</f>
        <v>03.02.2024</v>
      </c>
      <c r="C474" s="90" t="s">
        <v>76</v>
      </c>
      <c r="D474" s="91">
        <f>ROUND(((D475+D476+D478+D477)/1000),5)</f>
        <v>2.2128100000000002</v>
      </c>
      <c r="E474" s="91">
        <f>ROUND(((E475+E476+E478+E477)/1000),5)</f>
        <v>2.0924100000000001</v>
      </c>
      <c r="F474" s="91">
        <f>ROUND(((F475+F476+F478+F477)/1000),5)</f>
        <v>2.0060500000000001</v>
      </c>
      <c r="G474" s="91">
        <f t="shared" ref="G474:AA474" si="273">ROUND(((G475+G476+G478+G477)/1000),5)</f>
        <v>1.9926999999999999</v>
      </c>
      <c r="H474" s="91">
        <f t="shared" si="273"/>
        <v>2.0125299999999999</v>
      </c>
      <c r="I474" s="91">
        <f t="shared" si="273"/>
        <v>2.05077</v>
      </c>
      <c r="J474" s="91">
        <f t="shared" si="273"/>
        <v>2.1557900000000001</v>
      </c>
      <c r="K474" s="91">
        <f t="shared" si="273"/>
        <v>2.2303899999999999</v>
      </c>
      <c r="L474" s="91">
        <f t="shared" si="273"/>
        <v>2.4879600000000002</v>
      </c>
      <c r="M474" s="91">
        <f t="shared" si="273"/>
        <v>2.6042100000000001</v>
      </c>
      <c r="N474" s="91">
        <f t="shared" si="273"/>
        <v>2.6640700000000002</v>
      </c>
      <c r="O474" s="91">
        <f t="shared" si="273"/>
        <v>2.6779500000000001</v>
      </c>
      <c r="P474" s="91">
        <f t="shared" si="273"/>
        <v>2.6718500000000001</v>
      </c>
      <c r="Q474" s="91">
        <f t="shared" si="273"/>
        <v>2.6737899999999999</v>
      </c>
      <c r="R474" s="91">
        <f t="shared" si="273"/>
        <v>2.6304599999999998</v>
      </c>
      <c r="S474" s="91">
        <f t="shared" si="273"/>
        <v>2.6214900000000001</v>
      </c>
      <c r="T474" s="91">
        <f t="shared" si="273"/>
        <v>2.63653</v>
      </c>
      <c r="U474" s="91">
        <f t="shared" si="273"/>
        <v>2.6778400000000002</v>
      </c>
      <c r="V474" s="91">
        <f t="shared" si="273"/>
        <v>2.6728900000000002</v>
      </c>
      <c r="W474" s="91">
        <f t="shared" si="273"/>
        <v>2.6523599999999998</v>
      </c>
      <c r="X474" s="91">
        <f t="shared" si="273"/>
        <v>2.5994299999999999</v>
      </c>
      <c r="Y474" s="91">
        <f t="shared" si="273"/>
        <v>2.5028299999999999</v>
      </c>
      <c r="Z474" s="91">
        <f t="shared" si="273"/>
        <v>2.29515</v>
      </c>
      <c r="AA474" s="91">
        <f t="shared" si="273"/>
        <v>2.2018399999999998</v>
      </c>
    </row>
    <row r="475" spans="1:27" ht="12.75" hidden="1" customHeight="1" outlineLevel="1" x14ac:dyDescent="0.3">
      <c r="A475" s="99" t="s">
        <v>1437</v>
      </c>
      <c r="B475" s="63" t="s">
        <v>238</v>
      </c>
      <c r="C475" s="43" t="s">
        <v>79</v>
      </c>
      <c r="D475" s="44">
        <v>1509.04</v>
      </c>
      <c r="E475" s="44">
        <v>1388.64</v>
      </c>
      <c r="F475" s="44">
        <v>1302.28</v>
      </c>
      <c r="G475" s="44">
        <v>1288.93</v>
      </c>
      <c r="H475" s="44">
        <v>1308.76</v>
      </c>
      <c r="I475" s="44">
        <v>1347</v>
      </c>
      <c r="J475" s="44">
        <v>1452.02</v>
      </c>
      <c r="K475" s="44">
        <v>1526.62</v>
      </c>
      <c r="L475" s="44">
        <v>1784.19</v>
      </c>
      <c r="M475" s="44">
        <v>1900.44</v>
      </c>
      <c r="N475" s="44">
        <v>1960.3</v>
      </c>
      <c r="O475" s="44">
        <v>1974.18</v>
      </c>
      <c r="P475" s="44">
        <v>1968.08</v>
      </c>
      <c r="Q475" s="44">
        <v>1970.02</v>
      </c>
      <c r="R475" s="44">
        <v>1926.69</v>
      </c>
      <c r="S475" s="44">
        <v>1917.72</v>
      </c>
      <c r="T475" s="44">
        <v>1932.76</v>
      </c>
      <c r="U475" s="44">
        <v>1974.07</v>
      </c>
      <c r="V475" s="44">
        <v>1969.12</v>
      </c>
      <c r="W475" s="44">
        <v>1948.59</v>
      </c>
      <c r="X475" s="44">
        <v>1895.66</v>
      </c>
      <c r="Y475" s="44">
        <v>1799.06</v>
      </c>
      <c r="Z475" s="44">
        <v>1591.38</v>
      </c>
      <c r="AA475" s="44">
        <v>1498.07</v>
      </c>
    </row>
    <row r="476" spans="1:27" ht="12.75" hidden="1" customHeight="1" outlineLevel="1" x14ac:dyDescent="0.3">
      <c r="A476" s="99" t="s">
        <v>1438</v>
      </c>
      <c r="B476" s="63" t="s">
        <v>90</v>
      </c>
      <c r="C476" s="43" t="s">
        <v>79</v>
      </c>
      <c r="D476" s="44">
        <f>$D$466</f>
        <v>434.18</v>
      </c>
      <c r="E476" s="44">
        <f t="shared" ref="E476:AA476" si="274">$D$466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3">
      <c r="A477" s="99" t="s">
        <v>1439</v>
      </c>
      <c r="B477" s="63" t="s">
        <v>83</v>
      </c>
      <c r="C477" s="43" t="s">
        <v>79</v>
      </c>
      <c r="D477" s="44">
        <v>4.8</v>
      </c>
      <c r="E477" s="44">
        <v>4.8</v>
      </c>
      <c r="F477" s="44">
        <v>4.8</v>
      </c>
      <c r="G477" s="44">
        <v>4.8</v>
      </c>
      <c r="H477" s="44">
        <v>4.8</v>
      </c>
      <c r="I477" s="44">
        <v>4.8</v>
      </c>
      <c r="J477" s="44">
        <v>4.8</v>
      </c>
      <c r="K477" s="44">
        <v>4.8</v>
      </c>
      <c r="L477" s="44">
        <v>4.8</v>
      </c>
      <c r="M477" s="44">
        <v>4.8</v>
      </c>
      <c r="N477" s="44">
        <v>4.8</v>
      </c>
      <c r="O477" s="44">
        <v>4.8</v>
      </c>
      <c r="P477" s="44">
        <v>4.8</v>
      </c>
      <c r="Q477" s="44">
        <v>4.8</v>
      </c>
      <c r="R477" s="44">
        <v>4.8</v>
      </c>
      <c r="S477" s="44">
        <v>4.8</v>
      </c>
      <c r="T477" s="44">
        <v>4.8</v>
      </c>
      <c r="U477" s="44">
        <v>4.8</v>
      </c>
      <c r="V477" s="44">
        <v>4.8</v>
      </c>
      <c r="W477" s="44">
        <v>4.8</v>
      </c>
      <c r="X477" s="44">
        <v>4.8</v>
      </c>
      <c r="Y477" s="44">
        <v>4.8</v>
      </c>
      <c r="Z477" s="44">
        <v>4.8</v>
      </c>
      <c r="AA477" s="44">
        <v>4.8</v>
      </c>
    </row>
    <row r="478" spans="1:27" ht="12.75" hidden="1" customHeight="1" outlineLevel="1" x14ac:dyDescent="0.3">
      <c r="A478" s="99" t="s">
        <v>1440</v>
      </c>
      <c r="B478" s="63" t="s">
        <v>81</v>
      </c>
      <c r="C478" s="43" t="s">
        <v>79</v>
      </c>
      <c r="D478" s="44">
        <f>$D$11</f>
        <v>264.79000000000002</v>
      </c>
      <c r="E478" s="44">
        <f t="shared" ref="E478:AA478" si="275">$D$11</f>
        <v>264.79000000000002</v>
      </c>
      <c r="F478" s="44">
        <f t="shared" si="275"/>
        <v>264.79000000000002</v>
      </c>
      <c r="G478" s="44">
        <f t="shared" si="275"/>
        <v>264.79000000000002</v>
      </c>
      <c r="H478" s="44">
        <f t="shared" si="275"/>
        <v>264.79000000000002</v>
      </c>
      <c r="I478" s="44">
        <f t="shared" si="275"/>
        <v>264.79000000000002</v>
      </c>
      <c r="J478" s="44">
        <f t="shared" si="275"/>
        <v>264.79000000000002</v>
      </c>
      <c r="K478" s="44">
        <f t="shared" si="275"/>
        <v>264.79000000000002</v>
      </c>
      <c r="L478" s="44">
        <f t="shared" si="275"/>
        <v>264.79000000000002</v>
      </c>
      <c r="M478" s="44">
        <f t="shared" si="275"/>
        <v>264.79000000000002</v>
      </c>
      <c r="N478" s="44">
        <f t="shared" si="275"/>
        <v>264.79000000000002</v>
      </c>
      <c r="O478" s="44">
        <f t="shared" si="275"/>
        <v>264.79000000000002</v>
      </c>
      <c r="P478" s="44">
        <f t="shared" si="275"/>
        <v>264.79000000000002</v>
      </c>
      <c r="Q478" s="44">
        <f t="shared" si="275"/>
        <v>264.79000000000002</v>
      </c>
      <c r="R478" s="44">
        <f t="shared" si="275"/>
        <v>264.79000000000002</v>
      </c>
      <c r="S478" s="44">
        <f t="shared" si="275"/>
        <v>264.79000000000002</v>
      </c>
      <c r="T478" s="44">
        <f t="shared" si="275"/>
        <v>264.79000000000002</v>
      </c>
      <c r="U478" s="44">
        <f t="shared" si="275"/>
        <v>264.79000000000002</v>
      </c>
      <c r="V478" s="44">
        <f t="shared" si="275"/>
        <v>264.79000000000002</v>
      </c>
      <c r="W478" s="44">
        <f t="shared" si="275"/>
        <v>264.79000000000002</v>
      </c>
      <c r="X478" s="44">
        <f t="shared" si="275"/>
        <v>264.79000000000002</v>
      </c>
      <c r="Y478" s="44">
        <f t="shared" si="275"/>
        <v>264.79000000000002</v>
      </c>
      <c r="Z478" s="44">
        <f t="shared" si="275"/>
        <v>264.79000000000002</v>
      </c>
      <c r="AA478" s="44">
        <f t="shared" si="275"/>
        <v>264.79000000000002</v>
      </c>
    </row>
    <row r="479" spans="1:27" ht="13.8" collapsed="1" x14ac:dyDescent="0.3">
      <c r="A479" s="98" t="s">
        <v>1441</v>
      </c>
      <c r="B479" s="28" t="str">
        <f>"04"&amp;"."&amp;$B$633&amp;"."&amp;$B$634</f>
        <v>04.02.2024</v>
      </c>
      <c r="C479" s="90" t="s">
        <v>76</v>
      </c>
      <c r="D479" s="91">
        <f>ROUND(((D480+D481+D483+D482)/1000),5)</f>
        <v>2.1386699999999998</v>
      </c>
      <c r="E479" s="91">
        <f>ROUND(((E480+E481+E483+E482)/1000),5)</f>
        <v>1.9800899999999999</v>
      </c>
      <c r="F479" s="91">
        <f>ROUND(((F480+F481+F483+F482)/1000),5)</f>
        <v>1.92964</v>
      </c>
      <c r="G479" s="91">
        <f t="shared" ref="G479:AA479" si="276">ROUND(((G480+G481+G483+G482)/1000),5)</f>
        <v>1.92133</v>
      </c>
      <c r="H479" s="91">
        <f t="shared" si="276"/>
        <v>1.9265000000000001</v>
      </c>
      <c r="I479" s="91">
        <f t="shared" si="276"/>
        <v>1.94279</v>
      </c>
      <c r="J479" s="91">
        <f t="shared" si="276"/>
        <v>1.9774799999999999</v>
      </c>
      <c r="K479" s="91">
        <f t="shared" si="276"/>
        <v>2.13158</v>
      </c>
      <c r="L479" s="91">
        <f t="shared" si="276"/>
        <v>2.24655</v>
      </c>
      <c r="M479" s="91">
        <f t="shared" si="276"/>
        <v>2.4548999999999999</v>
      </c>
      <c r="N479" s="91">
        <f t="shared" si="276"/>
        <v>2.5365500000000001</v>
      </c>
      <c r="O479" s="91">
        <f t="shared" si="276"/>
        <v>2.5641400000000001</v>
      </c>
      <c r="P479" s="91">
        <f t="shared" si="276"/>
        <v>2.5695399999999999</v>
      </c>
      <c r="Q479" s="91">
        <f t="shared" si="276"/>
        <v>2.5734300000000001</v>
      </c>
      <c r="R479" s="91">
        <f t="shared" si="276"/>
        <v>2.5354100000000002</v>
      </c>
      <c r="S479" s="91">
        <f t="shared" si="276"/>
        <v>2.54705</v>
      </c>
      <c r="T479" s="91">
        <f t="shared" si="276"/>
        <v>2.5738500000000002</v>
      </c>
      <c r="U479" s="91">
        <f t="shared" si="276"/>
        <v>2.6264599999999998</v>
      </c>
      <c r="V479" s="91">
        <f t="shared" si="276"/>
        <v>2.6078000000000001</v>
      </c>
      <c r="W479" s="91">
        <f t="shared" si="276"/>
        <v>2.5726200000000001</v>
      </c>
      <c r="X479" s="91">
        <f t="shared" si="276"/>
        <v>2.5652900000000001</v>
      </c>
      <c r="Y479" s="91">
        <f t="shared" si="276"/>
        <v>2.4676399999999998</v>
      </c>
      <c r="Z479" s="91">
        <f t="shared" si="276"/>
        <v>2.2303999999999999</v>
      </c>
      <c r="AA479" s="91">
        <f t="shared" si="276"/>
        <v>2.1823299999999999</v>
      </c>
    </row>
    <row r="480" spans="1:27" ht="12.75" hidden="1" customHeight="1" outlineLevel="1" x14ac:dyDescent="0.3">
      <c r="A480" s="99" t="s">
        <v>1442</v>
      </c>
      <c r="B480" s="63" t="s">
        <v>238</v>
      </c>
      <c r="C480" s="43" t="s">
        <v>79</v>
      </c>
      <c r="D480" s="44">
        <v>1434.9</v>
      </c>
      <c r="E480" s="44">
        <v>1276.32</v>
      </c>
      <c r="F480" s="44">
        <v>1225.8699999999999</v>
      </c>
      <c r="G480" s="44">
        <v>1217.56</v>
      </c>
      <c r="H480" s="44">
        <v>1222.73</v>
      </c>
      <c r="I480" s="44">
        <v>1239.02</v>
      </c>
      <c r="J480" s="44">
        <v>1273.71</v>
      </c>
      <c r="K480" s="44">
        <v>1427.81</v>
      </c>
      <c r="L480" s="44">
        <v>1542.78</v>
      </c>
      <c r="M480" s="44">
        <v>1751.13</v>
      </c>
      <c r="N480" s="44">
        <v>1832.78</v>
      </c>
      <c r="O480" s="44">
        <v>1860.37</v>
      </c>
      <c r="P480" s="44">
        <v>1865.77</v>
      </c>
      <c r="Q480" s="44">
        <v>1869.66</v>
      </c>
      <c r="R480" s="44">
        <v>1831.64</v>
      </c>
      <c r="S480" s="44">
        <v>1843.28</v>
      </c>
      <c r="T480" s="44">
        <v>1870.08</v>
      </c>
      <c r="U480" s="44">
        <v>1922.69</v>
      </c>
      <c r="V480" s="44">
        <v>1904.03</v>
      </c>
      <c r="W480" s="44">
        <v>1868.85</v>
      </c>
      <c r="X480" s="44">
        <v>1861.52</v>
      </c>
      <c r="Y480" s="44">
        <v>1763.87</v>
      </c>
      <c r="Z480" s="44">
        <v>1526.63</v>
      </c>
      <c r="AA480" s="44">
        <v>1478.56</v>
      </c>
    </row>
    <row r="481" spans="1:27" ht="12.75" hidden="1" customHeight="1" outlineLevel="1" x14ac:dyDescent="0.3">
      <c r="A481" s="99" t="s">
        <v>1443</v>
      </c>
      <c r="B481" s="63" t="s">
        <v>90</v>
      </c>
      <c r="C481" s="43" t="s">
        <v>79</v>
      </c>
      <c r="D481" s="44">
        <f>$D$466</f>
        <v>434.18</v>
      </c>
      <c r="E481" s="44">
        <f t="shared" ref="E481:AA481" si="277">$D$466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3">
      <c r="A482" s="99" t="s">
        <v>1444</v>
      </c>
      <c r="B482" s="63" t="s">
        <v>83</v>
      </c>
      <c r="C482" s="43" t="s">
        <v>79</v>
      </c>
      <c r="D482" s="44">
        <v>4.8</v>
      </c>
      <c r="E482" s="44">
        <v>4.8</v>
      </c>
      <c r="F482" s="44">
        <v>4.8</v>
      </c>
      <c r="G482" s="44">
        <v>4.8</v>
      </c>
      <c r="H482" s="44">
        <v>4.8</v>
      </c>
      <c r="I482" s="44">
        <v>4.8</v>
      </c>
      <c r="J482" s="44">
        <v>4.8</v>
      </c>
      <c r="K482" s="44">
        <v>4.8</v>
      </c>
      <c r="L482" s="44">
        <v>4.8</v>
      </c>
      <c r="M482" s="44">
        <v>4.8</v>
      </c>
      <c r="N482" s="44">
        <v>4.8</v>
      </c>
      <c r="O482" s="44">
        <v>4.8</v>
      </c>
      <c r="P482" s="44">
        <v>4.8</v>
      </c>
      <c r="Q482" s="44">
        <v>4.8</v>
      </c>
      <c r="R482" s="44">
        <v>4.8</v>
      </c>
      <c r="S482" s="44">
        <v>4.8</v>
      </c>
      <c r="T482" s="44">
        <v>4.8</v>
      </c>
      <c r="U482" s="44">
        <v>4.8</v>
      </c>
      <c r="V482" s="44">
        <v>4.8</v>
      </c>
      <c r="W482" s="44">
        <v>4.8</v>
      </c>
      <c r="X482" s="44">
        <v>4.8</v>
      </c>
      <c r="Y482" s="44">
        <v>4.8</v>
      </c>
      <c r="Z482" s="44">
        <v>4.8</v>
      </c>
      <c r="AA482" s="44">
        <v>4.8</v>
      </c>
    </row>
    <row r="483" spans="1:27" ht="12.75" hidden="1" customHeight="1" outlineLevel="1" x14ac:dyDescent="0.3">
      <c r="A483" s="99" t="s">
        <v>1445</v>
      </c>
      <c r="B483" s="63" t="s">
        <v>81</v>
      </c>
      <c r="C483" s="43" t="s">
        <v>79</v>
      </c>
      <c r="D483" s="44">
        <f>$D$11</f>
        <v>264.79000000000002</v>
      </c>
      <c r="E483" s="44">
        <f t="shared" ref="E483:AA483" si="278">$D$11</f>
        <v>264.79000000000002</v>
      </c>
      <c r="F483" s="44">
        <f t="shared" si="278"/>
        <v>264.79000000000002</v>
      </c>
      <c r="G483" s="44">
        <f t="shared" si="278"/>
        <v>264.79000000000002</v>
      </c>
      <c r="H483" s="44">
        <f t="shared" si="278"/>
        <v>264.79000000000002</v>
      </c>
      <c r="I483" s="44">
        <f t="shared" si="278"/>
        <v>264.79000000000002</v>
      </c>
      <c r="J483" s="44">
        <f t="shared" si="278"/>
        <v>264.79000000000002</v>
      </c>
      <c r="K483" s="44">
        <f t="shared" si="278"/>
        <v>264.79000000000002</v>
      </c>
      <c r="L483" s="44">
        <f t="shared" si="278"/>
        <v>264.79000000000002</v>
      </c>
      <c r="M483" s="44">
        <f t="shared" si="278"/>
        <v>264.79000000000002</v>
      </c>
      <c r="N483" s="44">
        <f t="shared" si="278"/>
        <v>264.79000000000002</v>
      </c>
      <c r="O483" s="44">
        <f t="shared" si="278"/>
        <v>264.79000000000002</v>
      </c>
      <c r="P483" s="44">
        <f t="shared" si="278"/>
        <v>264.79000000000002</v>
      </c>
      <c r="Q483" s="44">
        <f t="shared" si="278"/>
        <v>264.79000000000002</v>
      </c>
      <c r="R483" s="44">
        <f t="shared" si="278"/>
        <v>264.79000000000002</v>
      </c>
      <c r="S483" s="44">
        <f t="shared" si="278"/>
        <v>264.79000000000002</v>
      </c>
      <c r="T483" s="44">
        <f t="shared" si="278"/>
        <v>264.79000000000002</v>
      </c>
      <c r="U483" s="44">
        <f t="shared" si="278"/>
        <v>264.79000000000002</v>
      </c>
      <c r="V483" s="44">
        <f t="shared" si="278"/>
        <v>264.79000000000002</v>
      </c>
      <c r="W483" s="44">
        <f t="shared" si="278"/>
        <v>264.79000000000002</v>
      </c>
      <c r="X483" s="44">
        <f t="shared" si="278"/>
        <v>264.79000000000002</v>
      </c>
      <c r="Y483" s="44">
        <f t="shared" si="278"/>
        <v>264.79000000000002</v>
      </c>
      <c r="Z483" s="44">
        <f t="shared" si="278"/>
        <v>264.79000000000002</v>
      </c>
      <c r="AA483" s="44">
        <f t="shared" si="278"/>
        <v>264.79000000000002</v>
      </c>
    </row>
    <row r="484" spans="1:27" ht="13.8" collapsed="1" x14ac:dyDescent="0.3">
      <c r="A484" s="98" t="s">
        <v>1446</v>
      </c>
      <c r="B484" s="28" t="str">
        <f>"05"&amp;"."&amp;$B$633&amp;"."&amp;$B$634</f>
        <v>05.02.2024</v>
      </c>
      <c r="C484" s="90" t="s">
        <v>76</v>
      </c>
      <c r="D484" s="91">
        <f>ROUND(((D485+D486+D488+D487)/1000),5)</f>
        <v>2.04569</v>
      </c>
      <c r="E484" s="91">
        <f>ROUND(((E485+E486+E488+E487)/1000),5)</f>
        <v>1.9378899999999999</v>
      </c>
      <c r="F484" s="91">
        <f>ROUND(((F485+F486+F488+F487)/1000),5)</f>
        <v>1.9147799999999999</v>
      </c>
      <c r="G484" s="91">
        <f t="shared" ref="G484:AA484" si="279">ROUND(((G485+G486+G488+G487)/1000),5)</f>
        <v>1.92218</v>
      </c>
      <c r="H484" s="91">
        <f t="shared" si="279"/>
        <v>1.96028</v>
      </c>
      <c r="I484" s="91">
        <f t="shared" si="279"/>
        <v>2.0746000000000002</v>
      </c>
      <c r="J484" s="91">
        <f t="shared" si="279"/>
        <v>2.2452000000000001</v>
      </c>
      <c r="K484" s="91">
        <f t="shared" si="279"/>
        <v>2.5275599999999998</v>
      </c>
      <c r="L484" s="91">
        <f t="shared" si="279"/>
        <v>2.7132399999999999</v>
      </c>
      <c r="M484" s="91">
        <f t="shared" si="279"/>
        <v>2.7708499999999998</v>
      </c>
      <c r="N484" s="91">
        <f t="shared" si="279"/>
        <v>2.7858100000000001</v>
      </c>
      <c r="O484" s="91">
        <f t="shared" si="279"/>
        <v>2.81467</v>
      </c>
      <c r="P484" s="91">
        <f t="shared" si="279"/>
        <v>2.794</v>
      </c>
      <c r="Q484" s="91">
        <f t="shared" si="279"/>
        <v>2.7797200000000002</v>
      </c>
      <c r="R484" s="91">
        <f t="shared" si="279"/>
        <v>2.7700900000000002</v>
      </c>
      <c r="S484" s="91">
        <f t="shared" si="279"/>
        <v>2.71224</v>
      </c>
      <c r="T484" s="91">
        <f t="shared" si="279"/>
        <v>2.6787200000000002</v>
      </c>
      <c r="U484" s="91">
        <f t="shared" si="279"/>
        <v>2.72804</v>
      </c>
      <c r="V484" s="91">
        <f t="shared" si="279"/>
        <v>2.7602799999999998</v>
      </c>
      <c r="W484" s="91">
        <f t="shared" si="279"/>
        <v>2.7539600000000002</v>
      </c>
      <c r="X484" s="91">
        <f t="shared" si="279"/>
        <v>2.5752700000000002</v>
      </c>
      <c r="Y484" s="91">
        <f t="shared" si="279"/>
        <v>2.4687600000000001</v>
      </c>
      <c r="Z484" s="91">
        <f t="shared" si="279"/>
        <v>2.2305299999999999</v>
      </c>
      <c r="AA484" s="91">
        <f t="shared" si="279"/>
        <v>2.0913300000000001</v>
      </c>
    </row>
    <row r="485" spans="1:27" ht="12.75" hidden="1" customHeight="1" outlineLevel="1" x14ac:dyDescent="0.3">
      <c r="A485" s="99" t="s">
        <v>1447</v>
      </c>
      <c r="B485" s="63" t="s">
        <v>238</v>
      </c>
      <c r="C485" s="43" t="s">
        <v>79</v>
      </c>
      <c r="D485" s="44">
        <v>1341.92</v>
      </c>
      <c r="E485" s="44">
        <v>1234.1199999999999</v>
      </c>
      <c r="F485" s="44">
        <v>1211.01</v>
      </c>
      <c r="G485" s="44">
        <v>1218.4100000000001</v>
      </c>
      <c r="H485" s="44">
        <v>1256.51</v>
      </c>
      <c r="I485" s="44">
        <v>1370.83</v>
      </c>
      <c r="J485" s="44">
        <v>1541.43</v>
      </c>
      <c r="K485" s="44">
        <v>1823.79</v>
      </c>
      <c r="L485" s="44">
        <v>2009.47</v>
      </c>
      <c r="M485" s="44">
        <v>2067.08</v>
      </c>
      <c r="N485" s="44">
        <v>2082.04</v>
      </c>
      <c r="O485" s="44">
        <v>2110.9</v>
      </c>
      <c r="P485" s="44">
        <v>2090.23</v>
      </c>
      <c r="Q485" s="44">
        <v>2075.9499999999998</v>
      </c>
      <c r="R485" s="44">
        <v>2066.3200000000002</v>
      </c>
      <c r="S485" s="44">
        <v>2008.47</v>
      </c>
      <c r="T485" s="44">
        <v>1974.95</v>
      </c>
      <c r="U485" s="44">
        <v>2024.27</v>
      </c>
      <c r="V485" s="44">
        <v>2056.5100000000002</v>
      </c>
      <c r="W485" s="44">
        <v>2050.19</v>
      </c>
      <c r="X485" s="44">
        <v>1871.5</v>
      </c>
      <c r="Y485" s="44">
        <v>1764.99</v>
      </c>
      <c r="Z485" s="44">
        <v>1526.76</v>
      </c>
      <c r="AA485" s="44">
        <v>1387.56</v>
      </c>
    </row>
    <row r="486" spans="1:27" ht="12.75" hidden="1" customHeight="1" outlineLevel="1" x14ac:dyDescent="0.3">
      <c r="A486" s="99" t="s">
        <v>1448</v>
      </c>
      <c r="B486" s="63" t="s">
        <v>90</v>
      </c>
      <c r="C486" s="43" t="s">
        <v>79</v>
      </c>
      <c r="D486" s="44">
        <f>$D$466</f>
        <v>434.18</v>
      </c>
      <c r="E486" s="44">
        <f t="shared" ref="E486:AA486" si="280">$D$466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3">
      <c r="A487" s="99" t="s">
        <v>1449</v>
      </c>
      <c r="B487" s="63" t="s">
        <v>83</v>
      </c>
      <c r="C487" s="43" t="s">
        <v>79</v>
      </c>
      <c r="D487" s="44">
        <v>4.8</v>
      </c>
      <c r="E487" s="44">
        <v>4.8</v>
      </c>
      <c r="F487" s="44">
        <v>4.8</v>
      </c>
      <c r="G487" s="44">
        <v>4.8</v>
      </c>
      <c r="H487" s="44">
        <v>4.8</v>
      </c>
      <c r="I487" s="44">
        <v>4.8</v>
      </c>
      <c r="J487" s="44">
        <v>4.8</v>
      </c>
      <c r="K487" s="44">
        <v>4.8</v>
      </c>
      <c r="L487" s="44">
        <v>4.8</v>
      </c>
      <c r="M487" s="44">
        <v>4.8</v>
      </c>
      <c r="N487" s="44">
        <v>4.8</v>
      </c>
      <c r="O487" s="44">
        <v>4.8</v>
      </c>
      <c r="P487" s="44">
        <v>4.8</v>
      </c>
      <c r="Q487" s="44">
        <v>4.8</v>
      </c>
      <c r="R487" s="44">
        <v>4.8</v>
      </c>
      <c r="S487" s="44">
        <v>4.8</v>
      </c>
      <c r="T487" s="44">
        <v>4.8</v>
      </c>
      <c r="U487" s="44">
        <v>4.8</v>
      </c>
      <c r="V487" s="44">
        <v>4.8</v>
      </c>
      <c r="W487" s="44">
        <v>4.8</v>
      </c>
      <c r="X487" s="44">
        <v>4.8</v>
      </c>
      <c r="Y487" s="44">
        <v>4.8</v>
      </c>
      <c r="Z487" s="44">
        <v>4.8</v>
      </c>
      <c r="AA487" s="44">
        <v>4.8</v>
      </c>
    </row>
    <row r="488" spans="1:27" ht="12.75" hidden="1" customHeight="1" outlineLevel="1" x14ac:dyDescent="0.3">
      <c r="A488" s="99" t="s">
        <v>1450</v>
      </c>
      <c r="B488" s="63" t="s">
        <v>81</v>
      </c>
      <c r="C488" s="43" t="s">
        <v>79</v>
      </c>
      <c r="D488" s="44">
        <f>$D$11</f>
        <v>264.79000000000002</v>
      </c>
      <c r="E488" s="44">
        <f t="shared" ref="E488:AA488" si="281">$D$11</f>
        <v>264.79000000000002</v>
      </c>
      <c r="F488" s="44">
        <f t="shared" si="281"/>
        <v>264.79000000000002</v>
      </c>
      <c r="G488" s="44">
        <f t="shared" si="281"/>
        <v>264.79000000000002</v>
      </c>
      <c r="H488" s="44">
        <f t="shared" si="281"/>
        <v>264.79000000000002</v>
      </c>
      <c r="I488" s="44">
        <f t="shared" si="281"/>
        <v>264.79000000000002</v>
      </c>
      <c r="J488" s="44">
        <f t="shared" si="281"/>
        <v>264.79000000000002</v>
      </c>
      <c r="K488" s="44">
        <f t="shared" si="281"/>
        <v>264.79000000000002</v>
      </c>
      <c r="L488" s="44">
        <f t="shared" si="281"/>
        <v>264.79000000000002</v>
      </c>
      <c r="M488" s="44">
        <f t="shared" si="281"/>
        <v>264.79000000000002</v>
      </c>
      <c r="N488" s="44">
        <f t="shared" si="281"/>
        <v>264.79000000000002</v>
      </c>
      <c r="O488" s="44">
        <f t="shared" si="281"/>
        <v>264.79000000000002</v>
      </c>
      <c r="P488" s="44">
        <f t="shared" si="281"/>
        <v>264.79000000000002</v>
      </c>
      <c r="Q488" s="44">
        <f t="shared" si="281"/>
        <v>264.79000000000002</v>
      </c>
      <c r="R488" s="44">
        <f t="shared" si="281"/>
        <v>264.79000000000002</v>
      </c>
      <c r="S488" s="44">
        <f t="shared" si="281"/>
        <v>264.79000000000002</v>
      </c>
      <c r="T488" s="44">
        <f t="shared" si="281"/>
        <v>264.79000000000002</v>
      </c>
      <c r="U488" s="44">
        <f t="shared" si="281"/>
        <v>264.79000000000002</v>
      </c>
      <c r="V488" s="44">
        <f t="shared" si="281"/>
        <v>264.79000000000002</v>
      </c>
      <c r="W488" s="44">
        <f t="shared" si="281"/>
        <v>264.79000000000002</v>
      </c>
      <c r="X488" s="44">
        <f t="shared" si="281"/>
        <v>264.79000000000002</v>
      </c>
      <c r="Y488" s="44">
        <f t="shared" si="281"/>
        <v>264.79000000000002</v>
      </c>
      <c r="Z488" s="44">
        <f t="shared" si="281"/>
        <v>264.79000000000002</v>
      </c>
      <c r="AA488" s="44">
        <f t="shared" si="281"/>
        <v>264.79000000000002</v>
      </c>
    </row>
    <row r="489" spans="1:27" ht="13.8" collapsed="1" x14ac:dyDescent="0.3">
      <c r="A489" s="98" t="s">
        <v>1451</v>
      </c>
      <c r="B489" s="28" t="str">
        <f>"06"&amp;"."&amp;$B$633&amp;"."&amp;$B$634</f>
        <v>06.02.2024</v>
      </c>
      <c r="C489" s="90" t="s">
        <v>76</v>
      </c>
      <c r="D489" s="91">
        <f>ROUND(((D490+D491+D493+D492)/1000),5)</f>
        <v>1.9912399999999999</v>
      </c>
      <c r="E489" s="91">
        <f>ROUND(((E490+E491+E493+E492)/1000),5)</f>
        <v>1.93224</v>
      </c>
      <c r="F489" s="91">
        <f>ROUND(((F490+F491+F493+F492)/1000),5)</f>
        <v>1.9029199999999999</v>
      </c>
      <c r="G489" s="91">
        <f t="shared" ref="G489:AA489" si="282">ROUND(((G490+G491+G493+G492)/1000),5)</f>
        <v>1.8911800000000001</v>
      </c>
      <c r="H489" s="91">
        <f t="shared" si="282"/>
        <v>1.9372100000000001</v>
      </c>
      <c r="I489" s="91">
        <f t="shared" si="282"/>
        <v>2.0002900000000001</v>
      </c>
      <c r="J489" s="91">
        <f t="shared" si="282"/>
        <v>2.1659299999999999</v>
      </c>
      <c r="K489" s="91">
        <f t="shared" si="282"/>
        <v>2.4166300000000001</v>
      </c>
      <c r="L489" s="91">
        <f t="shared" si="282"/>
        <v>2.5758899999999998</v>
      </c>
      <c r="M489" s="91">
        <f t="shared" si="282"/>
        <v>2.61022</v>
      </c>
      <c r="N489" s="91">
        <f t="shared" si="282"/>
        <v>2.63232</v>
      </c>
      <c r="O489" s="91">
        <f t="shared" si="282"/>
        <v>2.6646899999999998</v>
      </c>
      <c r="P489" s="91">
        <f t="shared" si="282"/>
        <v>2.6378599999999999</v>
      </c>
      <c r="Q489" s="91">
        <f t="shared" si="282"/>
        <v>2.6605500000000002</v>
      </c>
      <c r="R489" s="91">
        <f t="shared" si="282"/>
        <v>2.6465299999999998</v>
      </c>
      <c r="S489" s="91">
        <f t="shared" si="282"/>
        <v>2.6012400000000002</v>
      </c>
      <c r="T489" s="91">
        <f t="shared" si="282"/>
        <v>2.57979</v>
      </c>
      <c r="U489" s="91">
        <f t="shared" si="282"/>
        <v>2.6180300000000001</v>
      </c>
      <c r="V489" s="91">
        <f t="shared" si="282"/>
        <v>2.6231900000000001</v>
      </c>
      <c r="W489" s="91">
        <f t="shared" si="282"/>
        <v>2.6330499999999999</v>
      </c>
      <c r="X489" s="91">
        <f t="shared" si="282"/>
        <v>2.5387499999999998</v>
      </c>
      <c r="Y489" s="91">
        <f t="shared" si="282"/>
        <v>2.4418000000000002</v>
      </c>
      <c r="Z489" s="91">
        <f t="shared" si="282"/>
        <v>2.22946</v>
      </c>
      <c r="AA489" s="91">
        <f t="shared" si="282"/>
        <v>2.0123700000000002</v>
      </c>
    </row>
    <row r="490" spans="1:27" ht="12.75" hidden="1" customHeight="1" outlineLevel="1" x14ac:dyDescent="0.3">
      <c r="A490" s="99" t="s">
        <v>1452</v>
      </c>
      <c r="B490" s="63" t="s">
        <v>238</v>
      </c>
      <c r="C490" s="43" t="s">
        <v>79</v>
      </c>
      <c r="D490" s="44">
        <v>1287.47</v>
      </c>
      <c r="E490" s="44">
        <v>1228.47</v>
      </c>
      <c r="F490" s="44">
        <v>1199.1500000000001</v>
      </c>
      <c r="G490" s="44">
        <v>1187.4100000000001</v>
      </c>
      <c r="H490" s="44">
        <v>1233.44</v>
      </c>
      <c r="I490" s="44">
        <v>1296.52</v>
      </c>
      <c r="J490" s="44">
        <v>1462.16</v>
      </c>
      <c r="K490" s="44">
        <v>1712.86</v>
      </c>
      <c r="L490" s="44">
        <v>1872.12</v>
      </c>
      <c r="M490" s="44">
        <v>1906.45</v>
      </c>
      <c r="N490" s="44">
        <v>1928.55</v>
      </c>
      <c r="O490" s="44">
        <v>1960.92</v>
      </c>
      <c r="P490" s="44">
        <v>1934.09</v>
      </c>
      <c r="Q490" s="44">
        <v>1956.78</v>
      </c>
      <c r="R490" s="44">
        <v>1942.76</v>
      </c>
      <c r="S490" s="44">
        <v>1897.47</v>
      </c>
      <c r="T490" s="44">
        <v>1876.02</v>
      </c>
      <c r="U490" s="44">
        <v>1914.26</v>
      </c>
      <c r="V490" s="44">
        <v>1919.42</v>
      </c>
      <c r="W490" s="44">
        <v>1929.28</v>
      </c>
      <c r="X490" s="44">
        <v>1834.98</v>
      </c>
      <c r="Y490" s="44">
        <v>1738.03</v>
      </c>
      <c r="Z490" s="44">
        <v>1525.69</v>
      </c>
      <c r="AA490" s="44">
        <v>1308.5999999999999</v>
      </c>
    </row>
    <row r="491" spans="1:27" ht="12.75" hidden="1" customHeight="1" outlineLevel="1" x14ac:dyDescent="0.3">
      <c r="A491" s="99" t="s">
        <v>1453</v>
      </c>
      <c r="B491" s="63" t="s">
        <v>90</v>
      </c>
      <c r="C491" s="43" t="s">
        <v>79</v>
      </c>
      <c r="D491" s="44">
        <f>$D$466</f>
        <v>434.18</v>
      </c>
      <c r="E491" s="44">
        <f t="shared" ref="E491:AA491" si="283">$D$466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3">
      <c r="A492" s="99" t="s">
        <v>1454</v>
      </c>
      <c r="B492" s="63" t="s">
        <v>83</v>
      </c>
      <c r="C492" s="43" t="s">
        <v>79</v>
      </c>
      <c r="D492" s="44">
        <v>4.8</v>
      </c>
      <c r="E492" s="44">
        <v>4.8</v>
      </c>
      <c r="F492" s="44">
        <v>4.8</v>
      </c>
      <c r="G492" s="44">
        <v>4.8</v>
      </c>
      <c r="H492" s="44">
        <v>4.8</v>
      </c>
      <c r="I492" s="44">
        <v>4.8</v>
      </c>
      <c r="J492" s="44">
        <v>4.8</v>
      </c>
      <c r="K492" s="44">
        <v>4.8</v>
      </c>
      <c r="L492" s="44">
        <v>4.8</v>
      </c>
      <c r="M492" s="44">
        <v>4.8</v>
      </c>
      <c r="N492" s="44">
        <v>4.8</v>
      </c>
      <c r="O492" s="44">
        <v>4.8</v>
      </c>
      <c r="P492" s="44">
        <v>4.8</v>
      </c>
      <c r="Q492" s="44">
        <v>4.8</v>
      </c>
      <c r="R492" s="44">
        <v>4.8</v>
      </c>
      <c r="S492" s="44">
        <v>4.8</v>
      </c>
      <c r="T492" s="44">
        <v>4.8</v>
      </c>
      <c r="U492" s="44">
        <v>4.8</v>
      </c>
      <c r="V492" s="44">
        <v>4.8</v>
      </c>
      <c r="W492" s="44">
        <v>4.8</v>
      </c>
      <c r="X492" s="44">
        <v>4.8</v>
      </c>
      <c r="Y492" s="44">
        <v>4.8</v>
      </c>
      <c r="Z492" s="44">
        <v>4.8</v>
      </c>
      <c r="AA492" s="44">
        <v>4.8</v>
      </c>
    </row>
    <row r="493" spans="1:27" ht="12.75" hidden="1" customHeight="1" outlineLevel="1" x14ac:dyDescent="0.3">
      <c r="A493" s="99" t="s">
        <v>1455</v>
      </c>
      <c r="B493" s="63" t="s">
        <v>81</v>
      </c>
      <c r="C493" s="43" t="s">
        <v>79</v>
      </c>
      <c r="D493" s="44">
        <f>$D$11</f>
        <v>264.79000000000002</v>
      </c>
      <c r="E493" s="44">
        <f t="shared" ref="E493:AA493" si="284">$D$11</f>
        <v>264.79000000000002</v>
      </c>
      <c r="F493" s="44">
        <f t="shared" si="284"/>
        <v>264.79000000000002</v>
      </c>
      <c r="G493" s="44">
        <f t="shared" si="284"/>
        <v>264.79000000000002</v>
      </c>
      <c r="H493" s="44">
        <f t="shared" si="284"/>
        <v>264.79000000000002</v>
      </c>
      <c r="I493" s="44">
        <f t="shared" si="284"/>
        <v>264.79000000000002</v>
      </c>
      <c r="J493" s="44">
        <f t="shared" si="284"/>
        <v>264.79000000000002</v>
      </c>
      <c r="K493" s="44">
        <f t="shared" si="284"/>
        <v>264.79000000000002</v>
      </c>
      <c r="L493" s="44">
        <f t="shared" si="284"/>
        <v>264.79000000000002</v>
      </c>
      <c r="M493" s="44">
        <f t="shared" si="284"/>
        <v>264.79000000000002</v>
      </c>
      <c r="N493" s="44">
        <f t="shared" si="284"/>
        <v>264.79000000000002</v>
      </c>
      <c r="O493" s="44">
        <f t="shared" si="284"/>
        <v>264.79000000000002</v>
      </c>
      <c r="P493" s="44">
        <f t="shared" si="284"/>
        <v>264.79000000000002</v>
      </c>
      <c r="Q493" s="44">
        <f t="shared" si="284"/>
        <v>264.79000000000002</v>
      </c>
      <c r="R493" s="44">
        <f t="shared" si="284"/>
        <v>264.79000000000002</v>
      </c>
      <c r="S493" s="44">
        <f t="shared" si="284"/>
        <v>264.79000000000002</v>
      </c>
      <c r="T493" s="44">
        <f t="shared" si="284"/>
        <v>264.79000000000002</v>
      </c>
      <c r="U493" s="44">
        <f t="shared" si="284"/>
        <v>264.79000000000002</v>
      </c>
      <c r="V493" s="44">
        <f t="shared" si="284"/>
        <v>264.79000000000002</v>
      </c>
      <c r="W493" s="44">
        <f t="shared" si="284"/>
        <v>264.79000000000002</v>
      </c>
      <c r="X493" s="44">
        <f t="shared" si="284"/>
        <v>264.79000000000002</v>
      </c>
      <c r="Y493" s="44">
        <f t="shared" si="284"/>
        <v>264.79000000000002</v>
      </c>
      <c r="Z493" s="44">
        <f t="shared" si="284"/>
        <v>264.79000000000002</v>
      </c>
      <c r="AA493" s="44">
        <f t="shared" si="284"/>
        <v>264.79000000000002</v>
      </c>
    </row>
    <row r="494" spans="1:27" ht="13.8" collapsed="1" x14ac:dyDescent="0.3">
      <c r="A494" s="98" t="s">
        <v>1456</v>
      </c>
      <c r="B494" s="28" t="str">
        <f>"07"&amp;"."&amp;$B$633&amp;"."&amp;$B$634</f>
        <v>07.02.2024</v>
      </c>
      <c r="C494" s="90" t="s">
        <v>76</v>
      </c>
      <c r="D494" s="91">
        <f>ROUND(((D495+D496+D498+D497)/1000),5)</f>
        <v>2.0120200000000001</v>
      </c>
      <c r="E494" s="91">
        <f>ROUND(((E495+E496+E498+E497)/1000),5)</f>
        <v>1.9563299999999999</v>
      </c>
      <c r="F494" s="91">
        <f>ROUND(((F495+F496+F498+F497)/1000),5)</f>
        <v>1.9177900000000001</v>
      </c>
      <c r="G494" s="91">
        <f t="shared" ref="G494:AA494" si="285">ROUND(((G495+G496+G498+G497)/1000),5)</f>
        <v>1.9126799999999999</v>
      </c>
      <c r="H494" s="91">
        <f t="shared" si="285"/>
        <v>1.9469099999999999</v>
      </c>
      <c r="I494" s="91">
        <f t="shared" si="285"/>
        <v>2.0040300000000002</v>
      </c>
      <c r="J494" s="91">
        <f t="shared" si="285"/>
        <v>2.1906699999999999</v>
      </c>
      <c r="K494" s="91">
        <f t="shared" si="285"/>
        <v>2.46631</v>
      </c>
      <c r="L494" s="91">
        <f t="shared" si="285"/>
        <v>2.62784</v>
      </c>
      <c r="M494" s="91">
        <f t="shared" si="285"/>
        <v>2.6852</v>
      </c>
      <c r="N494" s="91">
        <f t="shared" si="285"/>
        <v>2.7199900000000001</v>
      </c>
      <c r="O494" s="91">
        <f t="shared" si="285"/>
        <v>2.7568199999999998</v>
      </c>
      <c r="P494" s="91">
        <f t="shared" si="285"/>
        <v>2.7225700000000002</v>
      </c>
      <c r="Q494" s="91">
        <f t="shared" si="285"/>
        <v>2.7514799999999999</v>
      </c>
      <c r="R494" s="91">
        <f t="shared" si="285"/>
        <v>2.7513999999999998</v>
      </c>
      <c r="S494" s="91">
        <f t="shared" si="285"/>
        <v>2.6672899999999999</v>
      </c>
      <c r="T494" s="91">
        <f t="shared" si="285"/>
        <v>2.63666</v>
      </c>
      <c r="U494" s="91">
        <f t="shared" si="285"/>
        <v>2.6755499999999999</v>
      </c>
      <c r="V494" s="91">
        <f t="shared" si="285"/>
        <v>2.6627399999999999</v>
      </c>
      <c r="W494" s="91">
        <f t="shared" si="285"/>
        <v>2.6844600000000001</v>
      </c>
      <c r="X494" s="91">
        <f t="shared" si="285"/>
        <v>2.58426</v>
      </c>
      <c r="Y494" s="91">
        <f t="shared" si="285"/>
        <v>2.4911799999999999</v>
      </c>
      <c r="Z494" s="91">
        <f t="shared" si="285"/>
        <v>2.2429600000000001</v>
      </c>
      <c r="AA494" s="91">
        <f t="shared" si="285"/>
        <v>2.0434199999999998</v>
      </c>
    </row>
    <row r="495" spans="1:27" ht="12.75" hidden="1" customHeight="1" outlineLevel="1" x14ac:dyDescent="0.3">
      <c r="A495" s="99" t="s">
        <v>1457</v>
      </c>
      <c r="B495" s="63" t="s">
        <v>238</v>
      </c>
      <c r="C495" s="43" t="s">
        <v>79</v>
      </c>
      <c r="D495" s="44">
        <v>1308.25</v>
      </c>
      <c r="E495" s="44">
        <v>1252.56</v>
      </c>
      <c r="F495" s="44">
        <v>1214.02</v>
      </c>
      <c r="G495" s="44">
        <v>1208.9100000000001</v>
      </c>
      <c r="H495" s="44">
        <v>1243.1400000000001</v>
      </c>
      <c r="I495" s="44">
        <v>1300.26</v>
      </c>
      <c r="J495" s="44">
        <v>1486.9</v>
      </c>
      <c r="K495" s="44">
        <v>1762.54</v>
      </c>
      <c r="L495" s="44">
        <v>1924.07</v>
      </c>
      <c r="M495" s="44">
        <v>1981.43</v>
      </c>
      <c r="N495" s="44">
        <v>2016.22</v>
      </c>
      <c r="O495" s="44">
        <v>2053.0500000000002</v>
      </c>
      <c r="P495" s="44">
        <v>2018.8</v>
      </c>
      <c r="Q495" s="44">
        <v>2047.71</v>
      </c>
      <c r="R495" s="44">
        <v>2047.63</v>
      </c>
      <c r="S495" s="44">
        <v>1963.52</v>
      </c>
      <c r="T495" s="44">
        <v>1932.89</v>
      </c>
      <c r="U495" s="44">
        <v>1971.78</v>
      </c>
      <c r="V495" s="44">
        <v>1958.97</v>
      </c>
      <c r="W495" s="44">
        <v>1980.69</v>
      </c>
      <c r="X495" s="44">
        <v>1880.49</v>
      </c>
      <c r="Y495" s="44">
        <v>1787.41</v>
      </c>
      <c r="Z495" s="44">
        <v>1539.19</v>
      </c>
      <c r="AA495" s="44">
        <v>1339.65</v>
      </c>
    </row>
    <row r="496" spans="1:27" ht="12.75" hidden="1" customHeight="1" outlineLevel="1" x14ac:dyDescent="0.3">
      <c r="A496" s="99" t="s">
        <v>1458</v>
      </c>
      <c r="B496" s="63" t="s">
        <v>90</v>
      </c>
      <c r="C496" s="43" t="s">
        <v>79</v>
      </c>
      <c r="D496" s="44">
        <f>$D$466</f>
        <v>434.18</v>
      </c>
      <c r="E496" s="44">
        <f t="shared" ref="E496:AA496" si="286">$D$466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3">
      <c r="A497" s="99" t="s">
        <v>1459</v>
      </c>
      <c r="B497" s="63" t="s">
        <v>83</v>
      </c>
      <c r="C497" s="43" t="s">
        <v>79</v>
      </c>
      <c r="D497" s="44">
        <v>4.8</v>
      </c>
      <c r="E497" s="44">
        <v>4.8</v>
      </c>
      <c r="F497" s="44">
        <v>4.8</v>
      </c>
      <c r="G497" s="44">
        <v>4.8</v>
      </c>
      <c r="H497" s="44">
        <v>4.8</v>
      </c>
      <c r="I497" s="44">
        <v>4.8</v>
      </c>
      <c r="J497" s="44">
        <v>4.8</v>
      </c>
      <c r="K497" s="44">
        <v>4.8</v>
      </c>
      <c r="L497" s="44">
        <v>4.8</v>
      </c>
      <c r="M497" s="44">
        <v>4.8</v>
      </c>
      <c r="N497" s="44">
        <v>4.8</v>
      </c>
      <c r="O497" s="44">
        <v>4.8</v>
      </c>
      <c r="P497" s="44">
        <v>4.8</v>
      </c>
      <c r="Q497" s="44">
        <v>4.8</v>
      </c>
      <c r="R497" s="44">
        <v>4.8</v>
      </c>
      <c r="S497" s="44">
        <v>4.8</v>
      </c>
      <c r="T497" s="44">
        <v>4.8</v>
      </c>
      <c r="U497" s="44">
        <v>4.8</v>
      </c>
      <c r="V497" s="44">
        <v>4.8</v>
      </c>
      <c r="W497" s="44">
        <v>4.8</v>
      </c>
      <c r="X497" s="44">
        <v>4.8</v>
      </c>
      <c r="Y497" s="44">
        <v>4.8</v>
      </c>
      <c r="Z497" s="44">
        <v>4.8</v>
      </c>
      <c r="AA497" s="44">
        <v>4.8</v>
      </c>
    </row>
    <row r="498" spans="1:27" ht="12.75" hidden="1" customHeight="1" outlineLevel="1" x14ac:dyDescent="0.3">
      <c r="A498" s="99" t="s">
        <v>1460</v>
      </c>
      <c r="B498" s="63" t="s">
        <v>81</v>
      </c>
      <c r="C498" s="43" t="s">
        <v>79</v>
      </c>
      <c r="D498" s="44">
        <f>$D$11</f>
        <v>264.79000000000002</v>
      </c>
      <c r="E498" s="44">
        <f t="shared" ref="E498:AA498" si="287">$D$11</f>
        <v>264.79000000000002</v>
      </c>
      <c r="F498" s="44">
        <f t="shared" si="287"/>
        <v>264.79000000000002</v>
      </c>
      <c r="G498" s="44">
        <f t="shared" si="287"/>
        <v>264.79000000000002</v>
      </c>
      <c r="H498" s="44">
        <f t="shared" si="287"/>
        <v>264.79000000000002</v>
      </c>
      <c r="I498" s="44">
        <f t="shared" si="287"/>
        <v>264.79000000000002</v>
      </c>
      <c r="J498" s="44">
        <f t="shared" si="287"/>
        <v>264.79000000000002</v>
      </c>
      <c r="K498" s="44">
        <f t="shared" si="287"/>
        <v>264.79000000000002</v>
      </c>
      <c r="L498" s="44">
        <f t="shared" si="287"/>
        <v>264.79000000000002</v>
      </c>
      <c r="M498" s="44">
        <f t="shared" si="287"/>
        <v>264.79000000000002</v>
      </c>
      <c r="N498" s="44">
        <f t="shared" si="287"/>
        <v>264.79000000000002</v>
      </c>
      <c r="O498" s="44">
        <f t="shared" si="287"/>
        <v>264.79000000000002</v>
      </c>
      <c r="P498" s="44">
        <f t="shared" si="287"/>
        <v>264.79000000000002</v>
      </c>
      <c r="Q498" s="44">
        <f t="shared" si="287"/>
        <v>264.79000000000002</v>
      </c>
      <c r="R498" s="44">
        <f t="shared" si="287"/>
        <v>264.79000000000002</v>
      </c>
      <c r="S498" s="44">
        <f t="shared" si="287"/>
        <v>264.79000000000002</v>
      </c>
      <c r="T498" s="44">
        <f t="shared" si="287"/>
        <v>264.79000000000002</v>
      </c>
      <c r="U498" s="44">
        <f t="shared" si="287"/>
        <v>264.79000000000002</v>
      </c>
      <c r="V498" s="44">
        <f t="shared" si="287"/>
        <v>264.79000000000002</v>
      </c>
      <c r="W498" s="44">
        <f t="shared" si="287"/>
        <v>264.79000000000002</v>
      </c>
      <c r="X498" s="44">
        <f t="shared" si="287"/>
        <v>264.79000000000002</v>
      </c>
      <c r="Y498" s="44">
        <f t="shared" si="287"/>
        <v>264.79000000000002</v>
      </c>
      <c r="Z498" s="44">
        <f t="shared" si="287"/>
        <v>264.79000000000002</v>
      </c>
      <c r="AA498" s="44">
        <f t="shared" si="287"/>
        <v>264.79000000000002</v>
      </c>
    </row>
    <row r="499" spans="1:27" ht="13.8" collapsed="1" x14ac:dyDescent="0.3">
      <c r="A499" s="98" t="s">
        <v>1461</v>
      </c>
      <c r="B499" s="28" t="str">
        <f>"08"&amp;"."&amp;$B$633&amp;"."&amp;$B$634</f>
        <v>08.02.2024</v>
      </c>
      <c r="C499" s="90" t="s">
        <v>76</v>
      </c>
      <c r="D499" s="91">
        <f>ROUND(((D500+D501+D503+D502)/1000),5)</f>
        <v>2.0121199999999999</v>
      </c>
      <c r="E499" s="91">
        <f>ROUND(((E500+E501+E503+E502)/1000),5)</f>
        <v>1.9269499999999999</v>
      </c>
      <c r="F499" s="91">
        <f>ROUND(((F500+F501+F503+F502)/1000),5)</f>
        <v>1.89442</v>
      </c>
      <c r="G499" s="91">
        <f t="shared" ref="G499:AA499" si="288">ROUND(((G500+G501+G503+G502)/1000),5)</f>
        <v>1.8859999999999999</v>
      </c>
      <c r="H499" s="91">
        <f t="shared" si="288"/>
        <v>1.9191400000000001</v>
      </c>
      <c r="I499" s="91">
        <f t="shared" si="288"/>
        <v>2.03647</v>
      </c>
      <c r="J499" s="91">
        <f t="shared" si="288"/>
        <v>2.2456700000000001</v>
      </c>
      <c r="K499" s="91">
        <f t="shared" si="288"/>
        <v>2.5405700000000002</v>
      </c>
      <c r="L499" s="91">
        <f t="shared" si="288"/>
        <v>2.6627000000000001</v>
      </c>
      <c r="M499" s="91">
        <f t="shared" si="288"/>
        <v>2.7502499999999999</v>
      </c>
      <c r="N499" s="91">
        <f t="shared" si="288"/>
        <v>2.8174100000000002</v>
      </c>
      <c r="O499" s="91">
        <f t="shared" si="288"/>
        <v>2.8336800000000002</v>
      </c>
      <c r="P499" s="91">
        <f t="shared" si="288"/>
        <v>2.8058299999999998</v>
      </c>
      <c r="Q499" s="91">
        <f t="shared" si="288"/>
        <v>2.8125399999999998</v>
      </c>
      <c r="R499" s="91">
        <f t="shared" si="288"/>
        <v>2.79901</v>
      </c>
      <c r="S499" s="91">
        <f t="shared" si="288"/>
        <v>2.7357399999999998</v>
      </c>
      <c r="T499" s="91">
        <f t="shared" si="288"/>
        <v>2.8142499999999999</v>
      </c>
      <c r="U499" s="91">
        <f t="shared" si="288"/>
        <v>2.8463699999999998</v>
      </c>
      <c r="V499" s="91">
        <f t="shared" si="288"/>
        <v>2.9359299999999999</v>
      </c>
      <c r="W499" s="91">
        <f t="shared" si="288"/>
        <v>2.7824800000000001</v>
      </c>
      <c r="X499" s="91">
        <f t="shared" si="288"/>
        <v>2.7052999999999998</v>
      </c>
      <c r="Y499" s="91">
        <f t="shared" si="288"/>
        <v>2.58229</v>
      </c>
      <c r="Z499" s="91">
        <f t="shared" si="288"/>
        <v>2.4396100000000001</v>
      </c>
      <c r="AA499" s="91">
        <f t="shared" si="288"/>
        <v>2.1851600000000002</v>
      </c>
    </row>
    <row r="500" spans="1:27" ht="12.75" hidden="1" customHeight="1" outlineLevel="1" x14ac:dyDescent="0.3">
      <c r="A500" s="99" t="s">
        <v>1462</v>
      </c>
      <c r="B500" s="63" t="s">
        <v>238</v>
      </c>
      <c r="C500" s="43" t="s">
        <v>79</v>
      </c>
      <c r="D500" s="44">
        <v>1308.3499999999999</v>
      </c>
      <c r="E500" s="44">
        <v>1223.18</v>
      </c>
      <c r="F500" s="44">
        <v>1190.6500000000001</v>
      </c>
      <c r="G500" s="44">
        <v>1182.23</v>
      </c>
      <c r="H500" s="44">
        <v>1215.3699999999999</v>
      </c>
      <c r="I500" s="44">
        <v>1332.7</v>
      </c>
      <c r="J500" s="44">
        <v>1541.9</v>
      </c>
      <c r="K500" s="44">
        <v>1836.8</v>
      </c>
      <c r="L500" s="44">
        <v>1958.93</v>
      </c>
      <c r="M500" s="44">
        <v>2046.48</v>
      </c>
      <c r="N500" s="44">
        <v>2113.64</v>
      </c>
      <c r="O500" s="44">
        <v>2129.91</v>
      </c>
      <c r="P500" s="44">
        <v>2102.06</v>
      </c>
      <c r="Q500" s="44">
        <v>2108.77</v>
      </c>
      <c r="R500" s="44">
        <v>2095.2399999999998</v>
      </c>
      <c r="S500" s="44">
        <v>2031.97</v>
      </c>
      <c r="T500" s="44">
        <v>2110.48</v>
      </c>
      <c r="U500" s="44">
        <v>2142.6</v>
      </c>
      <c r="V500" s="44">
        <v>2232.16</v>
      </c>
      <c r="W500" s="44">
        <v>2078.71</v>
      </c>
      <c r="X500" s="44">
        <v>2001.53</v>
      </c>
      <c r="Y500" s="44">
        <v>1878.52</v>
      </c>
      <c r="Z500" s="44">
        <v>1735.84</v>
      </c>
      <c r="AA500" s="44">
        <v>1481.39</v>
      </c>
    </row>
    <row r="501" spans="1:27" ht="12.75" hidden="1" customHeight="1" outlineLevel="1" x14ac:dyDescent="0.3">
      <c r="A501" s="99" t="s">
        <v>1463</v>
      </c>
      <c r="B501" s="63" t="s">
        <v>90</v>
      </c>
      <c r="C501" s="43" t="s">
        <v>79</v>
      </c>
      <c r="D501" s="44">
        <f>$D$466</f>
        <v>434.18</v>
      </c>
      <c r="E501" s="44">
        <f t="shared" ref="E501:AA501" si="289">$D$466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3">
      <c r="A502" s="99" t="s">
        <v>1464</v>
      </c>
      <c r="B502" s="63" t="s">
        <v>83</v>
      </c>
      <c r="C502" s="43" t="s">
        <v>79</v>
      </c>
      <c r="D502" s="44">
        <v>4.8</v>
      </c>
      <c r="E502" s="44">
        <v>4.8</v>
      </c>
      <c r="F502" s="44">
        <v>4.8</v>
      </c>
      <c r="G502" s="44">
        <v>4.8</v>
      </c>
      <c r="H502" s="44">
        <v>4.8</v>
      </c>
      <c r="I502" s="44">
        <v>4.8</v>
      </c>
      <c r="J502" s="44">
        <v>4.8</v>
      </c>
      <c r="K502" s="44">
        <v>4.8</v>
      </c>
      <c r="L502" s="44">
        <v>4.8</v>
      </c>
      <c r="M502" s="44">
        <v>4.8</v>
      </c>
      <c r="N502" s="44">
        <v>4.8</v>
      </c>
      <c r="O502" s="44">
        <v>4.8</v>
      </c>
      <c r="P502" s="44">
        <v>4.8</v>
      </c>
      <c r="Q502" s="44">
        <v>4.8</v>
      </c>
      <c r="R502" s="44">
        <v>4.8</v>
      </c>
      <c r="S502" s="44">
        <v>4.8</v>
      </c>
      <c r="T502" s="44">
        <v>4.8</v>
      </c>
      <c r="U502" s="44">
        <v>4.8</v>
      </c>
      <c r="V502" s="44">
        <v>4.8</v>
      </c>
      <c r="W502" s="44">
        <v>4.8</v>
      </c>
      <c r="X502" s="44">
        <v>4.8</v>
      </c>
      <c r="Y502" s="44">
        <v>4.8</v>
      </c>
      <c r="Z502" s="44">
        <v>4.8</v>
      </c>
      <c r="AA502" s="44">
        <v>4.8</v>
      </c>
    </row>
    <row r="503" spans="1:27" ht="12.75" hidden="1" customHeight="1" outlineLevel="1" x14ac:dyDescent="0.3">
      <c r="A503" s="99" t="s">
        <v>1465</v>
      </c>
      <c r="B503" s="63" t="s">
        <v>81</v>
      </c>
      <c r="C503" s="43" t="s">
        <v>79</v>
      </c>
      <c r="D503" s="44">
        <f>$D$11</f>
        <v>264.79000000000002</v>
      </c>
      <c r="E503" s="44">
        <f t="shared" ref="E503:AA503" si="290">$D$11</f>
        <v>264.79000000000002</v>
      </c>
      <c r="F503" s="44">
        <f t="shared" si="290"/>
        <v>264.79000000000002</v>
      </c>
      <c r="G503" s="44">
        <f t="shared" si="290"/>
        <v>264.79000000000002</v>
      </c>
      <c r="H503" s="44">
        <f t="shared" si="290"/>
        <v>264.79000000000002</v>
      </c>
      <c r="I503" s="44">
        <f t="shared" si="290"/>
        <v>264.79000000000002</v>
      </c>
      <c r="J503" s="44">
        <f t="shared" si="290"/>
        <v>264.79000000000002</v>
      </c>
      <c r="K503" s="44">
        <f t="shared" si="290"/>
        <v>264.79000000000002</v>
      </c>
      <c r="L503" s="44">
        <f t="shared" si="290"/>
        <v>264.79000000000002</v>
      </c>
      <c r="M503" s="44">
        <f t="shared" si="290"/>
        <v>264.79000000000002</v>
      </c>
      <c r="N503" s="44">
        <f t="shared" si="290"/>
        <v>264.79000000000002</v>
      </c>
      <c r="O503" s="44">
        <f t="shared" si="290"/>
        <v>264.79000000000002</v>
      </c>
      <c r="P503" s="44">
        <f t="shared" si="290"/>
        <v>264.79000000000002</v>
      </c>
      <c r="Q503" s="44">
        <f t="shared" si="290"/>
        <v>264.79000000000002</v>
      </c>
      <c r="R503" s="44">
        <f t="shared" si="290"/>
        <v>264.79000000000002</v>
      </c>
      <c r="S503" s="44">
        <f t="shared" si="290"/>
        <v>264.79000000000002</v>
      </c>
      <c r="T503" s="44">
        <f t="shared" si="290"/>
        <v>264.79000000000002</v>
      </c>
      <c r="U503" s="44">
        <f t="shared" si="290"/>
        <v>264.79000000000002</v>
      </c>
      <c r="V503" s="44">
        <f t="shared" si="290"/>
        <v>264.79000000000002</v>
      </c>
      <c r="W503" s="44">
        <f t="shared" si="290"/>
        <v>264.79000000000002</v>
      </c>
      <c r="X503" s="44">
        <f t="shared" si="290"/>
        <v>264.79000000000002</v>
      </c>
      <c r="Y503" s="44">
        <f t="shared" si="290"/>
        <v>264.79000000000002</v>
      </c>
      <c r="Z503" s="44">
        <f t="shared" si="290"/>
        <v>264.79000000000002</v>
      </c>
      <c r="AA503" s="44">
        <f t="shared" si="290"/>
        <v>264.79000000000002</v>
      </c>
    </row>
    <row r="504" spans="1:27" ht="13.8" collapsed="1" x14ac:dyDescent="0.3">
      <c r="A504" s="98" t="s">
        <v>1466</v>
      </c>
      <c r="B504" s="28" t="str">
        <f>"09"&amp;"."&amp;$B$633&amp;"."&amp;$B$634</f>
        <v>09.02.2024</v>
      </c>
      <c r="C504" s="90" t="s">
        <v>76</v>
      </c>
      <c r="D504" s="91">
        <f>ROUND(((D505+D506+D508+D507)/1000),5)</f>
        <v>2.0499399999999999</v>
      </c>
      <c r="E504" s="91">
        <f>ROUND(((E505+E506+E508+E507)/1000),5)</f>
        <v>1.94095</v>
      </c>
      <c r="F504" s="91">
        <f>ROUND(((F505+F506+F508+F507)/1000),5)</f>
        <v>1.91517</v>
      </c>
      <c r="G504" s="91">
        <f t="shared" ref="G504:AA504" si="291">ROUND(((G505+G506+G508+G507)/1000),5)</f>
        <v>1.9149499999999999</v>
      </c>
      <c r="H504" s="91">
        <f t="shared" si="291"/>
        <v>1.92554</v>
      </c>
      <c r="I504" s="91">
        <f t="shared" si="291"/>
        <v>2.06582</v>
      </c>
      <c r="J504" s="91">
        <f t="shared" si="291"/>
        <v>2.30362</v>
      </c>
      <c r="K504" s="91">
        <f t="shared" si="291"/>
        <v>2.5766300000000002</v>
      </c>
      <c r="L504" s="91">
        <f t="shared" si="291"/>
        <v>2.7140599999999999</v>
      </c>
      <c r="M504" s="91">
        <f t="shared" si="291"/>
        <v>2.8445800000000001</v>
      </c>
      <c r="N504" s="91">
        <f t="shared" si="291"/>
        <v>2.91629</v>
      </c>
      <c r="O504" s="91">
        <f t="shared" si="291"/>
        <v>2.8150200000000001</v>
      </c>
      <c r="P504" s="91">
        <f t="shared" si="291"/>
        <v>2.7854700000000001</v>
      </c>
      <c r="Q504" s="91">
        <f t="shared" si="291"/>
        <v>2.7915999999999999</v>
      </c>
      <c r="R504" s="91">
        <f t="shared" si="291"/>
        <v>2.7783199999999999</v>
      </c>
      <c r="S504" s="91">
        <f t="shared" si="291"/>
        <v>2.7874599999999998</v>
      </c>
      <c r="T504" s="91">
        <f t="shared" si="291"/>
        <v>2.8345099999999999</v>
      </c>
      <c r="U504" s="91">
        <f t="shared" si="291"/>
        <v>2.8634599999999999</v>
      </c>
      <c r="V504" s="91">
        <f t="shared" si="291"/>
        <v>2.9267799999999999</v>
      </c>
      <c r="W504" s="91">
        <f t="shared" si="291"/>
        <v>2.74743</v>
      </c>
      <c r="X504" s="91">
        <f t="shared" si="291"/>
        <v>2.66798</v>
      </c>
      <c r="Y504" s="91">
        <f t="shared" si="291"/>
        <v>2.60392</v>
      </c>
      <c r="Z504" s="91">
        <f t="shared" si="291"/>
        <v>2.4668700000000001</v>
      </c>
      <c r="AA504" s="91">
        <f t="shared" si="291"/>
        <v>2.2642000000000002</v>
      </c>
    </row>
    <row r="505" spans="1:27" ht="12.75" hidden="1" customHeight="1" outlineLevel="1" x14ac:dyDescent="0.3">
      <c r="A505" s="99" t="s">
        <v>1467</v>
      </c>
      <c r="B505" s="63" t="s">
        <v>238</v>
      </c>
      <c r="C505" s="43" t="s">
        <v>79</v>
      </c>
      <c r="D505" s="44">
        <v>1346.17</v>
      </c>
      <c r="E505" s="44">
        <v>1237.18</v>
      </c>
      <c r="F505" s="44">
        <v>1211.4000000000001</v>
      </c>
      <c r="G505" s="44">
        <v>1211.18</v>
      </c>
      <c r="H505" s="44">
        <v>1221.77</v>
      </c>
      <c r="I505" s="44">
        <v>1362.05</v>
      </c>
      <c r="J505" s="44">
        <v>1599.85</v>
      </c>
      <c r="K505" s="44">
        <v>1872.86</v>
      </c>
      <c r="L505" s="44">
        <v>2010.29</v>
      </c>
      <c r="M505" s="44">
        <v>2140.81</v>
      </c>
      <c r="N505" s="44">
        <v>2212.52</v>
      </c>
      <c r="O505" s="44">
        <v>2111.25</v>
      </c>
      <c r="P505" s="44">
        <v>2081.6999999999998</v>
      </c>
      <c r="Q505" s="44">
        <v>2087.83</v>
      </c>
      <c r="R505" s="44">
        <v>2074.5500000000002</v>
      </c>
      <c r="S505" s="44">
        <v>2083.69</v>
      </c>
      <c r="T505" s="44">
        <v>2130.7399999999998</v>
      </c>
      <c r="U505" s="44">
        <v>2159.69</v>
      </c>
      <c r="V505" s="44">
        <v>2223.0100000000002</v>
      </c>
      <c r="W505" s="44">
        <v>2043.66</v>
      </c>
      <c r="X505" s="44">
        <v>1964.21</v>
      </c>
      <c r="Y505" s="44">
        <v>1900.15</v>
      </c>
      <c r="Z505" s="44">
        <v>1763.1</v>
      </c>
      <c r="AA505" s="44">
        <v>1560.43</v>
      </c>
    </row>
    <row r="506" spans="1:27" ht="12.75" hidden="1" customHeight="1" outlineLevel="1" x14ac:dyDescent="0.3">
      <c r="A506" s="99" t="s">
        <v>1468</v>
      </c>
      <c r="B506" s="63" t="s">
        <v>90</v>
      </c>
      <c r="C506" s="43" t="s">
        <v>79</v>
      </c>
      <c r="D506" s="44">
        <f>$D$466</f>
        <v>434.18</v>
      </c>
      <c r="E506" s="44">
        <f t="shared" ref="E506:AA506" si="292">$D$466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3">
      <c r="A507" s="99" t="s">
        <v>1469</v>
      </c>
      <c r="B507" s="63" t="s">
        <v>83</v>
      </c>
      <c r="C507" s="43" t="s">
        <v>79</v>
      </c>
      <c r="D507" s="44">
        <v>4.8</v>
      </c>
      <c r="E507" s="44">
        <v>4.8</v>
      </c>
      <c r="F507" s="44">
        <v>4.8</v>
      </c>
      <c r="G507" s="44">
        <v>4.8</v>
      </c>
      <c r="H507" s="44">
        <v>4.8</v>
      </c>
      <c r="I507" s="44">
        <v>4.8</v>
      </c>
      <c r="J507" s="44">
        <v>4.8</v>
      </c>
      <c r="K507" s="44">
        <v>4.8</v>
      </c>
      <c r="L507" s="44">
        <v>4.8</v>
      </c>
      <c r="M507" s="44">
        <v>4.8</v>
      </c>
      <c r="N507" s="44">
        <v>4.8</v>
      </c>
      <c r="O507" s="44">
        <v>4.8</v>
      </c>
      <c r="P507" s="44">
        <v>4.8</v>
      </c>
      <c r="Q507" s="44">
        <v>4.8</v>
      </c>
      <c r="R507" s="44">
        <v>4.8</v>
      </c>
      <c r="S507" s="44">
        <v>4.8</v>
      </c>
      <c r="T507" s="44">
        <v>4.8</v>
      </c>
      <c r="U507" s="44">
        <v>4.8</v>
      </c>
      <c r="V507" s="44">
        <v>4.8</v>
      </c>
      <c r="W507" s="44">
        <v>4.8</v>
      </c>
      <c r="X507" s="44">
        <v>4.8</v>
      </c>
      <c r="Y507" s="44">
        <v>4.8</v>
      </c>
      <c r="Z507" s="44">
        <v>4.8</v>
      </c>
      <c r="AA507" s="44">
        <v>4.8</v>
      </c>
    </row>
    <row r="508" spans="1:27" ht="12.75" hidden="1" customHeight="1" outlineLevel="1" x14ac:dyDescent="0.3">
      <c r="A508" s="99" t="s">
        <v>1470</v>
      </c>
      <c r="B508" s="63" t="s">
        <v>81</v>
      </c>
      <c r="C508" s="43" t="s">
        <v>79</v>
      </c>
      <c r="D508" s="44">
        <f>$D$11</f>
        <v>264.79000000000002</v>
      </c>
      <c r="E508" s="44">
        <f t="shared" ref="E508:AA508" si="293">$D$11</f>
        <v>264.79000000000002</v>
      </c>
      <c r="F508" s="44">
        <f t="shared" si="293"/>
        <v>264.79000000000002</v>
      </c>
      <c r="G508" s="44">
        <f t="shared" si="293"/>
        <v>264.79000000000002</v>
      </c>
      <c r="H508" s="44">
        <f t="shared" si="293"/>
        <v>264.79000000000002</v>
      </c>
      <c r="I508" s="44">
        <f t="shared" si="293"/>
        <v>264.79000000000002</v>
      </c>
      <c r="J508" s="44">
        <f t="shared" si="293"/>
        <v>264.79000000000002</v>
      </c>
      <c r="K508" s="44">
        <f t="shared" si="293"/>
        <v>264.79000000000002</v>
      </c>
      <c r="L508" s="44">
        <f t="shared" si="293"/>
        <v>264.79000000000002</v>
      </c>
      <c r="M508" s="44">
        <f t="shared" si="293"/>
        <v>264.79000000000002</v>
      </c>
      <c r="N508" s="44">
        <f t="shared" si="293"/>
        <v>264.79000000000002</v>
      </c>
      <c r="O508" s="44">
        <f t="shared" si="293"/>
        <v>264.79000000000002</v>
      </c>
      <c r="P508" s="44">
        <f t="shared" si="293"/>
        <v>264.79000000000002</v>
      </c>
      <c r="Q508" s="44">
        <f t="shared" si="293"/>
        <v>264.79000000000002</v>
      </c>
      <c r="R508" s="44">
        <f t="shared" si="293"/>
        <v>264.79000000000002</v>
      </c>
      <c r="S508" s="44">
        <f t="shared" si="293"/>
        <v>264.79000000000002</v>
      </c>
      <c r="T508" s="44">
        <f t="shared" si="293"/>
        <v>264.79000000000002</v>
      </c>
      <c r="U508" s="44">
        <f t="shared" si="293"/>
        <v>264.79000000000002</v>
      </c>
      <c r="V508" s="44">
        <f t="shared" si="293"/>
        <v>264.79000000000002</v>
      </c>
      <c r="W508" s="44">
        <f t="shared" si="293"/>
        <v>264.79000000000002</v>
      </c>
      <c r="X508" s="44">
        <f t="shared" si="293"/>
        <v>264.79000000000002</v>
      </c>
      <c r="Y508" s="44">
        <f t="shared" si="293"/>
        <v>264.79000000000002</v>
      </c>
      <c r="Z508" s="44">
        <f t="shared" si="293"/>
        <v>264.79000000000002</v>
      </c>
      <c r="AA508" s="44">
        <f t="shared" si="293"/>
        <v>264.79000000000002</v>
      </c>
    </row>
    <row r="509" spans="1:27" ht="13.8" collapsed="1" x14ac:dyDescent="0.3">
      <c r="A509" s="98" t="s">
        <v>1471</v>
      </c>
      <c r="B509" s="28" t="str">
        <f>"10"&amp;"."&amp;$B$633&amp;"."&amp;$B$634</f>
        <v>10.02.2024</v>
      </c>
      <c r="C509" s="90" t="s">
        <v>76</v>
      </c>
      <c r="D509" s="91">
        <f>ROUND(((D510+D511+D513+D512)/1000),5)</f>
        <v>2.1849500000000002</v>
      </c>
      <c r="E509" s="91">
        <f>ROUND(((E510+E511+E513+E512)/1000),5)</f>
        <v>2.0097999999999998</v>
      </c>
      <c r="F509" s="91">
        <f>ROUND(((F510+F511+F513+F512)/1000),5)</f>
        <v>1.92998</v>
      </c>
      <c r="G509" s="91">
        <f t="shared" ref="G509:AA509" si="294">ROUND(((G510+G511+G513+G512)/1000),5)</f>
        <v>1.92109</v>
      </c>
      <c r="H509" s="91">
        <f t="shared" si="294"/>
        <v>1.9294</v>
      </c>
      <c r="I509" s="91">
        <f t="shared" si="294"/>
        <v>2.0205899999999999</v>
      </c>
      <c r="J509" s="91">
        <f t="shared" si="294"/>
        <v>2.1316600000000001</v>
      </c>
      <c r="K509" s="91">
        <f t="shared" si="294"/>
        <v>2.36605</v>
      </c>
      <c r="L509" s="91">
        <f t="shared" si="294"/>
        <v>2.55165</v>
      </c>
      <c r="M509" s="91">
        <f t="shared" si="294"/>
        <v>2.6292900000000001</v>
      </c>
      <c r="N509" s="91">
        <f t="shared" si="294"/>
        <v>2.69929</v>
      </c>
      <c r="O509" s="91">
        <f t="shared" si="294"/>
        <v>2.7157499999999999</v>
      </c>
      <c r="P509" s="91">
        <f t="shared" si="294"/>
        <v>2.6981299999999999</v>
      </c>
      <c r="Q509" s="91">
        <f t="shared" si="294"/>
        <v>2.68567</v>
      </c>
      <c r="R509" s="91">
        <f t="shared" si="294"/>
        <v>2.6355200000000001</v>
      </c>
      <c r="S509" s="91">
        <f t="shared" si="294"/>
        <v>2.7074199999999999</v>
      </c>
      <c r="T509" s="91">
        <f t="shared" si="294"/>
        <v>2.7571699999999999</v>
      </c>
      <c r="U509" s="91">
        <f t="shared" si="294"/>
        <v>2.8088099999999998</v>
      </c>
      <c r="V509" s="91">
        <f t="shared" si="294"/>
        <v>2.94015</v>
      </c>
      <c r="W509" s="91">
        <f t="shared" si="294"/>
        <v>2.8069099999999998</v>
      </c>
      <c r="X509" s="91">
        <f t="shared" si="294"/>
        <v>2.6562299999999999</v>
      </c>
      <c r="Y509" s="91">
        <f t="shared" si="294"/>
        <v>2.5650200000000001</v>
      </c>
      <c r="Z509" s="91">
        <f t="shared" si="294"/>
        <v>2.4894599999999998</v>
      </c>
      <c r="AA509" s="91">
        <f t="shared" si="294"/>
        <v>2.2739699999999998</v>
      </c>
    </row>
    <row r="510" spans="1:27" ht="12.75" hidden="1" customHeight="1" outlineLevel="1" x14ac:dyDescent="0.3">
      <c r="A510" s="99" t="s">
        <v>1472</v>
      </c>
      <c r="B510" s="63" t="s">
        <v>238</v>
      </c>
      <c r="C510" s="43" t="s">
        <v>79</v>
      </c>
      <c r="D510" s="44">
        <v>1481.18</v>
      </c>
      <c r="E510" s="44">
        <v>1306.03</v>
      </c>
      <c r="F510" s="44">
        <v>1226.21</v>
      </c>
      <c r="G510" s="44">
        <v>1217.32</v>
      </c>
      <c r="H510" s="44">
        <v>1225.6300000000001</v>
      </c>
      <c r="I510" s="44">
        <v>1316.82</v>
      </c>
      <c r="J510" s="44">
        <v>1427.89</v>
      </c>
      <c r="K510" s="44">
        <v>1662.28</v>
      </c>
      <c r="L510" s="44">
        <v>1847.88</v>
      </c>
      <c r="M510" s="44">
        <v>1925.52</v>
      </c>
      <c r="N510" s="44">
        <v>1995.52</v>
      </c>
      <c r="O510" s="44">
        <v>2011.98</v>
      </c>
      <c r="P510" s="44">
        <v>1994.36</v>
      </c>
      <c r="Q510" s="44">
        <v>1981.9</v>
      </c>
      <c r="R510" s="44">
        <v>1931.75</v>
      </c>
      <c r="S510" s="44">
        <v>2003.65</v>
      </c>
      <c r="T510" s="44">
        <v>2053.4</v>
      </c>
      <c r="U510" s="44">
        <v>2105.04</v>
      </c>
      <c r="V510" s="44">
        <v>2236.38</v>
      </c>
      <c r="W510" s="44">
        <v>2103.14</v>
      </c>
      <c r="X510" s="44">
        <v>1952.46</v>
      </c>
      <c r="Y510" s="44">
        <v>1861.25</v>
      </c>
      <c r="Z510" s="44">
        <v>1785.69</v>
      </c>
      <c r="AA510" s="44">
        <v>1570.2</v>
      </c>
    </row>
    <row r="511" spans="1:27" ht="12.75" hidden="1" customHeight="1" outlineLevel="1" x14ac:dyDescent="0.3">
      <c r="A511" s="99" t="s">
        <v>1473</v>
      </c>
      <c r="B511" s="63" t="s">
        <v>90</v>
      </c>
      <c r="C511" s="43" t="s">
        <v>79</v>
      </c>
      <c r="D511" s="44">
        <f>$D$466</f>
        <v>434.18</v>
      </c>
      <c r="E511" s="44">
        <f t="shared" ref="E511:AA511" si="295">$D$466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3">
      <c r="A512" s="99" t="s">
        <v>1474</v>
      </c>
      <c r="B512" s="63" t="s">
        <v>83</v>
      </c>
      <c r="C512" s="43" t="s">
        <v>79</v>
      </c>
      <c r="D512" s="44">
        <v>4.8</v>
      </c>
      <c r="E512" s="44">
        <v>4.8</v>
      </c>
      <c r="F512" s="44">
        <v>4.8</v>
      </c>
      <c r="G512" s="44">
        <v>4.8</v>
      </c>
      <c r="H512" s="44">
        <v>4.8</v>
      </c>
      <c r="I512" s="44">
        <v>4.8</v>
      </c>
      <c r="J512" s="44">
        <v>4.8</v>
      </c>
      <c r="K512" s="44">
        <v>4.8</v>
      </c>
      <c r="L512" s="44">
        <v>4.8</v>
      </c>
      <c r="M512" s="44">
        <v>4.8</v>
      </c>
      <c r="N512" s="44">
        <v>4.8</v>
      </c>
      <c r="O512" s="44">
        <v>4.8</v>
      </c>
      <c r="P512" s="44">
        <v>4.8</v>
      </c>
      <c r="Q512" s="44">
        <v>4.8</v>
      </c>
      <c r="R512" s="44">
        <v>4.8</v>
      </c>
      <c r="S512" s="44">
        <v>4.8</v>
      </c>
      <c r="T512" s="44">
        <v>4.8</v>
      </c>
      <c r="U512" s="44">
        <v>4.8</v>
      </c>
      <c r="V512" s="44">
        <v>4.8</v>
      </c>
      <c r="W512" s="44">
        <v>4.8</v>
      </c>
      <c r="X512" s="44">
        <v>4.8</v>
      </c>
      <c r="Y512" s="44">
        <v>4.8</v>
      </c>
      <c r="Z512" s="44">
        <v>4.8</v>
      </c>
      <c r="AA512" s="44">
        <v>4.8</v>
      </c>
    </row>
    <row r="513" spans="1:27" ht="12.75" hidden="1" customHeight="1" outlineLevel="1" x14ac:dyDescent="0.3">
      <c r="A513" s="99" t="s">
        <v>1475</v>
      </c>
      <c r="B513" s="63" t="s">
        <v>81</v>
      </c>
      <c r="C513" s="43" t="s">
        <v>79</v>
      </c>
      <c r="D513" s="44">
        <f>$D$11</f>
        <v>264.79000000000002</v>
      </c>
      <c r="E513" s="44">
        <f t="shared" ref="E513:AA513" si="296">$D$11</f>
        <v>264.79000000000002</v>
      </c>
      <c r="F513" s="44">
        <f t="shared" si="296"/>
        <v>264.79000000000002</v>
      </c>
      <c r="G513" s="44">
        <f t="shared" si="296"/>
        <v>264.79000000000002</v>
      </c>
      <c r="H513" s="44">
        <f t="shared" si="296"/>
        <v>264.79000000000002</v>
      </c>
      <c r="I513" s="44">
        <f t="shared" si="296"/>
        <v>264.79000000000002</v>
      </c>
      <c r="J513" s="44">
        <f t="shared" si="296"/>
        <v>264.79000000000002</v>
      </c>
      <c r="K513" s="44">
        <f t="shared" si="296"/>
        <v>264.79000000000002</v>
      </c>
      <c r="L513" s="44">
        <f t="shared" si="296"/>
        <v>264.79000000000002</v>
      </c>
      <c r="M513" s="44">
        <f t="shared" si="296"/>
        <v>264.79000000000002</v>
      </c>
      <c r="N513" s="44">
        <f t="shared" si="296"/>
        <v>264.79000000000002</v>
      </c>
      <c r="O513" s="44">
        <f t="shared" si="296"/>
        <v>264.79000000000002</v>
      </c>
      <c r="P513" s="44">
        <f t="shared" si="296"/>
        <v>264.79000000000002</v>
      </c>
      <c r="Q513" s="44">
        <f t="shared" si="296"/>
        <v>264.79000000000002</v>
      </c>
      <c r="R513" s="44">
        <f t="shared" si="296"/>
        <v>264.79000000000002</v>
      </c>
      <c r="S513" s="44">
        <f t="shared" si="296"/>
        <v>264.79000000000002</v>
      </c>
      <c r="T513" s="44">
        <f t="shared" si="296"/>
        <v>264.79000000000002</v>
      </c>
      <c r="U513" s="44">
        <f t="shared" si="296"/>
        <v>264.79000000000002</v>
      </c>
      <c r="V513" s="44">
        <f t="shared" si="296"/>
        <v>264.79000000000002</v>
      </c>
      <c r="W513" s="44">
        <f t="shared" si="296"/>
        <v>264.79000000000002</v>
      </c>
      <c r="X513" s="44">
        <f t="shared" si="296"/>
        <v>264.79000000000002</v>
      </c>
      <c r="Y513" s="44">
        <f t="shared" si="296"/>
        <v>264.79000000000002</v>
      </c>
      <c r="Z513" s="44">
        <f t="shared" si="296"/>
        <v>264.79000000000002</v>
      </c>
      <c r="AA513" s="44">
        <f t="shared" si="296"/>
        <v>264.79000000000002</v>
      </c>
    </row>
    <row r="514" spans="1:27" ht="13.8" collapsed="1" x14ac:dyDescent="0.3">
      <c r="A514" s="98" t="s">
        <v>1476</v>
      </c>
      <c r="B514" s="28" t="str">
        <f>"11"&amp;"."&amp;$B$633&amp;"."&amp;$B$634</f>
        <v>11.02.2024</v>
      </c>
      <c r="C514" s="90" t="s">
        <v>76</v>
      </c>
      <c r="D514" s="91">
        <f>ROUND(((D515+D516+D518+D517)/1000),5)</f>
        <v>2.1806999999999999</v>
      </c>
      <c r="E514" s="91">
        <f>ROUND(((E515+E516+E518+E517)/1000),5)</f>
        <v>2.0209000000000001</v>
      </c>
      <c r="F514" s="91">
        <f>ROUND(((F515+F516+F518+F517)/1000),5)</f>
        <v>1.94597</v>
      </c>
      <c r="G514" s="91">
        <f t="shared" ref="G514:AA514" si="297">ROUND(((G515+G516+G518+G517)/1000),5)</f>
        <v>1.93146</v>
      </c>
      <c r="H514" s="91">
        <f t="shared" si="297"/>
        <v>1.93641</v>
      </c>
      <c r="I514" s="91">
        <f t="shared" si="297"/>
        <v>2.0050400000000002</v>
      </c>
      <c r="J514" s="91">
        <f t="shared" si="297"/>
        <v>2.0965099999999999</v>
      </c>
      <c r="K514" s="91">
        <f t="shared" si="297"/>
        <v>2.2319599999999999</v>
      </c>
      <c r="L514" s="91">
        <f t="shared" si="297"/>
        <v>2.4857</v>
      </c>
      <c r="M514" s="91">
        <f t="shared" si="297"/>
        <v>2.5673400000000002</v>
      </c>
      <c r="N514" s="91">
        <f t="shared" si="297"/>
        <v>2.6213500000000001</v>
      </c>
      <c r="O514" s="91">
        <f t="shared" si="297"/>
        <v>2.64418</v>
      </c>
      <c r="P514" s="91">
        <f t="shared" si="297"/>
        <v>2.6383700000000001</v>
      </c>
      <c r="Q514" s="91">
        <f t="shared" si="297"/>
        <v>2.6364200000000002</v>
      </c>
      <c r="R514" s="91">
        <f t="shared" si="297"/>
        <v>2.59917</v>
      </c>
      <c r="S514" s="91">
        <f t="shared" si="297"/>
        <v>2.5941100000000001</v>
      </c>
      <c r="T514" s="91">
        <f t="shared" si="297"/>
        <v>2.64269</v>
      </c>
      <c r="U514" s="91">
        <f t="shared" si="297"/>
        <v>2.6980200000000001</v>
      </c>
      <c r="V514" s="91">
        <f t="shared" si="297"/>
        <v>2.6981199999999999</v>
      </c>
      <c r="W514" s="91">
        <f t="shared" si="297"/>
        <v>2.66215</v>
      </c>
      <c r="X514" s="91">
        <f t="shared" si="297"/>
        <v>2.6513100000000001</v>
      </c>
      <c r="Y514" s="91">
        <f t="shared" si="297"/>
        <v>2.5716899999999998</v>
      </c>
      <c r="Z514" s="91">
        <f t="shared" si="297"/>
        <v>2.48855</v>
      </c>
      <c r="AA514" s="91">
        <f t="shared" si="297"/>
        <v>2.22438</v>
      </c>
    </row>
    <row r="515" spans="1:27" ht="12.75" hidden="1" customHeight="1" outlineLevel="1" x14ac:dyDescent="0.3">
      <c r="A515" s="99" t="s">
        <v>1477</v>
      </c>
      <c r="B515" s="63" t="s">
        <v>238</v>
      </c>
      <c r="C515" s="43" t="s">
        <v>79</v>
      </c>
      <c r="D515" s="44">
        <v>1476.93</v>
      </c>
      <c r="E515" s="44">
        <v>1317.13</v>
      </c>
      <c r="F515" s="44">
        <v>1242.2</v>
      </c>
      <c r="G515" s="44">
        <v>1227.69</v>
      </c>
      <c r="H515" s="44">
        <v>1232.6400000000001</v>
      </c>
      <c r="I515" s="44">
        <v>1301.27</v>
      </c>
      <c r="J515" s="44">
        <v>1392.74</v>
      </c>
      <c r="K515" s="44">
        <v>1528.19</v>
      </c>
      <c r="L515" s="44">
        <v>1781.93</v>
      </c>
      <c r="M515" s="44">
        <v>1863.57</v>
      </c>
      <c r="N515" s="44">
        <v>1917.58</v>
      </c>
      <c r="O515" s="44">
        <v>1940.41</v>
      </c>
      <c r="P515" s="44">
        <v>1934.6</v>
      </c>
      <c r="Q515" s="44">
        <v>1932.65</v>
      </c>
      <c r="R515" s="44">
        <v>1895.4</v>
      </c>
      <c r="S515" s="44">
        <v>1890.34</v>
      </c>
      <c r="T515" s="44">
        <v>1938.92</v>
      </c>
      <c r="U515" s="44">
        <v>1994.25</v>
      </c>
      <c r="V515" s="44">
        <v>1994.35</v>
      </c>
      <c r="W515" s="44">
        <v>1958.38</v>
      </c>
      <c r="X515" s="44">
        <v>1947.54</v>
      </c>
      <c r="Y515" s="44">
        <v>1867.92</v>
      </c>
      <c r="Z515" s="44">
        <v>1784.78</v>
      </c>
      <c r="AA515" s="44">
        <v>1520.61</v>
      </c>
    </row>
    <row r="516" spans="1:27" ht="12.75" hidden="1" customHeight="1" outlineLevel="1" x14ac:dyDescent="0.3">
      <c r="A516" s="99" t="s">
        <v>1478</v>
      </c>
      <c r="B516" s="63" t="s">
        <v>90</v>
      </c>
      <c r="C516" s="43" t="s">
        <v>79</v>
      </c>
      <c r="D516" s="44">
        <f>$D$466</f>
        <v>434.18</v>
      </c>
      <c r="E516" s="44">
        <f t="shared" ref="E516:AA516" si="298">$D$466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3">
      <c r="A517" s="99" t="s">
        <v>1479</v>
      </c>
      <c r="B517" s="63" t="s">
        <v>83</v>
      </c>
      <c r="C517" s="43" t="s">
        <v>79</v>
      </c>
      <c r="D517" s="44">
        <v>4.8</v>
      </c>
      <c r="E517" s="44">
        <v>4.8</v>
      </c>
      <c r="F517" s="44">
        <v>4.8</v>
      </c>
      <c r="G517" s="44">
        <v>4.8</v>
      </c>
      <c r="H517" s="44">
        <v>4.8</v>
      </c>
      <c r="I517" s="44">
        <v>4.8</v>
      </c>
      <c r="J517" s="44">
        <v>4.8</v>
      </c>
      <c r="K517" s="44">
        <v>4.8</v>
      </c>
      <c r="L517" s="44">
        <v>4.8</v>
      </c>
      <c r="M517" s="44">
        <v>4.8</v>
      </c>
      <c r="N517" s="44">
        <v>4.8</v>
      </c>
      <c r="O517" s="44">
        <v>4.8</v>
      </c>
      <c r="P517" s="44">
        <v>4.8</v>
      </c>
      <c r="Q517" s="44">
        <v>4.8</v>
      </c>
      <c r="R517" s="44">
        <v>4.8</v>
      </c>
      <c r="S517" s="44">
        <v>4.8</v>
      </c>
      <c r="T517" s="44">
        <v>4.8</v>
      </c>
      <c r="U517" s="44">
        <v>4.8</v>
      </c>
      <c r="V517" s="44">
        <v>4.8</v>
      </c>
      <c r="W517" s="44">
        <v>4.8</v>
      </c>
      <c r="X517" s="44">
        <v>4.8</v>
      </c>
      <c r="Y517" s="44">
        <v>4.8</v>
      </c>
      <c r="Z517" s="44">
        <v>4.8</v>
      </c>
      <c r="AA517" s="44">
        <v>4.8</v>
      </c>
    </row>
    <row r="518" spans="1:27" ht="12.75" hidden="1" customHeight="1" outlineLevel="1" x14ac:dyDescent="0.3">
      <c r="A518" s="99" t="s">
        <v>1480</v>
      </c>
      <c r="B518" s="63" t="s">
        <v>81</v>
      </c>
      <c r="C518" s="43" t="s">
        <v>79</v>
      </c>
      <c r="D518" s="44">
        <f>$D$11</f>
        <v>264.79000000000002</v>
      </c>
      <c r="E518" s="44">
        <f t="shared" ref="E518:AA518" si="299">$D$11</f>
        <v>264.79000000000002</v>
      </c>
      <c r="F518" s="44">
        <f t="shared" si="299"/>
        <v>264.79000000000002</v>
      </c>
      <c r="G518" s="44">
        <f t="shared" si="299"/>
        <v>264.79000000000002</v>
      </c>
      <c r="H518" s="44">
        <f t="shared" si="299"/>
        <v>264.79000000000002</v>
      </c>
      <c r="I518" s="44">
        <f t="shared" si="299"/>
        <v>264.79000000000002</v>
      </c>
      <c r="J518" s="44">
        <f t="shared" si="299"/>
        <v>264.79000000000002</v>
      </c>
      <c r="K518" s="44">
        <f t="shared" si="299"/>
        <v>264.79000000000002</v>
      </c>
      <c r="L518" s="44">
        <f t="shared" si="299"/>
        <v>264.79000000000002</v>
      </c>
      <c r="M518" s="44">
        <f t="shared" si="299"/>
        <v>264.79000000000002</v>
      </c>
      <c r="N518" s="44">
        <f t="shared" si="299"/>
        <v>264.79000000000002</v>
      </c>
      <c r="O518" s="44">
        <f t="shared" si="299"/>
        <v>264.79000000000002</v>
      </c>
      <c r="P518" s="44">
        <f t="shared" si="299"/>
        <v>264.79000000000002</v>
      </c>
      <c r="Q518" s="44">
        <f t="shared" si="299"/>
        <v>264.79000000000002</v>
      </c>
      <c r="R518" s="44">
        <f t="shared" si="299"/>
        <v>264.79000000000002</v>
      </c>
      <c r="S518" s="44">
        <f t="shared" si="299"/>
        <v>264.79000000000002</v>
      </c>
      <c r="T518" s="44">
        <f t="shared" si="299"/>
        <v>264.79000000000002</v>
      </c>
      <c r="U518" s="44">
        <f t="shared" si="299"/>
        <v>264.79000000000002</v>
      </c>
      <c r="V518" s="44">
        <f t="shared" si="299"/>
        <v>264.79000000000002</v>
      </c>
      <c r="W518" s="44">
        <f t="shared" si="299"/>
        <v>264.79000000000002</v>
      </c>
      <c r="X518" s="44">
        <f t="shared" si="299"/>
        <v>264.79000000000002</v>
      </c>
      <c r="Y518" s="44">
        <f t="shared" si="299"/>
        <v>264.79000000000002</v>
      </c>
      <c r="Z518" s="44">
        <f t="shared" si="299"/>
        <v>264.79000000000002</v>
      </c>
      <c r="AA518" s="44">
        <f t="shared" si="299"/>
        <v>264.79000000000002</v>
      </c>
    </row>
    <row r="519" spans="1:27" ht="13.8" collapsed="1" x14ac:dyDescent="0.3">
      <c r="A519" s="98" t="s">
        <v>1481</v>
      </c>
      <c r="B519" s="28" t="str">
        <f>"12"&amp;"."&amp;$B$633&amp;"."&amp;$B$634</f>
        <v>12.02.2024</v>
      </c>
      <c r="C519" s="90" t="s">
        <v>76</v>
      </c>
      <c r="D519" s="91">
        <f>ROUND(((D520+D521+D523+D522)/1000),5)</f>
        <v>2.1053999999999999</v>
      </c>
      <c r="E519" s="91">
        <f>ROUND(((E520+E521+E523+E522)/1000),5)</f>
        <v>1.9824299999999999</v>
      </c>
      <c r="F519" s="91">
        <f>ROUND(((F520+F521+F523+F522)/1000),5)</f>
        <v>1.94581</v>
      </c>
      <c r="G519" s="91">
        <f t="shared" ref="G519:AA519" si="300">ROUND(((G520+G521+G523+G522)/1000),5)</f>
        <v>1.9482699999999999</v>
      </c>
      <c r="H519" s="91">
        <f t="shared" si="300"/>
        <v>2.0004900000000001</v>
      </c>
      <c r="I519" s="91">
        <f t="shared" si="300"/>
        <v>2.10527</v>
      </c>
      <c r="J519" s="91">
        <f t="shared" si="300"/>
        <v>2.4175900000000001</v>
      </c>
      <c r="K519" s="91">
        <f t="shared" si="300"/>
        <v>2.6133899999999999</v>
      </c>
      <c r="L519" s="91">
        <f t="shared" si="300"/>
        <v>2.75081</v>
      </c>
      <c r="M519" s="91">
        <f t="shared" si="300"/>
        <v>2.78349</v>
      </c>
      <c r="N519" s="91">
        <f t="shared" si="300"/>
        <v>2.8157100000000002</v>
      </c>
      <c r="O519" s="91">
        <f t="shared" si="300"/>
        <v>2.8467899999999999</v>
      </c>
      <c r="P519" s="91">
        <f t="shared" si="300"/>
        <v>2.81134</v>
      </c>
      <c r="Q519" s="91">
        <f t="shared" si="300"/>
        <v>2.83039</v>
      </c>
      <c r="R519" s="91">
        <f t="shared" si="300"/>
        <v>2.8066300000000002</v>
      </c>
      <c r="S519" s="91">
        <f t="shared" si="300"/>
        <v>2.7527900000000001</v>
      </c>
      <c r="T519" s="91">
        <f t="shared" si="300"/>
        <v>2.7450700000000001</v>
      </c>
      <c r="U519" s="91">
        <f t="shared" si="300"/>
        <v>2.7470500000000002</v>
      </c>
      <c r="V519" s="91">
        <f t="shared" si="300"/>
        <v>2.7742</v>
      </c>
      <c r="W519" s="91">
        <f t="shared" si="300"/>
        <v>2.7831299999999999</v>
      </c>
      <c r="X519" s="91">
        <f t="shared" si="300"/>
        <v>2.70011</v>
      </c>
      <c r="Y519" s="91">
        <f t="shared" si="300"/>
        <v>2.5750500000000001</v>
      </c>
      <c r="Z519" s="91">
        <f t="shared" si="300"/>
        <v>2.3654500000000001</v>
      </c>
      <c r="AA519" s="91">
        <f t="shared" si="300"/>
        <v>2.1727400000000001</v>
      </c>
    </row>
    <row r="520" spans="1:27" ht="12.75" hidden="1" customHeight="1" outlineLevel="1" x14ac:dyDescent="0.3">
      <c r="A520" s="99" t="s">
        <v>1482</v>
      </c>
      <c r="B520" s="63" t="s">
        <v>238</v>
      </c>
      <c r="C520" s="43" t="s">
        <v>79</v>
      </c>
      <c r="D520" s="44">
        <v>1401.63</v>
      </c>
      <c r="E520" s="44">
        <v>1278.6600000000001</v>
      </c>
      <c r="F520" s="44">
        <v>1242.04</v>
      </c>
      <c r="G520" s="44">
        <v>1244.5</v>
      </c>
      <c r="H520" s="44">
        <v>1296.72</v>
      </c>
      <c r="I520" s="44">
        <v>1401.5</v>
      </c>
      <c r="J520" s="44">
        <v>1713.82</v>
      </c>
      <c r="K520" s="44">
        <v>1909.62</v>
      </c>
      <c r="L520" s="44">
        <v>2047.04</v>
      </c>
      <c r="M520" s="44">
        <v>2079.7199999999998</v>
      </c>
      <c r="N520" s="44">
        <v>2111.94</v>
      </c>
      <c r="O520" s="44">
        <v>2143.02</v>
      </c>
      <c r="P520" s="44">
        <v>2107.5700000000002</v>
      </c>
      <c r="Q520" s="44">
        <v>2126.62</v>
      </c>
      <c r="R520" s="44">
        <v>2102.86</v>
      </c>
      <c r="S520" s="44">
        <v>2049.02</v>
      </c>
      <c r="T520" s="44">
        <v>2041.3</v>
      </c>
      <c r="U520" s="44">
        <v>2043.28</v>
      </c>
      <c r="V520" s="44">
        <v>2070.4299999999998</v>
      </c>
      <c r="W520" s="44">
        <v>2079.36</v>
      </c>
      <c r="X520" s="44">
        <v>1996.34</v>
      </c>
      <c r="Y520" s="44">
        <v>1871.28</v>
      </c>
      <c r="Z520" s="44">
        <v>1661.68</v>
      </c>
      <c r="AA520" s="44">
        <v>1468.97</v>
      </c>
    </row>
    <row r="521" spans="1:27" ht="12.75" hidden="1" customHeight="1" outlineLevel="1" x14ac:dyDescent="0.3">
      <c r="A521" s="99" t="s">
        <v>1483</v>
      </c>
      <c r="B521" s="63" t="s">
        <v>90</v>
      </c>
      <c r="C521" s="43" t="s">
        <v>79</v>
      </c>
      <c r="D521" s="44">
        <f>$D$466</f>
        <v>434.18</v>
      </c>
      <c r="E521" s="44">
        <f t="shared" ref="E521:AA521" si="301">$D$466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3">
      <c r="A522" s="99" t="s">
        <v>1484</v>
      </c>
      <c r="B522" s="63" t="s">
        <v>83</v>
      </c>
      <c r="C522" s="43" t="s">
        <v>79</v>
      </c>
      <c r="D522" s="44">
        <v>4.8</v>
      </c>
      <c r="E522" s="44">
        <v>4.8</v>
      </c>
      <c r="F522" s="44">
        <v>4.8</v>
      </c>
      <c r="G522" s="44">
        <v>4.8</v>
      </c>
      <c r="H522" s="44">
        <v>4.8</v>
      </c>
      <c r="I522" s="44">
        <v>4.8</v>
      </c>
      <c r="J522" s="44">
        <v>4.8</v>
      </c>
      <c r="K522" s="44">
        <v>4.8</v>
      </c>
      <c r="L522" s="44">
        <v>4.8</v>
      </c>
      <c r="M522" s="44">
        <v>4.8</v>
      </c>
      <c r="N522" s="44">
        <v>4.8</v>
      </c>
      <c r="O522" s="44">
        <v>4.8</v>
      </c>
      <c r="P522" s="44">
        <v>4.8</v>
      </c>
      <c r="Q522" s="44">
        <v>4.8</v>
      </c>
      <c r="R522" s="44">
        <v>4.8</v>
      </c>
      <c r="S522" s="44">
        <v>4.8</v>
      </c>
      <c r="T522" s="44">
        <v>4.8</v>
      </c>
      <c r="U522" s="44">
        <v>4.8</v>
      </c>
      <c r="V522" s="44">
        <v>4.8</v>
      </c>
      <c r="W522" s="44">
        <v>4.8</v>
      </c>
      <c r="X522" s="44">
        <v>4.8</v>
      </c>
      <c r="Y522" s="44">
        <v>4.8</v>
      </c>
      <c r="Z522" s="44">
        <v>4.8</v>
      </c>
      <c r="AA522" s="44">
        <v>4.8</v>
      </c>
    </row>
    <row r="523" spans="1:27" ht="12.75" hidden="1" customHeight="1" outlineLevel="1" x14ac:dyDescent="0.3">
      <c r="A523" s="99" t="s">
        <v>1485</v>
      </c>
      <c r="B523" s="63" t="s">
        <v>81</v>
      </c>
      <c r="C523" s="43" t="s">
        <v>79</v>
      </c>
      <c r="D523" s="44">
        <f>$D$11</f>
        <v>264.79000000000002</v>
      </c>
      <c r="E523" s="44">
        <f t="shared" ref="E523:AA523" si="302">$D$11</f>
        <v>264.79000000000002</v>
      </c>
      <c r="F523" s="44">
        <f t="shared" si="302"/>
        <v>264.79000000000002</v>
      </c>
      <c r="G523" s="44">
        <f t="shared" si="302"/>
        <v>264.79000000000002</v>
      </c>
      <c r="H523" s="44">
        <f t="shared" si="302"/>
        <v>264.79000000000002</v>
      </c>
      <c r="I523" s="44">
        <f t="shared" si="302"/>
        <v>264.79000000000002</v>
      </c>
      <c r="J523" s="44">
        <f t="shared" si="302"/>
        <v>264.79000000000002</v>
      </c>
      <c r="K523" s="44">
        <f t="shared" si="302"/>
        <v>264.79000000000002</v>
      </c>
      <c r="L523" s="44">
        <f t="shared" si="302"/>
        <v>264.79000000000002</v>
      </c>
      <c r="M523" s="44">
        <f t="shared" si="302"/>
        <v>264.79000000000002</v>
      </c>
      <c r="N523" s="44">
        <f t="shared" si="302"/>
        <v>264.79000000000002</v>
      </c>
      <c r="O523" s="44">
        <f t="shared" si="302"/>
        <v>264.79000000000002</v>
      </c>
      <c r="P523" s="44">
        <f t="shared" si="302"/>
        <v>264.79000000000002</v>
      </c>
      <c r="Q523" s="44">
        <f t="shared" si="302"/>
        <v>264.79000000000002</v>
      </c>
      <c r="R523" s="44">
        <f t="shared" si="302"/>
        <v>264.79000000000002</v>
      </c>
      <c r="S523" s="44">
        <f t="shared" si="302"/>
        <v>264.79000000000002</v>
      </c>
      <c r="T523" s="44">
        <f t="shared" si="302"/>
        <v>264.79000000000002</v>
      </c>
      <c r="U523" s="44">
        <f t="shared" si="302"/>
        <v>264.79000000000002</v>
      </c>
      <c r="V523" s="44">
        <f t="shared" si="302"/>
        <v>264.79000000000002</v>
      </c>
      <c r="W523" s="44">
        <f t="shared" si="302"/>
        <v>264.79000000000002</v>
      </c>
      <c r="X523" s="44">
        <f t="shared" si="302"/>
        <v>264.79000000000002</v>
      </c>
      <c r="Y523" s="44">
        <f t="shared" si="302"/>
        <v>264.79000000000002</v>
      </c>
      <c r="Z523" s="44">
        <f t="shared" si="302"/>
        <v>264.79000000000002</v>
      </c>
      <c r="AA523" s="44">
        <f t="shared" si="302"/>
        <v>264.79000000000002</v>
      </c>
    </row>
    <row r="524" spans="1:27" ht="13.8" collapsed="1" x14ac:dyDescent="0.3">
      <c r="A524" s="98" t="s">
        <v>1486</v>
      </c>
      <c r="B524" s="28" t="str">
        <f>"13"&amp;"."&amp;$B$633&amp;"."&amp;$B$634</f>
        <v>13.02.2024</v>
      </c>
      <c r="C524" s="90" t="s">
        <v>76</v>
      </c>
      <c r="D524" s="91">
        <f>ROUND(((D525+D526+D528+D527)/1000),5)</f>
        <v>2.0112700000000001</v>
      </c>
      <c r="E524" s="91">
        <f>ROUND(((E525+E526+E528+E527)/1000),5)</f>
        <v>1.9525699999999999</v>
      </c>
      <c r="F524" s="91">
        <f>ROUND(((F525+F526+F528+F527)/1000),5)</f>
        <v>1.9262699999999999</v>
      </c>
      <c r="G524" s="91">
        <f t="shared" ref="G524:AA524" si="303">ROUND(((G525+G526+G528+G527)/1000),5)</f>
        <v>1.9254899999999999</v>
      </c>
      <c r="H524" s="91">
        <f t="shared" si="303"/>
        <v>1.9560200000000001</v>
      </c>
      <c r="I524" s="91">
        <f t="shared" si="303"/>
        <v>2.0436999999999999</v>
      </c>
      <c r="J524" s="91">
        <f t="shared" si="303"/>
        <v>2.2364999999999999</v>
      </c>
      <c r="K524" s="91">
        <f t="shared" si="303"/>
        <v>2.5854400000000002</v>
      </c>
      <c r="L524" s="91">
        <f t="shared" si="303"/>
        <v>2.6698</v>
      </c>
      <c r="M524" s="91">
        <f t="shared" si="303"/>
        <v>2.6741999999999999</v>
      </c>
      <c r="N524" s="91">
        <f t="shared" si="303"/>
        <v>2.6918199999999999</v>
      </c>
      <c r="O524" s="91">
        <f t="shared" si="303"/>
        <v>2.7696999999999998</v>
      </c>
      <c r="P524" s="91">
        <f t="shared" si="303"/>
        <v>2.7466900000000001</v>
      </c>
      <c r="Q524" s="91">
        <f t="shared" si="303"/>
        <v>2.7644600000000001</v>
      </c>
      <c r="R524" s="91">
        <f t="shared" si="303"/>
        <v>2.7548400000000002</v>
      </c>
      <c r="S524" s="91">
        <f t="shared" si="303"/>
        <v>2.6849699999999999</v>
      </c>
      <c r="T524" s="91">
        <f t="shared" si="303"/>
        <v>2.67517</v>
      </c>
      <c r="U524" s="91">
        <f t="shared" si="303"/>
        <v>2.6955200000000001</v>
      </c>
      <c r="V524" s="91">
        <f t="shared" si="303"/>
        <v>2.7313700000000001</v>
      </c>
      <c r="W524" s="91">
        <f t="shared" si="303"/>
        <v>2.7478799999999999</v>
      </c>
      <c r="X524" s="91">
        <f t="shared" si="303"/>
        <v>2.6503100000000002</v>
      </c>
      <c r="Y524" s="91">
        <f t="shared" si="303"/>
        <v>2.58528</v>
      </c>
      <c r="Z524" s="91">
        <f t="shared" si="303"/>
        <v>2.2856999999999998</v>
      </c>
      <c r="AA524" s="91">
        <f t="shared" si="303"/>
        <v>2.2031499999999999</v>
      </c>
    </row>
    <row r="525" spans="1:27" ht="12.75" hidden="1" customHeight="1" outlineLevel="1" x14ac:dyDescent="0.3">
      <c r="A525" s="99" t="s">
        <v>1487</v>
      </c>
      <c r="B525" s="63" t="s">
        <v>238</v>
      </c>
      <c r="C525" s="43" t="s">
        <v>79</v>
      </c>
      <c r="D525" s="44">
        <v>1307.5</v>
      </c>
      <c r="E525" s="44">
        <v>1248.8</v>
      </c>
      <c r="F525" s="44">
        <v>1222.5</v>
      </c>
      <c r="G525" s="44">
        <v>1221.72</v>
      </c>
      <c r="H525" s="44">
        <v>1252.25</v>
      </c>
      <c r="I525" s="44">
        <v>1339.93</v>
      </c>
      <c r="J525" s="44">
        <v>1532.73</v>
      </c>
      <c r="K525" s="44">
        <v>1881.67</v>
      </c>
      <c r="L525" s="44">
        <v>1966.03</v>
      </c>
      <c r="M525" s="44">
        <v>1970.43</v>
      </c>
      <c r="N525" s="44">
        <v>1988.05</v>
      </c>
      <c r="O525" s="44">
        <v>2065.9299999999998</v>
      </c>
      <c r="P525" s="44">
        <v>2042.92</v>
      </c>
      <c r="Q525" s="44">
        <v>2060.69</v>
      </c>
      <c r="R525" s="44">
        <v>2051.0700000000002</v>
      </c>
      <c r="S525" s="44">
        <v>1981.2</v>
      </c>
      <c r="T525" s="44">
        <v>1971.4</v>
      </c>
      <c r="U525" s="44">
        <v>1991.75</v>
      </c>
      <c r="V525" s="44">
        <v>2027.6</v>
      </c>
      <c r="W525" s="44">
        <v>2044.11</v>
      </c>
      <c r="X525" s="44">
        <v>1946.54</v>
      </c>
      <c r="Y525" s="44">
        <v>1881.51</v>
      </c>
      <c r="Z525" s="44">
        <v>1581.93</v>
      </c>
      <c r="AA525" s="44">
        <v>1499.38</v>
      </c>
    </row>
    <row r="526" spans="1:27" ht="12.75" hidden="1" customHeight="1" outlineLevel="1" x14ac:dyDescent="0.3">
      <c r="A526" s="99" t="s">
        <v>1488</v>
      </c>
      <c r="B526" s="63" t="s">
        <v>90</v>
      </c>
      <c r="C526" s="43" t="s">
        <v>79</v>
      </c>
      <c r="D526" s="44">
        <f>$D$466</f>
        <v>434.18</v>
      </c>
      <c r="E526" s="44">
        <f t="shared" ref="E526:AA526" si="304">$D$466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3">
      <c r="A527" s="99" t="s">
        <v>1489</v>
      </c>
      <c r="B527" s="63" t="s">
        <v>83</v>
      </c>
      <c r="C527" s="43" t="s">
        <v>79</v>
      </c>
      <c r="D527" s="44">
        <v>4.8</v>
      </c>
      <c r="E527" s="44">
        <v>4.8</v>
      </c>
      <c r="F527" s="44">
        <v>4.8</v>
      </c>
      <c r="G527" s="44">
        <v>4.8</v>
      </c>
      <c r="H527" s="44">
        <v>4.8</v>
      </c>
      <c r="I527" s="44">
        <v>4.8</v>
      </c>
      <c r="J527" s="44">
        <v>4.8</v>
      </c>
      <c r="K527" s="44">
        <v>4.8</v>
      </c>
      <c r="L527" s="44">
        <v>4.8</v>
      </c>
      <c r="M527" s="44">
        <v>4.8</v>
      </c>
      <c r="N527" s="44">
        <v>4.8</v>
      </c>
      <c r="O527" s="44">
        <v>4.8</v>
      </c>
      <c r="P527" s="44">
        <v>4.8</v>
      </c>
      <c r="Q527" s="44">
        <v>4.8</v>
      </c>
      <c r="R527" s="44">
        <v>4.8</v>
      </c>
      <c r="S527" s="44">
        <v>4.8</v>
      </c>
      <c r="T527" s="44">
        <v>4.8</v>
      </c>
      <c r="U527" s="44">
        <v>4.8</v>
      </c>
      <c r="V527" s="44">
        <v>4.8</v>
      </c>
      <c r="W527" s="44">
        <v>4.8</v>
      </c>
      <c r="X527" s="44">
        <v>4.8</v>
      </c>
      <c r="Y527" s="44">
        <v>4.8</v>
      </c>
      <c r="Z527" s="44">
        <v>4.8</v>
      </c>
      <c r="AA527" s="44">
        <v>4.8</v>
      </c>
    </row>
    <row r="528" spans="1:27" ht="12.75" hidden="1" customHeight="1" outlineLevel="1" x14ac:dyDescent="0.3">
      <c r="A528" s="99" t="s">
        <v>1490</v>
      </c>
      <c r="B528" s="63" t="s">
        <v>81</v>
      </c>
      <c r="C528" s="43" t="s">
        <v>79</v>
      </c>
      <c r="D528" s="44">
        <f>$D$11</f>
        <v>264.79000000000002</v>
      </c>
      <c r="E528" s="44">
        <f t="shared" ref="E528:AA528" si="305">$D$11</f>
        <v>264.79000000000002</v>
      </c>
      <c r="F528" s="44">
        <f t="shared" si="305"/>
        <v>264.79000000000002</v>
      </c>
      <c r="G528" s="44">
        <f t="shared" si="305"/>
        <v>264.79000000000002</v>
      </c>
      <c r="H528" s="44">
        <f t="shared" si="305"/>
        <v>264.79000000000002</v>
      </c>
      <c r="I528" s="44">
        <f t="shared" si="305"/>
        <v>264.79000000000002</v>
      </c>
      <c r="J528" s="44">
        <f t="shared" si="305"/>
        <v>264.79000000000002</v>
      </c>
      <c r="K528" s="44">
        <f t="shared" si="305"/>
        <v>264.79000000000002</v>
      </c>
      <c r="L528" s="44">
        <f t="shared" si="305"/>
        <v>264.79000000000002</v>
      </c>
      <c r="M528" s="44">
        <f t="shared" si="305"/>
        <v>264.79000000000002</v>
      </c>
      <c r="N528" s="44">
        <f t="shared" si="305"/>
        <v>264.79000000000002</v>
      </c>
      <c r="O528" s="44">
        <f t="shared" si="305"/>
        <v>264.79000000000002</v>
      </c>
      <c r="P528" s="44">
        <f t="shared" si="305"/>
        <v>264.79000000000002</v>
      </c>
      <c r="Q528" s="44">
        <f t="shared" si="305"/>
        <v>264.79000000000002</v>
      </c>
      <c r="R528" s="44">
        <f t="shared" si="305"/>
        <v>264.79000000000002</v>
      </c>
      <c r="S528" s="44">
        <f t="shared" si="305"/>
        <v>264.79000000000002</v>
      </c>
      <c r="T528" s="44">
        <f t="shared" si="305"/>
        <v>264.79000000000002</v>
      </c>
      <c r="U528" s="44">
        <f t="shared" si="305"/>
        <v>264.79000000000002</v>
      </c>
      <c r="V528" s="44">
        <f t="shared" si="305"/>
        <v>264.79000000000002</v>
      </c>
      <c r="W528" s="44">
        <f t="shared" si="305"/>
        <v>264.79000000000002</v>
      </c>
      <c r="X528" s="44">
        <f t="shared" si="305"/>
        <v>264.79000000000002</v>
      </c>
      <c r="Y528" s="44">
        <f t="shared" si="305"/>
        <v>264.79000000000002</v>
      </c>
      <c r="Z528" s="44">
        <f t="shared" si="305"/>
        <v>264.79000000000002</v>
      </c>
      <c r="AA528" s="44">
        <f t="shared" si="305"/>
        <v>264.79000000000002</v>
      </c>
    </row>
    <row r="529" spans="1:27" ht="13.8" collapsed="1" x14ac:dyDescent="0.3">
      <c r="A529" s="98" t="s">
        <v>1491</v>
      </c>
      <c r="B529" s="28" t="str">
        <f>"14"&amp;"."&amp;$B$633&amp;"."&amp;$B$634</f>
        <v>14.02.2024</v>
      </c>
      <c r="C529" s="90" t="s">
        <v>76</v>
      </c>
      <c r="D529" s="91">
        <f>ROUND(((D530+D531+D533+D532)/1000),5)</f>
        <v>2.0221800000000001</v>
      </c>
      <c r="E529" s="91">
        <f>ROUND(((E530+E531+E533+E532)/1000),5)</f>
        <v>1.9670700000000001</v>
      </c>
      <c r="F529" s="91">
        <f>ROUND(((F530+F531+F533+F532)/1000),5)</f>
        <v>1.9174500000000001</v>
      </c>
      <c r="G529" s="91">
        <f t="shared" ref="G529:AA529" si="306">ROUND(((G530+G531+G533+G532)/1000),5)</f>
        <v>1.91658</v>
      </c>
      <c r="H529" s="91">
        <f t="shared" si="306"/>
        <v>1.93842</v>
      </c>
      <c r="I529" s="91">
        <f t="shared" si="306"/>
        <v>2.0330499999999998</v>
      </c>
      <c r="J529" s="91">
        <f t="shared" si="306"/>
        <v>2.2370100000000002</v>
      </c>
      <c r="K529" s="91">
        <f t="shared" si="306"/>
        <v>2.6055100000000002</v>
      </c>
      <c r="L529" s="91">
        <f t="shared" si="306"/>
        <v>2.6761499999999998</v>
      </c>
      <c r="M529" s="91">
        <f t="shared" si="306"/>
        <v>2.7048700000000001</v>
      </c>
      <c r="N529" s="91">
        <f t="shared" si="306"/>
        <v>2.7323200000000001</v>
      </c>
      <c r="O529" s="91">
        <f t="shared" si="306"/>
        <v>2.7760799999999999</v>
      </c>
      <c r="P529" s="91">
        <f t="shared" si="306"/>
        <v>2.7570000000000001</v>
      </c>
      <c r="Q529" s="91">
        <f t="shared" si="306"/>
        <v>2.7569699999999999</v>
      </c>
      <c r="R529" s="91">
        <f t="shared" si="306"/>
        <v>2.7492299999999998</v>
      </c>
      <c r="S529" s="91">
        <f t="shared" si="306"/>
        <v>2.68927</v>
      </c>
      <c r="T529" s="91">
        <f t="shared" si="306"/>
        <v>2.6724800000000002</v>
      </c>
      <c r="U529" s="91">
        <f t="shared" si="306"/>
        <v>2.7040799999999998</v>
      </c>
      <c r="V529" s="91">
        <f t="shared" si="306"/>
        <v>2.79616</v>
      </c>
      <c r="W529" s="91">
        <f t="shared" si="306"/>
        <v>2.7279399999999998</v>
      </c>
      <c r="X529" s="91">
        <f t="shared" si="306"/>
        <v>2.6223700000000001</v>
      </c>
      <c r="Y529" s="91">
        <f t="shared" si="306"/>
        <v>2.5893799999999998</v>
      </c>
      <c r="Z529" s="91">
        <f t="shared" si="306"/>
        <v>2.25685</v>
      </c>
      <c r="AA529" s="91">
        <f t="shared" si="306"/>
        <v>2.0465399999999998</v>
      </c>
    </row>
    <row r="530" spans="1:27" ht="12.75" hidden="1" customHeight="1" outlineLevel="1" x14ac:dyDescent="0.3">
      <c r="A530" s="99" t="s">
        <v>1492</v>
      </c>
      <c r="B530" s="63" t="s">
        <v>238</v>
      </c>
      <c r="C530" s="43" t="s">
        <v>79</v>
      </c>
      <c r="D530" s="44">
        <v>1318.41</v>
      </c>
      <c r="E530" s="44">
        <v>1263.3</v>
      </c>
      <c r="F530" s="44">
        <v>1213.68</v>
      </c>
      <c r="G530" s="44">
        <v>1212.81</v>
      </c>
      <c r="H530" s="44">
        <v>1234.6500000000001</v>
      </c>
      <c r="I530" s="44">
        <v>1329.28</v>
      </c>
      <c r="J530" s="44">
        <v>1533.24</v>
      </c>
      <c r="K530" s="44">
        <v>1901.74</v>
      </c>
      <c r="L530" s="44">
        <v>1972.38</v>
      </c>
      <c r="M530" s="44">
        <v>2001.1</v>
      </c>
      <c r="N530" s="44">
        <v>2028.55</v>
      </c>
      <c r="O530" s="44">
        <v>2072.31</v>
      </c>
      <c r="P530" s="44">
        <v>2053.23</v>
      </c>
      <c r="Q530" s="44">
        <v>2053.1999999999998</v>
      </c>
      <c r="R530" s="44">
        <v>2045.46</v>
      </c>
      <c r="S530" s="44">
        <v>1985.5</v>
      </c>
      <c r="T530" s="44">
        <v>1968.71</v>
      </c>
      <c r="U530" s="44">
        <v>2000.31</v>
      </c>
      <c r="V530" s="44">
        <v>2092.39</v>
      </c>
      <c r="W530" s="44">
        <v>2024.17</v>
      </c>
      <c r="X530" s="44">
        <v>1918.6</v>
      </c>
      <c r="Y530" s="44">
        <v>1885.61</v>
      </c>
      <c r="Z530" s="44">
        <v>1553.08</v>
      </c>
      <c r="AA530" s="44">
        <v>1342.77</v>
      </c>
    </row>
    <row r="531" spans="1:27" ht="12.75" hidden="1" customHeight="1" outlineLevel="1" x14ac:dyDescent="0.3">
      <c r="A531" s="99" t="s">
        <v>1493</v>
      </c>
      <c r="B531" s="63" t="s">
        <v>90</v>
      </c>
      <c r="C531" s="43" t="s">
        <v>79</v>
      </c>
      <c r="D531" s="44">
        <f>$D$466</f>
        <v>434.18</v>
      </c>
      <c r="E531" s="44">
        <f t="shared" ref="E531:AA531" si="307">$D$466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3">
      <c r="A532" s="99" t="s">
        <v>1494</v>
      </c>
      <c r="B532" s="63" t="s">
        <v>83</v>
      </c>
      <c r="C532" s="43" t="s">
        <v>79</v>
      </c>
      <c r="D532" s="44">
        <v>4.8</v>
      </c>
      <c r="E532" s="44">
        <v>4.8</v>
      </c>
      <c r="F532" s="44">
        <v>4.8</v>
      </c>
      <c r="G532" s="44">
        <v>4.8</v>
      </c>
      <c r="H532" s="44">
        <v>4.8</v>
      </c>
      <c r="I532" s="44">
        <v>4.8</v>
      </c>
      <c r="J532" s="44">
        <v>4.8</v>
      </c>
      <c r="K532" s="44">
        <v>4.8</v>
      </c>
      <c r="L532" s="44">
        <v>4.8</v>
      </c>
      <c r="M532" s="44">
        <v>4.8</v>
      </c>
      <c r="N532" s="44">
        <v>4.8</v>
      </c>
      <c r="O532" s="44">
        <v>4.8</v>
      </c>
      <c r="P532" s="44">
        <v>4.8</v>
      </c>
      <c r="Q532" s="44">
        <v>4.8</v>
      </c>
      <c r="R532" s="44">
        <v>4.8</v>
      </c>
      <c r="S532" s="44">
        <v>4.8</v>
      </c>
      <c r="T532" s="44">
        <v>4.8</v>
      </c>
      <c r="U532" s="44">
        <v>4.8</v>
      </c>
      <c r="V532" s="44">
        <v>4.8</v>
      </c>
      <c r="W532" s="44">
        <v>4.8</v>
      </c>
      <c r="X532" s="44">
        <v>4.8</v>
      </c>
      <c r="Y532" s="44">
        <v>4.8</v>
      </c>
      <c r="Z532" s="44">
        <v>4.8</v>
      </c>
      <c r="AA532" s="44">
        <v>4.8</v>
      </c>
    </row>
    <row r="533" spans="1:27" ht="12.75" hidden="1" customHeight="1" outlineLevel="1" x14ac:dyDescent="0.3">
      <c r="A533" s="99" t="s">
        <v>1495</v>
      </c>
      <c r="B533" s="63" t="s">
        <v>81</v>
      </c>
      <c r="C533" s="43" t="s">
        <v>79</v>
      </c>
      <c r="D533" s="44">
        <f>$D$11</f>
        <v>264.79000000000002</v>
      </c>
      <c r="E533" s="44">
        <f t="shared" ref="E533:AA533" si="308">$D$11</f>
        <v>264.79000000000002</v>
      </c>
      <c r="F533" s="44">
        <f t="shared" si="308"/>
        <v>264.79000000000002</v>
      </c>
      <c r="G533" s="44">
        <f t="shared" si="308"/>
        <v>264.79000000000002</v>
      </c>
      <c r="H533" s="44">
        <f t="shared" si="308"/>
        <v>264.79000000000002</v>
      </c>
      <c r="I533" s="44">
        <f t="shared" si="308"/>
        <v>264.79000000000002</v>
      </c>
      <c r="J533" s="44">
        <f t="shared" si="308"/>
        <v>264.79000000000002</v>
      </c>
      <c r="K533" s="44">
        <f t="shared" si="308"/>
        <v>264.79000000000002</v>
      </c>
      <c r="L533" s="44">
        <f t="shared" si="308"/>
        <v>264.79000000000002</v>
      </c>
      <c r="M533" s="44">
        <f t="shared" si="308"/>
        <v>264.79000000000002</v>
      </c>
      <c r="N533" s="44">
        <f t="shared" si="308"/>
        <v>264.79000000000002</v>
      </c>
      <c r="O533" s="44">
        <f t="shared" si="308"/>
        <v>264.79000000000002</v>
      </c>
      <c r="P533" s="44">
        <f t="shared" si="308"/>
        <v>264.79000000000002</v>
      </c>
      <c r="Q533" s="44">
        <f t="shared" si="308"/>
        <v>264.79000000000002</v>
      </c>
      <c r="R533" s="44">
        <f t="shared" si="308"/>
        <v>264.79000000000002</v>
      </c>
      <c r="S533" s="44">
        <f t="shared" si="308"/>
        <v>264.79000000000002</v>
      </c>
      <c r="T533" s="44">
        <f t="shared" si="308"/>
        <v>264.79000000000002</v>
      </c>
      <c r="U533" s="44">
        <f t="shared" si="308"/>
        <v>264.79000000000002</v>
      </c>
      <c r="V533" s="44">
        <f t="shared" si="308"/>
        <v>264.79000000000002</v>
      </c>
      <c r="W533" s="44">
        <f t="shared" si="308"/>
        <v>264.79000000000002</v>
      </c>
      <c r="X533" s="44">
        <f t="shared" si="308"/>
        <v>264.79000000000002</v>
      </c>
      <c r="Y533" s="44">
        <f t="shared" si="308"/>
        <v>264.79000000000002</v>
      </c>
      <c r="Z533" s="44">
        <f t="shared" si="308"/>
        <v>264.79000000000002</v>
      </c>
      <c r="AA533" s="44">
        <f t="shared" si="308"/>
        <v>264.79000000000002</v>
      </c>
    </row>
    <row r="534" spans="1:27" ht="13.8" collapsed="1" x14ac:dyDescent="0.3">
      <c r="A534" s="98" t="s">
        <v>1496</v>
      </c>
      <c r="B534" s="28" t="str">
        <f>"15"&amp;"."&amp;$B$633&amp;"."&amp;$B$634</f>
        <v>15.02.2024</v>
      </c>
      <c r="C534" s="90" t="s">
        <v>76</v>
      </c>
      <c r="D534" s="91">
        <f>ROUND(((D535+D536+D538+D537)/1000),5)</f>
        <v>1.9871300000000001</v>
      </c>
      <c r="E534" s="91">
        <f>ROUND(((E535+E536+E538+E537)/1000),5)</f>
        <v>1.91736</v>
      </c>
      <c r="F534" s="91">
        <f>ROUND(((F535+F536+F538+F537)/1000),5)</f>
        <v>1.87615</v>
      </c>
      <c r="G534" s="91">
        <f t="shared" ref="G534:AA534" si="309">ROUND(((G535+G536+G538+G537)/1000),5)</f>
        <v>1.85453</v>
      </c>
      <c r="H534" s="91">
        <f t="shared" si="309"/>
        <v>1.9249000000000001</v>
      </c>
      <c r="I534" s="91">
        <f t="shared" si="309"/>
        <v>2.03884</v>
      </c>
      <c r="J534" s="91">
        <f t="shared" si="309"/>
        <v>2.21705</v>
      </c>
      <c r="K534" s="91">
        <f t="shared" si="309"/>
        <v>2.5848900000000001</v>
      </c>
      <c r="L534" s="91">
        <f t="shared" si="309"/>
        <v>2.6720299999999999</v>
      </c>
      <c r="M534" s="91">
        <f t="shared" si="309"/>
        <v>2.6460599999999999</v>
      </c>
      <c r="N534" s="91">
        <f t="shared" si="309"/>
        <v>2.6755599999999999</v>
      </c>
      <c r="O534" s="91">
        <f t="shared" si="309"/>
        <v>2.76946</v>
      </c>
      <c r="P534" s="91">
        <f t="shared" si="309"/>
        <v>2.77644</v>
      </c>
      <c r="Q534" s="91">
        <f t="shared" si="309"/>
        <v>2.794</v>
      </c>
      <c r="R534" s="91">
        <f t="shared" si="309"/>
        <v>2.7477299999999998</v>
      </c>
      <c r="S534" s="91">
        <f t="shared" si="309"/>
        <v>2.6463199999999998</v>
      </c>
      <c r="T534" s="91">
        <f t="shared" si="309"/>
        <v>2.62337</v>
      </c>
      <c r="U534" s="91">
        <f t="shared" si="309"/>
        <v>2.6388600000000002</v>
      </c>
      <c r="V534" s="91">
        <f t="shared" si="309"/>
        <v>2.6554899999999999</v>
      </c>
      <c r="W534" s="91">
        <f t="shared" si="309"/>
        <v>2.6729500000000002</v>
      </c>
      <c r="X534" s="91">
        <f t="shared" si="309"/>
        <v>2.6062500000000002</v>
      </c>
      <c r="Y534" s="91">
        <f t="shared" si="309"/>
        <v>2.5855700000000001</v>
      </c>
      <c r="Z534" s="91">
        <f t="shared" si="309"/>
        <v>2.2873199999999998</v>
      </c>
      <c r="AA534" s="91">
        <f t="shared" si="309"/>
        <v>2.1712199999999999</v>
      </c>
    </row>
    <row r="535" spans="1:27" ht="12.75" hidden="1" customHeight="1" outlineLevel="1" x14ac:dyDescent="0.3">
      <c r="A535" s="99" t="s">
        <v>1497</v>
      </c>
      <c r="B535" s="63" t="s">
        <v>238</v>
      </c>
      <c r="C535" s="43" t="s">
        <v>79</v>
      </c>
      <c r="D535" s="44">
        <v>1283.3599999999999</v>
      </c>
      <c r="E535" s="44">
        <v>1213.5899999999999</v>
      </c>
      <c r="F535" s="44">
        <v>1172.3800000000001</v>
      </c>
      <c r="G535" s="44">
        <v>1150.76</v>
      </c>
      <c r="H535" s="44">
        <v>1221.1300000000001</v>
      </c>
      <c r="I535" s="44">
        <v>1335.07</v>
      </c>
      <c r="J535" s="44">
        <v>1513.28</v>
      </c>
      <c r="K535" s="44">
        <v>1881.12</v>
      </c>
      <c r="L535" s="44">
        <v>1968.26</v>
      </c>
      <c r="M535" s="44">
        <v>1942.29</v>
      </c>
      <c r="N535" s="44">
        <v>1971.79</v>
      </c>
      <c r="O535" s="44">
        <v>2065.69</v>
      </c>
      <c r="P535" s="44">
        <v>2072.67</v>
      </c>
      <c r="Q535" s="44">
        <v>2090.23</v>
      </c>
      <c r="R535" s="44">
        <v>2043.96</v>
      </c>
      <c r="S535" s="44">
        <v>1942.55</v>
      </c>
      <c r="T535" s="44">
        <v>1919.6</v>
      </c>
      <c r="U535" s="44">
        <v>1935.09</v>
      </c>
      <c r="V535" s="44">
        <v>1951.72</v>
      </c>
      <c r="W535" s="44">
        <v>1969.18</v>
      </c>
      <c r="X535" s="44">
        <v>1902.48</v>
      </c>
      <c r="Y535" s="44">
        <v>1881.8</v>
      </c>
      <c r="Z535" s="44">
        <v>1583.55</v>
      </c>
      <c r="AA535" s="44">
        <v>1467.45</v>
      </c>
    </row>
    <row r="536" spans="1:27" ht="12.75" hidden="1" customHeight="1" outlineLevel="1" x14ac:dyDescent="0.3">
      <c r="A536" s="99" t="s">
        <v>1498</v>
      </c>
      <c r="B536" s="63" t="s">
        <v>90</v>
      </c>
      <c r="C536" s="43" t="s">
        <v>79</v>
      </c>
      <c r="D536" s="44">
        <f>$D$466</f>
        <v>434.18</v>
      </c>
      <c r="E536" s="44">
        <f t="shared" ref="E536:AA536" si="310">$D$466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3">
      <c r="A537" s="99" t="s">
        <v>1499</v>
      </c>
      <c r="B537" s="63" t="s">
        <v>83</v>
      </c>
      <c r="C537" s="43" t="s">
        <v>79</v>
      </c>
      <c r="D537" s="44">
        <v>4.8</v>
      </c>
      <c r="E537" s="44">
        <v>4.8</v>
      </c>
      <c r="F537" s="44">
        <v>4.8</v>
      </c>
      <c r="G537" s="44">
        <v>4.8</v>
      </c>
      <c r="H537" s="44">
        <v>4.8</v>
      </c>
      <c r="I537" s="44">
        <v>4.8</v>
      </c>
      <c r="J537" s="44">
        <v>4.8</v>
      </c>
      <c r="K537" s="44">
        <v>4.8</v>
      </c>
      <c r="L537" s="44">
        <v>4.8</v>
      </c>
      <c r="M537" s="44">
        <v>4.8</v>
      </c>
      <c r="N537" s="44">
        <v>4.8</v>
      </c>
      <c r="O537" s="44">
        <v>4.8</v>
      </c>
      <c r="P537" s="44">
        <v>4.8</v>
      </c>
      <c r="Q537" s="44">
        <v>4.8</v>
      </c>
      <c r="R537" s="44">
        <v>4.8</v>
      </c>
      <c r="S537" s="44">
        <v>4.8</v>
      </c>
      <c r="T537" s="44">
        <v>4.8</v>
      </c>
      <c r="U537" s="44">
        <v>4.8</v>
      </c>
      <c r="V537" s="44">
        <v>4.8</v>
      </c>
      <c r="W537" s="44">
        <v>4.8</v>
      </c>
      <c r="X537" s="44">
        <v>4.8</v>
      </c>
      <c r="Y537" s="44">
        <v>4.8</v>
      </c>
      <c r="Z537" s="44">
        <v>4.8</v>
      </c>
      <c r="AA537" s="44">
        <v>4.8</v>
      </c>
    </row>
    <row r="538" spans="1:27" ht="12.75" hidden="1" customHeight="1" outlineLevel="1" x14ac:dyDescent="0.3">
      <c r="A538" s="99" t="s">
        <v>1500</v>
      </c>
      <c r="B538" s="63" t="s">
        <v>81</v>
      </c>
      <c r="C538" s="43" t="s">
        <v>79</v>
      </c>
      <c r="D538" s="44">
        <f>$D$11</f>
        <v>264.79000000000002</v>
      </c>
      <c r="E538" s="44">
        <f t="shared" ref="E538:AA538" si="311">$D$11</f>
        <v>264.79000000000002</v>
      </c>
      <c r="F538" s="44">
        <f t="shared" si="311"/>
        <v>264.79000000000002</v>
      </c>
      <c r="G538" s="44">
        <f t="shared" si="311"/>
        <v>264.79000000000002</v>
      </c>
      <c r="H538" s="44">
        <f t="shared" si="311"/>
        <v>264.79000000000002</v>
      </c>
      <c r="I538" s="44">
        <f t="shared" si="311"/>
        <v>264.79000000000002</v>
      </c>
      <c r="J538" s="44">
        <f t="shared" si="311"/>
        <v>264.79000000000002</v>
      </c>
      <c r="K538" s="44">
        <f t="shared" si="311"/>
        <v>264.79000000000002</v>
      </c>
      <c r="L538" s="44">
        <f t="shared" si="311"/>
        <v>264.79000000000002</v>
      </c>
      <c r="M538" s="44">
        <f t="shared" si="311"/>
        <v>264.79000000000002</v>
      </c>
      <c r="N538" s="44">
        <f t="shared" si="311"/>
        <v>264.79000000000002</v>
      </c>
      <c r="O538" s="44">
        <f t="shared" si="311"/>
        <v>264.79000000000002</v>
      </c>
      <c r="P538" s="44">
        <f t="shared" si="311"/>
        <v>264.79000000000002</v>
      </c>
      <c r="Q538" s="44">
        <f t="shared" si="311"/>
        <v>264.79000000000002</v>
      </c>
      <c r="R538" s="44">
        <f t="shared" si="311"/>
        <v>264.79000000000002</v>
      </c>
      <c r="S538" s="44">
        <f t="shared" si="311"/>
        <v>264.79000000000002</v>
      </c>
      <c r="T538" s="44">
        <f t="shared" si="311"/>
        <v>264.79000000000002</v>
      </c>
      <c r="U538" s="44">
        <f t="shared" si="311"/>
        <v>264.79000000000002</v>
      </c>
      <c r="V538" s="44">
        <f t="shared" si="311"/>
        <v>264.79000000000002</v>
      </c>
      <c r="W538" s="44">
        <f t="shared" si="311"/>
        <v>264.79000000000002</v>
      </c>
      <c r="X538" s="44">
        <f t="shared" si="311"/>
        <v>264.79000000000002</v>
      </c>
      <c r="Y538" s="44">
        <f t="shared" si="311"/>
        <v>264.79000000000002</v>
      </c>
      <c r="Z538" s="44">
        <f t="shared" si="311"/>
        <v>264.79000000000002</v>
      </c>
      <c r="AA538" s="44">
        <f t="shared" si="311"/>
        <v>264.79000000000002</v>
      </c>
    </row>
    <row r="539" spans="1:27" ht="13.8" collapsed="1" x14ac:dyDescent="0.3">
      <c r="A539" s="98" t="s">
        <v>1501</v>
      </c>
      <c r="B539" s="28" t="str">
        <f>"16"&amp;"."&amp;$B$633&amp;"."&amp;$B$634</f>
        <v>16.02.2024</v>
      </c>
      <c r="C539" s="90" t="s">
        <v>76</v>
      </c>
      <c r="D539" s="91">
        <f>ROUND(((D540+D541+D543+D542)/1000),5)</f>
        <v>2.0148999999999999</v>
      </c>
      <c r="E539" s="91">
        <f>ROUND(((E540+E541+E543+E542)/1000),5)</f>
        <v>1.9181699999999999</v>
      </c>
      <c r="F539" s="91">
        <f>ROUND(((F540+F541+F543+F542)/1000),5)</f>
        <v>1.8937900000000001</v>
      </c>
      <c r="G539" s="91">
        <f t="shared" ref="G539:AA539" si="312">ROUND(((G540+G541+G543+G542)/1000),5)</f>
        <v>1.8846700000000001</v>
      </c>
      <c r="H539" s="91">
        <f t="shared" si="312"/>
        <v>1.9509799999999999</v>
      </c>
      <c r="I539" s="91">
        <f t="shared" si="312"/>
        <v>2.0508299999999999</v>
      </c>
      <c r="J539" s="91">
        <f t="shared" si="312"/>
        <v>2.2307800000000002</v>
      </c>
      <c r="K539" s="91">
        <f t="shared" si="312"/>
        <v>2.6017100000000002</v>
      </c>
      <c r="L539" s="91">
        <f t="shared" si="312"/>
        <v>2.6656900000000001</v>
      </c>
      <c r="M539" s="91">
        <f t="shared" si="312"/>
        <v>2.6886399999999999</v>
      </c>
      <c r="N539" s="91">
        <f t="shared" si="312"/>
        <v>2.6884399999999999</v>
      </c>
      <c r="O539" s="91">
        <f t="shared" si="312"/>
        <v>2.76667</v>
      </c>
      <c r="P539" s="91">
        <f t="shared" si="312"/>
        <v>2.74701</v>
      </c>
      <c r="Q539" s="91">
        <f t="shared" si="312"/>
        <v>2.7484099999999998</v>
      </c>
      <c r="R539" s="91">
        <f t="shared" si="312"/>
        <v>2.7491699999999999</v>
      </c>
      <c r="S539" s="91">
        <f t="shared" si="312"/>
        <v>2.69156</v>
      </c>
      <c r="T539" s="91">
        <f t="shared" si="312"/>
        <v>2.6575899999999999</v>
      </c>
      <c r="U539" s="91">
        <f t="shared" si="312"/>
        <v>2.68479</v>
      </c>
      <c r="V539" s="91">
        <f t="shared" si="312"/>
        <v>2.7086299999999999</v>
      </c>
      <c r="W539" s="91">
        <f t="shared" si="312"/>
        <v>2.7518899999999999</v>
      </c>
      <c r="X539" s="91">
        <f t="shared" si="312"/>
        <v>2.6924899999999998</v>
      </c>
      <c r="Y539" s="91">
        <f t="shared" si="312"/>
        <v>2.6098599999999998</v>
      </c>
      <c r="Z539" s="91">
        <f t="shared" si="312"/>
        <v>2.4816400000000001</v>
      </c>
      <c r="AA539" s="91">
        <f t="shared" si="312"/>
        <v>2.2018499999999999</v>
      </c>
    </row>
    <row r="540" spans="1:27" ht="12.75" hidden="1" customHeight="1" outlineLevel="1" x14ac:dyDescent="0.3">
      <c r="A540" s="99" t="s">
        <v>1502</v>
      </c>
      <c r="B540" s="63" t="s">
        <v>238</v>
      </c>
      <c r="C540" s="43" t="s">
        <v>79</v>
      </c>
      <c r="D540" s="44">
        <v>1311.13</v>
      </c>
      <c r="E540" s="44">
        <v>1214.4000000000001</v>
      </c>
      <c r="F540" s="44">
        <v>1190.02</v>
      </c>
      <c r="G540" s="44">
        <v>1180.9000000000001</v>
      </c>
      <c r="H540" s="44">
        <v>1247.21</v>
      </c>
      <c r="I540" s="44">
        <v>1347.06</v>
      </c>
      <c r="J540" s="44">
        <v>1527.01</v>
      </c>
      <c r="K540" s="44">
        <v>1897.94</v>
      </c>
      <c r="L540" s="44">
        <v>1961.92</v>
      </c>
      <c r="M540" s="44">
        <v>1984.87</v>
      </c>
      <c r="N540" s="44">
        <v>1984.67</v>
      </c>
      <c r="O540" s="44">
        <v>2062.9</v>
      </c>
      <c r="P540" s="44">
        <v>2043.24</v>
      </c>
      <c r="Q540" s="44">
        <v>2044.64</v>
      </c>
      <c r="R540" s="44">
        <v>2045.4</v>
      </c>
      <c r="S540" s="44">
        <v>1987.79</v>
      </c>
      <c r="T540" s="44">
        <v>1953.82</v>
      </c>
      <c r="U540" s="44">
        <v>1981.02</v>
      </c>
      <c r="V540" s="44">
        <v>2004.86</v>
      </c>
      <c r="W540" s="44">
        <v>2048.12</v>
      </c>
      <c r="X540" s="44">
        <v>1988.72</v>
      </c>
      <c r="Y540" s="44">
        <v>1906.09</v>
      </c>
      <c r="Z540" s="44">
        <v>1777.87</v>
      </c>
      <c r="AA540" s="44">
        <v>1498.08</v>
      </c>
    </row>
    <row r="541" spans="1:27" ht="12.75" hidden="1" customHeight="1" outlineLevel="1" x14ac:dyDescent="0.3">
      <c r="A541" s="99" t="s">
        <v>1503</v>
      </c>
      <c r="B541" s="63" t="s">
        <v>90</v>
      </c>
      <c r="C541" s="43" t="s">
        <v>79</v>
      </c>
      <c r="D541" s="44">
        <f>$D$466</f>
        <v>434.18</v>
      </c>
      <c r="E541" s="44">
        <f t="shared" ref="E541:AA541" si="313">$D$466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3">
      <c r="A542" s="99" t="s">
        <v>1504</v>
      </c>
      <c r="B542" s="63" t="s">
        <v>83</v>
      </c>
      <c r="C542" s="43" t="s">
        <v>79</v>
      </c>
      <c r="D542" s="44">
        <v>4.8</v>
      </c>
      <c r="E542" s="44">
        <v>4.8</v>
      </c>
      <c r="F542" s="44">
        <v>4.8</v>
      </c>
      <c r="G542" s="44">
        <v>4.8</v>
      </c>
      <c r="H542" s="44">
        <v>4.8</v>
      </c>
      <c r="I542" s="44">
        <v>4.8</v>
      </c>
      <c r="J542" s="44">
        <v>4.8</v>
      </c>
      <c r="K542" s="44">
        <v>4.8</v>
      </c>
      <c r="L542" s="44">
        <v>4.8</v>
      </c>
      <c r="M542" s="44">
        <v>4.8</v>
      </c>
      <c r="N542" s="44">
        <v>4.8</v>
      </c>
      <c r="O542" s="44">
        <v>4.8</v>
      </c>
      <c r="P542" s="44">
        <v>4.8</v>
      </c>
      <c r="Q542" s="44">
        <v>4.8</v>
      </c>
      <c r="R542" s="44">
        <v>4.8</v>
      </c>
      <c r="S542" s="44">
        <v>4.8</v>
      </c>
      <c r="T542" s="44">
        <v>4.8</v>
      </c>
      <c r="U542" s="44">
        <v>4.8</v>
      </c>
      <c r="V542" s="44">
        <v>4.8</v>
      </c>
      <c r="W542" s="44">
        <v>4.8</v>
      </c>
      <c r="X542" s="44">
        <v>4.8</v>
      </c>
      <c r="Y542" s="44">
        <v>4.8</v>
      </c>
      <c r="Z542" s="44">
        <v>4.8</v>
      </c>
      <c r="AA542" s="44">
        <v>4.8</v>
      </c>
    </row>
    <row r="543" spans="1:27" ht="12.75" hidden="1" customHeight="1" outlineLevel="1" x14ac:dyDescent="0.3">
      <c r="A543" s="99" t="s">
        <v>1505</v>
      </c>
      <c r="B543" s="63" t="s">
        <v>81</v>
      </c>
      <c r="C543" s="43" t="s">
        <v>79</v>
      </c>
      <c r="D543" s="44">
        <f>$D$11</f>
        <v>264.79000000000002</v>
      </c>
      <c r="E543" s="44">
        <f t="shared" ref="E543:AA543" si="314">$D$11</f>
        <v>264.79000000000002</v>
      </c>
      <c r="F543" s="44">
        <f t="shared" si="314"/>
        <v>264.79000000000002</v>
      </c>
      <c r="G543" s="44">
        <f t="shared" si="314"/>
        <v>264.79000000000002</v>
      </c>
      <c r="H543" s="44">
        <f t="shared" si="314"/>
        <v>264.79000000000002</v>
      </c>
      <c r="I543" s="44">
        <f t="shared" si="314"/>
        <v>264.79000000000002</v>
      </c>
      <c r="J543" s="44">
        <f t="shared" si="314"/>
        <v>264.79000000000002</v>
      </c>
      <c r="K543" s="44">
        <f t="shared" si="314"/>
        <v>264.79000000000002</v>
      </c>
      <c r="L543" s="44">
        <f t="shared" si="314"/>
        <v>264.79000000000002</v>
      </c>
      <c r="M543" s="44">
        <f t="shared" si="314"/>
        <v>264.79000000000002</v>
      </c>
      <c r="N543" s="44">
        <f t="shared" si="314"/>
        <v>264.79000000000002</v>
      </c>
      <c r="O543" s="44">
        <f t="shared" si="314"/>
        <v>264.79000000000002</v>
      </c>
      <c r="P543" s="44">
        <f t="shared" si="314"/>
        <v>264.79000000000002</v>
      </c>
      <c r="Q543" s="44">
        <f t="shared" si="314"/>
        <v>264.79000000000002</v>
      </c>
      <c r="R543" s="44">
        <f t="shared" si="314"/>
        <v>264.79000000000002</v>
      </c>
      <c r="S543" s="44">
        <f t="shared" si="314"/>
        <v>264.79000000000002</v>
      </c>
      <c r="T543" s="44">
        <f t="shared" si="314"/>
        <v>264.79000000000002</v>
      </c>
      <c r="U543" s="44">
        <f t="shared" si="314"/>
        <v>264.79000000000002</v>
      </c>
      <c r="V543" s="44">
        <f t="shared" si="314"/>
        <v>264.79000000000002</v>
      </c>
      <c r="W543" s="44">
        <f t="shared" si="314"/>
        <v>264.79000000000002</v>
      </c>
      <c r="X543" s="44">
        <f t="shared" si="314"/>
        <v>264.79000000000002</v>
      </c>
      <c r="Y543" s="44">
        <f t="shared" si="314"/>
        <v>264.79000000000002</v>
      </c>
      <c r="Z543" s="44">
        <f t="shared" si="314"/>
        <v>264.79000000000002</v>
      </c>
      <c r="AA543" s="44">
        <f t="shared" si="314"/>
        <v>264.79000000000002</v>
      </c>
    </row>
    <row r="544" spans="1:27" ht="13.8" collapsed="1" x14ac:dyDescent="0.3">
      <c r="A544" s="98" t="s">
        <v>1506</v>
      </c>
      <c r="B544" s="28" t="str">
        <f>"17"&amp;"."&amp;$B$633&amp;"."&amp;$B$634</f>
        <v>17.02.2024</v>
      </c>
      <c r="C544" s="90" t="s">
        <v>76</v>
      </c>
      <c r="D544" s="91">
        <f>ROUND(((D545+D546+D548+D547)/1000),5)</f>
        <v>2.2139099999999998</v>
      </c>
      <c r="E544" s="91">
        <f>ROUND(((E545+E546+E548+E547)/1000),5)</f>
        <v>2.0874799999999998</v>
      </c>
      <c r="F544" s="91">
        <f>ROUND(((F545+F546+F548+F547)/1000),5)</f>
        <v>2.0129100000000002</v>
      </c>
      <c r="G544" s="91">
        <f t="shared" ref="G544:AA544" si="315">ROUND(((G545+G546+G548+G547)/1000),5)</f>
        <v>2.0092400000000001</v>
      </c>
      <c r="H544" s="91">
        <f t="shared" si="315"/>
        <v>2.0125600000000001</v>
      </c>
      <c r="I544" s="91">
        <f t="shared" si="315"/>
        <v>2.0731199999999999</v>
      </c>
      <c r="J544" s="91">
        <f t="shared" si="315"/>
        <v>2.1715100000000001</v>
      </c>
      <c r="K544" s="91">
        <f t="shared" si="315"/>
        <v>2.2880600000000002</v>
      </c>
      <c r="L544" s="91">
        <f t="shared" si="315"/>
        <v>2.60669</v>
      </c>
      <c r="M544" s="91">
        <f t="shared" si="315"/>
        <v>2.6876500000000001</v>
      </c>
      <c r="N544" s="91">
        <f t="shared" si="315"/>
        <v>2.7847599999999999</v>
      </c>
      <c r="O544" s="91">
        <f t="shared" si="315"/>
        <v>2.7839800000000001</v>
      </c>
      <c r="P544" s="91">
        <f t="shared" si="315"/>
        <v>2.7557299999999998</v>
      </c>
      <c r="Q544" s="91">
        <f t="shared" si="315"/>
        <v>2.6965599999999998</v>
      </c>
      <c r="R544" s="91">
        <f t="shared" si="315"/>
        <v>2.66995</v>
      </c>
      <c r="S544" s="91">
        <f t="shared" si="315"/>
        <v>2.6217899999999998</v>
      </c>
      <c r="T544" s="91">
        <f t="shared" si="315"/>
        <v>2.62093</v>
      </c>
      <c r="U544" s="91">
        <f t="shared" si="315"/>
        <v>2.65137</v>
      </c>
      <c r="V544" s="91">
        <f t="shared" si="315"/>
        <v>2.62785</v>
      </c>
      <c r="W544" s="91">
        <f t="shared" si="315"/>
        <v>2.68303</v>
      </c>
      <c r="X544" s="91">
        <f t="shared" si="315"/>
        <v>2.6904300000000001</v>
      </c>
      <c r="Y544" s="91">
        <f t="shared" si="315"/>
        <v>2.56887</v>
      </c>
      <c r="Z544" s="91">
        <f t="shared" si="315"/>
        <v>2.4005200000000002</v>
      </c>
      <c r="AA544" s="91">
        <f t="shared" si="315"/>
        <v>2.24831</v>
      </c>
    </row>
    <row r="545" spans="1:27" ht="12.75" hidden="1" customHeight="1" outlineLevel="1" x14ac:dyDescent="0.3">
      <c r="A545" s="99" t="s">
        <v>1507</v>
      </c>
      <c r="B545" s="63" t="s">
        <v>238</v>
      </c>
      <c r="C545" s="43" t="s">
        <v>79</v>
      </c>
      <c r="D545" s="44">
        <v>1510.14</v>
      </c>
      <c r="E545" s="44">
        <v>1383.71</v>
      </c>
      <c r="F545" s="44">
        <v>1309.1400000000001</v>
      </c>
      <c r="G545" s="44">
        <v>1305.47</v>
      </c>
      <c r="H545" s="44">
        <v>1308.79</v>
      </c>
      <c r="I545" s="44">
        <v>1369.35</v>
      </c>
      <c r="J545" s="44">
        <v>1467.74</v>
      </c>
      <c r="K545" s="44">
        <v>1584.29</v>
      </c>
      <c r="L545" s="44">
        <v>1902.92</v>
      </c>
      <c r="M545" s="44">
        <v>1983.88</v>
      </c>
      <c r="N545" s="44">
        <v>2080.9899999999998</v>
      </c>
      <c r="O545" s="44">
        <v>2080.21</v>
      </c>
      <c r="P545" s="44">
        <v>2051.96</v>
      </c>
      <c r="Q545" s="44">
        <v>1992.79</v>
      </c>
      <c r="R545" s="44">
        <v>1966.18</v>
      </c>
      <c r="S545" s="44">
        <v>1918.02</v>
      </c>
      <c r="T545" s="44">
        <v>1917.16</v>
      </c>
      <c r="U545" s="44">
        <v>1947.6</v>
      </c>
      <c r="V545" s="44">
        <v>1924.08</v>
      </c>
      <c r="W545" s="44">
        <v>1979.26</v>
      </c>
      <c r="X545" s="44">
        <v>1986.66</v>
      </c>
      <c r="Y545" s="44">
        <v>1865.1</v>
      </c>
      <c r="Z545" s="44">
        <v>1696.75</v>
      </c>
      <c r="AA545" s="44">
        <v>1544.54</v>
      </c>
    </row>
    <row r="546" spans="1:27" ht="12.75" hidden="1" customHeight="1" outlineLevel="1" x14ac:dyDescent="0.3">
      <c r="A546" s="99" t="s">
        <v>1508</v>
      </c>
      <c r="B546" s="63" t="s">
        <v>90</v>
      </c>
      <c r="C546" s="43" t="s">
        <v>79</v>
      </c>
      <c r="D546" s="44">
        <f>$D$466</f>
        <v>434.18</v>
      </c>
      <c r="E546" s="44">
        <f t="shared" ref="E546:AA546" si="316">$D$466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3">
      <c r="A547" s="99" t="s">
        <v>1509</v>
      </c>
      <c r="B547" s="63" t="s">
        <v>83</v>
      </c>
      <c r="C547" s="43" t="s">
        <v>79</v>
      </c>
      <c r="D547" s="44">
        <v>4.8</v>
      </c>
      <c r="E547" s="44">
        <v>4.8</v>
      </c>
      <c r="F547" s="44">
        <v>4.8</v>
      </c>
      <c r="G547" s="44">
        <v>4.8</v>
      </c>
      <c r="H547" s="44">
        <v>4.8</v>
      </c>
      <c r="I547" s="44">
        <v>4.8</v>
      </c>
      <c r="J547" s="44">
        <v>4.8</v>
      </c>
      <c r="K547" s="44">
        <v>4.8</v>
      </c>
      <c r="L547" s="44">
        <v>4.8</v>
      </c>
      <c r="M547" s="44">
        <v>4.8</v>
      </c>
      <c r="N547" s="44">
        <v>4.8</v>
      </c>
      <c r="O547" s="44">
        <v>4.8</v>
      </c>
      <c r="P547" s="44">
        <v>4.8</v>
      </c>
      <c r="Q547" s="44">
        <v>4.8</v>
      </c>
      <c r="R547" s="44">
        <v>4.8</v>
      </c>
      <c r="S547" s="44">
        <v>4.8</v>
      </c>
      <c r="T547" s="44">
        <v>4.8</v>
      </c>
      <c r="U547" s="44">
        <v>4.8</v>
      </c>
      <c r="V547" s="44">
        <v>4.8</v>
      </c>
      <c r="W547" s="44">
        <v>4.8</v>
      </c>
      <c r="X547" s="44">
        <v>4.8</v>
      </c>
      <c r="Y547" s="44">
        <v>4.8</v>
      </c>
      <c r="Z547" s="44">
        <v>4.8</v>
      </c>
      <c r="AA547" s="44">
        <v>4.8</v>
      </c>
    </row>
    <row r="548" spans="1:27" ht="12.75" hidden="1" customHeight="1" outlineLevel="1" x14ac:dyDescent="0.3">
      <c r="A548" s="99" t="s">
        <v>1510</v>
      </c>
      <c r="B548" s="63" t="s">
        <v>81</v>
      </c>
      <c r="C548" s="43" t="s">
        <v>79</v>
      </c>
      <c r="D548" s="44">
        <f>$D$11</f>
        <v>264.79000000000002</v>
      </c>
      <c r="E548" s="44">
        <f t="shared" ref="E548:AA548" si="317">$D$11</f>
        <v>264.79000000000002</v>
      </c>
      <c r="F548" s="44">
        <f t="shared" si="317"/>
        <v>264.79000000000002</v>
      </c>
      <c r="G548" s="44">
        <f t="shared" si="317"/>
        <v>264.79000000000002</v>
      </c>
      <c r="H548" s="44">
        <f t="shared" si="317"/>
        <v>264.79000000000002</v>
      </c>
      <c r="I548" s="44">
        <f t="shared" si="317"/>
        <v>264.79000000000002</v>
      </c>
      <c r="J548" s="44">
        <f t="shared" si="317"/>
        <v>264.79000000000002</v>
      </c>
      <c r="K548" s="44">
        <f t="shared" si="317"/>
        <v>264.79000000000002</v>
      </c>
      <c r="L548" s="44">
        <f t="shared" si="317"/>
        <v>264.79000000000002</v>
      </c>
      <c r="M548" s="44">
        <f t="shared" si="317"/>
        <v>264.79000000000002</v>
      </c>
      <c r="N548" s="44">
        <f t="shared" si="317"/>
        <v>264.79000000000002</v>
      </c>
      <c r="O548" s="44">
        <f t="shared" si="317"/>
        <v>264.79000000000002</v>
      </c>
      <c r="P548" s="44">
        <f t="shared" si="317"/>
        <v>264.79000000000002</v>
      </c>
      <c r="Q548" s="44">
        <f t="shared" si="317"/>
        <v>264.79000000000002</v>
      </c>
      <c r="R548" s="44">
        <f t="shared" si="317"/>
        <v>264.79000000000002</v>
      </c>
      <c r="S548" s="44">
        <f t="shared" si="317"/>
        <v>264.79000000000002</v>
      </c>
      <c r="T548" s="44">
        <f t="shared" si="317"/>
        <v>264.79000000000002</v>
      </c>
      <c r="U548" s="44">
        <f t="shared" si="317"/>
        <v>264.79000000000002</v>
      </c>
      <c r="V548" s="44">
        <f t="shared" si="317"/>
        <v>264.79000000000002</v>
      </c>
      <c r="W548" s="44">
        <f t="shared" si="317"/>
        <v>264.79000000000002</v>
      </c>
      <c r="X548" s="44">
        <f t="shared" si="317"/>
        <v>264.79000000000002</v>
      </c>
      <c r="Y548" s="44">
        <f t="shared" si="317"/>
        <v>264.79000000000002</v>
      </c>
      <c r="Z548" s="44">
        <f t="shared" si="317"/>
        <v>264.79000000000002</v>
      </c>
      <c r="AA548" s="44">
        <f t="shared" si="317"/>
        <v>264.79000000000002</v>
      </c>
    </row>
    <row r="549" spans="1:27" ht="13.8" collapsed="1" x14ac:dyDescent="0.3">
      <c r="A549" s="98" t="s">
        <v>1511</v>
      </c>
      <c r="B549" s="28" t="str">
        <f>"18"&amp;"."&amp;$B$633&amp;"."&amp;$B$634</f>
        <v>18.02.2024</v>
      </c>
      <c r="C549" s="90" t="s">
        <v>76</v>
      </c>
      <c r="D549" s="91">
        <f>ROUND(((D550+D551+D553+D552)/1000),5)</f>
        <v>2.1558999999999999</v>
      </c>
      <c r="E549" s="91">
        <f>ROUND(((E550+E551+E553+E552)/1000),5)</f>
        <v>2.05118</v>
      </c>
      <c r="F549" s="91">
        <f>ROUND(((F550+F551+F553+F552)/1000),5)</f>
        <v>2.0037099999999999</v>
      </c>
      <c r="G549" s="91">
        <f t="shared" ref="G549:AA549" si="318">ROUND(((G550+G551+G553+G552)/1000),5)</f>
        <v>1.98445</v>
      </c>
      <c r="H549" s="91">
        <f t="shared" si="318"/>
        <v>2.01085</v>
      </c>
      <c r="I549" s="91">
        <f t="shared" si="318"/>
        <v>2.04881</v>
      </c>
      <c r="J549" s="91">
        <f t="shared" si="318"/>
        <v>2.1160399999999999</v>
      </c>
      <c r="K549" s="91">
        <f t="shared" si="318"/>
        <v>2.2135099999999999</v>
      </c>
      <c r="L549" s="91">
        <f t="shared" si="318"/>
        <v>2.44855</v>
      </c>
      <c r="M549" s="91">
        <f t="shared" si="318"/>
        <v>2.6356199999999999</v>
      </c>
      <c r="N549" s="91">
        <f t="shared" si="318"/>
        <v>2.7141299999999999</v>
      </c>
      <c r="O549" s="91">
        <f t="shared" si="318"/>
        <v>2.7243200000000001</v>
      </c>
      <c r="P549" s="91">
        <f t="shared" si="318"/>
        <v>2.7080899999999999</v>
      </c>
      <c r="Q549" s="91">
        <f t="shared" si="318"/>
        <v>2.6889799999999999</v>
      </c>
      <c r="R549" s="91">
        <f t="shared" si="318"/>
        <v>2.6775600000000002</v>
      </c>
      <c r="S549" s="91">
        <f t="shared" si="318"/>
        <v>2.6486800000000001</v>
      </c>
      <c r="T549" s="91">
        <f t="shared" si="318"/>
        <v>2.7087699999999999</v>
      </c>
      <c r="U549" s="91">
        <f t="shared" si="318"/>
        <v>2.7562199999999999</v>
      </c>
      <c r="V549" s="91">
        <f t="shared" si="318"/>
        <v>2.7341500000000001</v>
      </c>
      <c r="W549" s="91">
        <f t="shared" si="318"/>
        <v>2.72444</v>
      </c>
      <c r="X549" s="91">
        <f t="shared" si="318"/>
        <v>2.7420200000000001</v>
      </c>
      <c r="Y549" s="91">
        <f t="shared" si="318"/>
        <v>2.6053199999999999</v>
      </c>
      <c r="Z549" s="91">
        <f t="shared" si="318"/>
        <v>2.3130500000000001</v>
      </c>
      <c r="AA549" s="91">
        <f t="shared" si="318"/>
        <v>2.1854100000000001</v>
      </c>
    </row>
    <row r="550" spans="1:27" ht="12.75" hidden="1" customHeight="1" outlineLevel="1" x14ac:dyDescent="0.3">
      <c r="A550" s="99" t="s">
        <v>1512</v>
      </c>
      <c r="B550" s="63" t="s">
        <v>238</v>
      </c>
      <c r="C550" s="43" t="s">
        <v>79</v>
      </c>
      <c r="D550" s="44">
        <v>1452.13</v>
      </c>
      <c r="E550" s="44">
        <v>1347.41</v>
      </c>
      <c r="F550" s="44">
        <v>1299.94</v>
      </c>
      <c r="G550" s="44">
        <v>1280.68</v>
      </c>
      <c r="H550" s="44">
        <v>1307.08</v>
      </c>
      <c r="I550" s="44">
        <v>1345.04</v>
      </c>
      <c r="J550" s="44">
        <v>1412.27</v>
      </c>
      <c r="K550" s="44">
        <v>1509.74</v>
      </c>
      <c r="L550" s="44">
        <v>1744.78</v>
      </c>
      <c r="M550" s="44">
        <v>1931.85</v>
      </c>
      <c r="N550" s="44">
        <v>2010.36</v>
      </c>
      <c r="O550" s="44">
        <v>2020.55</v>
      </c>
      <c r="P550" s="44">
        <v>2004.32</v>
      </c>
      <c r="Q550" s="44">
        <v>1985.21</v>
      </c>
      <c r="R550" s="44">
        <v>1973.79</v>
      </c>
      <c r="S550" s="44">
        <v>1944.91</v>
      </c>
      <c r="T550" s="44">
        <v>2005</v>
      </c>
      <c r="U550" s="44">
        <v>2052.4499999999998</v>
      </c>
      <c r="V550" s="44">
        <v>2030.38</v>
      </c>
      <c r="W550" s="44">
        <v>2020.67</v>
      </c>
      <c r="X550" s="44">
        <v>2038.25</v>
      </c>
      <c r="Y550" s="44">
        <v>1901.55</v>
      </c>
      <c r="Z550" s="44">
        <v>1609.28</v>
      </c>
      <c r="AA550" s="44">
        <v>1481.64</v>
      </c>
    </row>
    <row r="551" spans="1:27" ht="12.75" hidden="1" customHeight="1" outlineLevel="1" x14ac:dyDescent="0.3">
      <c r="A551" s="99" t="s">
        <v>1513</v>
      </c>
      <c r="B551" s="63" t="s">
        <v>90</v>
      </c>
      <c r="C551" s="43" t="s">
        <v>79</v>
      </c>
      <c r="D551" s="44">
        <f>$D$466</f>
        <v>434.18</v>
      </c>
      <c r="E551" s="44">
        <f t="shared" ref="E551:AA551" si="319">$D$466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3">
      <c r="A552" s="99" t="s">
        <v>1514</v>
      </c>
      <c r="B552" s="63" t="s">
        <v>83</v>
      </c>
      <c r="C552" s="43" t="s">
        <v>79</v>
      </c>
      <c r="D552" s="44">
        <v>4.8</v>
      </c>
      <c r="E552" s="44">
        <v>4.8</v>
      </c>
      <c r="F552" s="44">
        <v>4.8</v>
      </c>
      <c r="G552" s="44">
        <v>4.8</v>
      </c>
      <c r="H552" s="44">
        <v>4.8</v>
      </c>
      <c r="I552" s="44">
        <v>4.8</v>
      </c>
      <c r="J552" s="44">
        <v>4.8</v>
      </c>
      <c r="K552" s="44">
        <v>4.8</v>
      </c>
      <c r="L552" s="44">
        <v>4.8</v>
      </c>
      <c r="M552" s="44">
        <v>4.8</v>
      </c>
      <c r="N552" s="44">
        <v>4.8</v>
      </c>
      <c r="O552" s="44">
        <v>4.8</v>
      </c>
      <c r="P552" s="44">
        <v>4.8</v>
      </c>
      <c r="Q552" s="44">
        <v>4.8</v>
      </c>
      <c r="R552" s="44">
        <v>4.8</v>
      </c>
      <c r="S552" s="44">
        <v>4.8</v>
      </c>
      <c r="T552" s="44">
        <v>4.8</v>
      </c>
      <c r="U552" s="44">
        <v>4.8</v>
      </c>
      <c r="V552" s="44">
        <v>4.8</v>
      </c>
      <c r="W552" s="44">
        <v>4.8</v>
      </c>
      <c r="X552" s="44">
        <v>4.8</v>
      </c>
      <c r="Y552" s="44">
        <v>4.8</v>
      </c>
      <c r="Z552" s="44">
        <v>4.8</v>
      </c>
      <c r="AA552" s="44">
        <v>4.8</v>
      </c>
    </row>
    <row r="553" spans="1:27" ht="12.75" hidden="1" customHeight="1" outlineLevel="1" x14ac:dyDescent="0.3">
      <c r="A553" s="99" t="s">
        <v>1515</v>
      </c>
      <c r="B553" s="63" t="s">
        <v>81</v>
      </c>
      <c r="C553" s="43" t="s">
        <v>79</v>
      </c>
      <c r="D553" s="44">
        <f>$D$11</f>
        <v>264.79000000000002</v>
      </c>
      <c r="E553" s="44">
        <f t="shared" ref="E553:AA553" si="320">$D$11</f>
        <v>264.79000000000002</v>
      </c>
      <c r="F553" s="44">
        <f t="shared" si="320"/>
        <v>264.79000000000002</v>
      </c>
      <c r="G553" s="44">
        <f t="shared" si="320"/>
        <v>264.79000000000002</v>
      </c>
      <c r="H553" s="44">
        <f t="shared" si="320"/>
        <v>264.79000000000002</v>
      </c>
      <c r="I553" s="44">
        <f t="shared" si="320"/>
        <v>264.79000000000002</v>
      </c>
      <c r="J553" s="44">
        <f t="shared" si="320"/>
        <v>264.79000000000002</v>
      </c>
      <c r="K553" s="44">
        <f t="shared" si="320"/>
        <v>264.79000000000002</v>
      </c>
      <c r="L553" s="44">
        <f t="shared" si="320"/>
        <v>264.79000000000002</v>
      </c>
      <c r="M553" s="44">
        <f t="shared" si="320"/>
        <v>264.79000000000002</v>
      </c>
      <c r="N553" s="44">
        <f t="shared" si="320"/>
        <v>264.79000000000002</v>
      </c>
      <c r="O553" s="44">
        <f t="shared" si="320"/>
        <v>264.79000000000002</v>
      </c>
      <c r="P553" s="44">
        <f t="shared" si="320"/>
        <v>264.79000000000002</v>
      </c>
      <c r="Q553" s="44">
        <f t="shared" si="320"/>
        <v>264.79000000000002</v>
      </c>
      <c r="R553" s="44">
        <f t="shared" si="320"/>
        <v>264.79000000000002</v>
      </c>
      <c r="S553" s="44">
        <f t="shared" si="320"/>
        <v>264.79000000000002</v>
      </c>
      <c r="T553" s="44">
        <f t="shared" si="320"/>
        <v>264.79000000000002</v>
      </c>
      <c r="U553" s="44">
        <f t="shared" si="320"/>
        <v>264.79000000000002</v>
      </c>
      <c r="V553" s="44">
        <f t="shared" si="320"/>
        <v>264.79000000000002</v>
      </c>
      <c r="W553" s="44">
        <f t="shared" si="320"/>
        <v>264.79000000000002</v>
      </c>
      <c r="X553" s="44">
        <f t="shared" si="320"/>
        <v>264.79000000000002</v>
      </c>
      <c r="Y553" s="44">
        <f t="shared" si="320"/>
        <v>264.79000000000002</v>
      </c>
      <c r="Z553" s="44">
        <f t="shared" si="320"/>
        <v>264.79000000000002</v>
      </c>
      <c r="AA553" s="44">
        <f t="shared" si="320"/>
        <v>264.79000000000002</v>
      </c>
    </row>
    <row r="554" spans="1:27" ht="13.8" collapsed="1" x14ac:dyDescent="0.3">
      <c r="A554" s="98" t="s">
        <v>1516</v>
      </c>
      <c r="B554" s="28" t="str">
        <f>"19"&amp;"."&amp;$B$633&amp;"."&amp;$B$634</f>
        <v>19.02.2024</v>
      </c>
      <c r="C554" s="90" t="s">
        <v>76</v>
      </c>
      <c r="D554" s="91">
        <f>ROUND(((D555+D556+D558+D557)/1000),5)</f>
        <v>2.1397699999999999</v>
      </c>
      <c r="E554" s="91">
        <f>ROUND(((E555+E556+E558+E557)/1000),5)</f>
        <v>2.0239600000000002</v>
      </c>
      <c r="F554" s="91">
        <f>ROUND(((F555+F556+F558+F557)/1000),5)</f>
        <v>1.9684699999999999</v>
      </c>
      <c r="G554" s="91">
        <f t="shared" ref="G554:AA554" si="321">ROUND(((G555+G556+G558+G557)/1000),5)</f>
        <v>1.96</v>
      </c>
      <c r="H554" s="91">
        <f t="shared" si="321"/>
        <v>2.0078</v>
      </c>
      <c r="I554" s="91">
        <f t="shared" si="321"/>
        <v>2.07382</v>
      </c>
      <c r="J554" s="91">
        <f t="shared" si="321"/>
        <v>2.29386</v>
      </c>
      <c r="K554" s="91">
        <f t="shared" si="321"/>
        <v>2.5708000000000002</v>
      </c>
      <c r="L554" s="91">
        <f t="shared" si="321"/>
        <v>2.7353700000000001</v>
      </c>
      <c r="M554" s="91">
        <f t="shared" si="321"/>
        <v>2.7080299999999999</v>
      </c>
      <c r="N554" s="91">
        <f t="shared" si="321"/>
        <v>2.7194099999999999</v>
      </c>
      <c r="O554" s="91">
        <f t="shared" si="321"/>
        <v>2.8175599999999998</v>
      </c>
      <c r="P554" s="91">
        <f t="shared" si="321"/>
        <v>2.81365</v>
      </c>
      <c r="Q554" s="91">
        <f t="shared" si="321"/>
        <v>2.8087200000000001</v>
      </c>
      <c r="R554" s="91">
        <f t="shared" si="321"/>
        <v>2.8119800000000001</v>
      </c>
      <c r="S554" s="91">
        <f t="shared" si="321"/>
        <v>2.7012900000000002</v>
      </c>
      <c r="T554" s="91">
        <f t="shared" si="321"/>
        <v>2.6949200000000002</v>
      </c>
      <c r="U554" s="91">
        <f t="shared" si="321"/>
        <v>2.7030099999999999</v>
      </c>
      <c r="V554" s="91">
        <f t="shared" si="321"/>
        <v>2.7368000000000001</v>
      </c>
      <c r="W554" s="91">
        <f t="shared" si="321"/>
        <v>2.7302900000000001</v>
      </c>
      <c r="X554" s="91">
        <f t="shared" si="321"/>
        <v>2.6306600000000002</v>
      </c>
      <c r="Y554" s="91">
        <f t="shared" si="321"/>
        <v>2.5518800000000001</v>
      </c>
      <c r="Z554" s="91">
        <f t="shared" si="321"/>
        <v>2.3123200000000002</v>
      </c>
      <c r="AA554" s="91">
        <f t="shared" si="321"/>
        <v>2.1037400000000002</v>
      </c>
    </row>
    <row r="555" spans="1:27" ht="12.75" hidden="1" customHeight="1" outlineLevel="1" x14ac:dyDescent="0.3">
      <c r="A555" s="99" t="s">
        <v>1517</v>
      </c>
      <c r="B555" s="63" t="s">
        <v>238</v>
      </c>
      <c r="C555" s="43" t="s">
        <v>79</v>
      </c>
      <c r="D555" s="44">
        <v>1436</v>
      </c>
      <c r="E555" s="44">
        <v>1320.19</v>
      </c>
      <c r="F555" s="44">
        <v>1264.7</v>
      </c>
      <c r="G555" s="44">
        <v>1256.23</v>
      </c>
      <c r="H555" s="44">
        <v>1304.03</v>
      </c>
      <c r="I555" s="44">
        <v>1370.05</v>
      </c>
      <c r="J555" s="44">
        <v>1590.09</v>
      </c>
      <c r="K555" s="44">
        <v>1867.03</v>
      </c>
      <c r="L555" s="44">
        <v>2031.6</v>
      </c>
      <c r="M555" s="44">
        <v>2004.26</v>
      </c>
      <c r="N555" s="44">
        <v>2015.64</v>
      </c>
      <c r="O555" s="44">
        <v>2113.79</v>
      </c>
      <c r="P555" s="44">
        <v>2109.88</v>
      </c>
      <c r="Q555" s="44">
        <v>2104.9499999999998</v>
      </c>
      <c r="R555" s="44">
        <v>2108.21</v>
      </c>
      <c r="S555" s="44">
        <v>1997.52</v>
      </c>
      <c r="T555" s="44">
        <v>1991.15</v>
      </c>
      <c r="U555" s="44">
        <v>1999.24</v>
      </c>
      <c r="V555" s="44">
        <v>2033.03</v>
      </c>
      <c r="W555" s="44">
        <v>2026.52</v>
      </c>
      <c r="X555" s="44">
        <v>1926.89</v>
      </c>
      <c r="Y555" s="44">
        <v>1848.11</v>
      </c>
      <c r="Z555" s="44">
        <v>1608.55</v>
      </c>
      <c r="AA555" s="44">
        <v>1399.97</v>
      </c>
    </row>
    <row r="556" spans="1:27" ht="12.75" hidden="1" customHeight="1" outlineLevel="1" x14ac:dyDescent="0.3">
      <c r="A556" s="99" t="s">
        <v>1518</v>
      </c>
      <c r="B556" s="63" t="s">
        <v>90</v>
      </c>
      <c r="C556" s="43" t="s">
        <v>79</v>
      </c>
      <c r="D556" s="44">
        <f>$D$466</f>
        <v>434.18</v>
      </c>
      <c r="E556" s="44">
        <f t="shared" ref="E556:AA556" si="322">$D$466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3">
      <c r="A557" s="99" t="s">
        <v>1519</v>
      </c>
      <c r="B557" s="63" t="s">
        <v>83</v>
      </c>
      <c r="C557" s="43" t="s">
        <v>79</v>
      </c>
      <c r="D557" s="44">
        <v>4.8</v>
      </c>
      <c r="E557" s="44">
        <v>4.8</v>
      </c>
      <c r="F557" s="44">
        <v>4.8</v>
      </c>
      <c r="G557" s="44">
        <v>4.8</v>
      </c>
      <c r="H557" s="44">
        <v>4.8</v>
      </c>
      <c r="I557" s="44">
        <v>4.8</v>
      </c>
      <c r="J557" s="44">
        <v>4.8</v>
      </c>
      <c r="K557" s="44">
        <v>4.8</v>
      </c>
      <c r="L557" s="44">
        <v>4.8</v>
      </c>
      <c r="M557" s="44">
        <v>4.8</v>
      </c>
      <c r="N557" s="44">
        <v>4.8</v>
      </c>
      <c r="O557" s="44">
        <v>4.8</v>
      </c>
      <c r="P557" s="44">
        <v>4.8</v>
      </c>
      <c r="Q557" s="44">
        <v>4.8</v>
      </c>
      <c r="R557" s="44">
        <v>4.8</v>
      </c>
      <c r="S557" s="44">
        <v>4.8</v>
      </c>
      <c r="T557" s="44">
        <v>4.8</v>
      </c>
      <c r="U557" s="44">
        <v>4.8</v>
      </c>
      <c r="V557" s="44">
        <v>4.8</v>
      </c>
      <c r="W557" s="44">
        <v>4.8</v>
      </c>
      <c r="X557" s="44">
        <v>4.8</v>
      </c>
      <c r="Y557" s="44">
        <v>4.8</v>
      </c>
      <c r="Z557" s="44">
        <v>4.8</v>
      </c>
      <c r="AA557" s="44">
        <v>4.8</v>
      </c>
    </row>
    <row r="558" spans="1:27" ht="12.75" hidden="1" customHeight="1" outlineLevel="1" x14ac:dyDescent="0.3">
      <c r="A558" s="99" t="s">
        <v>1520</v>
      </c>
      <c r="B558" s="63" t="s">
        <v>81</v>
      </c>
      <c r="C558" s="43" t="s">
        <v>79</v>
      </c>
      <c r="D558" s="44">
        <f>$D$11</f>
        <v>264.79000000000002</v>
      </c>
      <c r="E558" s="44">
        <f t="shared" ref="E558:AA558" si="323">$D$11</f>
        <v>264.79000000000002</v>
      </c>
      <c r="F558" s="44">
        <f t="shared" si="323"/>
        <v>264.79000000000002</v>
      </c>
      <c r="G558" s="44">
        <f t="shared" si="323"/>
        <v>264.79000000000002</v>
      </c>
      <c r="H558" s="44">
        <f t="shared" si="323"/>
        <v>264.79000000000002</v>
      </c>
      <c r="I558" s="44">
        <f t="shared" si="323"/>
        <v>264.79000000000002</v>
      </c>
      <c r="J558" s="44">
        <f t="shared" si="323"/>
        <v>264.79000000000002</v>
      </c>
      <c r="K558" s="44">
        <f t="shared" si="323"/>
        <v>264.79000000000002</v>
      </c>
      <c r="L558" s="44">
        <f t="shared" si="323"/>
        <v>264.79000000000002</v>
      </c>
      <c r="M558" s="44">
        <f t="shared" si="323"/>
        <v>264.79000000000002</v>
      </c>
      <c r="N558" s="44">
        <f t="shared" si="323"/>
        <v>264.79000000000002</v>
      </c>
      <c r="O558" s="44">
        <f t="shared" si="323"/>
        <v>264.79000000000002</v>
      </c>
      <c r="P558" s="44">
        <f t="shared" si="323"/>
        <v>264.79000000000002</v>
      </c>
      <c r="Q558" s="44">
        <f t="shared" si="323"/>
        <v>264.79000000000002</v>
      </c>
      <c r="R558" s="44">
        <f t="shared" si="323"/>
        <v>264.79000000000002</v>
      </c>
      <c r="S558" s="44">
        <f t="shared" si="323"/>
        <v>264.79000000000002</v>
      </c>
      <c r="T558" s="44">
        <f t="shared" si="323"/>
        <v>264.79000000000002</v>
      </c>
      <c r="U558" s="44">
        <f t="shared" si="323"/>
        <v>264.79000000000002</v>
      </c>
      <c r="V558" s="44">
        <f t="shared" si="323"/>
        <v>264.79000000000002</v>
      </c>
      <c r="W558" s="44">
        <f t="shared" si="323"/>
        <v>264.79000000000002</v>
      </c>
      <c r="X558" s="44">
        <f t="shared" si="323"/>
        <v>264.79000000000002</v>
      </c>
      <c r="Y558" s="44">
        <f t="shared" si="323"/>
        <v>264.79000000000002</v>
      </c>
      <c r="Z558" s="44">
        <f t="shared" si="323"/>
        <v>264.79000000000002</v>
      </c>
      <c r="AA558" s="44">
        <f t="shared" si="323"/>
        <v>264.79000000000002</v>
      </c>
    </row>
    <row r="559" spans="1:27" ht="13.8" collapsed="1" x14ac:dyDescent="0.3">
      <c r="A559" s="98" t="s">
        <v>1521</v>
      </c>
      <c r="B559" s="28" t="str">
        <f>"20"&amp;"."&amp;$B$633&amp;"."&amp;$B$634</f>
        <v>20.02.2024</v>
      </c>
      <c r="C559" s="90" t="s">
        <v>76</v>
      </c>
      <c r="D559" s="91">
        <f>ROUND(((D560+D561+D563+D562)/1000),5)</f>
        <v>2.0773199999999998</v>
      </c>
      <c r="E559" s="91">
        <f>ROUND(((E560+E561+E563+E562)/1000),5)</f>
        <v>2.0201699999999998</v>
      </c>
      <c r="F559" s="91">
        <f>ROUND(((F560+F561+F563+F562)/1000),5)</f>
        <v>1.9696100000000001</v>
      </c>
      <c r="G559" s="91">
        <f t="shared" ref="G559:AA559" si="324">ROUND(((G560+G561+G563+G562)/1000),5)</f>
        <v>1.96147</v>
      </c>
      <c r="H559" s="91">
        <f t="shared" si="324"/>
        <v>2.0190399999999999</v>
      </c>
      <c r="I559" s="91">
        <f t="shared" si="324"/>
        <v>2.1129199999999999</v>
      </c>
      <c r="J559" s="91">
        <f t="shared" si="324"/>
        <v>2.2441399999999998</v>
      </c>
      <c r="K559" s="91">
        <f t="shared" si="324"/>
        <v>2.4813399999999999</v>
      </c>
      <c r="L559" s="91">
        <f t="shared" si="324"/>
        <v>2.73515</v>
      </c>
      <c r="M559" s="91">
        <f t="shared" si="324"/>
        <v>2.7623600000000001</v>
      </c>
      <c r="N559" s="91">
        <f t="shared" si="324"/>
        <v>2.7021500000000001</v>
      </c>
      <c r="O559" s="91">
        <f t="shared" si="324"/>
        <v>2.7964799999999999</v>
      </c>
      <c r="P559" s="91">
        <f t="shared" si="324"/>
        <v>2.7965399999999998</v>
      </c>
      <c r="Q559" s="91">
        <f t="shared" si="324"/>
        <v>2.80017</v>
      </c>
      <c r="R559" s="91">
        <f t="shared" si="324"/>
        <v>2.7860299999999998</v>
      </c>
      <c r="S559" s="91">
        <f t="shared" si="324"/>
        <v>2.7236500000000001</v>
      </c>
      <c r="T559" s="91">
        <f t="shared" si="324"/>
        <v>2.7038500000000001</v>
      </c>
      <c r="U559" s="91">
        <f t="shared" si="324"/>
        <v>2.7193399999999999</v>
      </c>
      <c r="V559" s="91">
        <f t="shared" si="324"/>
        <v>2.76403</v>
      </c>
      <c r="W559" s="91">
        <f t="shared" si="324"/>
        <v>2.8184800000000001</v>
      </c>
      <c r="X559" s="91">
        <f t="shared" si="324"/>
        <v>2.7341700000000002</v>
      </c>
      <c r="Y559" s="91">
        <f t="shared" si="324"/>
        <v>2.49871</v>
      </c>
      <c r="Z559" s="91">
        <f t="shared" si="324"/>
        <v>2.28844</v>
      </c>
      <c r="AA559" s="91">
        <f t="shared" si="324"/>
        <v>2.1965599999999998</v>
      </c>
    </row>
    <row r="560" spans="1:27" ht="12.75" hidden="1" customHeight="1" outlineLevel="1" x14ac:dyDescent="0.3">
      <c r="A560" s="99" t="s">
        <v>1522</v>
      </c>
      <c r="B560" s="63" t="s">
        <v>238</v>
      </c>
      <c r="C560" s="43" t="s">
        <v>79</v>
      </c>
      <c r="D560" s="44">
        <v>1373.55</v>
      </c>
      <c r="E560" s="44">
        <v>1316.4</v>
      </c>
      <c r="F560" s="44">
        <v>1265.8399999999999</v>
      </c>
      <c r="G560" s="44">
        <v>1257.7</v>
      </c>
      <c r="H560" s="44">
        <v>1315.27</v>
      </c>
      <c r="I560" s="44">
        <v>1409.15</v>
      </c>
      <c r="J560" s="44">
        <v>1540.37</v>
      </c>
      <c r="K560" s="44">
        <v>1777.57</v>
      </c>
      <c r="L560" s="44">
        <v>2031.38</v>
      </c>
      <c r="M560" s="44">
        <v>2058.59</v>
      </c>
      <c r="N560" s="44">
        <v>1998.38</v>
      </c>
      <c r="O560" s="44">
        <v>2092.71</v>
      </c>
      <c r="P560" s="44">
        <v>2092.77</v>
      </c>
      <c r="Q560" s="44">
        <v>2096.4</v>
      </c>
      <c r="R560" s="44">
        <v>2082.2600000000002</v>
      </c>
      <c r="S560" s="44">
        <v>2019.88</v>
      </c>
      <c r="T560" s="44">
        <v>2000.08</v>
      </c>
      <c r="U560" s="44">
        <v>2015.57</v>
      </c>
      <c r="V560" s="44">
        <v>2060.2600000000002</v>
      </c>
      <c r="W560" s="44">
        <v>2114.71</v>
      </c>
      <c r="X560" s="44">
        <v>2030.4</v>
      </c>
      <c r="Y560" s="44">
        <v>1794.94</v>
      </c>
      <c r="Z560" s="44">
        <v>1584.67</v>
      </c>
      <c r="AA560" s="44">
        <v>1492.79</v>
      </c>
    </row>
    <row r="561" spans="1:27" ht="12.75" hidden="1" customHeight="1" outlineLevel="1" x14ac:dyDescent="0.3">
      <c r="A561" s="99" t="s">
        <v>1523</v>
      </c>
      <c r="B561" s="63" t="s">
        <v>90</v>
      </c>
      <c r="C561" s="43" t="s">
        <v>79</v>
      </c>
      <c r="D561" s="44">
        <f>$D$466</f>
        <v>434.18</v>
      </c>
      <c r="E561" s="44">
        <f t="shared" ref="E561:AA561" si="325">$D$466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3">
      <c r="A562" s="99" t="s">
        <v>1524</v>
      </c>
      <c r="B562" s="63" t="s">
        <v>83</v>
      </c>
      <c r="C562" s="43" t="s">
        <v>79</v>
      </c>
      <c r="D562" s="44">
        <v>4.8</v>
      </c>
      <c r="E562" s="44">
        <v>4.8</v>
      </c>
      <c r="F562" s="44">
        <v>4.8</v>
      </c>
      <c r="G562" s="44">
        <v>4.8</v>
      </c>
      <c r="H562" s="44">
        <v>4.8</v>
      </c>
      <c r="I562" s="44">
        <v>4.8</v>
      </c>
      <c r="J562" s="44">
        <v>4.8</v>
      </c>
      <c r="K562" s="44">
        <v>4.8</v>
      </c>
      <c r="L562" s="44">
        <v>4.8</v>
      </c>
      <c r="M562" s="44">
        <v>4.8</v>
      </c>
      <c r="N562" s="44">
        <v>4.8</v>
      </c>
      <c r="O562" s="44">
        <v>4.8</v>
      </c>
      <c r="P562" s="44">
        <v>4.8</v>
      </c>
      <c r="Q562" s="44">
        <v>4.8</v>
      </c>
      <c r="R562" s="44">
        <v>4.8</v>
      </c>
      <c r="S562" s="44">
        <v>4.8</v>
      </c>
      <c r="T562" s="44">
        <v>4.8</v>
      </c>
      <c r="U562" s="44">
        <v>4.8</v>
      </c>
      <c r="V562" s="44">
        <v>4.8</v>
      </c>
      <c r="W562" s="44">
        <v>4.8</v>
      </c>
      <c r="X562" s="44">
        <v>4.8</v>
      </c>
      <c r="Y562" s="44">
        <v>4.8</v>
      </c>
      <c r="Z562" s="44">
        <v>4.8</v>
      </c>
      <c r="AA562" s="44">
        <v>4.8</v>
      </c>
    </row>
    <row r="563" spans="1:27" ht="12.75" hidden="1" customHeight="1" outlineLevel="1" x14ac:dyDescent="0.3">
      <c r="A563" s="99" t="s">
        <v>1525</v>
      </c>
      <c r="B563" s="63" t="s">
        <v>81</v>
      </c>
      <c r="C563" s="43" t="s">
        <v>79</v>
      </c>
      <c r="D563" s="44">
        <f>$D$11</f>
        <v>264.79000000000002</v>
      </c>
      <c r="E563" s="44">
        <f t="shared" ref="E563:AA563" si="326">$D$11</f>
        <v>264.79000000000002</v>
      </c>
      <c r="F563" s="44">
        <f t="shared" si="326"/>
        <v>264.79000000000002</v>
      </c>
      <c r="G563" s="44">
        <f t="shared" si="326"/>
        <v>264.79000000000002</v>
      </c>
      <c r="H563" s="44">
        <f t="shared" si="326"/>
        <v>264.79000000000002</v>
      </c>
      <c r="I563" s="44">
        <f t="shared" si="326"/>
        <v>264.79000000000002</v>
      </c>
      <c r="J563" s="44">
        <f t="shared" si="326"/>
        <v>264.79000000000002</v>
      </c>
      <c r="K563" s="44">
        <f t="shared" si="326"/>
        <v>264.79000000000002</v>
      </c>
      <c r="L563" s="44">
        <f t="shared" si="326"/>
        <v>264.79000000000002</v>
      </c>
      <c r="M563" s="44">
        <f t="shared" si="326"/>
        <v>264.79000000000002</v>
      </c>
      <c r="N563" s="44">
        <f t="shared" si="326"/>
        <v>264.79000000000002</v>
      </c>
      <c r="O563" s="44">
        <f t="shared" si="326"/>
        <v>264.79000000000002</v>
      </c>
      <c r="P563" s="44">
        <f t="shared" si="326"/>
        <v>264.79000000000002</v>
      </c>
      <c r="Q563" s="44">
        <f t="shared" si="326"/>
        <v>264.79000000000002</v>
      </c>
      <c r="R563" s="44">
        <f t="shared" si="326"/>
        <v>264.79000000000002</v>
      </c>
      <c r="S563" s="44">
        <f t="shared" si="326"/>
        <v>264.79000000000002</v>
      </c>
      <c r="T563" s="44">
        <f t="shared" si="326"/>
        <v>264.79000000000002</v>
      </c>
      <c r="U563" s="44">
        <f t="shared" si="326"/>
        <v>264.79000000000002</v>
      </c>
      <c r="V563" s="44">
        <f t="shared" si="326"/>
        <v>264.79000000000002</v>
      </c>
      <c r="W563" s="44">
        <f t="shared" si="326"/>
        <v>264.79000000000002</v>
      </c>
      <c r="X563" s="44">
        <f t="shared" si="326"/>
        <v>264.79000000000002</v>
      </c>
      <c r="Y563" s="44">
        <f t="shared" si="326"/>
        <v>264.79000000000002</v>
      </c>
      <c r="Z563" s="44">
        <f t="shared" si="326"/>
        <v>264.79000000000002</v>
      </c>
      <c r="AA563" s="44">
        <f t="shared" si="326"/>
        <v>264.79000000000002</v>
      </c>
    </row>
    <row r="564" spans="1:27" ht="13.8" collapsed="1" x14ac:dyDescent="0.3">
      <c r="A564" s="98" t="s">
        <v>1526</v>
      </c>
      <c r="B564" s="28" t="str">
        <f>"21"&amp;"."&amp;$B$633&amp;"."&amp;$B$634</f>
        <v>21.02.2024</v>
      </c>
      <c r="C564" s="90" t="s">
        <v>76</v>
      </c>
      <c r="D564" s="91">
        <f>ROUND(((D565+D566+D568+D567)/1000),5)</f>
        <v>2.0313599999999998</v>
      </c>
      <c r="E564" s="91">
        <f>ROUND(((E565+E566+E568+E567)/1000),5)</f>
        <v>1.9958</v>
      </c>
      <c r="F564" s="91">
        <f>ROUND(((F565+F566+F568+F567)/1000),5)</f>
        <v>1.96712</v>
      </c>
      <c r="G564" s="91">
        <f t="shared" ref="G564:AA564" si="327">ROUND(((G565+G566+G568+G567)/1000),5)</f>
        <v>1.9584299999999999</v>
      </c>
      <c r="H564" s="91">
        <f t="shared" si="327"/>
        <v>1.99691</v>
      </c>
      <c r="I564" s="91">
        <f t="shared" si="327"/>
        <v>2.0651899999999999</v>
      </c>
      <c r="J564" s="91">
        <f t="shared" si="327"/>
        <v>2.2429700000000001</v>
      </c>
      <c r="K564" s="91">
        <f t="shared" si="327"/>
        <v>2.4805700000000002</v>
      </c>
      <c r="L564" s="91">
        <f t="shared" si="327"/>
        <v>2.7305199999999998</v>
      </c>
      <c r="M564" s="91">
        <f t="shared" si="327"/>
        <v>2.7918500000000002</v>
      </c>
      <c r="N564" s="91">
        <f t="shared" si="327"/>
        <v>2.8223199999999999</v>
      </c>
      <c r="O564" s="91">
        <f t="shared" si="327"/>
        <v>2.8082600000000002</v>
      </c>
      <c r="P564" s="91">
        <f t="shared" si="327"/>
        <v>2.8172100000000002</v>
      </c>
      <c r="Q564" s="91">
        <f t="shared" si="327"/>
        <v>2.8149700000000002</v>
      </c>
      <c r="R564" s="91">
        <f t="shared" si="327"/>
        <v>2.80802</v>
      </c>
      <c r="S564" s="91">
        <f t="shared" si="327"/>
        <v>2.7485200000000001</v>
      </c>
      <c r="T564" s="91">
        <f t="shared" si="327"/>
        <v>2.7143600000000001</v>
      </c>
      <c r="U564" s="91">
        <f t="shared" si="327"/>
        <v>2.7277800000000001</v>
      </c>
      <c r="V564" s="91">
        <f t="shared" si="327"/>
        <v>2.7601300000000002</v>
      </c>
      <c r="W564" s="91">
        <f t="shared" si="327"/>
        <v>2.79637</v>
      </c>
      <c r="X564" s="91">
        <f t="shared" si="327"/>
        <v>2.6139399999999999</v>
      </c>
      <c r="Y564" s="91">
        <f t="shared" si="327"/>
        <v>2.4753799999999999</v>
      </c>
      <c r="Z564" s="91">
        <f t="shared" si="327"/>
        <v>2.2517</v>
      </c>
      <c r="AA564" s="91">
        <f t="shared" si="327"/>
        <v>2.0873699999999999</v>
      </c>
    </row>
    <row r="565" spans="1:27" ht="12.75" hidden="1" customHeight="1" outlineLevel="1" x14ac:dyDescent="0.3">
      <c r="A565" s="99" t="s">
        <v>1527</v>
      </c>
      <c r="B565" s="63" t="s">
        <v>238</v>
      </c>
      <c r="C565" s="43" t="s">
        <v>79</v>
      </c>
      <c r="D565" s="44">
        <v>1327.59</v>
      </c>
      <c r="E565" s="44">
        <v>1292.03</v>
      </c>
      <c r="F565" s="44">
        <v>1263.3499999999999</v>
      </c>
      <c r="G565" s="44">
        <v>1254.6600000000001</v>
      </c>
      <c r="H565" s="44">
        <v>1293.1400000000001</v>
      </c>
      <c r="I565" s="44">
        <v>1361.42</v>
      </c>
      <c r="J565" s="44">
        <v>1539.2</v>
      </c>
      <c r="K565" s="44">
        <v>1776.8</v>
      </c>
      <c r="L565" s="44">
        <v>2026.75</v>
      </c>
      <c r="M565" s="44">
        <v>2088.08</v>
      </c>
      <c r="N565" s="44">
        <v>2118.5500000000002</v>
      </c>
      <c r="O565" s="44">
        <v>2104.4899999999998</v>
      </c>
      <c r="P565" s="44">
        <v>2113.44</v>
      </c>
      <c r="Q565" s="44">
        <v>2111.1999999999998</v>
      </c>
      <c r="R565" s="44">
        <v>2104.25</v>
      </c>
      <c r="S565" s="44">
        <v>2044.75</v>
      </c>
      <c r="T565" s="44">
        <v>2010.59</v>
      </c>
      <c r="U565" s="44">
        <v>2024.01</v>
      </c>
      <c r="V565" s="44">
        <v>2056.36</v>
      </c>
      <c r="W565" s="44">
        <v>2092.6</v>
      </c>
      <c r="X565" s="44">
        <v>1910.17</v>
      </c>
      <c r="Y565" s="44">
        <v>1771.61</v>
      </c>
      <c r="Z565" s="44">
        <v>1547.93</v>
      </c>
      <c r="AA565" s="44">
        <v>1383.6</v>
      </c>
    </row>
    <row r="566" spans="1:27" ht="12.75" hidden="1" customHeight="1" outlineLevel="1" x14ac:dyDescent="0.3">
      <c r="A566" s="99" t="s">
        <v>1528</v>
      </c>
      <c r="B566" s="63" t="s">
        <v>90</v>
      </c>
      <c r="C566" s="43" t="s">
        <v>79</v>
      </c>
      <c r="D566" s="44">
        <f>$D$466</f>
        <v>434.18</v>
      </c>
      <c r="E566" s="44">
        <f t="shared" ref="E566:AA566" si="328">$D$466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3">
      <c r="A567" s="99" t="s">
        <v>1529</v>
      </c>
      <c r="B567" s="63" t="s">
        <v>83</v>
      </c>
      <c r="C567" s="43" t="s">
        <v>79</v>
      </c>
      <c r="D567" s="44">
        <v>4.8</v>
      </c>
      <c r="E567" s="44">
        <v>4.8</v>
      </c>
      <c r="F567" s="44">
        <v>4.8</v>
      </c>
      <c r="G567" s="44">
        <v>4.8</v>
      </c>
      <c r="H567" s="44">
        <v>4.8</v>
      </c>
      <c r="I567" s="44">
        <v>4.8</v>
      </c>
      <c r="J567" s="44">
        <v>4.8</v>
      </c>
      <c r="K567" s="44">
        <v>4.8</v>
      </c>
      <c r="L567" s="44">
        <v>4.8</v>
      </c>
      <c r="M567" s="44">
        <v>4.8</v>
      </c>
      <c r="N567" s="44">
        <v>4.8</v>
      </c>
      <c r="O567" s="44">
        <v>4.8</v>
      </c>
      <c r="P567" s="44">
        <v>4.8</v>
      </c>
      <c r="Q567" s="44">
        <v>4.8</v>
      </c>
      <c r="R567" s="44">
        <v>4.8</v>
      </c>
      <c r="S567" s="44">
        <v>4.8</v>
      </c>
      <c r="T567" s="44">
        <v>4.8</v>
      </c>
      <c r="U567" s="44">
        <v>4.8</v>
      </c>
      <c r="V567" s="44">
        <v>4.8</v>
      </c>
      <c r="W567" s="44">
        <v>4.8</v>
      </c>
      <c r="X567" s="44">
        <v>4.8</v>
      </c>
      <c r="Y567" s="44">
        <v>4.8</v>
      </c>
      <c r="Z567" s="44">
        <v>4.8</v>
      </c>
      <c r="AA567" s="44">
        <v>4.8</v>
      </c>
    </row>
    <row r="568" spans="1:27" ht="12.75" hidden="1" customHeight="1" outlineLevel="1" x14ac:dyDescent="0.3">
      <c r="A568" s="99" t="s">
        <v>1530</v>
      </c>
      <c r="B568" s="63" t="s">
        <v>81</v>
      </c>
      <c r="C568" s="43" t="s">
        <v>79</v>
      </c>
      <c r="D568" s="44">
        <f>$D$11</f>
        <v>264.79000000000002</v>
      </c>
      <c r="E568" s="44">
        <f t="shared" ref="E568:AA568" si="329">$D$11</f>
        <v>264.79000000000002</v>
      </c>
      <c r="F568" s="44">
        <f t="shared" si="329"/>
        <v>264.79000000000002</v>
      </c>
      <c r="G568" s="44">
        <f t="shared" si="329"/>
        <v>264.79000000000002</v>
      </c>
      <c r="H568" s="44">
        <f t="shared" si="329"/>
        <v>264.79000000000002</v>
      </c>
      <c r="I568" s="44">
        <f t="shared" si="329"/>
        <v>264.79000000000002</v>
      </c>
      <c r="J568" s="44">
        <f t="shared" si="329"/>
        <v>264.79000000000002</v>
      </c>
      <c r="K568" s="44">
        <f t="shared" si="329"/>
        <v>264.79000000000002</v>
      </c>
      <c r="L568" s="44">
        <f t="shared" si="329"/>
        <v>264.79000000000002</v>
      </c>
      <c r="M568" s="44">
        <f t="shared" si="329"/>
        <v>264.79000000000002</v>
      </c>
      <c r="N568" s="44">
        <f t="shared" si="329"/>
        <v>264.79000000000002</v>
      </c>
      <c r="O568" s="44">
        <f t="shared" si="329"/>
        <v>264.79000000000002</v>
      </c>
      <c r="P568" s="44">
        <f t="shared" si="329"/>
        <v>264.79000000000002</v>
      </c>
      <c r="Q568" s="44">
        <f t="shared" si="329"/>
        <v>264.79000000000002</v>
      </c>
      <c r="R568" s="44">
        <f t="shared" si="329"/>
        <v>264.79000000000002</v>
      </c>
      <c r="S568" s="44">
        <f t="shared" si="329"/>
        <v>264.79000000000002</v>
      </c>
      <c r="T568" s="44">
        <f t="shared" si="329"/>
        <v>264.79000000000002</v>
      </c>
      <c r="U568" s="44">
        <f t="shared" si="329"/>
        <v>264.79000000000002</v>
      </c>
      <c r="V568" s="44">
        <f t="shared" si="329"/>
        <v>264.79000000000002</v>
      </c>
      <c r="W568" s="44">
        <f t="shared" si="329"/>
        <v>264.79000000000002</v>
      </c>
      <c r="X568" s="44">
        <f t="shared" si="329"/>
        <v>264.79000000000002</v>
      </c>
      <c r="Y568" s="44">
        <f t="shared" si="329"/>
        <v>264.79000000000002</v>
      </c>
      <c r="Z568" s="44">
        <f t="shared" si="329"/>
        <v>264.79000000000002</v>
      </c>
      <c r="AA568" s="44">
        <f t="shared" si="329"/>
        <v>264.79000000000002</v>
      </c>
    </row>
    <row r="569" spans="1:27" ht="13.8" collapsed="1" x14ac:dyDescent="0.3">
      <c r="A569" s="98" t="s">
        <v>1531</v>
      </c>
      <c r="B569" s="28" t="str">
        <f>"22"&amp;"."&amp;$B$633&amp;"."&amp;$B$634</f>
        <v>22.02.2024</v>
      </c>
      <c r="C569" s="90" t="s">
        <v>76</v>
      </c>
      <c r="D569" s="91">
        <f>ROUND(((D570+D571+D573+D572)/1000),5)</f>
        <v>2.0101599999999999</v>
      </c>
      <c r="E569" s="91">
        <f>ROUND(((E570+E571+E573+E572)/1000),5)</f>
        <v>1.97278</v>
      </c>
      <c r="F569" s="91">
        <f>ROUND(((F570+F571+F573+F572)/1000),5)</f>
        <v>1.9471499999999999</v>
      </c>
      <c r="G569" s="91">
        <f t="shared" ref="G569:AA569" si="330">ROUND(((G570+G571+G573+G572)/1000),5)</f>
        <v>1.94475</v>
      </c>
      <c r="H569" s="91">
        <f t="shared" si="330"/>
        <v>1.9715800000000001</v>
      </c>
      <c r="I569" s="91">
        <f t="shared" si="330"/>
        <v>2.0672299999999999</v>
      </c>
      <c r="J569" s="91">
        <f t="shared" si="330"/>
        <v>2.2580300000000002</v>
      </c>
      <c r="K569" s="91">
        <f t="shared" si="330"/>
        <v>2.4569100000000001</v>
      </c>
      <c r="L569" s="91">
        <f t="shared" si="330"/>
        <v>2.6006499999999999</v>
      </c>
      <c r="M569" s="91">
        <f t="shared" si="330"/>
        <v>2.6371799999999999</v>
      </c>
      <c r="N569" s="91">
        <f t="shared" si="330"/>
        <v>2.6797599999999999</v>
      </c>
      <c r="O569" s="91">
        <f t="shared" si="330"/>
        <v>2.7159499999999999</v>
      </c>
      <c r="P569" s="91">
        <f t="shared" si="330"/>
        <v>2.6419600000000001</v>
      </c>
      <c r="Q569" s="91">
        <f t="shared" si="330"/>
        <v>2.64113</v>
      </c>
      <c r="R569" s="91">
        <f t="shared" si="330"/>
        <v>2.6267100000000001</v>
      </c>
      <c r="S569" s="91">
        <f t="shared" si="330"/>
        <v>2.5458099999999999</v>
      </c>
      <c r="T569" s="91">
        <f t="shared" si="330"/>
        <v>2.5350899999999998</v>
      </c>
      <c r="U569" s="91">
        <f t="shared" si="330"/>
        <v>2.5564800000000001</v>
      </c>
      <c r="V569" s="91">
        <f t="shared" si="330"/>
        <v>2.5990500000000001</v>
      </c>
      <c r="W569" s="91">
        <f t="shared" si="330"/>
        <v>2.6334200000000001</v>
      </c>
      <c r="X569" s="91">
        <f t="shared" si="330"/>
        <v>2.5710600000000001</v>
      </c>
      <c r="Y569" s="91">
        <f t="shared" si="330"/>
        <v>2.4616699999999998</v>
      </c>
      <c r="Z569" s="91">
        <f t="shared" si="330"/>
        <v>2.30857</v>
      </c>
      <c r="AA569" s="91">
        <f t="shared" si="330"/>
        <v>2.1729799999999999</v>
      </c>
    </row>
    <row r="570" spans="1:27" ht="12.75" hidden="1" customHeight="1" outlineLevel="1" x14ac:dyDescent="0.3">
      <c r="A570" s="99" t="s">
        <v>1532</v>
      </c>
      <c r="B570" s="63" t="s">
        <v>238</v>
      </c>
      <c r="C570" s="43" t="s">
        <v>79</v>
      </c>
      <c r="D570" s="44">
        <v>1306.3900000000001</v>
      </c>
      <c r="E570" s="44">
        <v>1269.01</v>
      </c>
      <c r="F570" s="44">
        <v>1243.3800000000001</v>
      </c>
      <c r="G570" s="44">
        <v>1240.98</v>
      </c>
      <c r="H570" s="44">
        <v>1267.81</v>
      </c>
      <c r="I570" s="44">
        <v>1363.46</v>
      </c>
      <c r="J570" s="44">
        <v>1554.26</v>
      </c>
      <c r="K570" s="44">
        <v>1753.14</v>
      </c>
      <c r="L570" s="44">
        <v>1896.88</v>
      </c>
      <c r="M570" s="44">
        <v>1933.41</v>
      </c>
      <c r="N570" s="44">
        <v>1975.99</v>
      </c>
      <c r="O570" s="44">
        <v>2012.18</v>
      </c>
      <c r="P570" s="44">
        <v>1938.19</v>
      </c>
      <c r="Q570" s="44">
        <v>1937.36</v>
      </c>
      <c r="R570" s="44">
        <v>1922.94</v>
      </c>
      <c r="S570" s="44">
        <v>1842.04</v>
      </c>
      <c r="T570" s="44">
        <v>1831.32</v>
      </c>
      <c r="U570" s="44">
        <v>1852.71</v>
      </c>
      <c r="V570" s="44">
        <v>1895.28</v>
      </c>
      <c r="W570" s="44">
        <v>1929.65</v>
      </c>
      <c r="X570" s="44">
        <v>1867.29</v>
      </c>
      <c r="Y570" s="44">
        <v>1757.9</v>
      </c>
      <c r="Z570" s="44">
        <v>1604.8</v>
      </c>
      <c r="AA570" s="44">
        <v>1469.21</v>
      </c>
    </row>
    <row r="571" spans="1:27" ht="12.75" hidden="1" customHeight="1" outlineLevel="1" x14ac:dyDescent="0.3">
      <c r="A571" s="99" t="s">
        <v>1533</v>
      </c>
      <c r="B571" s="63" t="s">
        <v>90</v>
      </c>
      <c r="C571" s="43" t="s">
        <v>79</v>
      </c>
      <c r="D571" s="44">
        <f>$D$466</f>
        <v>434.18</v>
      </c>
      <c r="E571" s="44">
        <f t="shared" ref="E571:AA571" si="331">$D$466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3">
      <c r="A572" s="99" t="s">
        <v>1534</v>
      </c>
      <c r="B572" s="63" t="s">
        <v>83</v>
      </c>
      <c r="C572" s="43" t="s">
        <v>79</v>
      </c>
      <c r="D572" s="44">
        <v>4.8</v>
      </c>
      <c r="E572" s="44">
        <v>4.8</v>
      </c>
      <c r="F572" s="44">
        <v>4.8</v>
      </c>
      <c r="G572" s="44">
        <v>4.8</v>
      </c>
      <c r="H572" s="44">
        <v>4.8</v>
      </c>
      <c r="I572" s="44">
        <v>4.8</v>
      </c>
      <c r="J572" s="44">
        <v>4.8</v>
      </c>
      <c r="K572" s="44">
        <v>4.8</v>
      </c>
      <c r="L572" s="44">
        <v>4.8</v>
      </c>
      <c r="M572" s="44">
        <v>4.8</v>
      </c>
      <c r="N572" s="44">
        <v>4.8</v>
      </c>
      <c r="O572" s="44">
        <v>4.8</v>
      </c>
      <c r="P572" s="44">
        <v>4.8</v>
      </c>
      <c r="Q572" s="44">
        <v>4.8</v>
      </c>
      <c r="R572" s="44">
        <v>4.8</v>
      </c>
      <c r="S572" s="44">
        <v>4.8</v>
      </c>
      <c r="T572" s="44">
        <v>4.8</v>
      </c>
      <c r="U572" s="44">
        <v>4.8</v>
      </c>
      <c r="V572" s="44">
        <v>4.8</v>
      </c>
      <c r="W572" s="44">
        <v>4.8</v>
      </c>
      <c r="X572" s="44">
        <v>4.8</v>
      </c>
      <c r="Y572" s="44">
        <v>4.8</v>
      </c>
      <c r="Z572" s="44">
        <v>4.8</v>
      </c>
      <c r="AA572" s="44">
        <v>4.8</v>
      </c>
    </row>
    <row r="573" spans="1:27" ht="12.75" hidden="1" customHeight="1" outlineLevel="1" x14ac:dyDescent="0.3">
      <c r="A573" s="99" t="s">
        <v>1535</v>
      </c>
      <c r="B573" s="63" t="s">
        <v>81</v>
      </c>
      <c r="C573" s="43" t="s">
        <v>79</v>
      </c>
      <c r="D573" s="44">
        <f>$D$11</f>
        <v>264.79000000000002</v>
      </c>
      <c r="E573" s="44">
        <f t="shared" ref="E573:AA573" si="332">$D$11</f>
        <v>264.79000000000002</v>
      </c>
      <c r="F573" s="44">
        <f t="shared" si="332"/>
        <v>264.79000000000002</v>
      </c>
      <c r="G573" s="44">
        <f t="shared" si="332"/>
        <v>264.79000000000002</v>
      </c>
      <c r="H573" s="44">
        <f t="shared" si="332"/>
        <v>264.79000000000002</v>
      </c>
      <c r="I573" s="44">
        <f t="shared" si="332"/>
        <v>264.79000000000002</v>
      </c>
      <c r="J573" s="44">
        <f t="shared" si="332"/>
        <v>264.79000000000002</v>
      </c>
      <c r="K573" s="44">
        <f t="shared" si="332"/>
        <v>264.79000000000002</v>
      </c>
      <c r="L573" s="44">
        <f t="shared" si="332"/>
        <v>264.79000000000002</v>
      </c>
      <c r="M573" s="44">
        <f t="shared" si="332"/>
        <v>264.79000000000002</v>
      </c>
      <c r="N573" s="44">
        <f t="shared" si="332"/>
        <v>264.79000000000002</v>
      </c>
      <c r="O573" s="44">
        <f t="shared" si="332"/>
        <v>264.79000000000002</v>
      </c>
      <c r="P573" s="44">
        <f t="shared" si="332"/>
        <v>264.79000000000002</v>
      </c>
      <c r="Q573" s="44">
        <f t="shared" si="332"/>
        <v>264.79000000000002</v>
      </c>
      <c r="R573" s="44">
        <f t="shared" si="332"/>
        <v>264.79000000000002</v>
      </c>
      <c r="S573" s="44">
        <f t="shared" si="332"/>
        <v>264.79000000000002</v>
      </c>
      <c r="T573" s="44">
        <f t="shared" si="332"/>
        <v>264.79000000000002</v>
      </c>
      <c r="U573" s="44">
        <f t="shared" si="332"/>
        <v>264.79000000000002</v>
      </c>
      <c r="V573" s="44">
        <f t="shared" si="332"/>
        <v>264.79000000000002</v>
      </c>
      <c r="W573" s="44">
        <f t="shared" si="332"/>
        <v>264.79000000000002</v>
      </c>
      <c r="X573" s="44">
        <f t="shared" si="332"/>
        <v>264.79000000000002</v>
      </c>
      <c r="Y573" s="44">
        <f t="shared" si="332"/>
        <v>264.79000000000002</v>
      </c>
      <c r="Z573" s="44">
        <f t="shared" si="332"/>
        <v>264.79000000000002</v>
      </c>
      <c r="AA573" s="44">
        <f t="shared" si="332"/>
        <v>264.79000000000002</v>
      </c>
    </row>
    <row r="574" spans="1:27" ht="13.8" collapsed="1" x14ac:dyDescent="0.3">
      <c r="A574" s="98" t="s">
        <v>1536</v>
      </c>
      <c r="B574" s="28" t="str">
        <f>"23"&amp;"."&amp;$B$633&amp;"."&amp;$B$634</f>
        <v>23.02.2024</v>
      </c>
      <c r="C574" s="90" t="s">
        <v>76</v>
      </c>
      <c r="D574" s="91">
        <f>ROUND(((D575+D576+D578+D577)/1000),5)</f>
        <v>2.2183299999999999</v>
      </c>
      <c r="E574" s="91">
        <f>ROUND(((E575+E576+E578+E577)/1000),5)</f>
        <v>2.0809099999999998</v>
      </c>
      <c r="F574" s="91">
        <f>ROUND(((F575+F576+F578+F577)/1000),5)</f>
        <v>2.0030899999999998</v>
      </c>
      <c r="G574" s="91">
        <f t="shared" ref="G574:AA574" si="333">ROUND(((G575+G576+G578+G577)/1000),5)</f>
        <v>1.9892000000000001</v>
      </c>
      <c r="H574" s="91">
        <f t="shared" si="333"/>
        <v>1.9964999999999999</v>
      </c>
      <c r="I574" s="91">
        <f t="shared" si="333"/>
        <v>2.0637300000000001</v>
      </c>
      <c r="J574" s="91">
        <f t="shared" si="333"/>
        <v>2.1543000000000001</v>
      </c>
      <c r="K574" s="91">
        <f t="shared" si="333"/>
        <v>2.2683599999999999</v>
      </c>
      <c r="L574" s="91">
        <f t="shared" si="333"/>
        <v>2.37947</v>
      </c>
      <c r="M574" s="91">
        <f t="shared" si="333"/>
        <v>2.5243199999999999</v>
      </c>
      <c r="N574" s="91">
        <f t="shared" si="333"/>
        <v>2.5906099999999999</v>
      </c>
      <c r="O574" s="91">
        <f t="shared" si="333"/>
        <v>2.6033300000000001</v>
      </c>
      <c r="P574" s="91">
        <f t="shared" si="333"/>
        <v>2.5936900000000001</v>
      </c>
      <c r="Q574" s="91">
        <f t="shared" si="333"/>
        <v>2.5846300000000002</v>
      </c>
      <c r="R574" s="91">
        <f t="shared" si="333"/>
        <v>2.5511400000000002</v>
      </c>
      <c r="S574" s="91">
        <f t="shared" si="333"/>
        <v>2.5226799999999998</v>
      </c>
      <c r="T574" s="91">
        <f t="shared" si="333"/>
        <v>2.5398999999999998</v>
      </c>
      <c r="U574" s="91">
        <f t="shared" si="333"/>
        <v>2.58725</v>
      </c>
      <c r="V574" s="91">
        <f t="shared" si="333"/>
        <v>2.6096499999999998</v>
      </c>
      <c r="W574" s="91">
        <f t="shared" si="333"/>
        <v>2.6000999999999999</v>
      </c>
      <c r="X574" s="91">
        <f t="shared" si="333"/>
        <v>2.59077</v>
      </c>
      <c r="Y574" s="91">
        <f t="shared" si="333"/>
        <v>2.5128699999999999</v>
      </c>
      <c r="Z574" s="91">
        <f t="shared" si="333"/>
        <v>2.3523999999999998</v>
      </c>
      <c r="AA574" s="91">
        <f t="shared" si="333"/>
        <v>2.18981</v>
      </c>
    </row>
    <row r="575" spans="1:27" ht="12.75" hidden="1" customHeight="1" outlineLevel="1" x14ac:dyDescent="0.3">
      <c r="A575" s="99" t="s">
        <v>1537</v>
      </c>
      <c r="B575" s="63" t="s">
        <v>238</v>
      </c>
      <c r="C575" s="43" t="s">
        <v>79</v>
      </c>
      <c r="D575" s="44">
        <v>1514.56</v>
      </c>
      <c r="E575" s="44">
        <v>1377.14</v>
      </c>
      <c r="F575" s="44">
        <v>1299.32</v>
      </c>
      <c r="G575" s="44">
        <v>1285.43</v>
      </c>
      <c r="H575" s="44">
        <v>1292.73</v>
      </c>
      <c r="I575" s="44">
        <v>1359.96</v>
      </c>
      <c r="J575" s="44">
        <v>1450.53</v>
      </c>
      <c r="K575" s="44">
        <v>1564.59</v>
      </c>
      <c r="L575" s="44">
        <v>1675.7</v>
      </c>
      <c r="M575" s="44">
        <v>1820.55</v>
      </c>
      <c r="N575" s="44">
        <v>1886.84</v>
      </c>
      <c r="O575" s="44">
        <v>1899.56</v>
      </c>
      <c r="P575" s="44">
        <v>1889.92</v>
      </c>
      <c r="Q575" s="44">
        <v>1880.86</v>
      </c>
      <c r="R575" s="44">
        <v>1847.37</v>
      </c>
      <c r="S575" s="44">
        <v>1818.91</v>
      </c>
      <c r="T575" s="44">
        <v>1836.13</v>
      </c>
      <c r="U575" s="44">
        <v>1883.48</v>
      </c>
      <c r="V575" s="44">
        <v>1905.88</v>
      </c>
      <c r="W575" s="44">
        <v>1896.33</v>
      </c>
      <c r="X575" s="44">
        <v>1887</v>
      </c>
      <c r="Y575" s="44">
        <v>1809.1</v>
      </c>
      <c r="Z575" s="44">
        <v>1648.63</v>
      </c>
      <c r="AA575" s="44">
        <v>1486.04</v>
      </c>
    </row>
    <row r="576" spans="1:27" ht="12.75" hidden="1" customHeight="1" outlineLevel="1" x14ac:dyDescent="0.3">
      <c r="A576" s="99" t="s">
        <v>1538</v>
      </c>
      <c r="B576" s="63" t="s">
        <v>90</v>
      </c>
      <c r="C576" s="43" t="s">
        <v>79</v>
      </c>
      <c r="D576" s="44">
        <f>$D$466</f>
        <v>434.18</v>
      </c>
      <c r="E576" s="44">
        <f t="shared" ref="E576:AA576" si="334">$D$466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3">
      <c r="A577" s="99" t="s">
        <v>1539</v>
      </c>
      <c r="B577" s="63" t="s">
        <v>83</v>
      </c>
      <c r="C577" s="43" t="s">
        <v>79</v>
      </c>
      <c r="D577" s="44">
        <v>4.8</v>
      </c>
      <c r="E577" s="44">
        <v>4.8</v>
      </c>
      <c r="F577" s="44">
        <v>4.8</v>
      </c>
      <c r="G577" s="44">
        <v>4.8</v>
      </c>
      <c r="H577" s="44">
        <v>4.8</v>
      </c>
      <c r="I577" s="44">
        <v>4.8</v>
      </c>
      <c r="J577" s="44">
        <v>4.8</v>
      </c>
      <c r="K577" s="44">
        <v>4.8</v>
      </c>
      <c r="L577" s="44">
        <v>4.8</v>
      </c>
      <c r="M577" s="44">
        <v>4.8</v>
      </c>
      <c r="N577" s="44">
        <v>4.8</v>
      </c>
      <c r="O577" s="44">
        <v>4.8</v>
      </c>
      <c r="P577" s="44">
        <v>4.8</v>
      </c>
      <c r="Q577" s="44">
        <v>4.8</v>
      </c>
      <c r="R577" s="44">
        <v>4.8</v>
      </c>
      <c r="S577" s="44">
        <v>4.8</v>
      </c>
      <c r="T577" s="44">
        <v>4.8</v>
      </c>
      <c r="U577" s="44">
        <v>4.8</v>
      </c>
      <c r="V577" s="44">
        <v>4.8</v>
      </c>
      <c r="W577" s="44">
        <v>4.8</v>
      </c>
      <c r="X577" s="44">
        <v>4.8</v>
      </c>
      <c r="Y577" s="44">
        <v>4.8</v>
      </c>
      <c r="Z577" s="44">
        <v>4.8</v>
      </c>
      <c r="AA577" s="44">
        <v>4.8</v>
      </c>
    </row>
    <row r="578" spans="1:27" ht="12.75" hidden="1" customHeight="1" outlineLevel="1" x14ac:dyDescent="0.3">
      <c r="A578" s="99" t="s">
        <v>1540</v>
      </c>
      <c r="B578" s="63" t="s">
        <v>81</v>
      </c>
      <c r="C578" s="43" t="s">
        <v>79</v>
      </c>
      <c r="D578" s="44">
        <f>$D$11</f>
        <v>264.79000000000002</v>
      </c>
      <c r="E578" s="44">
        <f t="shared" ref="E578:AA578" si="335">$D$11</f>
        <v>264.79000000000002</v>
      </c>
      <c r="F578" s="44">
        <f t="shared" si="335"/>
        <v>264.79000000000002</v>
      </c>
      <c r="G578" s="44">
        <f t="shared" si="335"/>
        <v>264.79000000000002</v>
      </c>
      <c r="H578" s="44">
        <f t="shared" si="335"/>
        <v>264.79000000000002</v>
      </c>
      <c r="I578" s="44">
        <f t="shared" si="335"/>
        <v>264.79000000000002</v>
      </c>
      <c r="J578" s="44">
        <f t="shared" si="335"/>
        <v>264.79000000000002</v>
      </c>
      <c r="K578" s="44">
        <f t="shared" si="335"/>
        <v>264.79000000000002</v>
      </c>
      <c r="L578" s="44">
        <f t="shared" si="335"/>
        <v>264.79000000000002</v>
      </c>
      <c r="M578" s="44">
        <f t="shared" si="335"/>
        <v>264.79000000000002</v>
      </c>
      <c r="N578" s="44">
        <f t="shared" si="335"/>
        <v>264.79000000000002</v>
      </c>
      <c r="O578" s="44">
        <f t="shared" si="335"/>
        <v>264.79000000000002</v>
      </c>
      <c r="P578" s="44">
        <f t="shared" si="335"/>
        <v>264.79000000000002</v>
      </c>
      <c r="Q578" s="44">
        <f t="shared" si="335"/>
        <v>264.79000000000002</v>
      </c>
      <c r="R578" s="44">
        <f t="shared" si="335"/>
        <v>264.79000000000002</v>
      </c>
      <c r="S578" s="44">
        <f t="shared" si="335"/>
        <v>264.79000000000002</v>
      </c>
      <c r="T578" s="44">
        <f t="shared" si="335"/>
        <v>264.79000000000002</v>
      </c>
      <c r="U578" s="44">
        <f t="shared" si="335"/>
        <v>264.79000000000002</v>
      </c>
      <c r="V578" s="44">
        <f t="shared" si="335"/>
        <v>264.79000000000002</v>
      </c>
      <c r="W578" s="44">
        <f t="shared" si="335"/>
        <v>264.79000000000002</v>
      </c>
      <c r="X578" s="44">
        <f t="shared" si="335"/>
        <v>264.79000000000002</v>
      </c>
      <c r="Y578" s="44">
        <f t="shared" si="335"/>
        <v>264.79000000000002</v>
      </c>
      <c r="Z578" s="44">
        <f t="shared" si="335"/>
        <v>264.79000000000002</v>
      </c>
      <c r="AA578" s="44">
        <f t="shared" si="335"/>
        <v>264.79000000000002</v>
      </c>
    </row>
    <row r="579" spans="1:27" ht="13.8" collapsed="1" x14ac:dyDescent="0.3">
      <c r="A579" s="98" t="s">
        <v>1541</v>
      </c>
      <c r="B579" s="28" t="str">
        <f>"24"&amp;"."&amp;$B$633&amp;"."&amp;$B$634</f>
        <v>24.02.2024</v>
      </c>
      <c r="C579" s="90" t="s">
        <v>76</v>
      </c>
      <c r="D579" s="91">
        <f>ROUND(((D580+D581+D583+D582)/1000),5)</f>
        <v>2.28186</v>
      </c>
      <c r="E579" s="91">
        <f>ROUND(((E580+E581+E583+E582)/1000),5)</f>
        <v>2.1611899999999999</v>
      </c>
      <c r="F579" s="91">
        <f>ROUND(((F580+F581+F583+F582)/1000),5)</f>
        <v>2.0611999999999999</v>
      </c>
      <c r="G579" s="91">
        <f t="shared" ref="G579:AA579" si="336">ROUND(((G580+G581+G583+G582)/1000),5)</f>
        <v>2.0176500000000002</v>
      </c>
      <c r="H579" s="91">
        <f t="shared" si="336"/>
        <v>2.04786</v>
      </c>
      <c r="I579" s="91">
        <f t="shared" si="336"/>
        <v>2.0859299999999998</v>
      </c>
      <c r="J579" s="91">
        <f t="shared" si="336"/>
        <v>2.1903600000000001</v>
      </c>
      <c r="K579" s="91">
        <f t="shared" si="336"/>
        <v>2.2509700000000001</v>
      </c>
      <c r="L579" s="91">
        <f t="shared" si="336"/>
        <v>2.4942700000000002</v>
      </c>
      <c r="M579" s="91">
        <f t="shared" si="336"/>
        <v>2.5824400000000001</v>
      </c>
      <c r="N579" s="91">
        <f t="shared" si="336"/>
        <v>2.6208100000000001</v>
      </c>
      <c r="O579" s="91">
        <f t="shared" si="336"/>
        <v>2.63646</v>
      </c>
      <c r="P579" s="91">
        <f t="shared" si="336"/>
        <v>2.62399</v>
      </c>
      <c r="Q579" s="91">
        <f t="shared" si="336"/>
        <v>2.6125099999999999</v>
      </c>
      <c r="R579" s="91">
        <f t="shared" si="336"/>
        <v>2.5864099999999999</v>
      </c>
      <c r="S579" s="91">
        <f t="shared" si="336"/>
        <v>2.5691299999999999</v>
      </c>
      <c r="T579" s="91">
        <f t="shared" si="336"/>
        <v>2.5791200000000001</v>
      </c>
      <c r="U579" s="91">
        <f t="shared" si="336"/>
        <v>2.5942699999999999</v>
      </c>
      <c r="V579" s="91">
        <f t="shared" si="336"/>
        <v>2.6249099999999999</v>
      </c>
      <c r="W579" s="91">
        <f t="shared" si="336"/>
        <v>2.6288200000000002</v>
      </c>
      <c r="X579" s="91">
        <f t="shared" si="336"/>
        <v>2.6244100000000001</v>
      </c>
      <c r="Y579" s="91">
        <f t="shared" si="336"/>
        <v>2.5542400000000001</v>
      </c>
      <c r="Z579" s="91">
        <f t="shared" si="336"/>
        <v>2.3728899999999999</v>
      </c>
      <c r="AA579" s="91">
        <f t="shared" si="336"/>
        <v>2.2049500000000002</v>
      </c>
    </row>
    <row r="580" spans="1:27" ht="12.75" hidden="1" customHeight="1" outlineLevel="1" x14ac:dyDescent="0.3">
      <c r="A580" s="99" t="s">
        <v>1542</v>
      </c>
      <c r="B580" s="63" t="s">
        <v>238</v>
      </c>
      <c r="C580" s="43" t="s">
        <v>79</v>
      </c>
      <c r="D580" s="44">
        <v>1578.09</v>
      </c>
      <c r="E580" s="44">
        <v>1457.42</v>
      </c>
      <c r="F580" s="44">
        <v>1357.43</v>
      </c>
      <c r="G580" s="44">
        <v>1313.88</v>
      </c>
      <c r="H580" s="44">
        <v>1344.09</v>
      </c>
      <c r="I580" s="44">
        <v>1382.16</v>
      </c>
      <c r="J580" s="44">
        <v>1486.59</v>
      </c>
      <c r="K580" s="44">
        <v>1547.2</v>
      </c>
      <c r="L580" s="44">
        <v>1790.5</v>
      </c>
      <c r="M580" s="44">
        <v>1878.67</v>
      </c>
      <c r="N580" s="44">
        <v>1917.04</v>
      </c>
      <c r="O580" s="44">
        <v>1932.69</v>
      </c>
      <c r="P580" s="44">
        <v>1920.22</v>
      </c>
      <c r="Q580" s="44">
        <v>1908.74</v>
      </c>
      <c r="R580" s="44">
        <v>1882.64</v>
      </c>
      <c r="S580" s="44">
        <v>1865.36</v>
      </c>
      <c r="T580" s="44">
        <v>1875.35</v>
      </c>
      <c r="U580" s="44">
        <v>1890.5</v>
      </c>
      <c r="V580" s="44">
        <v>1921.14</v>
      </c>
      <c r="W580" s="44">
        <v>1925.05</v>
      </c>
      <c r="X580" s="44">
        <v>1920.64</v>
      </c>
      <c r="Y580" s="44">
        <v>1850.47</v>
      </c>
      <c r="Z580" s="44">
        <v>1669.12</v>
      </c>
      <c r="AA580" s="44">
        <v>1501.18</v>
      </c>
    </row>
    <row r="581" spans="1:27" ht="12.75" hidden="1" customHeight="1" outlineLevel="1" x14ac:dyDescent="0.3">
      <c r="A581" s="99" t="s">
        <v>1543</v>
      </c>
      <c r="B581" s="63" t="s">
        <v>90</v>
      </c>
      <c r="C581" s="43" t="s">
        <v>79</v>
      </c>
      <c r="D581" s="44">
        <f>$D$466</f>
        <v>434.18</v>
      </c>
      <c r="E581" s="44">
        <f t="shared" ref="E581:AA581" si="337">$D$466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3">
      <c r="A582" s="99" t="s">
        <v>1544</v>
      </c>
      <c r="B582" s="63" t="s">
        <v>83</v>
      </c>
      <c r="C582" s="43" t="s">
        <v>79</v>
      </c>
      <c r="D582" s="44">
        <v>4.8</v>
      </c>
      <c r="E582" s="44">
        <v>4.8</v>
      </c>
      <c r="F582" s="44">
        <v>4.8</v>
      </c>
      <c r="G582" s="44">
        <v>4.8</v>
      </c>
      <c r="H582" s="44">
        <v>4.8</v>
      </c>
      <c r="I582" s="44">
        <v>4.8</v>
      </c>
      <c r="J582" s="44">
        <v>4.8</v>
      </c>
      <c r="K582" s="44">
        <v>4.8</v>
      </c>
      <c r="L582" s="44">
        <v>4.8</v>
      </c>
      <c r="M582" s="44">
        <v>4.8</v>
      </c>
      <c r="N582" s="44">
        <v>4.8</v>
      </c>
      <c r="O582" s="44">
        <v>4.8</v>
      </c>
      <c r="P582" s="44">
        <v>4.8</v>
      </c>
      <c r="Q582" s="44">
        <v>4.8</v>
      </c>
      <c r="R582" s="44">
        <v>4.8</v>
      </c>
      <c r="S582" s="44">
        <v>4.8</v>
      </c>
      <c r="T582" s="44">
        <v>4.8</v>
      </c>
      <c r="U582" s="44">
        <v>4.8</v>
      </c>
      <c r="V582" s="44">
        <v>4.8</v>
      </c>
      <c r="W582" s="44">
        <v>4.8</v>
      </c>
      <c r="X582" s="44">
        <v>4.8</v>
      </c>
      <c r="Y582" s="44">
        <v>4.8</v>
      </c>
      <c r="Z582" s="44">
        <v>4.8</v>
      </c>
      <c r="AA582" s="44">
        <v>4.8</v>
      </c>
    </row>
    <row r="583" spans="1:27" ht="12.75" hidden="1" customHeight="1" outlineLevel="1" x14ac:dyDescent="0.3">
      <c r="A583" s="99" t="s">
        <v>1545</v>
      </c>
      <c r="B583" s="63" t="s">
        <v>81</v>
      </c>
      <c r="C583" s="43" t="s">
        <v>79</v>
      </c>
      <c r="D583" s="44">
        <f>$D$11</f>
        <v>264.79000000000002</v>
      </c>
      <c r="E583" s="44">
        <f t="shared" ref="E583:AA583" si="338">$D$11</f>
        <v>264.79000000000002</v>
      </c>
      <c r="F583" s="44">
        <f t="shared" si="338"/>
        <v>264.79000000000002</v>
      </c>
      <c r="G583" s="44">
        <f t="shared" si="338"/>
        <v>264.79000000000002</v>
      </c>
      <c r="H583" s="44">
        <f t="shared" si="338"/>
        <v>264.79000000000002</v>
      </c>
      <c r="I583" s="44">
        <f t="shared" si="338"/>
        <v>264.79000000000002</v>
      </c>
      <c r="J583" s="44">
        <f t="shared" si="338"/>
        <v>264.79000000000002</v>
      </c>
      <c r="K583" s="44">
        <f t="shared" si="338"/>
        <v>264.79000000000002</v>
      </c>
      <c r="L583" s="44">
        <f t="shared" si="338"/>
        <v>264.79000000000002</v>
      </c>
      <c r="M583" s="44">
        <f t="shared" si="338"/>
        <v>264.79000000000002</v>
      </c>
      <c r="N583" s="44">
        <f t="shared" si="338"/>
        <v>264.79000000000002</v>
      </c>
      <c r="O583" s="44">
        <f t="shared" si="338"/>
        <v>264.79000000000002</v>
      </c>
      <c r="P583" s="44">
        <f t="shared" si="338"/>
        <v>264.79000000000002</v>
      </c>
      <c r="Q583" s="44">
        <f t="shared" si="338"/>
        <v>264.79000000000002</v>
      </c>
      <c r="R583" s="44">
        <f t="shared" si="338"/>
        <v>264.79000000000002</v>
      </c>
      <c r="S583" s="44">
        <f t="shared" si="338"/>
        <v>264.79000000000002</v>
      </c>
      <c r="T583" s="44">
        <f t="shared" si="338"/>
        <v>264.79000000000002</v>
      </c>
      <c r="U583" s="44">
        <f t="shared" si="338"/>
        <v>264.79000000000002</v>
      </c>
      <c r="V583" s="44">
        <f t="shared" si="338"/>
        <v>264.79000000000002</v>
      </c>
      <c r="W583" s="44">
        <f t="shared" si="338"/>
        <v>264.79000000000002</v>
      </c>
      <c r="X583" s="44">
        <f t="shared" si="338"/>
        <v>264.79000000000002</v>
      </c>
      <c r="Y583" s="44">
        <f t="shared" si="338"/>
        <v>264.79000000000002</v>
      </c>
      <c r="Z583" s="44">
        <f t="shared" si="338"/>
        <v>264.79000000000002</v>
      </c>
      <c r="AA583" s="44">
        <f t="shared" si="338"/>
        <v>264.79000000000002</v>
      </c>
    </row>
    <row r="584" spans="1:27" ht="13.8" collapsed="1" x14ac:dyDescent="0.3">
      <c r="A584" s="98" t="s">
        <v>1546</v>
      </c>
      <c r="B584" s="28" t="str">
        <f>"25"&amp;"."&amp;$B$633&amp;"."&amp;$B$634</f>
        <v>25.02.2024</v>
      </c>
      <c r="C584" s="90" t="s">
        <v>76</v>
      </c>
      <c r="D584" s="91">
        <f>ROUND(((D585+D586+D588+D587)/1000),5)</f>
        <v>2.2665199999999999</v>
      </c>
      <c r="E584" s="91">
        <f>ROUND(((E585+E586+E588+E587)/1000),5)</f>
        <v>2.11294</v>
      </c>
      <c r="F584" s="91">
        <f>ROUND(((F585+F586+F588+F587)/1000),5)</f>
        <v>2.0094599999999998</v>
      </c>
      <c r="G584" s="91">
        <f t="shared" ref="G584:AA584" si="339">ROUND(((G585+G586+G588+G587)/1000),5)</f>
        <v>2.0011299999999999</v>
      </c>
      <c r="H584" s="91">
        <f t="shared" si="339"/>
        <v>2.00447</v>
      </c>
      <c r="I584" s="91">
        <f t="shared" si="339"/>
        <v>2.0402800000000001</v>
      </c>
      <c r="J584" s="91">
        <f t="shared" si="339"/>
        <v>2.1297899999999998</v>
      </c>
      <c r="K584" s="91">
        <f t="shared" si="339"/>
        <v>2.2007599999999998</v>
      </c>
      <c r="L584" s="91">
        <f t="shared" si="339"/>
        <v>2.3685</v>
      </c>
      <c r="M584" s="91">
        <f t="shared" si="339"/>
        <v>2.5459800000000001</v>
      </c>
      <c r="N584" s="91">
        <f t="shared" si="339"/>
        <v>2.6084900000000002</v>
      </c>
      <c r="O584" s="91">
        <f t="shared" si="339"/>
        <v>2.6187399999999998</v>
      </c>
      <c r="P584" s="91">
        <f t="shared" si="339"/>
        <v>2.60941</v>
      </c>
      <c r="Q584" s="91">
        <f t="shared" si="339"/>
        <v>2.5992700000000002</v>
      </c>
      <c r="R584" s="91">
        <f t="shared" si="339"/>
        <v>2.5645099999999998</v>
      </c>
      <c r="S584" s="91">
        <f t="shared" si="339"/>
        <v>2.5542799999999999</v>
      </c>
      <c r="T584" s="91">
        <f t="shared" si="339"/>
        <v>2.58005</v>
      </c>
      <c r="U584" s="91">
        <f t="shared" si="339"/>
        <v>2.6151399999999998</v>
      </c>
      <c r="V584" s="91">
        <f t="shared" si="339"/>
        <v>2.6758600000000001</v>
      </c>
      <c r="W584" s="91">
        <f t="shared" si="339"/>
        <v>2.6595</v>
      </c>
      <c r="X584" s="91">
        <f t="shared" si="339"/>
        <v>2.6555499999999999</v>
      </c>
      <c r="Y584" s="91">
        <f t="shared" si="339"/>
        <v>2.5915300000000001</v>
      </c>
      <c r="Z584" s="91">
        <f t="shared" si="339"/>
        <v>2.4016299999999999</v>
      </c>
      <c r="AA584" s="91">
        <f t="shared" si="339"/>
        <v>2.2037499999999999</v>
      </c>
    </row>
    <row r="585" spans="1:27" ht="12.75" hidden="1" customHeight="1" outlineLevel="1" x14ac:dyDescent="0.3">
      <c r="A585" s="99" t="s">
        <v>1547</v>
      </c>
      <c r="B585" s="63" t="s">
        <v>238</v>
      </c>
      <c r="C585" s="43" t="s">
        <v>79</v>
      </c>
      <c r="D585" s="44">
        <v>1562.75</v>
      </c>
      <c r="E585" s="44">
        <v>1409.17</v>
      </c>
      <c r="F585" s="44">
        <v>1305.69</v>
      </c>
      <c r="G585" s="44">
        <v>1297.3599999999999</v>
      </c>
      <c r="H585" s="44">
        <v>1300.7</v>
      </c>
      <c r="I585" s="44">
        <v>1336.51</v>
      </c>
      <c r="J585" s="44">
        <v>1426.02</v>
      </c>
      <c r="K585" s="44">
        <v>1496.99</v>
      </c>
      <c r="L585" s="44">
        <v>1664.73</v>
      </c>
      <c r="M585" s="44">
        <v>1842.21</v>
      </c>
      <c r="N585" s="44">
        <v>1904.72</v>
      </c>
      <c r="O585" s="44">
        <v>1914.97</v>
      </c>
      <c r="P585" s="44">
        <v>1905.64</v>
      </c>
      <c r="Q585" s="44">
        <v>1895.5</v>
      </c>
      <c r="R585" s="44">
        <v>1860.74</v>
      </c>
      <c r="S585" s="44">
        <v>1850.51</v>
      </c>
      <c r="T585" s="44">
        <v>1876.28</v>
      </c>
      <c r="U585" s="44">
        <v>1911.37</v>
      </c>
      <c r="V585" s="44">
        <v>1972.09</v>
      </c>
      <c r="W585" s="44">
        <v>1955.73</v>
      </c>
      <c r="X585" s="44">
        <v>1951.78</v>
      </c>
      <c r="Y585" s="44">
        <v>1887.76</v>
      </c>
      <c r="Z585" s="44">
        <v>1697.86</v>
      </c>
      <c r="AA585" s="44">
        <v>1499.98</v>
      </c>
    </row>
    <row r="586" spans="1:27" ht="12.75" hidden="1" customHeight="1" outlineLevel="1" x14ac:dyDescent="0.3">
      <c r="A586" s="99" t="s">
        <v>1548</v>
      </c>
      <c r="B586" s="63" t="s">
        <v>90</v>
      </c>
      <c r="C586" s="43" t="s">
        <v>79</v>
      </c>
      <c r="D586" s="44">
        <f>$D$466</f>
        <v>434.18</v>
      </c>
      <c r="E586" s="44">
        <f t="shared" ref="E586:AA586" si="340">$D$466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3">
      <c r="A587" s="99" t="s">
        <v>1549</v>
      </c>
      <c r="B587" s="63" t="s">
        <v>83</v>
      </c>
      <c r="C587" s="43" t="s">
        <v>79</v>
      </c>
      <c r="D587" s="44">
        <v>4.8</v>
      </c>
      <c r="E587" s="44">
        <v>4.8</v>
      </c>
      <c r="F587" s="44">
        <v>4.8</v>
      </c>
      <c r="G587" s="44">
        <v>4.8</v>
      </c>
      <c r="H587" s="44">
        <v>4.8</v>
      </c>
      <c r="I587" s="44">
        <v>4.8</v>
      </c>
      <c r="J587" s="44">
        <v>4.8</v>
      </c>
      <c r="K587" s="44">
        <v>4.8</v>
      </c>
      <c r="L587" s="44">
        <v>4.8</v>
      </c>
      <c r="M587" s="44">
        <v>4.8</v>
      </c>
      <c r="N587" s="44">
        <v>4.8</v>
      </c>
      <c r="O587" s="44">
        <v>4.8</v>
      </c>
      <c r="P587" s="44">
        <v>4.8</v>
      </c>
      <c r="Q587" s="44">
        <v>4.8</v>
      </c>
      <c r="R587" s="44">
        <v>4.8</v>
      </c>
      <c r="S587" s="44">
        <v>4.8</v>
      </c>
      <c r="T587" s="44">
        <v>4.8</v>
      </c>
      <c r="U587" s="44">
        <v>4.8</v>
      </c>
      <c r="V587" s="44">
        <v>4.8</v>
      </c>
      <c r="W587" s="44">
        <v>4.8</v>
      </c>
      <c r="X587" s="44">
        <v>4.8</v>
      </c>
      <c r="Y587" s="44">
        <v>4.8</v>
      </c>
      <c r="Z587" s="44">
        <v>4.8</v>
      </c>
      <c r="AA587" s="44">
        <v>4.8</v>
      </c>
    </row>
    <row r="588" spans="1:27" ht="12.75" hidden="1" customHeight="1" outlineLevel="1" x14ac:dyDescent="0.3">
      <c r="A588" s="99" t="s">
        <v>1550</v>
      </c>
      <c r="B588" s="63" t="s">
        <v>81</v>
      </c>
      <c r="C588" s="43" t="s">
        <v>79</v>
      </c>
      <c r="D588" s="44">
        <f>$D$11</f>
        <v>264.79000000000002</v>
      </c>
      <c r="E588" s="44">
        <f t="shared" ref="E588:AA588" si="341">$D$11</f>
        <v>264.79000000000002</v>
      </c>
      <c r="F588" s="44">
        <f t="shared" si="341"/>
        <v>264.79000000000002</v>
      </c>
      <c r="G588" s="44">
        <f t="shared" si="341"/>
        <v>264.79000000000002</v>
      </c>
      <c r="H588" s="44">
        <f t="shared" si="341"/>
        <v>264.79000000000002</v>
      </c>
      <c r="I588" s="44">
        <f t="shared" si="341"/>
        <v>264.79000000000002</v>
      </c>
      <c r="J588" s="44">
        <f t="shared" si="341"/>
        <v>264.79000000000002</v>
      </c>
      <c r="K588" s="44">
        <f t="shared" si="341"/>
        <v>264.79000000000002</v>
      </c>
      <c r="L588" s="44">
        <f t="shared" si="341"/>
        <v>264.79000000000002</v>
      </c>
      <c r="M588" s="44">
        <f t="shared" si="341"/>
        <v>264.79000000000002</v>
      </c>
      <c r="N588" s="44">
        <f t="shared" si="341"/>
        <v>264.79000000000002</v>
      </c>
      <c r="O588" s="44">
        <f t="shared" si="341"/>
        <v>264.79000000000002</v>
      </c>
      <c r="P588" s="44">
        <f t="shared" si="341"/>
        <v>264.79000000000002</v>
      </c>
      <c r="Q588" s="44">
        <f t="shared" si="341"/>
        <v>264.79000000000002</v>
      </c>
      <c r="R588" s="44">
        <f t="shared" si="341"/>
        <v>264.79000000000002</v>
      </c>
      <c r="S588" s="44">
        <f t="shared" si="341"/>
        <v>264.79000000000002</v>
      </c>
      <c r="T588" s="44">
        <f t="shared" si="341"/>
        <v>264.79000000000002</v>
      </c>
      <c r="U588" s="44">
        <f t="shared" si="341"/>
        <v>264.79000000000002</v>
      </c>
      <c r="V588" s="44">
        <f t="shared" si="341"/>
        <v>264.79000000000002</v>
      </c>
      <c r="W588" s="44">
        <f t="shared" si="341"/>
        <v>264.79000000000002</v>
      </c>
      <c r="X588" s="44">
        <f t="shared" si="341"/>
        <v>264.79000000000002</v>
      </c>
      <c r="Y588" s="44">
        <f t="shared" si="341"/>
        <v>264.79000000000002</v>
      </c>
      <c r="Z588" s="44">
        <f t="shared" si="341"/>
        <v>264.79000000000002</v>
      </c>
      <c r="AA588" s="44">
        <f t="shared" si="341"/>
        <v>264.79000000000002</v>
      </c>
    </row>
    <row r="589" spans="1:27" ht="13.8" collapsed="1" x14ac:dyDescent="0.3">
      <c r="A589" s="98" t="s">
        <v>1551</v>
      </c>
      <c r="B589" s="28" t="str">
        <f>"26"&amp;"."&amp;$B$633&amp;"."&amp;$B$634</f>
        <v>26.02.2024</v>
      </c>
      <c r="C589" s="90" t="s">
        <v>76</v>
      </c>
      <c r="D589" s="91">
        <f>ROUND(((D590+D591+D593+D592)/1000),5)</f>
        <v>2.1476000000000002</v>
      </c>
      <c r="E589" s="91">
        <f>ROUND(((E590+E591+E593+E592)/1000),5)</f>
        <v>2.0192100000000002</v>
      </c>
      <c r="F589" s="91">
        <f>ROUND(((F590+F591+F593+F592)/1000),5)</f>
        <v>1.96214</v>
      </c>
      <c r="G589" s="91">
        <f t="shared" ref="G589:AA589" si="342">ROUND(((G590+G591+G593+G592)/1000),5)</f>
        <v>1.96926</v>
      </c>
      <c r="H589" s="91">
        <f t="shared" si="342"/>
        <v>1.98566</v>
      </c>
      <c r="I589" s="91">
        <f t="shared" si="342"/>
        <v>2.1273300000000002</v>
      </c>
      <c r="J589" s="91">
        <f t="shared" si="342"/>
        <v>2.2904200000000001</v>
      </c>
      <c r="K589" s="91">
        <f t="shared" si="342"/>
        <v>2.5738300000000001</v>
      </c>
      <c r="L589" s="91">
        <f t="shared" si="342"/>
        <v>2.7061799999999998</v>
      </c>
      <c r="M589" s="91">
        <f t="shared" si="342"/>
        <v>2.7171500000000002</v>
      </c>
      <c r="N589" s="91">
        <f t="shared" si="342"/>
        <v>2.7369699999999999</v>
      </c>
      <c r="O589" s="91">
        <f t="shared" si="342"/>
        <v>2.76512</v>
      </c>
      <c r="P589" s="91">
        <f t="shared" si="342"/>
        <v>2.7565900000000001</v>
      </c>
      <c r="Q589" s="91">
        <f t="shared" si="342"/>
        <v>2.7581699999999998</v>
      </c>
      <c r="R589" s="91">
        <f t="shared" si="342"/>
        <v>2.7480600000000002</v>
      </c>
      <c r="S589" s="91">
        <f t="shared" si="342"/>
        <v>2.68499</v>
      </c>
      <c r="T589" s="91">
        <f t="shared" si="342"/>
        <v>2.6686700000000001</v>
      </c>
      <c r="U589" s="91">
        <f t="shared" si="342"/>
        <v>2.6829200000000002</v>
      </c>
      <c r="V589" s="91">
        <f t="shared" si="342"/>
        <v>2.70669</v>
      </c>
      <c r="W589" s="91">
        <f t="shared" si="342"/>
        <v>2.73211</v>
      </c>
      <c r="X589" s="91">
        <f t="shared" si="342"/>
        <v>2.6390600000000002</v>
      </c>
      <c r="Y589" s="91">
        <f t="shared" si="342"/>
        <v>2.5214300000000001</v>
      </c>
      <c r="Z589" s="91">
        <f t="shared" si="342"/>
        <v>2.2887599999999999</v>
      </c>
      <c r="AA589" s="91">
        <f t="shared" si="342"/>
        <v>2.0412400000000002</v>
      </c>
    </row>
    <row r="590" spans="1:27" ht="12.75" hidden="1" customHeight="1" outlineLevel="1" x14ac:dyDescent="0.3">
      <c r="A590" s="99" t="s">
        <v>1552</v>
      </c>
      <c r="B590" s="63" t="s">
        <v>238</v>
      </c>
      <c r="C590" s="43" t="s">
        <v>79</v>
      </c>
      <c r="D590" s="44">
        <v>1443.83</v>
      </c>
      <c r="E590" s="44">
        <v>1315.44</v>
      </c>
      <c r="F590" s="44">
        <v>1258.3699999999999</v>
      </c>
      <c r="G590" s="44">
        <v>1265.49</v>
      </c>
      <c r="H590" s="44">
        <v>1281.8900000000001</v>
      </c>
      <c r="I590" s="44">
        <v>1423.56</v>
      </c>
      <c r="J590" s="44">
        <v>1586.65</v>
      </c>
      <c r="K590" s="44">
        <v>1870.06</v>
      </c>
      <c r="L590" s="44">
        <v>2002.41</v>
      </c>
      <c r="M590" s="44">
        <v>2013.38</v>
      </c>
      <c r="N590" s="44">
        <v>2033.2</v>
      </c>
      <c r="O590" s="44">
        <v>2061.35</v>
      </c>
      <c r="P590" s="44">
        <v>2052.8200000000002</v>
      </c>
      <c r="Q590" s="44">
        <v>2054.4</v>
      </c>
      <c r="R590" s="44">
        <v>2044.29</v>
      </c>
      <c r="S590" s="44">
        <v>1981.22</v>
      </c>
      <c r="T590" s="44">
        <v>1964.9</v>
      </c>
      <c r="U590" s="44">
        <v>1979.15</v>
      </c>
      <c r="V590" s="44">
        <v>2002.92</v>
      </c>
      <c r="W590" s="44">
        <v>2028.34</v>
      </c>
      <c r="X590" s="44">
        <v>1935.29</v>
      </c>
      <c r="Y590" s="44">
        <v>1817.66</v>
      </c>
      <c r="Z590" s="44">
        <v>1584.99</v>
      </c>
      <c r="AA590" s="44">
        <v>1337.47</v>
      </c>
    </row>
    <row r="591" spans="1:27" ht="12.75" hidden="1" customHeight="1" outlineLevel="1" x14ac:dyDescent="0.3">
      <c r="A591" s="99" t="s">
        <v>1553</v>
      </c>
      <c r="B591" s="63" t="s">
        <v>90</v>
      </c>
      <c r="C591" s="43" t="s">
        <v>79</v>
      </c>
      <c r="D591" s="44">
        <f>$D$466</f>
        <v>434.18</v>
      </c>
      <c r="E591" s="44">
        <f t="shared" ref="E591:AA591" si="343">$D$466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3">
      <c r="A592" s="99" t="s">
        <v>1554</v>
      </c>
      <c r="B592" s="63" t="s">
        <v>83</v>
      </c>
      <c r="C592" s="43" t="s">
        <v>79</v>
      </c>
      <c r="D592" s="44">
        <v>4.8</v>
      </c>
      <c r="E592" s="44">
        <v>4.8</v>
      </c>
      <c r="F592" s="44">
        <v>4.8</v>
      </c>
      <c r="G592" s="44">
        <v>4.8</v>
      </c>
      <c r="H592" s="44">
        <v>4.8</v>
      </c>
      <c r="I592" s="44">
        <v>4.8</v>
      </c>
      <c r="J592" s="44">
        <v>4.8</v>
      </c>
      <c r="K592" s="44">
        <v>4.8</v>
      </c>
      <c r="L592" s="44">
        <v>4.8</v>
      </c>
      <c r="M592" s="44">
        <v>4.8</v>
      </c>
      <c r="N592" s="44">
        <v>4.8</v>
      </c>
      <c r="O592" s="44">
        <v>4.8</v>
      </c>
      <c r="P592" s="44">
        <v>4.8</v>
      </c>
      <c r="Q592" s="44">
        <v>4.8</v>
      </c>
      <c r="R592" s="44">
        <v>4.8</v>
      </c>
      <c r="S592" s="44">
        <v>4.8</v>
      </c>
      <c r="T592" s="44">
        <v>4.8</v>
      </c>
      <c r="U592" s="44">
        <v>4.8</v>
      </c>
      <c r="V592" s="44">
        <v>4.8</v>
      </c>
      <c r="W592" s="44">
        <v>4.8</v>
      </c>
      <c r="X592" s="44">
        <v>4.8</v>
      </c>
      <c r="Y592" s="44">
        <v>4.8</v>
      </c>
      <c r="Z592" s="44">
        <v>4.8</v>
      </c>
      <c r="AA592" s="44">
        <v>4.8</v>
      </c>
    </row>
    <row r="593" spans="1:27" ht="12.75" hidden="1" customHeight="1" outlineLevel="1" x14ac:dyDescent="0.3">
      <c r="A593" s="99" t="s">
        <v>1555</v>
      </c>
      <c r="B593" s="63" t="s">
        <v>81</v>
      </c>
      <c r="C593" s="43" t="s">
        <v>79</v>
      </c>
      <c r="D593" s="44">
        <f>$D$11</f>
        <v>264.79000000000002</v>
      </c>
      <c r="E593" s="44">
        <f t="shared" ref="E593:AA593" si="344">$D$11</f>
        <v>264.79000000000002</v>
      </c>
      <c r="F593" s="44">
        <f t="shared" si="344"/>
        <v>264.79000000000002</v>
      </c>
      <c r="G593" s="44">
        <f t="shared" si="344"/>
        <v>264.79000000000002</v>
      </c>
      <c r="H593" s="44">
        <f t="shared" si="344"/>
        <v>264.79000000000002</v>
      </c>
      <c r="I593" s="44">
        <f t="shared" si="344"/>
        <v>264.79000000000002</v>
      </c>
      <c r="J593" s="44">
        <f t="shared" si="344"/>
        <v>264.79000000000002</v>
      </c>
      <c r="K593" s="44">
        <f t="shared" si="344"/>
        <v>264.79000000000002</v>
      </c>
      <c r="L593" s="44">
        <f t="shared" si="344"/>
        <v>264.79000000000002</v>
      </c>
      <c r="M593" s="44">
        <f t="shared" si="344"/>
        <v>264.79000000000002</v>
      </c>
      <c r="N593" s="44">
        <f t="shared" si="344"/>
        <v>264.79000000000002</v>
      </c>
      <c r="O593" s="44">
        <f t="shared" si="344"/>
        <v>264.79000000000002</v>
      </c>
      <c r="P593" s="44">
        <f t="shared" si="344"/>
        <v>264.79000000000002</v>
      </c>
      <c r="Q593" s="44">
        <f t="shared" si="344"/>
        <v>264.79000000000002</v>
      </c>
      <c r="R593" s="44">
        <f t="shared" si="344"/>
        <v>264.79000000000002</v>
      </c>
      <c r="S593" s="44">
        <f t="shared" si="344"/>
        <v>264.79000000000002</v>
      </c>
      <c r="T593" s="44">
        <f t="shared" si="344"/>
        <v>264.79000000000002</v>
      </c>
      <c r="U593" s="44">
        <f t="shared" si="344"/>
        <v>264.79000000000002</v>
      </c>
      <c r="V593" s="44">
        <f t="shared" si="344"/>
        <v>264.79000000000002</v>
      </c>
      <c r="W593" s="44">
        <f t="shared" si="344"/>
        <v>264.79000000000002</v>
      </c>
      <c r="X593" s="44">
        <f t="shared" si="344"/>
        <v>264.79000000000002</v>
      </c>
      <c r="Y593" s="44">
        <f t="shared" si="344"/>
        <v>264.79000000000002</v>
      </c>
      <c r="Z593" s="44">
        <f t="shared" si="344"/>
        <v>264.79000000000002</v>
      </c>
      <c r="AA593" s="44">
        <f t="shared" si="344"/>
        <v>264.79000000000002</v>
      </c>
    </row>
    <row r="594" spans="1:27" ht="13.8" collapsed="1" x14ac:dyDescent="0.3">
      <c r="A594" s="98" t="s">
        <v>1556</v>
      </c>
      <c r="B594" s="28" t="str">
        <f>"27"&amp;"."&amp;$B$633&amp;"."&amp;$B$634</f>
        <v>27.02.2024</v>
      </c>
      <c r="C594" s="90" t="s">
        <v>76</v>
      </c>
      <c r="D594" s="91">
        <f>ROUND(((D595+D596+D598+D597)/1000),5)</f>
        <v>2.02651</v>
      </c>
      <c r="E594" s="91">
        <f>ROUND(((E595+E596+E598+E597)/1000),5)</f>
        <v>1.9745900000000001</v>
      </c>
      <c r="F594" s="91">
        <f>ROUND(((F595+F596+F598+F597)/1000),5)</f>
        <v>1.9480900000000001</v>
      </c>
      <c r="G594" s="91">
        <f t="shared" ref="G594:AA594" si="345">ROUND(((G595+G596+G598+G597)/1000),5)</f>
        <v>1.94553</v>
      </c>
      <c r="H594" s="91">
        <f t="shared" si="345"/>
        <v>1.97923</v>
      </c>
      <c r="I594" s="91">
        <f t="shared" si="345"/>
        <v>2.1424799999999999</v>
      </c>
      <c r="J594" s="91">
        <f t="shared" si="345"/>
        <v>2.2698100000000001</v>
      </c>
      <c r="K594" s="91">
        <f t="shared" si="345"/>
        <v>2.4262899999999998</v>
      </c>
      <c r="L594" s="91">
        <f t="shared" si="345"/>
        <v>2.6202299999999998</v>
      </c>
      <c r="M594" s="91">
        <f t="shared" si="345"/>
        <v>2.6522700000000001</v>
      </c>
      <c r="N594" s="91">
        <f t="shared" si="345"/>
        <v>2.67822</v>
      </c>
      <c r="O594" s="91">
        <f t="shared" si="345"/>
        <v>2.7700200000000001</v>
      </c>
      <c r="P594" s="91">
        <f t="shared" si="345"/>
        <v>2.7033499999999999</v>
      </c>
      <c r="Q594" s="91">
        <f t="shared" si="345"/>
        <v>2.6912699999999998</v>
      </c>
      <c r="R594" s="91">
        <f t="shared" si="345"/>
        <v>2.67211</v>
      </c>
      <c r="S594" s="91">
        <f t="shared" si="345"/>
        <v>2.5851899999999999</v>
      </c>
      <c r="T594" s="91">
        <f t="shared" si="345"/>
        <v>2.5957300000000001</v>
      </c>
      <c r="U594" s="91">
        <f t="shared" si="345"/>
        <v>2.6269900000000002</v>
      </c>
      <c r="V594" s="91">
        <f t="shared" si="345"/>
        <v>2.6504699999999999</v>
      </c>
      <c r="W594" s="91">
        <f t="shared" si="345"/>
        <v>2.67414</v>
      </c>
      <c r="X594" s="91">
        <f t="shared" si="345"/>
        <v>2.6044</v>
      </c>
      <c r="Y594" s="91">
        <f t="shared" si="345"/>
        <v>2.5423200000000001</v>
      </c>
      <c r="Z594" s="91">
        <f t="shared" si="345"/>
        <v>2.34198</v>
      </c>
      <c r="AA594" s="91">
        <f t="shared" si="345"/>
        <v>2.1500499999999998</v>
      </c>
    </row>
    <row r="595" spans="1:27" ht="12.75" hidden="1" customHeight="1" outlineLevel="1" x14ac:dyDescent="0.3">
      <c r="A595" s="99" t="s">
        <v>1557</v>
      </c>
      <c r="B595" s="63" t="s">
        <v>238</v>
      </c>
      <c r="C595" s="43" t="s">
        <v>79</v>
      </c>
      <c r="D595" s="44">
        <v>1322.74</v>
      </c>
      <c r="E595" s="44">
        <v>1270.82</v>
      </c>
      <c r="F595" s="44">
        <v>1244.32</v>
      </c>
      <c r="G595" s="44">
        <v>1241.76</v>
      </c>
      <c r="H595" s="44">
        <v>1275.46</v>
      </c>
      <c r="I595" s="44">
        <v>1438.71</v>
      </c>
      <c r="J595" s="44">
        <v>1566.04</v>
      </c>
      <c r="K595" s="44">
        <v>1722.52</v>
      </c>
      <c r="L595" s="44">
        <v>1916.46</v>
      </c>
      <c r="M595" s="44">
        <v>1948.5</v>
      </c>
      <c r="N595" s="44">
        <v>1974.45</v>
      </c>
      <c r="O595" s="44">
        <v>2066.25</v>
      </c>
      <c r="P595" s="44">
        <v>1999.58</v>
      </c>
      <c r="Q595" s="44">
        <v>1987.5</v>
      </c>
      <c r="R595" s="44">
        <v>1968.34</v>
      </c>
      <c r="S595" s="44">
        <v>1881.42</v>
      </c>
      <c r="T595" s="44">
        <v>1891.96</v>
      </c>
      <c r="U595" s="44">
        <v>1923.22</v>
      </c>
      <c r="V595" s="44">
        <v>1946.7</v>
      </c>
      <c r="W595" s="44">
        <v>1970.37</v>
      </c>
      <c r="X595" s="44">
        <v>1900.63</v>
      </c>
      <c r="Y595" s="44">
        <v>1838.55</v>
      </c>
      <c r="Z595" s="44">
        <v>1638.21</v>
      </c>
      <c r="AA595" s="44">
        <v>1446.28</v>
      </c>
    </row>
    <row r="596" spans="1:27" ht="12.75" hidden="1" customHeight="1" outlineLevel="1" x14ac:dyDescent="0.3">
      <c r="A596" s="99" t="s">
        <v>1558</v>
      </c>
      <c r="B596" s="63" t="s">
        <v>90</v>
      </c>
      <c r="C596" s="43" t="s">
        <v>79</v>
      </c>
      <c r="D596" s="44">
        <f>$D$466</f>
        <v>434.18</v>
      </c>
      <c r="E596" s="44">
        <f t="shared" ref="E596:AA596" si="346">$D$466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3">
      <c r="A597" s="99" t="s">
        <v>1559</v>
      </c>
      <c r="B597" s="63" t="s">
        <v>83</v>
      </c>
      <c r="C597" s="43" t="s">
        <v>79</v>
      </c>
      <c r="D597" s="44">
        <v>4.8</v>
      </c>
      <c r="E597" s="44">
        <v>4.8</v>
      </c>
      <c r="F597" s="44">
        <v>4.8</v>
      </c>
      <c r="G597" s="44">
        <v>4.8</v>
      </c>
      <c r="H597" s="44">
        <v>4.8</v>
      </c>
      <c r="I597" s="44">
        <v>4.8</v>
      </c>
      <c r="J597" s="44">
        <v>4.8</v>
      </c>
      <c r="K597" s="44">
        <v>4.8</v>
      </c>
      <c r="L597" s="44">
        <v>4.8</v>
      </c>
      <c r="M597" s="44">
        <v>4.8</v>
      </c>
      <c r="N597" s="44">
        <v>4.8</v>
      </c>
      <c r="O597" s="44">
        <v>4.8</v>
      </c>
      <c r="P597" s="44">
        <v>4.8</v>
      </c>
      <c r="Q597" s="44">
        <v>4.8</v>
      </c>
      <c r="R597" s="44">
        <v>4.8</v>
      </c>
      <c r="S597" s="44">
        <v>4.8</v>
      </c>
      <c r="T597" s="44">
        <v>4.8</v>
      </c>
      <c r="U597" s="44">
        <v>4.8</v>
      </c>
      <c r="V597" s="44">
        <v>4.8</v>
      </c>
      <c r="W597" s="44">
        <v>4.8</v>
      </c>
      <c r="X597" s="44">
        <v>4.8</v>
      </c>
      <c r="Y597" s="44">
        <v>4.8</v>
      </c>
      <c r="Z597" s="44">
        <v>4.8</v>
      </c>
      <c r="AA597" s="44">
        <v>4.8</v>
      </c>
    </row>
    <row r="598" spans="1:27" ht="12.75" hidden="1" customHeight="1" outlineLevel="1" x14ac:dyDescent="0.3">
      <c r="A598" s="99" t="s">
        <v>1560</v>
      </c>
      <c r="B598" s="63" t="s">
        <v>81</v>
      </c>
      <c r="C598" s="43" t="s">
        <v>79</v>
      </c>
      <c r="D598" s="44">
        <f>$D$11</f>
        <v>264.79000000000002</v>
      </c>
      <c r="E598" s="44">
        <f t="shared" ref="E598:AA598" si="347">$D$11</f>
        <v>264.79000000000002</v>
      </c>
      <c r="F598" s="44">
        <f t="shared" si="347"/>
        <v>264.79000000000002</v>
      </c>
      <c r="G598" s="44">
        <f t="shared" si="347"/>
        <v>264.79000000000002</v>
      </c>
      <c r="H598" s="44">
        <f t="shared" si="347"/>
        <v>264.79000000000002</v>
      </c>
      <c r="I598" s="44">
        <f t="shared" si="347"/>
        <v>264.79000000000002</v>
      </c>
      <c r="J598" s="44">
        <f t="shared" si="347"/>
        <v>264.79000000000002</v>
      </c>
      <c r="K598" s="44">
        <f t="shared" si="347"/>
        <v>264.79000000000002</v>
      </c>
      <c r="L598" s="44">
        <f t="shared" si="347"/>
        <v>264.79000000000002</v>
      </c>
      <c r="M598" s="44">
        <f t="shared" si="347"/>
        <v>264.79000000000002</v>
      </c>
      <c r="N598" s="44">
        <f t="shared" si="347"/>
        <v>264.79000000000002</v>
      </c>
      <c r="O598" s="44">
        <f t="shared" si="347"/>
        <v>264.79000000000002</v>
      </c>
      <c r="P598" s="44">
        <f t="shared" si="347"/>
        <v>264.79000000000002</v>
      </c>
      <c r="Q598" s="44">
        <f t="shared" si="347"/>
        <v>264.79000000000002</v>
      </c>
      <c r="R598" s="44">
        <f t="shared" si="347"/>
        <v>264.79000000000002</v>
      </c>
      <c r="S598" s="44">
        <f t="shared" si="347"/>
        <v>264.79000000000002</v>
      </c>
      <c r="T598" s="44">
        <f t="shared" si="347"/>
        <v>264.79000000000002</v>
      </c>
      <c r="U598" s="44">
        <f t="shared" si="347"/>
        <v>264.79000000000002</v>
      </c>
      <c r="V598" s="44">
        <f t="shared" si="347"/>
        <v>264.79000000000002</v>
      </c>
      <c r="W598" s="44">
        <f t="shared" si="347"/>
        <v>264.79000000000002</v>
      </c>
      <c r="X598" s="44">
        <f t="shared" si="347"/>
        <v>264.79000000000002</v>
      </c>
      <c r="Y598" s="44">
        <f t="shared" si="347"/>
        <v>264.79000000000002</v>
      </c>
      <c r="Z598" s="44">
        <f t="shared" si="347"/>
        <v>264.79000000000002</v>
      </c>
      <c r="AA598" s="44">
        <f t="shared" si="347"/>
        <v>264.79000000000002</v>
      </c>
    </row>
    <row r="599" spans="1:27" ht="13.8" collapsed="1" x14ac:dyDescent="0.3">
      <c r="A599" s="98" t="s">
        <v>1561</v>
      </c>
      <c r="B599" s="28" t="str">
        <f>"28"&amp;"."&amp;$B$633&amp;"."&amp;$B$634</f>
        <v>28.02.2024</v>
      </c>
      <c r="C599" s="90" t="s">
        <v>76</v>
      </c>
      <c r="D599" s="91">
        <f>ROUND(((D600+D601+D603+D602)/1000),5)</f>
        <v>2.0086599999999999</v>
      </c>
      <c r="E599" s="91">
        <f>ROUND(((E600+E601+E603+E602)/1000),5)</f>
        <v>1.9715100000000001</v>
      </c>
      <c r="F599" s="91">
        <f>ROUND(((F600+F601+F603+F602)/1000),5)</f>
        <v>1.9557</v>
      </c>
      <c r="G599" s="91">
        <f t="shared" ref="G599:AA599" si="348">ROUND(((G600+G601+G603+G602)/1000),5)</f>
        <v>1.9527399999999999</v>
      </c>
      <c r="H599" s="91">
        <f t="shared" si="348"/>
        <v>1.98116</v>
      </c>
      <c r="I599" s="91">
        <f t="shared" si="348"/>
        <v>2.09884</v>
      </c>
      <c r="J599" s="91">
        <f t="shared" si="348"/>
        <v>2.27779</v>
      </c>
      <c r="K599" s="91">
        <f t="shared" si="348"/>
        <v>2.5620599999999998</v>
      </c>
      <c r="L599" s="91">
        <f t="shared" si="348"/>
        <v>2.6716899999999999</v>
      </c>
      <c r="M599" s="91">
        <f t="shared" si="348"/>
        <v>2.7132000000000001</v>
      </c>
      <c r="N599" s="91">
        <f t="shared" si="348"/>
        <v>2.72031</v>
      </c>
      <c r="O599" s="91">
        <f t="shared" si="348"/>
        <v>2.7688899999999999</v>
      </c>
      <c r="P599" s="91">
        <f t="shared" si="348"/>
        <v>2.7471700000000001</v>
      </c>
      <c r="Q599" s="91">
        <f t="shared" si="348"/>
        <v>2.7535699999999999</v>
      </c>
      <c r="R599" s="91">
        <f t="shared" si="348"/>
        <v>2.74159</v>
      </c>
      <c r="S599" s="91">
        <f t="shared" si="348"/>
        <v>2.6436000000000002</v>
      </c>
      <c r="T599" s="91">
        <f t="shared" si="348"/>
        <v>2.6280899999999998</v>
      </c>
      <c r="U599" s="91">
        <f t="shared" si="348"/>
        <v>2.6411699999999998</v>
      </c>
      <c r="V599" s="91">
        <f t="shared" si="348"/>
        <v>2.6951999999999998</v>
      </c>
      <c r="W599" s="91">
        <f t="shared" si="348"/>
        <v>2.7433700000000001</v>
      </c>
      <c r="X599" s="91">
        <f t="shared" si="348"/>
        <v>2.6572399999999998</v>
      </c>
      <c r="Y599" s="91">
        <f t="shared" si="348"/>
        <v>2.56501</v>
      </c>
      <c r="Z599" s="91">
        <f t="shared" si="348"/>
        <v>2.3383600000000002</v>
      </c>
      <c r="AA599" s="91">
        <f t="shared" si="348"/>
        <v>2.0669599999999999</v>
      </c>
    </row>
    <row r="600" spans="1:27" ht="12.75" hidden="1" customHeight="1" outlineLevel="1" x14ac:dyDescent="0.3">
      <c r="A600" s="99" t="s">
        <v>1562</v>
      </c>
      <c r="B600" s="63" t="s">
        <v>238</v>
      </c>
      <c r="C600" s="43" t="s">
        <v>79</v>
      </c>
      <c r="D600" s="44">
        <v>1304.8900000000001</v>
      </c>
      <c r="E600" s="44">
        <v>1267.74</v>
      </c>
      <c r="F600" s="44">
        <v>1251.93</v>
      </c>
      <c r="G600" s="44">
        <v>1248.97</v>
      </c>
      <c r="H600" s="44">
        <v>1277.3900000000001</v>
      </c>
      <c r="I600" s="44">
        <v>1395.07</v>
      </c>
      <c r="J600" s="44">
        <v>1574.02</v>
      </c>
      <c r="K600" s="44">
        <v>1858.29</v>
      </c>
      <c r="L600" s="44">
        <v>1967.92</v>
      </c>
      <c r="M600" s="44">
        <v>2009.43</v>
      </c>
      <c r="N600" s="44">
        <v>2016.54</v>
      </c>
      <c r="O600" s="44">
        <v>2065.12</v>
      </c>
      <c r="P600" s="44">
        <v>2043.4</v>
      </c>
      <c r="Q600" s="44">
        <v>2049.8000000000002</v>
      </c>
      <c r="R600" s="44">
        <v>2037.82</v>
      </c>
      <c r="S600" s="44">
        <v>1939.83</v>
      </c>
      <c r="T600" s="44">
        <v>1924.32</v>
      </c>
      <c r="U600" s="44">
        <v>1937.4</v>
      </c>
      <c r="V600" s="44">
        <v>1991.43</v>
      </c>
      <c r="W600" s="44">
        <v>2039.6</v>
      </c>
      <c r="X600" s="44">
        <v>1953.47</v>
      </c>
      <c r="Y600" s="44">
        <v>1861.24</v>
      </c>
      <c r="Z600" s="44">
        <v>1634.59</v>
      </c>
      <c r="AA600" s="44">
        <v>1363.19</v>
      </c>
    </row>
    <row r="601" spans="1:27" ht="12.75" hidden="1" customHeight="1" outlineLevel="1" x14ac:dyDescent="0.3">
      <c r="A601" s="99" t="s">
        <v>1563</v>
      </c>
      <c r="B601" s="63" t="s">
        <v>90</v>
      </c>
      <c r="C601" s="43" t="s">
        <v>79</v>
      </c>
      <c r="D601" s="44">
        <f>$D$466</f>
        <v>434.18</v>
      </c>
      <c r="E601" s="44">
        <f t="shared" ref="E601:AA601" si="349">$D$466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3">
      <c r="A602" s="99" t="s">
        <v>1564</v>
      </c>
      <c r="B602" s="63" t="s">
        <v>83</v>
      </c>
      <c r="C602" s="43" t="s">
        <v>79</v>
      </c>
      <c r="D602" s="44">
        <v>4.8</v>
      </c>
      <c r="E602" s="44">
        <v>4.8</v>
      </c>
      <c r="F602" s="44">
        <v>4.8</v>
      </c>
      <c r="G602" s="44">
        <v>4.8</v>
      </c>
      <c r="H602" s="44">
        <v>4.8</v>
      </c>
      <c r="I602" s="44">
        <v>4.8</v>
      </c>
      <c r="J602" s="44">
        <v>4.8</v>
      </c>
      <c r="K602" s="44">
        <v>4.8</v>
      </c>
      <c r="L602" s="44">
        <v>4.8</v>
      </c>
      <c r="M602" s="44">
        <v>4.8</v>
      </c>
      <c r="N602" s="44">
        <v>4.8</v>
      </c>
      <c r="O602" s="44">
        <v>4.8</v>
      </c>
      <c r="P602" s="44">
        <v>4.8</v>
      </c>
      <c r="Q602" s="44">
        <v>4.8</v>
      </c>
      <c r="R602" s="44">
        <v>4.8</v>
      </c>
      <c r="S602" s="44">
        <v>4.8</v>
      </c>
      <c r="T602" s="44">
        <v>4.8</v>
      </c>
      <c r="U602" s="44">
        <v>4.8</v>
      </c>
      <c r="V602" s="44">
        <v>4.8</v>
      </c>
      <c r="W602" s="44">
        <v>4.8</v>
      </c>
      <c r="X602" s="44">
        <v>4.8</v>
      </c>
      <c r="Y602" s="44">
        <v>4.8</v>
      </c>
      <c r="Z602" s="44">
        <v>4.8</v>
      </c>
      <c r="AA602" s="44">
        <v>4.8</v>
      </c>
    </row>
    <row r="603" spans="1:27" ht="12.75" hidden="1" customHeight="1" outlineLevel="1" x14ac:dyDescent="0.3">
      <c r="A603" s="99" t="s">
        <v>1565</v>
      </c>
      <c r="B603" s="63" t="s">
        <v>81</v>
      </c>
      <c r="C603" s="43" t="s">
        <v>79</v>
      </c>
      <c r="D603" s="44">
        <f>$D$11</f>
        <v>264.79000000000002</v>
      </c>
      <c r="E603" s="44">
        <f t="shared" ref="E603:AA603" si="350">$D$11</f>
        <v>264.79000000000002</v>
      </c>
      <c r="F603" s="44">
        <f t="shared" si="350"/>
        <v>264.79000000000002</v>
      </c>
      <c r="G603" s="44">
        <f t="shared" si="350"/>
        <v>264.79000000000002</v>
      </c>
      <c r="H603" s="44">
        <f t="shared" si="350"/>
        <v>264.79000000000002</v>
      </c>
      <c r="I603" s="44">
        <f t="shared" si="350"/>
        <v>264.79000000000002</v>
      </c>
      <c r="J603" s="44">
        <f t="shared" si="350"/>
        <v>264.79000000000002</v>
      </c>
      <c r="K603" s="44">
        <f t="shared" si="350"/>
        <v>264.79000000000002</v>
      </c>
      <c r="L603" s="44">
        <f t="shared" si="350"/>
        <v>264.79000000000002</v>
      </c>
      <c r="M603" s="44">
        <f t="shared" si="350"/>
        <v>264.79000000000002</v>
      </c>
      <c r="N603" s="44">
        <f t="shared" si="350"/>
        <v>264.79000000000002</v>
      </c>
      <c r="O603" s="44">
        <f t="shared" si="350"/>
        <v>264.79000000000002</v>
      </c>
      <c r="P603" s="44">
        <f t="shared" si="350"/>
        <v>264.79000000000002</v>
      </c>
      <c r="Q603" s="44">
        <f t="shared" si="350"/>
        <v>264.79000000000002</v>
      </c>
      <c r="R603" s="44">
        <f t="shared" si="350"/>
        <v>264.79000000000002</v>
      </c>
      <c r="S603" s="44">
        <f t="shared" si="350"/>
        <v>264.79000000000002</v>
      </c>
      <c r="T603" s="44">
        <f t="shared" si="350"/>
        <v>264.79000000000002</v>
      </c>
      <c r="U603" s="44">
        <f t="shared" si="350"/>
        <v>264.79000000000002</v>
      </c>
      <c r="V603" s="44">
        <f t="shared" si="350"/>
        <v>264.79000000000002</v>
      </c>
      <c r="W603" s="44">
        <f t="shared" si="350"/>
        <v>264.79000000000002</v>
      </c>
      <c r="X603" s="44">
        <f t="shared" si="350"/>
        <v>264.79000000000002</v>
      </c>
      <c r="Y603" s="44">
        <f t="shared" si="350"/>
        <v>264.79000000000002</v>
      </c>
      <c r="Z603" s="44">
        <f t="shared" si="350"/>
        <v>264.79000000000002</v>
      </c>
      <c r="AA603" s="44">
        <f t="shared" si="350"/>
        <v>264.79000000000002</v>
      </c>
    </row>
    <row r="604" spans="1:27" ht="13.8" collapsed="1" x14ac:dyDescent="0.3">
      <c r="A604" s="98" t="s">
        <v>1566</v>
      </c>
      <c r="B604" s="28" t="str">
        <f>"29"&amp;"."&amp;$B$633&amp;"."&amp;$B$634</f>
        <v>29.02.2024</v>
      </c>
      <c r="C604" s="90" t="s">
        <v>76</v>
      </c>
      <c r="D604" s="91">
        <f>ROUND(((D605+D606+D608+D607)/1000),5)</f>
        <v>2.0308700000000002</v>
      </c>
      <c r="E604" s="91">
        <f>ROUND(((E605+E606+E608+E607)/1000),5)</f>
        <v>1.9985299999999999</v>
      </c>
      <c r="F604" s="91">
        <f>ROUND(((F605+F606+F608+F607)/1000),5)</f>
        <v>1.9879199999999999</v>
      </c>
      <c r="G604" s="91">
        <f t="shared" ref="G604:AA604" si="351">ROUND(((G605+G606+G608+G607)/1000),5)</f>
        <v>1.99573</v>
      </c>
      <c r="H604" s="91">
        <f t="shared" si="351"/>
        <v>2.0135200000000002</v>
      </c>
      <c r="I604" s="91">
        <f t="shared" si="351"/>
        <v>2.1722600000000001</v>
      </c>
      <c r="J604" s="91">
        <f t="shared" si="351"/>
        <v>2.32742</v>
      </c>
      <c r="K604" s="91">
        <f t="shared" si="351"/>
        <v>2.5076499999999999</v>
      </c>
      <c r="L604" s="91">
        <f t="shared" si="351"/>
        <v>2.69252</v>
      </c>
      <c r="M604" s="91">
        <f t="shared" si="351"/>
        <v>2.7126100000000002</v>
      </c>
      <c r="N604" s="91">
        <f t="shared" si="351"/>
        <v>2.7279900000000001</v>
      </c>
      <c r="O604" s="91">
        <f t="shared" si="351"/>
        <v>2.75603</v>
      </c>
      <c r="P604" s="91">
        <f t="shared" si="351"/>
        <v>2.7373400000000001</v>
      </c>
      <c r="Q604" s="91">
        <f t="shared" si="351"/>
        <v>2.7412700000000001</v>
      </c>
      <c r="R604" s="91">
        <f t="shared" si="351"/>
        <v>2.7347399999999999</v>
      </c>
      <c r="S604" s="91">
        <f t="shared" si="351"/>
        <v>2.6651799999999999</v>
      </c>
      <c r="T604" s="91">
        <f t="shared" si="351"/>
        <v>2.6325099999999999</v>
      </c>
      <c r="U604" s="91">
        <f t="shared" si="351"/>
        <v>2.6484899999999998</v>
      </c>
      <c r="V604" s="91">
        <f t="shared" si="351"/>
        <v>2.6966299999999999</v>
      </c>
      <c r="W604" s="91">
        <f t="shared" si="351"/>
        <v>2.7450600000000001</v>
      </c>
      <c r="X604" s="91">
        <f t="shared" si="351"/>
        <v>2.66913</v>
      </c>
      <c r="Y604" s="91">
        <f t="shared" si="351"/>
        <v>2.5670299999999999</v>
      </c>
      <c r="Z604" s="91">
        <f t="shared" si="351"/>
        <v>2.3773</v>
      </c>
      <c r="AA604" s="91">
        <f t="shared" si="351"/>
        <v>2.1851699999999998</v>
      </c>
    </row>
    <row r="605" spans="1:27" ht="12.75" hidden="1" customHeight="1" outlineLevel="1" x14ac:dyDescent="0.3">
      <c r="A605" s="99" t="s">
        <v>1567</v>
      </c>
      <c r="B605" s="63" t="s">
        <v>238</v>
      </c>
      <c r="C605" s="43" t="s">
        <v>79</v>
      </c>
      <c r="D605" s="44">
        <v>1327.1</v>
      </c>
      <c r="E605" s="44">
        <v>1294.76</v>
      </c>
      <c r="F605" s="44">
        <v>1284.1500000000001</v>
      </c>
      <c r="G605" s="44">
        <v>1291.96</v>
      </c>
      <c r="H605" s="44">
        <v>1309.75</v>
      </c>
      <c r="I605" s="44">
        <v>1468.49</v>
      </c>
      <c r="J605" s="44">
        <v>1623.65</v>
      </c>
      <c r="K605" s="44">
        <v>1803.88</v>
      </c>
      <c r="L605" s="44">
        <v>1988.75</v>
      </c>
      <c r="M605" s="44">
        <v>2008.84</v>
      </c>
      <c r="N605" s="44">
        <v>2024.22</v>
      </c>
      <c r="O605" s="44">
        <v>2052.2600000000002</v>
      </c>
      <c r="P605" s="44">
        <v>2033.57</v>
      </c>
      <c r="Q605" s="44">
        <v>2037.5</v>
      </c>
      <c r="R605" s="44">
        <v>2030.97</v>
      </c>
      <c r="S605" s="44">
        <v>1961.41</v>
      </c>
      <c r="T605" s="44">
        <v>1928.74</v>
      </c>
      <c r="U605" s="44">
        <v>1944.72</v>
      </c>
      <c r="V605" s="44">
        <v>1992.86</v>
      </c>
      <c r="W605" s="44">
        <v>2041.29</v>
      </c>
      <c r="X605" s="44">
        <v>1965.36</v>
      </c>
      <c r="Y605" s="44">
        <v>1863.26</v>
      </c>
      <c r="Z605" s="44">
        <v>1673.53</v>
      </c>
      <c r="AA605" s="44">
        <v>1481.4</v>
      </c>
    </row>
    <row r="606" spans="1:27" ht="12.75" hidden="1" customHeight="1" outlineLevel="1" x14ac:dyDescent="0.3">
      <c r="A606" s="99" t="s">
        <v>1568</v>
      </c>
      <c r="B606" s="63" t="s">
        <v>90</v>
      </c>
      <c r="C606" s="43" t="s">
        <v>79</v>
      </c>
      <c r="D606" s="44">
        <f>$D$466</f>
        <v>434.18</v>
      </c>
      <c r="E606" s="44">
        <f t="shared" ref="E606:AA606" si="352">$D$466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3">
      <c r="A607" s="99" t="s">
        <v>1569</v>
      </c>
      <c r="B607" s="63" t="s">
        <v>83</v>
      </c>
      <c r="C607" s="43" t="s">
        <v>79</v>
      </c>
      <c r="D607" s="44">
        <v>4.8</v>
      </c>
      <c r="E607" s="44">
        <v>4.8</v>
      </c>
      <c r="F607" s="44">
        <v>4.8</v>
      </c>
      <c r="G607" s="44">
        <v>4.8</v>
      </c>
      <c r="H607" s="44">
        <v>4.8</v>
      </c>
      <c r="I607" s="44">
        <v>4.8</v>
      </c>
      <c r="J607" s="44">
        <v>4.8</v>
      </c>
      <c r="K607" s="44">
        <v>4.8</v>
      </c>
      <c r="L607" s="44">
        <v>4.8</v>
      </c>
      <c r="M607" s="44">
        <v>4.8</v>
      </c>
      <c r="N607" s="44">
        <v>4.8</v>
      </c>
      <c r="O607" s="44">
        <v>4.8</v>
      </c>
      <c r="P607" s="44">
        <v>4.8</v>
      </c>
      <c r="Q607" s="44">
        <v>4.8</v>
      </c>
      <c r="R607" s="44">
        <v>4.8</v>
      </c>
      <c r="S607" s="44">
        <v>4.8</v>
      </c>
      <c r="T607" s="44">
        <v>4.8</v>
      </c>
      <c r="U607" s="44">
        <v>4.8</v>
      </c>
      <c r="V607" s="44">
        <v>4.8</v>
      </c>
      <c r="W607" s="44">
        <v>4.8</v>
      </c>
      <c r="X607" s="44">
        <v>4.8</v>
      </c>
      <c r="Y607" s="44">
        <v>4.8</v>
      </c>
      <c r="Z607" s="44">
        <v>4.8</v>
      </c>
      <c r="AA607" s="44">
        <v>4.8</v>
      </c>
    </row>
    <row r="608" spans="1:27" ht="12.75" hidden="1" customHeight="1" outlineLevel="1" x14ac:dyDescent="0.3">
      <c r="A608" s="99" t="s">
        <v>1570</v>
      </c>
      <c r="B608" s="63" t="s">
        <v>81</v>
      </c>
      <c r="C608" s="43" t="s">
        <v>79</v>
      </c>
      <c r="D608" s="44">
        <f>$D$11</f>
        <v>264.79000000000002</v>
      </c>
      <c r="E608" s="44">
        <f t="shared" ref="E608:AA608" si="353">$D$11</f>
        <v>264.79000000000002</v>
      </c>
      <c r="F608" s="44">
        <f t="shared" si="353"/>
        <v>264.79000000000002</v>
      </c>
      <c r="G608" s="44">
        <f t="shared" si="353"/>
        <v>264.79000000000002</v>
      </c>
      <c r="H608" s="44">
        <f t="shared" si="353"/>
        <v>264.79000000000002</v>
      </c>
      <c r="I608" s="44">
        <f t="shared" si="353"/>
        <v>264.79000000000002</v>
      </c>
      <c r="J608" s="44">
        <f t="shared" si="353"/>
        <v>264.79000000000002</v>
      </c>
      <c r="K608" s="44">
        <f t="shared" si="353"/>
        <v>264.79000000000002</v>
      </c>
      <c r="L608" s="44">
        <f t="shared" si="353"/>
        <v>264.79000000000002</v>
      </c>
      <c r="M608" s="44">
        <f t="shared" si="353"/>
        <v>264.79000000000002</v>
      </c>
      <c r="N608" s="44">
        <f t="shared" si="353"/>
        <v>264.79000000000002</v>
      </c>
      <c r="O608" s="44">
        <f t="shared" si="353"/>
        <v>264.79000000000002</v>
      </c>
      <c r="P608" s="44">
        <f t="shared" si="353"/>
        <v>264.79000000000002</v>
      </c>
      <c r="Q608" s="44">
        <f t="shared" si="353"/>
        <v>264.79000000000002</v>
      </c>
      <c r="R608" s="44">
        <f t="shared" si="353"/>
        <v>264.79000000000002</v>
      </c>
      <c r="S608" s="44">
        <f t="shared" si="353"/>
        <v>264.79000000000002</v>
      </c>
      <c r="T608" s="44">
        <f t="shared" si="353"/>
        <v>264.79000000000002</v>
      </c>
      <c r="U608" s="44">
        <f t="shared" si="353"/>
        <v>264.79000000000002</v>
      </c>
      <c r="V608" s="44">
        <f t="shared" si="353"/>
        <v>264.79000000000002</v>
      </c>
      <c r="W608" s="44">
        <f t="shared" si="353"/>
        <v>264.79000000000002</v>
      </c>
      <c r="X608" s="44">
        <f t="shared" si="353"/>
        <v>264.79000000000002</v>
      </c>
      <c r="Y608" s="44">
        <f t="shared" si="353"/>
        <v>264.79000000000002</v>
      </c>
      <c r="Z608" s="44">
        <f t="shared" si="353"/>
        <v>264.79000000000002</v>
      </c>
      <c r="AA608" s="44">
        <f t="shared" si="353"/>
        <v>264.79000000000002</v>
      </c>
    </row>
    <row r="609" spans="1:27" ht="13.8" collapsed="1" x14ac:dyDescent="0.3">
      <c r="B609" s="101" t="s">
        <v>382</v>
      </c>
    </row>
    <row r="610" spans="1:27" ht="13.8" x14ac:dyDescent="0.3">
      <c r="B610" s="101" t="s">
        <v>382</v>
      </c>
    </row>
    <row r="611" spans="1:27" ht="13.8" x14ac:dyDescent="0.3">
      <c r="A611" s="182" t="s">
        <v>821</v>
      </c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  <c r="AA611" s="184"/>
    </row>
    <row r="612" spans="1:27" ht="15" customHeight="1" x14ac:dyDescent="0.3">
      <c r="A612" s="185" t="s">
        <v>1571</v>
      </c>
      <c r="B612" s="187" t="s">
        <v>823</v>
      </c>
      <c r="C612" s="189" t="s">
        <v>824</v>
      </c>
      <c r="D612" s="27" t="s">
        <v>69</v>
      </c>
      <c r="E612" s="27" t="s">
        <v>70</v>
      </c>
      <c r="F612" s="27" t="s">
        <v>825</v>
      </c>
      <c r="G612" s="27" t="s">
        <v>826</v>
      </c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  <c r="AA612" s="104"/>
    </row>
    <row r="613" spans="1:27" ht="13.8" hidden="1" x14ac:dyDescent="0.3">
      <c r="A613" s="186"/>
      <c r="B613" s="188"/>
      <c r="C613" s="190"/>
      <c r="D613" s="105"/>
      <c r="E613" s="105"/>
      <c r="F613" s="105"/>
      <c r="G613" s="105"/>
    </row>
    <row r="614" spans="1:27" ht="12.75" customHeight="1" x14ac:dyDescent="0.3">
      <c r="A614" s="106" t="s">
        <v>1572</v>
      </c>
      <c r="B614" s="107" t="s">
        <v>828</v>
      </c>
      <c r="C614" s="108" t="s">
        <v>824</v>
      </c>
      <c r="D614" s="105">
        <v>890288.58</v>
      </c>
      <c r="E614" s="105">
        <f>$D614</f>
        <v>890288.58</v>
      </c>
      <c r="F614" s="105">
        <f>$D614</f>
        <v>890288.58</v>
      </c>
      <c r="G614" s="105">
        <f>$D614</f>
        <v>890288.58</v>
      </c>
    </row>
    <row r="615" spans="1:27" ht="12.75" customHeight="1" x14ac:dyDescent="0.3">
      <c r="A615" s="106" t="s">
        <v>1573</v>
      </c>
      <c r="B615" s="107" t="s">
        <v>90</v>
      </c>
      <c r="C615" s="108" t="s">
        <v>824</v>
      </c>
      <c r="D615" s="105">
        <v>571820.46</v>
      </c>
      <c r="E615" s="105">
        <v>1008357.15</v>
      </c>
      <c r="F615" s="105">
        <v>1092208.6499999999</v>
      </c>
      <c r="G615" s="105">
        <v>1355806.62</v>
      </c>
    </row>
    <row r="618" spans="1:27" ht="12.75" customHeight="1" x14ac:dyDescent="0.3">
      <c r="A618" s="191" t="s">
        <v>84</v>
      </c>
      <c r="B618" s="191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1:27" ht="12.75" customHeight="1" x14ac:dyDescent="0.3">
      <c r="A619" s="175" t="s">
        <v>2985</v>
      </c>
      <c r="B619" s="175"/>
      <c r="C619" s="175"/>
      <c r="D619" s="175"/>
      <c r="E619" s="175"/>
      <c r="F619" s="175"/>
      <c r="G619" s="175"/>
      <c r="H619" s="175"/>
      <c r="I619" s="175"/>
      <c r="J619" s="175"/>
      <c r="K619" s="175"/>
      <c r="L619" s="175"/>
      <c r="M619" s="175"/>
      <c r="N619" s="175"/>
      <c r="O619" s="175"/>
      <c r="P619"/>
      <c r="Q619"/>
      <c r="R619"/>
      <c r="S619"/>
      <c r="T619"/>
      <c r="U619"/>
      <c r="V619"/>
      <c r="W619"/>
      <c r="X619"/>
      <c r="Y619"/>
      <c r="Z619"/>
      <c r="AA619"/>
    </row>
    <row r="621" spans="1:27" x14ac:dyDescent="0.25">
      <c r="A621" s="54"/>
      <c r="B621" s="55"/>
    </row>
    <row r="622" spans="1:27" x14ac:dyDescent="0.25">
      <c r="A622" s="54"/>
      <c r="B622" s="56"/>
    </row>
    <row r="633" spans="2:2" ht="13.8" hidden="1" x14ac:dyDescent="0.3">
      <c r="B633" s="109" t="s">
        <v>2986</v>
      </c>
    </row>
    <row r="634" spans="2:2" ht="13.8" hidden="1" x14ac:dyDescent="0.3">
      <c r="B634" s="110" t="s">
        <v>2987</v>
      </c>
    </row>
  </sheetData>
  <autoFilter ref="B6:C565" xr:uid="{00000000-0001-0000-0900-000000000000}"/>
  <mergeCells count="12">
    <mergeCell ref="A619:O619"/>
    <mergeCell ref="A1:AA3"/>
    <mergeCell ref="A4:AA4"/>
    <mergeCell ref="A5:AA5"/>
    <mergeCell ref="A164:AA164"/>
    <mergeCell ref="A313:AA313"/>
    <mergeCell ref="A462:AA462"/>
    <mergeCell ref="A611:AA611"/>
    <mergeCell ref="A612:A613"/>
    <mergeCell ref="B612:B613"/>
    <mergeCell ref="C612:C613"/>
    <mergeCell ref="A618:B618"/>
  </mergeCells>
  <pageMargins left="0.25" right="0.25" top="0.75" bottom="0.75" header="0.3" footer="0.3"/>
  <pageSetup paperSize="9" scale="39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A8DD4-623E-4B1E-ABB6-E235F8BEED96}">
  <sheetPr>
    <tabColor theme="5" tint="0.59999389629810485"/>
    <pageSetUpPr fitToPage="1"/>
  </sheetPr>
  <dimension ref="A1:AA624"/>
  <sheetViews>
    <sheetView view="pageBreakPreview" topLeftCell="C1" zoomScale="75" zoomScaleNormal="100" zoomScaleSheetLayoutView="75" workbookViewId="0">
      <pane ySplit="4" topLeftCell="A554" activePane="bottomLeft" state="frozen"/>
      <selection activeCell="W17" sqref="W17"/>
      <selection pane="bottomLeft"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76" t="s">
        <v>980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3">
      <c r="A4" s="179" t="s">
        <v>829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981</v>
      </c>
      <c r="B7" s="28" t="str">
        <f>"01"&amp;"."&amp;$B$623&amp;"."&amp;$B$624</f>
        <v>01.02.2024</v>
      </c>
      <c r="C7" s="90" t="s">
        <v>76</v>
      </c>
      <c r="D7" s="91">
        <f>ROUND(((D8+D9+D11+D10)/1000),5)</f>
        <v>1.7330000000000001</v>
      </c>
      <c r="E7" s="91">
        <f>ROUND(((E8+E9+E11+E10)/1000),5)</f>
        <v>1.5796399999999999</v>
      </c>
      <c r="F7" s="91">
        <f>ROUND(((F8+F9+F11+F10)/1000),5)</f>
        <v>1.55796</v>
      </c>
      <c r="G7" s="91">
        <f t="shared" ref="G7:AA7" si="0">ROUND(((G8+G9+G11+G10)/1000),5)</f>
        <v>1.5334700000000001</v>
      </c>
      <c r="H7" s="91">
        <f t="shared" si="0"/>
        <v>1.57067</v>
      </c>
      <c r="I7" s="91">
        <f t="shared" si="0"/>
        <v>1.71051</v>
      </c>
      <c r="J7" s="91">
        <f t="shared" si="0"/>
        <v>1.83605</v>
      </c>
      <c r="K7" s="91">
        <f t="shared" si="0"/>
        <v>2.12717</v>
      </c>
      <c r="L7" s="91">
        <f t="shared" si="0"/>
        <v>2.3056399999999999</v>
      </c>
      <c r="M7" s="91">
        <f t="shared" si="0"/>
        <v>2.3380000000000001</v>
      </c>
      <c r="N7" s="91">
        <f t="shared" si="0"/>
        <v>2.3699599999999998</v>
      </c>
      <c r="O7" s="91">
        <f t="shared" si="0"/>
        <v>2.3707699999999998</v>
      </c>
      <c r="P7" s="91">
        <f t="shared" si="0"/>
        <v>2.3778100000000002</v>
      </c>
      <c r="Q7" s="91">
        <f t="shared" si="0"/>
        <v>2.38503</v>
      </c>
      <c r="R7" s="91">
        <f t="shared" si="0"/>
        <v>2.3816899999999999</v>
      </c>
      <c r="S7" s="91">
        <f t="shared" si="0"/>
        <v>2.3279100000000001</v>
      </c>
      <c r="T7" s="91">
        <f t="shared" si="0"/>
        <v>2.3185099999999998</v>
      </c>
      <c r="U7" s="91">
        <f t="shared" si="0"/>
        <v>2.3379500000000002</v>
      </c>
      <c r="V7" s="91">
        <f t="shared" si="0"/>
        <v>2.3375499999999998</v>
      </c>
      <c r="W7" s="91">
        <f t="shared" si="0"/>
        <v>2.3462399999999999</v>
      </c>
      <c r="X7" s="91">
        <f t="shared" si="0"/>
        <v>2.1951900000000002</v>
      </c>
      <c r="Y7" s="91">
        <f t="shared" si="0"/>
        <v>2.0775299999999999</v>
      </c>
      <c r="Z7" s="91">
        <f t="shared" si="0"/>
        <v>1.84399</v>
      </c>
      <c r="AA7" s="91">
        <f t="shared" si="0"/>
        <v>1.7627999999999999</v>
      </c>
    </row>
    <row r="8" spans="1:27" ht="12.75" hidden="1" customHeight="1" outlineLevel="1" x14ac:dyDescent="0.3">
      <c r="A8" s="99" t="s">
        <v>982</v>
      </c>
      <c r="B8" s="63" t="s">
        <v>238</v>
      </c>
      <c r="C8" s="43" t="s">
        <v>79</v>
      </c>
      <c r="D8" s="44">
        <v>1445.66</v>
      </c>
      <c r="E8" s="44">
        <v>1292.3</v>
      </c>
      <c r="F8" s="44">
        <v>1270.6199999999999</v>
      </c>
      <c r="G8" s="44">
        <v>1246.1300000000001</v>
      </c>
      <c r="H8" s="44">
        <v>1283.33</v>
      </c>
      <c r="I8" s="44">
        <v>1423.17</v>
      </c>
      <c r="J8" s="44">
        <v>1548.71</v>
      </c>
      <c r="K8" s="44">
        <v>1839.83</v>
      </c>
      <c r="L8" s="44">
        <v>2018.3</v>
      </c>
      <c r="M8" s="44">
        <v>2050.66</v>
      </c>
      <c r="N8" s="44">
        <v>2082.62</v>
      </c>
      <c r="O8" s="44">
        <v>2083.4299999999998</v>
      </c>
      <c r="P8" s="44">
        <v>2090.4699999999998</v>
      </c>
      <c r="Q8" s="44">
        <v>2097.69</v>
      </c>
      <c r="R8" s="44">
        <v>2094.35</v>
      </c>
      <c r="S8" s="44">
        <v>2040.57</v>
      </c>
      <c r="T8" s="44">
        <v>2031.17</v>
      </c>
      <c r="U8" s="44">
        <v>2050.61</v>
      </c>
      <c r="V8" s="44">
        <v>2050.21</v>
      </c>
      <c r="W8" s="44">
        <v>2058.9</v>
      </c>
      <c r="X8" s="44">
        <v>1907.85</v>
      </c>
      <c r="Y8" s="44">
        <v>1790.19</v>
      </c>
      <c r="Z8" s="44">
        <v>1556.65</v>
      </c>
      <c r="AA8" s="44">
        <v>1475.46</v>
      </c>
    </row>
    <row r="9" spans="1:27" ht="12.75" hidden="1" customHeight="1" outlineLevel="1" x14ac:dyDescent="0.3">
      <c r="A9" s="99" t="s">
        <v>983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3">
      <c r="A10" s="99" t="s">
        <v>984</v>
      </c>
      <c r="B10" s="63" t="s">
        <v>83</v>
      </c>
      <c r="C10" s="43" t="s">
        <v>79</v>
      </c>
      <c r="D10" s="44">
        <v>4.8</v>
      </c>
      <c r="E10" s="44">
        <v>4.8</v>
      </c>
      <c r="F10" s="44">
        <v>4.8</v>
      </c>
      <c r="G10" s="44">
        <v>4.8</v>
      </c>
      <c r="H10" s="44">
        <v>4.8</v>
      </c>
      <c r="I10" s="44">
        <v>4.8</v>
      </c>
      <c r="J10" s="44">
        <v>4.8</v>
      </c>
      <c r="K10" s="44">
        <v>4.8</v>
      </c>
      <c r="L10" s="44">
        <v>4.8</v>
      </c>
      <c r="M10" s="44">
        <v>4.8</v>
      </c>
      <c r="N10" s="44">
        <v>4.8</v>
      </c>
      <c r="O10" s="44">
        <v>4.8</v>
      </c>
      <c r="P10" s="44">
        <v>4.8</v>
      </c>
      <c r="Q10" s="44">
        <v>4.8</v>
      </c>
      <c r="R10" s="44">
        <v>4.8</v>
      </c>
      <c r="S10" s="44">
        <v>4.8</v>
      </c>
      <c r="T10" s="44">
        <v>4.8</v>
      </c>
      <c r="U10" s="44">
        <v>4.8</v>
      </c>
      <c r="V10" s="44">
        <v>4.8</v>
      </c>
      <c r="W10" s="44">
        <v>4.8</v>
      </c>
      <c r="X10" s="44">
        <v>4.8</v>
      </c>
      <c r="Y10" s="44">
        <v>4.8</v>
      </c>
      <c r="Z10" s="44">
        <v>4.8</v>
      </c>
      <c r="AA10" s="44">
        <v>4.8</v>
      </c>
    </row>
    <row r="11" spans="1:27" ht="12.75" hidden="1" customHeight="1" outlineLevel="1" x14ac:dyDescent="0.3">
      <c r="A11" s="99" t="s">
        <v>985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ht="13.8" collapsed="1" x14ac:dyDescent="0.3">
      <c r="A12" s="98" t="s">
        <v>986</v>
      </c>
      <c r="B12" s="28" t="str">
        <f>"02"&amp;"."&amp;$B$623&amp;"."&amp;$B$624</f>
        <v>02.02.2024</v>
      </c>
      <c r="C12" s="90" t="s">
        <v>76</v>
      </c>
      <c r="D12" s="91">
        <f>ROUND(((D13+D14+D16+D15)/1000),5)</f>
        <v>1.6242099999999999</v>
      </c>
      <c r="E12" s="91">
        <f>ROUND(((E13+E14+E16+E15)/1000),5)</f>
        <v>1.5483</v>
      </c>
      <c r="F12" s="91">
        <f>ROUND(((F13+F14+F16+F15)/1000),5)</f>
        <v>1.50953</v>
      </c>
      <c r="G12" s="91">
        <f t="shared" ref="G12:AA12" si="3">ROUND(((G13+G14+G16+G15)/1000),5)</f>
        <v>1.50789</v>
      </c>
      <c r="H12" s="91">
        <f t="shared" si="3"/>
        <v>1.5418000000000001</v>
      </c>
      <c r="I12" s="91">
        <f t="shared" si="3"/>
        <v>1.64846</v>
      </c>
      <c r="J12" s="91">
        <f t="shared" si="3"/>
        <v>1.8069599999999999</v>
      </c>
      <c r="K12" s="91">
        <f t="shared" si="3"/>
        <v>2.1095100000000002</v>
      </c>
      <c r="L12" s="91">
        <f t="shared" si="3"/>
        <v>2.2641399999999998</v>
      </c>
      <c r="M12" s="91">
        <f t="shared" si="3"/>
        <v>2.2987700000000002</v>
      </c>
      <c r="N12" s="91">
        <f t="shared" si="3"/>
        <v>2.3418199999999998</v>
      </c>
      <c r="O12" s="91">
        <f t="shared" si="3"/>
        <v>2.3468300000000002</v>
      </c>
      <c r="P12" s="91">
        <f t="shared" si="3"/>
        <v>2.3296299999999999</v>
      </c>
      <c r="Q12" s="91">
        <f t="shared" si="3"/>
        <v>2.3372999999999999</v>
      </c>
      <c r="R12" s="91">
        <f t="shared" si="3"/>
        <v>2.3259599999999998</v>
      </c>
      <c r="S12" s="91">
        <f t="shared" si="3"/>
        <v>2.2624499999999999</v>
      </c>
      <c r="T12" s="91">
        <f t="shared" si="3"/>
        <v>2.2302599999999999</v>
      </c>
      <c r="U12" s="91">
        <f t="shared" si="3"/>
        <v>2.2628499999999998</v>
      </c>
      <c r="V12" s="91">
        <f t="shared" si="3"/>
        <v>2.2730299999999999</v>
      </c>
      <c r="W12" s="91">
        <f t="shared" si="3"/>
        <v>2.3017599999999998</v>
      </c>
      <c r="X12" s="91">
        <f t="shared" si="3"/>
        <v>2.17334</v>
      </c>
      <c r="Y12" s="91">
        <f t="shared" si="3"/>
        <v>2.0598200000000002</v>
      </c>
      <c r="Z12" s="91">
        <f t="shared" si="3"/>
        <v>1.88269</v>
      </c>
      <c r="AA12" s="91">
        <f t="shared" si="3"/>
        <v>1.7929200000000001</v>
      </c>
    </row>
    <row r="13" spans="1:27" ht="12.75" hidden="1" customHeight="1" outlineLevel="1" x14ac:dyDescent="0.3">
      <c r="A13" s="99" t="s">
        <v>987</v>
      </c>
      <c r="B13" s="63" t="s">
        <v>238</v>
      </c>
      <c r="C13" s="43" t="s">
        <v>79</v>
      </c>
      <c r="D13" s="44">
        <v>1336.87</v>
      </c>
      <c r="E13" s="44">
        <v>1260.96</v>
      </c>
      <c r="F13" s="44">
        <v>1222.19</v>
      </c>
      <c r="G13" s="44">
        <v>1220.55</v>
      </c>
      <c r="H13" s="44">
        <v>1254.46</v>
      </c>
      <c r="I13" s="44">
        <v>1361.12</v>
      </c>
      <c r="J13" s="44">
        <v>1519.62</v>
      </c>
      <c r="K13" s="44">
        <v>1822.17</v>
      </c>
      <c r="L13" s="44">
        <v>1976.8</v>
      </c>
      <c r="M13" s="44">
        <v>2011.43</v>
      </c>
      <c r="N13" s="44">
        <v>2054.48</v>
      </c>
      <c r="O13" s="44">
        <v>2059.4899999999998</v>
      </c>
      <c r="P13" s="44">
        <v>2042.29</v>
      </c>
      <c r="Q13" s="44">
        <v>2049.96</v>
      </c>
      <c r="R13" s="44">
        <v>2038.62</v>
      </c>
      <c r="S13" s="44">
        <v>1975.11</v>
      </c>
      <c r="T13" s="44">
        <v>1942.92</v>
      </c>
      <c r="U13" s="44">
        <v>1975.51</v>
      </c>
      <c r="V13" s="44">
        <v>1985.69</v>
      </c>
      <c r="W13" s="44">
        <v>2014.42</v>
      </c>
      <c r="X13" s="44">
        <v>1886</v>
      </c>
      <c r="Y13" s="44">
        <v>1772.48</v>
      </c>
      <c r="Z13" s="44">
        <v>1595.35</v>
      </c>
      <c r="AA13" s="44">
        <v>1505.58</v>
      </c>
    </row>
    <row r="14" spans="1:27" ht="12.75" hidden="1" customHeight="1" outlineLevel="1" x14ac:dyDescent="0.3">
      <c r="A14" s="99" t="s">
        <v>988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3">
      <c r="A15" s="99" t="s">
        <v>989</v>
      </c>
      <c r="B15" s="63" t="s">
        <v>83</v>
      </c>
      <c r="C15" s="43" t="s">
        <v>79</v>
      </c>
      <c r="D15" s="44">
        <v>4.8</v>
      </c>
      <c r="E15" s="44">
        <v>4.8</v>
      </c>
      <c r="F15" s="44">
        <v>4.8</v>
      </c>
      <c r="G15" s="44">
        <v>4.8</v>
      </c>
      <c r="H15" s="44">
        <v>4.8</v>
      </c>
      <c r="I15" s="44">
        <v>4.8</v>
      </c>
      <c r="J15" s="44">
        <v>4.8</v>
      </c>
      <c r="K15" s="44">
        <v>4.8</v>
      </c>
      <c r="L15" s="44">
        <v>4.8</v>
      </c>
      <c r="M15" s="44">
        <v>4.8</v>
      </c>
      <c r="N15" s="44">
        <v>4.8</v>
      </c>
      <c r="O15" s="44">
        <v>4.8</v>
      </c>
      <c r="P15" s="44">
        <v>4.8</v>
      </c>
      <c r="Q15" s="44">
        <v>4.8</v>
      </c>
      <c r="R15" s="44">
        <v>4.8</v>
      </c>
      <c r="S15" s="44">
        <v>4.8</v>
      </c>
      <c r="T15" s="44">
        <v>4.8</v>
      </c>
      <c r="U15" s="44">
        <v>4.8</v>
      </c>
      <c r="V15" s="44">
        <v>4.8</v>
      </c>
      <c r="W15" s="44">
        <v>4.8</v>
      </c>
      <c r="X15" s="44">
        <v>4.8</v>
      </c>
      <c r="Y15" s="44">
        <v>4.8</v>
      </c>
      <c r="Z15" s="44">
        <v>4.8</v>
      </c>
      <c r="AA15" s="44">
        <v>4.8</v>
      </c>
    </row>
    <row r="16" spans="1:27" ht="12.75" hidden="1" customHeight="1" outlineLevel="1" x14ac:dyDescent="0.3">
      <c r="A16" s="99" t="s">
        <v>990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>$D$11</f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3">
      <c r="A17" s="98" t="s">
        <v>991</v>
      </c>
      <c r="B17" s="28" t="str">
        <f>"03"&amp;"."&amp;$B$623&amp;"."&amp;$B$624</f>
        <v>03.02.2024</v>
      </c>
      <c r="C17" s="90" t="s">
        <v>76</v>
      </c>
      <c r="D17" s="91">
        <f>ROUND(((D18+D19+D21+D20)/1000),5)</f>
        <v>1.7963800000000001</v>
      </c>
      <c r="E17" s="91">
        <f>ROUND(((E18+E19+E21+E20)/1000),5)</f>
        <v>1.67598</v>
      </c>
      <c r="F17" s="91">
        <f>ROUND(((F18+F19+F21+F20)/1000),5)</f>
        <v>1.58962</v>
      </c>
      <c r="G17" s="91">
        <f t="shared" ref="G17:AA17" si="6">ROUND(((G18+G19+G21+G20)/1000),5)</f>
        <v>1.5762700000000001</v>
      </c>
      <c r="H17" s="91">
        <f t="shared" si="6"/>
        <v>1.5961000000000001</v>
      </c>
      <c r="I17" s="91">
        <f t="shared" si="6"/>
        <v>1.6343399999999999</v>
      </c>
      <c r="J17" s="91">
        <f t="shared" si="6"/>
        <v>1.73936</v>
      </c>
      <c r="K17" s="91">
        <f t="shared" si="6"/>
        <v>1.81396</v>
      </c>
      <c r="L17" s="91">
        <f t="shared" si="6"/>
        <v>2.0715300000000001</v>
      </c>
      <c r="M17" s="91">
        <f t="shared" si="6"/>
        <v>2.1877800000000001</v>
      </c>
      <c r="N17" s="91">
        <f t="shared" si="6"/>
        <v>2.2476400000000001</v>
      </c>
      <c r="O17" s="91">
        <f t="shared" si="6"/>
        <v>2.26152</v>
      </c>
      <c r="P17" s="91">
        <f t="shared" si="6"/>
        <v>2.25542</v>
      </c>
      <c r="Q17" s="91">
        <f t="shared" si="6"/>
        <v>2.2573599999999998</v>
      </c>
      <c r="R17" s="91">
        <f t="shared" si="6"/>
        <v>2.2140300000000002</v>
      </c>
      <c r="S17" s="91">
        <f t="shared" si="6"/>
        <v>2.20506</v>
      </c>
      <c r="T17" s="91">
        <f t="shared" si="6"/>
        <v>2.2201</v>
      </c>
      <c r="U17" s="91">
        <f t="shared" si="6"/>
        <v>2.2614100000000001</v>
      </c>
      <c r="V17" s="91">
        <f t="shared" si="6"/>
        <v>2.2564600000000001</v>
      </c>
      <c r="W17" s="91">
        <f t="shared" si="6"/>
        <v>2.2359300000000002</v>
      </c>
      <c r="X17" s="91">
        <f t="shared" si="6"/>
        <v>2.1829999999999998</v>
      </c>
      <c r="Y17" s="91">
        <f t="shared" si="6"/>
        <v>2.0863999999999998</v>
      </c>
      <c r="Z17" s="91">
        <f t="shared" si="6"/>
        <v>1.8787199999999999</v>
      </c>
      <c r="AA17" s="91">
        <f t="shared" si="6"/>
        <v>1.7854099999999999</v>
      </c>
    </row>
    <row r="18" spans="1:27" ht="12.75" hidden="1" customHeight="1" outlineLevel="1" x14ac:dyDescent="0.3">
      <c r="A18" s="99" t="s">
        <v>992</v>
      </c>
      <c r="B18" s="63" t="s">
        <v>238</v>
      </c>
      <c r="C18" s="43" t="s">
        <v>79</v>
      </c>
      <c r="D18" s="44">
        <v>1509.04</v>
      </c>
      <c r="E18" s="44">
        <v>1388.64</v>
      </c>
      <c r="F18" s="44">
        <v>1302.28</v>
      </c>
      <c r="G18" s="44">
        <v>1288.93</v>
      </c>
      <c r="H18" s="44">
        <v>1308.76</v>
      </c>
      <c r="I18" s="44">
        <v>1347</v>
      </c>
      <c r="J18" s="44">
        <v>1452.02</v>
      </c>
      <c r="K18" s="44">
        <v>1526.62</v>
      </c>
      <c r="L18" s="44">
        <v>1784.19</v>
      </c>
      <c r="M18" s="44">
        <v>1900.44</v>
      </c>
      <c r="N18" s="44">
        <v>1960.3</v>
      </c>
      <c r="O18" s="44">
        <v>1974.18</v>
      </c>
      <c r="P18" s="44">
        <v>1968.08</v>
      </c>
      <c r="Q18" s="44">
        <v>1970.02</v>
      </c>
      <c r="R18" s="44">
        <v>1926.69</v>
      </c>
      <c r="S18" s="44">
        <v>1917.72</v>
      </c>
      <c r="T18" s="44">
        <v>1932.76</v>
      </c>
      <c r="U18" s="44">
        <v>1974.07</v>
      </c>
      <c r="V18" s="44">
        <v>1969.12</v>
      </c>
      <c r="W18" s="44">
        <v>1948.59</v>
      </c>
      <c r="X18" s="44">
        <v>1895.66</v>
      </c>
      <c r="Y18" s="44">
        <v>1799.06</v>
      </c>
      <c r="Z18" s="44">
        <v>1591.38</v>
      </c>
      <c r="AA18" s="44">
        <v>1498.07</v>
      </c>
    </row>
    <row r="19" spans="1:27" ht="12.75" hidden="1" customHeight="1" outlineLevel="1" x14ac:dyDescent="0.3">
      <c r="A19" s="99" t="s">
        <v>993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3">
      <c r="A20" s="99" t="s">
        <v>994</v>
      </c>
      <c r="B20" s="63" t="s">
        <v>83</v>
      </c>
      <c r="C20" s="43" t="s">
        <v>79</v>
      </c>
      <c r="D20" s="44">
        <v>4.8</v>
      </c>
      <c r="E20" s="44">
        <v>4.8</v>
      </c>
      <c r="F20" s="44">
        <v>4.8</v>
      </c>
      <c r="G20" s="44">
        <v>4.8</v>
      </c>
      <c r="H20" s="44">
        <v>4.8</v>
      </c>
      <c r="I20" s="44">
        <v>4.8</v>
      </c>
      <c r="J20" s="44">
        <v>4.8</v>
      </c>
      <c r="K20" s="44">
        <v>4.8</v>
      </c>
      <c r="L20" s="44">
        <v>4.8</v>
      </c>
      <c r="M20" s="44">
        <v>4.8</v>
      </c>
      <c r="N20" s="44">
        <v>4.8</v>
      </c>
      <c r="O20" s="44">
        <v>4.8</v>
      </c>
      <c r="P20" s="44">
        <v>4.8</v>
      </c>
      <c r="Q20" s="44">
        <v>4.8</v>
      </c>
      <c r="R20" s="44">
        <v>4.8</v>
      </c>
      <c r="S20" s="44">
        <v>4.8</v>
      </c>
      <c r="T20" s="44">
        <v>4.8</v>
      </c>
      <c r="U20" s="44">
        <v>4.8</v>
      </c>
      <c r="V20" s="44">
        <v>4.8</v>
      </c>
      <c r="W20" s="44">
        <v>4.8</v>
      </c>
      <c r="X20" s="44">
        <v>4.8</v>
      </c>
      <c r="Y20" s="44">
        <v>4.8</v>
      </c>
      <c r="Z20" s="44">
        <v>4.8</v>
      </c>
      <c r="AA20" s="44">
        <v>4.8</v>
      </c>
    </row>
    <row r="21" spans="1:27" ht="12.75" hidden="1" customHeight="1" outlineLevel="1" x14ac:dyDescent="0.3">
      <c r="A21" s="99" t="s">
        <v>995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>$D$11</f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3">
      <c r="A22" s="98" t="s">
        <v>996</v>
      </c>
      <c r="B22" s="28" t="str">
        <f>"04"&amp;"."&amp;$B$623&amp;"."&amp;$B$624</f>
        <v>04.02.2024</v>
      </c>
      <c r="C22" s="90" t="s">
        <v>76</v>
      </c>
      <c r="D22" s="91">
        <f>ROUND(((D23+D24+D26+D25)/1000),5)</f>
        <v>1.72224</v>
      </c>
      <c r="E22" s="91">
        <f>ROUND(((E23+E24+E26+E25)/1000),5)</f>
        <v>1.56366</v>
      </c>
      <c r="F22" s="91">
        <f>ROUND(((F23+F24+F26+F25)/1000),5)</f>
        <v>1.5132099999999999</v>
      </c>
      <c r="G22" s="91">
        <f t="shared" ref="G22:AA22" si="9">ROUND(((G23+G24+G26+G25)/1000),5)</f>
        <v>1.5048999999999999</v>
      </c>
      <c r="H22" s="91">
        <f t="shared" si="9"/>
        <v>1.51007</v>
      </c>
      <c r="I22" s="91">
        <f t="shared" si="9"/>
        <v>1.5263599999999999</v>
      </c>
      <c r="J22" s="91">
        <f t="shared" si="9"/>
        <v>1.56105</v>
      </c>
      <c r="K22" s="91">
        <f t="shared" si="9"/>
        <v>1.71515</v>
      </c>
      <c r="L22" s="91">
        <f t="shared" si="9"/>
        <v>1.83012</v>
      </c>
      <c r="M22" s="91">
        <f t="shared" si="9"/>
        <v>2.0384699999999998</v>
      </c>
      <c r="N22" s="91">
        <f t="shared" si="9"/>
        <v>2.12012</v>
      </c>
      <c r="O22" s="91">
        <f t="shared" si="9"/>
        <v>2.14771</v>
      </c>
      <c r="P22" s="91">
        <f t="shared" si="9"/>
        <v>2.1531099999999999</v>
      </c>
      <c r="Q22" s="91">
        <f t="shared" si="9"/>
        <v>2.157</v>
      </c>
      <c r="R22" s="91">
        <f t="shared" si="9"/>
        <v>2.1189800000000001</v>
      </c>
      <c r="S22" s="91">
        <f t="shared" si="9"/>
        <v>2.13062</v>
      </c>
      <c r="T22" s="91">
        <f t="shared" si="9"/>
        <v>2.1574200000000001</v>
      </c>
      <c r="U22" s="91">
        <f t="shared" si="9"/>
        <v>2.2100300000000002</v>
      </c>
      <c r="V22" s="91">
        <f t="shared" si="9"/>
        <v>2.19137</v>
      </c>
      <c r="W22" s="91">
        <f t="shared" si="9"/>
        <v>2.1561900000000001</v>
      </c>
      <c r="X22" s="91">
        <f t="shared" si="9"/>
        <v>2.14886</v>
      </c>
      <c r="Y22" s="91">
        <f t="shared" si="9"/>
        <v>2.0512100000000002</v>
      </c>
      <c r="Z22" s="91">
        <f t="shared" si="9"/>
        <v>1.8139700000000001</v>
      </c>
      <c r="AA22" s="91">
        <f t="shared" si="9"/>
        <v>1.7659</v>
      </c>
    </row>
    <row r="23" spans="1:27" ht="12.75" hidden="1" customHeight="1" outlineLevel="1" x14ac:dyDescent="0.3">
      <c r="A23" s="99" t="s">
        <v>997</v>
      </c>
      <c r="B23" s="63" t="s">
        <v>238</v>
      </c>
      <c r="C23" s="43" t="s">
        <v>79</v>
      </c>
      <c r="D23" s="44">
        <v>1434.9</v>
      </c>
      <c r="E23" s="44">
        <v>1276.32</v>
      </c>
      <c r="F23" s="44">
        <v>1225.8699999999999</v>
      </c>
      <c r="G23" s="44">
        <v>1217.56</v>
      </c>
      <c r="H23" s="44">
        <v>1222.73</v>
      </c>
      <c r="I23" s="44">
        <v>1239.02</v>
      </c>
      <c r="J23" s="44">
        <v>1273.71</v>
      </c>
      <c r="K23" s="44">
        <v>1427.81</v>
      </c>
      <c r="L23" s="44">
        <v>1542.78</v>
      </c>
      <c r="M23" s="44">
        <v>1751.13</v>
      </c>
      <c r="N23" s="44">
        <v>1832.78</v>
      </c>
      <c r="O23" s="44">
        <v>1860.37</v>
      </c>
      <c r="P23" s="44">
        <v>1865.77</v>
      </c>
      <c r="Q23" s="44">
        <v>1869.66</v>
      </c>
      <c r="R23" s="44">
        <v>1831.64</v>
      </c>
      <c r="S23" s="44">
        <v>1843.28</v>
      </c>
      <c r="T23" s="44">
        <v>1870.08</v>
      </c>
      <c r="U23" s="44">
        <v>1922.69</v>
      </c>
      <c r="V23" s="44">
        <v>1904.03</v>
      </c>
      <c r="W23" s="44">
        <v>1868.85</v>
      </c>
      <c r="X23" s="44">
        <v>1861.52</v>
      </c>
      <c r="Y23" s="44">
        <v>1763.87</v>
      </c>
      <c r="Z23" s="44">
        <v>1526.63</v>
      </c>
      <c r="AA23" s="44">
        <v>1478.56</v>
      </c>
    </row>
    <row r="24" spans="1:27" ht="12.75" hidden="1" customHeight="1" outlineLevel="1" x14ac:dyDescent="0.3">
      <c r="A24" s="99" t="s">
        <v>998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3">
      <c r="A25" s="99" t="s">
        <v>999</v>
      </c>
      <c r="B25" s="63" t="s">
        <v>83</v>
      </c>
      <c r="C25" s="43" t="s">
        <v>79</v>
      </c>
      <c r="D25" s="44">
        <v>4.8</v>
      </c>
      <c r="E25" s="44">
        <v>4.8</v>
      </c>
      <c r="F25" s="44">
        <v>4.8</v>
      </c>
      <c r="G25" s="44">
        <v>4.8</v>
      </c>
      <c r="H25" s="44">
        <v>4.8</v>
      </c>
      <c r="I25" s="44">
        <v>4.8</v>
      </c>
      <c r="J25" s="44">
        <v>4.8</v>
      </c>
      <c r="K25" s="44">
        <v>4.8</v>
      </c>
      <c r="L25" s="44">
        <v>4.8</v>
      </c>
      <c r="M25" s="44">
        <v>4.8</v>
      </c>
      <c r="N25" s="44">
        <v>4.8</v>
      </c>
      <c r="O25" s="44">
        <v>4.8</v>
      </c>
      <c r="P25" s="44">
        <v>4.8</v>
      </c>
      <c r="Q25" s="44">
        <v>4.8</v>
      </c>
      <c r="R25" s="44">
        <v>4.8</v>
      </c>
      <c r="S25" s="44">
        <v>4.8</v>
      </c>
      <c r="T25" s="44">
        <v>4.8</v>
      </c>
      <c r="U25" s="44">
        <v>4.8</v>
      </c>
      <c r="V25" s="44">
        <v>4.8</v>
      </c>
      <c r="W25" s="44">
        <v>4.8</v>
      </c>
      <c r="X25" s="44">
        <v>4.8</v>
      </c>
      <c r="Y25" s="44">
        <v>4.8</v>
      </c>
      <c r="Z25" s="44">
        <v>4.8</v>
      </c>
      <c r="AA25" s="44">
        <v>4.8</v>
      </c>
    </row>
    <row r="26" spans="1:27" ht="12.75" hidden="1" customHeight="1" outlineLevel="1" x14ac:dyDescent="0.3">
      <c r="A26" s="99" t="s">
        <v>1000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>$D$11</f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3">
      <c r="A27" s="98" t="s">
        <v>1001</v>
      </c>
      <c r="B27" s="28" t="str">
        <f>"05"&amp;"."&amp;$B$623&amp;"."&amp;$B$624</f>
        <v>05.02.2024</v>
      </c>
      <c r="C27" s="90" t="s">
        <v>76</v>
      </c>
      <c r="D27" s="91">
        <f>ROUND(((D28+D29+D31+D30)/1000),5)</f>
        <v>1.6292599999999999</v>
      </c>
      <c r="E27" s="91">
        <f>ROUND(((E28+E29+E31+E30)/1000),5)</f>
        <v>1.52146</v>
      </c>
      <c r="F27" s="91">
        <f>ROUND(((F28+F29+F31+F30)/1000),5)</f>
        <v>1.4983500000000001</v>
      </c>
      <c r="G27" s="91">
        <f t="shared" ref="G27:AA27" si="12">ROUND(((G28+G29+G31+G30)/1000),5)</f>
        <v>1.5057499999999999</v>
      </c>
      <c r="H27" s="91">
        <f t="shared" si="12"/>
        <v>1.5438499999999999</v>
      </c>
      <c r="I27" s="91">
        <f t="shared" si="12"/>
        <v>1.6581699999999999</v>
      </c>
      <c r="J27" s="91">
        <f t="shared" si="12"/>
        <v>1.82877</v>
      </c>
      <c r="K27" s="91">
        <f t="shared" si="12"/>
        <v>2.1111300000000002</v>
      </c>
      <c r="L27" s="91">
        <f t="shared" si="12"/>
        <v>2.2968099999999998</v>
      </c>
      <c r="M27" s="91">
        <f t="shared" si="12"/>
        <v>2.3544200000000002</v>
      </c>
      <c r="N27" s="91">
        <f t="shared" si="12"/>
        <v>2.36938</v>
      </c>
      <c r="O27" s="91">
        <f t="shared" si="12"/>
        <v>2.3982399999999999</v>
      </c>
      <c r="P27" s="91">
        <f t="shared" si="12"/>
        <v>2.37757</v>
      </c>
      <c r="Q27" s="91">
        <f t="shared" si="12"/>
        <v>2.3632900000000001</v>
      </c>
      <c r="R27" s="91">
        <f t="shared" si="12"/>
        <v>2.3536600000000001</v>
      </c>
      <c r="S27" s="91">
        <f t="shared" si="12"/>
        <v>2.2958099999999999</v>
      </c>
      <c r="T27" s="91">
        <f t="shared" si="12"/>
        <v>2.2622900000000001</v>
      </c>
      <c r="U27" s="91">
        <f t="shared" si="12"/>
        <v>2.3116099999999999</v>
      </c>
      <c r="V27" s="91">
        <f t="shared" si="12"/>
        <v>2.3438500000000002</v>
      </c>
      <c r="W27" s="91">
        <f t="shared" si="12"/>
        <v>2.3375300000000001</v>
      </c>
      <c r="X27" s="91">
        <f t="shared" si="12"/>
        <v>2.1588400000000001</v>
      </c>
      <c r="Y27" s="91">
        <f t="shared" si="12"/>
        <v>2.05233</v>
      </c>
      <c r="Z27" s="91">
        <f t="shared" si="12"/>
        <v>1.8141</v>
      </c>
      <c r="AA27" s="91">
        <f t="shared" si="12"/>
        <v>1.6749000000000001</v>
      </c>
    </row>
    <row r="28" spans="1:27" ht="12.75" hidden="1" customHeight="1" outlineLevel="1" x14ac:dyDescent="0.3">
      <c r="A28" s="99" t="s">
        <v>1002</v>
      </c>
      <c r="B28" s="63" t="s">
        <v>238</v>
      </c>
      <c r="C28" s="43" t="s">
        <v>79</v>
      </c>
      <c r="D28" s="44">
        <v>1341.92</v>
      </c>
      <c r="E28" s="44">
        <v>1234.1199999999999</v>
      </c>
      <c r="F28" s="44">
        <v>1211.01</v>
      </c>
      <c r="G28" s="44">
        <v>1218.4100000000001</v>
      </c>
      <c r="H28" s="44">
        <v>1256.51</v>
      </c>
      <c r="I28" s="44">
        <v>1370.83</v>
      </c>
      <c r="J28" s="44">
        <v>1541.43</v>
      </c>
      <c r="K28" s="44">
        <v>1823.79</v>
      </c>
      <c r="L28" s="44">
        <v>2009.47</v>
      </c>
      <c r="M28" s="44">
        <v>2067.08</v>
      </c>
      <c r="N28" s="44">
        <v>2082.04</v>
      </c>
      <c r="O28" s="44">
        <v>2110.9</v>
      </c>
      <c r="P28" s="44">
        <v>2090.23</v>
      </c>
      <c r="Q28" s="44">
        <v>2075.9499999999998</v>
      </c>
      <c r="R28" s="44">
        <v>2066.3200000000002</v>
      </c>
      <c r="S28" s="44">
        <v>2008.47</v>
      </c>
      <c r="T28" s="44">
        <v>1974.95</v>
      </c>
      <c r="U28" s="44">
        <v>2024.27</v>
      </c>
      <c r="V28" s="44">
        <v>2056.5100000000002</v>
      </c>
      <c r="W28" s="44">
        <v>2050.19</v>
      </c>
      <c r="X28" s="44">
        <v>1871.5</v>
      </c>
      <c r="Y28" s="44">
        <v>1764.99</v>
      </c>
      <c r="Z28" s="44">
        <v>1526.76</v>
      </c>
      <c r="AA28" s="44">
        <v>1387.56</v>
      </c>
    </row>
    <row r="29" spans="1:27" ht="12.75" hidden="1" customHeight="1" outlineLevel="1" x14ac:dyDescent="0.3">
      <c r="A29" s="99" t="s">
        <v>1003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3">
      <c r="A30" s="99" t="s">
        <v>1004</v>
      </c>
      <c r="B30" s="63" t="s">
        <v>83</v>
      </c>
      <c r="C30" s="43" t="s">
        <v>79</v>
      </c>
      <c r="D30" s="44">
        <v>4.8</v>
      </c>
      <c r="E30" s="44">
        <v>4.8</v>
      </c>
      <c r="F30" s="44">
        <v>4.8</v>
      </c>
      <c r="G30" s="44">
        <v>4.8</v>
      </c>
      <c r="H30" s="44">
        <v>4.8</v>
      </c>
      <c r="I30" s="44">
        <v>4.8</v>
      </c>
      <c r="J30" s="44">
        <v>4.8</v>
      </c>
      <c r="K30" s="44">
        <v>4.8</v>
      </c>
      <c r="L30" s="44">
        <v>4.8</v>
      </c>
      <c r="M30" s="44">
        <v>4.8</v>
      </c>
      <c r="N30" s="44">
        <v>4.8</v>
      </c>
      <c r="O30" s="44">
        <v>4.8</v>
      </c>
      <c r="P30" s="44">
        <v>4.8</v>
      </c>
      <c r="Q30" s="44">
        <v>4.8</v>
      </c>
      <c r="R30" s="44">
        <v>4.8</v>
      </c>
      <c r="S30" s="44">
        <v>4.8</v>
      </c>
      <c r="T30" s="44">
        <v>4.8</v>
      </c>
      <c r="U30" s="44">
        <v>4.8</v>
      </c>
      <c r="V30" s="44">
        <v>4.8</v>
      </c>
      <c r="W30" s="44">
        <v>4.8</v>
      </c>
      <c r="X30" s="44">
        <v>4.8</v>
      </c>
      <c r="Y30" s="44">
        <v>4.8</v>
      </c>
      <c r="Z30" s="44">
        <v>4.8</v>
      </c>
      <c r="AA30" s="44">
        <v>4.8</v>
      </c>
    </row>
    <row r="31" spans="1:27" ht="12.75" hidden="1" customHeight="1" outlineLevel="1" x14ac:dyDescent="0.3">
      <c r="A31" s="99" t="s">
        <v>1005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>$D$11</f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3">
      <c r="A32" s="98" t="s">
        <v>1006</v>
      </c>
      <c r="B32" s="28" t="str">
        <f>"06"&amp;"."&amp;$B$623&amp;"."&amp;$B$624</f>
        <v>06.02.2024</v>
      </c>
      <c r="C32" s="90" t="s">
        <v>76</v>
      </c>
      <c r="D32" s="91">
        <f>ROUND(((D33+D34+D36+D35)/1000),5)</f>
        <v>1.57481</v>
      </c>
      <c r="E32" s="91">
        <f>ROUND(((E33+E34+E36+E35)/1000),5)</f>
        <v>1.5158100000000001</v>
      </c>
      <c r="F32" s="91">
        <f>ROUND(((F33+F34+F36+F35)/1000),5)</f>
        <v>1.4864900000000001</v>
      </c>
      <c r="G32" s="91">
        <f t="shared" ref="G32:AA32" si="15">ROUND(((G33+G34+G36+G35)/1000),5)</f>
        <v>1.47475</v>
      </c>
      <c r="H32" s="91">
        <f t="shared" si="15"/>
        <v>1.52078</v>
      </c>
      <c r="I32" s="91">
        <f t="shared" si="15"/>
        <v>1.58386</v>
      </c>
      <c r="J32" s="91">
        <f t="shared" si="15"/>
        <v>1.7495000000000001</v>
      </c>
      <c r="K32" s="91">
        <f t="shared" si="15"/>
        <v>2.0002</v>
      </c>
      <c r="L32" s="91">
        <f t="shared" si="15"/>
        <v>2.1594600000000002</v>
      </c>
      <c r="M32" s="91">
        <f t="shared" si="15"/>
        <v>2.1937899999999999</v>
      </c>
      <c r="N32" s="91">
        <f t="shared" si="15"/>
        <v>2.2158899999999999</v>
      </c>
      <c r="O32" s="91">
        <f t="shared" si="15"/>
        <v>2.2482600000000001</v>
      </c>
      <c r="P32" s="91">
        <f t="shared" si="15"/>
        <v>2.2214299999999998</v>
      </c>
      <c r="Q32" s="91">
        <f t="shared" si="15"/>
        <v>2.2441200000000001</v>
      </c>
      <c r="R32" s="91">
        <f t="shared" si="15"/>
        <v>2.2301000000000002</v>
      </c>
      <c r="S32" s="91">
        <f t="shared" si="15"/>
        <v>2.1848100000000001</v>
      </c>
      <c r="T32" s="91">
        <f t="shared" si="15"/>
        <v>2.1633599999999999</v>
      </c>
      <c r="U32" s="91">
        <f t="shared" si="15"/>
        <v>2.2016</v>
      </c>
      <c r="V32" s="91">
        <f t="shared" si="15"/>
        <v>2.2067600000000001</v>
      </c>
      <c r="W32" s="91">
        <f t="shared" si="15"/>
        <v>2.2166199999999998</v>
      </c>
      <c r="X32" s="91">
        <f t="shared" si="15"/>
        <v>2.1223200000000002</v>
      </c>
      <c r="Y32" s="91">
        <f t="shared" si="15"/>
        <v>2.0253700000000001</v>
      </c>
      <c r="Z32" s="91">
        <f t="shared" si="15"/>
        <v>1.8130299999999999</v>
      </c>
      <c r="AA32" s="91">
        <f t="shared" si="15"/>
        <v>1.5959399999999999</v>
      </c>
    </row>
    <row r="33" spans="1:27" ht="12.75" hidden="1" customHeight="1" outlineLevel="1" x14ac:dyDescent="0.3">
      <c r="A33" s="99" t="s">
        <v>1007</v>
      </c>
      <c r="B33" s="63" t="s">
        <v>238</v>
      </c>
      <c r="C33" s="43" t="s">
        <v>79</v>
      </c>
      <c r="D33" s="44">
        <v>1287.47</v>
      </c>
      <c r="E33" s="44">
        <v>1228.47</v>
      </c>
      <c r="F33" s="44">
        <v>1199.1500000000001</v>
      </c>
      <c r="G33" s="44">
        <v>1187.4100000000001</v>
      </c>
      <c r="H33" s="44">
        <v>1233.44</v>
      </c>
      <c r="I33" s="44">
        <v>1296.52</v>
      </c>
      <c r="J33" s="44">
        <v>1462.16</v>
      </c>
      <c r="K33" s="44">
        <v>1712.86</v>
      </c>
      <c r="L33" s="44">
        <v>1872.12</v>
      </c>
      <c r="M33" s="44">
        <v>1906.45</v>
      </c>
      <c r="N33" s="44">
        <v>1928.55</v>
      </c>
      <c r="O33" s="44">
        <v>1960.92</v>
      </c>
      <c r="P33" s="44">
        <v>1934.09</v>
      </c>
      <c r="Q33" s="44">
        <v>1956.78</v>
      </c>
      <c r="R33" s="44">
        <v>1942.76</v>
      </c>
      <c r="S33" s="44">
        <v>1897.47</v>
      </c>
      <c r="T33" s="44">
        <v>1876.02</v>
      </c>
      <c r="U33" s="44">
        <v>1914.26</v>
      </c>
      <c r="V33" s="44">
        <v>1919.42</v>
      </c>
      <c r="W33" s="44">
        <v>1929.28</v>
      </c>
      <c r="X33" s="44">
        <v>1834.98</v>
      </c>
      <c r="Y33" s="44">
        <v>1738.03</v>
      </c>
      <c r="Z33" s="44">
        <v>1525.69</v>
      </c>
      <c r="AA33" s="44">
        <v>1308.5999999999999</v>
      </c>
    </row>
    <row r="34" spans="1:27" ht="12.75" hidden="1" customHeight="1" outlineLevel="1" x14ac:dyDescent="0.3">
      <c r="A34" s="99" t="s">
        <v>1008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3">
      <c r="A35" s="99" t="s">
        <v>1009</v>
      </c>
      <c r="B35" s="63" t="s">
        <v>83</v>
      </c>
      <c r="C35" s="43" t="s">
        <v>79</v>
      </c>
      <c r="D35" s="44">
        <v>4.8</v>
      </c>
      <c r="E35" s="44">
        <v>4.8</v>
      </c>
      <c r="F35" s="44">
        <v>4.8</v>
      </c>
      <c r="G35" s="44">
        <v>4.8</v>
      </c>
      <c r="H35" s="44">
        <v>4.8</v>
      </c>
      <c r="I35" s="44">
        <v>4.8</v>
      </c>
      <c r="J35" s="44">
        <v>4.8</v>
      </c>
      <c r="K35" s="44">
        <v>4.8</v>
      </c>
      <c r="L35" s="44">
        <v>4.8</v>
      </c>
      <c r="M35" s="44">
        <v>4.8</v>
      </c>
      <c r="N35" s="44">
        <v>4.8</v>
      </c>
      <c r="O35" s="44">
        <v>4.8</v>
      </c>
      <c r="P35" s="44">
        <v>4.8</v>
      </c>
      <c r="Q35" s="44">
        <v>4.8</v>
      </c>
      <c r="R35" s="44">
        <v>4.8</v>
      </c>
      <c r="S35" s="44">
        <v>4.8</v>
      </c>
      <c r="T35" s="44">
        <v>4.8</v>
      </c>
      <c r="U35" s="44">
        <v>4.8</v>
      </c>
      <c r="V35" s="44">
        <v>4.8</v>
      </c>
      <c r="W35" s="44">
        <v>4.8</v>
      </c>
      <c r="X35" s="44">
        <v>4.8</v>
      </c>
      <c r="Y35" s="44">
        <v>4.8</v>
      </c>
      <c r="Z35" s="44">
        <v>4.8</v>
      </c>
      <c r="AA35" s="44">
        <v>4.8</v>
      </c>
    </row>
    <row r="36" spans="1:27" ht="12.75" hidden="1" customHeight="1" outlineLevel="1" x14ac:dyDescent="0.3">
      <c r="A36" s="99" t="s">
        <v>1010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>$D$11</f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3">
      <c r="A37" s="98" t="s">
        <v>1011</v>
      </c>
      <c r="B37" s="28" t="str">
        <f>"07"&amp;"."&amp;$B$623&amp;"."&amp;$B$624</f>
        <v>07.02.2024</v>
      </c>
      <c r="C37" s="90" t="s">
        <v>76</v>
      </c>
      <c r="D37" s="91">
        <f>ROUND(((D38+D39+D41+D40)/1000),5)</f>
        <v>1.5955900000000001</v>
      </c>
      <c r="E37" s="91">
        <f>ROUND(((E38+E39+E41+E40)/1000),5)</f>
        <v>1.5399</v>
      </c>
      <c r="F37" s="91">
        <f>ROUND(((F38+F39+F41+F40)/1000),5)</f>
        <v>1.50136</v>
      </c>
      <c r="G37" s="91">
        <f t="shared" ref="G37:AA37" si="18">ROUND(((G38+G39+G41+G40)/1000),5)</f>
        <v>1.4962500000000001</v>
      </c>
      <c r="H37" s="91">
        <f t="shared" si="18"/>
        <v>1.5304800000000001</v>
      </c>
      <c r="I37" s="91">
        <f t="shared" si="18"/>
        <v>1.5875999999999999</v>
      </c>
      <c r="J37" s="91">
        <f t="shared" si="18"/>
        <v>1.77424</v>
      </c>
      <c r="K37" s="91">
        <f t="shared" si="18"/>
        <v>2.0498799999999999</v>
      </c>
      <c r="L37" s="91">
        <f t="shared" si="18"/>
        <v>2.2114099999999999</v>
      </c>
      <c r="M37" s="91">
        <f t="shared" si="18"/>
        <v>2.26877</v>
      </c>
      <c r="N37" s="91">
        <f t="shared" si="18"/>
        <v>2.3035600000000001</v>
      </c>
      <c r="O37" s="91">
        <f t="shared" si="18"/>
        <v>2.3403900000000002</v>
      </c>
      <c r="P37" s="91">
        <f t="shared" si="18"/>
        <v>2.3061400000000001</v>
      </c>
      <c r="Q37" s="91">
        <f t="shared" si="18"/>
        <v>2.3350499999999998</v>
      </c>
      <c r="R37" s="91">
        <f t="shared" si="18"/>
        <v>2.3349700000000002</v>
      </c>
      <c r="S37" s="91">
        <f t="shared" si="18"/>
        <v>2.2508599999999999</v>
      </c>
      <c r="T37" s="91">
        <f t="shared" si="18"/>
        <v>2.2202299999999999</v>
      </c>
      <c r="U37" s="91">
        <f t="shared" si="18"/>
        <v>2.2591199999999998</v>
      </c>
      <c r="V37" s="91">
        <f t="shared" si="18"/>
        <v>2.2463099999999998</v>
      </c>
      <c r="W37" s="91">
        <f t="shared" si="18"/>
        <v>2.26803</v>
      </c>
      <c r="X37" s="91">
        <f t="shared" si="18"/>
        <v>2.1678299999999999</v>
      </c>
      <c r="Y37" s="91">
        <f t="shared" si="18"/>
        <v>2.0747499999999999</v>
      </c>
      <c r="Z37" s="91">
        <f t="shared" si="18"/>
        <v>1.82653</v>
      </c>
      <c r="AA37" s="91">
        <f t="shared" si="18"/>
        <v>1.6269899999999999</v>
      </c>
    </row>
    <row r="38" spans="1:27" ht="12.75" hidden="1" customHeight="1" outlineLevel="1" x14ac:dyDescent="0.3">
      <c r="A38" s="99" t="s">
        <v>1012</v>
      </c>
      <c r="B38" s="63" t="s">
        <v>238</v>
      </c>
      <c r="C38" s="43" t="s">
        <v>79</v>
      </c>
      <c r="D38" s="44">
        <v>1308.25</v>
      </c>
      <c r="E38" s="44">
        <v>1252.56</v>
      </c>
      <c r="F38" s="44">
        <v>1214.02</v>
      </c>
      <c r="G38" s="44">
        <v>1208.9100000000001</v>
      </c>
      <c r="H38" s="44">
        <v>1243.1400000000001</v>
      </c>
      <c r="I38" s="44">
        <v>1300.26</v>
      </c>
      <c r="J38" s="44">
        <v>1486.9</v>
      </c>
      <c r="K38" s="44">
        <v>1762.54</v>
      </c>
      <c r="L38" s="44">
        <v>1924.07</v>
      </c>
      <c r="M38" s="44">
        <v>1981.43</v>
      </c>
      <c r="N38" s="44">
        <v>2016.22</v>
      </c>
      <c r="O38" s="44">
        <v>2053.0500000000002</v>
      </c>
      <c r="P38" s="44">
        <v>2018.8</v>
      </c>
      <c r="Q38" s="44">
        <v>2047.71</v>
      </c>
      <c r="R38" s="44">
        <v>2047.63</v>
      </c>
      <c r="S38" s="44">
        <v>1963.52</v>
      </c>
      <c r="T38" s="44">
        <v>1932.89</v>
      </c>
      <c r="U38" s="44">
        <v>1971.78</v>
      </c>
      <c r="V38" s="44">
        <v>1958.97</v>
      </c>
      <c r="W38" s="44">
        <v>1980.69</v>
      </c>
      <c r="X38" s="44">
        <v>1880.49</v>
      </c>
      <c r="Y38" s="44">
        <v>1787.41</v>
      </c>
      <c r="Z38" s="44">
        <v>1539.19</v>
      </c>
      <c r="AA38" s="44">
        <v>1339.65</v>
      </c>
    </row>
    <row r="39" spans="1:27" ht="12.75" hidden="1" customHeight="1" outlineLevel="1" x14ac:dyDescent="0.3">
      <c r="A39" s="99" t="s">
        <v>1013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3">
      <c r="A40" s="99" t="s">
        <v>1014</v>
      </c>
      <c r="B40" s="63" t="s">
        <v>83</v>
      </c>
      <c r="C40" s="43" t="s">
        <v>79</v>
      </c>
      <c r="D40" s="44">
        <v>4.8</v>
      </c>
      <c r="E40" s="44">
        <v>4.8</v>
      </c>
      <c r="F40" s="44">
        <v>4.8</v>
      </c>
      <c r="G40" s="44">
        <v>4.8</v>
      </c>
      <c r="H40" s="44">
        <v>4.8</v>
      </c>
      <c r="I40" s="44">
        <v>4.8</v>
      </c>
      <c r="J40" s="44">
        <v>4.8</v>
      </c>
      <c r="K40" s="44">
        <v>4.8</v>
      </c>
      <c r="L40" s="44">
        <v>4.8</v>
      </c>
      <c r="M40" s="44">
        <v>4.8</v>
      </c>
      <c r="N40" s="44">
        <v>4.8</v>
      </c>
      <c r="O40" s="44">
        <v>4.8</v>
      </c>
      <c r="P40" s="44">
        <v>4.8</v>
      </c>
      <c r="Q40" s="44">
        <v>4.8</v>
      </c>
      <c r="R40" s="44">
        <v>4.8</v>
      </c>
      <c r="S40" s="44">
        <v>4.8</v>
      </c>
      <c r="T40" s="44">
        <v>4.8</v>
      </c>
      <c r="U40" s="44">
        <v>4.8</v>
      </c>
      <c r="V40" s="44">
        <v>4.8</v>
      </c>
      <c r="W40" s="44">
        <v>4.8</v>
      </c>
      <c r="X40" s="44">
        <v>4.8</v>
      </c>
      <c r="Y40" s="44">
        <v>4.8</v>
      </c>
      <c r="Z40" s="44">
        <v>4.8</v>
      </c>
      <c r="AA40" s="44">
        <v>4.8</v>
      </c>
    </row>
    <row r="41" spans="1:27" ht="12.75" hidden="1" customHeight="1" outlineLevel="1" x14ac:dyDescent="0.3">
      <c r="A41" s="99" t="s">
        <v>1015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>$D$11</f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3">
      <c r="A42" s="98" t="s">
        <v>1016</v>
      </c>
      <c r="B42" s="28" t="str">
        <f>"08"&amp;"."&amp;$B$623&amp;"."&amp;$B$624</f>
        <v>08.02.2024</v>
      </c>
      <c r="C42" s="90" t="s">
        <v>76</v>
      </c>
      <c r="D42" s="91">
        <f>ROUND(((D43+D44+D46+D45)/1000),5)</f>
        <v>1.5956900000000001</v>
      </c>
      <c r="E42" s="91">
        <f>ROUND(((E43+E44+E46+E45)/1000),5)</f>
        <v>1.5105200000000001</v>
      </c>
      <c r="F42" s="91">
        <f>ROUND(((F43+F44+F46+F45)/1000),5)</f>
        <v>1.4779899999999999</v>
      </c>
      <c r="G42" s="91">
        <f t="shared" ref="G42:AA42" si="21">ROUND(((G43+G44+G46+G45)/1000),5)</f>
        <v>1.46957</v>
      </c>
      <c r="H42" s="91">
        <f t="shared" si="21"/>
        <v>1.50271</v>
      </c>
      <c r="I42" s="91">
        <f t="shared" si="21"/>
        <v>1.6200399999999999</v>
      </c>
      <c r="J42" s="91">
        <f t="shared" si="21"/>
        <v>1.82924</v>
      </c>
      <c r="K42" s="91">
        <f t="shared" si="21"/>
        <v>2.1241400000000001</v>
      </c>
      <c r="L42" s="91">
        <f t="shared" si="21"/>
        <v>2.24627</v>
      </c>
      <c r="M42" s="91">
        <f t="shared" si="21"/>
        <v>2.3338199999999998</v>
      </c>
      <c r="N42" s="91">
        <f t="shared" si="21"/>
        <v>2.4009800000000001</v>
      </c>
      <c r="O42" s="91">
        <f t="shared" si="21"/>
        <v>2.4172500000000001</v>
      </c>
      <c r="P42" s="91">
        <f t="shared" si="21"/>
        <v>2.3894000000000002</v>
      </c>
      <c r="Q42" s="91">
        <f t="shared" si="21"/>
        <v>2.3961100000000002</v>
      </c>
      <c r="R42" s="91">
        <f t="shared" si="21"/>
        <v>2.3825799999999999</v>
      </c>
      <c r="S42" s="91">
        <f t="shared" si="21"/>
        <v>2.3193100000000002</v>
      </c>
      <c r="T42" s="91">
        <f t="shared" si="21"/>
        <v>2.3978199999999998</v>
      </c>
      <c r="U42" s="91">
        <f t="shared" si="21"/>
        <v>2.4299400000000002</v>
      </c>
      <c r="V42" s="91">
        <f t="shared" si="21"/>
        <v>2.5194999999999999</v>
      </c>
      <c r="W42" s="91">
        <f t="shared" si="21"/>
        <v>2.36605</v>
      </c>
      <c r="X42" s="91">
        <f t="shared" si="21"/>
        <v>2.2888700000000002</v>
      </c>
      <c r="Y42" s="91">
        <f t="shared" si="21"/>
        <v>2.1658599999999999</v>
      </c>
      <c r="Z42" s="91">
        <f t="shared" si="21"/>
        <v>2.02318</v>
      </c>
      <c r="AA42" s="91">
        <f t="shared" si="21"/>
        <v>1.7687299999999999</v>
      </c>
    </row>
    <row r="43" spans="1:27" ht="12.75" hidden="1" customHeight="1" outlineLevel="1" x14ac:dyDescent="0.3">
      <c r="A43" s="99" t="s">
        <v>1017</v>
      </c>
      <c r="B43" s="63" t="s">
        <v>238</v>
      </c>
      <c r="C43" s="43" t="s">
        <v>79</v>
      </c>
      <c r="D43" s="44">
        <v>1308.3499999999999</v>
      </c>
      <c r="E43" s="44">
        <v>1223.18</v>
      </c>
      <c r="F43" s="44">
        <v>1190.6500000000001</v>
      </c>
      <c r="G43" s="44">
        <v>1182.23</v>
      </c>
      <c r="H43" s="44">
        <v>1215.3699999999999</v>
      </c>
      <c r="I43" s="44">
        <v>1332.7</v>
      </c>
      <c r="J43" s="44">
        <v>1541.9</v>
      </c>
      <c r="K43" s="44">
        <v>1836.8</v>
      </c>
      <c r="L43" s="44">
        <v>1958.93</v>
      </c>
      <c r="M43" s="44">
        <v>2046.48</v>
      </c>
      <c r="N43" s="44">
        <v>2113.64</v>
      </c>
      <c r="O43" s="44">
        <v>2129.91</v>
      </c>
      <c r="P43" s="44">
        <v>2102.06</v>
      </c>
      <c r="Q43" s="44">
        <v>2108.77</v>
      </c>
      <c r="R43" s="44">
        <v>2095.2399999999998</v>
      </c>
      <c r="S43" s="44">
        <v>2031.97</v>
      </c>
      <c r="T43" s="44">
        <v>2110.48</v>
      </c>
      <c r="U43" s="44">
        <v>2142.6</v>
      </c>
      <c r="V43" s="44">
        <v>2232.16</v>
      </c>
      <c r="W43" s="44">
        <v>2078.71</v>
      </c>
      <c r="X43" s="44">
        <v>2001.53</v>
      </c>
      <c r="Y43" s="44">
        <v>1878.52</v>
      </c>
      <c r="Z43" s="44">
        <v>1735.84</v>
      </c>
      <c r="AA43" s="44">
        <v>1481.39</v>
      </c>
    </row>
    <row r="44" spans="1:27" ht="12.75" hidden="1" customHeight="1" outlineLevel="1" x14ac:dyDescent="0.3">
      <c r="A44" s="99" t="s">
        <v>1018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3">
      <c r="A45" s="99" t="s">
        <v>1019</v>
      </c>
      <c r="B45" s="63" t="s">
        <v>83</v>
      </c>
      <c r="C45" s="43" t="s">
        <v>79</v>
      </c>
      <c r="D45" s="44">
        <v>4.8</v>
      </c>
      <c r="E45" s="44">
        <v>4.8</v>
      </c>
      <c r="F45" s="44">
        <v>4.8</v>
      </c>
      <c r="G45" s="44">
        <v>4.8</v>
      </c>
      <c r="H45" s="44">
        <v>4.8</v>
      </c>
      <c r="I45" s="44">
        <v>4.8</v>
      </c>
      <c r="J45" s="44">
        <v>4.8</v>
      </c>
      <c r="K45" s="44">
        <v>4.8</v>
      </c>
      <c r="L45" s="44">
        <v>4.8</v>
      </c>
      <c r="M45" s="44">
        <v>4.8</v>
      </c>
      <c r="N45" s="44">
        <v>4.8</v>
      </c>
      <c r="O45" s="44">
        <v>4.8</v>
      </c>
      <c r="P45" s="44">
        <v>4.8</v>
      </c>
      <c r="Q45" s="44">
        <v>4.8</v>
      </c>
      <c r="R45" s="44">
        <v>4.8</v>
      </c>
      <c r="S45" s="44">
        <v>4.8</v>
      </c>
      <c r="T45" s="44">
        <v>4.8</v>
      </c>
      <c r="U45" s="44">
        <v>4.8</v>
      </c>
      <c r="V45" s="44">
        <v>4.8</v>
      </c>
      <c r="W45" s="44">
        <v>4.8</v>
      </c>
      <c r="X45" s="44">
        <v>4.8</v>
      </c>
      <c r="Y45" s="44">
        <v>4.8</v>
      </c>
      <c r="Z45" s="44">
        <v>4.8</v>
      </c>
      <c r="AA45" s="44">
        <v>4.8</v>
      </c>
    </row>
    <row r="46" spans="1:27" ht="12.75" hidden="1" customHeight="1" outlineLevel="1" x14ac:dyDescent="0.3">
      <c r="A46" s="99" t="s">
        <v>1020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>$D$11</f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3">
      <c r="A47" s="98" t="s">
        <v>1021</v>
      </c>
      <c r="B47" s="28" t="str">
        <f>"09"&amp;"."&amp;$B$623&amp;"."&amp;$B$624</f>
        <v>09.02.2024</v>
      </c>
      <c r="C47" s="90" t="s">
        <v>76</v>
      </c>
      <c r="D47" s="91">
        <f>ROUND(((D48+D49+D51+D50)/1000),5)</f>
        <v>1.63351</v>
      </c>
      <c r="E47" s="91">
        <f>ROUND(((E48+E49+E51+E50)/1000),5)</f>
        <v>1.5245200000000001</v>
      </c>
      <c r="F47" s="91">
        <f>ROUND(((F48+F49+F51+F50)/1000),5)</f>
        <v>1.49874</v>
      </c>
      <c r="G47" s="91">
        <f t="shared" ref="G47:AA47" si="24">ROUND(((G48+G49+G51+G50)/1000),5)</f>
        <v>1.4985200000000001</v>
      </c>
      <c r="H47" s="91">
        <f t="shared" si="24"/>
        <v>1.50911</v>
      </c>
      <c r="I47" s="91">
        <f t="shared" si="24"/>
        <v>1.6493899999999999</v>
      </c>
      <c r="J47" s="91">
        <f t="shared" si="24"/>
        <v>1.8871899999999999</v>
      </c>
      <c r="K47" s="91">
        <f t="shared" si="24"/>
        <v>2.1602000000000001</v>
      </c>
      <c r="L47" s="91">
        <f t="shared" si="24"/>
        <v>2.2976299999999998</v>
      </c>
      <c r="M47" s="91">
        <f t="shared" si="24"/>
        <v>2.42815</v>
      </c>
      <c r="N47" s="91">
        <f t="shared" si="24"/>
        <v>2.49986</v>
      </c>
      <c r="O47" s="91">
        <f t="shared" si="24"/>
        <v>2.39859</v>
      </c>
      <c r="P47" s="91">
        <f t="shared" si="24"/>
        <v>2.36904</v>
      </c>
      <c r="Q47" s="91">
        <f t="shared" si="24"/>
        <v>2.3751699999999998</v>
      </c>
      <c r="R47" s="91">
        <f t="shared" si="24"/>
        <v>2.3618899999999998</v>
      </c>
      <c r="S47" s="91">
        <f t="shared" si="24"/>
        <v>2.3710300000000002</v>
      </c>
      <c r="T47" s="91">
        <f t="shared" si="24"/>
        <v>2.4180799999999998</v>
      </c>
      <c r="U47" s="91">
        <f t="shared" si="24"/>
        <v>2.4470299999999998</v>
      </c>
      <c r="V47" s="91">
        <f t="shared" si="24"/>
        <v>2.5103499999999999</v>
      </c>
      <c r="W47" s="91">
        <f t="shared" si="24"/>
        <v>2.331</v>
      </c>
      <c r="X47" s="91">
        <f t="shared" si="24"/>
        <v>2.2515499999999999</v>
      </c>
      <c r="Y47" s="91">
        <f t="shared" si="24"/>
        <v>2.1874899999999999</v>
      </c>
      <c r="Z47" s="91">
        <f t="shared" si="24"/>
        <v>2.05044</v>
      </c>
      <c r="AA47" s="91">
        <f t="shared" si="24"/>
        <v>1.8477699999999999</v>
      </c>
    </row>
    <row r="48" spans="1:27" ht="12.75" hidden="1" customHeight="1" outlineLevel="1" x14ac:dyDescent="0.3">
      <c r="A48" s="99" t="s">
        <v>1022</v>
      </c>
      <c r="B48" s="63" t="s">
        <v>238</v>
      </c>
      <c r="C48" s="43" t="s">
        <v>79</v>
      </c>
      <c r="D48" s="44">
        <v>1346.17</v>
      </c>
      <c r="E48" s="44">
        <v>1237.18</v>
      </c>
      <c r="F48" s="44">
        <v>1211.4000000000001</v>
      </c>
      <c r="G48" s="44">
        <v>1211.18</v>
      </c>
      <c r="H48" s="44">
        <v>1221.77</v>
      </c>
      <c r="I48" s="44">
        <v>1362.05</v>
      </c>
      <c r="J48" s="44">
        <v>1599.85</v>
      </c>
      <c r="K48" s="44">
        <v>1872.86</v>
      </c>
      <c r="L48" s="44">
        <v>2010.29</v>
      </c>
      <c r="M48" s="44">
        <v>2140.81</v>
      </c>
      <c r="N48" s="44">
        <v>2212.52</v>
      </c>
      <c r="O48" s="44">
        <v>2111.25</v>
      </c>
      <c r="P48" s="44">
        <v>2081.6999999999998</v>
      </c>
      <c r="Q48" s="44">
        <v>2087.83</v>
      </c>
      <c r="R48" s="44">
        <v>2074.5500000000002</v>
      </c>
      <c r="S48" s="44">
        <v>2083.69</v>
      </c>
      <c r="T48" s="44">
        <v>2130.7399999999998</v>
      </c>
      <c r="U48" s="44">
        <v>2159.69</v>
      </c>
      <c r="V48" s="44">
        <v>2223.0100000000002</v>
      </c>
      <c r="W48" s="44">
        <v>2043.66</v>
      </c>
      <c r="X48" s="44">
        <v>1964.21</v>
      </c>
      <c r="Y48" s="44">
        <v>1900.15</v>
      </c>
      <c r="Z48" s="44">
        <v>1763.1</v>
      </c>
      <c r="AA48" s="44">
        <v>1560.43</v>
      </c>
    </row>
    <row r="49" spans="1:27" ht="12.75" hidden="1" customHeight="1" outlineLevel="1" x14ac:dyDescent="0.3">
      <c r="A49" s="99" t="s">
        <v>1023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3">
      <c r="A50" s="99" t="s">
        <v>1024</v>
      </c>
      <c r="B50" s="63" t="s">
        <v>83</v>
      </c>
      <c r="C50" s="43" t="s">
        <v>79</v>
      </c>
      <c r="D50" s="44">
        <v>4.8</v>
      </c>
      <c r="E50" s="44">
        <v>4.8</v>
      </c>
      <c r="F50" s="44">
        <v>4.8</v>
      </c>
      <c r="G50" s="44">
        <v>4.8</v>
      </c>
      <c r="H50" s="44">
        <v>4.8</v>
      </c>
      <c r="I50" s="44">
        <v>4.8</v>
      </c>
      <c r="J50" s="44">
        <v>4.8</v>
      </c>
      <c r="K50" s="44">
        <v>4.8</v>
      </c>
      <c r="L50" s="44">
        <v>4.8</v>
      </c>
      <c r="M50" s="44">
        <v>4.8</v>
      </c>
      <c r="N50" s="44">
        <v>4.8</v>
      </c>
      <c r="O50" s="44">
        <v>4.8</v>
      </c>
      <c r="P50" s="44">
        <v>4.8</v>
      </c>
      <c r="Q50" s="44">
        <v>4.8</v>
      </c>
      <c r="R50" s="44">
        <v>4.8</v>
      </c>
      <c r="S50" s="44">
        <v>4.8</v>
      </c>
      <c r="T50" s="44">
        <v>4.8</v>
      </c>
      <c r="U50" s="44">
        <v>4.8</v>
      </c>
      <c r="V50" s="44">
        <v>4.8</v>
      </c>
      <c r="W50" s="44">
        <v>4.8</v>
      </c>
      <c r="X50" s="44">
        <v>4.8</v>
      </c>
      <c r="Y50" s="44">
        <v>4.8</v>
      </c>
      <c r="Z50" s="44">
        <v>4.8</v>
      </c>
      <c r="AA50" s="44">
        <v>4.8</v>
      </c>
    </row>
    <row r="51" spans="1:27" ht="12.75" hidden="1" customHeight="1" outlineLevel="1" x14ac:dyDescent="0.3">
      <c r="A51" s="99" t="s">
        <v>1025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>$D$11</f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3">
      <c r="A52" s="98" t="s">
        <v>1026</v>
      </c>
      <c r="B52" s="28" t="str">
        <f>"10"&amp;"."&amp;$B$623&amp;"."&amp;$B$624</f>
        <v>10.02.2024</v>
      </c>
      <c r="C52" s="90" t="s">
        <v>76</v>
      </c>
      <c r="D52" s="91">
        <f>ROUND(((D53+D54+D56+D55)/1000),5)</f>
        <v>1.7685200000000001</v>
      </c>
      <c r="E52" s="91">
        <f>ROUND(((E53+E54+E56+E55)/1000),5)</f>
        <v>1.59337</v>
      </c>
      <c r="F52" s="91">
        <f>ROUND(((F53+F54+F56+F55)/1000),5)</f>
        <v>1.51355</v>
      </c>
      <c r="G52" s="91">
        <f t="shared" ref="G52:AA52" si="27">ROUND(((G53+G54+G56+G55)/1000),5)</f>
        <v>1.5046600000000001</v>
      </c>
      <c r="H52" s="91">
        <f t="shared" si="27"/>
        <v>1.5129699999999999</v>
      </c>
      <c r="I52" s="91">
        <f t="shared" si="27"/>
        <v>1.60416</v>
      </c>
      <c r="J52" s="91">
        <f t="shared" si="27"/>
        <v>1.71523</v>
      </c>
      <c r="K52" s="91">
        <f t="shared" si="27"/>
        <v>1.9496199999999999</v>
      </c>
      <c r="L52" s="91">
        <f t="shared" si="27"/>
        <v>2.1352199999999999</v>
      </c>
      <c r="M52" s="91">
        <f t="shared" si="27"/>
        <v>2.21286</v>
      </c>
      <c r="N52" s="91">
        <f t="shared" si="27"/>
        <v>2.2828599999999999</v>
      </c>
      <c r="O52" s="91">
        <f t="shared" si="27"/>
        <v>2.2993199999999998</v>
      </c>
      <c r="P52" s="91">
        <f t="shared" si="27"/>
        <v>2.2816999999999998</v>
      </c>
      <c r="Q52" s="91">
        <f t="shared" si="27"/>
        <v>2.2692399999999999</v>
      </c>
      <c r="R52" s="91">
        <f t="shared" si="27"/>
        <v>2.21909</v>
      </c>
      <c r="S52" s="91">
        <f t="shared" si="27"/>
        <v>2.2909899999999999</v>
      </c>
      <c r="T52" s="91">
        <f t="shared" si="27"/>
        <v>2.3407399999999998</v>
      </c>
      <c r="U52" s="91">
        <f t="shared" si="27"/>
        <v>2.3923800000000002</v>
      </c>
      <c r="V52" s="91">
        <f t="shared" si="27"/>
        <v>2.52372</v>
      </c>
      <c r="W52" s="91">
        <f t="shared" si="27"/>
        <v>2.3904800000000002</v>
      </c>
      <c r="X52" s="91">
        <f t="shared" si="27"/>
        <v>2.2397999999999998</v>
      </c>
      <c r="Y52" s="91">
        <f t="shared" si="27"/>
        <v>2.14859</v>
      </c>
      <c r="Z52" s="91">
        <f t="shared" si="27"/>
        <v>2.0730300000000002</v>
      </c>
      <c r="AA52" s="91">
        <f t="shared" si="27"/>
        <v>1.85754</v>
      </c>
    </row>
    <row r="53" spans="1:27" ht="12.75" hidden="1" customHeight="1" outlineLevel="1" x14ac:dyDescent="0.3">
      <c r="A53" s="99" t="s">
        <v>1027</v>
      </c>
      <c r="B53" s="63" t="s">
        <v>238</v>
      </c>
      <c r="C53" s="43" t="s">
        <v>79</v>
      </c>
      <c r="D53" s="44">
        <v>1481.18</v>
      </c>
      <c r="E53" s="44">
        <v>1306.03</v>
      </c>
      <c r="F53" s="44">
        <v>1226.21</v>
      </c>
      <c r="G53" s="44">
        <v>1217.32</v>
      </c>
      <c r="H53" s="44">
        <v>1225.6300000000001</v>
      </c>
      <c r="I53" s="44">
        <v>1316.82</v>
      </c>
      <c r="J53" s="44">
        <v>1427.89</v>
      </c>
      <c r="K53" s="44">
        <v>1662.28</v>
      </c>
      <c r="L53" s="44">
        <v>1847.88</v>
      </c>
      <c r="M53" s="44">
        <v>1925.52</v>
      </c>
      <c r="N53" s="44">
        <v>1995.52</v>
      </c>
      <c r="O53" s="44">
        <v>2011.98</v>
      </c>
      <c r="P53" s="44">
        <v>1994.36</v>
      </c>
      <c r="Q53" s="44">
        <v>1981.9</v>
      </c>
      <c r="R53" s="44">
        <v>1931.75</v>
      </c>
      <c r="S53" s="44">
        <v>2003.65</v>
      </c>
      <c r="T53" s="44">
        <v>2053.4</v>
      </c>
      <c r="U53" s="44">
        <v>2105.04</v>
      </c>
      <c r="V53" s="44">
        <v>2236.38</v>
      </c>
      <c r="W53" s="44">
        <v>2103.14</v>
      </c>
      <c r="X53" s="44">
        <v>1952.46</v>
      </c>
      <c r="Y53" s="44">
        <v>1861.25</v>
      </c>
      <c r="Z53" s="44">
        <v>1785.69</v>
      </c>
      <c r="AA53" s="44">
        <v>1570.2</v>
      </c>
    </row>
    <row r="54" spans="1:27" ht="12.75" hidden="1" customHeight="1" outlineLevel="1" x14ac:dyDescent="0.3">
      <c r="A54" s="99" t="s">
        <v>1028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3">
      <c r="A55" s="99" t="s">
        <v>1029</v>
      </c>
      <c r="B55" s="63" t="s">
        <v>83</v>
      </c>
      <c r="C55" s="43" t="s">
        <v>79</v>
      </c>
      <c r="D55" s="44">
        <v>4.8</v>
      </c>
      <c r="E55" s="44">
        <v>4.8</v>
      </c>
      <c r="F55" s="44">
        <v>4.8</v>
      </c>
      <c r="G55" s="44">
        <v>4.8</v>
      </c>
      <c r="H55" s="44">
        <v>4.8</v>
      </c>
      <c r="I55" s="44">
        <v>4.8</v>
      </c>
      <c r="J55" s="44">
        <v>4.8</v>
      </c>
      <c r="K55" s="44">
        <v>4.8</v>
      </c>
      <c r="L55" s="44">
        <v>4.8</v>
      </c>
      <c r="M55" s="44">
        <v>4.8</v>
      </c>
      <c r="N55" s="44">
        <v>4.8</v>
      </c>
      <c r="O55" s="44">
        <v>4.8</v>
      </c>
      <c r="P55" s="44">
        <v>4.8</v>
      </c>
      <c r="Q55" s="44">
        <v>4.8</v>
      </c>
      <c r="R55" s="44">
        <v>4.8</v>
      </c>
      <c r="S55" s="44">
        <v>4.8</v>
      </c>
      <c r="T55" s="44">
        <v>4.8</v>
      </c>
      <c r="U55" s="44">
        <v>4.8</v>
      </c>
      <c r="V55" s="44">
        <v>4.8</v>
      </c>
      <c r="W55" s="44">
        <v>4.8</v>
      </c>
      <c r="X55" s="44">
        <v>4.8</v>
      </c>
      <c r="Y55" s="44">
        <v>4.8</v>
      </c>
      <c r="Z55" s="44">
        <v>4.8</v>
      </c>
      <c r="AA55" s="44">
        <v>4.8</v>
      </c>
    </row>
    <row r="56" spans="1:27" ht="12.75" hidden="1" customHeight="1" outlineLevel="1" x14ac:dyDescent="0.3">
      <c r="A56" s="99" t="s">
        <v>1030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>$D$11</f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3">
      <c r="A57" s="98" t="s">
        <v>1031</v>
      </c>
      <c r="B57" s="28" t="str">
        <f>"11"&amp;"."&amp;$B$623&amp;"."&amp;$B$624</f>
        <v>11.02.2024</v>
      </c>
      <c r="C57" s="90" t="s">
        <v>76</v>
      </c>
      <c r="D57" s="91">
        <f>ROUND(((D58+D59+D61+D60)/1000),5)</f>
        <v>1.76427</v>
      </c>
      <c r="E57" s="91">
        <f>ROUND(((E58+E59+E61+E60)/1000),5)</f>
        <v>1.6044700000000001</v>
      </c>
      <c r="F57" s="91">
        <f>ROUND(((F58+F59+F61+F60)/1000),5)</f>
        <v>1.5295399999999999</v>
      </c>
      <c r="G57" s="91">
        <f t="shared" ref="G57:AA57" si="30">ROUND(((G58+G59+G61+G60)/1000),5)</f>
        <v>1.5150300000000001</v>
      </c>
      <c r="H57" s="91">
        <f t="shared" si="30"/>
        <v>1.5199800000000001</v>
      </c>
      <c r="I57" s="91">
        <f t="shared" si="30"/>
        <v>1.5886100000000001</v>
      </c>
      <c r="J57" s="91">
        <f t="shared" si="30"/>
        <v>1.68008</v>
      </c>
      <c r="K57" s="91">
        <f t="shared" si="30"/>
        <v>1.8155300000000001</v>
      </c>
      <c r="L57" s="91">
        <f t="shared" si="30"/>
        <v>2.0692699999999999</v>
      </c>
      <c r="M57" s="91">
        <f t="shared" si="30"/>
        <v>2.1509100000000001</v>
      </c>
      <c r="N57" s="91">
        <f t="shared" si="30"/>
        <v>2.20492</v>
      </c>
      <c r="O57" s="91">
        <f t="shared" si="30"/>
        <v>2.2277499999999999</v>
      </c>
      <c r="P57" s="91">
        <f t="shared" si="30"/>
        <v>2.22194</v>
      </c>
      <c r="Q57" s="91">
        <f t="shared" si="30"/>
        <v>2.2199900000000001</v>
      </c>
      <c r="R57" s="91">
        <f t="shared" si="30"/>
        <v>2.1827399999999999</v>
      </c>
      <c r="S57" s="91">
        <f t="shared" si="30"/>
        <v>2.1776800000000001</v>
      </c>
      <c r="T57" s="91">
        <f t="shared" si="30"/>
        <v>2.2262599999999999</v>
      </c>
      <c r="U57" s="91">
        <f t="shared" si="30"/>
        <v>2.28159</v>
      </c>
      <c r="V57" s="91">
        <f t="shared" si="30"/>
        <v>2.2816900000000002</v>
      </c>
      <c r="W57" s="91">
        <f t="shared" si="30"/>
        <v>2.2457199999999999</v>
      </c>
      <c r="X57" s="91">
        <f t="shared" si="30"/>
        <v>2.23488</v>
      </c>
      <c r="Y57" s="91">
        <f t="shared" si="30"/>
        <v>2.1552600000000002</v>
      </c>
      <c r="Z57" s="91">
        <f t="shared" si="30"/>
        <v>2.07212</v>
      </c>
      <c r="AA57" s="91">
        <f t="shared" si="30"/>
        <v>1.8079499999999999</v>
      </c>
    </row>
    <row r="58" spans="1:27" ht="12.75" hidden="1" customHeight="1" outlineLevel="1" x14ac:dyDescent="0.3">
      <c r="A58" s="99" t="s">
        <v>1032</v>
      </c>
      <c r="B58" s="63" t="s">
        <v>238</v>
      </c>
      <c r="C58" s="43" t="s">
        <v>79</v>
      </c>
      <c r="D58" s="44">
        <v>1476.93</v>
      </c>
      <c r="E58" s="44">
        <v>1317.13</v>
      </c>
      <c r="F58" s="44">
        <v>1242.2</v>
      </c>
      <c r="G58" s="44">
        <v>1227.69</v>
      </c>
      <c r="H58" s="44">
        <v>1232.6400000000001</v>
      </c>
      <c r="I58" s="44">
        <v>1301.27</v>
      </c>
      <c r="J58" s="44">
        <v>1392.74</v>
      </c>
      <c r="K58" s="44">
        <v>1528.19</v>
      </c>
      <c r="L58" s="44">
        <v>1781.93</v>
      </c>
      <c r="M58" s="44">
        <v>1863.57</v>
      </c>
      <c r="N58" s="44">
        <v>1917.58</v>
      </c>
      <c r="O58" s="44">
        <v>1940.41</v>
      </c>
      <c r="P58" s="44">
        <v>1934.6</v>
      </c>
      <c r="Q58" s="44">
        <v>1932.65</v>
      </c>
      <c r="R58" s="44">
        <v>1895.4</v>
      </c>
      <c r="S58" s="44">
        <v>1890.34</v>
      </c>
      <c r="T58" s="44">
        <v>1938.92</v>
      </c>
      <c r="U58" s="44">
        <v>1994.25</v>
      </c>
      <c r="V58" s="44">
        <v>1994.35</v>
      </c>
      <c r="W58" s="44">
        <v>1958.38</v>
      </c>
      <c r="X58" s="44">
        <v>1947.54</v>
      </c>
      <c r="Y58" s="44">
        <v>1867.92</v>
      </c>
      <c r="Z58" s="44">
        <v>1784.78</v>
      </c>
      <c r="AA58" s="44">
        <v>1520.61</v>
      </c>
    </row>
    <row r="59" spans="1:27" ht="12.75" hidden="1" customHeight="1" outlineLevel="1" x14ac:dyDescent="0.3">
      <c r="A59" s="99" t="s">
        <v>1033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3">
      <c r="A60" s="99" t="s">
        <v>1034</v>
      </c>
      <c r="B60" s="63" t="s">
        <v>83</v>
      </c>
      <c r="C60" s="43" t="s">
        <v>79</v>
      </c>
      <c r="D60" s="44">
        <v>4.8</v>
      </c>
      <c r="E60" s="44">
        <v>4.8</v>
      </c>
      <c r="F60" s="44">
        <v>4.8</v>
      </c>
      <c r="G60" s="44">
        <v>4.8</v>
      </c>
      <c r="H60" s="44">
        <v>4.8</v>
      </c>
      <c r="I60" s="44">
        <v>4.8</v>
      </c>
      <c r="J60" s="44">
        <v>4.8</v>
      </c>
      <c r="K60" s="44">
        <v>4.8</v>
      </c>
      <c r="L60" s="44">
        <v>4.8</v>
      </c>
      <c r="M60" s="44">
        <v>4.8</v>
      </c>
      <c r="N60" s="44">
        <v>4.8</v>
      </c>
      <c r="O60" s="44">
        <v>4.8</v>
      </c>
      <c r="P60" s="44">
        <v>4.8</v>
      </c>
      <c r="Q60" s="44">
        <v>4.8</v>
      </c>
      <c r="R60" s="44">
        <v>4.8</v>
      </c>
      <c r="S60" s="44">
        <v>4.8</v>
      </c>
      <c r="T60" s="44">
        <v>4.8</v>
      </c>
      <c r="U60" s="44">
        <v>4.8</v>
      </c>
      <c r="V60" s="44">
        <v>4.8</v>
      </c>
      <c r="W60" s="44">
        <v>4.8</v>
      </c>
      <c r="X60" s="44">
        <v>4.8</v>
      </c>
      <c r="Y60" s="44">
        <v>4.8</v>
      </c>
      <c r="Z60" s="44">
        <v>4.8</v>
      </c>
      <c r="AA60" s="44">
        <v>4.8</v>
      </c>
    </row>
    <row r="61" spans="1:27" ht="12.75" hidden="1" customHeight="1" outlineLevel="1" x14ac:dyDescent="0.3">
      <c r="A61" s="99" t="s">
        <v>1035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>$D$11</f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3">
      <c r="A62" s="98" t="s">
        <v>1036</v>
      </c>
      <c r="B62" s="28" t="str">
        <f>"12"&amp;"."&amp;$B$623&amp;"."&amp;$B$624</f>
        <v>12.02.2024</v>
      </c>
      <c r="C62" s="90" t="s">
        <v>76</v>
      </c>
      <c r="D62" s="91">
        <f>ROUND(((D63+D64+D66+D65)/1000),5)</f>
        <v>1.6889700000000001</v>
      </c>
      <c r="E62" s="91">
        <f>ROUND(((E63+E64+E66+E65)/1000),5)</f>
        <v>1.5660000000000001</v>
      </c>
      <c r="F62" s="91">
        <f>ROUND(((F63+F64+F66+F65)/1000),5)</f>
        <v>1.52938</v>
      </c>
      <c r="G62" s="91">
        <f t="shared" ref="G62:AA62" si="33">ROUND(((G63+G64+G66+G65)/1000),5)</f>
        <v>1.5318400000000001</v>
      </c>
      <c r="H62" s="91">
        <f t="shared" si="33"/>
        <v>1.58406</v>
      </c>
      <c r="I62" s="91">
        <f t="shared" si="33"/>
        <v>1.6888399999999999</v>
      </c>
      <c r="J62" s="91">
        <f t="shared" si="33"/>
        <v>2.00116</v>
      </c>
      <c r="K62" s="91">
        <f t="shared" si="33"/>
        <v>2.1969599999999998</v>
      </c>
      <c r="L62" s="91">
        <f t="shared" si="33"/>
        <v>2.3343799999999999</v>
      </c>
      <c r="M62" s="91">
        <f t="shared" si="33"/>
        <v>2.3670599999999999</v>
      </c>
      <c r="N62" s="91">
        <f t="shared" si="33"/>
        <v>2.3992800000000001</v>
      </c>
      <c r="O62" s="91">
        <f t="shared" si="33"/>
        <v>2.4303599999999999</v>
      </c>
      <c r="P62" s="91">
        <f t="shared" si="33"/>
        <v>2.3949099999999999</v>
      </c>
      <c r="Q62" s="91">
        <f t="shared" si="33"/>
        <v>2.4139599999999999</v>
      </c>
      <c r="R62" s="91">
        <f t="shared" si="33"/>
        <v>2.3902000000000001</v>
      </c>
      <c r="S62" s="91">
        <f t="shared" si="33"/>
        <v>2.33636</v>
      </c>
      <c r="T62" s="91">
        <f t="shared" si="33"/>
        <v>2.32864</v>
      </c>
      <c r="U62" s="91">
        <f t="shared" si="33"/>
        <v>2.3306200000000001</v>
      </c>
      <c r="V62" s="91">
        <f t="shared" si="33"/>
        <v>2.3577699999999999</v>
      </c>
      <c r="W62" s="91">
        <f t="shared" si="33"/>
        <v>2.3666999999999998</v>
      </c>
      <c r="X62" s="91">
        <f t="shared" si="33"/>
        <v>2.2836799999999999</v>
      </c>
      <c r="Y62" s="91">
        <f t="shared" si="33"/>
        <v>2.15862</v>
      </c>
      <c r="Z62" s="91">
        <f t="shared" si="33"/>
        <v>1.94902</v>
      </c>
      <c r="AA62" s="91">
        <f t="shared" si="33"/>
        <v>1.75631</v>
      </c>
    </row>
    <row r="63" spans="1:27" ht="12.75" hidden="1" customHeight="1" outlineLevel="1" x14ac:dyDescent="0.3">
      <c r="A63" s="99" t="s">
        <v>1037</v>
      </c>
      <c r="B63" s="63" t="s">
        <v>238</v>
      </c>
      <c r="C63" s="43" t="s">
        <v>79</v>
      </c>
      <c r="D63" s="44">
        <v>1401.63</v>
      </c>
      <c r="E63" s="44">
        <v>1278.6600000000001</v>
      </c>
      <c r="F63" s="44">
        <v>1242.04</v>
      </c>
      <c r="G63" s="44">
        <v>1244.5</v>
      </c>
      <c r="H63" s="44">
        <v>1296.72</v>
      </c>
      <c r="I63" s="44">
        <v>1401.5</v>
      </c>
      <c r="J63" s="44">
        <v>1713.82</v>
      </c>
      <c r="K63" s="44">
        <v>1909.62</v>
      </c>
      <c r="L63" s="44">
        <v>2047.04</v>
      </c>
      <c r="M63" s="44">
        <v>2079.7199999999998</v>
      </c>
      <c r="N63" s="44">
        <v>2111.94</v>
      </c>
      <c r="O63" s="44">
        <v>2143.02</v>
      </c>
      <c r="P63" s="44">
        <v>2107.5700000000002</v>
      </c>
      <c r="Q63" s="44">
        <v>2126.62</v>
      </c>
      <c r="R63" s="44">
        <v>2102.86</v>
      </c>
      <c r="S63" s="44">
        <v>2049.02</v>
      </c>
      <c r="T63" s="44">
        <v>2041.3</v>
      </c>
      <c r="U63" s="44">
        <v>2043.28</v>
      </c>
      <c r="V63" s="44">
        <v>2070.4299999999998</v>
      </c>
      <c r="W63" s="44">
        <v>2079.36</v>
      </c>
      <c r="X63" s="44">
        <v>1996.34</v>
      </c>
      <c r="Y63" s="44">
        <v>1871.28</v>
      </c>
      <c r="Z63" s="44">
        <v>1661.68</v>
      </c>
      <c r="AA63" s="44">
        <v>1468.97</v>
      </c>
    </row>
    <row r="64" spans="1:27" ht="12.75" hidden="1" customHeight="1" outlineLevel="1" x14ac:dyDescent="0.3">
      <c r="A64" s="99" t="s">
        <v>1038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3">
      <c r="A65" s="99" t="s">
        <v>1039</v>
      </c>
      <c r="B65" s="63" t="s">
        <v>83</v>
      </c>
      <c r="C65" s="43" t="s">
        <v>79</v>
      </c>
      <c r="D65" s="44">
        <v>4.8</v>
      </c>
      <c r="E65" s="44">
        <v>4.8</v>
      </c>
      <c r="F65" s="44">
        <v>4.8</v>
      </c>
      <c r="G65" s="44">
        <v>4.8</v>
      </c>
      <c r="H65" s="44">
        <v>4.8</v>
      </c>
      <c r="I65" s="44">
        <v>4.8</v>
      </c>
      <c r="J65" s="44">
        <v>4.8</v>
      </c>
      <c r="K65" s="44">
        <v>4.8</v>
      </c>
      <c r="L65" s="44">
        <v>4.8</v>
      </c>
      <c r="M65" s="44">
        <v>4.8</v>
      </c>
      <c r="N65" s="44">
        <v>4.8</v>
      </c>
      <c r="O65" s="44">
        <v>4.8</v>
      </c>
      <c r="P65" s="44">
        <v>4.8</v>
      </c>
      <c r="Q65" s="44">
        <v>4.8</v>
      </c>
      <c r="R65" s="44">
        <v>4.8</v>
      </c>
      <c r="S65" s="44">
        <v>4.8</v>
      </c>
      <c r="T65" s="44">
        <v>4.8</v>
      </c>
      <c r="U65" s="44">
        <v>4.8</v>
      </c>
      <c r="V65" s="44">
        <v>4.8</v>
      </c>
      <c r="W65" s="44">
        <v>4.8</v>
      </c>
      <c r="X65" s="44">
        <v>4.8</v>
      </c>
      <c r="Y65" s="44">
        <v>4.8</v>
      </c>
      <c r="Z65" s="44">
        <v>4.8</v>
      </c>
      <c r="AA65" s="44">
        <v>4.8</v>
      </c>
    </row>
    <row r="66" spans="1:27" ht="12.75" hidden="1" customHeight="1" outlineLevel="1" x14ac:dyDescent="0.3">
      <c r="A66" s="99" t="s">
        <v>1040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>$D$11</f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3">
      <c r="A67" s="98" t="s">
        <v>1041</v>
      </c>
      <c r="B67" s="28" t="str">
        <f>"13"&amp;"."&amp;$B$623&amp;"."&amp;$B$624</f>
        <v>13.02.2024</v>
      </c>
      <c r="C67" s="90" t="s">
        <v>76</v>
      </c>
      <c r="D67" s="91">
        <f>ROUND(((D68+D69+D71+D70)/1000),5)</f>
        <v>1.59484</v>
      </c>
      <c r="E67" s="91">
        <f>ROUND(((E68+E69+E71+E70)/1000),5)</f>
        <v>1.5361400000000001</v>
      </c>
      <c r="F67" s="91">
        <f>ROUND(((F68+F69+F71+F70)/1000),5)</f>
        <v>1.5098400000000001</v>
      </c>
      <c r="G67" s="91">
        <f t="shared" ref="G67:AA67" si="36">ROUND(((G68+G69+G71+G70)/1000),5)</f>
        <v>1.5090600000000001</v>
      </c>
      <c r="H67" s="91">
        <f t="shared" si="36"/>
        <v>1.53959</v>
      </c>
      <c r="I67" s="91">
        <f t="shared" si="36"/>
        <v>1.62727</v>
      </c>
      <c r="J67" s="91">
        <f t="shared" si="36"/>
        <v>1.8200700000000001</v>
      </c>
      <c r="K67" s="91">
        <f t="shared" si="36"/>
        <v>2.1690100000000001</v>
      </c>
      <c r="L67" s="91">
        <f t="shared" si="36"/>
        <v>2.2533699999999999</v>
      </c>
      <c r="M67" s="91">
        <f t="shared" si="36"/>
        <v>2.2577699999999998</v>
      </c>
      <c r="N67" s="91">
        <f t="shared" si="36"/>
        <v>2.2753899999999998</v>
      </c>
      <c r="O67" s="91">
        <f t="shared" si="36"/>
        <v>2.3532700000000002</v>
      </c>
      <c r="P67" s="91">
        <f t="shared" si="36"/>
        <v>2.33026</v>
      </c>
      <c r="Q67" s="91">
        <f t="shared" si="36"/>
        <v>2.3480300000000001</v>
      </c>
      <c r="R67" s="91">
        <f t="shared" si="36"/>
        <v>2.3384100000000001</v>
      </c>
      <c r="S67" s="91">
        <f t="shared" si="36"/>
        <v>2.2685399999999998</v>
      </c>
      <c r="T67" s="91">
        <f t="shared" si="36"/>
        <v>2.25874</v>
      </c>
      <c r="U67" s="91">
        <f t="shared" si="36"/>
        <v>2.2790900000000001</v>
      </c>
      <c r="V67" s="91">
        <f t="shared" si="36"/>
        <v>2.31494</v>
      </c>
      <c r="W67" s="91">
        <f t="shared" si="36"/>
        <v>2.3314499999999998</v>
      </c>
      <c r="X67" s="91">
        <f t="shared" si="36"/>
        <v>2.2338800000000001</v>
      </c>
      <c r="Y67" s="91">
        <f t="shared" si="36"/>
        <v>2.1688499999999999</v>
      </c>
      <c r="Z67" s="91">
        <f t="shared" si="36"/>
        <v>1.86927</v>
      </c>
      <c r="AA67" s="91">
        <f t="shared" si="36"/>
        <v>1.7867200000000001</v>
      </c>
    </row>
    <row r="68" spans="1:27" ht="12.75" hidden="1" customHeight="1" outlineLevel="1" x14ac:dyDescent="0.3">
      <c r="A68" s="99" t="s">
        <v>1042</v>
      </c>
      <c r="B68" s="63" t="s">
        <v>238</v>
      </c>
      <c r="C68" s="43" t="s">
        <v>79</v>
      </c>
      <c r="D68" s="44">
        <v>1307.5</v>
      </c>
      <c r="E68" s="44">
        <v>1248.8</v>
      </c>
      <c r="F68" s="44">
        <v>1222.5</v>
      </c>
      <c r="G68" s="44">
        <v>1221.72</v>
      </c>
      <c r="H68" s="44">
        <v>1252.25</v>
      </c>
      <c r="I68" s="44">
        <v>1339.93</v>
      </c>
      <c r="J68" s="44">
        <v>1532.73</v>
      </c>
      <c r="K68" s="44">
        <v>1881.67</v>
      </c>
      <c r="L68" s="44">
        <v>1966.03</v>
      </c>
      <c r="M68" s="44">
        <v>1970.43</v>
      </c>
      <c r="N68" s="44">
        <v>1988.05</v>
      </c>
      <c r="O68" s="44">
        <v>2065.9299999999998</v>
      </c>
      <c r="P68" s="44">
        <v>2042.92</v>
      </c>
      <c r="Q68" s="44">
        <v>2060.69</v>
      </c>
      <c r="R68" s="44">
        <v>2051.0700000000002</v>
      </c>
      <c r="S68" s="44">
        <v>1981.2</v>
      </c>
      <c r="T68" s="44">
        <v>1971.4</v>
      </c>
      <c r="U68" s="44">
        <v>1991.75</v>
      </c>
      <c r="V68" s="44">
        <v>2027.6</v>
      </c>
      <c r="W68" s="44">
        <v>2044.11</v>
      </c>
      <c r="X68" s="44">
        <v>1946.54</v>
      </c>
      <c r="Y68" s="44">
        <v>1881.51</v>
      </c>
      <c r="Z68" s="44">
        <v>1581.93</v>
      </c>
      <c r="AA68" s="44">
        <v>1499.38</v>
      </c>
    </row>
    <row r="69" spans="1:27" ht="12.75" hidden="1" customHeight="1" outlineLevel="1" x14ac:dyDescent="0.3">
      <c r="A69" s="99" t="s">
        <v>1043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3">
      <c r="A70" s="99" t="s">
        <v>1044</v>
      </c>
      <c r="B70" s="63" t="s">
        <v>83</v>
      </c>
      <c r="C70" s="43" t="s">
        <v>79</v>
      </c>
      <c r="D70" s="44">
        <v>4.8</v>
      </c>
      <c r="E70" s="44">
        <v>4.8</v>
      </c>
      <c r="F70" s="44">
        <v>4.8</v>
      </c>
      <c r="G70" s="44">
        <v>4.8</v>
      </c>
      <c r="H70" s="44">
        <v>4.8</v>
      </c>
      <c r="I70" s="44">
        <v>4.8</v>
      </c>
      <c r="J70" s="44">
        <v>4.8</v>
      </c>
      <c r="K70" s="44">
        <v>4.8</v>
      </c>
      <c r="L70" s="44">
        <v>4.8</v>
      </c>
      <c r="M70" s="44">
        <v>4.8</v>
      </c>
      <c r="N70" s="44">
        <v>4.8</v>
      </c>
      <c r="O70" s="44">
        <v>4.8</v>
      </c>
      <c r="P70" s="44">
        <v>4.8</v>
      </c>
      <c r="Q70" s="44">
        <v>4.8</v>
      </c>
      <c r="R70" s="44">
        <v>4.8</v>
      </c>
      <c r="S70" s="44">
        <v>4.8</v>
      </c>
      <c r="T70" s="44">
        <v>4.8</v>
      </c>
      <c r="U70" s="44">
        <v>4.8</v>
      </c>
      <c r="V70" s="44">
        <v>4.8</v>
      </c>
      <c r="W70" s="44">
        <v>4.8</v>
      </c>
      <c r="X70" s="44">
        <v>4.8</v>
      </c>
      <c r="Y70" s="44">
        <v>4.8</v>
      </c>
      <c r="Z70" s="44">
        <v>4.8</v>
      </c>
      <c r="AA70" s="44">
        <v>4.8</v>
      </c>
    </row>
    <row r="71" spans="1:27" ht="12.75" hidden="1" customHeight="1" outlineLevel="1" x14ac:dyDescent="0.3">
      <c r="A71" s="99" t="s">
        <v>1045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>$D$11</f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3">
      <c r="A72" s="98" t="s">
        <v>1046</v>
      </c>
      <c r="B72" s="28" t="str">
        <f>"14"&amp;"."&amp;$B$623&amp;"."&amp;$B$624</f>
        <v>14.02.2024</v>
      </c>
      <c r="C72" s="90" t="s">
        <v>76</v>
      </c>
      <c r="D72" s="91">
        <f>ROUND(((D73+D74+D76+D75)/1000),5)</f>
        <v>1.60575</v>
      </c>
      <c r="E72" s="91">
        <f>ROUND(((E73+E74+E76+E75)/1000),5)</f>
        <v>1.55064</v>
      </c>
      <c r="F72" s="91">
        <f>ROUND(((F73+F74+F76+F75)/1000),5)</f>
        <v>1.50102</v>
      </c>
      <c r="G72" s="91">
        <f t="shared" ref="G72:AA72" si="39">ROUND(((G73+G74+G76+G75)/1000),5)</f>
        <v>1.5001500000000001</v>
      </c>
      <c r="H72" s="91">
        <f t="shared" si="39"/>
        <v>1.52199</v>
      </c>
      <c r="I72" s="91">
        <f t="shared" si="39"/>
        <v>1.6166199999999999</v>
      </c>
      <c r="J72" s="91">
        <f t="shared" si="39"/>
        <v>1.8205800000000001</v>
      </c>
      <c r="K72" s="91">
        <f t="shared" si="39"/>
        <v>2.1890800000000001</v>
      </c>
      <c r="L72" s="91">
        <f t="shared" si="39"/>
        <v>2.2597200000000002</v>
      </c>
      <c r="M72" s="91">
        <f t="shared" si="39"/>
        <v>2.28844</v>
      </c>
      <c r="N72" s="91">
        <f t="shared" si="39"/>
        <v>2.31589</v>
      </c>
      <c r="O72" s="91">
        <f t="shared" si="39"/>
        <v>2.3596499999999998</v>
      </c>
      <c r="P72" s="91">
        <f t="shared" si="39"/>
        <v>2.34057</v>
      </c>
      <c r="Q72" s="91">
        <f t="shared" si="39"/>
        <v>2.3405399999999998</v>
      </c>
      <c r="R72" s="91">
        <f t="shared" si="39"/>
        <v>2.3328000000000002</v>
      </c>
      <c r="S72" s="91">
        <f t="shared" si="39"/>
        <v>2.27284</v>
      </c>
      <c r="T72" s="91">
        <f t="shared" si="39"/>
        <v>2.2560500000000001</v>
      </c>
      <c r="U72" s="91">
        <f t="shared" si="39"/>
        <v>2.2876500000000002</v>
      </c>
      <c r="V72" s="91">
        <f t="shared" si="39"/>
        <v>2.3797299999999999</v>
      </c>
      <c r="W72" s="91">
        <f t="shared" si="39"/>
        <v>2.3115100000000002</v>
      </c>
      <c r="X72" s="91">
        <f t="shared" si="39"/>
        <v>2.20594</v>
      </c>
      <c r="Y72" s="91">
        <f t="shared" si="39"/>
        <v>2.1729500000000002</v>
      </c>
      <c r="Z72" s="91">
        <f t="shared" si="39"/>
        <v>1.8404199999999999</v>
      </c>
      <c r="AA72" s="91">
        <f t="shared" si="39"/>
        <v>1.6301099999999999</v>
      </c>
    </row>
    <row r="73" spans="1:27" ht="12.75" hidden="1" customHeight="1" outlineLevel="1" x14ac:dyDescent="0.3">
      <c r="A73" s="99" t="s">
        <v>1047</v>
      </c>
      <c r="B73" s="63" t="s">
        <v>238</v>
      </c>
      <c r="C73" s="43" t="s">
        <v>79</v>
      </c>
      <c r="D73" s="44">
        <v>1318.41</v>
      </c>
      <c r="E73" s="44">
        <v>1263.3</v>
      </c>
      <c r="F73" s="44">
        <v>1213.68</v>
      </c>
      <c r="G73" s="44">
        <v>1212.81</v>
      </c>
      <c r="H73" s="44">
        <v>1234.6500000000001</v>
      </c>
      <c r="I73" s="44">
        <v>1329.28</v>
      </c>
      <c r="J73" s="44">
        <v>1533.24</v>
      </c>
      <c r="K73" s="44">
        <v>1901.74</v>
      </c>
      <c r="L73" s="44">
        <v>1972.38</v>
      </c>
      <c r="M73" s="44">
        <v>2001.1</v>
      </c>
      <c r="N73" s="44">
        <v>2028.55</v>
      </c>
      <c r="O73" s="44">
        <v>2072.31</v>
      </c>
      <c r="P73" s="44">
        <v>2053.23</v>
      </c>
      <c r="Q73" s="44">
        <v>2053.1999999999998</v>
      </c>
      <c r="R73" s="44">
        <v>2045.46</v>
      </c>
      <c r="S73" s="44">
        <v>1985.5</v>
      </c>
      <c r="T73" s="44">
        <v>1968.71</v>
      </c>
      <c r="U73" s="44">
        <v>2000.31</v>
      </c>
      <c r="V73" s="44">
        <v>2092.39</v>
      </c>
      <c r="W73" s="44">
        <v>2024.17</v>
      </c>
      <c r="X73" s="44">
        <v>1918.6</v>
      </c>
      <c r="Y73" s="44">
        <v>1885.61</v>
      </c>
      <c r="Z73" s="44">
        <v>1553.08</v>
      </c>
      <c r="AA73" s="44">
        <v>1342.77</v>
      </c>
    </row>
    <row r="74" spans="1:27" ht="12.75" hidden="1" customHeight="1" outlineLevel="1" x14ac:dyDescent="0.3">
      <c r="A74" s="99" t="s">
        <v>1048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3">
      <c r="A75" s="99" t="s">
        <v>1049</v>
      </c>
      <c r="B75" s="63" t="s">
        <v>83</v>
      </c>
      <c r="C75" s="43" t="s">
        <v>79</v>
      </c>
      <c r="D75" s="44">
        <v>4.8</v>
      </c>
      <c r="E75" s="44">
        <v>4.8</v>
      </c>
      <c r="F75" s="44">
        <v>4.8</v>
      </c>
      <c r="G75" s="44">
        <v>4.8</v>
      </c>
      <c r="H75" s="44">
        <v>4.8</v>
      </c>
      <c r="I75" s="44">
        <v>4.8</v>
      </c>
      <c r="J75" s="44">
        <v>4.8</v>
      </c>
      <c r="K75" s="44">
        <v>4.8</v>
      </c>
      <c r="L75" s="44">
        <v>4.8</v>
      </c>
      <c r="M75" s="44">
        <v>4.8</v>
      </c>
      <c r="N75" s="44">
        <v>4.8</v>
      </c>
      <c r="O75" s="44">
        <v>4.8</v>
      </c>
      <c r="P75" s="44">
        <v>4.8</v>
      </c>
      <c r="Q75" s="44">
        <v>4.8</v>
      </c>
      <c r="R75" s="44">
        <v>4.8</v>
      </c>
      <c r="S75" s="44">
        <v>4.8</v>
      </c>
      <c r="T75" s="44">
        <v>4.8</v>
      </c>
      <c r="U75" s="44">
        <v>4.8</v>
      </c>
      <c r="V75" s="44">
        <v>4.8</v>
      </c>
      <c r="W75" s="44">
        <v>4.8</v>
      </c>
      <c r="X75" s="44">
        <v>4.8</v>
      </c>
      <c r="Y75" s="44">
        <v>4.8</v>
      </c>
      <c r="Z75" s="44">
        <v>4.8</v>
      </c>
      <c r="AA75" s="44">
        <v>4.8</v>
      </c>
    </row>
    <row r="76" spans="1:27" ht="12.75" hidden="1" customHeight="1" outlineLevel="1" x14ac:dyDescent="0.3">
      <c r="A76" s="99" t="s">
        <v>1050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>$D$11</f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3">
      <c r="A77" s="98" t="s">
        <v>1051</v>
      </c>
      <c r="B77" s="28" t="str">
        <f>"15"&amp;"."&amp;$B$623&amp;"."&amp;$B$624</f>
        <v>15.02.2024</v>
      </c>
      <c r="C77" s="90" t="s">
        <v>76</v>
      </c>
      <c r="D77" s="91">
        <f>ROUND(((D78+D79+D81+D80)/1000),5)</f>
        <v>1.5707</v>
      </c>
      <c r="E77" s="91">
        <f>ROUND(((E78+E79+E81+E80)/1000),5)</f>
        <v>1.5009300000000001</v>
      </c>
      <c r="F77" s="91">
        <f>ROUND(((F78+F79+F81+F80)/1000),5)</f>
        <v>1.4597199999999999</v>
      </c>
      <c r="G77" s="91">
        <f t="shared" ref="G77:AA77" si="42">ROUND(((G78+G79+G81+G80)/1000),5)</f>
        <v>1.4380999999999999</v>
      </c>
      <c r="H77" s="91">
        <f t="shared" si="42"/>
        <v>1.50847</v>
      </c>
      <c r="I77" s="91">
        <f t="shared" si="42"/>
        <v>1.6224099999999999</v>
      </c>
      <c r="J77" s="91">
        <f t="shared" si="42"/>
        <v>1.8006200000000001</v>
      </c>
      <c r="K77" s="91">
        <f t="shared" si="42"/>
        <v>2.1684600000000001</v>
      </c>
      <c r="L77" s="91">
        <f t="shared" si="42"/>
        <v>2.2555999999999998</v>
      </c>
      <c r="M77" s="91">
        <f t="shared" si="42"/>
        <v>2.2296299999999998</v>
      </c>
      <c r="N77" s="91">
        <f t="shared" si="42"/>
        <v>2.2591299999999999</v>
      </c>
      <c r="O77" s="91">
        <f t="shared" si="42"/>
        <v>2.35303</v>
      </c>
      <c r="P77" s="91">
        <f t="shared" si="42"/>
        <v>2.3600099999999999</v>
      </c>
      <c r="Q77" s="91">
        <f t="shared" si="42"/>
        <v>2.37757</v>
      </c>
      <c r="R77" s="91">
        <f t="shared" si="42"/>
        <v>2.3313000000000001</v>
      </c>
      <c r="S77" s="91">
        <f t="shared" si="42"/>
        <v>2.2298900000000001</v>
      </c>
      <c r="T77" s="91">
        <f t="shared" si="42"/>
        <v>2.2069399999999999</v>
      </c>
      <c r="U77" s="91">
        <f t="shared" si="42"/>
        <v>2.2224300000000001</v>
      </c>
      <c r="V77" s="91">
        <f t="shared" si="42"/>
        <v>2.2390599999999998</v>
      </c>
      <c r="W77" s="91">
        <f t="shared" si="42"/>
        <v>2.2565200000000001</v>
      </c>
      <c r="X77" s="91">
        <f t="shared" si="42"/>
        <v>2.1898200000000001</v>
      </c>
      <c r="Y77" s="91">
        <f t="shared" si="42"/>
        <v>2.1691400000000001</v>
      </c>
      <c r="Z77" s="91">
        <f t="shared" si="42"/>
        <v>1.8708899999999999</v>
      </c>
      <c r="AA77" s="91">
        <f t="shared" si="42"/>
        <v>1.7547900000000001</v>
      </c>
    </row>
    <row r="78" spans="1:27" ht="12.75" hidden="1" customHeight="1" outlineLevel="1" x14ac:dyDescent="0.3">
      <c r="A78" s="99" t="s">
        <v>1052</v>
      </c>
      <c r="B78" s="63" t="s">
        <v>238</v>
      </c>
      <c r="C78" s="43" t="s">
        <v>79</v>
      </c>
      <c r="D78" s="44">
        <v>1283.3599999999999</v>
      </c>
      <c r="E78" s="44">
        <v>1213.5899999999999</v>
      </c>
      <c r="F78" s="44">
        <v>1172.3800000000001</v>
      </c>
      <c r="G78" s="44">
        <v>1150.76</v>
      </c>
      <c r="H78" s="44">
        <v>1221.1300000000001</v>
      </c>
      <c r="I78" s="44">
        <v>1335.07</v>
      </c>
      <c r="J78" s="44">
        <v>1513.28</v>
      </c>
      <c r="K78" s="44">
        <v>1881.12</v>
      </c>
      <c r="L78" s="44">
        <v>1968.26</v>
      </c>
      <c r="M78" s="44">
        <v>1942.29</v>
      </c>
      <c r="N78" s="44">
        <v>1971.79</v>
      </c>
      <c r="O78" s="44">
        <v>2065.69</v>
      </c>
      <c r="P78" s="44">
        <v>2072.67</v>
      </c>
      <c r="Q78" s="44">
        <v>2090.23</v>
      </c>
      <c r="R78" s="44">
        <v>2043.96</v>
      </c>
      <c r="S78" s="44">
        <v>1942.55</v>
      </c>
      <c r="T78" s="44">
        <v>1919.6</v>
      </c>
      <c r="U78" s="44">
        <v>1935.09</v>
      </c>
      <c r="V78" s="44">
        <v>1951.72</v>
      </c>
      <c r="W78" s="44">
        <v>1969.18</v>
      </c>
      <c r="X78" s="44">
        <v>1902.48</v>
      </c>
      <c r="Y78" s="44">
        <v>1881.8</v>
      </c>
      <c r="Z78" s="44">
        <v>1583.55</v>
      </c>
      <c r="AA78" s="44">
        <v>1467.45</v>
      </c>
    </row>
    <row r="79" spans="1:27" ht="12.75" hidden="1" customHeight="1" outlineLevel="1" x14ac:dyDescent="0.3">
      <c r="A79" s="99" t="s">
        <v>1053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3">
      <c r="A80" s="99" t="s">
        <v>1054</v>
      </c>
      <c r="B80" s="63" t="s">
        <v>83</v>
      </c>
      <c r="C80" s="43" t="s">
        <v>79</v>
      </c>
      <c r="D80" s="44">
        <v>4.8</v>
      </c>
      <c r="E80" s="44">
        <v>4.8</v>
      </c>
      <c r="F80" s="44">
        <v>4.8</v>
      </c>
      <c r="G80" s="44">
        <v>4.8</v>
      </c>
      <c r="H80" s="44">
        <v>4.8</v>
      </c>
      <c r="I80" s="44">
        <v>4.8</v>
      </c>
      <c r="J80" s="44">
        <v>4.8</v>
      </c>
      <c r="K80" s="44">
        <v>4.8</v>
      </c>
      <c r="L80" s="44">
        <v>4.8</v>
      </c>
      <c r="M80" s="44">
        <v>4.8</v>
      </c>
      <c r="N80" s="44">
        <v>4.8</v>
      </c>
      <c r="O80" s="44">
        <v>4.8</v>
      </c>
      <c r="P80" s="44">
        <v>4.8</v>
      </c>
      <c r="Q80" s="44">
        <v>4.8</v>
      </c>
      <c r="R80" s="44">
        <v>4.8</v>
      </c>
      <c r="S80" s="44">
        <v>4.8</v>
      </c>
      <c r="T80" s="44">
        <v>4.8</v>
      </c>
      <c r="U80" s="44">
        <v>4.8</v>
      </c>
      <c r="V80" s="44">
        <v>4.8</v>
      </c>
      <c r="W80" s="44">
        <v>4.8</v>
      </c>
      <c r="X80" s="44">
        <v>4.8</v>
      </c>
      <c r="Y80" s="44">
        <v>4.8</v>
      </c>
      <c r="Z80" s="44">
        <v>4.8</v>
      </c>
      <c r="AA80" s="44">
        <v>4.8</v>
      </c>
    </row>
    <row r="81" spans="1:27" ht="12.75" hidden="1" customHeight="1" outlineLevel="1" x14ac:dyDescent="0.3">
      <c r="A81" s="99" t="s">
        <v>1055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>$D$11</f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3">
      <c r="A82" s="98" t="s">
        <v>1056</v>
      </c>
      <c r="B82" s="28" t="str">
        <f>"16"&amp;"."&amp;$B$623&amp;"."&amp;$B$624</f>
        <v>16.02.2024</v>
      </c>
      <c r="C82" s="90" t="s">
        <v>76</v>
      </c>
      <c r="D82" s="91">
        <f>ROUND(((D83+D84+D86+D85)/1000),5)</f>
        <v>1.5984700000000001</v>
      </c>
      <c r="E82" s="91">
        <f>ROUND(((E83+E84+E86+E85)/1000),5)</f>
        <v>1.5017400000000001</v>
      </c>
      <c r="F82" s="91">
        <f>ROUND(((F83+F84+F86+F85)/1000),5)</f>
        <v>1.47736</v>
      </c>
      <c r="G82" s="91">
        <f t="shared" ref="G82:AA82" si="45">ROUND(((G83+G84+G86+G85)/1000),5)</f>
        <v>1.46824</v>
      </c>
      <c r="H82" s="91">
        <f t="shared" si="45"/>
        <v>1.5345500000000001</v>
      </c>
      <c r="I82" s="91">
        <f t="shared" si="45"/>
        <v>1.6344000000000001</v>
      </c>
      <c r="J82" s="91">
        <f t="shared" si="45"/>
        <v>1.8143499999999999</v>
      </c>
      <c r="K82" s="91">
        <f t="shared" si="45"/>
        <v>2.1852800000000001</v>
      </c>
      <c r="L82" s="91">
        <f t="shared" si="45"/>
        <v>2.24926</v>
      </c>
      <c r="M82" s="91">
        <f t="shared" si="45"/>
        <v>2.2722099999999998</v>
      </c>
      <c r="N82" s="91">
        <f t="shared" si="45"/>
        <v>2.2720099999999999</v>
      </c>
      <c r="O82" s="91">
        <f t="shared" si="45"/>
        <v>2.3502399999999999</v>
      </c>
      <c r="P82" s="91">
        <f t="shared" si="45"/>
        <v>2.3305799999999999</v>
      </c>
      <c r="Q82" s="91">
        <f t="shared" si="45"/>
        <v>2.3319800000000002</v>
      </c>
      <c r="R82" s="91">
        <f t="shared" si="45"/>
        <v>2.3327399999999998</v>
      </c>
      <c r="S82" s="91">
        <f t="shared" si="45"/>
        <v>2.2751299999999999</v>
      </c>
      <c r="T82" s="91">
        <f t="shared" si="45"/>
        <v>2.2411599999999998</v>
      </c>
      <c r="U82" s="91">
        <f t="shared" si="45"/>
        <v>2.2683599999999999</v>
      </c>
      <c r="V82" s="91">
        <f t="shared" si="45"/>
        <v>2.2921999999999998</v>
      </c>
      <c r="W82" s="91">
        <f t="shared" si="45"/>
        <v>2.3354599999999999</v>
      </c>
      <c r="X82" s="91">
        <f t="shared" si="45"/>
        <v>2.2760600000000002</v>
      </c>
      <c r="Y82" s="91">
        <f t="shared" si="45"/>
        <v>2.1934300000000002</v>
      </c>
      <c r="Z82" s="91">
        <f t="shared" si="45"/>
        <v>2.06521</v>
      </c>
      <c r="AA82" s="91">
        <f t="shared" si="45"/>
        <v>1.78542</v>
      </c>
    </row>
    <row r="83" spans="1:27" ht="12.75" hidden="1" customHeight="1" outlineLevel="1" x14ac:dyDescent="0.3">
      <c r="A83" s="99" t="s">
        <v>1057</v>
      </c>
      <c r="B83" s="63" t="s">
        <v>238</v>
      </c>
      <c r="C83" s="43" t="s">
        <v>79</v>
      </c>
      <c r="D83" s="44">
        <v>1311.13</v>
      </c>
      <c r="E83" s="44">
        <v>1214.4000000000001</v>
      </c>
      <c r="F83" s="44">
        <v>1190.02</v>
      </c>
      <c r="G83" s="44">
        <v>1180.9000000000001</v>
      </c>
      <c r="H83" s="44">
        <v>1247.21</v>
      </c>
      <c r="I83" s="44">
        <v>1347.06</v>
      </c>
      <c r="J83" s="44">
        <v>1527.01</v>
      </c>
      <c r="K83" s="44">
        <v>1897.94</v>
      </c>
      <c r="L83" s="44">
        <v>1961.92</v>
      </c>
      <c r="M83" s="44">
        <v>1984.87</v>
      </c>
      <c r="N83" s="44">
        <v>1984.67</v>
      </c>
      <c r="O83" s="44">
        <v>2062.9</v>
      </c>
      <c r="P83" s="44">
        <v>2043.24</v>
      </c>
      <c r="Q83" s="44">
        <v>2044.64</v>
      </c>
      <c r="R83" s="44">
        <v>2045.4</v>
      </c>
      <c r="S83" s="44">
        <v>1987.79</v>
      </c>
      <c r="T83" s="44">
        <v>1953.82</v>
      </c>
      <c r="U83" s="44">
        <v>1981.02</v>
      </c>
      <c r="V83" s="44">
        <v>2004.86</v>
      </c>
      <c r="W83" s="44">
        <v>2048.12</v>
      </c>
      <c r="X83" s="44">
        <v>1988.72</v>
      </c>
      <c r="Y83" s="44">
        <v>1906.09</v>
      </c>
      <c r="Z83" s="44">
        <v>1777.87</v>
      </c>
      <c r="AA83" s="44">
        <v>1498.08</v>
      </c>
    </row>
    <row r="84" spans="1:27" ht="12.75" hidden="1" customHeight="1" outlineLevel="1" x14ac:dyDescent="0.3">
      <c r="A84" s="99" t="s">
        <v>1058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3">
      <c r="A85" s="99" t="s">
        <v>1059</v>
      </c>
      <c r="B85" s="63" t="s">
        <v>83</v>
      </c>
      <c r="C85" s="43" t="s">
        <v>79</v>
      </c>
      <c r="D85" s="44">
        <v>4.8</v>
      </c>
      <c r="E85" s="44">
        <v>4.8</v>
      </c>
      <c r="F85" s="44">
        <v>4.8</v>
      </c>
      <c r="G85" s="44">
        <v>4.8</v>
      </c>
      <c r="H85" s="44">
        <v>4.8</v>
      </c>
      <c r="I85" s="44">
        <v>4.8</v>
      </c>
      <c r="J85" s="44">
        <v>4.8</v>
      </c>
      <c r="K85" s="44">
        <v>4.8</v>
      </c>
      <c r="L85" s="44">
        <v>4.8</v>
      </c>
      <c r="M85" s="44">
        <v>4.8</v>
      </c>
      <c r="N85" s="44">
        <v>4.8</v>
      </c>
      <c r="O85" s="44">
        <v>4.8</v>
      </c>
      <c r="P85" s="44">
        <v>4.8</v>
      </c>
      <c r="Q85" s="44">
        <v>4.8</v>
      </c>
      <c r="R85" s="44">
        <v>4.8</v>
      </c>
      <c r="S85" s="44">
        <v>4.8</v>
      </c>
      <c r="T85" s="44">
        <v>4.8</v>
      </c>
      <c r="U85" s="44">
        <v>4.8</v>
      </c>
      <c r="V85" s="44">
        <v>4.8</v>
      </c>
      <c r="W85" s="44">
        <v>4.8</v>
      </c>
      <c r="X85" s="44">
        <v>4.8</v>
      </c>
      <c r="Y85" s="44">
        <v>4.8</v>
      </c>
      <c r="Z85" s="44">
        <v>4.8</v>
      </c>
      <c r="AA85" s="44">
        <v>4.8</v>
      </c>
    </row>
    <row r="86" spans="1:27" ht="12.75" hidden="1" customHeight="1" outlineLevel="1" x14ac:dyDescent="0.3">
      <c r="A86" s="99" t="s">
        <v>1060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>$D$11</f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3">
      <c r="A87" s="98" t="s">
        <v>1061</v>
      </c>
      <c r="B87" s="28" t="str">
        <f>"17"&amp;"."&amp;$B$623&amp;"."&amp;$B$624</f>
        <v>17.02.2024</v>
      </c>
      <c r="C87" s="90" t="s">
        <v>76</v>
      </c>
      <c r="D87" s="91">
        <f>ROUND(((D88+D89+D91+D90)/1000),5)</f>
        <v>1.79748</v>
      </c>
      <c r="E87" s="91">
        <f>ROUND(((E88+E89+E91+E90)/1000),5)</f>
        <v>1.6710499999999999</v>
      </c>
      <c r="F87" s="91">
        <f>ROUND(((F88+F89+F91+F90)/1000),5)</f>
        <v>1.5964799999999999</v>
      </c>
      <c r="G87" s="91">
        <f t="shared" ref="G87:AA87" si="48">ROUND(((G88+G89+G91+G90)/1000),5)</f>
        <v>1.5928100000000001</v>
      </c>
      <c r="H87" s="91">
        <f t="shared" si="48"/>
        <v>1.59613</v>
      </c>
      <c r="I87" s="91">
        <f t="shared" si="48"/>
        <v>1.65669</v>
      </c>
      <c r="J87" s="91">
        <f t="shared" si="48"/>
        <v>1.75508</v>
      </c>
      <c r="K87" s="91">
        <f t="shared" si="48"/>
        <v>1.8716299999999999</v>
      </c>
      <c r="L87" s="91">
        <f t="shared" si="48"/>
        <v>2.1902599999999999</v>
      </c>
      <c r="M87" s="91">
        <f t="shared" si="48"/>
        <v>2.27122</v>
      </c>
      <c r="N87" s="91">
        <f t="shared" si="48"/>
        <v>2.3683299999999998</v>
      </c>
      <c r="O87" s="91">
        <f t="shared" si="48"/>
        <v>2.36755</v>
      </c>
      <c r="P87" s="91">
        <f t="shared" si="48"/>
        <v>2.3393000000000002</v>
      </c>
      <c r="Q87" s="91">
        <f t="shared" si="48"/>
        <v>2.2801300000000002</v>
      </c>
      <c r="R87" s="91">
        <f t="shared" si="48"/>
        <v>2.25352</v>
      </c>
      <c r="S87" s="91">
        <f t="shared" si="48"/>
        <v>2.2053600000000002</v>
      </c>
      <c r="T87" s="91">
        <f t="shared" si="48"/>
        <v>2.2044999999999999</v>
      </c>
      <c r="U87" s="91">
        <f t="shared" si="48"/>
        <v>2.2349399999999999</v>
      </c>
      <c r="V87" s="91">
        <f t="shared" si="48"/>
        <v>2.2114199999999999</v>
      </c>
      <c r="W87" s="91">
        <f t="shared" si="48"/>
        <v>2.2665999999999999</v>
      </c>
      <c r="X87" s="91">
        <f t="shared" si="48"/>
        <v>2.274</v>
      </c>
      <c r="Y87" s="91">
        <f t="shared" si="48"/>
        <v>2.1524399999999999</v>
      </c>
      <c r="Z87" s="91">
        <f t="shared" si="48"/>
        <v>1.9840899999999999</v>
      </c>
      <c r="AA87" s="91">
        <f t="shared" si="48"/>
        <v>1.83188</v>
      </c>
    </row>
    <row r="88" spans="1:27" ht="12.75" hidden="1" customHeight="1" outlineLevel="1" x14ac:dyDescent="0.3">
      <c r="A88" s="99" t="s">
        <v>1062</v>
      </c>
      <c r="B88" s="63" t="s">
        <v>238</v>
      </c>
      <c r="C88" s="43" t="s">
        <v>79</v>
      </c>
      <c r="D88" s="44">
        <v>1510.14</v>
      </c>
      <c r="E88" s="44">
        <v>1383.71</v>
      </c>
      <c r="F88" s="44">
        <v>1309.1400000000001</v>
      </c>
      <c r="G88" s="44">
        <v>1305.47</v>
      </c>
      <c r="H88" s="44">
        <v>1308.79</v>
      </c>
      <c r="I88" s="44">
        <v>1369.35</v>
      </c>
      <c r="J88" s="44">
        <v>1467.74</v>
      </c>
      <c r="K88" s="44">
        <v>1584.29</v>
      </c>
      <c r="L88" s="44">
        <v>1902.92</v>
      </c>
      <c r="M88" s="44">
        <v>1983.88</v>
      </c>
      <c r="N88" s="44">
        <v>2080.9899999999998</v>
      </c>
      <c r="O88" s="44">
        <v>2080.21</v>
      </c>
      <c r="P88" s="44">
        <v>2051.96</v>
      </c>
      <c r="Q88" s="44">
        <v>1992.79</v>
      </c>
      <c r="R88" s="44">
        <v>1966.18</v>
      </c>
      <c r="S88" s="44">
        <v>1918.02</v>
      </c>
      <c r="T88" s="44">
        <v>1917.16</v>
      </c>
      <c r="U88" s="44">
        <v>1947.6</v>
      </c>
      <c r="V88" s="44">
        <v>1924.08</v>
      </c>
      <c r="W88" s="44">
        <v>1979.26</v>
      </c>
      <c r="X88" s="44">
        <v>1986.66</v>
      </c>
      <c r="Y88" s="44">
        <v>1865.1</v>
      </c>
      <c r="Z88" s="44">
        <v>1696.75</v>
      </c>
      <c r="AA88" s="44">
        <v>1544.54</v>
      </c>
    </row>
    <row r="89" spans="1:27" ht="12.75" hidden="1" customHeight="1" outlineLevel="1" x14ac:dyDescent="0.3">
      <c r="A89" s="99" t="s">
        <v>1063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3">
      <c r="A90" s="99" t="s">
        <v>1064</v>
      </c>
      <c r="B90" s="63" t="s">
        <v>83</v>
      </c>
      <c r="C90" s="43" t="s">
        <v>79</v>
      </c>
      <c r="D90" s="44">
        <v>4.8</v>
      </c>
      <c r="E90" s="44">
        <v>4.8</v>
      </c>
      <c r="F90" s="44">
        <v>4.8</v>
      </c>
      <c r="G90" s="44">
        <v>4.8</v>
      </c>
      <c r="H90" s="44">
        <v>4.8</v>
      </c>
      <c r="I90" s="44">
        <v>4.8</v>
      </c>
      <c r="J90" s="44">
        <v>4.8</v>
      </c>
      <c r="K90" s="44">
        <v>4.8</v>
      </c>
      <c r="L90" s="44">
        <v>4.8</v>
      </c>
      <c r="M90" s="44">
        <v>4.8</v>
      </c>
      <c r="N90" s="44">
        <v>4.8</v>
      </c>
      <c r="O90" s="44">
        <v>4.8</v>
      </c>
      <c r="P90" s="44">
        <v>4.8</v>
      </c>
      <c r="Q90" s="44">
        <v>4.8</v>
      </c>
      <c r="R90" s="44">
        <v>4.8</v>
      </c>
      <c r="S90" s="44">
        <v>4.8</v>
      </c>
      <c r="T90" s="44">
        <v>4.8</v>
      </c>
      <c r="U90" s="44">
        <v>4.8</v>
      </c>
      <c r="V90" s="44">
        <v>4.8</v>
      </c>
      <c r="W90" s="44">
        <v>4.8</v>
      </c>
      <c r="X90" s="44">
        <v>4.8</v>
      </c>
      <c r="Y90" s="44">
        <v>4.8</v>
      </c>
      <c r="Z90" s="44">
        <v>4.8</v>
      </c>
      <c r="AA90" s="44">
        <v>4.8</v>
      </c>
    </row>
    <row r="91" spans="1:27" ht="12.75" hidden="1" customHeight="1" outlineLevel="1" x14ac:dyDescent="0.3">
      <c r="A91" s="99" t="s">
        <v>1065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>$D$11</f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3">
      <c r="A92" s="98" t="s">
        <v>1066</v>
      </c>
      <c r="B92" s="28" t="str">
        <f>"18"&amp;"."&amp;$B$623&amp;"."&amp;$B$624</f>
        <v>18.02.2024</v>
      </c>
      <c r="C92" s="90" t="s">
        <v>76</v>
      </c>
      <c r="D92" s="91">
        <f>ROUND(((D93+D94+D96+D95)/1000),5)</f>
        <v>1.7394700000000001</v>
      </c>
      <c r="E92" s="91">
        <f>ROUND(((E93+E94+E96+E95)/1000),5)</f>
        <v>1.6347499999999999</v>
      </c>
      <c r="F92" s="91">
        <f>ROUND(((F93+F94+F96+F95)/1000),5)</f>
        <v>1.58728</v>
      </c>
      <c r="G92" s="91">
        <f t="shared" ref="G92:AA92" si="51">ROUND(((G93+G94+G96+G95)/1000),5)</f>
        <v>1.56802</v>
      </c>
      <c r="H92" s="91">
        <f t="shared" si="51"/>
        <v>1.5944199999999999</v>
      </c>
      <c r="I92" s="91">
        <f t="shared" si="51"/>
        <v>1.6323799999999999</v>
      </c>
      <c r="J92" s="91">
        <f t="shared" si="51"/>
        <v>1.6996100000000001</v>
      </c>
      <c r="K92" s="91">
        <f t="shared" si="51"/>
        <v>1.79708</v>
      </c>
      <c r="L92" s="91">
        <f t="shared" si="51"/>
        <v>2.0321199999999999</v>
      </c>
      <c r="M92" s="91">
        <f t="shared" si="51"/>
        <v>2.2191900000000002</v>
      </c>
      <c r="N92" s="91">
        <f t="shared" si="51"/>
        <v>2.2976999999999999</v>
      </c>
      <c r="O92" s="91">
        <f t="shared" si="51"/>
        <v>2.30789</v>
      </c>
      <c r="P92" s="91">
        <f t="shared" si="51"/>
        <v>2.2916599999999998</v>
      </c>
      <c r="Q92" s="91">
        <f t="shared" si="51"/>
        <v>2.2725499999999998</v>
      </c>
      <c r="R92" s="91">
        <f t="shared" si="51"/>
        <v>2.2611300000000001</v>
      </c>
      <c r="S92" s="91">
        <f t="shared" si="51"/>
        <v>2.2322500000000001</v>
      </c>
      <c r="T92" s="91">
        <f t="shared" si="51"/>
        <v>2.2923399999999998</v>
      </c>
      <c r="U92" s="91">
        <f t="shared" si="51"/>
        <v>2.3397899999999998</v>
      </c>
      <c r="V92" s="91">
        <f t="shared" si="51"/>
        <v>2.31772</v>
      </c>
      <c r="W92" s="91">
        <f t="shared" si="51"/>
        <v>2.3080099999999999</v>
      </c>
      <c r="X92" s="91">
        <f t="shared" si="51"/>
        <v>2.32559</v>
      </c>
      <c r="Y92" s="91">
        <f t="shared" si="51"/>
        <v>2.1888899999999998</v>
      </c>
      <c r="Z92" s="91">
        <f t="shared" si="51"/>
        <v>1.89662</v>
      </c>
      <c r="AA92" s="91">
        <f t="shared" si="51"/>
        <v>1.76898</v>
      </c>
    </row>
    <row r="93" spans="1:27" ht="12.75" hidden="1" customHeight="1" outlineLevel="1" x14ac:dyDescent="0.3">
      <c r="A93" s="99" t="s">
        <v>1067</v>
      </c>
      <c r="B93" s="63" t="s">
        <v>238</v>
      </c>
      <c r="C93" s="43" t="s">
        <v>79</v>
      </c>
      <c r="D93" s="44">
        <v>1452.13</v>
      </c>
      <c r="E93" s="44">
        <v>1347.41</v>
      </c>
      <c r="F93" s="44">
        <v>1299.94</v>
      </c>
      <c r="G93" s="44">
        <v>1280.68</v>
      </c>
      <c r="H93" s="44">
        <v>1307.08</v>
      </c>
      <c r="I93" s="44">
        <v>1345.04</v>
      </c>
      <c r="J93" s="44">
        <v>1412.27</v>
      </c>
      <c r="K93" s="44">
        <v>1509.74</v>
      </c>
      <c r="L93" s="44">
        <v>1744.78</v>
      </c>
      <c r="M93" s="44">
        <v>1931.85</v>
      </c>
      <c r="N93" s="44">
        <v>2010.36</v>
      </c>
      <c r="O93" s="44">
        <v>2020.55</v>
      </c>
      <c r="P93" s="44">
        <v>2004.32</v>
      </c>
      <c r="Q93" s="44">
        <v>1985.21</v>
      </c>
      <c r="R93" s="44">
        <v>1973.79</v>
      </c>
      <c r="S93" s="44">
        <v>1944.91</v>
      </c>
      <c r="T93" s="44">
        <v>2005</v>
      </c>
      <c r="U93" s="44">
        <v>2052.4499999999998</v>
      </c>
      <c r="V93" s="44">
        <v>2030.38</v>
      </c>
      <c r="W93" s="44">
        <v>2020.67</v>
      </c>
      <c r="X93" s="44">
        <v>2038.25</v>
      </c>
      <c r="Y93" s="44">
        <v>1901.55</v>
      </c>
      <c r="Z93" s="44">
        <v>1609.28</v>
      </c>
      <c r="AA93" s="44">
        <v>1481.64</v>
      </c>
    </row>
    <row r="94" spans="1:27" ht="12.75" hidden="1" customHeight="1" outlineLevel="1" x14ac:dyDescent="0.3">
      <c r="A94" s="99" t="s">
        <v>1068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3">
      <c r="A95" s="99" t="s">
        <v>1069</v>
      </c>
      <c r="B95" s="63" t="s">
        <v>83</v>
      </c>
      <c r="C95" s="43" t="s">
        <v>79</v>
      </c>
      <c r="D95" s="44">
        <v>4.8</v>
      </c>
      <c r="E95" s="44">
        <v>4.8</v>
      </c>
      <c r="F95" s="44">
        <v>4.8</v>
      </c>
      <c r="G95" s="44">
        <v>4.8</v>
      </c>
      <c r="H95" s="44">
        <v>4.8</v>
      </c>
      <c r="I95" s="44">
        <v>4.8</v>
      </c>
      <c r="J95" s="44">
        <v>4.8</v>
      </c>
      <c r="K95" s="44">
        <v>4.8</v>
      </c>
      <c r="L95" s="44">
        <v>4.8</v>
      </c>
      <c r="M95" s="44">
        <v>4.8</v>
      </c>
      <c r="N95" s="44">
        <v>4.8</v>
      </c>
      <c r="O95" s="44">
        <v>4.8</v>
      </c>
      <c r="P95" s="44">
        <v>4.8</v>
      </c>
      <c r="Q95" s="44">
        <v>4.8</v>
      </c>
      <c r="R95" s="44">
        <v>4.8</v>
      </c>
      <c r="S95" s="44">
        <v>4.8</v>
      </c>
      <c r="T95" s="44">
        <v>4.8</v>
      </c>
      <c r="U95" s="44">
        <v>4.8</v>
      </c>
      <c r="V95" s="44">
        <v>4.8</v>
      </c>
      <c r="W95" s="44">
        <v>4.8</v>
      </c>
      <c r="X95" s="44">
        <v>4.8</v>
      </c>
      <c r="Y95" s="44">
        <v>4.8</v>
      </c>
      <c r="Z95" s="44">
        <v>4.8</v>
      </c>
      <c r="AA95" s="44">
        <v>4.8</v>
      </c>
    </row>
    <row r="96" spans="1:27" ht="12.75" hidden="1" customHeight="1" outlineLevel="1" x14ac:dyDescent="0.3">
      <c r="A96" s="99" t="s">
        <v>1070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>$D$11</f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3">
      <c r="A97" s="98" t="s">
        <v>1071</v>
      </c>
      <c r="B97" s="28" t="str">
        <f>"19"&amp;"."&amp;$B$623&amp;"."&amp;$B$624</f>
        <v>19.02.2024</v>
      </c>
      <c r="C97" s="90" t="s">
        <v>76</v>
      </c>
      <c r="D97" s="91">
        <f>ROUND(((D98+D99+D101+D100)/1000),5)</f>
        <v>1.7233400000000001</v>
      </c>
      <c r="E97" s="91">
        <f>ROUND(((E98+E99+E101+E100)/1000),5)</f>
        <v>1.6075299999999999</v>
      </c>
      <c r="F97" s="91">
        <f>ROUND(((F98+F99+F101+F100)/1000),5)</f>
        <v>1.5520400000000001</v>
      </c>
      <c r="G97" s="91">
        <f t="shared" ref="G97:AA97" si="54">ROUND(((G98+G99+G101+G100)/1000),5)</f>
        <v>1.5435700000000001</v>
      </c>
      <c r="H97" s="91">
        <f t="shared" si="54"/>
        <v>1.59137</v>
      </c>
      <c r="I97" s="91">
        <f t="shared" si="54"/>
        <v>1.6573899999999999</v>
      </c>
      <c r="J97" s="91">
        <f t="shared" si="54"/>
        <v>1.8774299999999999</v>
      </c>
      <c r="K97" s="91">
        <f t="shared" si="54"/>
        <v>2.1543700000000001</v>
      </c>
      <c r="L97" s="91">
        <f t="shared" si="54"/>
        <v>2.31894</v>
      </c>
      <c r="M97" s="91">
        <f t="shared" si="54"/>
        <v>2.2915999999999999</v>
      </c>
      <c r="N97" s="91">
        <f t="shared" si="54"/>
        <v>2.3029799999999998</v>
      </c>
      <c r="O97" s="91">
        <f t="shared" si="54"/>
        <v>2.4011300000000002</v>
      </c>
      <c r="P97" s="91">
        <f t="shared" si="54"/>
        <v>2.3972199999999999</v>
      </c>
      <c r="Q97" s="91">
        <f t="shared" si="54"/>
        <v>2.39229</v>
      </c>
      <c r="R97" s="91">
        <f t="shared" si="54"/>
        <v>2.3955500000000001</v>
      </c>
      <c r="S97" s="91">
        <f t="shared" si="54"/>
        <v>2.2848600000000001</v>
      </c>
      <c r="T97" s="91">
        <f t="shared" si="54"/>
        <v>2.2784900000000001</v>
      </c>
      <c r="U97" s="91">
        <f t="shared" si="54"/>
        <v>2.2865799999999998</v>
      </c>
      <c r="V97" s="91">
        <f t="shared" si="54"/>
        <v>2.32037</v>
      </c>
      <c r="W97" s="91">
        <f t="shared" si="54"/>
        <v>2.31386</v>
      </c>
      <c r="X97" s="91">
        <f t="shared" si="54"/>
        <v>2.2142300000000001</v>
      </c>
      <c r="Y97" s="91">
        <f t="shared" si="54"/>
        <v>2.1354500000000001</v>
      </c>
      <c r="Z97" s="91">
        <f t="shared" si="54"/>
        <v>1.8958900000000001</v>
      </c>
      <c r="AA97" s="91">
        <f t="shared" si="54"/>
        <v>1.6873100000000001</v>
      </c>
    </row>
    <row r="98" spans="1:27" ht="12.75" hidden="1" customHeight="1" outlineLevel="1" x14ac:dyDescent="0.3">
      <c r="A98" s="99" t="s">
        <v>1072</v>
      </c>
      <c r="B98" s="63" t="s">
        <v>238</v>
      </c>
      <c r="C98" s="43" t="s">
        <v>79</v>
      </c>
      <c r="D98" s="44">
        <v>1436</v>
      </c>
      <c r="E98" s="44">
        <v>1320.19</v>
      </c>
      <c r="F98" s="44">
        <v>1264.7</v>
      </c>
      <c r="G98" s="44">
        <v>1256.23</v>
      </c>
      <c r="H98" s="44">
        <v>1304.03</v>
      </c>
      <c r="I98" s="44">
        <v>1370.05</v>
      </c>
      <c r="J98" s="44">
        <v>1590.09</v>
      </c>
      <c r="K98" s="44">
        <v>1867.03</v>
      </c>
      <c r="L98" s="44">
        <v>2031.6</v>
      </c>
      <c r="M98" s="44">
        <v>2004.26</v>
      </c>
      <c r="N98" s="44">
        <v>2015.64</v>
      </c>
      <c r="O98" s="44">
        <v>2113.79</v>
      </c>
      <c r="P98" s="44">
        <v>2109.88</v>
      </c>
      <c r="Q98" s="44">
        <v>2104.9499999999998</v>
      </c>
      <c r="R98" s="44">
        <v>2108.21</v>
      </c>
      <c r="S98" s="44">
        <v>1997.52</v>
      </c>
      <c r="T98" s="44">
        <v>1991.15</v>
      </c>
      <c r="U98" s="44">
        <v>1999.24</v>
      </c>
      <c r="V98" s="44">
        <v>2033.03</v>
      </c>
      <c r="W98" s="44">
        <v>2026.52</v>
      </c>
      <c r="X98" s="44">
        <v>1926.89</v>
      </c>
      <c r="Y98" s="44">
        <v>1848.11</v>
      </c>
      <c r="Z98" s="44">
        <v>1608.55</v>
      </c>
      <c r="AA98" s="44">
        <v>1399.97</v>
      </c>
    </row>
    <row r="99" spans="1:27" ht="12.75" hidden="1" customHeight="1" outlineLevel="1" x14ac:dyDescent="0.3">
      <c r="A99" s="99" t="s">
        <v>1073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3">
      <c r="A100" s="99" t="s">
        <v>1074</v>
      </c>
      <c r="B100" s="63" t="s">
        <v>83</v>
      </c>
      <c r="C100" s="43" t="s">
        <v>79</v>
      </c>
      <c r="D100" s="44">
        <v>4.8</v>
      </c>
      <c r="E100" s="44">
        <v>4.8</v>
      </c>
      <c r="F100" s="44">
        <v>4.8</v>
      </c>
      <c r="G100" s="44">
        <v>4.8</v>
      </c>
      <c r="H100" s="44">
        <v>4.8</v>
      </c>
      <c r="I100" s="44">
        <v>4.8</v>
      </c>
      <c r="J100" s="44">
        <v>4.8</v>
      </c>
      <c r="K100" s="44">
        <v>4.8</v>
      </c>
      <c r="L100" s="44">
        <v>4.8</v>
      </c>
      <c r="M100" s="44">
        <v>4.8</v>
      </c>
      <c r="N100" s="44">
        <v>4.8</v>
      </c>
      <c r="O100" s="44">
        <v>4.8</v>
      </c>
      <c r="P100" s="44">
        <v>4.8</v>
      </c>
      <c r="Q100" s="44">
        <v>4.8</v>
      </c>
      <c r="R100" s="44">
        <v>4.8</v>
      </c>
      <c r="S100" s="44">
        <v>4.8</v>
      </c>
      <c r="T100" s="44">
        <v>4.8</v>
      </c>
      <c r="U100" s="44">
        <v>4.8</v>
      </c>
      <c r="V100" s="44">
        <v>4.8</v>
      </c>
      <c r="W100" s="44">
        <v>4.8</v>
      </c>
      <c r="X100" s="44">
        <v>4.8</v>
      </c>
      <c r="Y100" s="44">
        <v>4.8</v>
      </c>
      <c r="Z100" s="44">
        <v>4.8</v>
      </c>
      <c r="AA100" s="44">
        <v>4.8</v>
      </c>
    </row>
    <row r="101" spans="1:27" ht="12.75" hidden="1" customHeight="1" outlineLevel="1" x14ac:dyDescent="0.3">
      <c r="A101" s="99" t="s">
        <v>1075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>$D$11</f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3">
      <c r="A102" s="98" t="s">
        <v>1076</v>
      </c>
      <c r="B102" s="28" t="str">
        <f>"20"&amp;"."&amp;$B$623&amp;"."&amp;$B$624</f>
        <v>20.02.2024</v>
      </c>
      <c r="C102" s="90" t="s">
        <v>76</v>
      </c>
      <c r="D102" s="91">
        <f>ROUND(((D103+D104+D106+D105)/1000),5)</f>
        <v>1.66089</v>
      </c>
      <c r="E102" s="91">
        <f>ROUND(((E103+E104+E106+E105)/1000),5)</f>
        <v>1.6037399999999999</v>
      </c>
      <c r="F102" s="91">
        <f>ROUND(((F103+F104+F106+F105)/1000),5)</f>
        <v>1.55318</v>
      </c>
      <c r="G102" s="91">
        <f t="shared" ref="G102:AA102" si="57">ROUND(((G103+G104+G106+G105)/1000),5)</f>
        <v>1.54504</v>
      </c>
      <c r="H102" s="91">
        <f t="shared" si="57"/>
        <v>1.6026100000000001</v>
      </c>
      <c r="I102" s="91">
        <f t="shared" si="57"/>
        <v>1.6964900000000001</v>
      </c>
      <c r="J102" s="91">
        <f t="shared" si="57"/>
        <v>1.8277099999999999</v>
      </c>
      <c r="K102" s="91">
        <f t="shared" si="57"/>
        <v>2.0649099999999998</v>
      </c>
      <c r="L102" s="91">
        <f t="shared" si="57"/>
        <v>2.3187199999999999</v>
      </c>
      <c r="M102" s="91">
        <f t="shared" si="57"/>
        <v>2.3459300000000001</v>
      </c>
      <c r="N102" s="91">
        <f t="shared" si="57"/>
        <v>2.28572</v>
      </c>
      <c r="O102" s="91">
        <f t="shared" si="57"/>
        <v>2.3800500000000002</v>
      </c>
      <c r="P102" s="91">
        <f t="shared" si="57"/>
        <v>2.3801100000000002</v>
      </c>
      <c r="Q102" s="91">
        <f t="shared" si="57"/>
        <v>2.38374</v>
      </c>
      <c r="R102" s="91">
        <f t="shared" si="57"/>
        <v>2.3696000000000002</v>
      </c>
      <c r="S102" s="91">
        <f t="shared" si="57"/>
        <v>2.30722</v>
      </c>
      <c r="T102" s="91">
        <f t="shared" si="57"/>
        <v>2.28742</v>
      </c>
      <c r="U102" s="91">
        <f t="shared" si="57"/>
        <v>2.3029099999999998</v>
      </c>
      <c r="V102" s="91">
        <f t="shared" si="57"/>
        <v>2.3475999999999999</v>
      </c>
      <c r="W102" s="91">
        <f t="shared" si="57"/>
        <v>2.40205</v>
      </c>
      <c r="X102" s="91">
        <f t="shared" si="57"/>
        <v>2.3177400000000001</v>
      </c>
      <c r="Y102" s="91">
        <f t="shared" si="57"/>
        <v>2.0822799999999999</v>
      </c>
      <c r="Z102" s="91">
        <f t="shared" si="57"/>
        <v>1.87201</v>
      </c>
      <c r="AA102" s="91">
        <f t="shared" si="57"/>
        <v>1.78013</v>
      </c>
    </row>
    <row r="103" spans="1:27" ht="12.75" hidden="1" customHeight="1" outlineLevel="1" x14ac:dyDescent="0.3">
      <c r="A103" s="99" t="s">
        <v>1077</v>
      </c>
      <c r="B103" s="63" t="s">
        <v>238</v>
      </c>
      <c r="C103" s="43" t="s">
        <v>79</v>
      </c>
      <c r="D103" s="44">
        <v>1373.55</v>
      </c>
      <c r="E103" s="44">
        <v>1316.4</v>
      </c>
      <c r="F103" s="44">
        <v>1265.8399999999999</v>
      </c>
      <c r="G103" s="44">
        <v>1257.7</v>
      </c>
      <c r="H103" s="44">
        <v>1315.27</v>
      </c>
      <c r="I103" s="44">
        <v>1409.15</v>
      </c>
      <c r="J103" s="44">
        <v>1540.37</v>
      </c>
      <c r="K103" s="44">
        <v>1777.57</v>
      </c>
      <c r="L103" s="44">
        <v>2031.38</v>
      </c>
      <c r="M103" s="44">
        <v>2058.59</v>
      </c>
      <c r="N103" s="44">
        <v>1998.38</v>
      </c>
      <c r="O103" s="44">
        <v>2092.71</v>
      </c>
      <c r="P103" s="44">
        <v>2092.77</v>
      </c>
      <c r="Q103" s="44">
        <v>2096.4</v>
      </c>
      <c r="R103" s="44">
        <v>2082.2600000000002</v>
      </c>
      <c r="S103" s="44">
        <v>2019.88</v>
      </c>
      <c r="T103" s="44">
        <v>2000.08</v>
      </c>
      <c r="U103" s="44">
        <v>2015.57</v>
      </c>
      <c r="V103" s="44">
        <v>2060.2600000000002</v>
      </c>
      <c r="W103" s="44">
        <v>2114.71</v>
      </c>
      <c r="X103" s="44">
        <v>2030.4</v>
      </c>
      <c r="Y103" s="44">
        <v>1794.94</v>
      </c>
      <c r="Z103" s="44">
        <v>1584.67</v>
      </c>
      <c r="AA103" s="44">
        <v>1492.79</v>
      </c>
    </row>
    <row r="104" spans="1:27" ht="12.75" hidden="1" customHeight="1" outlineLevel="1" x14ac:dyDescent="0.3">
      <c r="A104" s="99" t="s">
        <v>1078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3">
      <c r="A105" s="99" t="s">
        <v>1079</v>
      </c>
      <c r="B105" s="63" t="s">
        <v>83</v>
      </c>
      <c r="C105" s="43" t="s">
        <v>79</v>
      </c>
      <c r="D105" s="44">
        <v>4.8</v>
      </c>
      <c r="E105" s="44">
        <v>4.8</v>
      </c>
      <c r="F105" s="44">
        <v>4.8</v>
      </c>
      <c r="G105" s="44">
        <v>4.8</v>
      </c>
      <c r="H105" s="44">
        <v>4.8</v>
      </c>
      <c r="I105" s="44">
        <v>4.8</v>
      </c>
      <c r="J105" s="44">
        <v>4.8</v>
      </c>
      <c r="K105" s="44">
        <v>4.8</v>
      </c>
      <c r="L105" s="44">
        <v>4.8</v>
      </c>
      <c r="M105" s="44">
        <v>4.8</v>
      </c>
      <c r="N105" s="44">
        <v>4.8</v>
      </c>
      <c r="O105" s="44">
        <v>4.8</v>
      </c>
      <c r="P105" s="44">
        <v>4.8</v>
      </c>
      <c r="Q105" s="44">
        <v>4.8</v>
      </c>
      <c r="R105" s="44">
        <v>4.8</v>
      </c>
      <c r="S105" s="44">
        <v>4.8</v>
      </c>
      <c r="T105" s="44">
        <v>4.8</v>
      </c>
      <c r="U105" s="44">
        <v>4.8</v>
      </c>
      <c r="V105" s="44">
        <v>4.8</v>
      </c>
      <c r="W105" s="44">
        <v>4.8</v>
      </c>
      <c r="X105" s="44">
        <v>4.8</v>
      </c>
      <c r="Y105" s="44">
        <v>4.8</v>
      </c>
      <c r="Z105" s="44">
        <v>4.8</v>
      </c>
      <c r="AA105" s="44">
        <v>4.8</v>
      </c>
    </row>
    <row r="106" spans="1:27" ht="12.75" hidden="1" customHeight="1" outlineLevel="1" x14ac:dyDescent="0.3">
      <c r="A106" s="99" t="s">
        <v>1080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>$D$11</f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3">
      <c r="A107" s="98" t="s">
        <v>1081</v>
      </c>
      <c r="B107" s="28" t="str">
        <f>"21"&amp;"."&amp;$B$623&amp;"."&amp;$B$624</f>
        <v>21.02.2024</v>
      </c>
      <c r="C107" s="90" t="s">
        <v>76</v>
      </c>
      <c r="D107" s="91">
        <f>ROUND(((D108+D109+D111+D110)/1000),5)</f>
        <v>1.61493</v>
      </c>
      <c r="E107" s="91">
        <f>ROUND(((E108+E109+E111+E110)/1000),5)</f>
        <v>1.5793699999999999</v>
      </c>
      <c r="F107" s="91">
        <f>ROUND(((F108+F109+F111+F110)/1000),5)</f>
        <v>1.5506899999999999</v>
      </c>
      <c r="G107" s="91">
        <f t="shared" ref="G107:AA107" si="60">ROUND(((G108+G109+G111+G110)/1000),5)</f>
        <v>1.542</v>
      </c>
      <c r="H107" s="91">
        <f t="shared" si="60"/>
        <v>1.5804800000000001</v>
      </c>
      <c r="I107" s="91">
        <f t="shared" si="60"/>
        <v>1.64876</v>
      </c>
      <c r="J107" s="91">
        <f t="shared" si="60"/>
        <v>1.8265400000000001</v>
      </c>
      <c r="K107" s="91">
        <f t="shared" si="60"/>
        <v>2.0641400000000001</v>
      </c>
      <c r="L107" s="91">
        <f t="shared" si="60"/>
        <v>2.3140900000000002</v>
      </c>
      <c r="M107" s="91">
        <f t="shared" si="60"/>
        <v>2.3754200000000001</v>
      </c>
      <c r="N107" s="91">
        <f t="shared" si="60"/>
        <v>2.4058899999999999</v>
      </c>
      <c r="O107" s="91">
        <f t="shared" si="60"/>
        <v>2.3918300000000001</v>
      </c>
      <c r="P107" s="91">
        <f t="shared" si="60"/>
        <v>2.4007800000000001</v>
      </c>
      <c r="Q107" s="91">
        <f t="shared" si="60"/>
        <v>2.3985400000000001</v>
      </c>
      <c r="R107" s="91">
        <f t="shared" si="60"/>
        <v>2.3915899999999999</v>
      </c>
      <c r="S107" s="91">
        <f t="shared" si="60"/>
        <v>2.33209</v>
      </c>
      <c r="T107" s="91">
        <f t="shared" si="60"/>
        <v>2.29793</v>
      </c>
      <c r="U107" s="91">
        <f t="shared" si="60"/>
        <v>2.31135</v>
      </c>
      <c r="V107" s="91">
        <f t="shared" si="60"/>
        <v>2.3437000000000001</v>
      </c>
      <c r="W107" s="91">
        <f t="shared" si="60"/>
        <v>2.3799399999999999</v>
      </c>
      <c r="X107" s="91">
        <f t="shared" si="60"/>
        <v>2.1975099999999999</v>
      </c>
      <c r="Y107" s="91">
        <f t="shared" si="60"/>
        <v>2.0589499999999998</v>
      </c>
      <c r="Z107" s="91">
        <f t="shared" si="60"/>
        <v>1.83527</v>
      </c>
      <c r="AA107" s="91">
        <f t="shared" si="60"/>
        <v>1.6709400000000001</v>
      </c>
    </row>
    <row r="108" spans="1:27" ht="12.75" hidden="1" customHeight="1" outlineLevel="1" x14ac:dyDescent="0.3">
      <c r="A108" s="99" t="s">
        <v>1082</v>
      </c>
      <c r="B108" s="63" t="s">
        <v>238</v>
      </c>
      <c r="C108" s="43" t="s">
        <v>79</v>
      </c>
      <c r="D108" s="44">
        <v>1327.59</v>
      </c>
      <c r="E108" s="44">
        <v>1292.03</v>
      </c>
      <c r="F108" s="44">
        <v>1263.3499999999999</v>
      </c>
      <c r="G108" s="44">
        <v>1254.6600000000001</v>
      </c>
      <c r="H108" s="44">
        <v>1293.1400000000001</v>
      </c>
      <c r="I108" s="44">
        <v>1361.42</v>
      </c>
      <c r="J108" s="44">
        <v>1539.2</v>
      </c>
      <c r="K108" s="44">
        <v>1776.8</v>
      </c>
      <c r="L108" s="44">
        <v>2026.75</v>
      </c>
      <c r="M108" s="44">
        <v>2088.08</v>
      </c>
      <c r="N108" s="44">
        <v>2118.5500000000002</v>
      </c>
      <c r="O108" s="44">
        <v>2104.4899999999998</v>
      </c>
      <c r="P108" s="44">
        <v>2113.44</v>
      </c>
      <c r="Q108" s="44">
        <v>2111.1999999999998</v>
      </c>
      <c r="R108" s="44">
        <v>2104.25</v>
      </c>
      <c r="S108" s="44">
        <v>2044.75</v>
      </c>
      <c r="T108" s="44">
        <v>2010.59</v>
      </c>
      <c r="U108" s="44">
        <v>2024.01</v>
      </c>
      <c r="V108" s="44">
        <v>2056.36</v>
      </c>
      <c r="W108" s="44">
        <v>2092.6</v>
      </c>
      <c r="X108" s="44">
        <v>1910.17</v>
      </c>
      <c r="Y108" s="44">
        <v>1771.61</v>
      </c>
      <c r="Z108" s="44">
        <v>1547.93</v>
      </c>
      <c r="AA108" s="44">
        <v>1383.6</v>
      </c>
    </row>
    <row r="109" spans="1:27" ht="12.75" hidden="1" customHeight="1" outlineLevel="1" x14ac:dyDescent="0.3">
      <c r="A109" s="99" t="s">
        <v>1083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3">
      <c r="A110" s="99" t="s">
        <v>1084</v>
      </c>
      <c r="B110" s="63" t="s">
        <v>83</v>
      </c>
      <c r="C110" s="43" t="s">
        <v>79</v>
      </c>
      <c r="D110" s="44">
        <v>4.8</v>
      </c>
      <c r="E110" s="44">
        <v>4.8</v>
      </c>
      <c r="F110" s="44">
        <v>4.8</v>
      </c>
      <c r="G110" s="44">
        <v>4.8</v>
      </c>
      <c r="H110" s="44">
        <v>4.8</v>
      </c>
      <c r="I110" s="44">
        <v>4.8</v>
      </c>
      <c r="J110" s="44">
        <v>4.8</v>
      </c>
      <c r="K110" s="44">
        <v>4.8</v>
      </c>
      <c r="L110" s="44">
        <v>4.8</v>
      </c>
      <c r="M110" s="44">
        <v>4.8</v>
      </c>
      <c r="N110" s="44">
        <v>4.8</v>
      </c>
      <c r="O110" s="44">
        <v>4.8</v>
      </c>
      <c r="P110" s="44">
        <v>4.8</v>
      </c>
      <c r="Q110" s="44">
        <v>4.8</v>
      </c>
      <c r="R110" s="44">
        <v>4.8</v>
      </c>
      <c r="S110" s="44">
        <v>4.8</v>
      </c>
      <c r="T110" s="44">
        <v>4.8</v>
      </c>
      <c r="U110" s="44">
        <v>4.8</v>
      </c>
      <c r="V110" s="44">
        <v>4.8</v>
      </c>
      <c r="W110" s="44">
        <v>4.8</v>
      </c>
      <c r="X110" s="44">
        <v>4.8</v>
      </c>
      <c r="Y110" s="44">
        <v>4.8</v>
      </c>
      <c r="Z110" s="44">
        <v>4.8</v>
      </c>
      <c r="AA110" s="44">
        <v>4.8</v>
      </c>
    </row>
    <row r="111" spans="1:27" ht="12.75" hidden="1" customHeight="1" outlineLevel="1" x14ac:dyDescent="0.3">
      <c r="A111" s="99" t="s">
        <v>1085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>$D$11</f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3">
      <c r="A112" s="98" t="s">
        <v>1086</v>
      </c>
      <c r="B112" s="28" t="str">
        <f>"22"&amp;"."&amp;$B$623&amp;"."&amp;$B$624</f>
        <v>22.02.2024</v>
      </c>
      <c r="C112" s="90" t="s">
        <v>76</v>
      </c>
      <c r="D112" s="91">
        <f>ROUND(((D113+D114+D116+D115)/1000),5)</f>
        <v>1.5937300000000001</v>
      </c>
      <c r="E112" s="91">
        <f>ROUND(((E113+E114+E116+E115)/1000),5)</f>
        <v>1.5563499999999999</v>
      </c>
      <c r="F112" s="91">
        <f>ROUND(((F113+F114+F116+F115)/1000),5)</f>
        <v>1.5307200000000001</v>
      </c>
      <c r="G112" s="91">
        <f t="shared" ref="G112:AA112" si="63">ROUND(((G113+G114+G116+G115)/1000),5)</f>
        <v>1.5283199999999999</v>
      </c>
      <c r="H112" s="91">
        <f t="shared" si="63"/>
        <v>1.55515</v>
      </c>
      <c r="I112" s="91">
        <f t="shared" si="63"/>
        <v>1.6508</v>
      </c>
      <c r="J112" s="91">
        <f t="shared" si="63"/>
        <v>1.8415999999999999</v>
      </c>
      <c r="K112" s="91">
        <f t="shared" si="63"/>
        <v>2.0404800000000001</v>
      </c>
      <c r="L112" s="91">
        <f t="shared" si="63"/>
        <v>2.1842199999999998</v>
      </c>
      <c r="M112" s="91">
        <f t="shared" si="63"/>
        <v>2.2207499999999998</v>
      </c>
      <c r="N112" s="91">
        <f t="shared" si="63"/>
        <v>2.2633299999999998</v>
      </c>
      <c r="O112" s="91">
        <f t="shared" si="63"/>
        <v>2.2995199999999998</v>
      </c>
      <c r="P112" s="91">
        <f t="shared" si="63"/>
        <v>2.22553</v>
      </c>
      <c r="Q112" s="91">
        <f t="shared" si="63"/>
        <v>2.2246999999999999</v>
      </c>
      <c r="R112" s="91">
        <f t="shared" si="63"/>
        <v>2.21028</v>
      </c>
      <c r="S112" s="91">
        <f t="shared" si="63"/>
        <v>2.1293799999999998</v>
      </c>
      <c r="T112" s="91">
        <f t="shared" si="63"/>
        <v>2.1186600000000002</v>
      </c>
      <c r="U112" s="91">
        <f t="shared" si="63"/>
        <v>2.14005</v>
      </c>
      <c r="V112" s="91">
        <f t="shared" si="63"/>
        <v>2.18262</v>
      </c>
      <c r="W112" s="91">
        <f t="shared" si="63"/>
        <v>2.21699</v>
      </c>
      <c r="X112" s="91">
        <f t="shared" si="63"/>
        <v>2.15463</v>
      </c>
      <c r="Y112" s="91">
        <f t="shared" si="63"/>
        <v>2.0452400000000002</v>
      </c>
      <c r="Z112" s="91">
        <f t="shared" si="63"/>
        <v>1.8921399999999999</v>
      </c>
      <c r="AA112" s="91">
        <f t="shared" si="63"/>
        <v>1.7565500000000001</v>
      </c>
    </row>
    <row r="113" spans="1:27" ht="12.75" hidden="1" customHeight="1" outlineLevel="1" x14ac:dyDescent="0.3">
      <c r="A113" s="99" t="s">
        <v>1087</v>
      </c>
      <c r="B113" s="63" t="s">
        <v>238</v>
      </c>
      <c r="C113" s="43" t="s">
        <v>79</v>
      </c>
      <c r="D113" s="44">
        <v>1306.3900000000001</v>
      </c>
      <c r="E113" s="44">
        <v>1269.01</v>
      </c>
      <c r="F113" s="44">
        <v>1243.3800000000001</v>
      </c>
      <c r="G113" s="44">
        <v>1240.98</v>
      </c>
      <c r="H113" s="44">
        <v>1267.81</v>
      </c>
      <c r="I113" s="44">
        <v>1363.46</v>
      </c>
      <c r="J113" s="44">
        <v>1554.26</v>
      </c>
      <c r="K113" s="44">
        <v>1753.14</v>
      </c>
      <c r="L113" s="44">
        <v>1896.88</v>
      </c>
      <c r="M113" s="44">
        <v>1933.41</v>
      </c>
      <c r="N113" s="44">
        <v>1975.99</v>
      </c>
      <c r="O113" s="44">
        <v>2012.18</v>
      </c>
      <c r="P113" s="44">
        <v>1938.19</v>
      </c>
      <c r="Q113" s="44">
        <v>1937.36</v>
      </c>
      <c r="R113" s="44">
        <v>1922.94</v>
      </c>
      <c r="S113" s="44">
        <v>1842.04</v>
      </c>
      <c r="T113" s="44">
        <v>1831.32</v>
      </c>
      <c r="U113" s="44">
        <v>1852.71</v>
      </c>
      <c r="V113" s="44">
        <v>1895.28</v>
      </c>
      <c r="W113" s="44">
        <v>1929.65</v>
      </c>
      <c r="X113" s="44">
        <v>1867.29</v>
      </c>
      <c r="Y113" s="44">
        <v>1757.9</v>
      </c>
      <c r="Z113" s="44">
        <v>1604.8</v>
      </c>
      <c r="AA113" s="44">
        <v>1469.21</v>
      </c>
    </row>
    <row r="114" spans="1:27" ht="12.75" hidden="1" customHeight="1" outlineLevel="1" x14ac:dyDescent="0.3">
      <c r="A114" s="99" t="s">
        <v>1088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3">
      <c r="A115" s="99" t="s">
        <v>1089</v>
      </c>
      <c r="B115" s="63" t="s">
        <v>83</v>
      </c>
      <c r="C115" s="43" t="s">
        <v>79</v>
      </c>
      <c r="D115" s="44">
        <v>4.8</v>
      </c>
      <c r="E115" s="44">
        <v>4.8</v>
      </c>
      <c r="F115" s="44">
        <v>4.8</v>
      </c>
      <c r="G115" s="44">
        <v>4.8</v>
      </c>
      <c r="H115" s="44">
        <v>4.8</v>
      </c>
      <c r="I115" s="44">
        <v>4.8</v>
      </c>
      <c r="J115" s="44">
        <v>4.8</v>
      </c>
      <c r="K115" s="44">
        <v>4.8</v>
      </c>
      <c r="L115" s="44">
        <v>4.8</v>
      </c>
      <c r="M115" s="44">
        <v>4.8</v>
      </c>
      <c r="N115" s="44">
        <v>4.8</v>
      </c>
      <c r="O115" s="44">
        <v>4.8</v>
      </c>
      <c r="P115" s="44">
        <v>4.8</v>
      </c>
      <c r="Q115" s="44">
        <v>4.8</v>
      </c>
      <c r="R115" s="44">
        <v>4.8</v>
      </c>
      <c r="S115" s="44">
        <v>4.8</v>
      </c>
      <c r="T115" s="44">
        <v>4.8</v>
      </c>
      <c r="U115" s="44">
        <v>4.8</v>
      </c>
      <c r="V115" s="44">
        <v>4.8</v>
      </c>
      <c r="W115" s="44">
        <v>4.8</v>
      </c>
      <c r="X115" s="44">
        <v>4.8</v>
      </c>
      <c r="Y115" s="44">
        <v>4.8</v>
      </c>
      <c r="Z115" s="44">
        <v>4.8</v>
      </c>
      <c r="AA115" s="44">
        <v>4.8</v>
      </c>
    </row>
    <row r="116" spans="1:27" ht="12.75" hidden="1" customHeight="1" outlineLevel="1" x14ac:dyDescent="0.3">
      <c r="A116" s="99" t="s">
        <v>1090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>$D$11</f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3">
      <c r="A117" s="98" t="s">
        <v>1091</v>
      </c>
      <c r="B117" s="28" t="str">
        <f>"23"&amp;"."&amp;$B$623&amp;"."&amp;$B$624</f>
        <v>23.02.2024</v>
      </c>
      <c r="C117" s="90" t="s">
        <v>76</v>
      </c>
      <c r="D117" s="91">
        <f>ROUND(((D118+D119+D121+D120)/1000),5)</f>
        <v>1.8019000000000001</v>
      </c>
      <c r="E117" s="91">
        <f>ROUND(((E118+E119+E121+E120)/1000),5)</f>
        <v>1.66448</v>
      </c>
      <c r="F117" s="91">
        <f>ROUND(((F118+F119+F121+F120)/1000),5)</f>
        <v>1.58666</v>
      </c>
      <c r="G117" s="91">
        <f t="shared" ref="G117:AA117" si="66">ROUND(((G118+G119+G121+G120)/1000),5)</f>
        <v>1.57277</v>
      </c>
      <c r="H117" s="91">
        <f t="shared" si="66"/>
        <v>1.5800700000000001</v>
      </c>
      <c r="I117" s="91">
        <f t="shared" si="66"/>
        <v>1.6473</v>
      </c>
      <c r="J117" s="91">
        <f t="shared" si="66"/>
        <v>1.73787</v>
      </c>
      <c r="K117" s="91">
        <f t="shared" si="66"/>
        <v>1.8519300000000001</v>
      </c>
      <c r="L117" s="91">
        <f t="shared" si="66"/>
        <v>1.9630399999999999</v>
      </c>
      <c r="M117" s="91">
        <f t="shared" si="66"/>
        <v>2.1078899999999998</v>
      </c>
      <c r="N117" s="91">
        <f t="shared" si="66"/>
        <v>2.1741799999999998</v>
      </c>
      <c r="O117" s="91">
        <f t="shared" si="66"/>
        <v>2.1869000000000001</v>
      </c>
      <c r="P117" s="91">
        <f t="shared" si="66"/>
        <v>2.17726</v>
      </c>
      <c r="Q117" s="91">
        <f t="shared" si="66"/>
        <v>2.1682000000000001</v>
      </c>
      <c r="R117" s="91">
        <f t="shared" si="66"/>
        <v>2.1347100000000001</v>
      </c>
      <c r="S117" s="91">
        <f t="shared" si="66"/>
        <v>2.1062500000000002</v>
      </c>
      <c r="T117" s="91">
        <f t="shared" si="66"/>
        <v>2.1234700000000002</v>
      </c>
      <c r="U117" s="91">
        <f t="shared" si="66"/>
        <v>2.17082</v>
      </c>
      <c r="V117" s="91">
        <f t="shared" si="66"/>
        <v>2.1932200000000002</v>
      </c>
      <c r="W117" s="91">
        <f t="shared" si="66"/>
        <v>2.1836700000000002</v>
      </c>
      <c r="X117" s="91">
        <f t="shared" si="66"/>
        <v>2.1743399999999999</v>
      </c>
      <c r="Y117" s="91">
        <f t="shared" si="66"/>
        <v>2.0964399999999999</v>
      </c>
      <c r="Z117" s="91">
        <f t="shared" si="66"/>
        <v>1.93597</v>
      </c>
      <c r="AA117" s="91">
        <f t="shared" si="66"/>
        <v>1.77338</v>
      </c>
    </row>
    <row r="118" spans="1:27" ht="12.75" hidden="1" customHeight="1" outlineLevel="1" x14ac:dyDescent="0.3">
      <c r="A118" s="99" t="s">
        <v>1092</v>
      </c>
      <c r="B118" s="63" t="s">
        <v>238</v>
      </c>
      <c r="C118" s="43" t="s">
        <v>79</v>
      </c>
      <c r="D118" s="44">
        <v>1514.56</v>
      </c>
      <c r="E118" s="44">
        <v>1377.14</v>
      </c>
      <c r="F118" s="44">
        <v>1299.32</v>
      </c>
      <c r="G118" s="44">
        <v>1285.43</v>
      </c>
      <c r="H118" s="44">
        <v>1292.73</v>
      </c>
      <c r="I118" s="44">
        <v>1359.96</v>
      </c>
      <c r="J118" s="44">
        <v>1450.53</v>
      </c>
      <c r="K118" s="44">
        <v>1564.59</v>
      </c>
      <c r="L118" s="44">
        <v>1675.7</v>
      </c>
      <c r="M118" s="44">
        <v>1820.55</v>
      </c>
      <c r="N118" s="44">
        <v>1886.84</v>
      </c>
      <c r="O118" s="44">
        <v>1899.56</v>
      </c>
      <c r="P118" s="44">
        <v>1889.92</v>
      </c>
      <c r="Q118" s="44">
        <v>1880.86</v>
      </c>
      <c r="R118" s="44">
        <v>1847.37</v>
      </c>
      <c r="S118" s="44">
        <v>1818.91</v>
      </c>
      <c r="T118" s="44">
        <v>1836.13</v>
      </c>
      <c r="U118" s="44">
        <v>1883.48</v>
      </c>
      <c r="V118" s="44">
        <v>1905.88</v>
      </c>
      <c r="W118" s="44">
        <v>1896.33</v>
      </c>
      <c r="X118" s="44">
        <v>1887</v>
      </c>
      <c r="Y118" s="44">
        <v>1809.1</v>
      </c>
      <c r="Z118" s="44">
        <v>1648.63</v>
      </c>
      <c r="AA118" s="44">
        <v>1486.04</v>
      </c>
    </row>
    <row r="119" spans="1:27" ht="12.75" hidden="1" customHeight="1" outlineLevel="1" x14ac:dyDescent="0.3">
      <c r="A119" s="99" t="s">
        <v>1093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3">
      <c r="A120" s="99" t="s">
        <v>1094</v>
      </c>
      <c r="B120" s="63" t="s">
        <v>83</v>
      </c>
      <c r="C120" s="43" t="s">
        <v>79</v>
      </c>
      <c r="D120" s="44">
        <v>4.8</v>
      </c>
      <c r="E120" s="44">
        <v>4.8</v>
      </c>
      <c r="F120" s="44">
        <v>4.8</v>
      </c>
      <c r="G120" s="44">
        <v>4.8</v>
      </c>
      <c r="H120" s="44">
        <v>4.8</v>
      </c>
      <c r="I120" s="44">
        <v>4.8</v>
      </c>
      <c r="J120" s="44">
        <v>4.8</v>
      </c>
      <c r="K120" s="44">
        <v>4.8</v>
      </c>
      <c r="L120" s="44">
        <v>4.8</v>
      </c>
      <c r="M120" s="44">
        <v>4.8</v>
      </c>
      <c r="N120" s="44">
        <v>4.8</v>
      </c>
      <c r="O120" s="44">
        <v>4.8</v>
      </c>
      <c r="P120" s="44">
        <v>4.8</v>
      </c>
      <c r="Q120" s="44">
        <v>4.8</v>
      </c>
      <c r="R120" s="44">
        <v>4.8</v>
      </c>
      <c r="S120" s="44">
        <v>4.8</v>
      </c>
      <c r="T120" s="44">
        <v>4.8</v>
      </c>
      <c r="U120" s="44">
        <v>4.8</v>
      </c>
      <c r="V120" s="44">
        <v>4.8</v>
      </c>
      <c r="W120" s="44">
        <v>4.8</v>
      </c>
      <c r="X120" s="44">
        <v>4.8</v>
      </c>
      <c r="Y120" s="44">
        <v>4.8</v>
      </c>
      <c r="Z120" s="44">
        <v>4.8</v>
      </c>
      <c r="AA120" s="44">
        <v>4.8</v>
      </c>
    </row>
    <row r="121" spans="1:27" ht="12.75" hidden="1" customHeight="1" outlineLevel="1" x14ac:dyDescent="0.3">
      <c r="A121" s="99" t="s">
        <v>1095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>$D$11</f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3">
      <c r="A122" s="98" t="s">
        <v>1096</v>
      </c>
      <c r="B122" s="28" t="str">
        <f>"24"&amp;"."&amp;$B$623&amp;"."&amp;$B$624</f>
        <v>24.02.2024</v>
      </c>
      <c r="C122" s="90" t="s">
        <v>76</v>
      </c>
      <c r="D122" s="91">
        <f>ROUND(((D123+D124+D126+D125)/1000),5)</f>
        <v>1.8654299999999999</v>
      </c>
      <c r="E122" s="91">
        <f>ROUND(((E123+E124+E126+E125)/1000),5)</f>
        <v>1.7447600000000001</v>
      </c>
      <c r="F122" s="91">
        <f>ROUND(((F123+F124+F126+F125)/1000),5)</f>
        <v>1.6447700000000001</v>
      </c>
      <c r="G122" s="91">
        <f t="shared" ref="G122:AA122" si="69">ROUND(((G123+G124+G126+G125)/1000),5)</f>
        <v>1.6012200000000001</v>
      </c>
      <c r="H122" s="91">
        <f t="shared" si="69"/>
        <v>1.6314299999999999</v>
      </c>
      <c r="I122" s="91">
        <f t="shared" si="69"/>
        <v>1.6695</v>
      </c>
      <c r="J122" s="91">
        <f t="shared" si="69"/>
        <v>1.77393</v>
      </c>
      <c r="K122" s="91">
        <f t="shared" si="69"/>
        <v>1.8345400000000001</v>
      </c>
      <c r="L122" s="91">
        <f t="shared" si="69"/>
        <v>2.0778400000000001</v>
      </c>
      <c r="M122" s="91">
        <f t="shared" si="69"/>
        <v>2.16601</v>
      </c>
      <c r="N122" s="91">
        <f t="shared" si="69"/>
        <v>2.20438</v>
      </c>
      <c r="O122" s="91">
        <f t="shared" si="69"/>
        <v>2.2200299999999999</v>
      </c>
      <c r="P122" s="91">
        <f t="shared" si="69"/>
        <v>2.20756</v>
      </c>
      <c r="Q122" s="91">
        <f t="shared" si="69"/>
        <v>2.1960799999999998</v>
      </c>
      <c r="R122" s="91">
        <f t="shared" si="69"/>
        <v>2.1699799999999998</v>
      </c>
      <c r="S122" s="91">
        <f t="shared" si="69"/>
        <v>2.1526999999999998</v>
      </c>
      <c r="T122" s="91">
        <f t="shared" si="69"/>
        <v>2.16269</v>
      </c>
      <c r="U122" s="91">
        <f t="shared" si="69"/>
        <v>2.1778400000000002</v>
      </c>
      <c r="V122" s="91">
        <f t="shared" si="69"/>
        <v>2.2084800000000002</v>
      </c>
      <c r="W122" s="91">
        <f t="shared" si="69"/>
        <v>2.2123900000000001</v>
      </c>
      <c r="X122" s="91">
        <f t="shared" si="69"/>
        <v>2.2079800000000001</v>
      </c>
      <c r="Y122" s="91">
        <f t="shared" si="69"/>
        <v>2.13781</v>
      </c>
      <c r="Z122" s="91">
        <f t="shared" si="69"/>
        <v>1.9564600000000001</v>
      </c>
      <c r="AA122" s="91">
        <f t="shared" si="69"/>
        <v>1.7885200000000001</v>
      </c>
    </row>
    <row r="123" spans="1:27" ht="12.75" hidden="1" customHeight="1" outlineLevel="1" x14ac:dyDescent="0.3">
      <c r="A123" s="99" t="s">
        <v>1097</v>
      </c>
      <c r="B123" s="63" t="s">
        <v>238</v>
      </c>
      <c r="C123" s="43" t="s">
        <v>79</v>
      </c>
      <c r="D123" s="44">
        <v>1578.09</v>
      </c>
      <c r="E123" s="44">
        <v>1457.42</v>
      </c>
      <c r="F123" s="44">
        <v>1357.43</v>
      </c>
      <c r="G123" s="44">
        <v>1313.88</v>
      </c>
      <c r="H123" s="44">
        <v>1344.09</v>
      </c>
      <c r="I123" s="44">
        <v>1382.16</v>
      </c>
      <c r="J123" s="44">
        <v>1486.59</v>
      </c>
      <c r="K123" s="44">
        <v>1547.2</v>
      </c>
      <c r="L123" s="44">
        <v>1790.5</v>
      </c>
      <c r="M123" s="44">
        <v>1878.67</v>
      </c>
      <c r="N123" s="44">
        <v>1917.04</v>
      </c>
      <c r="O123" s="44">
        <v>1932.69</v>
      </c>
      <c r="P123" s="44">
        <v>1920.22</v>
      </c>
      <c r="Q123" s="44">
        <v>1908.74</v>
      </c>
      <c r="R123" s="44">
        <v>1882.64</v>
      </c>
      <c r="S123" s="44">
        <v>1865.36</v>
      </c>
      <c r="T123" s="44">
        <v>1875.35</v>
      </c>
      <c r="U123" s="44">
        <v>1890.5</v>
      </c>
      <c r="V123" s="44">
        <v>1921.14</v>
      </c>
      <c r="W123" s="44">
        <v>1925.05</v>
      </c>
      <c r="X123" s="44">
        <v>1920.64</v>
      </c>
      <c r="Y123" s="44">
        <v>1850.47</v>
      </c>
      <c r="Z123" s="44">
        <v>1669.12</v>
      </c>
      <c r="AA123" s="44">
        <v>1501.18</v>
      </c>
    </row>
    <row r="124" spans="1:27" ht="12.75" hidden="1" customHeight="1" outlineLevel="1" x14ac:dyDescent="0.3">
      <c r="A124" s="99" t="s">
        <v>1098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3">
      <c r="A125" s="99" t="s">
        <v>1099</v>
      </c>
      <c r="B125" s="63" t="s">
        <v>83</v>
      </c>
      <c r="C125" s="43" t="s">
        <v>79</v>
      </c>
      <c r="D125" s="44">
        <v>4.8</v>
      </c>
      <c r="E125" s="44">
        <v>4.8</v>
      </c>
      <c r="F125" s="44">
        <v>4.8</v>
      </c>
      <c r="G125" s="44">
        <v>4.8</v>
      </c>
      <c r="H125" s="44">
        <v>4.8</v>
      </c>
      <c r="I125" s="44">
        <v>4.8</v>
      </c>
      <c r="J125" s="44">
        <v>4.8</v>
      </c>
      <c r="K125" s="44">
        <v>4.8</v>
      </c>
      <c r="L125" s="44">
        <v>4.8</v>
      </c>
      <c r="M125" s="44">
        <v>4.8</v>
      </c>
      <c r="N125" s="44">
        <v>4.8</v>
      </c>
      <c r="O125" s="44">
        <v>4.8</v>
      </c>
      <c r="P125" s="44">
        <v>4.8</v>
      </c>
      <c r="Q125" s="44">
        <v>4.8</v>
      </c>
      <c r="R125" s="44">
        <v>4.8</v>
      </c>
      <c r="S125" s="44">
        <v>4.8</v>
      </c>
      <c r="T125" s="44">
        <v>4.8</v>
      </c>
      <c r="U125" s="44">
        <v>4.8</v>
      </c>
      <c r="V125" s="44">
        <v>4.8</v>
      </c>
      <c r="W125" s="44">
        <v>4.8</v>
      </c>
      <c r="X125" s="44">
        <v>4.8</v>
      </c>
      <c r="Y125" s="44">
        <v>4.8</v>
      </c>
      <c r="Z125" s="44">
        <v>4.8</v>
      </c>
      <c r="AA125" s="44">
        <v>4.8</v>
      </c>
    </row>
    <row r="126" spans="1:27" ht="12.75" hidden="1" customHeight="1" outlineLevel="1" x14ac:dyDescent="0.3">
      <c r="A126" s="99" t="s">
        <v>1100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>$D$11</f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3">
      <c r="A127" s="98" t="s">
        <v>1101</v>
      </c>
      <c r="B127" s="28" t="str">
        <f>"25"&amp;"."&amp;$B$623&amp;"."&amp;$B$624</f>
        <v>25.02.2024</v>
      </c>
      <c r="C127" s="90" t="s">
        <v>76</v>
      </c>
      <c r="D127" s="91">
        <f>ROUND(((D128+D129+D131+D130)/1000),5)</f>
        <v>1.85009</v>
      </c>
      <c r="E127" s="91">
        <f>ROUND(((E128+E129+E131+E130)/1000),5)</f>
        <v>1.69651</v>
      </c>
      <c r="F127" s="91">
        <f>ROUND(((F128+F129+F131+F130)/1000),5)</f>
        <v>1.5930299999999999</v>
      </c>
      <c r="G127" s="91">
        <f t="shared" ref="G127:AA127" si="72">ROUND(((G128+G129+G131+G130)/1000),5)</f>
        <v>1.5847</v>
      </c>
      <c r="H127" s="91">
        <f t="shared" si="72"/>
        <v>1.5880399999999999</v>
      </c>
      <c r="I127" s="91">
        <f t="shared" si="72"/>
        <v>1.62385</v>
      </c>
      <c r="J127" s="91">
        <f t="shared" si="72"/>
        <v>1.71336</v>
      </c>
      <c r="K127" s="91">
        <f t="shared" si="72"/>
        <v>1.78433</v>
      </c>
      <c r="L127" s="91">
        <f t="shared" si="72"/>
        <v>1.95207</v>
      </c>
      <c r="M127" s="91">
        <f t="shared" si="72"/>
        <v>2.1295500000000001</v>
      </c>
      <c r="N127" s="91">
        <f t="shared" si="72"/>
        <v>2.1920600000000001</v>
      </c>
      <c r="O127" s="91">
        <f t="shared" si="72"/>
        <v>2.2023100000000002</v>
      </c>
      <c r="P127" s="91">
        <f t="shared" si="72"/>
        <v>2.1929799999999999</v>
      </c>
      <c r="Q127" s="91">
        <f t="shared" si="72"/>
        <v>2.1828400000000001</v>
      </c>
      <c r="R127" s="91">
        <f t="shared" si="72"/>
        <v>2.1480800000000002</v>
      </c>
      <c r="S127" s="91">
        <f t="shared" si="72"/>
        <v>2.1378499999999998</v>
      </c>
      <c r="T127" s="91">
        <f t="shared" si="72"/>
        <v>2.1636199999999999</v>
      </c>
      <c r="U127" s="91">
        <f t="shared" si="72"/>
        <v>2.1987100000000002</v>
      </c>
      <c r="V127" s="91">
        <f t="shared" si="72"/>
        <v>2.25943</v>
      </c>
      <c r="W127" s="91">
        <f t="shared" si="72"/>
        <v>2.2430699999999999</v>
      </c>
      <c r="X127" s="91">
        <f t="shared" si="72"/>
        <v>2.2391200000000002</v>
      </c>
      <c r="Y127" s="91">
        <f t="shared" si="72"/>
        <v>2.1751</v>
      </c>
      <c r="Z127" s="91">
        <f t="shared" si="72"/>
        <v>1.9852000000000001</v>
      </c>
      <c r="AA127" s="91">
        <f t="shared" si="72"/>
        <v>1.78732</v>
      </c>
    </row>
    <row r="128" spans="1:27" ht="12.75" hidden="1" customHeight="1" outlineLevel="1" x14ac:dyDescent="0.3">
      <c r="A128" s="99" t="s">
        <v>1102</v>
      </c>
      <c r="B128" s="63" t="s">
        <v>238</v>
      </c>
      <c r="C128" s="43" t="s">
        <v>79</v>
      </c>
      <c r="D128" s="44">
        <v>1562.75</v>
      </c>
      <c r="E128" s="44">
        <v>1409.17</v>
      </c>
      <c r="F128" s="44">
        <v>1305.69</v>
      </c>
      <c r="G128" s="44">
        <v>1297.3599999999999</v>
      </c>
      <c r="H128" s="44">
        <v>1300.7</v>
      </c>
      <c r="I128" s="44">
        <v>1336.51</v>
      </c>
      <c r="J128" s="44">
        <v>1426.02</v>
      </c>
      <c r="K128" s="44">
        <v>1496.99</v>
      </c>
      <c r="L128" s="44">
        <v>1664.73</v>
      </c>
      <c r="M128" s="44">
        <v>1842.21</v>
      </c>
      <c r="N128" s="44">
        <v>1904.72</v>
      </c>
      <c r="O128" s="44">
        <v>1914.97</v>
      </c>
      <c r="P128" s="44">
        <v>1905.64</v>
      </c>
      <c r="Q128" s="44">
        <v>1895.5</v>
      </c>
      <c r="R128" s="44">
        <v>1860.74</v>
      </c>
      <c r="S128" s="44">
        <v>1850.51</v>
      </c>
      <c r="T128" s="44">
        <v>1876.28</v>
      </c>
      <c r="U128" s="44">
        <v>1911.37</v>
      </c>
      <c r="V128" s="44">
        <v>1972.09</v>
      </c>
      <c r="W128" s="44">
        <v>1955.73</v>
      </c>
      <c r="X128" s="44">
        <v>1951.78</v>
      </c>
      <c r="Y128" s="44">
        <v>1887.76</v>
      </c>
      <c r="Z128" s="44">
        <v>1697.86</v>
      </c>
      <c r="AA128" s="44">
        <v>1499.98</v>
      </c>
    </row>
    <row r="129" spans="1:27" ht="12.75" hidden="1" customHeight="1" outlineLevel="1" x14ac:dyDescent="0.3">
      <c r="A129" s="99" t="s">
        <v>1103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3">
      <c r="A130" s="99" t="s">
        <v>1104</v>
      </c>
      <c r="B130" s="63" t="s">
        <v>83</v>
      </c>
      <c r="C130" s="43" t="s">
        <v>79</v>
      </c>
      <c r="D130" s="44">
        <v>4.8</v>
      </c>
      <c r="E130" s="44">
        <v>4.8</v>
      </c>
      <c r="F130" s="44">
        <v>4.8</v>
      </c>
      <c r="G130" s="44">
        <v>4.8</v>
      </c>
      <c r="H130" s="44">
        <v>4.8</v>
      </c>
      <c r="I130" s="44">
        <v>4.8</v>
      </c>
      <c r="J130" s="44">
        <v>4.8</v>
      </c>
      <c r="K130" s="44">
        <v>4.8</v>
      </c>
      <c r="L130" s="44">
        <v>4.8</v>
      </c>
      <c r="M130" s="44">
        <v>4.8</v>
      </c>
      <c r="N130" s="44">
        <v>4.8</v>
      </c>
      <c r="O130" s="44">
        <v>4.8</v>
      </c>
      <c r="P130" s="44">
        <v>4.8</v>
      </c>
      <c r="Q130" s="44">
        <v>4.8</v>
      </c>
      <c r="R130" s="44">
        <v>4.8</v>
      </c>
      <c r="S130" s="44">
        <v>4.8</v>
      </c>
      <c r="T130" s="44">
        <v>4.8</v>
      </c>
      <c r="U130" s="44">
        <v>4.8</v>
      </c>
      <c r="V130" s="44">
        <v>4.8</v>
      </c>
      <c r="W130" s="44">
        <v>4.8</v>
      </c>
      <c r="X130" s="44">
        <v>4.8</v>
      </c>
      <c r="Y130" s="44">
        <v>4.8</v>
      </c>
      <c r="Z130" s="44">
        <v>4.8</v>
      </c>
      <c r="AA130" s="44">
        <v>4.8</v>
      </c>
    </row>
    <row r="131" spans="1:27" ht="12.75" hidden="1" customHeight="1" outlineLevel="1" x14ac:dyDescent="0.3">
      <c r="A131" s="99" t="s">
        <v>1105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>$D$11</f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3">
      <c r="A132" s="98" t="s">
        <v>1106</v>
      </c>
      <c r="B132" s="28" t="str">
        <f>"26"&amp;"."&amp;$B$623&amp;"."&amp;$B$624</f>
        <v>26.02.2024</v>
      </c>
      <c r="C132" s="90" t="s">
        <v>76</v>
      </c>
      <c r="D132" s="91">
        <f>ROUND(((D133+D134+D136+D135)/1000),5)</f>
        <v>1.7311700000000001</v>
      </c>
      <c r="E132" s="91">
        <f>ROUND(((E133+E134+E136+E135)/1000),5)</f>
        <v>1.6027800000000001</v>
      </c>
      <c r="F132" s="91">
        <f>ROUND(((F133+F134+F136+F135)/1000),5)</f>
        <v>1.5457099999999999</v>
      </c>
      <c r="G132" s="91">
        <f t="shared" ref="G132:AA132" si="75">ROUND(((G133+G134+G136+G135)/1000),5)</f>
        <v>1.5528299999999999</v>
      </c>
      <c r="H132" s="91">
        <f t="shared" si="75"/>
        <v>1.5692299999999999</v>
      </c>
      <c r="I132" s="91">
        <f t="shared" si="75"/>
        <v>1.7109000000000001</v>
      </c>
      <c r="J132" s="91">
        <f t="shared" si="75"/>
        <v>1.87399</v>
      </c>
      <c r="K132" s="91">
        <f t="shared" si="75"/>
        <v>2.1574</v>
      </c>
      <c r="L132" s="91">
        <f t="shared" si="75"/>
        <v>2.2897500000000002</v>
      </c>
      <c r="M132" s="91">
        <f t="shared" si="75"/>
        <v>2.3007200000000001</v>
      </c>
      <c r="N132" s="91">
        <f t="shared" si="75"/>
        <v>2.3205399999999998</v>
      </c>
      <c r="O132" s="91">
        <f t="shared" si="75"/>
        <v>2.3486899999999999</v>
      </c>
      <c r="P132" s="91">
        <f t="shared" si="75"/>
        <v>2.34016</v>
      </c>
      <c r="Q132" s="91">
        <f t="shared" si="75"/>
        <v>2.3417400000000002</v>
      </c>
      <c r="R132" s="91">
        <f t="shared" si="75"/>
        <v>2.3316300000000001</v>
      </c>
      <c r="S132" s="91">
        <f t="shared" si="75"/>
        <v>2.2685599999999999</v>
      </c>
      <c r="T132" s="91">
        <f t="shared" si="75"/>
        <v>2.25224</v>
      </c>
      <c r="U132" s="91">
        <f t="shared" si="75"/>
        <v>2.2664900000000001</v>
      </c>
      <c r="V132" s="91">
        <f t="shared" si="75"/>
        <v>2.29026</v>
      </c>
      <c r="W132" s="91">
        <f t="shared" si="75"/>
        <v>2.31568</v>
      </c>
      <c r="X132" s="91">
        <f t="shared" si="75"/>
        <v>2.2226300000000001</v>
      </c>
      <c r="Y132" s="91">
        <f t="shared" si="75"/>
        <v>2.105</v>
      </c>
      <c r="Z132" s="91">
        <f t="shared" si="75"/>
        <v>1.87233</v>
      </c>
      <c r="AA132" s="91">
        <f t="shared" si="75"/>
        <v>1.6248100000000001</v>
      </c>
    </row>
    <row r="133" spans="1:27" ht="12.75" hidden="1" customHeight="1" outlineLevel="1" x14ac:dyDescent="0.3">
      <c r="A133" s="99" t="s">
        <v>1107</v>
      </c>
      <c r="B133" s="63" t="s">
        <v>238</v>
      </c>
      <c r="C133" s="43" t="s">
        <v>79</v>
      </c>
      <c r="D133" s="44">
        <v>1443.83</v>
      </c>
      <c r="E133" s="44">
        <v>1315.44</v>
      </c>
      <c r="F133" s="44">
        <v>1258.3699999999999</v>
      </c>
      <c r="G133" s="44">
        <v>1265.49</v>
      </c>
      <c r="H133" s="44">
        <v>1281.8900000000001</v>
      </c>
      <c r="I133" s="44">
        <v>1423.56</v>
      </c>
      <c r="J133" s="44">
        <v>1586.65</v>
      </c>
      <c r="K133" s="44">
        <v>1870.06</v>
      </c>
      <c r="L133" s="44">
        <v>2002.41</v>
      </c>
      <c r="M133" s="44">
        <v>2013.38</v>
      </c>
      <c r="N133" s="44">
        <v>2033.2</v>
      </c>
      <c r="O133" s="44">
        <v>2061.35</v>
      </c>
      <c r="P133" s="44">
        <v>2052.8200000000002</v>
      </c>
      <c r="Q133" s="44">
        <v>2054.4</v>
      </c>
      <c r="R133" s="44">
        <v>2044.29</v>
      </c>
      <c r="S133" s="44">
        <v>1981.22</v>
      </c>
      <c r="T133" s="44">
        <v>1964.9</v>
      </c>
      <c r="U133" s="44">
        <v>1979.15</v>
      </c>
      <c r="V133" s="44">
        <v>2002.92</v>
      </c>
      <c r="W133" s="44">
        <v>2028.34</v>
      </c>
      <c r="X133" s="44">
        <v>1935.29</v>
      </c>
      <c r="Y133" s="44">
        <v>1817.66</v>
      </c>
      <c r="Z133" s="44">
        <v>1584.99</v>
      </c>
      <c r="AA133" s="44">
        <v>1337.47</v>
      </c>
    </row>
    <row r="134" spans="1:27" ht="12.75" hidden="1" customHeight="1" outlineLevel="1" x14ac:dyDescent="0.3">
      <c r="A134" s="99" t="s">
        <v>1108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3">
      <c r="A135" s="99" t="s">
        <v>1109</v>
      </c>
      <c r="B135" s="63" t="s">
        <v>83</v>
      </c>
      <c r="C135" s="43" t="s">
        <v>79</v>
      </c>
      <c r="D135" s="44">
        <v>4.8</v>
      </c>
      <c r="E135" s="44">
        <v>4.8</v>
      </c>
      <c r="F135" s="44">
        <v>4.8</v>
      </c>
      <c r="G135" s="44">
        <v>4.8</v>
      </c>
      <c r="H135" s="44">
        <v>4.8</v>
      </c>
      <c r="I135" s="44">
        <v>4.8</v>
      </c>
      <c r="J135" s="44">
        <v>4.8</v>
      </c>
      <c r="K135" s="44">
        <v>4.8</v>
      </c>
      <c r="L135" s="44">
        <v>4.8</v>
      </c>
      <c r="M135" s="44">
        <v>4.8</v>
      </c>
      <c r="N135" s="44">
        <v>4.8</v>
      </c>
      <c r="O135" s="44">
        <v>4.8</v>
      </c>
      <c r="P135" s="44">
        <v>4.8</v>
      </c>
      <c r="Q135" s="44">
        <v>4.8</v>
      </c>
      <c r="R135" s="44">
        <v>4.8</v>
      </c>
      <c r="S135" s="44">
        <v>4.8</v>
      </c>
      <c r="T135" s="44">
        <v>4.8</v>
      </c>
      <c r="U135" s="44">
        <v>4.8</v>
      </c>
      <c r="V135" s="44">
        <v>4.8</v>
      </c>
      <c r="W135" s="44">
        <v>4.8</v>
      </c>
      <c r="X135" s="44">
        <v>4.8</v>
      </c>
      <c r="Y135" s="44">
        <v>4.8</v>
      </c>
      <c r="Z135" s="44">
        <v>4.8</v>
      </c>
      <c r="AA135" s="44">
        <v>4.8</v>
      </c>
    </row>
    <row r="136" spans="1:27" ht="12.75" hidden="1" customHeight="1" outlineLevel="1" x14ac:dyDescent="0.3">
      <c r="A136" s="99" t="s">
        <v>1110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>$D$11</f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3">
      <c r="A137" s="98" t="s">
        <v>1111</v>
      </c>
      <c r="B137" s="28" t="str">
        <f>"27"&amp;"."&amp;$B$623&amp;"."&amp;$B$624</f>
        <v>27.02.2024</v>
      </c>
      <c r="C137" s="90" t="s">
        <v>76</v>
      </c>
      <c r="D137" s="91">
        <f>ROUND(((D138+D139+D141+D140)/1000),5)</f>
        <v>1.61008</v>
      </c>
      <c r="E137" s="91">
        <f>ROUND(((E138+E139+E141+E140)/1000),5)</f>
        <v>1.55816</v>
      </c>
      <c r="F137" s="91">
        <f>ROUND(((F138+F139+F141+F140)/1000),5)</f>
        <v>1.53166</v>
      </c>
      <c r="G137" s="91">
        <f t="shared" ref="G137:AA137" si="78">ROUND(((G138+G139+G141+G140)/1000),5)</f>
        <v>1.5290999999999999</v>
      </c>
      <c r="H137" s="91">
        <f t="shared" si="78"/>
        <v>1.5628</v>
      </c>
      <c r="I137" s="91">
        <f t="shared" si="78"/>
        <v>1.7260500000000001</v>
      </c>
      <c r="J137" s="91">
        <f t="shared" si="78"/>
        <v>1.85338</v>
      </c>
      <c r="K137" s="91">
        <f t="shared" si="78"/>
        <v>2.0098600000000002</v>
      </c>
      <c r="L137" s="91">
        <f t="shared" si="78"/>
        <v>2.2038000000000002</v>
      </c>
      <c r="M137" s="91">
        <f t="shared" si="78"/>
        <v>2.23584</v>
      </c>
      <c r="N137" s="91">
        <f t="shared" si="78"/>
        <v>2.26179</v>
      </c>
      <c r="O137" s="91">
        <f t="shared" si="78"/>
        <v>2.3535900000000001</v>
      </c>
      <c r="P137" s="91">
        <f t="shared" si="78"/>
        <v>2.2869199999999998</v>
      </c>
      <c r="Q137" s="91">
        <f t="shared" si="78"/>
        <v>2.2748400000000002</v>
      </c>
      <c r="R137" s="91">
        <f t="shared" si="78"/>
        <v>2.2556799999999999</v>
      </c>
      <c r="S137" s="91">
        <f t="shared" si="78"/>
        <v>2.1687599999999998</v>
      </c>
      <c r="T137" s="91">
        <f t="shared" si="78"/>
        <v>2.1793</v>
      </c>
      <c r="U137" s="91">
        <f t="shared" si="78"/>
        <v>2.2105600000000001</v>
      </c>
      <c r="V137" s="91">
        <f t="shared" si="78"/>
        <v>2.2340399999999998</v>
      </c>
      <c r="W137" s="91">
        <f t="shared" si="78"/>
        <v>2.2577099999999999</v>
      </c>
      <c r="X137" s="91">
        <f t="shared" si="78"/>
        <v>2.18797</v>
      </c>
      <c r="Y137" s="91">
        <f t="shared" si="78"/>
        <v>2.1258900000000001</v>
      </c>
      <c r="Z137" s="91">
        <f t="shared" si="78"/>
        <v>1.9255500000000001</v>
      </c>
      <c r="AA137" s="91">
        <f t="shared" si="78"/>
        <v>1.7336199999999999</v>
      </c>
    </row>
    <row r="138" spans="1:27" ht="12.75" hidden="1" customHeight="1" outlineLevel="1" x14ac:dyDescent="0.3">
      <c r="A138" s="99" t="s">
        <v>1112</v>
      </c>
      <c r="B138" s="63" t="s">
        <v>238</v>
      </c>
      <c r="C138" s="43" t="s">
        <v>79</v>
      </c>
      <c r="D138" s="44">
        <v>1322.74</v>
      </c>
      <c r="E138" s="44">
        <v>1270.82</v>
      </c>
      <c r="F138" s="44">
        <v>1244.32</v>
      </c>
      <c r="G138" s="44">
        <v>1241.76</v>
      </c>
      <c r="H138" s="44">
        <v>1275.46</v>
      </c>
      <c r="I138" s="44">
        <v>1438.71</v>
      </c>
      <c r="J138" s="44">
        <v>1566.04</v>
      </c>
      <c r="K138" s="44">
        <v>1722.52</v>
      </c>
      <c r="L138" s="44">
        <v>1916.46</v>
      </c>
      <c r="M138" s="44">
        <v>1948.5</v>
      </c>
      <c r="N138" s="44">
        <v>1974.45</v>
      </c>
      <c r="O138" s="44">
        <v>2066.25</v>
      </c>
      <c r="P138" s="44">
        <v>1999.58</v>
      </c>
      <c r="Q138" s="44">
        <v>1987.5</v>
      </c>
      <c r="R138" s="44">
        <v>1968.34</v>
      </c>
      <c r="S138" s="44">
        <v>1881.42</v>
      </c>
      <c r="T138" s="44">
        <v>1891.96</v>
      </c>
      <c r="U138" s="44">
        <v>1923.22</v>
      </c>
      <c r="V138" s="44">
        <v>1946.7</v>
      </c>
      <c r="W138" s="44">
        <v>1970.37</v>
      </c>
      <c r="X138" s="44">
        <v>1900.63</v>
      </c>
      <c r="Y138" s="44">
        <v>1838.55</v>
      </c>
      <c r="Z138" s="44">
        <v>1638.21</v>
      </c>
      <c r="AA138" s="44">
        <v>1446.28</v>
      </c>
    </row>
    <row r="139" spans="1:27" ht="12.75" hidden="1" customHeight="1" outlineLevel="1" x14ac:dyDescent="0.3">
      <c r="A139" s="99" t="s">
        <v>1113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3">
      <c r="A140" s="99" t="s">
        <v>1114</v>
      </c>
      <c r="B140" s="63" t="s">
        <v>83</v>
      </c>
      <c r="C140" s="43" t="s">
        <v>79</v>
      </c>
      <c r="D140" s="44">
        <v>4.8</v>
      </c>
      <c r="E140" s="44">
        <v>4.8</v>
      </c>
      <c r="F140" s="44">
        <v>4.8</v>
      </c>
      <c r="G140" s="44">
        <v>4.8</v>
      </c>
      <c r="H140" s="44">
        <v>4.8</v>
      </c>
      <c r="I140" s="44">
        <v>4.8</v>
      </c>
      <c r="J140" s="44">
        <v>4.8</v>
      </c>
      <c r="K140" s="44">
        <v>4.8</v>
      </c>
      <c r="L140" s="44">
        <v>4.8</v>
      </c>
      <c r="M140" s="44">
        <v>4.8</v>
      </c>
      <c r="N140" s="44">
        <v>4.8</v>
      </c>
      <c r="O140" s="44">
        <v>4.8</v>
      </c>
      <c r="P140" s="44">
        <v>4.8</v>
      </c>
      <c r="Q140" s="44">
        <v>4.8</v>
      </c>
      <c r="R140" s="44">
        <v>4.8</v>
      </c>
      <c r="S140" s="44">
        <v>4.8</v>
      </c>
      <c r="T140" s="44">
        <v>4.8</v>
      </c>
      <c r="U140" s="44">
        <v>4.8</v>
      </c>
      <c r="V140" s="44">
        <v>4.8</v>
      </c>
      <c r="W140" s="44">
        <v>4.8</v>
      </c>
      <c r="X140" s="44">
        <v>4.8</v>
      </c>
      <c r="Y140" s="44">
        <v>4.8</v>
      </c>
      <c r="Z140" s="44">
        <v>4.8</v>
      </c>
      <c r="AA140" s="44">
        <v>4.8</v>
      </c>
    </row>
    <row r="141" spans="1:27" ht="12.75" hidden="1" customHeight="1" outlineLevel="1" x14ac:dyDescent="0.3">
      <c r="A141" s="99" t="s">
        <v>1115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>$D$11</f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3">
      <c r="A142" s="98" t="s">
        <v>1116</v>
      </c>
      <c r="B142" s="28" t="str">
        <f>"28"&amp;"."&amp;$B$623&amp;"."&amp;$B$624</f>
        <v>28.02.2024</v>
      </c>
      <c r="C142" s="90" t="s">
        <v>76</v>
      </c>
      <c r="D142" s="91">
        <f>ROUND(((D143+D144+D146+D145)/1000),5)</f>
        <v>1.59223</v>
      </c>
      <c r="E142" s="91">
        <f>ROUND(((E143+E144+E146+E145)/1000),5)</f>
        <v>1.55508</v>
      </c>
      <c r="F142" s="91">
        <f>ROUND(((F143+F144+F146+F145)/1000),5)</f>
        <v>1.5392699999999999</v>
      </c>
      <c r="G142" s="91">
        <f t="shared" ref="G142:AA142" si="81">ROUND(((G143+G144+G146+G145)/1000),5)</f>
        <v>1.5363100000000001</v>
      </c>
      <c r="H142" s="91">
        <f t="shared" si="81"/>
        <v>1.56473</v>
      </c>
      <c r="I142" s="91">
        <f t="shared" si="81"/>
        <v>1.68241</v>
      </c>
      <c r="J142" s="91">
        <f t="shared" si="81"/>
        <v>1.8613599999999999</v>
      </c>
      <c r="K142" s="91">
        <f t="shared" si="81"/>
        <v>2.1456300000000001</v>
      </c>
      <c r="L142" s="91">
        <f t="shared" si="81"/>
        <v>2.2552599999999998</v>
      </c>
      <c r="M142" s="91">
        <f t="shared" si="81"/>
        <v>2.29677</v>
      </c>
      <c r="N142" s="91">
        <f t="shared" si="81"/>
        <v>2.3038799999999999</v>
      </c>
      <c r="O142" s="91">
        <f t="shared" si="81"/>
        <v>2.3524600000000002</v>
      </c>
      <c r="P142" s="91">
        <f t="shared" si="81"/>
        <v>2.33074</v>
      </c>
      <c r="Q142" s="91">
        <f t="shared" si="81"/>
        <v>2.3371400000000002</v>
      </c>
      <c r="R142" s="91">
        <f t="shared" si="81"/>
        <v>2.3251599999999999</v>
      </c>
      <c r="S142" s="91">
        <f t="shared" si="81"/>
        <v>2.2271700000000001</v>
      </c>
      <c r="T142" s="91">
        <f t="shared" si="81"/>
        <v>2.2116600000000002</v>
      </c>
      <c r="U142" s="91">
        <f t="shared" si="81"/>
        <v>2.2247400000000002</v>
      </c>
      <c r="V142" s="91">
        <f t="shared" si="81"/>
        <v>2.2787700000000002</v>
      </c>
      <c r="W142" s="91">
        <f t="shared" si="81"/>
        <v>2.32694</v>
      </c>
      <c r="X142" s="91">
        <f t="shared" si="81"/>
        <v>2.2408100000000002</v>
      </c>
      <c r="Y142" s="91">
        <f t="shared" si="81"/>
        <v>2.1485799999999999</v>
      </c>
      <c r="Z142" s="91">
        <f t="shared" si="81"/>
        <v>1.9219299999999999</v>
      </c>
      <c r="AA142" s="91">
        <f t="shared" si="81"/>
        <v>1.6505300000000001</v>
      </c>
    </row>
    <row r="143" spans="1:27" ht="12.75" hidden="1" customHeight="1" outlineLevel="1" x14ac:dyDescent="0.3">
      <c r="A143" s="99" t="s">
        <v>1117</v>
      </c>
      <c r="B143" s="63" t="s">
        <v>238</v>
      </c>
      <c r="C143" s="43" t="s">
        <v>79</v>
      </c>
      <c r="D143" s="44">
        <v>1304.8900000000001</v>
      </c>
      <c r="E143" s="44">
        <v>1267.74</v>
      </c>
      <c r="F143" s="44">
        <v>1251.93</v>
      </c>
      <c r="G143" s="44">
        <v>1248.97</v>
      </c>
      <c r="H143" s="44">
        <v>1277.3900000000001</v>
      </c>
      <c r="I143" s="44">
        <v>1395.07</v>
      </c>
      <c r="J143" s="44">
        <v>1574.02</v>
      </c>
      <c r="K143" s="44">
        <v>1858.29</v>
      </c>
      <c r="L143" s="44">
        <v>1967.92</v>
      </c>
      <c r="M143" s="44">
        <v>2009.43</v>
      </c>
      <c r="N143" s="44">
        <v>2016.54</v>
      </c>
      <c r="O143" s="44">
        <v>2065.12</v>
      </c>
      <c r="P143" s="44">
        <v>2043.4</v>
      </c>
      <c r="Q143" s="44">
        <v>2049.8000000000002</v>
      </c>
      <c r="R143" s="44">
        <v>2037.82</v>
      </c>
      <c r="S143" s="44">
        <v>1939.83</v>
      </c>
      <c r="T143" s="44">
        <v>1924.32</v>
      </c>
      <c r="U143" s="44">
        <v>1937.4</v>
      </c>
      <c r="V143" s="44">
        <v>1991.43</v>
      </c>
      <c r="W143" s="44">
        <v>2039.6</v>
      </c>
      <c r="X143" s="44">
        <v>1953.47</v>
      </c>
      <c r="Y143" s="44">
        <v>1861.24</v>
      </c>
      <c r="Z143" s="44">
        <v>1634.59</v>
      </c>
      <c r="AA143" s="44">
        <v>1363.19</v>
      </c>
    </row>
    <row r="144" spans="1:27" ht="12.75" hidden="1" customHeight="1" outlineLevel="1" x14ac:dyDescent="0.3">
      <c r="A144" s="99" t="s">
        <v>1118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3">
      <c r="A145" s="99" t="s">
        <v>1119</v>
      </c>
      <c r="B145" s="63" t="s">
        <v>83</v>
      </c>
      <c r="C145" s="43" t="s">
        <v>79</v>
      </c>
      <c r="D145" s="44">
        <v>4.8</v>
      </c>
      <c r="E145" s="44">
        <v>4.8</v>
      </c>
      <c r="F145" s="44">
        <v>4.8</v>
      </c>
      <c r="G145" s="44">
        <v>4.8</v>
      </c>
      <c r="H145" s="44">
        <v>4.8</v>
      </c>
      <c r="I145" s="44">
        <v>4.8</v>
      </c>
      <c r="J145" s="44">
        <v>4.8</v>
      </c>
      <c r="K145" s="44">
        <v>4.8</v>
      </c>
      <c r="L145" s="44">
        <v>4.8</v>
      </c>
      <c r="M145" s="44">
        <v>4.8</v>
      </c>
      <c r="N145" s="44">
        <v>4.8</v>
      </c>
      <c r="O145" s="44">
        <v>4.8</v>
      </c>
      <c r="P145" s="44">
        <v>4.8</v>
      </c>
      <c r="Q145" s="44">
        <v>4.8</v>
      </c>
      <c r="R145" s="44">
        <v>4.8</v>
      </c>
      <c r="S145" s="44">
        <v>4.8</v>
      </c>
      <c r="T145" s="44">
        <v>4.8</v>
      </c>
      <c r="U145" s="44">
        <v>4.8</v>
      </c>
      <c r="V145" s="44">
        <v>4.8</v>
      </c>
      <c r="W145" s="44">
        <v>4.8</v>
      </c>
      <c r="X145" s="44">
        <v>4.8</v>
      </c>
      <c r="Y145" s="44">
        <v>4.8</v>
      </c>
      <c r="Z145" s="44">
        <v>4.8</v>
      </c>
      <c r="AA145" s="44">
        <v>4.8</v>
      </c>
    </row>
    <row r="146" spans="1:27" ht="12.75" hidden="1" customHeight="1" outlineLevel="1" x14ac:dyDescent="0.3">
      <c r="A146" s="99" t="s">
        <v>1120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>$D$11</f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3">
      <c r="A147" s="98" t="s">
        <v>1121</v>
      </c>
      <c r="B147" s="28" t="str">
        <f>"29"&amp;"."&amp;$B$623&amp;"."&amp;$B$624</f>
        <v>29.02.2024</v>
      </c>
      <c r="C147" s="90" t="s">
        <v>76</v>
      </c>
      <c r="D147" s="91">
        <f>ROUND(((D148+D149+D151+D150)/1000),5)</f>
        <v>1.6144400000000001</v>
      </c>
      <c r="E147" s="91">
        <f>ROUND(((E148+E149+E151+E150)/1000),5)</f>
        <v>1.5821000000000001</v>
      </c>
      <c r="F147" s="91">
        <f>ROUND(((F148+F149+F151+F150)/1000),5)</f>
        <v>1.5714900000000001</v>
      </c>
      <c r="G147" s="91">
        <f t="shared" ref="G147:AA147" si="84">ROUND(((G148+G149+G151+G150)/1000),5)</f>
        <v>1.5792999999999999</v>
      </c>
      <c r="H147" s="91">
        <f t="shared" si="84"/>
        <v>1.5970899999999999</v>
      </c>
      <c r="I147" s="91">
        <f t="shared" si="84"/>
        <v>1.75583</v>
      </c>
      <c r="J147" s="91">
        <f t="shared" si="84"/>
        <v>1.91099</v>
      </c>
      <c r="K147" s="91">
        <f t="shared" si="84"/>
        <v>2.0912199999999999</v>
      </c>
      <c r="L147" s="91">
        <f t="shared" si="84"/>
        <v>2.2760899999999999</v>
      </c>
      <c r="M147" s="91">
        <f t="shared" si="84"/>
        <v>2.2961800000000001</v>
      </c>
      <c r="N147" s="91">
        <f t="shared" si="84"/>
        <v>2.3115600000000001</v>
      </c>
      <c r="O147" s="91">
        <f t="shared" si="84"/>
        <v>2.3395999999999999</v>
      </c>
      <c r="P147" s="91">
        <f t="shared" si="84"/>
        <v>2.32091</v>
      </c>
      <c r="Q147" s="91">
        <f t="shared" si="84"/>
        <v>2.32484</v>
      </c>
      <c r="R147" s="91">
        <f t="shared" si="84"/>
        <v>2.3183099999999999</v>
      </c>
      <c r="S147" s="91">
        <f t="shared" si="84"/>
        <v>2.2487499999999998</v>
      </c>
      <c r="T147" s="91">
        <f t="shared" si="84"/>
        <v>2.2160799999999998</v>
      </c>
      <c r="U147" s="91">
        <f t="shared" si="84"/>
        <v>2.2320600000000002</v>
      </c>
      <c r="V147" s="91">
        <f t="shared" si="84"/>
        <v>2.2801999999999998</v>
      </c>
      <c r="W147" s="91">
        <f t="shared" si="84"/>
        <v>2.32863</v>
      </c>
      <c r="X147" s="91">
        <f t="shared" si="84"/>
        <v>2.2526999999999999</v>
      </c>
      <c r="Y147" s="91">
        <f t="shared" si="84"/>
        <v>2.1505999999999998</v>
      </c>
      <c r="Z147" s="91">
        <f t="shared" si="84"/>
        <v>1.9608699999999999</v>
      </c>
      <c r="AA147" s="91">
        <f t="shared" si="84"/>
        <v>1.76874</v>
      </c>
    </row>
    <row r="148" spans="1:27" ht="12.75" hidden="1" customHeight="1" outlineLevel="1" x14ac:dyDescent="0.3">
      <c r="A148" s="99" t="s">
        <v>1122</v>
      </c>
      <c r="B148" s="63" t="s">
        <v>238</v>
      </c>
      <c r="C148" s="43" t="s">
        <v>79</v>
      </c>
      <c r="D148" s="44">
        <v>1327.1</v>
      </c>
      <c r="E148" s="44">
        <v>1294.76</v>
      </c>
      <c r="F148" s="44">
        <v>1284.1500000000001</v>
      </c>
      <c r="G148" s="44">
        <v>1291.96</v>
      </c>
      <c r="H148" s="44">
        <v>1309.75</v>
      </c>
      <c r="I148" s="44">
        <v>1468.49</v>
      </c>
      <c r="J148" s="44">
        <v>1623.65</v>
      </c>
      <c r="K148" s="44">
        <v>1803.88</v>
      </c>
      <c r="L148" s="44">
        <v>1988.75</v>
      </c>
      <c r="M148" s="44">
        <v>2008.84</v>
      </c>
      <c r="N148" s="44">
        <v>2024.22</v>
      </c>
      <c r="O148" s="44">
        <v>2052.2600000000002</v>
      </c>
      <c r="P148" s="44">
        <v>2033.57</v>
      </c>
      <c r="Q148" s="44">
        <v>2037.5</v>
      </c>
      <c r="R148" s="44">
        <v>2030.97</v>
      </c>
      <c r="S148" s="44">
        <v>1961.41</v>
      </c>
      <c r="T148" s="44">
        <v>1928.74</v>
      </c>
      <c r="U148" s="44">
        <v>1944.72</v>
      </c>
      <c r="V148" s="44">
        <v>1992.86</v>
      </c>
      <c r="W148" s="44">
        <v>2041.29</v>
      </c>
      <c r="X148" s="44">
        <v>1965.36</v>
      </c>
      <c r="Y148" s="44">
        <v>1863.26</v>
      </c>
      <c r="Z148" s="44">
        <v>1673.53</v>
      </c>
      <c r="AA148" s="44">
        <v>1481.4</v>
      </c>
    </row>
    <row r="149" spans="1:27" ht="12.75" hidden="1" customHeight="1" outlineLevel="1" x14ac:dyDescent="0.3">
      <c r="A149" s="99" t="s">
        <v>1123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3">
      <c r="A150" s="99" t="s">
        <v>1124</v>
      </c>
      <c r="B150" s="63" t="s">
        <v>83</v>
      </c>
      <c r="C150" s="43" t="s">
        <v>79</v>
      </c>
      <c r="D150" s="44">
        <v>4.8</v>
      </c>
      <c r="E150" s="44">
        <v>4.8</v>
      </c>
      <c r="F150" s="44">
        <v>4.8</v>
      </c>
      <c r="G150" s="44">
        <v>4.8</v>
      </c>
      <c r="H150" s="44">
        <v>4.8</v>
      </c>
      <c r="I150" s="44">
        <v>4.8</v>
      </c>
      <c r="J150" s="44">
        <v>4.8</v>
      </c>
      <c r="K150" s="44">
        <v>4.8</v>
      </c>
      <c r="L150" s="44">
        <v>4.8</v>
      </c>
      <c r="M150" s="44">
        <v>4.8</v>
      </c>
      <c r="N150" s="44">
        <v>4.8</v>
      </c>
      <c r="O150" s="44">
        <v>4.8</v>
      </c>
      <c r="P150" s="44">
        <v>4.8</v>
      </c>
      <c r="Q150" s="44">
        <v>4.8</v>
      </c>
      <c r="R150" s="44">
        <v>4.8</v>
      </c>
      <c r="S150" s="44">
        <v>4.8</v>
      </c>
      <c r="T150" s="44">
        <v>4.8</v>
      </c>
      <c r="U150" s="44">
        <v>4.8</v>
      </c>
      <c r="V150" s="44">
        <v>4.8</v>
      </c>
      <c r="W150" s="44">
        <v>4.8</v>
      </c>
      <c r="X150" s="44">
        <v>4.8</v>
      </c>
      <c r="Y150" s="44">
        <v>4.8</v>
      </c>
      <c r="Z150" s="44">
        <v>4.8</v>
      </c>
      <c r="AA150" s="44">
        <v>4.8</v>
      </c>
    </row>
    <row r="151" spans="1:27" ht="12.75" hidden="1" customHeight="1" outlineLevel="1" x14ac:dyDescent="0.3">
      <c r="A151" s="99" t="s">
        <v>1125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>$D$11</f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3">
      <c r="A152" s="100"/>
      <c r="B152" s="101" t="s">
        <v>382</v>
      </c>
      <c r="C152" s="102"/>
      <c r="D152" s="103"/>
      <c r="E152" s="103"/>
      <c r="F152" s="103"/>
      <c r="G152" s="103"/>
      <c r="I152" s="39"/>
    </row>
    <row r="153" spans="1:27" ht="12.75" customHeight="1" x14ac:dyDescent="0.3">
      <c r="A153" s="100"/>
      <c r="B153" s="101" t="s">
        <v>382</v>
      </c>
      <c r="C153" s="102"/>
      <c r="D153" s="103"/>
      <c r="E153" s="103"/>
      <c r="F153" s="103"/>
      <c r="G153" s="103"/>
      <c r="I153" s="39"/>
    </row>
    <row r="154" spans="1:27" ht="13.8" x14ac:dyDescent="0.3">
      <c r="A154" s="182" t="s">
        <v>383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4"/>
    </row>
    <row r="155" spans="1:27" ht="27" customHeight="1" x14ac:dyDescent="0.25">
      <c r="A155" s="26" t="s">
        <v>64</v>
      </c>
      <c r="B155" s="27" t="s">
        <v>210</v>
      </c>
      <c r="C155" s="26" t="s">
        <v>211</v>
      </c>
      <c r="D155" s="27" t="s">
        <v>212</v>
      </c>
      <c r="E155" s="27" t="s">
        <v>213</v>
      </c>
      <c r="F155" s="27" t="s">
        <v>214</v>
      </c>
      <c r="G155" s="27" t="s">
        <v>215</v>
      </c>
      <c r="H155" s="27" t="s">
        <v>216</v>
      </c>
      <c r="I155" s="27" t="s">
        <v>217</v>
      </c>
      <c r="J155" s="27" t="s">
        <v>218</v>
      </c>
      <c r="K155" s="27" t="s">
        <v>219</v>
      </c>
      <c r="L155" s="27" t="s">
        <v>220</v>
      </c>
      <c r="M155" s="27" t="s">
        <v>221</v>
      </c>
      <c r="N155" s="27" t="s">
        <v>222</v>
      </c>
      <c r="O155" s="27" t="s">
        <v>223</v>
      </c>
      <c r="P155" s="27" t="s">
        <v>224</v>
      </c>
      <c r="Q155" s="27" t="s">
        <v>225</v>
      </c>
      <c r="R155" s="27" t="s">
        <v>226</v>
      </c>
      <c r="S155" s="27" t="s">
        <v>227</v>
      </c>
      <c r="T155" s="27" t="s">
        <v>228</v>
      </c>
      <c r="U155" s="27" t="s">
        <v>229</v>
      </c>
      <c r="V155" s="27" t="s">
        <v>230</v>
      </c>
      <c r="W155" s="27" t="s">
        <v>231</v>
      </c>
      <c r="X155" s="27" t="s">
        <v>232</v>
      </c>
      <c r="Y155" s="27" t="s">
        <v>233</v>
      </c>
      <c r="Z155" s="27" t="s">
        <v>234</v>
      </c>
      <c r="AA155" s="27" t="s">
        <v>235</v>
      </c>
    </row>
    <row r="156" spans="1:27" ht="13.8" x14ac:dyDescent="0.3">
      <c r="A156" s="98" t="s">
        <v>1136</v>
      </c>
      <c r="B156" s="28" t="str">
        <f>"01"&amp;"."&amp;$B$623&amp;"."&amp;$B$624</f>
        <v>01.02.2024</v>
      </c>
      <c r="C156" s="90" t="s">
        <v>76</v>
      </c>
      <c r="D156" s="91">
        <f>ROUND(((D157+D158+D160+D159)/1000),5)</f>
        <v>1.7799400000000001</v>
      </c>
      <c r="E156" s="91">
        <f>ROUND(((E157+E158+E160+E159)/1000),5)</f>
        <v>1.6265799999999999</v>
      </c>
      <c r="F156" s="91">
        <f>ROUND(((F157+F158+F160+F159)/1000),5)</f>
        <v>1.6049</v>
      </c>
      <c r="G156" s="91">
        <f t="shared" ref="G156:AA156" si="87">ROUND(((G157+G158+G160+G159)/1000),5)</f>
        <v>1.5804100000000001</v>
      </c>
      <c r="H156" s="91">
        <f t="shared" si="87"/>
        <v>1.61761</v>
      </c>
      <c r="I156" s="91">
        <f t="shared" si="87"/>
        <v>1.75745</v>
      </c>
      <c r="J156" s="91">
        <f t="shared" si="87"/>
        <v>1.8829899999999999</v>
      </c>
      <c r="K156" s="91">
        <f t="shared" si="87"/>
        <v>2.1741100000000002</v>
      </c>
      <c r="L156" s="91">
        <f t="shared" si="87"/>
        <v>2.3525800000000001</v>
      </c>
      <c r="M156" s="91">
        <f t="shared" si="87"/>
        <v>2.3849399999999998</v>
      </c>
      <c r="N156" s="91">
        <f t="shared" si="87"/>
        <v>2.4169</v>
      </c>
      <c r="O156" s="91">
        <f t="shared" si="87"/>
        <v>2.41771</v>
      </c>
      <c r="P156" s="91">
        <f t="shared" si="87"/>
        <v>2.42475</v>
      </c>
      <c r="Q156" s="91">
        <f t="shared" si="87"/>
        <v>2.4319700000000002</v>
      </c>
      <c r="R156" s="91">
        <f t="shared" si="87"/>
        <v>2.4286300000000001</v>
      </c>
      <c r="S156" s="91">
        <f t="shared" si="87"/>
        <v>2.3748499999999999</v>
      </c>
      <c r="T156" s="91">
        <f t="shared" si="87"/>
        <v>2.3654500000000001</v>
      </c>
      <c r="U156" s="91">
        <f t="shared" si="87"/>
        <v>2.38489</v>
      </c>
      <c r="V156" s="91">
        <f t="shared" si="87"/>
        <v>2.38449</v>
      </c>
      <c r="W156" s="91">
        <f t="shared" si="87"/>
        <v>2.3931800000000001</v>
      </c>
      <c r="X156" s="91">
        <f t="shared" si="87"/>
        <v>2.24213</v>
      </c>
      <c r="Y156" s="91">
        <f t="shared" si="87"/>
        <v>2.1244700000000001</v>
      </c>
      <c r="Z156" s="91">
        <f t="shared" si="87"/>
        <v>1.89093</v>
      </c>
      <c r="AA156" s="91">
        <f t="shared" si="87"/>
        <v>1.8097399999999999</v>
      </c>
    </row>
    <row r="157" spans="1:27" ht="12.75" hidden="1" customHeight="1" outlineLevel="1" x14ac:dyDescent="0.3">
      <c r="A157" s="99" t="s">
        <v>1137</v>
      </c>
      <c r="B157" s="63" t="s">
        <v>238</v>
      </c>
      <c r="C157" s="43" t="s">
        <v>79</v>
      </c>
      <c r="D157" s="44">
        <v>1445.66</v>
      </c>
      <c r="E157" s="44">
        <v>1292.3</v>
      </c>
      <c r="F157" s="44">
        <v>1270.6199999999999</v>
      </c>
      <c r="G157" s="44">
        <v>1246.1300000000001</v>
      </c>
      <c r="H157" s="44">
        <v>1283.33</v>
      </c>
      <c r="I157" s="44">
        <v>1423.17</v>
      </c>
      <c r="J157" s="44">
        <v>1548.71</v>
      </c>
      <c r="K157" s="44">
        <v>1839.83</v>
      </c>
      <c r="L157" s="44">
        <v>2018.3</v>
      </c>
      <c r="M157" s="44">
        <v>2050.66</v>
      </c>
      <c r="N157" s="44">
        <v>2082.62</v>
      </c>
      <c r="O157" s="44">
        <v>2083.4299999999998</v>
      </c>
      <c r="P157" s="44">
        <v>2090.4699999999998</v>
      </c>
      <c r="Q157" s="44">
        <v>2097.69</v>
      </c>
      <c r="R157" s="44">
        <v>2094.35</v>
      </c>
      <c r="S157" s="44">
        <v>2040.57</v>
      </c>
      <c r="T157" s="44">
        <v>2031.17</v>
      </c>
      <c r="U157" s="44">
        <v>2050.61</v>
      </c>
      <c r="V157" s="44">
        <v>2050.21</v>
      </c>
      <c r="W157" s="44">
        <v>2058.9</v>
      </c>
      <c r="X157" s="44">
        <v>1907.85</v>
      </c>
      <c r="Y157" s="44">
        <v>1790.19</v>
      </c>
      <c r="Z157" s="44">
        <v>1556.65</v>
      </c>
      <c r="AA157" s="44">
        <v>1475.46</v>
      </c>
    </row>
    <row r="158" spans="1:27" ht="12.75" hidden="1" customHeight="1" outlineLevel="1" x14ac:dyDescent="0.3">
      <c r="A158" s="99" t="s">
        <v>1138</v>
      </c>
      <c r="B158" s="63" t="s">
        <v>90</v>
      </c>
      <c r="C158" s="43" t="s">
        <v>79</v>
      </c>
      <c r="D158" s="44">
        <v>113.12</v>
      </c>
      <c r="E158" s="44">
        <f>$D$158</f>
        <v>113.12</v>
      </c>
      <c r="F158" s="44">
        <f t="shared" ref="F158:AA158" si="88">$D$158</f>
        <v>113.12</v>
      </c>
      <c r="G158" s="44">
        <f t="shared" si="88"/>
        <v>113.12</v>
      </c>
      <c r="H158" s="44">
        <f t="shared" si="88"/>
        <v>113.12</v>
      </c>
      <c r="I158" s="44">
        <f t="shared" si="88"/>
        <v>113.12</v>
      </c>
      <c r="J158" s="44">
        <f t="shared" si="88"/>
        <v>113.12</v>
      </c>
      <c r="K158" s="44">
        <f t="shared" si="88"/>
        <v>113.12</v>
      </c>
      <c r="L158" s="44">
        <f t="shared" si="88"/>
        <v>113.12</v>
      </c>
      <c r="M158" s="44">
        <f t="shared" si="88"/>
        <v>113.12</v>
      </c>
      <c r="N158" s="44">
        <f t="shared" si="88"/>
        <v>113.12</v>
      </c>
      <c r="O158" s="44">
        <f t="shared" si="88"/>
        <v>113.12</v>
      </c>
      <c r="P158" s="44">
        <f t="shared" si="88"/>
        <v>113.12</v>
      </c>
      <c r="Q158" s="44">
        <f t="shared" si="88"/>
        <v>113.12</v>
      </c>
      <c r="R158" s="44">
        <f t="shared" si="88"/>
        <v>113.12</v>
      </c>
      <c r="S158" s="44">
        <f t="shared" si="88"/>
        <v>113.12</v>
      </c>
      <c r="T158" s="44">
        <f t="shared" si="88"/>
        <v>113.12</v>
      </c>
      <c r="U158" s="44">
        <f t="shared" si="88"/>
        <v>113.12</v>
      </c>
      <c r="V158" s="44">
        <f t="shared" si="88"/>
        <v>113.12</v>
      </c>
      <c r="W158" s="44">
        <f t="shared" si="88"/>
        <v>113.12</v>
      </c>
      <c r="X158" s="44">
        <f t="shared" si="88"/>
        <v>113.12</v>
      </c>
      <c r="Y158" s="44">
        <f t="shared" si="88"/>
        <v>113.12</v>
      </c>
      <c r="Z158" s="44">
        <f t="shared" si="88"/>
        <v>113.12</v>
      </c>
      <c r="AA158" s="44">
        <f t="shared" si="88"/>
        <v>113.12</v>
      </c>
    </row>
    <row r="159" spans="1:27" ht="12.75" hidden="1" customHeight="1" outlineLevel="1" x14ac:dyDescent="0.3">
      <c r="A159" s="99" t="s">
        <v>1139</v>
      </c>
      <c r="B159" s="63" t="s">
        <v>83</v>
      </c>
      <c r="C159" s="43" t="s">
        <v>79</v>
      </c>
      <c r="D159" s="44">
        <v>4.8</v>
      </c>
      <c r="E159" s="44">
        <v>4.8</v>
      </c>
      <c r="F159" s="44">
        <v>4.8</v>
      </c>
      <c r="G159" s="44">
        <v>4.8</v>
      </c>
      <c r="H159" s="44">
        <v>4.8</v>
      </c>
      <c r="I159" s="44">
        <v>4.8</v>
      </c>
      <c r="J159" s="44">
        <v>4.8</v>
      </c>
      <c r="K159" s="44">
        <v>4.8</v>
      </c>
      <c r="L159" s="44">
        <v>4.8</v>
      </c>
      <c r="M159" s="44">
        <v>4.8</v>
      </c>
      <c r="N159" s="44">
        <v>4.8</v>
      </c>
      <c r="O159" s="44">
        <v>4.8</v>
      </c>
      <c r="P159" s="44">
        <v>4.8</v>
      </c>
      <c r="Q159" s="44">
        <v>4.8</v>
      </c>
      <c r="R159" s="44">
        <v>4.8</v>
      </c>
      <c r="S159" s="44">
        <v>4.8</v>
      </c>
      <c r="T159" s="44">
        <v>4.8</v>
      </c>
      <c r="U159" s="44">
        <v>4.8</v>
      </c>
      <c r="V159" s="44">
        <v>4.8</v>
      </c>
      <c r="W159" s="44">
        <v>4.8</v>
      </c>
      <c r="X159" s="44">
        <v>4.8</v>
      </c>
      <c r="Y159" s="44">
        <v>4.8</v>
      </c>
      <c r="Z159" s="44">
        <v>4.8</v>
      </c>
      <c r="AA159" s="44">
        <v>4.8</v>
      </c>
    </row>
    <row r="160" spans="1:27" ht="12.75" hidden="1" customHeight="1" outlineLevel="1" x14ac:dyDescent="0.3">
      <c r="A160" s="99" t="s">
        <v>1140</v>
      </c>
      <c r="B160" s="63" t="s">
        <v>81</v>
      </c>
      <c r="C160" s="43" t="s">
        <v>79</v>
      </c>
      <c r="D160" s="44">
        <f>$D$11</f>
        <v>216.36</v>
      </c>
      <c r="E160" s="44">
        <f t="shared" ref="E160:AA160" si="89">$D$11</f>
        <v>216.36</v>
      </c>
      <c r="F160" s="44">
        <f t="shared" si="89"/>
        <v>216.36</v>
      </c>
      <c r="G160" s="44">
        <f t="shared" si="89"/>
        <v>216.36</v>
      </c>
      <c r="H160" s="44">
        <f t="shared" si="89"/>
        <v>216.36</v>
      </c>
      <c r="I160" s="44">
        <f t="shared" si="89"/>
        <v>216.36</v>
      </c>
      <c r="J160" s="44">
        <f t="shared" si="89"/>
        <v>216.36</v>
      </c>
      <c r="K160" s="44">
        <f t="shared" si="89"/>
        <v>216.36</v>
      </c>
      <c r="L160" s="44">
        <f t="shared" si="89"/>
        <v>216.36</v>
      </c>
      <c r="M160" s="44">
        <f t="shared" si="89"/>
        <v>216.36</v>
      </c>
      <c r="N160" s="44">
        <f t="shared" si="89"/>
        <v>216.36</v>
      </c>
      <c r="O160" s="44">
        <f t="shared" si="89"/>
        <v>216.36</v>
      </c>
      <c r="P160" s="44">
        <f t="shared" si="89"/>
        <v>216.36</v>
      </c>
      <c r="Q160" s="44">
        <f t="shared" si="89"/>
        <v>216.36</v>
      </c>
      <c r="R160" s="44">
        <f>$D$11</f>
        <v>216.36</v>
      </c>
      <c r="S160" s="44">
        <f t="shared" si="89"/>
        <v>216.36</v>
      </c>
      <c r="T160" s="44">
        <f t="shared" si="89"/>
        <v>216.36</v>
      </c>
      <c r="U160" s="44">
        <f t="shared" si="89"/>
        <v>216.36</v>
      </c>
      <c r="V160" s="44">
        <f t="shared" si="89"/>
        <v>216.36</v>
      </c>
      <c r="W160" s="44">
        <f t="shared" si="89"/>
        <v>216.36</v>
      </c>
      <c r="X160" s="44">
        <f t="shared" si="89"/>
        <v>216.36</v>
      </c>
      <c r="Y160" s="44">
        <f t="shared" si="89"/>
        <v>216.36</v>
      </c>
      <c r="Z160" s="44">
        <f t="shared" si="89"/>
        <v>216.36</v>
      </c>
      <c r="AA160" s="44">
        <f t="shared" si="89"/>
        <v>216.36</v>
      </c>
    </row>
    <row r="161" spans="1:27" ht="13.8" collapsed="1" x14ac:dyDescent="0.3">
      <c r="A161" s="98" t="s">
        <v>1141</v>
      </c>
      <c r="B161" s="28" t="str">
        <f>"02"&amp;"."&amp;$B$623&amp;"."&amp;$B$624</f>
        <v>02.02.2024</v>
      </c>
      <c r="C161" s="90" t="s">
        <v>76</v>
      </c>
      <c r="D161" s="91">
        <f>ROUND(((D162+D163+D165+D164)/1000),5)</f>
        <v>1.6711499999999999</v>
      </c>
      <c r="E161" s="91">
        <f>ROUND(((E162+E163+E165+E164)/1000),5)</f>
        <v>1.59524</v>
      </c>
      <c r="F161" s="91">
        <f>ROUND(((F162+F163+F165+F164)/1000),5)</f>
        <v>1.55647</v>
      </c>
      <c r="G161" s="91">
        <f t="shared" ref="G161:AA161" si="90">ROUND(((G162+G163+G165+G164)/1000),5)</f>
        <v>1.5548299999999999</v>
      </c>
      <c r="H161" s="91">
        <f t="shared" si="90"/>
        <v>1.58874</v>
      </c>
      <c r="I161" s="91">
        <f t="shared" si="90"/>
        <v>1.6954</v>
      </c>
      <c r="J161" s="91">
        <f t="shared" si="90"/>
        <v>1.8539000000000001</v>
      </c>
      <c r="K161" s="91">
        <f t="shared" si="90"/>
        <v>2.15645</v>
      </c>
      <c r="L161" s="91">
        <f t="shared" si="90"/>
        <v>2.31108</v>
      </c>
      <c r="M161" s="91">
        <f t="shared" si="90"/>
        <v>2.34571</v>
      </c>
      <c r="N161" s="91">
        <f t="shared" si="90"/>
        <v>2.38876</v>
      </c>
      <c r="O161" s="91">
        <f t="shared" si="90"/>
        <v>2.39377</v>
      </c>
      <c r="P161" s="91">
        <f t="shared" si="90"/>
        <v>2.3765700000000001</v>
      </c>
      <c r="Q161" s="91">
        <f t="shared" si="90"/>
        <v>2.3842400000000001</v>
      </c>
      <c r="R161" s="91">
        <f t="shared" si="90"/>
        <v>2.3729</v>
      </c>
      <c r="S161" s="91">
        <f t="shared" si="90"/>
        <v>2.3093900000000001</v>
      </c>
      <c r="T161" s="91">
        <f t="shared" si="90"/>
        <v>2.2772000000000001</v>
      </c>
      <c r="U161" s="91">
        <f t="shared" si="90"/>
        <v>2.30979</v>
      </c>
      <c r="V161" s="91">
        <f t="shared" si="90"/>
        <v>2.3199700000000001</v>
      </c>
      <c r="W161" s="91">
        <f t="shared" si="90"/>
        <v>2.3487</v>
      </c>
      <c r="X161" s="91">
        <f t="shared" si="90"/>
        <v>2.2202799999999998</v>
      </c>
      <c r="Y161" s="91">
        <f t="shared" si="90"/>
        <v>2.10676</v>
      </c>
      <c r="Z161" s="91">
        <f t="shared" si="90"/>
        <v>1.92963</v>
      </c>
      <c r="AA161" s="91">
        <f t="shared" si="90"/>
        <v>1.8398600000000001</v>
      </c>
    </row>
    <row r="162" spans="1:27" ht="12.75" hidden="1" customHeight="1" outlineLevel="1" x14ac:dyDescent="0.3">
      <c r="A162" s="99" t="s">
        <v>1142</v>
      </c>
      <c r="B162" s="63" t="s">
        <v>238</v>
      </c>
      <c r="C162" s="43" t="s">
        <v>79</v>
      </c>
      <c r="D162" s="44">
        <v>1336.87</v>
      </c>
      <c r="E162" s="44">
        <v>1260.96</v>
      </c>
      <c r="F162" s="44">
        <v>1222.19</v>
      </c>
      <c r="G162" s="44">
        <v>1220.55</v>
      </c>
      <c r="H162" s="44">
        <v>1254.46</v>
      </c>
      <c r="I162" s="44">
        <v>1361.12</v>
      </c>
      <c r="J162" s="44">
        <v>1519.62</v>
      </c>
      <c r="K162" s="44">
        <v>1822.17</v>
      </c>
      <c r="L162" s="44">
        <v>1976.8</v>
      </c>
      <c r="M162" s="44">
        <v>2011.43</v>
      </c>
      <c r="N162" s="44">
        <v>2054.48</v>
      </c>
      <c r="O162" s="44">
        <v>2059.4899999999998</v>
      </c>
      <c r="P162" s="44">
        <v>2042.29</v>
      </c>
      <c r="Q162" s="44">
        <v>2049.96</v>
      </c>
      <c r="R162" s="44">
        <v>2038.62</v>
      </c>
      <c r="S162" s="44">
        <v>1975.11</v>
      </c>
      <c r="T162" s="44">
        <v>1942.92</v>
      </c>
      <c r="U162" s="44">
        <v>1975.51</v>
      </c>
      <c r="V162" s="44">
        <v>1985.69</v>
      </c>
      <c r="W162" s="44">
        <v>2014.42</v>
      </c>
      <c r="X162" s="44">
        <v>1886</v>
      </c>
      <c r="Y162" s="44">
        <v>1772.48</v>
      </c>
      <c r="Z162" s="44">
        <v>1595.35</v>
      </c>
      <c r="AA162" s="44">
        <v>1505.58</v>
      </c>
    </row>
    <row r="163" spans="1:27" ht="12.75" hidden="1" customHeight="1" outlineLevel="1" x14ac:dyDescent="0.3">
      <c r="A163" s="99" t="s">
        <v>1143</v>
      </c>
      <c r="B163" s="63" t="s">
        <v>90</v>
      </c>
      <c r="C163" s="43" t="s">
        <v>79</v>
      </c>
      <c r="D163" s="44">
        <f>$D$158</f>
        <v>113.12</v>
      </c>
      <c r="E163" s="44">
        <f>$D$158</f>
        <v>113.12</v>
      </c>
      <c r="F163" s="44">
        <f t="shared" ref="F163:AA163" si="91">$D$158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3">
      <c r="A164" s="99" t="s">
        <v>1144</v>
      </c>
      <c r="B164" s="63" t="s">
        <v>83</v>
      </c>
      <c r="C164" s="43" t="s">
        <v>79</v>
      </c>
      <c r="D164" s="44">
        <v>4.8</v>
      </c>
      <c r="E164" s="44">
        <v>4.8</v>
      </c>
      <c r="F164" s="44">
        <v>4.8</v>
      </c>
      <c r="G164" s="44">
        <v>4.8</v>
      </c>
      <c r="H164" s="44">
        <v>4.8</v>
      </c>
      <c r="I164" s="44">
        <v>4.8</v>
      </c>
      <c r="J164" s="44">
        <v>4.8</v>
      </c>
      <c r="K164" s="44">
        <v>4.8</v>
      </c>
      <c r="L164" s="44">
        <v>4.8</v>
      </c>
      <c r="M164" s="44">
        <v>4.8</v>
      </c>
      <c r="N164" s="44">
        <v>4.8</v>
      </c>
      <c r="O164" s="44">
        <v>4.8</v>
      </c>
      <c r="P164" s="44">
        <v>4.8</v>
      </c>
      <c r="Q164" s="44">
        <v>4.8</v>
      </c>
      <c r="R164" s="44">
        <v>4.8</v>
      </c>
      <c r="S164" s="44">
        <v>4.8</v>
      </c>
      <c r="T164" s="44">
        <v>4.8</v>
      </c>
      <c r="U164" s="44">
        <v>4.8</v>
      </c>
      <c r="V164" s="44">
        <v>4.8</v>
      </c>
      <c r="W164" s="44">
        <v>4.8</v>
      </c>
      <c r="X164" s="44">
        <v>4.8</v>
      </c>
      <c r="Y164" s="44">
        <v>4.8</v>
      </c>
      <c r="Z164" s="44">
        <v>4.8</v>
      </c>
      <c r="AA164" s="44">
        <v>4.8</v>
      </c>
    </row>
    <row r="165" spans="1:27" ht="12.75" hidden="1" customHeight="1" outlineLevel="1" x14ac:dyDescent="0.3">
      <c r="A165" s="99" t="s">
        <v>1145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>$D$11</f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ht="12.75" customHeight="1" collapsed="1" x14ac:dyDescent="0.3">
      <c r="A166" s="98" t="s">
        <v>1146</v>
      </c>
      <c r="B166" s="28" t="str">
        <f>"03"&amp;"."&amp;$B$623&amp;"."&amp;$B$624</f>
        <v>03.02.2024</v>
      </c>
      <c r="C166" s="90" t="s">
        <v>76</v>
      </c>
      <c r="D166" s="91">
        <f>ROUND(((D167+D168+D170+D169)/1000),5)</f>
        <v>1.8433200000000001</v>
      </c>
      <c r="E166" s="91">
        <f>ROUND(((E167+E168+E170+E169)/1000),5)</f>
        <v>1.72292</v>
      </c>
      <c r="F166" s="91">
        <f>ROUND(((F167+F168+F170+F169)/1000),5)</f>
        <v>1.63656</v>
      </c>
      <c r="G166" s="91">
        <f t="shared" ref="G166:AA166" si="93">ROUND(((G167+G168+G170+G169)/1000),5)</f>
        <v>1.62321</v>
      </c>
      <c r="H166" s="91">
        <f t="shared" si="93"/>
        <v>1.6430400000000001</v>
      </c>
      <c r="I166" s="91">
        <f t="shared" si="93"/>
        <v>1.6812800000000001</v>
      </c>
      <c r="J166" s="91">
        <f t="shared" si="93"/>
        <v>1.7863</v>
      </c>
      <c r="K166" s="91">
        <f t="shared" si="93"/>
        <v>1.8609</v>
      </c>
      <c r="L166" s="91">
        <f t="shared" si="93"/>
        <v>2.1184699999999999</v>
      </c>
      <c r="M166" s="91">
        <f t="shared" si="93"/>
        <v>2.2347199999999998</v>
      </c>
      <c r="N166" s="91">
        <f t="shared" si="93"/>
        <v>2.2945799999999998</v>
      </c>
      <c r="O166" s="91">
        <f t="shared" si="93"/>
        <v>2.3084600000000002</v>
      </c>
      <c r="P166" s="91">
        <f t="shared" si="93"/>
        <v>2.3023600000000002</v>
      </c>
      <c r="Q166" s="91">
        <f t="shared" si="93"/>
        <v>2.3043</v>
      </c>
      <c r="R166" s="91">
        <f t="shared" si="93"/>
        <v>2.2609699999999999</v>
      </c>
      <c r="S166" s="91">
        <f t="shared" si="93"/>
        <v>2.2519999999999998</v>
      </c>
      <c r="T166" s="91">
        <f t="shared" si="93"/>
        <v>2.2670400000000002</v>
      </c>
      <c r="U166" s="91">
        <f t="shared" si="93"/>
        <v>2.3083499999999999</v>
      </c>
      <c r="V166" s="91">
        <f t="shared" si="93"/>
        <v>2.3033999999999999</v>
      </c>
      <c r="W166" s="91">
        <f t="shared" si="93"/>
        <v>2.28287</v>
      </c>
      <c r="X166" s="91">
        <f t="shared" si="93"/>
        <v>2.22994</v>
      </c>
      <c r="Y166" s="91">
        <f t="shared" si="93"/>
        <v>2.13334</v>
      </c>
      <c r="Z166" s="91">
        <f t="shared" si="93"/>
        <v>1.9256599999999999</v>
      </c>
      <c r="AA166" s="91">
        <f t="shared" si="93"/>
        <v>1.8323499999999999</v>
      </c>
    </row>
    <row r="167" spans="1:27" ht="12.75" hidden="1" customHeight="1" outlineLevel="1" x14ac:dyDescent="0.3">
      <c r="A167" s="99" t="s">
        <v>1147</v>
      </c>
      <c r="B167" s="63" t="s">
        <v>238</v>
      </c>
      <c r="C167" s="43" t="s">
        <v>79</v>
      </c>
      <c r="D167" s="44">
        <v>1509.04</v>
      </c>
      <c r="E167" s="44">
        <v>1388.64</v>
      </c>
      <c r="F167" s="44">
        <v>1302.28</v>
      </c>
      <c r="G167" s="44">
        <v>1288.93</v>
      </c>
      <c r="H167" s="44">
        <v>1308.76</v>
      </c>
      <c r="I167" s="44">
        <v>1347</v>
      </c>
      <c r="J167" s="44">
        <v>1452.02</v>
      </c>
      <c r="K167" s="44">
        <v>1526.62</v>
      </c>
      <c r="L167" s="44">
        <v>1784.19</v>
      </c>
      <c r="M167" s="44">
        <v>1900.44</v>
      </c>
      <c r="N167" s="44">
        <v>1960.3</v>
      </c>
      <c r="O167" s="44">
        <v>1974.18</v>
      </c>
      <c r="P167" s="44">
        <v>1968.08</v>
      </c>
      <c r="Q167" s="44">
        <v>1970.02</v>
      </c>
      <c r="R167" s="44">
        <v>1926.69</v>
      </c>
      <c r="S167" s="44">
        <v>1917.72</v>
      </c>
      <c r="T167" s="44">
        <v>1932.76</v>
      </c>
      <c r="U167" s="44">
        <v>1974.07</v>
      </c>
      <c r="V167" s="44">
        <v>1969.12</v>
      </c>
      <c r="W167" s="44">
        <v>1948.59</v>
      </c>
      <c r="X167" s="44">
        <v>1895.66</v>
      </c>
      <c r="Y167" s="44">
        <v>1799.06</v>
      </c>
      <c r="Z167" s="44">
        <v>1591.38</v>
      </c>
      <c r="AA167" s="44">
        <v>1498.07</v>
      </c>
    </row>
    <row r="168" spans="1:27" ht="12.75" hidden="1" customHeight="1" outlineLevel="1" x14ac:dyDescent="0.3">
      <c r="A168" s="99" t="s">
        <v>1148</v>
      </c>
      <c r="B168" s="63" t="s">
        <v>90</v>
      </c>
      <c r="C168" s="43" t="s">
        <v>79</v>
      </c>
      <c r="D168" s="44">
        <f>$D$158</f>
        <v>113.12</v>
      </c>
      <c r="E168" s="44">
        <f>$D$158</f>
        <v>113.12</v>
      </c>
      <c r="F168" s="44">
        <f t="shared" ref="F168:AA168" si="94">$D$158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3">
      <c r="A169" s="99" t="s">
        <v>1149</v>
      </c>
      <c r="B169" s="63" t="s">
        <v>83</v>
      </c>
      <c r="C169" s="43" t="s">
        <v>79</v>
      </c>
      <c r="D169" s="44">
        <v>4.8</v>
      </c>
      <c r="E169" s="44">
        <v>4.8</v>
      </c>
      <c r="F169" s="44">
        <v>4.8</v>
      </c>
      <c r="G169" s="44">
        <v>4.8</v>
      </c>
      <c r="H169" s="44">
        <v>4.8</v>
      </c>
      <c r="I169" s="44">
        <v>4.8</v>
      </c>
      <c r="J169" s="44">
        <v>4.8</v>
      </c>
      <c r="K169" s="44">
        <v>4.8</v>
      </c>
      <c r="L169" s="44">
        <v>4.8</v>
      </c>
      <c r="M169" s="44">
        <v>4.8</v>
      </c>
      <c r="N169" s="44">
        <v>4.8</v>
      </c>
      <c r="O169" s="44">
        <v>4.8</v>
      </c>
      <c r="P169" s="44">
        <v>4.8</v>
      </c>
      <c r="Q169" s="44">
        <v>4.8</v>
      </c>
      <c r="R169" s="44">
        <v>4.8</v>
      </c>
      <c r="S169" s="44">
        <v>4.8</v>
      </c>
      <c r="T169" s="44">
        <v>4.8</v>
      </c>
      <c r="U169" s="44">
        <v>4.8</v>
      </c>
      <c r="V169" s="44">
        <v>4.8</v>
      </c>
      <c r="W169" s="44">
        <v>4.8</v>
      </c>
      <c r="X169" s="44">
        <v>4.8</v>
      </c>
      <c r="Y169" s="44">
        <v>4.8</v>
      </c>
      <c r="Z169" s="44">
        <v>4.8</v>
      </c>
      <c r="AA169" s="44">
        <v>4.8</v>
      </c>
    </row>
    <row r="170" spans="1:27" ht="12.75" hidden="1" customHeight="1" outlineLevel="1" x14ac:dyDescent="0.3">
      <c r="A170" s="99" t="s">
        <v>1150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>$D$11</f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collapsed="1" x14ac:dyDescent="0.3">
      <c r="A171" s="98" t="s">
        <v>1151</v>
      </c>
      <c r="B171" s="28" t="str">
        <f>"04"&amp;"."&amp;$B$623&amp;"."&amp;$B$624</f>
        <v>04.02.2024</v>
      </c>
      <c r="C171" s="90" t="s">
        <v>76</v>
      </c>
      <c r="D171" s="91">
        <f>ROUND(((D172+D173+D175+D174)/1000),5)</f>
        <v>1.76918</v>
      </c>
      <c r="E171" s="91">
        <f>ROUND(((E172+E173+E175+E174)/1000),5)</f>
        <v>1.6106</v>
      </c>
      <c r="F171" s="91">
        <f>ROUND(((F172+F173+F175+F174)/1000),5)</f>
        <v>1.5601499999999999</v>
      </c>
      <c r="G171" s="91">
        <f t="shared" ref="G171:AA171" si="96">ROUND(((G172+G173+G175+G174)/1000),5)</f>
        <v>1.5518400000000001</v>
      </c>
      <c r="H171" s="91">
        <f t="shared" si="96"/>
        <v>1.55701</v>
      </c>
      <c r="I171" s="91">
        <f t="shared" si="96"/>
        <v>1.5732999999999999</v>
      </c>
      <c r="J171" s="91">
        <f t="shared" si="96"/>
        <v>1.60799</v>
      </c>
      <c r="K171" s="91">
        <f t="shared" si="96"/>
        <v>1.7620899999999999</v>
      </c>
      <c r="L171" s="91">
        <f t="shared" si="96"/>
        <v>1.87706</v>
      </c>
      <c r="M171" s="91">
        <f t="shared" si="96"/>
        <v>2.08541</v>
      </c>
      <c r="N171" s="91">
        <f t="shared" si="96"/>
        <v>2.1670600000000002</v>
      </c>
      <c r="O171" s="91">
        <f t="shared" si="96"/>
        <v>2.1946500000000002</v>
      </c>
      <c r="P171" s="91">
        <f t="shared" si="96"/>
        <v>2.2000500000000001</v>
      </c>
      <c r="Q171" s="91">
        <f t="shared" si="96"/>
        <v>2.2039399999999998</v>
      </c>
      <c r="R171" s="91">
        <f t="shared" si="96"/>
        <v>2.1659199999999998</v>
      </c>
      <c r="S171" s="91">
        <f t="shared" si="96"/>
        <v>2.1775600000000002</v>
      </c>
      <c r="T171" s="91">
        <f t="shared" si="96"/>
        <v>2.2043599999999999</v>
      </c>
      <c r="U171" s="91">
        <f t="shared" si="96"/>
        <v>2.2569699999999999</v>
      </c>
      <c r="V171" s="91">
        <f t="shared" si="96"/>
        <v>2.2383099999999998</v>
      </c>
      <c r="W171" s="91">
        <f t="shared" si="96"/>
        <v>2.2031299999999998</v>
      </c>
      <c r="X171" s="91">
        <f t="shared" si="96"/>
        <v>2.1958000000000002</v>
      </c>
      <c r="Y171" s="91">
        <f t="shared" si="96"/>
        <v>2.09815</v>
      </c>
      <c r="Z171" s="91">
        <f t="shared" si="96"/>
        <v>1.8609100000000001</v>
      </c>
      <c r="AA171" s="91">
        <f t="shared" si="96"/>
        <v>1.81284</v>
      </c>
    </row>
    <row r="172" spans="1:27" ht="12.75" hidden="1" customHeight="1" outlineLevel="1" x14ac:dyDescent="0.3">
      <c r="A172" s="99" t="s">
        <v>1152</v>
      </c>
      <c r="B172" s="63" t="s">
        <v>238</v>
      </c>
      <c r="C172" s="43" t="s">
        <v>79</v>
      </c>
      <c r="D172" s="44">
        <v>1434.9</v>
      </c>
      <c r="E172" s="44">
        <v>1276.32</v>
      </c>
      <c r="F172" s="44">
        <v>1225.8699999999999</v>
      </c>
      <c r="G172" s="44">
        <v>1217.56</v>
      </c>
      <c r="H172" s="44">
        <v>1222.73</v>
      </c>
      <c r="I172" s="44">
        <v>1239.02</v>
      </c>
      <c r="J172" s="44">
        <v>1273.71</v>
      </c>
      <c r="K172" s="44">
        <v>1427.81</v>
      </c>
      <c r="L172" s="44">
        <v>1542.78</v>
      </c>
      <c r="M172" s="44">
        <v>1751.13</v>
      </c>
      <c r="N172" s="44">
        <v>1832.78</v>
      </c>
      <c r="O172" s="44">
        <v>1860.37</v>
      </c>
      <c r="P172" s="44">
        <v>1865.77</v>
      </c>
      <c r="Q172" s="44">
        <v>1869.66</v>
      </c>
      <c r="R172" s="44">
        <v>1831.64</v>
      </c>
      <c r="S172" s="44">
        <v>1843.28</v>
      </c>
      <c r="T172" s="44">
        <v>1870.08</v>
      </c>
      <c r="U172" s="44">
        <v>1922.69</v>
      </c>
      <c r="V172" s="44">
        <v>1904.03</v>
      </c>
      <c r="W172" s="44">
        <v>1868.85</v>
      </c>
      <c r="X172" s="44">
        <v>1861.52</v>
      </c>
      <c r="Y172" s="44">
        <v>1763.87</v>
      </c>
      <c r="Z172" s="44">
        <v>1526.63</v>
      </c>
      <c r="AA172" s="44">
        <v>1478.56</v>
      </c>
    </row>
    <row r="173" spans="1:27" ht="12.75" hidden="1" customHeight="1" outlineLevel="1" x14ac:dyDescent="0.3">
      <c r="A173" s="99" t="s">
        <v>1153</v>
      </c>
      <c r="B173" s="63" t="s">
        <v>90</v>
      </c>
      <c r="C173" s="43" t="s">
        <v>79</v>
      </c>
      <c r="D173" s="44">
        <f>$D$158</f>
        <v>113.12</v>
      </c>
      <c r="E173" s="44">
        <f>$D$158</f>
        <v>113.12</v>
      </c>
      <c r="F173" s="44">
        <f t="shared" ref="F173:AA173" si="97">$D$158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3">
      <c r="A174" s="99" t="s">
        <v>1154</v>
      </c>
      <c r="B174" s="63" t="s">
        <v>83</v>
      </c>
      <c r="C174" s="43" t="s">
        <v>79</v>
      </c>
      <c r="D174" s="44">
        <v>4.8</v>
      </c>
      <c r="E174" s="44">
        <v>4.8</v>
      </c>
      <c r="F174" s="44">
        <v>4.8</v>
      </c>
      <c r="G174" s="44">
        <v>4.8</v>
      </c>
      <c r="H174" s="44">
        <v>4.8</v>
      </c>
      <c r="I174" s="44">
        <v>4.8</v>
      </c>
      <c r="J174" s="44">
        <v>4.8</v>
      </c>
      <c r="K174" s="44">
        <v>4.8</v>
      </c>
      <c r="L174" s="44">
        <v>4.8</v>
      </c>
      <c r="M174" s="44">
        <v>4.8</v>
      </c>
      <c r="N174" s="44">
        <v>4.8</v>
      </c>
      <c r="O174" s="44">
        <v>4.8</v>
      </c>
      <c r="P174" s="44">
        <v>4.8</v>
      </c>
      <c r="Q174" s="44">
        <v>4.8</v>
      </c>
      <c r="R174" s="44">
        <v>4.8</v>
      </c>
      <c r="S174" s="44">
        <v>4.8</v>
      </c>
      <c r="T174" s="44">
        <v>4.8</v>
      </c>
      <c r="U174" s="44">
        <v>4.8</v>
      </c>
      <c r="V174" s="44">
        <v>4.8</v>
      </c>
      <c r="W174" s="44">
        <v>4.8</v>
      </c>
      <c r="X174" s="44">
        <v>4.8</v>
      </c>
      <c r="Y174" s="44">
        <v>4.8</v>
      </c>
      <c r="Z174" s="44">
        <v>4.8</v>
      </c>
      <c r="AA174" s="44">
        <v>4.8</v>
      </c>
    </row>
    <row r="175" spans="1:27" ht="12.75" hidden="1" customHeight="1" outlineLevel="1" x14ac:dyDescent="0.3">
      <c r="A175" s="99" t="s">
        <v>1155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>$D$11</f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3">
      <c r="A176" s="98" t="s">
        <v>1156</v>
      </c>
      <c r="B176" s="28" t="str">
        <f>"05"&amp;"."&amp;$B$623&amp;"."&amp;$B$624</f>
        <v>05.02.2024</v>
      </c>
      <c r="C176" s="90" t="s">
        <v>76</v>
      </c>
      <c r="D176" s="91">
        <f>ROUND(((D177+D178+D180+D179)/1000),5)</f>
        <v>1.6761999999999999</v>
      </c>
      <c r="E176" s="91">
        <f>ROUND(((E177+E178+E180+E179)/1000),5)</f>
        <v>1.5684</v>
      </c>
      <c r="F176" s="91">
        <f>ROUND(((F177+F178+F180+F179)/1000),5)</f>
        <v>1.5452900000000001</v>
      </c>
      <c r="G176" s="91">
        <f t="shared" ref="G176:AA176" si="99">ROUND(((G177+G178+G180+G179)/1000),5)</f>
        <v>1.5526899999999999</v>
      </c>
      <c r="H176" s="91">
        <f t="shared" si="99"/>
        <v>1.5907899999999999</v>
      </c>
      <c r="I176" s="91">
        <f t="shared" si="99"/>
        <v>1.7051099999999999</v>
      </c>
      <c r="J176" s="91">
        <f t="shared" si="99"/>
        <v>1.87571</v>
      </c>
      <c r="K176" s="91">
        <f t="shared" si="99"/>
        <v>2.1580699999999999</v>
      </c>
      <c r="L176" s="91">
        <f t="shared" si="99"/>
        <v>2.34375</v>
      </c>
      <c r="M176" s="91">
        <f t="shared" si="99"/>
        <v>2.4013599999999999</v>
      </c>
      <c r="N176" s="91">
        <f t="shared" si="99"/>
        <v>2.4163199999999998</v>
      </c>
      <c r="O176" s="91">
        <f t="shared" si="99"/>
        <v>2.4451800000000001</v>
      </c>
      <c r="P176" s="91">
        <f t="shared" si="99"/>
        <v>2.4245100000000002</v>
      </c>
      <c r="Q176" s="91">
        <f t="shared" si="99"/>
        <v>2.4102299999999999</v>
      </c>
      <c r="R176" s="91">
        <f t="shared" si="99"/>
        <v>2.4005999999999998</v>
      </c>
      <c r="S176" s="91">
        <f t="shared" si="99"/>
        <v>2.3427500000000001</v>
      </c>
      <c r="T176" s="91">
        <f t="shared" si="99"/>
        <v>2.3092299999999999</v>
      </c>
      <c r="U176" s="91">
        <f t="shared" si="99"/>
        <v>2.3585500000000001</v>
      </c>
      <c r="V176" s="91">
        <f t="shared" si="99"/>
        <v>2.39079</v>
      </c>
      <c r="W176" s="91">
        <f t="shared" si="99"/>
        <v>2.3844699999999999</v>
      </c>
      <c r="X176" s="91">
        <f t="shared" si="99"/>
        <v>2.2057799999999999</v>
      </c>
      <c r="Y176" s="91">
        <f t="shared" si="99"/>
        <v>2.0992700000000002</v>
      </c>
      <c r="Z176" s="91">
        <f t="shared" si="99"/>
        <v>1.86104</v>
      </c>
      <c r="AA176" s="91">
        <f t="shared" si="99"/>
        <v>1.72184</v>
      </c>
    </row>
    <row r="177" spans="1:27" ht="12.75" hidden="1" customHeight="1" outlineLevel="1" x14ac:dyDescent="0.3">
      <c r="A177" s="99" t="s">
        <v>1157</v>
      </c>
      <c r="B177" s="63" t="s">
        <v>238</v>
      </c>
      <c r="C177" s="43" t="s">
        <v>79</v>
      </c>
      <c r="D177" s="44">
        <v>1341.92</v>
      </c>
      <c r="E177" s="44">
        <v>1234.1199999999999</v>
      </c>
      <c r="F177" s="44">
        <v>1211.01</v>
      </c>
      <c r="G177" s="44">
        <v>1218.4100000000001</v>
      </c>
      <c r="H177" s="44">
        <v>1256.51</v>
      </c>
      <c r="I177" s="44">
        <v>1370.83</v>
      </c>
      <c r="J177" s="44">
        <v>1541.43</v>
      </c>
      <c r="K177" s="44">
        <v>1823.79</v>
      </c>
      <c r="L177" s="44">
        <v>2009.47</v>
      </c>
      <c r="M177" s="44">
        <v>2067.08</v>
      </c>
      <c r="N177" s="44">
        <v>2082.04</v>
      </c>
      <c r="O177" s="44">
        <v>2110.9</v>
      </c>
      <c r="P177" s="44">
        <v>2090.23</v>
      </c>
      <c r="Q177" s="44">
        <v>2075.9499999999998</v>
      </c>
      <c r="R177" s="44">
        <v>2066.3200000000002</v>
      </c>
      <c r="S177" s="44">
        <v>2008.47</v>
      </c>
      <c r="T177" s="44">
        <v>1974.95</v>
      </c>
      <c r="U177" s="44">
        <v>2024.27</v>
      </c>
      <c r="V177" s="44">
        <v>2056.5100000000002</v>
      </c>
      <c r="W177" s="44">
        <v>2050.19</v>
      </c>
      <c r="X177" s="44">
        <v>1871.5</v>
      </c>
      <c r="Y177" s="44">
        <v>1764.99</v>
      </c>
      <c r="Z177" s="44">
        <v>1526.76</v>
      </c>
      <c r="AA177" s="44">
        <v>1387.56</v>
      </c>
    </row>
    <row r="178" spans="1:27" ht="12.75" hidden="1" customHeight="1" outlineLevel="1" x14ac:dyDescent="0.3">
      <c r="A178" s="99" t="s">
        <v>1158</v>
      </c>
      <c r="B178" s="63" t="s">
        <v>90</v>
      </c>
      <c r="C178" s="43" t="s">
        <v>79</v>
      </c>
      <c r="D178" s="44">
        <f>$D$158</f>
        <v>113.12</v>
      </c>
      <c r="E178" s="44">
        <f>$D$158</f>
        <v>113.12</v>
      </c>
      <c r="F178" s="44">
        <f t="shared" ref="F178:AA178" si="100">$D$158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3">
      <c r="A179" s="99" t="s">
        <v>1159</v>
      </c>
      <c r="B179" s="63" t="s">
        <v>83</v>
      </c>
      <c r="C179" s="43" t="s">
        <v>79</v>
      </c>
      <c r="D179" s="44">
        <v>4.8</v>
      </c>
      <c r="E179" s="44">
        <v>4.8</v>
      </c>
      <c r="F179" s="44">
        <v>4.8</v>
      </c>
      <c r="G179" s="44">
        <v>4.8</v>
      </c>
      <c r="H179" s="44">
        <v>4.8</v>
      </c>
      <c r="I179" s="44">
        <v>4.8</v>
      </c>
      <c r="J179" s="44">
        <v>4.8</v>
      </c>
      <c r="K179" s="44">
        <v>4.8</v>
      </c>
      <c r="L179" s="44">
        <v>4.8</v>
      </c>
      <c r="M179" s="44">
        <v>4.8</v>
      </c>
      <c r="N179" s="44">
        <v>4.8</v>
      </c>
      <c r="O179" s="44">
        <v>4.8</v>
      </c>
      <c r="P179" s="44">
        <v>4.8</v>
      </c>
      <c r="Q179" s="44">
        <v>4.8</v>
      </c>
      <c r="R179" s="44">
        <v>4.8</v>
      </c>
      <c r="S179" s="44">
        <v>4.8</v>
      </c>
      <c r="T179" s="44">
        <v>4.8</v>
      </c>
      <c r="U179" s="44">
        <v>4.8</v>
      </c>
      <c r="V179" s="44">
        <v>4.8</v>
      </c>
      <c r="W179" s="44">
        <v>4.8</v>
      </c>
      <c r="X179" s="44">
        <v>4.8</v>
      </c>
      <c r="Y179" s="44">
        <v>4.8</v>
      </c>
      <c r="Z179" s="44">
        <v>4.8</v>
      </c>
      <c r="AA179" s="44">
        <v>4.8</v>
      </c>
    </row>
    <row r="180" spans="1:27" ht="12.75" hidden="1" customHeight="1" outlineLevel="1" x14ac:dyDescent="0.3">
      <c r="A180" s="99" t="s">
        <v>1160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>$D$11</f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3">
      <c r="A181" s="98" t="s">
        <v>1161</v>
      </c>
      <c r="B181" s="28" t="str">
        <f>"06"&amp;"."&amp;$B$623&amp;"."&amp;$B$624</f>
        <v>06.02.2024</v>
      </c>
      <c r="C181" s="90" t="s">
        <v>76</v>
      </c>
      <c r="D181" s="91">
        <f>ROUND(((D182+D183+D185+D184)/1000),5)</f>
        <v>1.62175</v>
      </c>
      <c r="E181" s="91">
        <f>ROUND(((E182+E183+E185+E184)/1000),5)</f>
        <v>1.5627500000000001</v>
      </c>
      <c r="F181" s="91">
        <f>ROUND(((F182+F183+F185+F184)/1000),5)</f>
        <v>1.5334300000000001</v>
      </c>
      <c r="G181" s="91">
        <f t="shared" ref="G181:AA181" si="102">ROUND(((G182+G183+G185+G184)/1000),5)</f>
        <v>1.52169</v>
      </c>
      <c r="H181" s="91">
        <f t="shared" si="102"/>
        <v>1.56772</v>
      </c>
      <c r="I181" s="91">
        <f t="shared" si="102"/>
        <v>1.6308</v>
      </c>
      <c r="J181" s="91">
        <f t="shared" si="102"/>
        <v>1.79644</v>
      </c>
      <c r="K181" s="91">
        <f t="shared" si="102"/>
        <v>2.0471400000000002</v>
      </c>
      <c r="L181" s="91">
        <f t="shared" si="102"/>
        <v>2.2063999999999999</v>
      </c>
      <c r="M181" s="91">
        <f t="shared" si="102"/>
        <v>2.2407300000000001</v>
      </c>
      <c r="N181" s="91">
        <f t="shared" si="102"/>
        <v>2.2628300000000001</v>
      </c>
      <c r="O181" s="91">
        <f t="shared" si="102"/>
        <v>2.2951999999999999</v>
      </c>
      <c r="P181" s="91">
        <f t="shared" si="102"/>
        <v>2.26837</v>
      </c>
      <c r="Q181" s="91">
        <f t="shared" si="102"/>
        <v>2.2910599999999999</v>
      </c>
      <c r="R181" s="91">
        <f t="shared" si="102"/>
        <v>2.27704</v>
      </c>
      <c r="S181" s="91">
        <f t="shared" si="102"/>
        <v>2.2317499999999999</v>
      </c>
      <c r="T181" s="91">
        <f t="shared" si="102"/>
        <v>2.2103000000000002</v>
      </c>
      <c r="U181" s="91">
        <f t="shared" si="102"/>
        <v>2.2485400000000002</v>
      </c>
      <c r="V181" s="91">
        <f t="shared" si="102"/>
        <v>2.2536999999999998</v>
      </c>
      <c r="W181" s="91">
        <f t="shared" si="102"/>
        <v>2.26356</v>
      </c>
      <c r="X181" s="91">
        <f t="shared" si="102"/>
        <v>2.16926</v>
      </c>
      <c r="Y181" s="91">
        <f t="shared" si="102"/>
        <v>2.0723099999999999</v>
      </c>
      <c r="Z181" s="91">
        <f t="shared" si="102"/>
        <v>1.8599699999999999</v>
      </c>
      <c r="AA181" s="91">
        <f t="shared" si="102"/>
        <v>1.6428799999999999</v>
      </c>
    </row>
    <row r="182" spans="1:27" ht="12.75" hidden="1" customHeight="1" outlineLevel="1" x14ac:dyDescent="0.3">
      <c r="A182" s="99" t="s">
        <v>1162</v>
      </c>
      <c r="B182" s="63" t="s">
        <v>238</v>
      </c>
      <c r="C182" s="43" t="s">
        <v>79</v>
      </c>
      <c r="D182" s="44">
        <v>1287.47</v>
      </c>
      <c r="E182" s="44">
        <v>1228.47</v>
      </c>
      <c r="F182" s="44">
        <v>1199.1500000000001</v>
      </c>
      <c r="G182" s="44">
        <v>1187.4100000000001</v>
      </c>
      <c r="H182" s="44">
        <v>1233.44</v>
      </c>
      <c r="I182" s="44">
        <v>1296.52</v>
      </c>
      <c r="J182" s="44">
        <v>1462.16</v>
      </c>
      <c r="K182" s="44">
        <v>1712.86</v>
      </c>
      <c r="L182" s="44">
        <v>1872.12</v>
      </c>
      <c r="M182" s="44">
        <v>1906.45</v>
      </c>
      <c r="N182" s="44">
        <v>1928.55</v>
      </c>
      <c r="O182" s="44">
        <v>1960.92</v>
      </c>
      <c r="P182" s="44">
        <v>1934.09</v>
      </c>
      <c r="Q182" s="44">
        <v>1956.78</v>
      </c>
      <c r="R182" s="44">
        <v>1942.76</v>
      </c>
      <c r="S182" s="44">
        <v>1897.47</v>
      </c>
      <c r="T182" s="44">
        <v>1876.02</v>
      </c>
      <c r="U182" s="44">
        <v>1914.26</v>
      </c>
      <c r="V182" s="44">
        <v>1919.42</v>
      </c>
      <c r="W182" s="44">
        <v>1929.28</v>
      </c>
      <c r="X182" s="44">
        <v>1834.98</v>
      </c>
      <c r="Y182" s="44">
        <v>1738.03</v>
      </c>
      <c r="Z182" s="44">
        <v>1525.69</v>
      </c>
      <c r="AA182" s="44">
        <v>1308.5999999999999</v>
      </c>
    </row>
    <row r="183" spans="1:27" ht="12.75" hidden="1" customHeight="1" outlineLevel="1" x14ac:dyDescent="0.3">
      <c r="A183" s="99" t="s">
        <v>1163</v>
      </c>
      <c r="B183" s="63" t="s">
        <v>90</v>
      </c>
      <c r="C183" s="43" t="s">
        <v>79</v>
      </c>
      <c r="D183" s="44">
        <f>$D$158</f>
        <v>113.12</v>
      </c>
      <c r="E183" s="44">
        <f>$D$158</f>
        <v>113.12</v>
      </c>
      <c r="F183" s="44">
        <f t="shared" ref="F183:AA183" si="103">$D$158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3">
      <c r="A184" s="99" t="s">
        <v>1164</v>
      </c>
      <c r="B184" s="63" t="s">
        <v>83</v>
      </c>
      <c r="C184" s="43" t="s">
        <v>79</v>
      </c>
      <c r="D184" s="44">
        <v>4.8</v>
      </c>
      <c r="E184" s="44">
        <v>4.8</v>
      </c>
      <c r="F184" s="44">
        <v>4.8</v>
      </c>
      <c r="G184" s="44">
        <v>4.8</v>
      </c>
      <c r="H184" s="44">
        <v>4.8</v>
      </c>
      <c r="I184" s="44">
        <v>4.8</v>
      </c>
      <c r="J184" s="44">
        <v>4.8</v>
      </c>
      <c r="K184" s="44">
        <v>4.8</v>
      </c>
      <c r="L184" s="44">
        <v>4.8</v>
      </c>
      <c r="M184" s="44">
        <v>4.8</v>
      </c>
      <c r="N184" s="44">
        <v>4.8</v>
      </c>
      <c r="O184" s="44">
        <v>4.8</v>
      </c>
      <c r="P184" s="44">
        <v>4.8</v>
      </c>
      <c r="Q184" s="44">
        <v>4.8</v>
      </c>
      <c r="R184" s="44">
        <v>4.8</v>
      </c>
      <c r="S184" s="44">
        <v>4.8</v>
      </c>
      <c r="T184" s="44">
        <v>4.8</v>
      </c>
      <c r="U184" s="44">
        <v>4.8</v>
      </c>
      <c r="V184" s="44">
        <v>4.8</v>
      </c>
      <c r="W184" s="44">
        <v>4.8</v>
      </c>
      <c r="X184" s="44">
        <v>4.8</v>
      </c>
      <c r="Y184" s="44">
        <v>4.8</v>
      </c>
      <c r="Z184" s="44">
        <v>4.8</v>
      </c>
      <c r="AA184" s="44">
        <v>4.8</v>
      </c>
    </row>
    <row r="185" spans="1:27" ht="12.75" hidden="1" customHeight="1" outlineLevel="1" x14ac:dyDescent="0.3">
      <c r="A185" s="99" t="s">
        <v>1165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>$D$11</f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3">
      <c r="A186" s="98" t="s">
        <v>1166</v>
      </c>
      <c r="B186" s="28" t="str">
        <f>"07"&amp;"."&amp;$B$623&amp;"."&amp;$B$624</f>
        <v>07.02.2024</v>
      </c>
      <c r="C186" s="90" t="s">
        <v>76</v>
      </c>
      <c r="D186" s="91">
        <f>ROUND(((D187+D188+D190+D189)/1000),5)</f>
        <v>1.64253</v>
      </c>
      <c r="E186" s="91">
        <f>ROUND(((E187+E188+E190+E189)/1000),5)</f>
        <v>1.58684</v>
      </c>
      <c r="F186" s="91">
        <f>ROUND(((F187+F188+F190+F189)/1000),5)</f>
        <v>1.5483</v>
      </c>
      <c r="G186" s="91">
        <f t="shared" ref="G186:AA186" si="105">ROUND(((G187+G188+G190+G189)/1000),5)</f>
        <v>1.5431900000000001</v>
      </c>
      <c r="H186" s="91">
        <f t="shared" si="105"/>
        <v>1.57742</v>
      </c>
      <c r="I186" s="91">
        <f t="shared" si="105"/>
        <v>1.6345400000000001</v>
      </c>
      <c r="J186" s="91">
        <f t="shared" si="105"/>
        <v>1.82118</v>
      </c>
      <c r="K186" s="91">
        <f t="shared" si="105"/>
        <v>2.0968200000000001</v>
      </c>
      <c r="L186" s="91">
        <f t="shared" si="105"/>
        <v>2.2583500000000001</v>
      </c>
      <c r="M186" s="91">
        <f t="shared" si="105"/>
        <v>2.3157100000000002</v>
      </c>
      <c r="N186" s="91">
        <f t="shared" si="105"/>
        <v>2.3504999999999998</v>
      </c>
      <c r="O186" s="91">
        <f t="shared" si="105"/>
        <v>2.38733</v>
      </c>
      <c r="P186" s="91">
        <f t="shared" si="105"/>
        <v>2.3530799999999998</v>
      </c>
      <c r="Q186" s="91">
        <f t="shared" si="105"/>
        <v>2.3819900000000001</v>
      </c>
      <c r="R186" s="91">
        <f t="shared" si="105"/>
        <v>2.38191</v>
      </c>
      <c r="S186" s="91">
        <f t="shared" si="105"/>
        <v>2.2978000000000001</v>
      </c>
      <c r="T186" s="91">
        <f t="shared" si="105"/>
        <v>2.2671700000000001</v>
      </c>
      <c r="U186" s="91">
        <f t="shared" si="105"/>
        <v>2.30606</v>
      </c>
      <c r="V186" s="91">
        <f t="shared" si="105"/>
        <v>2.29325</v>
      </c>
      <c r="W186" s="91">
        <f t="shared" si="105"/>
        <v>2.3149700000000002</v>
      </c>
      <c r="X186" s="91">
        <f t="shared" si="105"/>
        <v>2.2147700000000001</v>
      </c>
      <c r="Y186" s="91">
        <f t="shared" si="105"/>
        <v>2.1216900000000001</v>
      </c>
      <c r="Z186" s="91">
        <f t="shared" si="105"/>
        <v>1.87347</v>
      </c>
      <c r="AA186" s="91">
        <f t="shared" si="105"/>
        <v>1.6739299999999999</v>
      </c>
    </row>
    <row r="187" spans="1:27" ht="12.75" hidden="1" customHeight="1" outlineLevel="1" x14ac:dyDescent="0.3">
      <c r="A187" s="99" t="s">
        <v>1167</v>
      </c>
      <c r="B187" s="63" t="s">
        <v>238</v>
      </c>
      <c r="C187" s="43" t="s">
        <v>79</v>
      </c>
      <c r="D187" s="44">
        <v>1308.25</v>
      </c>
      <c r="E187" s="44">
        <v>1252.56</v>
      </c>
      <c r="F187" s="44">
        <v>1214.02</v>
      </c>
      <c r="G187" s="44">
        <v>1208.9100000000001</v>
      </c>
      <c r="H187" s="44">
        <v>1243.1400000000001</v>
      </c>
      <c r="I187" s="44">
        <v>1300.26</v>
      </c>
      <c r="J187" s="44">
        <v>1486.9</v>
      </c>
      <c r="K187" s="44">
        <v>1762.54</v>
      </c>
      <c r="L187" s="44">
        <v>1924.07</v>
      </c>
      <c r="M187" s="44">
        <v>1981.43</v>
      </c>
      <c r="N187" s="44">
        <v>2016.22</v>
      </c>
      <c r="O187" s="44">
        <v>2053.0500000000002</v>
      </c>
      <c r="P187" s="44">
        <v>2018.8</v>
      </c>
      <c r="Q187" s="44">
        <v>2047.71</v>
      </c>
      <c r="R187" s="44">
        <v>2047.63</v>
      </c>
      <c r="S187" s="44">
        <v>1963.52</v>
      </c>
      <c r="T187" s="44">
        <v>1932.89</v>
      </c>
      <c r="U187" s="44">
        <v>1971.78</v>
      </c>
      <c r="V187" s="44">
        <v>1958.97</v>
      </c>
      <c r="W187" s="44">
        <v>1980.69</v>
      </c>
      <c r="X187" s="44">
        <v>1880.49</v>
      </c>
      <c r="Y187" s="44">
        <v>1787.41</v>
      </c>
      <c r="Z187" s="44">
        <v>1539.19</v>
      </c>
      <c r="AA187" s="44">
        <v>1339.65</v>
      </c>
    </row>
    <row r="188" spans="1:27" ht="12.75" hidden="1" customHeight="1" outlineLevel="1" x14ac:dyDescent="0.3">
      <c r="A188" s="99" t="s">
        <v>1168</v>
      </c>
      <c r="B188" s="63" t="s">
        <v>90</v>
      </c>
      <c r="C188" s="43" t="s">
        <v>79</v>
      </c>
      <c r="D188" s="44">
        <f>$D$158</f>
        <v>113.12</v>
      </c>
      <c r="E188" s="44">
        <f>$D$158</f>
        <v>113.12</v>
      </c>
      <c r="F188" s="44">
        <f t="shared" ref="F188:AA188" si="106">$D$158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3">
      <c r="A189" s="99" t="s">
        <v>1169</v>
      </c>
      <c r="B189" s="63" t="s">
        <v>83</v>
      </c>
      <c r="C189" s="43" t="s">
        <v>79</v>
      </c>
      <c r="D189" s="44">
        <v>4.8</v>
      </c>
      <c r="E189" s="44">
        <v>4.8</v>
      </c>
      <c r="F189" s="44">
        <v>4.8</v>
      </c>
      <c r="G189" s="44">
        <v>4.8</v>
      </c>
      <c r="H189" s="44">
        <v>4.8</v>
      </c>
      <c r="I189" s="44">
        <v>4.8</v>
      </c>
      <c r="J189" s="44">
        <v>4.8</v>
      </c>
      <c r="K189" s="44">
        <v>4.8</v>
      </c>
      <c r="L189" s="44">
        <v>4.8</v>
      </c>
      <c r="M189" s="44">
        <v>4.8</v>
      </c>
      <c r="N189" s="44">
        <v>4.8</v>
      </c>
      <c r="O189" s="44">
        <v>4.8</v>
      </c>
      <c r="P189" s="44">
        <v>4.8</v>
      </c>
      <c r="Q189" s="44">
        <v>4.8</v>
      </c>
      <c r="R189" s="44">
        <v>4.8</v>
      </c>
      <c r="S189" s="44">
        <v>4.8</v>
      </c>
      <c r="T189" s="44">
        <v>4.8</v>
      </c>
      <c r="U189" s="44">
        <v>4.8</v>
      </c>
      <c r="V189" s="44">
        <v>4.8</v>
      </c>
      <c r="W189" s="44">
        <v>4.8</v>
      </c>
      <c r="X189" s="44">
        <v>4.8</v>
      </c>
      <c r="Y189" s="44">
        <v>4.8</v>
      </c>
      <c r="Z189" s="44">
        <v>4.8</v>
      </c>
      <c r="AA189" s="44">
        <v>4.8</v>
      </c>
    </row>
    <row r="190" spans="1:27" ht="12.75" hidden="1" customHeight="1" outlineLevel="1" x14ac:dyDescent="0.3">
      <c r="A190" s="99" t="s">
        <v>1170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>$D$11</f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3">
      <c r="A191" s="98" t="s">
        <v>1171</v>
      </c>
      <c r="B191" s="28" t="str">
        <f>"08"&amp;"."&amp;$B$623&amp;"."&amp;$B$624</f>
        <v>08.02.2024</v>
      </c>
      <c r="C191" s="90" t="s">
        <v>76</v>
      </c>
      <c r="D191" s="91">
        <f>ROUND(((D192+D193+D195+D194)/1000),5)</f>
        <v>1.64263</v>
      </c>
      <c r="E191" s="91">
        <f>ROUND(((E192+E193+E195+E194)/1000),5)</f>
        <v>1.5574600000000001</v>
      </c>
      <c r="F191" s="91">
        <f>ROUND(((F192+F193+F195+F194)/1000),5)</f>
        <v>1.5249299999999999</v>
      </c>
      <c r="G191" s="91">
        <f t="shared" ref="G191:AA191" si="108">ROUND(((G192+G193+G195+G194)/1000),5)</f>
        <v>1.51651</v>
      </c>
      <c r="H191" s="91">
        <f t="shared" si="108"/>
        <v>1.54965</v>
      </c>
      <c r="I191" s="91">
        <f t="shared" si="108"/>
        <v>1.6669799999999999</v>
      </c>
      <c r="J191" s="91">
        <f t="shared" si="108"/>
        <v>1.87618</v>
      </c>
      <c r="K191" s="91">
        <f t="shared" si="108"/>
        <v>2.1710799999999999</v>
      </c>
      <c r="L191" s="91">
        <f t="shared" si="108"/>
        <v>2.2932100000000002</v>
      </c>
      <c r="M191" s="91">
        <f t="shared" si="108"/>
        <v>2.38076</v>
      </c>
      <c r="N191" s="91">
        <f t="shared" si="108"/>
        <v>2.4479199999999999</v>
      </c>
      <c r="O191" s="91">
        <f t="shared" si="108"/>
        <v>2.4641899999999999</v>
      </c>
      <c r="P191" s="91">
        <f t="shared" si="108"/>
        <v>2.43634</v>
      </c>
      <c r="Q191" s="91">
        <f t="shared" si="108"/>
        <v>2.4430499999999999</v>
      </c>
      <c r="R191" s="91">
        <f t="shared" si="108"/>
        <v>2.4295200000000001</v>
      </c>
      <c r="S191" s="91">
        <f t="shared" si="108"/>
        <v>2.36625</v>
      </c>
      <c r="T191" s="91">
        <f t="shared" si="108"/>
        <v>2.44476</v>
      </c>
      <c r="U191" s="91">
        <f t="shared" si="108"/>
        <v>2.47688</v>
      </c>
      <c r="V191" s="91">
        <f t="shared" si="108"/>
        <v>2.5664400000000001</v>
      </c>
      <c r="W191" s="91">
        <f t="shared" si="108"/>
        <v>2.4129900000000002</v>
      </c>
      <c r="X191" s="91">
        <f t="shared" si="108"/>
        <v>2.3358099999999999</v>
      </c>
      <c r="Y191" s="91">
        <f t="shared" si="108"/>
        <v>2.2128000000000001</v>
      </c>
      <c r="Z191" s="91">
        <f t="shared" si="108"/>
        <v>2.0701200000000002</v>
      </c>
      <c r="AA191" s="91">
        <f t="shared" si="108"/>
        <v>1.8156699999999999</v>
      </c>
    </row>
    <row r="192" spans="1:27" ht="12.75" hidden="1" customHeight="1" outlineLevel="1" x14ac:dyDescent="0.3">
      <c r="A192" s="99" t="s">
        <v>1172</v>
      </c>
      <c r="B192" s="63" t="s">
        <v>238</v>
      </c>
      <c r="C192" s="43" t="s">
        <v>79</v>
      </c>
      <c r="D192" s="44">
        <v>1308.3499999999999</v>
      </c>
      <c r="E192" s="44">
        <v>1223.18</v>
      </c>
      <c r="F192" s="44">
        <v>1190.6500000000001</v>
      </c>
      <c r="G192" s="44">
        <v>1182.23</v>
      </c>
      <c r="H192" s="44">
        <v>1215.3699999999999</v>
      </c>
      <c r="I192" s="44">
        <v>1332.7</v>
      </c>
      <c r="J192" s="44">
        <v>1541.9</v>
      </c>
      <c r="K192" s="44">
        <v>1836.8</v>
      </c>
      <c r="L192" s="44">
        <v>1958.93</v>
      </c>
      <c r="M192" s="44">
        <v>2046.48</v>
      </c>
      <c r="N192" s="44">
        <v>2113.64</v>
      </c>
      <c r="O192" s="44">
        <v>2129.91</v>
      </c>
      <c r="P192" s="44">
        <v>2102.06</v>
      </c>
      <c r="Q192" s="44">
        <v>2108.77</v>
      </c>
      <c r="R192" s="44">
        <v>2095.2399999999998</v>
      </c>
      <c r="S192" s="44">
        <v>2031.97</v>
      </c>
      <c r="T192" s="44">
        <v>2110.48</v>
      </c>
      <c r="U192" s="44">
        <v>2142.6</v>
      </c>
      <c r="V192" s="44">
        <v>2232.16</v>
      </c>
      <c r="W192" s="44">
        <v>2078.71</v>
      </c>
      <c r="X192" s="44">
        <v>2001.53</v>
      </c>
      <c r="Y192" s="44">
        <v>1878.52</v>
      </c>
      <c r="Z192" s="44">
        <v>1735.84</v>
      </c>
      <c r="AA192" s="44">
        <v>1481.39</v>
      </c>
    </row>
    <row r="193" spans="1:27" ht="12.75" hidden="1" customHeight="1" outlineLevel="1" x14ac:dyDescent="0.3">
      <c r="A193" s="99" t="s">
        <v>1173</v>
      </c>
      <c r="B193" s="63" t="s">
        <v>90</v>
      </c>
      <c r="C193" s="43" t="s">
        <v>79</v>
      </c>
      <c r="D193" s="44">
        <f>$D$158</f>
        <v>113.12</v>
      </c>
      <c r="E193" s="44">
        <f>$D$158</f>
        <v>113.12</v>
      </c>
      <c r="F193" s="44">
        <f t="shared" ref="F193:AA193" si="109">$D$158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3">
      <c r="A194" s="99" t="s">
        <v>1174</v>
      </c>
      <c r="B194" s="63" t="s">
        <v>83</v>
      </c>
      <c r="C194" s="43" t="s">
        <v>79</v>
      </c>
      <c r="D194" s="44">
        <v>4.8</v>
      </c>
      <c r="E194" s="44">
        <v>4.8</v>
      </c>
      <c r="F194" s="44">
        <v>4.8</v>
      </c>
      <c r="G194" s="44">
        <v>4.8</v>
      </c>
      <c r="H194" s="44">
        <v>4.8</v>
      </c>
      <c r="I194" s="44">
        <v>4.8</v>
      </c>
      <c r="J194" s="44">
        <v>4.8</v>
      </c>
      <c r="K194" s="44">
        <v>4.8</v>
      </c>
      <c r="L194" s="44">
        <v>4.8</v>
      </c>
      <c r="M194" s="44">
        <v>4.8</v>
      </c>
      <c r="N194" s="44">
        <v>4.8</v>
      </c>
      <c r="O194" s="44">
        <v>4.8</v>
      </c>
      <c r="P194" s="44">
        <v>4.8</v>
      </c>
      <c r="Q194" s="44">
        <v>4.8</v>
      </c>
      <c r="R194" s="44">
        <v>4.8</v>
      </c>
      <c r="S194" s="44">
        <v>4.8</v>
      </c>
      <c r="T194" s="44">
        <v>4.8</v>
      </c>
      <c r="U194" s="44">
        <v>4.8</v>
      </c>
      <c r="V194" s="44">
        <v>4.8</v>
      </c>
      <c r="W194" s="44">
        <v>4.8</v>
      </c>
      <c r="X194" s="44">
        <v>4.8</v>
      </c>
      <c r="Y194" s="44">
        <v>4.8</v>
      </c>
      <c r="Z194" s="44">
        <v>4.8</v>
      </c>
      <c r="AA194" s="44">
        <v>4.8</v>
      </c>
    </row>
    <row r="195" spans="1:27" ht="12.75" hidden="1" customHeight="1" outlineLevel="1" x14ac:dyDescent="0.3">
      <c r="A195" s="99" t="s">
        <v>1175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>$D$11</f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3">
      <c r="A196" s="98" t="s">
        <v>1176</v>
      </c>
      <c r="B196" s="28" t="str">
        <f>"09"&amp;"."&amp;$B$623&amp;"."&amp;$B$624</f>
        <v>09.02.2024</v>
      </c>
      <c r="C196" s="90" t="s">
        <v>76</v>
      </c>
      <c r="D196" s="91">
        <f>ROUND(((D197+D198+D200+D199)/1000),5)</f>
        <v>1.68045</v>
      </c>
      <c r="E196" s="91">
        <f>ROUND(((E197+E198+E200+E199)/1000),5)</f>
        <v>1.5714600000000001</v>
      </c>
      <c r="F196" s="91">
        <f>ROUND(((F197+F198+F200+F199)/1000),5)</f>
        <v>1.5456799999999999</v>
      </c>
      <c r="G196" s="91">
        <f t="shared" ref="G196:AA196" si="111">ROUND(((G197+G198+G200+G199)/1000),5)</f>
        <v>1.5454600000000001</v>
      </c>
      <c r="H196" s="91">
        <f t="shared" si="111"/>
        <v>1.5560499999999999</v>
      </c>
      <c r="I196" s="91">
        <f t="shared" si="111"/>
        <v>1.6963299999999999</v>
      </c>
      <c r="J196" s="91">
        <f t="shared" si="111"/>
        <v>1.9341299999999999</v>
      </c>
      <c r="K196" s="91">
        <f t="shared" si="111"/>
        <v>2.2071399999999999</v>
      </c>
      <c r="L196" s="91">
        <f t="shared" si="111"/>
        <v>2.34457</v>
      </c>
      <c r="M196" s="91">
        <f t="shared" si="111"/>
        <v>2.4750899999999998</v>
      </c>
      <c r="N196" s="91">
        <f t="shared" si="111"/>
        <v>2.5468000000000002</v>
      </c>
      <c r="O196" s="91">
        <f t="shared" si="111"/>
        <v>2.4455300000000002</v>
      </c>
      <c r="P196" s="91">
        <f t="shared" si="111"/>
        <v>2.4159799999999998</v>
      </c>
      <c r="Q196" s="91">
        <f t="shared" si="111"/>
        <v>2.42211</v>
      </c>
      <c r="R196" s="91">
        <f t="shared" si="111"/>
        <v>2.40883</v>
      </c>
      <c r="S196" s="91">
        <f t="shared" si="111"/>
        <v>2.41797</v>
      </c>
      <c r="T196" s="91">
        <f t="shared" si="111"/>
        <v>2.46502</v>
      </c>
      <c r="U196" s="91">
        <f t="shared" si="111"/>
        <v>2.49397</v>
      </c>
      <c r="V196" s="91">
        <f t="shared" si="111"/>
        <v>2.5572900000000001</v>
      </c>
      <c r="W196" s="91">
        <f t="shared" si="111"/>
        <v>2.3779400000000002</v>
      </c>
      <c r="X196" s="91">
        <f t="shared" si="111"/>
        <v>2.2984900000000001</v>
      </c>
      <c r="Y196" s="91">
        <f t="shared" si="111"/>
        <v>2.2344300000000001</v>
      </c>
      <c r="Z196" s="91">
        <f t="shared" si="111"/>
        <v>2.0973799999999998</v>
      </c>
      <c r="AA196" s="91">
        <f t="shared" si="111"/>
        <v>1.8947099999999999</v>
      </c>
    </row>
    <row r="197" spans="1:27" ht="12.75" hidden="1" customHeight="1" outlineLevel="1" x14ac:dyDescent="0.3">
      <c r="A197" s="99" t="s">
        <v>1177</v>
      </c>
      <c r="B197" s="63" t="s">
        <v>238</v>
      </c>
      <c r="C197" s="43" t="s">
        <v>79</v>
      </c>
      <c r="D197" s="44">
        <v>1346.17</v>
      </c>
      <c r="E197" s="44">
        <v>1237.18</v>
      </c>
      <c r="F197" s="44">
        <v>1211.4000000000001</v>
      </c>
      <c r="G197" s="44">
        <v>1211.18</v>
      </c>
      <c r="H197" s="44">
        <v>1221.77</v>
      </c>
      <c r="I197" s="44">
        <v>1362.05</v>
      </c>
      <c r="J197" s="44">
        <v>1599.85</v>
      </c>
      <c r="K197" s="44">
        <v>1872.86</v>
      </c>
      <c r="L197" s="44">
        <v>2010.29</v>
      </c>
      <c r="M197" s="44">
        <v>2140.81</v>
      </c>
      <c r="N197" s="44">
        <v>2212.52</v>
      </c>
      <c r="O197" s="44">
        <v>2111.25</v>
      </c>
      <c r="P197" s="44">
        <v>2081.6999999999998</v>
      </c>
      <c r="Q197" s="44">
        <v>2087.83</v>
      </c>
      <c r="R197" s="44">
        <v>2074.5500000000002</v>
      </c>
      <c r="S197" s="44">
        <v>2083.69</v>
      </c>
      <c r="T197" s="44">
        <v>2130.7399999999998</v>
      </c>
      <c r="U197" s="44">
        <v>2159.69</v>
      </c>
      <c r="V197" s="44">
        <v>2223.0100000000002</v>
      </c>
      <c r="W197" s="44">
        <v>2043.66</v>
      </c>
      <c r="X197" s="44">
        <v>1964.21</v>
      </c>
      <c r="Y197" s="44">
        <v>1900.15</v>
      </c>
      <c r="Z197" s="44">
        <v>1763.1</v>
      </c>
      <c r="AA197" s="44">
        <v>1560.43</v>
      </c>
    </row>
    <row r="198" spans="1:27" ht="12.75" hidden="1" customHeight="1" outlineLevel="1" x14ac:dyDescent="0.3">
      <c r="A198" s="99" t="s">
        <v>1178</v>
      </c>
      <c r="B198" s="63" t="s">
        <v>90</v>
      </c>
      <c r="C198" s="43" t="s">
        <v>79</v>
      </c>
      <c r="D198" s="44">
        <f>$D$158</f>
        <v>113.12</v>
      </c>
      <c r="E198" s="44">
        <f>$D$158</f>
        <v>113.12</v>
      </c>
      <c r="F198" s="44">
        <f t="shared" ref="F198:AA198" si="112">$D$158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3">
      <c r="A199" s="99" t="s">
        <v>1179</v>
      </c>
      <c r="B199" s="63" t="s">
        <v>83</v>
      </c>
      <c r="C199" s="43" t="s">
        <v>79</v>
      </c>
      <c r="D199" s="44">
        <v>4.8</v>
      </c>
      <c r="E199" s="44">
        <v>4.8</v>
      </c>
      <c r="F199" s="44">
        <v>4.8</v>
      </c>
      <c r="G199" s="44">
        <v>4.8</v>
      </c>
      <c r="H199" s="44">
        <v>4.8</v>
      </c>
      <c r="I199" s="44">
        <v>4.8</v>
      </c>
      <c r="J199" s="44">
        <v>4.8</v>
      </c>
      <c r="K199" s="44">
        <v>4.8</v>
      </c>
      <c r="L199" s="44">
        <v>4.8</v>
      </c>
      <c r="M199" s="44">
        <v>4.8</v>
      </c>
      <c r="N199" s="44">
        <v>4.8</v>
      </c>
      <c r="O199" s="44">
        <v>4.8</v>
      </c>
      <c r="P199" s="44">
        <v>4.8</v>
      </c>
      <c r="Q199" s="44">
        <v>4.8</v>
      </c>
      <c r="R199" s="44">
        <v>4.8</v>
      </c>
      <c r="S199" s="44">
        <v>4.8</v>
      </c>
      <c r="T199" s="44">
        <v>4.8</v>
      </c>
      <c r="U199" s="44">
        <v>4.8</v>
      </c>
      <c r="V199" s="44">
        <v>4.8</v>
      </c>
      <c r="W199" s="44">
        <v>4.8</v>
      </c>
      <c r="X199" s="44">
        <v>4.8</v>
      </c>
      <c r="Y199" s="44">
        <v>4.8</v>
      </c>
      <c r="Z199" s="44">
        <v>4.8</v>
      </c>
      <c r="AA199" s="44">
        <v>4.8</v>
      </c>
    </row>
    <row r="200" spans="1:27" ht="12.75" hidden="1" customHeight="1" outlineLevel="1" x14ac:dyDescent="0.3">
      <c r="A200" s="99" t="s">
        <v>1180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>$D$11</f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3">
      <c r="A201" s="98" t="s">
        <v>1181</v>
      </c>
      <c r="B201" s="28" t="str">
        <f>"10"&amp;"."&amp;$B$623&amp;"."&amp;$B$624</f>
        <v>10.02.2024</v>
      </c>
      <c r="C201" s="90" t="s">
        <v>76</v>
      </c>
      <c r="D201" s="91">
        <f>ROUND(((D202+D203+D205+D204)/1000),5)</f>
        <v>1.8154600000000001</v>
      </c>
      <c r="E201" s="91">
        <f>ROUND(((E202+E203+E205+E204)/1000),5)</f>
        <v>1.6403099999999999</v>
      </c>
      <c r="F201" s="91">
        <f>ROUND(((F202+F203+F205+F204)/1000),5)</f>
        <v>1.5604899999999999</v>
      </c>
      <c r="G201" s="91">
        <f t="shared" ref="G201:AA201" si="114">ROUND(((G202+G203+G205+G204)/1000),5)</f>
        <v>1.5516000000000001</v>
      </c>
      <c r="H201" s="91">
        <f t="shared" si="114"/>
        <v>1.5599099999999999</v>
      </c>
      <c r="I201" s="91">
        <f t="shared" si="114"/>
        <v>1.6511</v>
      </c>
      <c r="J201" s="91">
        <f t="shared" si="114"/>
        <v>1.76217</v>
      </c>
      <c r="K201" s="91">
        <f t="shared" si="114"/>
        <v>1.9965599999999999</v>
      </c>
      <c r="L201" s="91">
        <f t="shared" si="114"/>
        <v>2.1821600000000001</v>
      </c>
      <c r="M201" s="91">
        <f t="shared" si="114"/>
        <v>2.2597999999999998</v>
      </c>
      <c r="N201" s="91">
        <f t="shared" si="114"/>
        <v>2.3298000000000001</v>
      </c>
      <c r="O201" s="91">
        <f t="shared" si="114"/>
        <v>2.34626</v>
      </c>
      <c r="P201" s="91">
        <f t="shared" si="114"/>
        <v>2.32864</v>
      </c>
      <c r="Q201" s="91">
        <f t="shared" si="114"/>
        <v>2.3161800000000001</v>
      </c>
      <c r="R201" s="91">
        <f t="shared" si="114"/>
        <v>2.2660300000000002</v>
      </c>
      <c r="S201" s="91">
        <f t="shared" si="114"/>
        <v>2.3379300000000001</v>
      </c>
      <c r="T201" s="91">
        <f t="shared" si="114"/>
        <v>2.38768</v>
      </c>
      <c r="U201" s="91">
        <f t="shared" si="114"/>
        <v>2.4393199999999999</v>
      </c>
      <c r="V201" s="91">
        <f t="shared" si="114"/>
        <v>2.5706600000000002</v>
      </c>
      <c r="W201" s="91">
        <f t="shared" si="114"/>
        <v>2.4374199999999999</v>
      </c>
      <c r="X201" s="91">
        <f t="shared" si="114"/>
        <v>2.28674</v>
      </c>
      <c r="Y201" s="91">
        <f t="shared" si="114"/>
        <v>2.1955300000000002</v>
      </c>
      <c r="Z201" s="91">
        <f t="shared" si="114"/>
        <v>2.1199699999999999</v>
      </c>
      <c r="AA201" s="91">
        <f t="shared" si="114"/>
        <v>1.90448</v>
      </c>
    </row>
    <row r="202" spans="1:27" ht="12.75" hidden="1" customHeight="1" outlineLevel="1" x14ac:dyDescent="0.3">
      <c r="A202" s="99" t="s">
        <v>1182</v>
      </c>
      <c r="B202" s="63" t="s">
        <v>238</v>
      </c>
      <c r="C202" s="43" t="s">
        <v>79</v>
      </c>
      <c r="D202" s="44">
        <v>1481.18</v>
      </c>
      <c r="E202" s="44">
        <v>1306.03</v>
      </c>
      <c r="F202" s="44">
        <v>1226.21</v>
      </c>
      <c r="G202" s="44">
        <v>1217.32</v>
      </c>
      <c r="H202" s="44">
        <v>1225.6300000000001</v>
      </c>
      <c r="I202" s="44">
        <v>1316.82</v>
      </c>
      <c r="J202" s="44">
        <v>1427.89</v>
      </c>
      <c r="K202" s="44">
        <v>1662.28</v>
      </c>
      <c r="L202" s="44">
        <v>1847.88</v>
      </c>
      <c r="M202" s="44">
        <v>1925.52</v>
      </c>
      <c r="N202" s="44">
        <v>1995.52</v>
      </c>
      <c r="O202" s="44">
        <v>2011.98</v>
      </c>
      <c r="P202" s="44">
        <v>1994.36</v>
      </c>
      <c r="Q202" s="44">
        <v>1981.9</v>
      </c>
      <c r="R202" s="44">
        <v>1931.75</v>
      </c>
      <c r="S202" s="44">
        <v>2003.65</v>
      </c>
      <c r="T202" s="44">
        <v>2053.4</v>
      </c>
      <c r="U202" s="44">
        <v>2105.04</v>
      </c>
      <c r="V202" s="44">
        <v>2236.38</v>
      </c>
      <c r="W202" s="44">
        <v>2103.14</v>
      </c>
      <c r="X202" s="44">
        <v>1952.46</v>
      </c>
      <c r="Y202" s="44">
        <v>1861.25</v>
      </c>
      <c r="Z202" s="44">
        <v>1785.69</v>
      </c>
      <c r="AA202" s="44">
        <v>1570.2</v>
      </c>
    </row>
    <row r="203" spans="1:27" ht="12.75" hidden="1" customHeight="1" outlineLevel="1" x14ac:dyDescent="0.3">
      <c r="A203" s="99" t="s">
        <v>1183</v>
      </c>
      <c r="B203" s="63" t="s">
        <v>90</v>
      </c>
      <c r="C203" s="43" t="s">
        <v>79</v>
      </c>
      <c r="D203" s="44">
        <f>$D$158</f>
        <v>113.12</v>
      </c>
      <c r="E203" s="44">
        <f>$D$158</f>
        <v>113.12</v>
      </c>
      <c r="F203" s="44">
        <f t="shared" ref="F203:AA203" si="115">$D$158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3">
      <c r="A204" s="99" t="s">
        <v>1184</v>
      </c>
      <c r="B204" s="63" t="s">
        <v>83</v>
      </c>
      <c r="C204" s="43" t="s">
        <v>79</v>
      </c>
      <c r="D204" s="44">
        <v>4.8</v>
      </c>
      <c r="E204" s="44">
        <v>4.8</v>
      </c>
      <c r="F204" s="44">
        <v>4.8</v>
      </c>
      <c r="G204" s="44">
        <v>4.8</v>
      </c>
      <c r="H204" s="44">
        <v>4.8</v>
      </c>
      <c r="I204" s="44">
        <v>4.8</v>
      </c>
      <c r="J204" s="44">
        <v>4.8</v>
      </c>
      <c r="K204" s="44">
        <v>4.8</v>
      </c>
      <c r="L204" s="44">
        <v>4.8</v>
      </c>
      <c r="M204" s="44">
        <v>4.8</v>
      </c>
      <c r="N204" s="44">
        <v>4.8</v>
      </c>
      <c r="O204" s="44">
        <v>4.8</v>
      </c>
      <c r="P204" s="44">
        <v>4.8</v>
      </c>
      <c r="Q204" s="44">
        <v>4.8</v>
      </c>
      <c r="R204" s="44">
        <v>4.8</v>
      </c>
      <c r="S204" s="44">
        <v>4.8</v>
      </c>
      <c r="T204" s="44">
        <v>4.8</v>
      </c>
      <c r="U204" s="44">
        <v>4.8</v>
      </c>
      <c r="V204" s="44">
        <v>4.8</v>
      </c>
      <c r="W204" s="44">
        <v>4.8</v>
      </c>
      <c r="X204" s="44">
        <v>4.8</v>
      </c>
      <c r="Y204" s="44">
        <v>4.8</v>
      </c>
      <c r="Z204" s="44">
        <v>4.8</v>
      </c>
      <c r="AA204" s="44">
        <v>4.8</v>
      </c>
    </row>
    <row r="205" spans="1:27" ht="12.75" hidden="1" customHeight="1" outlineLevel="1" x14ac:dyDescent="0.3">
      <c r="A205" s="99" t="s">
        <v>1185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>$D$11</f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3">
      <c r="A206" s="98" t="s">
        <v>1186</v>
      </c>
      <c r="B206" s="28" t="str">
        <f>"11"&amp;"."&amp;$B$623&amp;"."&amp;$B$624</f>
        <v>11.02.2024</v>
      </c>
      <c r="C206" s="90" t="s">
        <v>76</v>
      </c>
      <c r="D206" s="91">
        <f>ROUND(((D207+D208+D210+D209)/1000),5)</f>
        <v>1.81121</v>
      </c>
      <c r="E206" s="91">
        <f>ROUND(((E207+E208+E210+E209)/1000),5)</f>
        <v>1.65141</v>
      </c>
      <c r="F206" s="91">
        <f>ROUND(((F207+F208+F210+F209)/1000),5)</f>
        <v>1.5764800000000001</v>
      </c>
      <c r="G206" s="91">
        <f t="shared" ref="G206:AA206" si="117">ROUND(((G207+G208+G210+G209)/1000),5)</f>
        <v>1.5619700000000001</v>
      </c>
      <c r="H206" s="91">
        <f t="shared" si="117"/>
        <v>1.5669200000000001</v>
      </c>
      <c r="I206" s="91">
        <f t="shared" si="117"/>
        <v>1.6355500000000001</v>
      </c>
      <c r="J206" s="91">
        <f t="shared" si="117"/>
        <v>1.72702</v>
      </c>
      <c r="K206" s="91">
        <f t="shared" si="117"/>
        <v>1.8624700000000001</v>
      </c>
      <c r="L206" s="91">
        <f t="shared" si="117"/>
        <v>2.1162100000000001</v>
      </c>
      <c r="M206" s="91">
        <f t="shared" si="117"/>
        <v>2.1978499999999999</v>
      </c>
      <c r="N206" s="91">
        <f t="shared" si="117"/>
        <v>2.2518600000000002</v>
      </c>
      <c r="O206" s="91">
        <f t="shared" si="117"/>
        <v>2.2746900000000001</v>
      </c>
      <c r="P206" s="91">
        <f t="shared" si="117"/>
        <v>2.2688799999999998</v>
      </c>
      <c r="Q206" s="91">
        <f t="shared" si="117"/>
        <v>2.2669299999999999</v>
      </c>
      <c r="R206" s="91">
        <f t="shared" si="117"/>
        <v>2.2296800000000001</v>
      </c>
      <c r="S206" s="91">
        <f t="shared" si="117"/>
        <v>2.2246199999999998</v>
      </c>
      <c r="T206" s="91">
        <f t="shared" si="117"/>
        <v>2.2732000000000001</v>
      </c>
      <c r="U206" s="91">
        <f t="shared" si="117"/>
        <v>2.3285300000000002</v>
      </c>
      <c r="V206" s="91">
        <f t="shared" si="117"/>
        <v>2.32863</v>
      </c>
      <c r="W206" s="91">
        <f t="shared" si="117"/>
        <v>2.2926600000000001</v>
      </c>
      <c r="X206" s="91">
        <f t="shared" si="117"/>
        <v>2.2818200000000002</v>
      </c>
      <c r="Y206" s="91">
        <f t="shared" si="117"/>
        <v>2.2021999999999999</v>
      </c>
      <c r="Z206" s="91">
        <f t="shared" si="117"/>
        <v>2.1190600000000002</v>
      </c>
      <c r="AA206" s="91">
        <f t="shared" si="117"/>
        <v>1.8548899999999999</v>
      </c>
    </row>
    <row r="207" spans="1:27" ht="12.75" hidden="1" customHeight="1" outlineLevel="1" x14ac:dyDescent="0.3">
      <c r="A207" s="99" t="s">
        <v>1187</v>
      </c>
      <c r="B207" s="63" t="s">
        <v>238</v>
      </c>
      <c r="C207" s="43" t="s">
        <v>79</v>
      </c>
      <c r="D207" s="44">
        <v>1476.93</v>
      </c>
      <c r="E207" s="44">
        <v>1317.13</v>
      </c>
      <c r="F207" s="44">
        <v>1242.2</v>
      </c>
      <c r="G207" s="44">
        <v>1227.69</v>
      </c>
      <c r="H207" s="44">
        <v>1232.6400000000001</v>
      </c>
      <c r="I207" s="44">
        <v>1301.27</v>
      </c>
      <c r="J207" s="44">
        <v>1392.74</v>
      </c>
      <c r="K207" s="44">
        <v>1528.19</v>
      </c>
      <c r="L207" s="44">
        <v>1781.93</v>
      </c>
      <c r="M207" s="44">
        <v>1863.57</v>
      </c>
      <c r="N207" s="44">
        <v>1917.58</v>
      </c>
      <c r="O207" s="44">
        <v>1940.41</v>
      </c>
      <c r="P207" s="44">
        <v>1934.6</v>
      </c>
      <c r="Q207" s="44">
        <v>1932.65</v>
      </c>
      <c r="R207" s="44">
        <v>1895.4</v>
      </c>
      <c r="S207" s="44">
        <v>1890.34</v>
      </c>
      <c r="T207" s="44">
        <v>1938.92</v>
      </c>
      <c r="U207" s="44">
        <v>1994.25</v>
      </c>
      <c r="V207" s="44">
        <v>1994.35</v>
      </c>
      <c r="W207" s="44">
        <v>1958.38</v>
      </c>
      <c r="X207" s="44">
        <v>1947.54</v>
      </c>
      <c r="Y207" s="44">
        <v>1867.92</v>
      </c>
      <c r="Z207" s="44">
        <v>1784.78</v>
      </c>
      <c r="AA207" s="44">
        <v>1520.61</v>
      </c>
    </row>
    <row r="208" spans="1:27" ht="12.75" hidden="1" customHeight="1" outlineLevel="1" x14ac:dyDescent="0.3">
      <c r="A208" s="99" t="s">
        <v>1188</v>
      </c>
      <c r="B208" s="63" t="s">
        <v>90</v>
      </c>
      <c r="C208" s="43" t="s">
        <v>79</v>
      </c>
      <c r="D208" s="44">
        <f>$D$158</f>
        <v>113.12</v>
      </c>
      <c r="E208" s="44">
        <f>$D$158</f>
        <v>113.12</v>
      </c>
      <c r="F208" s="44">
        <f t="shared" ref="F208:AA208" si="118">$D$158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3">
      <c r="A209" s="99" t="s">
        <v>1189</v>
      </c>
      <c r="B209" s="63" t="s">
        <v>83</v>
      </c>
      <c r="C209" s="43" t="s">
        <v>79</v>
      </c>
      <c r="D209" s="44">
        <v>4.8</v>
      </c>
      <c r="E209" s="44">
        <v>4.8</v>
      </c>
      <c r="F209" s="44">
        <v>4.8</v>
      </c>
      <c r="G209" s="44">
        <v>4.8</v>
      </c>
      <c r="H209" s="44">
        <v>4.8</v>
      </c>
      <c r="I209" s="44">
        <v>4.8</v>
      </c>
      <c r="J209" s="44">
        <v>4.8</v>
      </c>
      <c r="K209" s="44">
        <v>4.8</v>
      </c>
      <c r="L209" s="44">
        <v>4.8</v>
      </c>
      <c r="M209" s="44">
        <v>4.8</v>
      </c>
      <c r="N209" s="44">
        <v>4.8</v>
      </c>
      <c r="O209" s="44">
        <v>4.8</v>
      </c>
      <c r="P209" s="44">
        <v>4.8</v>
      </c>
      <c r="Q209" s="44">
        <v>4.8</v>
      </c>
      <c r="R209" s="44">
        <v>4.8</v>
      </c>
      <c r="S209" s="44">
        <v>4.8</v>
      </c>
      <c r="T209" s="44">
        <v>4.8</v>
      </c>
      <c r="U209" s="44">
        <v>4.8</v>
      </c>
      <c r="V209" s="44">
        <v>4.8</v>
      </c>
      <c r="W209" s="44">
        <v>4.8</v>
      </c>
      <c r="X209" s="44">
        <v>4.8</v>
      </c>
      <c r="Y209" s="44">
        <v>4.8</v>
      </c>
      <c r="Z209" s="44">
        <v>4.8</v>
      </c>
      <c r="AA209" s="44">
        <v>4.8</v>
      </c>
    </row>
    <row r="210" spans="1:27" ht="12.75" hidden="1" customHeight="1" outlineLevel="1" x14ac:dyDescent="0.3">
      <c r="A210" s="99" t="s">
        <v>1190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>$D$11</f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3">
      <c r="A211" s="98" t="s">
        <v>1191</v>
      </c>
      <c r="B211" s="28" t="str">
        <f>"12"&amp;"."&amp;$B$623&amp;"."&amp;$B$624</f>
        <v>12.02.2024</v>
      </c>
      <c r="C211" s="90" t="s">
        <v>76</v>
      </c>
      <c r="D211" s="91">
        <f>ROUND(((D212+D213+D215+D214)/1000),5)</f>
        <v>1.7359100000000001</v>
      </c>
      <c r="E211" s="91">
        <f>ROUND(((E212+E213+E215+E214)/1000),5)</f>
        <v>1.61294</v>
      </c>
      <c r="F211" s="91">
        <f>ROUND(((F212+F213+F215+F214)/1000),5)</f>
        <v>1.5763199999999999</v>
      </c>
      <c r="G211" s="91">
        <f t="shared" ref="G211:AA211" si="120">ROUND(((G212+G213+G215+G214)/1000),5)</f>
        <v>1.5787800000000001</v>
      </c>
      <c r="H211" s="91">
        <f t="shared" si="120"/>
        <v>1.631</v>
      </c>
      <c r="I211" s="91">
        <f t="shared" si="120"/>
        <v>1.7357800000000001</v>
      </c>
      <c r="J211" s="91">
        <f t="shared" si="120"/>
        <v>2.0480999999999998</v>
      </c>
      <c r="K211" s="91">
        <f t="shared" si="120"/>
        <v>2.2439</v>
      </c>
      <c r="L211" s="91">
        <f t="shared" si="120"/>
        <v>2.3813200000000001</v>
      </c>
      <c r="M211" s="91">
        <f t="shared" si="120"/>
        <v>2.4140000000000001</v>
      </c>
      <c r="N211" s="91">
        <f t="shared" si="120"/>
        <v>2.4462199999999998</v>
      </c>
      <c r="O211" s="91">
        <f t="shared" si="120"/>
        <v>2.4773000000000001</v>
      </c>
      <c r="P211" s="91">
        <f t="shared" si="120"/>
        <v>2.4418500000000001</v>
      </c>
      <c r="Q211" s="91">
        <f t="shared" si="120"/>
        <v>2.4609000000000001</v>
      </c>
      <c r="R211" s="91">
        <f t="shared" si="120"/>
        <v>2.4371399999999999</v>
      </c>
      <c r="S211" s="91">
        <f t="shared" si="120"/>
        <v>2.3833000000000002</v>
      </c>
      <c r="T211" s="91">
        <f t="shared" si="120"/>
        <v>2.3755799999999998</v>
      </c>
      <c r="U211" s="91">
        <f t="shared" si="120"/>
        <v>2.3775599999999999</v>
      </c>
      <c r="V211" s="91">
        <f t="shared" si="120"/>
        <v>2.4047100000000001</v>
      </c>
      <c r="W211" s="91">
        <f t="shared" si="120"/>
        <v>2.41364</v>
      </c>
      <c r="X211" s="91">
        <f t="shared" si="120"/>
        <v>2.3306200000000001</v>
      </c>
      <c r="Y211" s="91">
        <f t="shared" si="120"/>
        <v>2.2055600000000002</v>
      </c>
      <c r="Z211" s="91">
        <f t="shared" si="120"/>
        <v>1.99596</v>
      </c>
      <c r="AA211" s="91">
        <f t="shared" si="120"/>
        <v>1.80325</v>
      </c>
    </row>
    <row r="212" spans="1:27" ht="12.75" hidden="1" customHeight="1" outlineLevel="1" x14ac:dyDescent="0.3">
      <c r="A212" s="99" t="s">
        <v>1192</v>
      </c>
      <c r="B212" s="63" t="s">
        <v>238</v>
      </c>
      <c r="C212" s="43" t="s">
        <v>79</v>
      </c>
      <c r="D212" s="44">
        <v>1401.63</v>
      </c>
      <c r="E212" s="44">
        <v>1278.6600000000001</v>
      </c>
      <c r="F212" s="44">
        <v>1242.04</v>
      </c>
      <c r="G212" s="44">
        <v>1244.5</v>
      </c>
      <c r="H212" s="44">
        <v>1296.72</v>
      </c>
      <c r="I212" s="44">
        <v>1401.5</v>
      </c>
      <c r="J212" s="44">
        <v>1713.82</v>
      </c>
      <c r="K212" s="44">
        <v>1909.62</v>
      </c>
      <c r="L212" s="44">
        <v>2047.04</v>
      </c>
      <c r="M212" s="44">
        <v>2079.7199999999998</v>
      </c>
      <c r="N212" s="44">
        <v>2111.94</v>
      </c>
      <c r="O212" s="44">
        <v>2143.02</v>
      </c>
      <c r="P212" s="44">
        <v>2107.5700000000002</v>
      </c>
      <c r="Q212" s="44">
        <v>2126.62</v>
      </c>
      <c r="R212" s="44">
        <v>2102.86</v>
      </c>
      <c r="S212" s="44">
        <v>2049.02</v>
      </c>
      <c r="T212" s="44">
        <v>2041.3</v>
      </c>
      <c r="U212" s="44">
        <v>2043.28</v>
      </c>
      <c r="V212" s="44">
        <v>2070.4299999999998</v>
      </c>
      <c r="W212" s="44">
        <v>2079.36</v>
      </c>
      <c r="X212" s="44">
        <v>1996.34</v>
      </c>
      <c r="Y212" s="44">
        <v>1871.28</v>
      </c>
      <c r="Z212" s="44">
        <v>1661.68</v>
      </c>
      <c r="AA212" s="44">
        <v>1468.97</v>
      </c>
    </row>
    <row r="213" spans="1:27" ht="12.75" hidden="1" customHeight="1" outlineLevel="1" x14ac:dyDescent="0.3">
      <c r="A213" s="99" t="s">
        <v>1193</v>
      </c>
      <c r="B213" s="63" t="s">
        <v>90</v>
      </c>
      <c r="C213" s="43" t="s">
        <v>79</v>
      </c>
      <c r="D213" s="44">
        <f>$D$158</f>
        <v>113.12</v>
      </c>
      <c r="E213" s="44">
        <f>$D$158</f>
        <v>113.12</v>
      </c>
      <c r="F213" s="44">
        <f t="shared" ref="F213:AA213" si="121">$D$158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3">
      <c r="A214" s="99" t="s">
        <v>1194</v>
      </c>
      <c r="B214" s="63" t="s">
        <v>83</v>
      </c>
      <c r="C214" s="43" t="s">
        <v>79</v>
      </c>
      <c r="D214" s="44">
        <v>4.8</v>
      </c>
      <c r="E214" s="44">
        <v>4.8</v>
      </c>
      <c r="F214" s="44">
        <v>4.8</v>
      </c>
      <c r="G214" s="44">
        <v>4.8</v>
      </c>
      <c r="H214" s="44">
        <v>4.8</v>
      </c>
      <c r="I214" s="44">
        <v>4.8</v>
      </c>
      <c r="J214" s="44">
        <v>4.8</v>
      </c>
      <c r="K214" s="44">
        <v>4.8</v>
      </c>
      <c r="L214" s="44">
        <v>4.8</v>
      </c>
      <c r="M214" s="44">
        <v>4.8</v>
      </c>
      <c r="N214" s="44">
        <v>4.8</v>
      </c>
      <c r="O214" s="44">
        <v>4.8</v>
      </c>
      <c r="P214" s="44">
        <v>4.8</v>
      </c>
      <c r="Q214" s="44">
        <v>4.8</v>
      </c>
      <c r="R214" s="44">
        <v>4.8</v>
      </c>
      <c r="S214" s="44">
        <v>4.8</v>
      </c>
      <c r="T214" s="44">
        <v>4.8</v>
      </c>
      <c r="U214" s="44">
        <v>4.8</v>
      </c>
      <c r="V214" s="44">
        <v>4.8</v>
      </c>
      <c r="W214" s="44">
        <v>4.8</v>
      </c>
      <c r="X214" s="44">
        <v>4.8</v>
      </c>
      <c r="Y214" s="44">
        <v>4.8</v>
      </c>
      <c r="Z214" s="44">
        <v>4.8</v>
      </c>
      <c r="AA214" s="44">
        <v>4.8</v>
      </c>
    </row>
    <row r="215" spans="1:27" ht="12.75" hidden="1" customHeight="1" outlineLevel="1" x14ac:dyDescent="0.3">
      <c r="A215" s="99" t="s">
        <v>1195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>$D$11</f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3">
      <c r="A216" s="98" t="s">
        <v>1196</v>
      </c>
      <c r="B216" s="28" t="str">
        <f>"13"&amp;"."&amp;$B$623&amp;"."&amp;$B$624</f>
        <v>13.02.2024</v>
      </c>
      <c r="C216" s="90" t="s">
        <v>76</v>
      </c>
      <c r="D216" s="91">
        <f>ROUND(((D217+D218+D220+D219)/1000),5)</f>
        <v>1.64178</v>
      </c>
      <c r="E216" s="91">
        <f>ROUND(((E217+E218+E220+E219)/1000),5)</f>
        <v>1.58308</v>
      </c>
      <c r="F216" s="91">
        <f>ROUND(((F217+F218+F220+F219)/1000),5)</f>
        <v>1.5567800000000001</v>
      </c>
      <c r="G216" s="91">
        <f t="shared" ref="G216:AA216" si="123">ROUND(((G217+G218+G220+G219)/1000),5)</f>
        <v>1.556</v>
      </c>
      <c r="H216" s="91">
        <f t="shared" si="123"/>
        <v>1.58653</v>
      </c>
      <c r="I216" s="91">
        <f t="shared" si="123"/>
        <v>1.67421</v>
      </c>
      <c r="J216" s="91">
        <f t="shared" si="123"/>
        <v>1.8670100000000001</v>
      </c>
      <c r="K216" s="91">
        <f t="shared" si="123"/>
        <v>2.2159499999999999</v>
      </c>
      <c r="L216" s="91">
        <f t="shared" si="123"/>
        <v>2.3003100000000001</v>
      </c>
      <c r="M216" s="91">
        <f t="shared" si="123"/>
        <v>2.30471</v>
      </c>
      <c r="N216" s="91">
        <f t="shared" si="123"/>
        <v>2.32233</v>
      </c>
      <c r="O216" s="91">
        <f t="shared" si="123"/>
        <v>2.40021</v>
      </c>
      <c r="P216" s="91">
        <f t="shared" si="123"/>
        <v>2.3772000000000002</v>
      </c>
      <c r="Q216" s="91">
        <f t="shared" si="123"/>
        <v>2.3949699999999998</v>
      </c>
      <c r="R216" s="91">
        <f t="shared" si="123"/>
        <v>2.3853499999999999</v>
      </c>
      <c r="S216" s="91">
        <f t="shared" si="123"/>
        <v>2.31548</v>
      </c>
      <c r="T216" s="91">
        <f t="shared" si="123"/>
        <v>2.3056800000000002</v>
      </c>
      <c r="U216" s="91">
        <f t="shared" si="123"/>
        <v>2.3260299999999998</v>
      </c>
      <c r="V216" s="91">
        <f t="shared" si="123"/>
        <v>2.3618800000000002</v>
      </c>
      <c r="W216" s="91">
        <f t="shared" si="123"/>
        <v>2.37839</v>
      </c>
      <c r="X216" s="91">
        <f t="shared" si="123"/>
        <v>2.2808199999999998</v>
      </c>
      <c r="Y216" s="91">
        <f t="shared" si="123"/>
        <v>2.2157900000000001</v>
      </c>
      <c r="Z216" s="91">
        <f t="shared" si="123"/>
        <v>1.91621</v>
      </c>
      <c r="AA216" s="91">
        <f t="shared" si="123"/>
        <v>1.8336600000000001</v>
      </c>
    </row>
    <row r="217" spans="1:27" ht="12.75" hidden="1" customHeight="1" outlineLevel="1" x14ac:dyDescent="0.3">
      <c r="A217" s="99" t="s">
        <v>1197</v>
      </c>
      <c r="B217" s="63" t="s">
        <v>238</v>
      </c>
      <c r="C217" s="43" t="s">
        <v>79</v>
      </c>
      <c r="D217" s="44">
        <v>1307.5</v>
      </c>
      <c r="E217" s="44">
        <v>1248.8</v>
      </c>
      <c r="F217" s="44">
        <v>1222.5</v>
      </c>
      <c r="G217" s="44">
        <v>1221.72</v>
      </c>
      <c r="H217" s="44">
        <v>1252.25</v>
      </c>
      <c r="I217" s="44">
        <v>1339.93</v>
      </c>
      <c r="J217" s="44">
        <v>1532.73</v>
      </c>
      <c r="K217" s="44">
        <v>1881.67</v>
      </c>
      <c r="L217" s="44">
        <v>1966.03</v>
      </c>
      <c r="M217" s="44">
        <v>1970.43</v>
      </c>
      <c r="N217" s="44">
        <v>1988.05</v>
      </c>
      <c r="O217" s="44">
        <v>2065.9299999999998</v>
      </c>
      <c r="P217" s="44">
        <v>2042.92</v>
      </c>
      <c r="Q217" s="44">
        <v>2060.69</v>
      </c>
      <c r="R217" s="44">
        <v>2051.0700000000002</v>
      </c>
      <c r="S217" s="44">
        <v>1981.2</v>
      </c>
      <c r="T217" s="44">
        <v>1971.4</v>
      </c>
      <c r="U217" s="44">
        <v>1991.75</v>
      </c>
      <c r="V217" s="44">
        <v>2027.6</v>
      </c>
      <c r="W217" s="44">
        <v>2044.11</v>
      </c>
      <c r="X217" s="44">
        <v>1946.54</v>
      </c>
      <c r="Y217" s="44">
        <v>1881.51</v>
      </c>
      <c r="Z217" s="44">
        <v>1581.93</v>
      </c>
      <c r="AA217" s="44">
        <v>1499.38</v>
      </c>
    </row>
    <row r="218" spans="1:27" ht="12.75" hidden="1" customHeight="1" outlineLevel="1" x14ac:dyDescent="0.3">
      <c r="A218" s="99" t="s">
        <v>1198</v>
      </c>
      <c r="B218" s="63" t="s">
        <v>90</v>
      </c>
      <c r="C218" s="43" t="s">
        <v>79</v>
      </c>
      <c r="D218" s="44">
        <f>$D$158</f>
        <v>113.12</v>
      </c>
      <c r="E218" s="44">
        <f>$D$158</f>
        <v>113.12</v>
      </c>
      <c r="F218" s="44">
        <f t="shared" ref="F218:AA218" si="124">$D$158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3">
      <c r="A219" s="99" t="s">
        <v>1199</v>
      </c>
      <c r="B219" s="63" t="s">
        <v>83</v>
      </c>
      <c r="C219" s="43" t="s">
        <v>79</v>
      </c>
      <c r="D219" s="44">
        <v>4.8</v>
      </c>
      <c r="E219" s="44">
        <v>4.8</v>
      </c>
      <c r="F219" s="44">
        <v>4.8</v>
      </c>
      <c r="G219" s="44">
        <v>4.8</v>
      </c>
      <c r="H219" s="44">
        <v>4.8</v>
      </c>
      <c r="I219" s="44">
        <v>4.8</v>
      </c>
      <c r="J219" s="44">
        <v>4.8</v>
      </c>
      <c r="K219" s="44">
        <v>4.8</v>
      </c>
      <c r="L219" s="44">
        <v>4.8</v>
      </c>
      <c r="M219" s="44">
        <v>4.8</v>
      </c>
      <c r="N219" s="44">
        <v>4.8</v>
      </c>
      <c r="O219" s="44">
        <v>4.8</v>
      </c>
      <c r="P219" s="44">
        <v>4.8</v>
      </c>
      <c r="Q219" s="44">
        <v>4.8</v>
      </c>
      <c r="R219" s="44">
        <v>4.8</v>
      </c>
      <c r="S219" s="44">
        <v>4.8</v>
      </c>
      <c r="T219" s="44">
        <v>4.8</v>
      </c>
      <c r="U219" s="44">
        <v>4.8</v>
      </c>
      <c r="V219" s="44">
        <v>4.8</v>
      </c>
      <c r="W219" s="44">
        <v>4.8</v>
      </c>
      <c r="X219" s="44">
        <v>4.8</v>
      </c>
      <c r="Y219" s="44">
        <v>4.8</v>
      </c>
      <c r="Z219" s="44">
        <v>4.8</v>
      </c>
      <c r="AA219" s="44">
        <v>4.8</v>
      </c>
    </row>
    <row r="220" spans="1:27" ht="12.75" hidden="1" customHeight="1" outlineLevel="1" x14ac:dyDescent="0.3">
      <c r="A220" s="99" t="s">
        <v>1200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>$D$11</f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3">
      <c r="A221" s="98" t="s">
        <v>1201</v>
      </c>
      <c r="B221" s="28" t="str">
        <f>"14"&amp;"."&amp;$B$623&amp;"."&amp;$B$624</f>
        <v>14.02.2024</v>
      </c>
      <c r="C221" s="90" t="s">
        <v>76</v>
      </c>
      <c r="D221" s="91">
        <f>ROUND(((D222+D223+D225+D224)/1000),5)</f>
        <v>1.65269</v>
      </c>
      <c r="E221" s="91">
        <f>ROUND(((E222+E223+E225+E224)/1000),5)</f>
        <v>1.59758</v>
      </c>
      <c r="F221" s="91">
        <f>ROUND(((F222+F223+F225+F224)/1000),5)</f>
        <v>1.54796</v>
      </c>
      <c r="G221" s="91">
        <f t="shared" ref="G221:AA221" si="126">ROUND(((G222+G223+G225+G224)/1000),5)</f>
        <v>1.5470900000000001</v>
      </c>
      <c r="H221" s="91">
        <f t="shared" si="126"/>
        <v>1.5689299999999999</v>
      </c>
      <c r="I221" s="91">
        <f t="shared" si="126"/>
        <v>1.6635599999999999</v>
      </c>
      <c r="J221" s="91">
        <f t="shared" si="126"/>
        <v>1.8675200000000001</v>
      </c>
      <c r="K221" s="91">
        <f t="shared" si="126"/>
        <v>2.2360199999999999</v>
      </c>
      <c r="L221" s="91">
        <f t="shared" si="126"/>
        <v>2.3066599999999999</v>
      </c>
      <c r="M221" s="91">
        <f t="shared" si="126"/>
        <v>2.3353799999999998</v>
      </c>
      <c r="N221" s="91">
        <f t="shared" si="126"/>
        <v>2.3628300000000002</v>
      </c>
      <c r="O221" s="91">
        <f t="shared" si="126"/>
        <v>2.40659</v>
      </c>
      <c r="P221" s="91">
        <f t="shared" si="126"/>
        <v>2.3875099999999998</v>
      </c>
      <c r="Q221" s="91">
        <f t="shared" si="126"/>
        <v>2.38748</v>
      </c>
      <c r="R221" s="91">
        <f t="shared" si="126"/>
        <v>2.37974</v>
      </c>
      <c r="S221" s="91">
        <f t="shared" si="126"/>
        <v>2.3197800000000002</v>
      </c>
      <c r="T221" s="91">
        <f t="shared" si="126"/>
        <v>2.3029899999999999</v>
      </c>
      <c r="U221" s="91">
        <f t="shared" si="126"/>
        <v>2.3345899999999999</v>
      </c>
      <c r="V221" s="91">
        <f t="shared" si="126"/>
        <v>2.4266700000000001</v>
      </c>
      <c r="W221" s="91">
        <f t="shared" si="126"/>
        <v>2.3584499999999999</v>
      </c>
      <c r="X221" s="91">
        <f t="shared" si="126"/>
        <v>2.2528800000000002</v>
      </c>
      <c r="Y221" s="91">
        <f t="shared" si="126"/>
        <v>2.2198899999999999</v>
      </c>
      <c r="Z221" s="91">
        <f t="shared" si="126"/>
        <v>1.8873599999999999</v>
      </c>
      <c r="AA221" s="91">
        <f t="shared" si="126"/>
        <v>1.6770499999999999</v>
      </c>
    </row>
    <row r="222" spans="1:27" ht="12.75" hidden="1" customHeight="1" outlineLevel="1" x14ac:dyDescent="0.3">
      <c r="A222" s="99" t="s">
        <v>1202</v>
      </c>
      <c r="B222" s="63" t="s">
        <v>238</v>
      </c>
      <c r="C222" s="43" t="s">
        <v>79</v>
      </c>
      <c r="D222" s="44">
        <v>1318.41</v>
      </c>
      <c r="E222" s="44">
        <v>1263.3</v>
      </c>
      <c r="F222" s="44">
        <v>1213.68</v>
      </c>
      <c r="G222" s="44">
        <v>1212.81</v>
      </c>
      <c r="H222" s="44">
        <v>1234.6500000000001</v>
      </c>
      <c r="I222" s="44">
        <v>1329.28</v>
      </c>
      <c r="J222" s="44">
        <v>1533.24</v>
      </c>
      <c r="K222" s="44">
        <v>1901.74</v>
      </c>
      <c r="L222" s="44">
        <v>1972.38</v>
      </c>
      <c r="M222" s="44">
        <v>2001.1</v>
      </c>
      <c r="N222" s="44">
        <v>2028.55</v>
      </c>
      <c r="O222" s="44">
        <v>2072.31</v>
      </c>
      <c r="P222" s="44">
        <v>2053.23</v>
      </c>
      <c r="Q222" s="44">
        <v>2053.1999999999998</v>
      </c>
      <c r="R222" s="44">
        <v>2045.46</v>
      </c>
      <c r="S222" s="44">
        <v>1985.5</v>
      </c>
      <c r="T222" s="44">
        <v>1968.71</v>
      </c>
      <c r="U222" s="44">
        <v>2000.31</v>
      </c>
      <c r="V222" s="44">
        <v>2092.39</v>
      </c>
      <c r="W222" s="44">
        <v>2024.17</v>
      </c>
      <c r="X222" s="44">
        <v>1918.6</v>
      </c>
      <c r="Y222" s="44">
        <v>1885.61</v>
      </c>
      <c r="Z222" s="44">
        <v>1553.08</v>
      </c>
      <c r="AA222" s="44">
        <v>1342.77</v>
      </c>
    </row>
    <row r="223" spans="1:27" ht="12.75" hidden="1" customHeight="1" outlineLevel="1" x14ac:dyDescent="0.3">
      <c r="A223" s="99" t="s">
        <v>1203</v>
      </c>
      <c r="B223" s="63" t="s">
        <v>90</v>
      </c>
      <c r="C223" s="43" t="s">
        <v>79</v>
      </c>
      <c r="D223" s="44">
        <f>$D$158</f>
        <v>113.12</v>
      </c>
      <c r="E223" s="44">
        <f>$D$158</f>
        <v>113.12</v>
      </c>
      <c r="F223" s="44">
        <f t="shared" ref="F223:AA223" si="127">$D$158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3">
      <c r="A224" s="99" t="s">
        <v>1204</v>
      </c>
      <c r="B224" s="63" t="s">
        <v>83</v>
      </c>
      <c r="C224" s="43" t="s">
        <v>79</v>
      </c>
      <c r="D224" s="44">
        <v>4.8</v>
      </c>
      <c r="E224" s="44">
        <v>4.8</v>
      </c>
      <c r="F224" s="44">
        <v>4.8</v>
      </c>
      <c r="G224" s="44">
        <v>4.8</v>
      </c>
      <c r="H224" s="44">
        <v>4.8</v>
      </c>
      <c r="I224" s="44">
        <v>4.8</v>
      </c>
      <c r="J224" s="44">
        <v>4.8</v>
      </c>
      <c r="K224" s="44">
        <v>4.8</v>
      </c>
      <c r="L224" s="44">
        <v>4.8</v>
      </c>
      <c r="M224" s="44">
        <v>4.8</v>
      </c>
      <c r="N224" s="44">
        <v>4.8</v>
      </c>
      <c r="O224" s="44">
        <v>4.8</v>
      </c>
      <c r="P224" s="44">
        <v>4.8</v>
      </c>
      <c r="Q224" s="44">
        <v>4.8</v>
      </c>
      <c r="R224" s="44">
        <v>4.8</v>
      </c>
      <c r="S224" s="44">
        <v>4.8</v>
      </c>
      <c r="T224" s="44">
        <v>4.8</v>
      </c>
      <c r="U224" s="44">
        <v>4.8</v>
      </c>
      <c r="V224" s="44">
        <v>4.8</v>
      </c>
      <c r="W224" s="44">
        <v>4.8</v>
      </c>
      <c r="X224" s="44">
        <v>4.8</v>
      </c>
      <c r="Y224" s="44">
        <v>4.8</v>
      </c>
      <c r="Z224" s="44">
        <v>4.8</v>
      </c>
      <c r="AA224" s="44">
        <v>4.8</v>
      </c>
    </row>
    <row r="225" spans="1:27" ht="12.75" hidden="1" customHeight="1" outlineLevel="1" x14ac:dyDescent="0.3">
      <c r="A225" s="99" t="s">
        <v>1205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>$D$11</f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3">
      <c r="A226" s="98" t="s">
        <v>1206</v>
      </c>
      <c r="B226" s="28" t="str">
        <f>"15"&amp;"."&amp;$B$623&amp;"."&amp;$B$624</f>
        <v>15.02.2024</v>
      </c>
      <c r="C226" s="90" t="s">
        <v>76</v>
      </c>
      <c r="D226" s="91">
        <f>ROUND(((D227+D228+D230+D229)/1000),5)</f>
        <v>1.61764</v>
      </c>
      <c r="E226" s="91">
        <f>ROUND(((E227+E228+E230+E229)/1000),5)</f>
        <v>1.5478700000000001</v>
      </c>
      <c r="F226" s="91">
        <f>ROUND(((F227+F228+F230+F229)/1000),5)</f>
        <v>1.5066600000000001</v>
      </c>
      <c r="G226" s="91">
        <f t="shared" ref="G226:AA226" si="129">ROUND(((G227+G228+G230+G229)/1000),5)</f>
        <v>1.4850399999999999</v>
      </c>
      <c r="H226" s="91">
        <f t="shared" si="129"/>
        <v>1.55541</v>
      </c>
      <c r="I226" s="91">
        <f t="shared" si="129"/>
        <v>1.6693499999999999</v>
      </c>
      <c r="J226" s="91">
        <f t="shared" si="129"/>
        <v>1.8475600000000001</v>
      </c>
      <c r="K226" s="91">
        <f t="shared" si="129"/>
        <v>2.2153999999999998</v>
      </c>
      <c r="L226" s="91">
        <f t="shared" si="129"/>
        <v>2.30254</v>
      </c>
      <c r="M226" s="91">
        <f t="shared" si="129"/>
        <v>2.27657</v>
      </c>
      <c r="N226" s="91">
        <f t="shared" si="129"/>
        <v>2.3060700000000001</v>
      </c>
      <c r="O226" s="91">
        <f t="shared" si="129"/>
        <v>2.3999700000000002</v>
      </c>
      <c r="P226" s="91">
        <f t="shared" si="129"/>
        <v>2.4069500000000001</v>
      </c>
      <c r="Q226" s="91">
        <f t="shared" si="129"/>
        <v>2.4245100000000002</v>
      </c>
      <c r="R226" s="91">
        <f t="shared" si="129"/>
        <v>2.3782399999999999</v>
      </c>
      <c r="S226" s="91">
        <f t="shared" si="129"/>
        <v>2.2768299999999999</v>
      </c>
      <c r="T226" s="91">
        <f t="shared" si="129"/>
        <v>2.2538800000000001</v>
      </c>
      <c r="U226" s="91">
        <f t="shared" si="129"/>
        <v>2.2693699999999999</v>
      </c>
      <c r="V226" s="91">
        <f t="shared" si="129"/>
        <v>2.286</v>
      </c>
      <c r="W226" s="91">
        <f t="shared" si="129"/>
        <v>2.3034599999999998</v>
      </c>
      <c r="X226" s="91">
        <f t="shared" si="129"/>
        <v>2.2367599999999999</v>
      </c>
      <c r="Y226" s="91">
        <f t="shared" si="129"/>
        <v>2.2160799999999998</v>
      </c>
      <c r="Z226" s="91">
        <f t="shared" si="129"/>
        <v>1.9178299999999999</v>
      </c>
      <c r="AA226" s="91">
        <f t="shared" si="129"/>
        <v>1.8017300000000001</v>
      </c>
    </row>
    <row r="227" spans="1:27" ht="12.75" hidden="1" customHeight="1" outlineLevel="1" x14ac:dyDescent="0.3">
      <c r="A227" s="99" t="s">
        <v>1207</v>
      </c>
      <c r="B227" s="63" t="s">
        <v>238</v>
      </c>
      <c r="C227" s="43" t="s">
        <v>79</v>
      </c>
      <c r="D227" s="44">
        <v>1283.3599999999999</v>
      </c>
      <c r="E227" s="44">
        <v>1213.5899999999999</v>
      </c>
      <c r="F227" s="44">
        <v>1172.3800000000001</v>
      </c>
      <c r="G227" s="44">
        <v>1150.76</v>
      </c>
      <c r="H227" s="44">
        <v>1221.1300000000001</v>
      </c>
      <c r="I227" s="44">
        <v>1335.07</v>
      </c>
      <c r="J227" s="44">
        <v>1513.28</v>
      </c>
      <c r="K227" s="44">
        <v>1881.12</v>
      </c>
      <c r="L227" s="44">
        <v>1968.26</v>
      </c>
      <c r="M227" s="44">
        <v>1942.29</v>
      </c>
      <c r="N227" s="44">
        <v>1971.79</v>
      </c>
      <c r="O227" s="44">
        <v>2065.69</v>
      </c>
      <c r="P227" s="44">
        <v>2072.67</v>
      </c>
      <c r="Q227" s="44">
        <v>2090.23</v>
      </c>
      <c r="R227" s="44">
        <v>2043.96</v>
      </c>
      <c r="S227" s="44">
        <v>1942.55</v>
      </c>
      <c r="T227" s="44">
        <v>1919.6</v>
      </c>
      <c r="U227" s="44">
        <v>1935.09</v>
      </c>
      <c r="V227" s="44">
        <v>1951.72</v>
      </c>
      <c r="W227" s="44">
        <v>1969.18</v>
      </c>
      <c r="X227" s="44">
        <v>1902.48</v>
      </c>
      <c r="Y227" s="44">
        <v>1881.8</v>
      </c>
      <c r="Z227" s="44">
        <v>1583.55</v>
      </c>
      <c r="AA227" s="44">
        <v>1467.45</v>
      </c>
    </row>
    <row r="228" spans="1:27" ht="12.75" hidden="1" customHeight="1" outlineLevel="1" x14ac:dyDescent="0.3">
      <c r="A228" s="99" t="s">
        <v>1208</v>
      </c>
      <c r="B228" s="63" t="s">
        <v>90</v>
      </c>
      <c r="C228" s="43" t="s">
        <v>79</v>
      </c>
      <c r="D228" s="44">
        <f>$D$158</f>
        <v>113.12</v>
      </c>
      <c r="E228" s="44">
        <f>$D$158</f>
        <v>113.12</v>
      </c>
      <c r="F228" s="44">
        <f t="shared" ref="F228:AA228" si="130">$D$158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3">
      <c r="A229" s="99" t="s">
        <v>1209</v>
      </c>
      <c r="B229" s="63" t="s">
        <v>83</v>
      </c>
      <c r="C229" s="43" t="s">
        <v>79</v>
      </c>
      <c r="D229" s="44">
        <v>4.8</v>
      </c>
      <c r="E229" s="44">
        <v>4.8</v>
      </c>
      <c r="F229" s="44">
        <v>4.8</v>
      </c>
      <c r="G229" s="44">
        <v>4.8</v>
      </c>
      <c r="H229" s="44">
        <v>4.8</v>
      </c>
      <c r="I229" s="44">
        <v>4.8</v>
      </c>
      <c r="J229" s="44">
        <v>4.8</v>
      </c>
      <c r="K229" s="44">
        <v>4.8</v>
      </c>
      <c r="L229" s="44">
        <v>4.8</v>
      </c>
      <c r="M229" s="44">
        <v>4.8</v>
      </c>
      <c r="N229" s="44">
        <v>4.8</v>
      </c>
      <c r="O229" s="44">
        <v>4.8</v>
      </c>
      <c r="P229" s="44">
        <v>4.8</v>
      </c>
      <c r="Q229" s="44">
        <v>4.8</v>
      </c>
      <c r="R229" s="44">
        <v>4.8</v>
      </c>
      <c r="S229" s="44">
        <v>4.8</v>
      </c>
      <c r="T229" s="44">
        <v>4.8</v>
      </c>
      <c r="U229" s="44">
        <v>4.8</v>
      </c>
      <c r="V229" s="44">
        <v>4.8</v>
      </c>
      <c r="W229" s="44">
        <v>4.8</v>
      </c>
      <c r="X229" s="44">
        <v>4.8</v>
      </c>
      <c r="Y229" s="44">
        <v>4.8</v>
      </c>
      <c r="Z229" s="44">
        <v>4.8</v>
      </c>
      <c r="AA229" s="44">
        <v>4.8</v>
      </c>
    </row>
    <row r="230" spans="1:27" ht="12.75" hidden="1" customHeight="1" outlineLevel="1" x14ac:dyDescent="0.3">
      <c r="A230" s="99" t="s">
        <v>1210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>$D$11</f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3">
      <c r="A231" s="98" t="s">
        <v>1211</v>
      </c>
      <c r="B231" s="28" t="str">
        <f>"16"&amp;"."&amp;$B$623&amp;"."&amp;$B$624</f>
        <v>16.02.2024</v>
      </c>
      <c r="C231" s="90" t="s">
        <v>76</v>
      </c>
      <c r="D231" s="91">
        <f>ROUND(((D232+D233+D235+D234)/1000),5)</f>
        <v>1.64541</v>
      </c>
      <c r="E231" s="91">
        <f>ROUND(((E232+E233+E235+E234)/1000),5)</f>
        <v>1.5486800000000001</v>
      </c>
      <c r="F231" s="91">
        <f>ROUND(((F232+F233+F235+F234)/1000),5)</f>
        <v>1.5243</v>
      </c>
      <c r="G231" s="91">
        <f t="shared" ref="G231:AA231" si="132">ROUND(((G232+G233+G235+G234)/1000),5)</f>
        <v>1.51518</v>
      </c>
      <c r="H231" s="91">
        <f t="shared" si="132"/>
        <v>1.5814900000000001</v>
      </c>
      <c r="I231" s="91">
        <f t="shared" si="132"/>
        <v>1.6813400000000001</v>
      </c>
      <c r="J231" s="91">
        <f t="shared" si="132"/>
        <v>1.8612899999999999</v>
      </c>
      <c r="K231" s="91">
        <f t="shared" si="132"/>
        <v>2.2322199999999999</v>
      </c>
      <c r="L231" s="91">
        <f t="shared" si="132"/>
        <v>2.2961999999999998</v>
      </c>
      <c r="M231" s="91">
        <f t="shared" si="132"/>
        <v>2.31915</v>
      </c>
      <c r="N231" s="91">
        <f t="shared" si="132"/>
        <v>2.3189500000000001</v>
      </c>
      <c r="O231" s="91">
        <f t="shared" si="132"/>
        <v>2.3971800000000001</v>
      </c>
      <c r="P231" s="91">
        <f t="shared" si="132"/>
        <v>2.3775200000000001</v>
      </c>
      <c r="Q231" s="91">
        <f t="shared" si="132"/>
        <v>2.3789199999999999</v>
      </c>
      <c r="R231" s="91">
        <f t="shared" si="132"/>
        <v>2.37968</v>
      </c>
      <c r="S231" s="91">
        <f t="shared" si="132"/>
        <v>2.3220700000000001</v>
      </c>
      <c r="T231" s="91">
        <f t="shared" si="132"/>
        <v>2.2881</v>
      </c>
      <c r="U231" s="91">
        <f t="shared" si="132"/>
        <v>2.3153000000000001</v>
      </c>
      <c r="V231" s="91">
        <f t="shared" si="132"/>
        <v>2.33914</v>
      </c>
      <c r="W231" s="91">
        <f t="shared" si="132"/>
        <v>2.3824000000000001</v>
      </c>
      <c r="X231" s="91">
        <f t="shared" si="132"/>
        <v>2.323</v>
      </c>
      <c r="Y231" s="91">
        <f t="shared" si="132"/>
        <v>2.24037</v>
      </c>
      <c r="Z231" s="91">
        <f t="shared" si="132"/>
        <v>2.1121500000000002</v>
      </c>
      <c r="AA231" s="91">
        <f t="shared" si="132"/>
        <v>1.83236</v>
      </c>
    </row>
    <row r="232" spans="1:27" ht="12.75" hidden="1" customHeight="1" outlineLevel="1" x14ac:dyDescent="0.3">
      <c r="A232" s="99" t="s">
        <v>1212</v>
      </c>
      <c r="B232" s="63" t="s">
        <v>238</v>
      </c>
      <c r="C232" s="43" t="s">
        <v>79</v>
      </c>
      <c r="D232" s="44">
        <v>1311.13</v>
      </c>
      <c r="E232" s="44">
        <v>1214.4000000000001</v>
      </c>
      <c r="F232" s="44">
        <v>1190.02</v>
      </c>
      <c r="G232" s="44">
        <v>1180.9000000000001</v>
      </c>
      <c r="H232" s="44">
        <v>1247.21</v>
      </c>
      <c r="I232" s="44">
        <v>1347.06</v>
      </c>
      <c r="J232" s="44">
        <v>1527.01</v>
      </c>
      <c r="K232" s="44">
        <v>1897.94</v>
      </c>
      <c r="L232" s="44">
        <v>1961.92</v>
      </c>
      <c r="M232" s="44">
        <v>1984.87</v>
      </c>
      <c r="N232" s="44">
        <v>1984.67</v>
      </c>
      <c r="O232" s="44">
        <v>2062.9</v>
      </c>
      <c r="P232" s="44">
        <v>2043.24</v>
      </c>
      <c r="Q232" s="44">
        <v>2044.64</v>
      </c>
      <c r="R232" s="44">
        <v>2045.4</v>
      </c>
      <c r="S232" s="44">
        <v>1987.79</v>
      </c>
      <c r="T232" s="44">
        <v>1953.82</v>
      </c>
      <c r="U232" s="44">
        <v>1981.02</v>
      </c>
      <c r="V232" s="44">
        <v>2004.86</v>
      </c>
      <c r="W232" s="44">
        <v>2048.12</v>
      </c>
      <c r="X232" s="44">
        <v>1988.72</v>
      </c>
      <c r="Y232" s="44">
        <v>1906.09</v>
      </c>
      <c r="Z232" s="44">
        <v>1777.87</v>
      </c>
      <c r="AA232" s="44">
        <v>1498.08</v>
      </c>
    </row>
    <row r="233" spans="1:27" ht="12.75" hidden="1" customHeight="1" outlineLevel="1" x14ac:dyDescent="0.3">
      <c r="A233" s="99" t="s">
        <v>1213</v>
      </c>
      <c r="B233" s="63" t="s">
        <v>90</v>
      </c>
      <c r="C233" s="43" t="s">
        <v>79</v>
      </c>
      <c r="D233" s="44">
        <f>$D$158</f>
        <v>113.12</v>
      </c>
      <c r="E233" s="44">
        <f>$D$158</f>
        <v>113.12</v>
      </c>
      <c r="F233" s="44">
        <f t="shared" ref="F233:AA233" si="133">$D$158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3">
      <c r="A234" s="99" t="s">
        <v>1214</v>
      </c>
      <c r="B234" s="63" t="s">
        <v>83</v>
      </c>
      <c r="C234" s="43" t="s">
        <v>79</v>
      </c>
      <c r="D234" s="44">
        <v>4.8</v>
      </c>
      <c r="E234" s="44">
        <v>4.8</v>
      </c>
      <c r="F234" s="44">
        <v>4.8</v>
      </c>
      <c r="G234" s="44">
        <v>4.8</v>
      </c>
      <c r="H234" s="44">
        <v>4.8</v>
      </c>
      <c r="I234" s="44">
        <v>4.8</v>
      </c>
      <c r="J234" s="44">
        <v>4.8</v>
      </c>
      <c r="K234" s="44">
        <v>4.8</v>
      </c>
      <c r="L234" s="44">
        <v>4.8</v>
      </c>
      <c r="M234" s="44">
        <v>4.8</v>
      </c>
      <c r="N234" s="44">
        <v>4.8</v>
      </c>
      <c r="O234" s="44">
        <v>4.8</v>
      </c>
      <c r="P234" s="44">
        <v>4.8</v>
      </c>
      <c r="Q234" s="44">
        <v>4.8</v>
      </c>
      <c r="R234" s="44">
        <v>4.8</v>
      </c>
      <c r="S234" s="44">
        <v>4.8</v>
      </c>
      <c r="T234" s="44">
        <v>4.8</v>
      </c>
      <c r="U234" s="44">
        <v>4.8</v>
      </c>
      <c r="V234" s="44">
        <v>4.8</v>
      </c>
      <c r="W234" s="44">
        <v>4.8</v>
      </c>
      <c r="X234" s="44">
        <v>4.8</v>
      </c>
      <c r="Y234" s="44">
        <v>4.8</v>
      </c>
      <c r="Z234" s="44">
        <v>4.8</v>
      </c>
      <c r="AA234" s="44">
        <v>4.8</v>
      </c>
    </row>
    <row r="235" spans="1:27" ht="12.75" hidden="1" customHeight="1" outlineLevel="1" x14ac:dyDescent="0.3">
      <c r="A235" s="99" t="s">
        <v>1215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>$D$11</f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3">
      <c r="A236" s="98" t="s">
        <v>1216</v>
      </c>
      <c r="B236" s="28" t="str">
        <f>"17"&amp;"."&amp;$B$623&amp;"."&amp;$B$624</f>
        <v>17.02.2024</v>
      </c>
      <c r="C236" s="90" t="s">
        <v>76</v>
      </c>
      <c r="D236" s="91">
        <f>ROUND(((D237+D238+D240+D239)/1000),5)</f>
        <v>1.8444199999999999</v>
      </c>
      <c r="E236" s="91">
        <f>ROUND(((E237+E238+E240+E239)/1000),5)</f>
        <v>1.7179899999999999</v>
      </c>
      <c r="F236" s="91">
        <f>ROUND(((F237+F238+F240+F239)/1000),5)</f>
        <v>1.6434200000000001</v>
      </c>
      <c r="G236" s="91">
        <f t="shared" ref="G236:AA236" si="135">ROUND(((G237+G238+G240+G239)/1000),5)</f>
        <v>1.63975</v>
      </c>
      <c r="H236" s="91">
        <f t="shared" si="135"/>
        <v>1.64307</v>
      </c>
      <c r="I236" s="91">
        <f t="shared" si="135"/>
        <v>1.70363</v>
      </c>
      <c r="J236" s="91">
        <f t="shared" si="135"/>
        <v>1.80202</v>
      </c>
      <c r="K236" s="91">
        <f t="shared" si="135"/>
        <v>1.9185700000000001</v>
      </c>
      <c r="L236" s="91">
        <f t="shared" si="135"/>
        <v>2.2372000000000001</v>
      </c>
      <c r="M236" s="91">
        <f t="shared" si="135"/>
        <v>2.3181600000000002</v>
      </c>
      <c r="N236" s="91">
        <f t="shared" si="135"/>
        <v>2.41527</v>
      </c>
      <c r="O236" s="91">
        <f t="shared" si="135"/>
        <v>2.4144899999999998</v>
      </c>
      <c r="P236" s="91">
        <f t="shared" si="135"/>
        <v>2.3862399999999999</v>
      </c>
      <c r="Q236" s="91">
        <f t="shared" si="135"/>
        <v>2.32707</v>
      </c>
      <c r="R236" s="91">
        <f t="shared" si="135"/>
        <v>2.3004600000000002</v>
      </c>
      <c r="S236" s="91">
        <f t="shared" si="135"/>
        <v>2.2523</v>
      </c>
      <c r="T236" s="91">
        <f t="shared" si="135"/>
        <v>2.2514400000000001</v>
      </c>
      <c r="U236" s="91">
        <f t="shared" si="135"/>
        <v>2.2818800000000001</v>
      </c>
      <c r="V236" s="91">
        <f t="shared" si="135"/>
        <v>2.2583600000000001</v>
      </c>
      <c r="W236" s="91">
        <f t="shared" si="135"/>
        <v>2.3135400000000002</v>
      </c>
      <c r="X236" s="91">
        <f t="shared" si="135"/>
        <v>2.3209399999999998</v>
      </c>
      <c r="Y236" s="91">
        <f t="shared" si="135"/>
        <v>2.1993800000000001</v>
      </c>
      <c r="Z236" s="91">
        <f t="shared" si="135"/>
        <v>2.0310299999999999</v>
      </c>
      <c r="AA236" s="91">
        <f t="shared" si="135"/>
        <v>1.8788199999999999</v>
      </c>
    </row>
    <row r="237" spans="1:27" ht="12.75" hidden="1" customHeight="1" outlineLevel="1" x14ac:dyDescent="0.3">
      <c r="A237" s="99" t="s">
        <v>1217</v>
      </c>
      <c r="B237" s="63" t="s">
        <v>238</v>
      </c>
      <c r="C237" s="43" t="s">
        <v>79</v>
      </c>
      <c r="D237" s="44">
        <v>1510.14</v>
      </c>
      <c r="E237" s="44">
        <v>1383.71</v>
      </c>
      <c r="F237" s="44">
        <v>1309.1400000000001</v>
      </c>
      <c r="G237" s="44">
        <v>1305.47</v>
      </c>
      <c r="H237" s="44">
        <v>1308.79</v>
      </c>
      <c r="I237" s="44">
        <v>1369.35</v>
      </c>
      <c r="J237" s="44">
        <v>1467.74</v>
      </c>
      <c r="K237" s="44">
        <v>1584.29</v>
      </c>
      <c r="L237" s="44">
        <v>1902.92</v>
      </c>
      <c r="M237" s="44">
        <v>1983.88</v>
      </c>
      <c r="N237" s="44">
        <v>2080.9899999999998</v>
      </c>
      <c r="O237" s="44">
        <v>2080.21</v>
      </c>
      <c r="P237" s="44">
        <v>2051.96</v>
      </c>
      <c r="Q237" s="44">
        <v>1992.79</v>
      </c>
      <c r="R237" s="44">
        <v>1966.18</v>
      </c>
      <c r="S237" s="44">
        <v>1918.02</v>
      </c>
      <c r="T237" s="44">
        <v>1917.16</v>
      </c>
      <c r="U237" s="44">
        <v>1947.6</v>
      </c>
      <c r="V237" s="44">
        <v>1924.08</v>
      </c>
      <c r="W237" s="44">
        <v>1979.26</v>
      </c>
      <c r="X237" s="44">
        <v>1986.66</v>
      </c>
      <c r="Y237" s="44">
        <v>1865.1</v>
      </c>
      <c r="Z237" s="44">
        <v>1696.75</v>
      </c>
      <c r="AA237" s="44">
        <v>1544.54</v>
      </c>
    </row>
    <row r="238" spans="1:27" ht="12.75" hidden="1" customHeight="1" outlineLevel="1" x14ac:dyDescent="0.3">
      <c r="A238" s="99" t="s">
        <v>1218</v>
      </c>
      <c r="B238" s="63" t="s">
        <v>90</v>
      </c>
      <c r="C238" s="43" t="s">
        <v>79</v>
      </c>
      <c r="D238" s="44">
        <f>$D$158</f>
        <v>113.12</v>
      </c>
      <c r="E238" s="44">
        <f>$D$158</f>
        <v>113.12</v>
      </c>
      <c r="F238" s="44">
        <f t="shared" ref="F238:AA238" si="136">$D$158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3">
      <c r="A239" s="99" t="s">
        <v>1219</v>
      </c>
      <c r="B239" s="63" t="s">
        <v>83</v>
      </c>
      <c r="C239" s="43" t="s">
        <v>79</v>
      </c>
      <c r="D239" s="44">
        <v>4.8</v>
      </c>
      <c r="E239" s="44">
        <v>4.8</v>
      </c>
      <c r="F239" s="44">
        <v>4.8</v>
      </c>
      <c r="G239" s="44">
        <v>4.8</v>
      </c>
      <c r="H239" s="44">
        <v>4.8</v>
      </c>
      <c r="I239" s="44">
        <v>4.8</v>
      </c>
      <c r="J239" s="44">
        <v>4.8</v>
      </c>
      <c r="K239" s="44">
        <v>4.8</v>
      </c>
      <c r="L239" s="44">
        <v>4.8</v>
      </c>
      <c r="M239" s="44">
        <v>4.8</v>
      </c>
      <c r="N239" s="44">
        <v>4.8</v>
      </c>
      <c r="O239" s="44">
        <v>4.8</v>
      </c>
      <c r="P239" s="44">
        <v>4.8</v>
      </c>
      <c r="Q239" s="44">
        <v>4.8</v>
      </c>
      <c r="R239" s="44">
        <v>4.8</v>
      </c>
      <c r="S239" s="44">
        <v>4.8</v>
      </c>
      <c r="T239" s="44">
        <v>4.8</v>
      </c>
      <c r="U239" s="44">
        <v>4.8</v>
      </c>
      <c r="V239" s="44">
        <v>4.8</v>
      </c>
      <c r="W239" s="44">
        <v>4.8</v>
      </c>
      <c r="X239" s="44">
        <v>4.8</v>
      </c>
      <c r="Y239" s="44">
        <v>4.8</v>
      </c>
      <c r="Z239" s="44">
        <v>4.8</v>
      </c>
      <c r="AA239" s="44">
        <v>4.8</v>
      </c>
    </row>
    <row r="240" spans="1:27" ht="12.75" hidden="1" customHeight="1" outlineLevel="1" x14ac:dyDescent="0.3">
      <c r="A240" s="99" t="s">
        <v>1220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>$D$11</f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3">
      <c r="A241" s="98" t="s">
        <v>1221</v>
      </c>
      <c r="B241" s="28" t="str">
        <f>"18"&amp;"."&amp;$B$623&amp;"."&amp;$B$624</f>
        <v>18.02.2024</v>
      </c>
      <c r="C241" s="90" t="s">
        <v>76</v>
      </c>
      <c r="D241" s="91">
        <f>ROUND(((D242+D243+D245+D244)/1000),5)</f>
        <v>1.7864100000000001</v>
      </c>
      <c r="E241" s="91">
        <f>ROUND(((E242+E243+E245+E244)/1000),5)</f>
        <v>1.6816899999999999</v>
      </c>
      <c r="F241" s="91">
        <f>ROUND(((F242+F243+F245+F244)/1000),5)</f>
        <v>1.63422</v>
      </c>
      <c r="G241" s="91">
        <f t="shared" ref="G241:AA241" si="138">ROUND(((G242+G243+G245+G244)/1000),5)</f>
        <v>1.61496</v>
      </c>
      <c r="H241" s="91">
        <f t="shared" si="138"/>
        <v>1.6413599999999999</v>
      </c>
      <c r="I241" s="91">
        <f t="shared" si="138"/>
        <v>1.6793199999999999</v>
      </c>
      <c r="J241" s="91">
        <f t="shared" si="138"/>
        <v>1.74655</v>
      </c>
      <c r="K241" s="91">
        <f t="shared" si="138"/>
        <v>1.84402</v>
      </c>
      <c r="L241" s="91">
        <f t="shared" si="138"/>
        <v>2.0790600000000001</v>
      </c>
      <c r="M241" s="91">
        <f t="shared" si="138"/>
        <v>2.26613</v>
      </c>
      <c r="N241" s="91">
        <f t="shared" si="138"/>
        <v>2.3446400000000001</v>
      </c>
      <c r="O241" s="91">
        <f t="shared" si="138"/>
        <v>2.3548300000000002</v>
      </c>
      <c r="P241" s="91">
        <f t="shared" si="138"/>
        <v>2.3386</v>
      </c>
      <c r="Q241" s="91">
        <f t="shared" si="138"/>
        <v>2.3194900000000001</v>
      </c>
      <c r="R241" s="91">
        <f t="shared" si="138"/>
        <v>2.3080699999999998</v>
      </c>
      <c r="S241" s="91">
        <f t="shared" si="138"/>
        <v>2.2791899999999998</v>
      </c>
      <c r="T241" s="91">
        <f t="shared" si="138"/>
        <v>2.33928</v>
      </c>
      <c r="U241" s="91">
        <f t="shared" si="138"/>
        <v>2.38673</v>
      </c>
      <c r="V241" s="91">
        <f t="shared" si="138"/>
        <v>2.3646600000000002</v>
      </c>
      <c r="W241" s="91">
        <f t="shared" si="138"/>
        <v>2.3549500000000001</v>
      </c>
      <c r="X241" s="91">
        <f t="shared" si="138"/>
        <v>2.3725299999999998</v>
      </c>
      <c r="Y241" s="91">
        <f t="shared" si="138"/>
        <v>2.23583</v>
      </c>
      <c r="Z241" s="91">
        <f t="shared" si="138"/>
        <v>1.94356</v>
      </c>
      <c r="AA241" s="91">
        <f t="shared" si="138"/>
        <v>1.81592</v>
      </c>
    </row>
    <row r="242" spans="1:27" ht="12.75" hidden="1" customHeight="1" outlineLevel="1" x14ac:dyDescent="0.3">
      <c r="A242" s="99" t="s">
        <v>1222</v>
      </c>
      <c r="B242" s="63" t="s">
        <v>238</v>
      </c>
      <c r="C242" s="43" t="s">
        <v>79</v>
      </c>
      <c r="D242" s="44">
        <v>1452.13</v>
      </c>
      <c r="E242" s="44">
        <v>1347.41</v>
      </c>
      <c r="F242" s="44">
        <v>1299.94</v>
      </c>
      <c r="G242" s="44">
        <v>1280.68</v>
      </c>
      <c r="H242" s="44">
        <v>1307.08</v>
      </c>
      <c r="I242" s="44">
        <v>1345.04</v>
      </c>
      <c r="J242" s="44">
        <v>1412.27</v>
      </c>
      <c r="K242" s="44">
        <v>1509.74</v>
      </c>
      <c r="L242" s="44">
        <v>1744.78</v>
      </c>
      <c r="M242" s="44">
        <v>1931.85</v>
      </c>
      <c r="N242" s="44">
        <v>2010.36</v>
      </c>
      <c r="O242" s="44">
        <v>2020.55</v>
      </c>
      <c r="P242" s="44">
        <v>2004.32</v>
      </c>
      <c r="Q242" s="44">
        <v>1985.21</v>
      </c>
      <c r="R242" s="44">
        <v>1973.79</v>
      </c>
      <c r="S242" s="44">
        <v>1944.91</v>
      </c>
      <c r="T242" s="44">
        <v>2005</v>
      </c>
      <c r="U242" s="44">
        <v>2052.4499999999998</v>
      </c>
      <c r="V242" s="44">
        <v>2030.38</v>
      </c>
      <c r="W242" s="44">
        <v>2020.67</v>
      </c>
      <c r="X242" s="44">
        <v>2038.25</v>
      </c>
      <c r="Y242" s="44">
        <v>1901.55</v>
      </c>
      <c r="Z242" s="44">
        <v>1609.28</v>
      </c>
      <c r="AA242" s="44">
        <v>1481.64</v>
      </c>
    </row>
    <row r="243" spans="1:27" ht="12.75" hidden="1" customHeight="1" outlineLevel="1" x14ac:dyDescent="0.3">
      <c r="A243" s="99" t="s">
        <v>1223</v>
      </c>
      <c r="B243" s="63" t="s">
        <v>90</v>
      </c>
      <c r="C243" s="43" t="s">
        <v>79</v>
      </c>
      <c r="D243" s="44">
        <f>$D$158</f>
        <v>113.12</v>
      </c>
      <c r="E243" s="44">
        <f>$D$158</f>
        <v>113.12</v>
      </c>
      <c r="F243" s="44">
        <f t="shared" ref="F243:AA243" si="139">$D$158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3">
      <c r="A244" s="99" t="s">
        <v>1224</v>
      </c>
      <c r="B244" s="63" t="s">
        <v>83</v>
      </c>
      <c r="C244" s="43" t="s">
        <v>79</v>
      </c>
      <c r="D244" s="44">
        <v>4.8</v>
      </c>
      <c r="E244" s="44">
        <v>4.8</v>
      </c>
      <c r="F244" s="44">
        <v>4.8</v>
      </c>
      <c r="G244" s="44">
        <v>4.8</v>
      </c>
      <c r="H244" s="44">
        <v>4.8</v>
      </c>
      <c r="I244" s="44">
        <v>4.8</v>
      </c>
      <c r="J244" s="44">
        <v>4.8</v>
      </c>
      <c r="K244" s="44">
        <v>4.8</v>
      </c>
      <c r="L244" s="44">
        <v>4.8</v>
      </c>
      <c r="M244" s="44">
        <v>4.8</v>
      </c>
      <c r="N244" s="44">
        <v>4.8</v>
      </c>
      <c r="O244" s="44">
        <v>4.8</v>
      </c>
      <c r="P244" s="44">
        <v>4.8</v>
      </c>
      <c r="Q244" s="44">
        <v>4.8</v>
      </c>
      <c r="R244" s="44">
        <v>4.8</v>
      </c>
      <c r="S244" s="44">
        <v>4.8</v>
      </c>
      <c r="T244" s="44">
        <v>4.8</v>
      </c>
      <c r="U244" s="44">
        <v>4.8</v>
      </c>
      <c r="V244" s="44">
        <v>4.8</v>
      </c>
      <c r="W244" s="44">
        <v>4.8</v>
      </c>
      <c r="X244" s="44">
        <v>4.8</v>
      </c>
      <c r="Y244" s="44">
        <v>4.8</v>
      </c>
      <c r="Z244" s="44">
        <v>4.8</v>
      </c>
      <c r="AA244" s="44">
        <v>4.8</v>
      </c>
    </row>
    <row r="245" spans="1:27" ht="12.75" hidden="1" customHeight="1" outlineLevel="1" x14ac:dyDescent="0.3">
      <c r="A245" s="99" t="s">
        <v>1225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>$D$11</f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3">
      <c r="A246" s="98" t="s">
        <v>1226</v>
      </c>
      <c r="B246" s="28" t="str">
        <f>"19"&amp;"."&amp;$B$623&amp;"."&amp;$B$624</f>
        <v>19.02.2024</v>
      </c>
      <c r="C246" s="90" t="s">
        <v>76</v>
      </c>
      <c r="D246" s="91">
        <f>ROUND(((D247+D248+D250+D249)/1000),5)</f>
        <v>1.7702800000000001</v>
      </c>
      <c r="E246" s="91">
        <f>ROUND(((E247+E248+E250+E249)/1000),5)</f>
        <v>1.6544700000000001</v>
      </c>
      <c r="F246" s="91">
        <f>ROUND(((F247+F248+F250+F249)/1000),5)</f>
        <v>1.5989800000000001</v>
      </c>
      <c r="G246" s="91">
        <f t="shared" ref="G246:AA246" si="141">ROUND(((G247+G248+G250+G249)/1000),5)</f>
        <v>1.5905100000000001</v>
      </c>
      <c r="H246" s="91">
        <f t="shared" si="141"/>
        <v>1.6383099999999999</v>
      </c>
      <c r="I246" s="91">
        <f t="shared" si="141"/>
        <v>1.7043299999999999</v>
      </c>
      <c r="J246" s="91">
        <f t="shared" si="141"/>
        <v>1.9243699999999999</v>
      </c>
      <c r="K246" s="91">
        <f t="shared" si="141"/>
        <v>2.2013099999999999</v>
      </c>
      <c r="L246" s="91">
        <f t="shared" si="141"/>
        <v>2.3658800000000002</v>
      </c>
      <c r="M246" s="91">
        <f t="shared" si="141"/>
        <v>2.3385400000000001</v>
      </c>
      <c r="N246" s="91">
        <f t="shared" si="141"/>
        <v>2.34992</v>
      </c>
      <c r="O246" s="91">
        <f t="shared" si="141"/>
        <v>2.44807</v>
      </c>
      <c r="P246" s="91">
        <f t="shared" si="141"/>
        <v>2.4441600000000001</v>
      </c>
      <c r="Q246" s="91">
        <f t="shared" si="141"/>
        <v>2.4392299999999998</v>
      </c>
      <c r="R246" s="91">
        <f t="shared" si="141"/>
        <v>2.4424899999999998</v>
      </c>
      <c r="S246" s="91">
        <f t="shared" si="141"/>
        <v>2.3317999999999999</v>
      </c>
      <c r="T246" s="91">
        <f t="shared" si="141"/>
        <v>2.3254299999999999</v>
      </c>
      <c r="U246" s="91">
        <f t="shared" si="141"/>
        <v>2.33352</v>
      </c>
      <c r="V246" s="91">
        <f t="shared" si="141"/>
        <v>2.3673099999999998</v>
      </c>
      <c r="W246" s="91">
        <f t="shared" si="141"/>
        <v>2.3607999999999998</v>
      </c>
      <c r="X246" s="91">
        <f t="shared" si="141"/>
        <v>2.2611699999999999</v>
      </c>
      <c r="Y246" s="91">
        <f t="shared" si="141"/>
        <v>2.1823899999999998</v>
      </c>
      <c r="Z246" s="91">
        <f t="shared" si="141"/>
        <v>1.9428300000000001</v>
      </c>
      <c r="AA246" s="91">
        <f t="shared" si="141"/>
        <v>1.7342500000000001</v>
      </c>
    </row>
    <row r="247" spans="1:27" ht="12.75" hidden="1" customHeight="1" outlineLevel="1" x14ac:dyDescent="0.3">
      <c r="A247" s="99" t="s">
        <v>1227</v>
      </c>
      <c r="B247" s="63" t="s">
        <v>238</v>
      </c>
      <c r="C247" s="43" t="s">
        <v>79</v>
      </c>
      <c r="D247" s="44">
        <v>1436</v>
      </c>
      <c r="E247" s="44">
        <v>1320.19</v>
      </c>
      <c r="F247" s="44">
        <v>1264.7</v>
      </c>
      <c r="G247" s="44">
        <v>1256.23</v>
      </c>
      <c r="H247" s="44">
        <v>1304.03</v>
      </c>
      <c r="I247" s="44">
        <v>1370.05</v>
      </c>
      <c r="J247" s="44">
        <v>1590.09</v>
      </c>
      <c r="K247" s="44">
        <v>1867.03</v>
      </c>
      <c r="L247" s="44">
        <v>2031.6</v>
      </c>
      <c r="M247" s="44">
        <v>2004.26</v>
      </c>
      <c r="N247" s="44">
        <v>2015.64</v>
      </c>
      <c r="O247" s="44">
        <v>2113.79</v>
      </c>
      <c r="P247" s="44">
        <v>2109.88</v>
      </c>
      <c r="Q247" s="44">
        <v>2104.9499999999998</v>
      </c>
      <c r="R247" s="44">
        <v>2108.21</v>
      </c>
      <c r="S247" s="44">
        <v>1997.52</v>
      </c>
      <c r="T247" s="44">
        <v>1991.15</v>
      </c>
      <c r="U247" s="44">
        <v>1999.24</v>
      </c>
      <c r="V247" s="44">
        <v>2033.03</v>
      </c>
      <c r="W247" s="44">
        <v>2026.52</v>
      </c>
      <c r="X247" s="44">
        <v>1926.89</v>
      </c>
      <c r="Y247" s="44">
        <v>1848.11</v>
      </c>
      <c r="Z247" s="44">
        <v>1608.55</v>
      </c>
      <c r="AA247" s="44">
        <v>1399.97</v>
      </c>
    </row>
    <row r="248" spans="1:27" ht="12.75" hidden="1" customHeight="1" outlineLevel="1" x14ac:dyDescent="0.3">
      <c r="A248" s="99" t="s">
        <v>1228</v>
      </c>
      <c r="B248" s="63" t="s">
        <v>90</v>
      </c>
      <c r="C248" s="43" t="s">
        <v>79</v>
      </c>
      <c r="D248" s="44">
        <f>$D$158</f>
        <v>113.12</v>
      </c>
      <c r="E248" s="44">
        <f>$D$158</f>
        <v>113.12</v>
      </c>
      <c r="F248" s="44">
        <f t="shared" ref="F248:AA248" si="142">$D$158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3">
      <c r="A249" s="99" t="s">
        <v>1229</v>
      </c>
      <c r="B249" s="63" t="s">
        <v>83</v>
      </c>
      <c r="C249" s="43" t="s">
        <v>79</v>
      </c>
      <c r="D249" s="44">
        <v>4.8</v>
      </c>
      <c r="E249" s="44">
        <v>4.8</v>
      </c>
      <c r="F249" s="44">
        <v>4.8</v>
      </c>
      <c r="G249" s="44">
        <v>4.8</v>
      </c>
      <c r="H249" s="44">
        <v>4.8</v>
      </c>
      <c r="I249" s="44">
        <v>4.8</v>
      </c>
      <c r="J249" s="44">
        <v>4.8</v>
      </c>
      <c r="K249" s="44">
        <v>4.8</v>
      </c>
      <c r="L249" s="44">
        <v>4.8</v>
      </c>
      <c r="M249" s="44">
        <v>4.8</v>
      </c>
      <c r="N249" s="44">
        <v>4.8</v>
      </c>
      <c r="O249" s="44">
        <v>4.8</v>
      </c>
      <c r="P249" s="44">
        <v>4.8</v>
      </c>
      <c r="Q249" s="44">
        <v>4.8</v>
      </c>
      <c r="R249" s="44">
        <v>4.8</v>
      </c>
      <c r="S249" s="44">
        <v>4.8</v>
      </c>
      <c r="T249" s="44">
        <v>4.8</v>
      </c>
      <c r="U249" s="44">
        <v>4.8</v>
      </c>
      <c r="V249" s="44">
        <v>4.8</v>
      </c>
      <c r="W249" s="44">
        <v>4.8</v>
      </c>
      <c r="X249" s="44">
        <v>4.8</v>
      </c>
      <c r="Y249" s="44">
        <v>4.8</v>
      </c>
      <c r="Z249" s="44">
        <v>4.8</v>
      </c>
      <c r="AA249" s="44">
        <v>4.8</v>
      </c>
    </row>
    <row r="250" spans="1:27" ht="12.75" hidden="1" customHeight="1" outlineLevel="1" x14ac:dyDescent="0.3">
      <c r="A250" s="99" t="s">
        <v>1230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>$D$11</f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3">
      <c r="A251" s="98" t="s">
        <v>1231</v>
      </c>
      <c r="B251" s="28" t="str">
        <f>"20"&amp;"."&amp;$B$623&amp;"."&amp;$B$624</f>
        <v>20.02.2024</v>
      </c>
      <c r="C251" s="90" t="s">
        <v>76</v>
      </c>
      <c r="D251" s="91">
        <f>ROUND(((D252+D253+D255+D254)/1000),5)</f>
        <v>1.70783</v>
      </c>
      <c r="E251" s="91">
        <f>ROUND(((E252+E253+E255+E254)/1000),5)</f>
        <v>1.6506799999999999</v>
      </c>
      <c r="F251" s="91">
        <f>ROUND(((F252+F253+F255+F254)/1000),5)</f>
        <v>1.60012</v>
      </c>
      <c r="G251" s="91">
        <f t="shared" ref="G251:AA251" si="144">ROUND(((G252+G253+G255+G254)/1000),5)</f>
        <v>1.59198</v>
      </c>
      <c r="H251" s="91">
        <f t="shared" si="144"/>
        <v>1.6495500000000001</v>
      </c>
      <c r="I251" s="91">
        <f t="shared" si="144"/>
        <v>1.74343</v>
      </c>
      <c r="J251" s="91">
        <f t="shared" si="144"/>
        <v>1.8746499999999999</v>
      </c>
      <c r="K251" s="91">
        <f t="shared" si="144"/>
        <v>2.11185</v>
      </c>
      <c r="L251" s="91">
        <f t="shared" si="144"/>
        <v>2.3656600000000001</v>
      </c>
      <c r="M251" s="91">
        <f t="shared" si="144"/>
        <v>2.3928699999999998</v>
      </c>
      <c r="N251" s="91">
        <f t="shared" si="144"/>
        <v>2.3326600000000002</v>
      </c>
      <c r="O251" s="91">
        <f t="shared" si="144"/>
        <v>2.42699</v>
      </c>
      <c r="P251" s="91">
        <f t="shared" si="144"/>
        <v>2.4270499999999999</v>
      </c>
      <c r="Q251" s="91">
        <f t="shared" si="144"/>
        <v>2.4306800000000002</v>
      </c>
      <c r="R251" s="91">
        <f t="shared" si="144"/>
        <v>2.4165399999999999</v>
      </c>
      <c r="S251" s="91">
        <f t="shared" si="144"/>
        <v>2.3541599999999998</v>
      </c>
      <c r="T251" s="91">
        <f t="shared" si="144"/>
        <v>2.3343600000000002</v>
      </c>
      <c r="U251" s="91">
        <f t="shared" si="144"/>
        <v>2.34985</v>
      </c>
      <c r="V251" s="91">
        <f t="shared" si="144"/>
        <v>2.3945400000000001</v>
      </c>
      <c r="W251" s="91">
        <f t="shared" si="144"/>
        <v>2.4489899999999998</v>
      </c>
      <c r="X251" s="91">
        <f t="shared" si="144"/>
        <v>2.3646799999999999</v>
      </c>
      <c r="Y251" s="91">
        <f t="shared" si="144"/>
        <v>2.1292200000000001</v>
      </c>
      <c r="Z251" s="91">
        <f t="shared" si="144"/>
        <v>1.9189499999999999</v>
      </c>
      <c r="AA251" s="91">
        <f t="shared" si="144"/>
        <v>1.82707</v>
      </c>
    </row>
    <row r="252" spans="1:27" ht="12.75" hidden="1" customHeight="1" outlineLevel="1" x14ac:dyDescent="0.3">
      <c r="A252" s="99" t="s">
        <v>1232</v>
      </c>
      <c r="B252" s="63" t="s">
        <v>238</v>
      </c>
      <c r="C252" s="43" t="s">
        <v>79</v>
      </c>
      <c r="D252" s="44">
        <v>1373.55</v>
      </c>
      <c r="E252" s="44">
        <v>1316.4</v>
      </c>
      <c r="F252" s="44">
        <v>1265.8399999999999</v>
      </c>
      <c r="G252" s="44">
        <v>1257.7</v>
      </c>
      <c r="H252" s="44">
        <v>1315.27</v>
      </c>
      <c r="I252" s="44">
        <v>1409.15</v>
      </c>
      <c r="J252" s="44">
        <v>1540.37</v>
      </c>
      <c r="K252" s="44">
        <v>1777.57</v>
      </c>
      <c r="L252" s="44">
        <v>2031.38</v>
      </c>
      <c r="M252" s="44">
        <v>2058.59</v>
      </c>
      <c r="N252" s="44">
        <v>1998.38</v>
      </c>
      <c r="O252" s="44">
        <v>2092.71</v>
      </c>
      <c r="P252" s="44">
        <v>2092.77</v>
      </c>
      <c r="Q252" s="44">
        <v>2096.4</v>
      </c>
      <c r="R252" s="44">
        <v>2082.2600000000002</v>
      </c>
      <c r="S252" s="44">
        <v>2019.88</v>
      </c>
      <c r="T252" s="44">
        <v>2000.08</v>
      </c>
      <c r="U252" s="44">
        <v>2015.57</v>
      </c>
      <c r="V252" s="44">
        <v>2060.2600000000002</v>
      </c>
      <c r="W252" s="44">
        <v>2114.71</v>
      </c>
      <c r="X252" s="44">
        <v>2030.4</v>
      </c>
      <c r="Y252" s="44">
        <v>1794.94</v>
      </c>
      <c r="Z252" s="44">
        <v>1584.67</v>
      </c>
      <c r="AA252" s="44">
        <v>1492.79</v>
      </c>
    </row>
    <row r="253" spans="1:27" ht="12.75" hidden="1" customHeight="1" outlineLevel="1" x14ac:dyDescent="0.3">
      <c r="A253" s="99" t="s">
        <v>1233</v>
      </c>
      <c r="B253" s="63" t="s">
        <v>90</v>
      </c>
      <c r="C253" s="43" t="s">
        <v>79</v>
      </c>
      <c r="D253" s="44">
        <f>$D$158</f>
        <v>113.12</v>
      </c>
      <c r="E253" s="44">
        <f>$D$158</f>
        <v>113.12</v>
      </c>
      <c r="F253" s="44">
        <f t="shared" ref="F253:AA253" si="145">$D$158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3">
      <c r="A254" s="99" t="s">
        <v>1234</v>
      </c>
      <c r="B254" s="63" t="s">
        <v>83</v>
      </c>
      <c r="C254" s="43" t="s">
        <v>79</v>
      </c>
      <c r="D254" s="44">
        <v>4.8</v>
      </c>
      <c r="E254" s="44">
        <v>4.8</v>
      </c>
      <c r="F254" s="44">
        <v>4.8</v>
      </c>
      <c r="G254" s="44">
        <v>4.8</v>
      </c>
      <c r="H254" s="44">
        <v>4.8</v>
      </c>
      <c r="I254" s="44">
        <v>4.8</v>
      </c>
      <c r="J254" s="44">
        <v>4.8</v>
      </c>
      <c r="K254" s="44">
        <v>4.8</v>
      </c>
      <c r="L254" s="44">
        <v>4.8</v>
      </c>
      <c r="M254" s="44">
        <v>4.8</v>
      </c>
      <c r="N254" s="44">
        <v>4.8</v>
      </c>
      <c r="O254" s="44">
        <v>4.8</v>
      </c>
      <c r="P254" s="44">
        <v>4.8</v>
      </c>
      <c r="Q254" s="44">
        <v>4.8</v>
      </c>
      <c r="R254" s="44">
        <v>4.8</v>
      </c>
      <c r="S254" s="44">
        <v>4.8</v>
      </c>
      <c r="T254" s="44">
        <v>4.8</v>
      </c>
      <c r="U254" s="44">
        <v>4.8</v>
      </c>
      <c r="V254" s="44">
        <v>4.8</v>
      </c>
      <c r="W254" s="44">
        <v>4.8</v>
      </c>
      <c r="X254" s="44">
        <v>4.8</v>
      </c>
      <c r="Y254" s="44">
        <v>4.8</v>
      </c>
      <c r="Z254" s="44">
        <v>4.8</v>
      </c>
      <c r="AA254" s="44">
        <v>4.8</v>
      </c>
    </row>
    <row r="255" spans="1:27" ht="12.75" hidden="1" customHeight="1" outlineLevel="1" x14ac:dyDescent="0.3">
      <c r="A255" s="99" t="s">
        <v>1235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>$D$11</f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3">
      <c r="A256" s="98" t="s">
        <v>1236</v>
      </c>
      <c r="B256" s="28" t="str">
        <f>"21"&amp;"."&amp;$B$623&amp;"."&amp;$B$624</f>
        <v>21.02.2024</v>
      </c>
      <c r="C256" s="90" t="s">
        <v>76</v>
      </c>
      <c r="D256" s="91">
        <f>ROUND(((D257+D258+D260+D259)/1000),5)</f>
        <v>1.66187</v>
      </c>
      <c r="E256" s="91">
        <f>ROUND(((E257+E258+E260+E259)/1000),5)</f>
        <v>1.6263099999999999</v>
      </c>
      <c r="F256" s="91">
        <f>ROUND(((F257+F258+F260+F259)/1000),5)</f>
        <v>1.5976300000000001</v>
      </c>
      <c r="G256" s="91">
        <f t="shared" ref="G256:AA256" si="147">ROUND(((G257+G258+G260+G259)/1000),5)</f>
        <v>1.58894</v>
      </c>
      <c r="H256" s="91">
        <f t="shared" si="147"/>
        <v>1.6274200000000001</v>
      </c>
      <c r="I256" s="91">
        <f t="shared" si="147"/>
        <v>1.6957</v>
      </c>
      <c r="J256" s="91">
        <f t="shared" si="147"/>
        <v>1.87348</v>
      </c>
      <c r="K256" s="91">
        <f t="shared" si="147"/>
        <v>2.1110799999999998</v>
      </c>
      <c r="L256" s="91">
        <f t="shared" si="147"/>
        <v>2.36103</v>
      </c>
      <c r="M256" s="91">
        <f t="shared" si="147"/>
        <v>2.4223599999999998</v>
      </c>
      <c r="N256" s="91">
        <f t="shared" si="147"/>
        <v>2.4528300000000001</v>
      </c>
      <c r="O256" s="91">
        <f t="shared" si="147"/>
        <v>2.4387699999999999</v>
      </c>
      <c r="P256" s="91">
        <f t="shared" si="147"/>
        <v>2.4477199999999999</v>
      </c>
      <c r="Q256" s="91">
        <f t="shared" si="147"/>
        <v>2.4454799999999999</v>
      </c>
      <c r="R256" s="91">
        <f t="shared" si="147"/>
        <v>2.4385300000000001</v>
      </c>
      <c r="S256" s="91">
        <f t="shared" si="147"/>
        <v>2.3790300000000002</v>
      </c>
      <c r="T256" s="91">
        <f t="shared" si="147"/>
        <v>2.3448699999999998</v>
      </c>
      <c r="U256" s="91">
        <f t="shared" si="147"/>
        <v>2.3582900000000002</v>
      </c>
      <c r="V256" s="91">
        <f t="shared" si="147"/>
        <v>2.3906399999999999</v>
      </c>
      <c r="W256" s="91">
        <f t="shared" si="147"/>
        <v>2.4268800000000001</v>
      </c>
      <c r="X256" s="91">
        <f t="shared" si="147"/>
        <v>2.2444500000000001</v>
      </c>
      <c r="Y256" s="91">
        <f t="shared" si="147"/>
        <v>2.10589</v>
      </c>
      <c r="Z256" s="91">
        <f t="shared" si="147"/>
        <v>1.8822099999999999</v>
      </c>
      <c r="AA256" s="91">
        <f t="shared" si="147"/>
        <v>1.7178800000000001</v>
      </c>
    </row>
    <row r="257" spans="1:27" ht="12.75" hidden="1" customHeight="1" outlineLevel="1" x14ac:dyDescent="0.3">
      <c r="A257" s="99" t="s">
        <v>1237</v>
      </c>
      <c r="B257" s="63" t="s">
        <v>238</v>
      </c>
      <c r="C257" s="43" t="s">
        <v>79</v>
      </c>
      <c r="D257" s="44">
        <v>1327.59</v>
      </c>
      <c r="E257" s="44">
        <v>1292.03</v>
      </c>
      <c r="F257" s="44">
        <v>1263.3499999999999</v>
      </c>
      <c r="G257" s="44">
        <v>1254.6600000000001</v>
      </c>
      <c r="H257" s="44">
        <v>1293.1400000000001</v>
      </c>
      <c r="I257" s="44">
        <v>1361.42</v>
      </c>
      <c r="J257" s="44">
        <v>1539.2</v>
      </c>
      <c r="K257" s="44">
        <v>1776.8</v>
      </c>
      <c r="L257" s="44">
        <v>2026.75</v>
      </c>
      <c r="M257" s="44">
        <v>2088.08</v>
      </c>
      <c r="N257" s="44">
        <v>2118.5500000000002</v>
      </c>
      <c r="O257" s="44">
        <v>2104.4899999999998</v>
      </c>
      <c r="P257" s="44">
        <v>2113.44</v>
      </c>
      <c r="Q257" s="44">
        <v>2111.1999999999998</v>
      </c>
      <c r="R257" s="44">
        <v>2104.25</v>
      </c>
      <c r="S257" s="44">
        <v>2044.75</v>
      </c>
      <c r="T257" s="44">
        <v>2010.59</v>
      </c>
      <c r="U257" s="44">
        <v>2024.01</v>
      </c>
      <c r="V257" s="44">
        <v>2056.36</v>
      </c>
      <c r="W257" s="44">
        <v>2092.6</v>
      </c>
      <c r="X257" s="44">
        <v>1910.17</v>
      </c>
      <c r="Y257" s="44">
        <v>1771.61</v>
      </c>
      <c r="Z257" s="44">
        <v>1547.93</v>
      </c>
      <c r="AA257" s="44">
        <v>1383.6</v>
      </c>
    </row>
    <row r="258" spans="1:27" ht="12.75" hidden="1" customHeight="1" outlineLevel="1" x14ac:dyDescent="0.3">
      <c r="A258" s="99" t="s">
        <v>1238</v>
      </c>
      <c r="B258" s="63" t="s">
        <v>90</v>
      </c>
      <c r="C258" s="43" t="s">
        <v>79</v>
      </c>
      <c r="D258" s="44">
        <f>$D$158</f>
        <v>113.12</v>
      </c>
      <c r="E258" s="44">
        <f>$D$158</f>
        <v>113.12</v>
      </c>
      <c r="F258" s="44">
        <f t="shared" ref="F258:AA258" si="148">$D$158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3">
      <c r="A259" s="99" t="s">
        <v>1239</v>
      </c>
      <c r="B259" s="63" t="s">
        <v>83</v>
      </c>
      <c r="C259" s="43" t="s">
        <v>79</v>
      </c>
      <c r="D259" s="44">
        <v>4.8</v>
      </c>
      <c r="E259" s="44">
        <v>4.8</v>
      </c>
      <c r="F259" s="44">
        <v>4.8</v>
      </c>
      <c r="G259" s="44">
        <v>4.8</v>
      </c>
      <c r="H259" s="44">
        <v>4.8</v>
      </c>
      <c r="I259" s="44">
        <v>4.8</v>
      </c>
      <c r="J259" s="44">
        <v>4.8</v>
      </c>
      <c r="K259" s="44">
        <v>4.8</v>
      </c>
      <c r="L259" s="44">
        <v>4.8</v>
      </c>
      <c r="M259" s="44">
        <v>4.8</v>
      </c>
      <c r="N259" s="44">
        <v>4.8</v>
      </c>
      <c r="O259" s="44">
        <v>4.8</v>
      </c>
      <c r="P259" s="44">
        <v>4.8</v>
      </c>
      <c r="Q259" s="44">
        <v>4.8</v>
      </c>
      <c r="R259" s="44">
        <v>4.8</v>
      </c>
      <c r="S259" s="44">
        <v>4.8</v>
      </c>
      <c r="T259" s="44">
        <v>4.8</v>
      </c>
      <c r="U259" s="44">
        <v>4.8</v>
      </c>
      <c r="V259" s="44">
        <v>4.8</v>
      </c>
      <c r="W259" s="44">
        <v>4.8</v>
      </c>
      <c r="X259" s="44">
        <v>4.8</v>
      </c>
      <c r="Y259" s="44">
        <v>4.8</v>
      </c>
      <c r="Z259" s="44">
        <v>4.8</v>
      </c>
      <c r="AA259" s="44">
        <v>4.8</v>
      </c>
    </row>
    <row r="260" spans="1:27" ht="12.75" hidden="1" customHeight="1" outlineLevel="1" x14ac:dyDescent="0.3">
      <c r="A260" s="99" t="s">
        <v>1240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>$D$11</f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3">
      <c r="A261" s="98" t="s">
        <v>1241</v>
      </c>
      <c r="B261" s="28" t="str">
        <f>"22"&amp;"."&amp;$B$623&amp;"."&amp;$B$624</f>
        <v>22.02.2024</v>
      </c>
      <c r="C261" s="90" t="s">
        <v>76</v>
      </c>
      <c r="D261" s="91">
        <f>ROUND(((D262+D263+D265+D264)/1000),5)</f>
        <v>1.6406700000000001</v>
      </c>
      <c r="E261" s="91">
        <f>ROUND(((E262+E263+E265+E264)/1000),5)</f>
        <v>1.6032900000000001</v>
      </c>
      <c r="F261" s="91">
        <f>ROUND(((F262+F263+F265+F264)/1000),5)</f>
        <v>1.5776600000000001</v>
      </c>
      <c r="G261" s="91">
        <f t="shared" ref="G261:AA261" si="150">ROUND(((G262+G263+G265+G264)/1000),5)</f>
        <v>1.5752600000000001</v>
      </c>
      <c r="H261" s="91">
        <f t="shared" si="150"/>
        <v>1.60209</v>
      </c>
      <c r="I261" s="91">
        <f t="shared" si="150"/>
        <v>1.69774</v>
      </c>
      <c r="J261" s="91">
        <f t="shared" si="150"/>
        <v>1.8885400000000001</v>
      </c>
      <c r="K261" s="91">
        <f t="shared" si="150"/>
        <v>2.0874199999999998</v>
      </c>
      <c r="L261" s="91">
        <f t="shared" si="150"/>
        <v>2.23116</v>
      </c>
      <c r="M261" s="91">
        <f t="shared" si="150"/>
        <v>2.26769</v>
      </c>
      <c r="N261" s="91">
        <f t="shared" si="150"/>
        <v>2.31027</v>
      </c>
      <c r="O261" s="91">
        <f t="shared" si="150"/>
        <v>2.34646</v>
      </c>
      <c r="P261" s="91">
        <f t="shared" si="150"/>
        <v>2.2724700000000002</v>
      </c>
      <c r="Q261" s="91">
        <f t="shared" si="150"/>
        <v>2.2716400000000001</v>
      </c>
      <c r="R261" s="91">
        <f t="shared" si="150"/>
        <v>2.2572199999999998</v>
      </c>
      <c r="S261" s="91">
        <f t="shared" si="150"/>
        <v>2.17632</v>
      </c>
      <c r="T261" s="91">
        <f t="shared" si="150"/>
        <v>2.1656</v>
      </c>
      <c r="U261" s="91">
        <f t="shared" si="150"/>
        <v>2.1869900000000002</v>
      </c>
      <c r="V261" s="91">
        <f t="shared" si="150"/>
        <v>2.2295600000000002</v>
      </c>
      <c r="W261" s="91">
        <f t="shared" si="150"/>
        <v>2.2639300000000002</v>
      </c>
      <c r="X261" s="91">
        <f t="shared" si="150"/>
        <v>2.2015699999999998</v>
      </c>
      <c r="Y261" s="91">
        <f t="shared" si="150"/>
        <v>2.0921799999999999</v>
      </c>
      <c r="Z261" s="91">
        <f t="shared" si="150"/>
        <v>1.9390799999999999</v>
      </c>
      <c r="AA261" s="91">
        <f t="shared" si="150"/>
        <v>1.80349</v>
      </c>
    </row>
    <row r="262" spans="1:27" ht="12.75" hidden="1" customHeight="1" outlineLevel="1" x14ac:dyDescent="0.3">
      <c r="A262" s="99" t="s">
        <v>1242</v>
      </c>
      <c r="B262" s="63" t="s">
        <v>238</v>
      </c>
      <c r="C262" s="43" t="s">
        <v>79</v>
      </c>
      <c r="D262" s="44">
        <v>1306.3900000000001</v>
      </c>
      <c r="E262" s="44">
        <v>1269.01</v>
      </c>
      <c r="F262" s="44">
        <v>1243.3800000000001</v>
      </c>
      <c r="G262" s="44">
        <v>1240.98</v>
      </c>
      <c r="H262" s="44">
        <v>1267.81</v>
      </c>
      <c r="I262" s="44">
        <v>1363.46</v>
      </c>
      <c r="J262" s="44">
        <v>1554.26</v>
      </c>
      <c r="K262" s="44">
        <v>1753.14</v>
      </c>
      <c r="L262" s="44">
        <v>1896.88</v>
      </c>
      <c r="M262" s="44">
        <v>1933.41</v>
      </c>
      <c r="N262" s="44">
        <v>1975.99</v>
      </c>
      <c r="O262" s="44">
        <v>2012.18</v>
      </c>
      <c r="P262" s="44">
        <v>1938.19</v>
      </c>
      <c r="Q262" s="44">
        <v>1937.36</v>
      </c>
      <c r="R262" s="44">
        <v>1922.94</v>
      </c>
      <c r="S262" s="44">
        <v>1842.04</v>
      </c>
      <c r="T262" s="44">
        <v>1831.32</v>
      </c>
      <c r="U262" s="44">
        <v>1852.71</v>
      </c>
      <c r="V262" s="44">
        <v>1895.28</v>
      </c>
      <c r="W262" s="44">
        <v>1929.65</v>
      </c>
      <c r="X262" s="44">
        <v>1867.29</v>
      </c>
      <c r="Y262" s="44">
        <v>1757.9</v>
      </c>
      <c r="Z262" s="44">
        <v>1604.8</v>
      </c>
      <c r="AA262" s="44">
        <v>1469.21</v>
      </c>
    </row>
    <row r="263" spans="1:27" ht="12.75" hidden="1" customHeight="1" outlineLevel="1" x14ac:dyDescent="0.3">
      <c r="A263" s="99" t="s">
        <v>1243</v>
      </c>
      <c r="B263" s="63" t="s">
        <v>90</v>
      </c>
      <c r="C263" s="43" t="s">
        <v>79</v>
      </c>
      <c r="D263" s="44">
        <f>$D$158</f>
        <v>113.12</v>
      </c>
      <c r="E263" s="44">
        <f>$D$158</f>
        <v>113.12</v>
      </c>
      <c r="F263" s="44">
        <f t="shared" ref="F263:AA263" si="151">$D$158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3">
      <c r="A264" s="99" t="s">
        <v>1244</v>
      </c>
      <c r="B264" s="63" t="s">
        <v>83</v>
      </c>
      <c r="C264" s="43" t="s">
        <v>79</v>
      </c>
      <c r="D264" s="44">
        <v>4.8</v>
      </c>
      <c r="E264" s="44">
        <v>4.8</v>
      </c>
      <c r="F264" s="44">
        <v>4.8</v>
      </c>
      <c r="G264" s="44">
        <v>4.8</v>
      </c>
      <c r="H264" s="44">
        <v>4.8</v>
      </c>
      <c r="I264" s="44">
        <v>4.8</v>
      </c>
      <c r="J264" s="44">
        <v>4.8</v>
      </c>
      <c r="K264" s="44">
        <v>4.8</v>
      </c>
      <c r="L264" s="44">
        <v>4.8</v>
      </c>
      <c r="M264" s="44">
        <v>4.8</v>
      </c>
      <c r="N264" s="44">
        <v>4.8</v>
      </c>
      <c r="O264" s="44">
        <v>4.8</v>
      </c>
      <c r="P264" s="44">
        <v>4.8</v>
      </c>
      <c r="Q264" s="44">
        <v>4.8</v>
      </c>
      <c r="R264" s="44">
        <v>4.8</v>
      </c>
      <c r="S264" s="44">
        <v>4.8</v>
      </c>
      <c r="T264" s="44">
        <v>4.8</v>
      </c>
      <c r="U264" s="44">
        <v>4.8</v>
      </c>
      <c r="V264" s="44">
        <v>4.8</v>
      </c>
      <c r="W264" s="44">
        <v>4.8</v>
      </c>
      <c r="X264" s="44">
        <v>4.8</v>
      </c>
      <c r="Y264" s="44">
        <v>4.8</v>
      </c>
      <c r="Z264" s="44">
        <v>4.8</v>
      </c>
      <c r="AA264" s="44">
        <v>4.8</v>
      </c>
    </row>
    <row r="265" spans="1:27" ht="12.75" hidden="1" customHeight="1" outlineLevel="1" x14ac:dyDescent="0.3">
      <c r="A265" s="99" t="s">
        <v>1245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>$D$11</f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3">
      <c r="A266" s="98" t="s">
        <v>1246</v>
      </c>
      <c r="B266" s="28" t="str">
        <f>"23"&amp;"."&amp;$B$623&amp;"."&amp;$B$624</f>
        <v>23.02.2024</v>
      </c>
      <c r="C266" s="90" t="s">
        <v>76</v>
      </c>
      <c r="D266" s="91">
        <f>ROUND(((D267+D268+D270+D269)/1000),5)</f>
        <v>1.84884</v>
      </c>
      <c r="E266" s="91">
        <f>ROUND(((E267+E268+E270+E269)/1000),5)</f>
        <v>1.7114199999999999</v>
      </c>
      <c r="F266" s="91">
        <f>ROUND(((F267+F268+F270+F269)/1000),5)</f>
        <v>1.6335999999999999</v>
      </c>
      <c r="G266" s="91">
        <f t="shared" ref="G266:AA266" si="153">ROUND(((G267+G268+G270+G269)/1000),5)</f>
        <v>1.61971</v>
      </c>
      <c r="H266" s="91">
        <f t="shared" si="153"/>
        <v>1.6270100000000001</v>
      </c>
      <c r="I266" s="91">
        <f t="shared" si="153"/>
        <v>1.69424</v>
      </c>
      <c r="J266" s="91">
        <f t="shared" si="153"/>
        <v>1.78481</v>
      </c>
      <c r="K266" s="91">
        <f t="shared" si="153"/>
        <v>1.8988700000000001</v>
      </c>
      <c r="L266" s="91">
        <f t="shared" si="153"/>
        <v>2.0099800000000001</v>
      </c>
      <c r="M266" s="91">
        <f t="shared" si="153"/>
        <v>2.15483</v>
      </c>
      <c r="N266" s="91">
        <f t="shared" si="153"/>
        <v>2.22112</v>
      </c>
      <c r="O266" s="91">
        <f t="shared" si="153"/>
        <v>2.2338399999999998</v>
      </c>
      <c r="P266" s="91">
        <f t="shared" si="153"/>
        <v>2.2242000000000002</v>
      </c>
      <c r="Q266" s="91">
        <f t="shared" si="153"/>
        <v>2.2151399999999999</v>
      </c>
      <c r="R266" s="91">
        <f t="shared" si="153"/>
        <v>2.1816499999999999</v>
      </c>
      <c r="S266" s="91">
        <f t="shared" si="153"/>
        <v>2.1531899999999999</v>
      </c>
      <c r="T266" s="91">
        <f t="shared" si="153"/>
        <v>2.17041</v>
      </c>
      <c r="U266" s="91">
        <f t="shared" si="153"/>
        <v>2.2177600000000002</v>
      </c>
      <c r="V266" s="91">
        <f t="shared" si="153"/>
        <v>2.2401599999999999</v>
      </c>
      <c r="W266" s="91">
        <f t="shared" si="153"/>
        <v>2.23061</v>
      </c>
      <c r="X266" s="91">
        <f t="shared" si="153"/>
        <v>2.2212800000000001</v>
      </c>
      <c r="Y266" s="91">
        <f t="shared" si="153"/>
        <v>2.1433800000000001</v>
      </c>
      <c r="Z266" s="91">
        <f t="shared" si="153"/>
        <v>1.98291</v>
      </c>
      <c r="AA266" s="91">
        <f t="shared" si="153"/>
        <v>1.8203199999999999</v>
      </c>
    </row>
    <row r="267" spans="1:27" ht="12.75" hidden="1" customHeight="1" outlineLevel="1" x14ac:dyDescent="0.3">
      <c r="A267" s="99" t="s">
        <v>1247</v>
      </c>
      <c r="B267" s="63" t="s">
        <v>238</v>
      </c>
      <c r="C267" s="43" t="s">
        <v>79</v>
      </c>
      <c r="D267" s="44">
        <v>1514.56</v>
      </c>
      <c r="E267" s="44">
        <v>1377.14</v>
      </c>
      <c r="F267" s="44">
        <v>1299.32</v>
      </c>
      <c r="G267" s="44">
        <v>1285.43</v>
      </c>
      <c r="H267" s="44">
        <v>1292.73</v>
      </c>
      <c r="I267" s="44">
        <v>1359.96</v>
      </c>
      <c r="J267" s="44">
        <v>1450.53</v>
      </c>
      <c r="K267" s="44">
        <v>1564.59</v>
      </c>
      <c r="L267" s="44">
        <v>1675.7</v>
      </c>
      <c r="M267" s="44">
        <v>1820.55</v>
      </c>
      <c r="N267" s="44">
        <v>1886.84</v>
      </c>
      <c r="O267" s="44">
        <v>1899.56</v>
      </c>
      <c r="P267" s="44">
        <v>1889.92</v>
      </c>
      <c r="Q267" s="44">
        <v>1880.86</v>
      </c>
      <c r="R267" s="44">
        <v>1847.37</v>
      </c>
      <c r="S267" s="44">
        <v>1818.91</v>
      </c>
      <c r="T267" s="44">
        <v>1836.13</v>
      </c>
      <c r="U267" s="44">
        <v>1883.48</v>
      </c>
      <c r="V267" s="44">
        <v>1905.88</v>
      </c>
      <c r="W267" s="44">
        <v>1896.33</v>
      </c>
      <c r="X267" s="44">
        <v>1887</v>
      </c>
      <c r="Y267" s="44">
        <v>1809.1</v>
      </c>
      <c r="Z267" s="44">
        <v>1648.63</v>
      </c>
      <c r="AA267" s="44">
        <v>1486.04</v>
      </c>
    </row>
    <row r="268" spans="1:27" ht="12.75" hidden="1" customHeight="1" outlineLevel="1" x14ac:dyDescent="0.3">
      <c r="A268" s="99" t="s">
        <v>1248</v>
      </c>
      <c r="B268" s="63" t="s">
        <v>90</v>
      </c>
      <c r="C268" s="43" t="s">
        <v>79</v>
      </c>
      <c r="D268" s="44">
        <f>$D$158</f>
        <v>113.12</v>
      </c>
      <c r="E268" s="44">
        <f>$D$158</f>
        <v>113.12</v>
      </c>
      <c r="F268" s="44">
        <f t="shared" ref="F268:AA268" si="154">$D$158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3">
      <c r="A269" s="99" t="s">
        <v>1249</v>
      </c>
      <c r="B269" s="63" t="s">
        <v>83</v>
      </c>
      <c r="C269" s="43" t="s">
        <v>79</v>
      </c>
      <c r="D269" s="44">
        <v>4.8</v>
      </c>
      <c r="E269" s="44">
        <v>4.8</v>
      </c>
      <c r="F269" s="44">
        <v>4.8</v>
      </c>
      <c r="G269" s="44">
        <v>4.8</v>
      </c>
      <c r="H269" s="44">
        <v>4.8</v>
      </c>
      <c r="I269" s="44">
        <v>4.8</v>
      </c>
      <c r="J269" s="44">
        <v>4.8</v>
      </c>
      <c r="K269" s="44">
        <v>4.8</v>
      </c>
      <c r="L269" s="44">
        <v>4.8</v>
      </c>
      <c r="M269" s="44">
        <v>4.8</v>
      </c>
      <c r="N269" s="44">
        <v>4.8</v>
      </c>
      <c r="O269" s="44">
        <v>4.8</v>
      </c>
      <c r="P269" s="44">
        <v>4.8</v>
      </c>
      <c r="Q269" s="44">
        <v>4.8</v>
      </c>
      <c r="R269" s="44">
        <v>4.8</v>
      </c>
      <c r="S269" s="44">
        <v>4.8</v>
      </c>
      <c r="T269" s="44">
        <v>4.8</v>
      </c>
      <c r="U269" s="44">
        <v>4.8</v>
      </c>
      <c r="V269" s="44">
        <v>4.8</v>
      </c>
      <c r="W269" s="44">
        <v>4.8</v>
      </c>
      <c r="X269" s="44">
        <v>4.8</v>
      </c>
      <c r="Y269" s="44">
        <v>4.8</v>
      </c>
      <c r="Z269" s="44">
        <v>4.8</v>
      </c>
      <c r="AA269" s="44">
        <v>4.8</v>
      </c>
    </row>
    <row r="270" spans="1:27" ht="12.75" hidden="1" customHeight="1" outlineLevel="1" x14ac:dyDescent="0.3">
      <c r="A270" s="99" t="s">
        <v>1250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>$D$11</f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3">
      <c r="A271" s="98" t="s">
        <v>1251</v>
      </c>
      <c r="B271" s="28" t="str">
        <f>"24"&amp;"."&amp;$B$623&amp;"."&amp;$B$624</f>
        <v>24.02.2024</v>
      </c>
      <c r="C271" s="90" t="s">
        <v>76</v>
      </c>
      <c r="D271" s="91">
        <f>ROUND(((D272+D273+D275+D274)/1000),5)</f>
        <v>1.9123699999999999</v>
      </c>
      <c r="E271" s="91">
        <f>ROUND(((E272+E273+E275+E274)/1000),5)</f>
        <v>1.7917000000000001</v>
      </c>
      <c r="F271" s="91">
        <f>ROUND(((F272+F273+F275+F274)/1000),5)</f>
        <v>1.69171</v>
      </c>
      <c r="G271" s="91">
        <f t="shared" ref="G271:AA271" si="156">ROUND(((G272+G273+G275+G274)/1000),5)</f>
        <v>1.6481600000000001</v>
      </c>
      <c r="H271" s="91">
        <f t="shared" si="156"/>
        <v>1.6783699999999999</v>
      </c>
      <c r="I271" s="91">
        <f t="shared" si="156"/>
        <v>1.71644</v>
      </c>
      <c r="J271" s="91">
        <f t="shared" si="156"/>
        <v>1.82087</v>
      </c>
      <c r="K271" s="91">
        <f t="shared" si="156"/>
        <v>1.88148</v>
      </c>
      <c r="L271" s="91">
        <f t="shared" si="156"/>
        <v>2.1247799999999999</v>
      </c>
      <c r="M271" s="91">
        <f t="shared" si="156"/>
        <v>2.2129500000000002</v>
      </c>
      <c r="N271" s="91">
        <f t="shared" si="156"/>
        <v>2.2513200000000002</v>
      </c>
      <c r="O271" s="91">
        <f t="shared" si="156"/>
        <v>2.2669700000000002</v>
      </c>
      <c r="P271" s="91">
        <f t="shared" si="156"/>
        <v>2.2545000000000002</v>
      </c>
      <c r="Q271" s="91">
        <f t="shared" si="156"/>
        <v>2.24302</v>
      </c>
      <c r="R271" s="91">
        <f t="shared" si="156"/>
        <v>2.21692</v>
      </c>
      <c r="S271" s="91">
        <f t="shared" si="156"/>
        <v>2.19964</v>
      </c>
      <c r="T271" s="91">
        <f t="shared" si="156"/>
        <v>2.2096300000000002</v>
      </c>
      <c r="U271" s="91">
        <f t="shared" si="156"/>
        <v>2.22478</v>
      </c>
      <c r="V271" s="91">
        <f t="shared" si="156"/>
        <v>2.25542</v>
      </c>
      <c r="W271" s="91">
        <f t="shared" si="156"/>
        <v>2.2593299999999998</v>
      </c>
      <c r="X271" s="91">
        <f t="shared" si="156"/>
        <v>2.2549199999999998</v>
      </c>
      <c r="Y271" s="91">
        <f t="shared" si="156"/>
        <v>2.1847500000000002</v>
      </c>
      <c r="Z271" s="91">
        <f t="shared" si="156"/>
        <v>2.0034000000000001</v>
      </c>
      <c r="AA271" s="91">
        <f t="shared" si="156"/>
        <v>1.8354600000000001</v>
      </c>
    </row>
    <row r="272" spans="1:27" ht="12.75" hidden="1" customHeight="1" outlineLevel="1" x14ac:dyDescent="0.3">
      <c r="A272" s="99" t="s">
        <v>1252</v>
      </c>
      <c r="B272" s="63" t="s">
        <v>238</v>
      </c>
      <c r="C272" s="43" t="s">
        <v>79</v>
      </c>
      <c r="D272" s="44">
        <v>1578.09</v>
      </c>
      <c r="E272" s="44">
        <v>1457.42</v>
      </c>
      <c r="F272" s="44">
        <v>1357.43</v>
      </c>
      <c r="G272" s="44">
        <v>1313.88</v>
      </c>
      <c r="H272" s="44">
        <v>1344.09</v>
      </c>
      <c r="I272" s="44">
        <v>1382.16</v>
      </c>
      <c r="J272" s="44">
        <v>1486.59</v>
      </c>
      <c r="K272" s="44">
        <v>1547.2</v>
      </c>
      <c r="L272" s="44">
        <v>1790.5</v>
      </c>
      <c r="M272" s="44">
        <v>1878.67</v>
      </c>
      <c r="N272" s="44">
        <v>1917.04</v>
      </c>
      <c r="O272" s="44">
        <v>1932.69</v>
      </c>
      <c r="P272" s="44">
        <v>1920.22</v>
      </c>
      <c r="Q272" s="44">
        <v>1908.74</v>
      </c>
      <c r="R272" s="44">
        <v>1882.64</v>
      </c>
      <c r="S272" s="44">
        <v>1865.36</v>
      </c>
      <c r="T272" s="44">
        <v>1875.35</v>
      </c>
      <c r="U272" s="44">
        <v>1890.5</v>
      </c>
      <c r="V272" s="44">
        <v>1921.14</v>
      </c>
      <c r="W272" s="44">
        <v>1925.05</v>
      </c>
      <c r="X272" s="44">
        <v>1920.64</v>
      </c>
      <c r="Y272" s="44">
        <v>1850.47</v>
      </c>
      <c r="Z272" s="44">
        <v>1669.12</v>
      </c>
      <c r="AA272" s="44">
        <v>1501.18</v>
      </c>
    </row>
    <row r="273" spans="1:27" ht="12.75" hidden="1" customHeight="1" outlineLevel="1" x14ac:dyDescent="0.3">
      <c r="A273" s="99" t="s">
        <v>1253</v>
      </c>
      <c r="B273" s="63" t="s">
        <v>90</v>
      </c>
      <c r="C273" s="43" t="s">
        <v>79</v>
      </c>
      <c r="D273" s="44">
        <f>$D$158</f>
        <v>113.12</v>
      </c>
      <c r="E273" s="44">
        <f>$D$158</f>
        <v>113.12</v>
      </c>
      <c r="F273" s="44">
        <f t="shared" ref="F273:AA273" si="157">$D$158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3">
      <c r="A274" s="99" t="s">
        <v>1254</v>
      </c>
      <c r="B274" s="63" t="s">
        <v>83</v>
      </c>
      <c r="C274" s="43" t="s">
        <v>79</v>
      </c>
      <c r="D274" s="44">
        <v>4.8</v>
      </c>
      <c r="E274" s="44">
        <v>4.8</v>
      </c>
      <c r="F274" s="44">
        <v>4.8</v>
      </c>
      <c r="G274" s="44">
        <v>4.8</v>
      </c>
      <c r="H274" s="44">
        <v>4.8</v>
      </c>
      <c r="I274" s="44">
        <v>4.8</v>
      </c>
      <c r="J274" s="44">
        <v>4.8</v>
      </c>
      <c r="K274" s="44">
        <v>4.8</v>
      </c>
      <c r="L274" s="44">
        <v>4.8</v>
      </c>
      <c r="M274" s="44">
        <v>4.8</v>
      </c>
      <c r="N274" s="44">
        <v>4.8</v>
      </c>
      <c r="O274" s="44">
        <v>4.8</v>
      </c>
      <c r="P274" s="44">
        <v>4.8</v>
      </c>
      <c r="Q274" s="44">
        <v>4.8</v>
      </c>
      <c r="R274" s="44">
        <v>4.8</v>
      </c>
      <c r="S274" s="44">
        <v>4.8</v>
      </c>
      <c r="T274" s="44">
        <v>4.8</v>
      </c>
      <c r="U274" s="44">
        <v>4.8</v>
      </c>
      <c r="V274" s="44">
        <v>4.8</v>
      </c>
      <c r="W274" s="44">
        <v>4.8</v>
      </c>
      <c r="X274" s="44">
        <v>4.8</v>
      </c>
      <c r="Y274" s="44">
        <v>4.8</v>
      </c>
      <c r="Z274" s="44">
        <v>4.8</v>
      </c>
      <c r="AA274" s="44">
        <v>4.8</v>
      </c>
    </row>
    <row r="275" spans="1:27" ht="12.75" hidden="1" customHeight="1" outlineLevel="1" x14ac:dyDescent="0.3">
      <c r="A275" s="99" t="s">
        <v>1255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>$D$11</f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3">
      <c r="A276" s="98" t="s">
        <v>1256</v>
      </c>
      <c r="B276" s="28" t="str">
        <f>"25"&amp;"."&amp;$B$623&amp;"."&amp;$B$624</f>
        <v>25.02.2024</v>
      </c>
      <c r="C276" s="90" t="s">
        <v>76</v>
      </c>
      <c r="D276" s="91">
        <f>ROUND(((D277+D278+D280+D279)/1000),5)</f>
        <v>1.89703</v>
      </c>
      <c r="E276" s="91">
        <f>ROUND(((E277+E278+E280+E279)/1000),5)</f>
        <v>1.7434499999999999</v>
      </c>
      <c r="F276" s="91">
        <f>ROUND(((F277+F278+F280+F279)/1000),5)</f>
        <v>1.6399699999999999</v>
      </c>
      <c r="G276" s="91">
        <f t="shared" ref="G276:AA276" si="159">ROUND(((G277+G278+G280+G279)/1000),5)</f>
        <v>1.63164</v>
      </c>
      <c r="H276" s="91">
        <f t="shared" si="159"/>
        <v>1.6349800000000001</v>
      </c>
      <c r="I276" s="91">
        <f t="shared" si="159"/>
        <v>1.67079</v>
      </c>
      <c r="J276" s="91">
        <f t="shared" si="159"/>
        <v>1.7603</v>
      </c>
      <c r="K276" s="91">
        <f t="shared" si="159"/>
        <v>1.83127</v>
      </c>
      <c r="L276" s="91">
        <f t="shared" si="159"/>
        <v>1.99901</v>
      </c>
      <c r="M276" s="91">
        <f t="shared" si="159"/>
        <v>2.1764899999999998</v>
      </c>
      <c r="N276" s="91">
        <f t="shared" si="159"/>
        <v>2.2389999999999999</v>
      </c>
      <c r="O276" s="91">
        <f t="shared" si="159"/>
        <v>2.24925</v>
      </c>
      <c r="P276" s="91">
        <f t="shared" si="159"/>
        <v>2.2399200000000001</v>
      </c>
      <c r="Q276" s="91">
        <f t="shared" si="159"/>
        <v>2.2297799999999999</v>
      </c>
      <c r="R276" s="91">
        <f t="shared" si="159"/>
        <v>2.19502</v>
      </c>
      <c r="S276" s="91">
        <f t="shared" si="159"/>
        <v>2.18479</v>
      </c>
      <c r="T276" s="91">
        <f t="shared" si="159"/>
        <v>2.2105600000000001</v>
      </c>
      <c r="U276" s="91">
        <f t="shared" si="159"/>
        <v>2.2456499999999999</v>
      </c>
      <c r="V276" s="91">
        <f t="shared" si="159"/>
        <v>2.3063699999999998</v>
      </c>
      <c r="W276" s="91">
        <f t="shared" si="159"/>
        <v>2.2900100000000001</v>
      </c>
      <c r="X276" s="91">
        <f t="shared" si="159"/>
        <v>2.28606</v>
      </c>
      <c r="Y276" s="91">
        <f t="shared" si="159"/>
        <v>2.2220399999999998</v>
      </c>
      <c r="Z276" s="91">
        <f t="shared" si="159"/>
        <v>2.0321400000000001</v>
      </c>
      <c r="AA276" s="91">
        <f t="shared" si="159"/>
        <v>1.83426</v>
      </c>
    </row>
    <row r="277" spans="1:27" ht="12.75" hidden="1" customHeight="1" outlineLevel="1" x14ac:dyDescent="0.3">
      <c r="A277" s="99" t="s">
        <v>1257</v>
      </c>
      <c r="B277" s="63" t="s">
        <v>238</v>
      </c>
      <c r="C277" s="43" t="s">
        <v>79</v>
      </c>
      <c r="D277" s="44">
        <v>1562.75</v>
      </c>
      <c r="E277" s="44">
        <v>1409.17</v>
      </c>
      <c r="F277" s="44">
        <v>1305.69</v>
      </c>
      <c r="G277" s="44">
        <v>1297.3599999999999</v>
      </c>
      <c r="H277" s="44">
        <v>1300.7</v>
      </c>
      <c r="I277" s="44">
        <v>1336.51</v>
      </c>
      <c r="J277" s="44">
        <v>1426.02</v>
      </c>
      <c r="K277" s="44">
        <v>1496.99</v>
      </c>
      <c r="L277" s="44">
        <v>1664.73</v>
      </c>
      <c r="M277" s="44">
        <v>1842.21</v>
      </c>
      <c r="N277" s="44">
        <v>1904.72</v>
      </c>
      <c r="O277" s="44">
        <v>1914.97</v>
      </c>
      <c r="P277" s="44">
        <v>1905.64</v>
      </c>
      <c r="Q277" s="44">
        <v>1895.5</v>
      </c>
      <c r="R277" s="44">
        <v>1860.74</v>
      </c>
      <c r="S277" s="44">
        <v>1850.51</v>
      </c>
      <c r="T277" s="44">
        <v>1876.28</v>
      </c>
      <c r="U277" s="44">
        <v>1911.37</v>
      </c>
      <c r="V277" s="44">
        <v>1972.09</v>
      </c>
      <c r="W277" s="44">
        <v>1955.73</v>
      </c>
      <c r="X277" s="44">
        <v>1951.78</v>
      </c>
      <c r="Y277" s="44">
        <v>1887.76</v>
      </c>
      <c r="Z277" s="44">
        <v>1697.86</v>
      </c>
      <c r="AA277" s="44">
        <v>1499.98</v>
      </c>
    </row>
    <row r="278" spans="1:27" ht="12.75" hidden="1" customHeight="1" outlineLevel="1" x14ac:dyDescent="0.3">
      <c r="A278" s="99" t="s">
        <v>1258</v>
      </c>
      <c r="B278" s="63" t="s">
        <v>90</v>
      </c>
      <c r="C278" s="43" t="s">
        <v>79</v>
      </c>
      <c r="D278" s="44">
        <f>$D$158</f>
        <v>113.12</v>
      </c>
      <c r="E278" s="44">
        <f>$D$158</f>
        <v>113.12</v>
      </c>
      <c r="F278" s="44">
        <f t="shared" ref="F278:AA278" si="160">$D$158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3">
      <c r="A279" s="99" t="s">
        <v>1259</v>
      </c>
      <c r="B279" s="63" t="s">
        <v>83</v>
      </c>
      <c r="C279" s="43" t="s">
        <v>79</v>
      </c>
      <c r="D279" s="44">
        <v>4.8</v>
      </c>
      <c r="E279" s="44">
        <v>4.8</v>
      </c>
      <c r="F279" s="44">
        <v>4.8</v>
      </c>
      <c r="G279" s="44">
        <v>4.8</v>
      </c>
      <c r="H279" s="44">
        <v>4.8</v>
      </c>
      <c r="I279" s="44">
        <v>4.8</v>
      </c>
      <c r="J279" s="44">
        <v>4.8</v>
      </c>
      <c r="K279" s="44">
        <v>4.8</v>
      </c>
      <c r="L279" s="44">
        <v>4.8</v>
      </c>
      <c r="M279" s="44">
        <v>4.8</v>
      </c>
      <c r="N279" s="44">
        <v>4.8</v>
      </c>
      <c r="O279" s="44">
        <v>4.8</v>
      </c>
      <c r="P279" s="44">
        <v>4.8</v>
      </c>
      <c r="Q279" s="44">
        <v>4.8</v>
      </c>
      <c r="R279" s="44">
        <v>4.8</v>
      </c>
      <c r="S279" s="44">
        <v>4.8</v>
      </c>
      <c r="T279" s="44">
        <v>4.8</v>
      </c>
      <c r="U279" s="44">
        <v>4.8</v>
      </c>
      <c r="V279" s="44">
        <v>4.8</v>
      </c>
      <c r="W279" s="44">
        <v>4.8</v>
      </c>
      <c r="X279" s="44">
        <v>4.8</v>
      </c>
      <c r="Y279" s="44">
        <v>4.8</v>
      </c>
      <c r="Z279" s="44">
        <v>4.8</v>
      </c>
      <c r="AA279" s="44">
        <v>4.8</v>
      </c>
    </row>
    <row r="280" spans="1:27" ht="12.75" hidden="1" customHeight="1" outlineLevel="1" x14ac:dyDescent="0.3">
      <c r="A280" s="99" t="s">
        <v>1260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>$D$11</f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3">
      <c r="A281" s="98" t="s">
        <v>1261</v>
      </c>
      <c r="B281" s="28" t="str">
        <f>"26"&amp;"."&amp;$B$623&amp;"."&amp;$B$624</f>
        <v>26.02.2024</v>
      </c>
      <c r="C281" s="90" t="s">
        <v>76</v>
      </c>
      <c r="D281" s="91">
        <f>ROUND(((D282+D283+D285+D284)/1000),5)</f>
        <v>1.7781100000000001</v>
      </c>
      <c r="E281" s="91">
        <f>ROUND(((E282+E283+E285+E284)/1000),5)</f>
        <v>1.6497200000000001</v>
      </c>
      <c r="F281" s="91">
        <f>ROUND(((F282+F283+F285+F284)/1000),5)</f>
        <v>1.5926499999999999</v>
      </c>
      <c r="G281" s="91">
        <f t="shared" ref="G281:AA281" si="162">ROUND(((G282+G283+G285+G284)/1000),5)</f>
        <v>1.5997699999999999</v>
      </c>
      <c r="H281" s="91">
        <f t="shared" si="162"/>
        <v>1.6161700000000001</v>
      </c>
      <c r="I281" s="91">
        <f t="shared" si="162"/>
        <v>1.7578400000000001</v>
      </c>
      <c r="J281" s="91">
        <f t="shared" si="162"/>
        <v>1.92093</v>
      </c>
      <c r="K281" s="91">
        <f t="shared" si="162"/>
        <v>2.2043400000000002</v>
      </c>
      <c r="L281" s="91">
        <f t="shared" si="162"/>
        <v>2.3366899999999999</v>
      </c>
      <c r="M281" s="91">
        <f t="shared" si="162"/>
        <v>2.3476599999999999</v>
      </c>
      <c r="N281" s="91">
        <f t="shared" si="162"/>
        <v>2.36748</v>
      </c>
      <c r="O281" s="91">
        <f t="shared" si="162"/>
        <v>2.3956300000000001</v>
      </c>
      <c r="P281" s="91">
        <f t="shared" si="162"/>
        <v>2.3871000000000002</v>
      </c>
      <c r="Q281" s="91">
        <f t="shared" si="162"/>
        <v>2.3886799999999999</v>
      </c>
      <c r="R281" s="91">
        <f t="shared" si="162"/>
        <v>2.3785699999999999</v>
      </c>
      <c r="S281" s="91">
        <f t="shared" si="162"/>
        <v>2.3155000000000001</v>
      </c>
      <c r="T281" s="91">
        <f t="shared" si="162"/>
        <v>2.2991799999999998</v>
      </c>
      <c r="U281" s="91">
        <f t="shared" si="162"/>
        <v>2.3134299999999999</v>
      </c>
      <c r="V281" s="91">
        <f t="shared" si="162"/>
        <v>2.3372000000000002</v>
      </c>
      <c r="W281" s="91">
        <f t="shared" si="162"/>
        <v>2.3626200000000002</v>
      </c>
      <c r="X281" s="91">
        <f t="shared" si="162"/>
        <v>2.2695699999999999</v>
      </c>
      <c r="Y281" s="91">
        <f t="shared" si="162"/>
        <v>2.1519400000000002</v>
      </c>
      <c r="Z281" s="91">
        <f t="shared" si="162"/>
        <v>1.91927</v>
      </c>
      <c r="AA281" s="91">
        <f t="shared" si="162"/>
        <v>1.6717500000000001</v>
      </c>
    </row>
    <row r="282" spans="1:27" ht="12.75" hidden="1" customHeight="1" outlineLevel="1" x14ac:dyDescent="0.3">
      <c r="A282" s="99" t="s">
        <v>1262</v>
      </c>
      <c r="B282" s="63" t="s">
        <v>238</v>
      </c>
      <c r="C282" s="43" t="s">
        <v>79</v>
      </c>
      <c r="D282" s="44">
        <v>1443.83</v>
      </c>
      <c r="E282" s="44">
        <v>1315.44</v>
      </c>
      <c r="F282" s="44">
        <v>1258.3699999999999</v>
      </c>
      <c r="G282" s="44">
        <v>1265.49</v>
      </c>
      <c r="H282" s="44">
        <v>1281.8900000000001</v>
      </c>
      <c r="I282" s="44">
        <v>1423.56</v>
      </c>
      <c r="J282" s="44">
        <v>1586.65</v>
      </c>
      <c r="K282" s="44">
        <v>1870.06</v>
      </c>
      <c r="L282" s="44">
        <v>2002.41</v>
      </c>
      <c r="M282" s="44">
        <v>2013.38</v>
      </c>
      <c r="N282" s="44">
        <v>2033.2</v>
      </c>
      <c r="O282" s="44">
        <v>2061.35</v>
      </c>
      <c r="P282" s="44">
        <v>2052.8200000000002</v>
      </c>
      <c r="Q282" s="44">
        <v>2054.4</v>
      </c>
      <c r="R282" s="44">
        <v>2044.29</v>
      </c>
      <c r="S282" s="44">
        <v>1981.22</v>
      </c>
      <c r="T282" s="44">
        <v>1964.9</v>
      </c>
      <c r="U282" s="44">
        <v>1979.15</v>
      </c>
      <c r="V282" s="44">
        <v>2002.92</v>
      </c>
      <c r="W282" s="44">
        <v>2028.34</v>
      </c>
      <c r="X282" s="44">
        <v>1935.29</v>
      </c>
      <c r="Y282" s="44">
        <v>1817.66</v>
      </c>
      <c r="Z282" s="44">
        <v>1584.99</v>
      </c>
      <c r="AA282" s="44">
        <v>1337.47</v>
      </c>
    </row>
    <row r="283" spans="1:27" ht="12.75" hidden="1" customHeight="1" outlineLevel="1" x14ac:dyDescent="0.3">
      <c r="A283" s="99" t="s">
        <v>1263</v>
      </c>
      <c r="B283" s="63" t="s">
        <v>90</v>
      </c>
      <c r="C283" s="43" t="s">
        <v>79</v>
      </c>
      <c r="D283" s="44">
        <f>$D$158</f>
        <v>113.12</v>
      </c>
      <c r="E283" s="44">
        <f>$D$158</f>
        <v>113.12</v>
      </c>
      <c r="F283" s="44">
        <f t="shared" ref="F283:AA283" si="163">$D$158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3">
      <c r="A284" s="99" t="s">
        <v>1264</v>
      </c>
      <c r="B284" s="63" t="s">
        <v>83</v>
      </c>
      <c r="C284" s="43" t="s">
        <v>79</v>
      </c>
      <c r="D284" s="44">
        <v>4.8</v>
      </c>
      <c r="E284" s="44">
        <v>4.8</v>
      </c>
      <c r="F284" s="44">
        <v>4.8</v>
      </c>
      <c r="G284" s="44">
        <v>4.8</v>
      </c>
      <c r="H284" s="44">
        <v>4.8</v>
      </c>
      <c r="I284" s="44">
        <v>4.8</v>
      </c>
      <c r="J284" s="44">
        <v>4.8</v>
      </c>
      <c r="K284" s="44">
        <v>4.8</v>
      </c>
      <c r="L284" s="44">
        <v>4.8</v>
      </c>
      <c r="M284" s="44">
        <v>4.8</v>
      </c>
      <c r="N284" s="44">
        <v>4.8</v>
      </c>
      <c r="O284" s="44">
        <v>4.8</v>
      </c>
      <c r="P284" s="44">
        <v>4.8</v>
      </c>
      <c r="Q284" s="44">
        <v>4.8</v>
      </c>
      <c r="R284" s="44">
        <v>4.8</v>
      </c>
      <c r="S284" s="44">
        <v>4.8</v>
      </c>
      <c r="T284" s="44">
        <v>4.8</v>
      </c>
      <c r="U284" s="44">
        <v>4.8</v>
      </c>
      <c r="V284" s="44">
        <v>4.8</v>
      </c>
      <c r="W284" s="44">
        <v>4.8</v>
      </c>
      <c r="X284" s="44">
        <v>4.8</v>
      </c>
      <c r="Y284" s="44">
        <v>4.8</v>
      </c>
      <c r="Z284" s="44">
        <v>4.8</v>
      </c>
      <c r="AA284" s="44">
        <v>4.8</v>
      </c>
    </row>
    <row r="285" spans="1:27" ht="12.75" hidden="1" customHeight="1" outlineLevel="1" x14ac:dyDescent="0.3">
      <c r="A285" s="99" t="s">
        <v>1265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>$D$11</f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3">
      <c r="A286" s="98" t="s">
        <v>1266</v>
      </c>
      <c r="B286" s="28" t="str">
        <f>"27"&amp;"."&amp;$B$623&amp;"."&amp;$B$624</f>
        <v>27.02.2024</v>
      </c>
      <c r="C286" s="90" t="s">
        <v>76</v>
      </c>
      <c r="D286" s="91">
        <f>ROUND(((D287+D288+D290+D289)/1000),5)</f>
        <v>1.6570199999999999</v>
      </c>
      <c r="E286" s="91">
        <f>ROUND(((E287+E288+E290+E289)/1000),5)</f>
        <v>1.6051</v>
      </c>
      <c r="F286" s="91">
        <f>ROUND(((F287+F288+F290+F289)/1000),5)</f>
        <v>1.5786</v>
      </c>
      <c r="G286" s="91">
        <f t="shared" ref="G286:AA286" si="165">ROUND(((G287+G288+G290+G289)/1000),5)</f>
        <v>1.5760400000000001</v>
      </c>
      <c r="H286" s="91">
        <f t="shared" si="165"/>
        <v>1.6097399999999999</v>
      </c>
      <c r="I286" s="91">
        <f t="shared" si="165"/>
        <v>1.7729900000000001</v>
      </c>
      <c r="J286" s="91">
        <f t="shared" si="165"/>
        <v>1.90032</v>
      </c>
      <c r="K286" s="91">
        <f t="shared" si="165"/>
        <v>2.0568</v>
      </c>
      <c r="L286" s="91">
        <f t="shared" si="165"/>
        <v>2.25074</v>
      </c>
      <c r="M286" s="91">
        <f t="shared" si="165"/>
        <v>2.2827799999999998</v>
      </c>
      <c r="N286" s="91">
        <f t="shared" si="165"/>
        <v>2.3087300000000002</v>
      </c>
      <c r="O286" s="91">
        <f t="shared" si="165"/>
        <v>2.4005299999999998</v>
      </c>
      <c r="P286" s="91">
        <f t="shared" si="165"/>
        <v>2.33386</v>
      </c>
      <c r="Q286" s="91">
        <f t="shared" si="165"/>
        <v>2.32178</v>
      </c>
      <c r="R286" s="91">
        <f t="shared" si="165"/>
        <v>2.3026200000000001</v>
      </c>
      <c r="S286" s="91">
        <f t="shared" si="165"/>
        <v>2.2157</v>
      </c>
      <c r="T286" s="91">
        <f t="shared" si="165"/>
        <v>2.2262400000000002</v>
      </c>
      <c r="U286" s="91">
        <f t="shared" si="165"/>
        <v>2.2574999999999998</v>
      </c>
      <c r="V286" s="91">
        <f t="shared" si="165"/>
        <v>2.28098</v>
      </c>
      <c r="W286" s="91">
        <f t="shared" si="165"/>
        <v>2.3046500000000001</v>
      </c>
      <c r="X286" s="91">
        <f t="shared" si="165"/>
        <v>2.2349100000000002</v>
      </c>
      <c r="Y286" s="91">
        <f t="shared" si="165"/>
        <v>2.1728299999999998</v>
      </c>
      <c r="Z286" s="91">
        <f t="shared" si="165"/>
        <v>1.9724900000000001</v>
      </c>
      <c r="AA286" s="91">
        <f t="shared" si="165"/>
        <v>1.7805599999999999</v>
      </c>
    </row>
    <row r="287" spans="1:27" ht="12.75" hidden="1" customHeight="1" outlineLevel="1" x14ac:dyDescent="0.3">
      <c r="A287" s="99" t="s">
        <v>1267</v>
      </c>
      <c r="B287" s="63" t="s">
        <v>238</v>
      </c>
      <c r="C287" s="43" t="s">
        <v>79</v>
      </c>
      <c r="D287" s="44">
        <v>1322.74</v>
      </c>
      <c r="E287" s="44">
        <v>1270.82</v>
      </c>
      <c r="F287" s="44">
        <v>1244.32</v>
      </c>
      <c r="G287" s="44">
        <v>1241.76</v>
      </c>
      <c r="H287" s="44">
        <v>1275.46</v>
      </c>
      <c r="I287" s="44">
        <v>1438.71</v>
      </c>
      <c r="J287" s="44">
        <v>1566.04</v>
      </c>
      <c r="K287" s="44">
        <v>1722.52</v>
      </c>
      <c r="L287" s="44">
        <v>1916.46</v>
      </c>
      <c r="M287" s="44">
        <v>1948.5</v>
      </c>
      <c r="N287" s="44">
        <v>1974.45</v>
      </c>
      <c r="O287" s="44">
        <v>2066.25</v>
      </c>
      <c r="P287" s="44">
        <v>1999.58</v>
      </c>
      <c r="Q287" s="44">
        <v>1987.5</v>
      </c>
      <c r="R287" s="44">
        <v>1968.34</v>
      </c>
      <c r="S287" s="44">
        <v>1881.42</v>
      </c>
      <c r="T287" s="44">
        <v>1891.96</v>
      </c>
      <c r="U287" s="44">
        <v>1923.22</v>
      </c>
      <c r="V287" s="44">
        <v>1946.7</v>
      </c>
      <c r="W287" s="44">
        <v>1970.37</v>
      </c>
      <c r="X287" s="44">
        <v>1900.63</v>
      </c>
      <c r="Y287" s="44">
        <v>1838.55</v>
      </c>
      <c r="Z287" s="44">
        <v>1638.21</v>
      </c>
      <c r="AA287" s="44">
        <v>1446.28</v>
      </c>
    </row>
    <row r="288" spans="1:27" ht="12.75" hidden="1" customHeight="1" outlineLevel="1" x14ac:dyDescent="0.3">
      <c r="A288" s="99" t="s">
        <v>1268</v>
      </c>
      <c r="B288" s="63" t="s">
        <v>90</v>
      </c>
      <c r="C288" s="43" t="s">
        <v>79</v>
      </c>
      <c r="D288" s="44">
        <f>$D$158</f>
        <v>113.12</v>
      </c>
      <c r="E288" s="44">
        <f>$D$158</f>
        <v>113.12</v>
      </c>
      <c r="F288" s="44">
        <f t="shared" ref="F288:AA288" si="166">$D$158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3">
      <c r="A289" s="99" t="s">
        <v>1269</v>
      </c>
      <c r="B289" s="63" t="s">
        <v>83</v>
      </c>
      <c r="C289" s="43" t="s">
        <v>79</v>
      </c>
      <c r="D289" s="44">
        <v>4.8</v>
      </c>
      <c r="E289" s="44">
        <v>4.8</v>
      </c>
      <c r="F289" s="44">
        <v>4.8</v>
      </c>
      <c r="G289" s="44">
        <v>4.8</v>
      </c>
      <c r="H289" s="44">
        <v>4.8</v>
      </c>
      <c r="I289" s="44">
        <v>4.8</v>
      </c>
      <c r="J289" s="44">
        <v>4.8</v>
      </c>
      <c r="K289" s="44">
        <v>4.8</v>
      </c>
      <c r="L289" s="44">
        <v>4.8</v>
      </c>
      <c r="M289" s="44">
        <v>4.8</v>
      </c>
      <c r="N289" s="44">
        <v>4.8</v>
      </c>
      <c r="O289" s="44">
        <v>4.8</v>
      </c>
      <c r="P289" s="44">
        <v>4.8</v>
      </c>
      <c r="Q289" s="44">
        <v>4.8</v>
      </c>
      <c r="R289" s="44">
        <v>4.8</v>
      </c>
      <c r="S289" s="44">
        <v>4.8</v>
      </c>
      <c r="T289" s="44">
        <v>4.8</v>
      </c>
      <c r="U289" s="44">
        <v>4.8</v>
      </c>
      <c r="V289" s="44">
        <v>4.8</v>
      </c>
      <c r="W289" s="44">
        <v>4.8</v>
      </c>
      <c r="X289" s="44">
        <v>4.8</v>
      </c>
      <c r="Y289" s="44">
        <v>4.8</v>
      </c>
      <c r="Z289" s="44">
        <v>4.8</v>
      </c>
      <c r="AA289" s="44">
        <v>4.8</v>
      </c>
    </row>
    <row r="290" spans="1:27" ht="12.75" hidden="1" customHeight="1" outlineLevel="1" x14ac:dyDescent="0.3">
      <c r="A290" s="99" t="s">
        <v>1270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>$D$11</f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3">
      <c r="A291" s="98" t="s">
        <v>1271</v>
      </c>
      <c r="B291" s="28" t="str">
        <f>"28"&amp;"."&amp;$B$623&amp;"."&amp;$B$624</f>
        <v>28.02.2024</v>
      </c>
      <c r="C291" s="90" t="s">
        <v>76</v>
      </c>
      <c r="D291" s="91">
        <f>ROUND(((D292+D293+D295+D294)/1000),5)</f>
        <v>1.63917</v>
      </c>
      <c r="E291" s="91">
        <f>ROUND(((E292+E293+E295+E294)/1000),5)</f>
        <v>1.60202</v>
      </c>
      <c r="F291" s="91">
        <f>ROUND(((F292+F293+F295+F294)/1000),5)</f>
        <v>1.5862099999999999</v>
      </c>
      <c r="G291" s="91">
        <f t="shared" ref="G291:AA291" si="168">ROUND(((G292+G293+G295+G294)/1000),5)</f>
        <v>1.58325</v>
      </c>
      <c r="H291" s="91">
        <f t="shared" si="168"/>
        <v>1.6116699999999999</v>
      </c>
      <c r="I291" s="91">
        <f t="shared" si="168"/>
        <v>1.7293499999999999</v>
      </c>
      <c r="J291" s="91">
        <f t="shared" si="168"/>
        <v>1.9083000000000001</v>
      </c>
      <c r="K291" s="91">
        <f t="shared" si="168"/>
        <v>2.1925699999999999</v>
      </c>
      <c r="L291" s="91">
        <f t="shared" si="168"/>
        <v>2.3022</v>
      </c>
      <c r="M291" s="91">
        <f t="shared" si="168"/>
        <v>2.3437100000000002</v>
      </c>
      <c r="N291" s="91">
        <f t="shared" si="168"/>
        <v>2.3508200000000001</v>
      </c>
      <c r="O291" s="91">
        <f t="shared" si="168"/>
        <v>2.3994</v>
      </c>
      <c r="P291" s="91">
        <f t="shared" si="168"/>
        <v>2.3776799999999998</v>
      </c>
      <c r="Q291" s="91">
        <f t="shared" si="168"/>
        <v>2.38408</v>
      </c>
      <c r="R291" s="91">
        <f t="shared" si="168"/>
        <v>2.3721000000000001</v>
      </c>
      <c r="S291" s="91">
        <f t="shared" si="168"/>
        <v>2.2741099999999999</v>
      </c>
      <c r="T291" s="91">
        <f t="shared" si="168"/>
        <v>2.2585999999999999</v>
      </c>
      <c r="U291" s="91">
        <f t="shared" si="168"/>
        <v>2.2716799999999999</v>
      </c>
      <c r="V291" s="91">
        <f t="shared" si="168"/>
        <v>2.3257099999999999</v>
      </c>
      <c r="W291" s="91">
        <f t="shared" si="168"/>
        <v>2.3738800000000002</v>
      </c>
      <c r="X291" s="91">
        <f t="shared" si="168"/>
        <v>2.28775</v>
      </c>
      <c r="Y291" s="91">
        <f t="shared" si="168"/>
        <v>2.1955200000000001</v>
      </c>
      <c r="Z291" s="91">
        <f t="shared" si="168"/>
        <v>1.9688699999999999</v>
      </c>
      <c r="AA291" s="91">
        <f t="shared" si="168"/>
        <v>1.69747</v>
      </c>
    </row>
    <row r="292" spans="1:27" ht="12.75" hidden="1" customHeight="1" outlineLevel="1" x14ac:dyDescent="0.3">
      <c r="A292" s="99" t="s">
        <v>1272</v>
      </c>
      <c r="B292" s="63" t="s">
        <v>238</v>
      </c>
      <c r="C292" s="43" t="s">
        <v>79</v>
      </c>
      <c r="D292" s="44">
        <v>1304.8900000000001</v>
      </c>
      <c r="E292" s="44">
        <v>1267.74</v>
      </c>
      <c r="F292" s="44">
        <v>1251.93</v>
      </c>
      <c r="G292" s="44">
        <v>1248.97</v>
      </c>
      <c r="H292" s="44">
        <v>1277.3900000000001</v>
      </c>
      <c r="I292" s="44">
        <v>1395.07</v>
      </c>
      <c r="J292" s="44">
        <v>1574.02</v>
      </c>
      <c r="K292" s="44">
        <v>1858.29</v>
      </c>
      <c r="L292" s="44">
        <v>1967.92</v>
      </c>
      <c r="M292" s="44">
        <v>2009.43</v>
      </c>
      <c r="N292" s="44">
        <v>2016.54</v>
      </c>
      <c r="O292" s="44">
        <v>2065.12</v>
      </c>
      <c r="P292" s="44">
        <v>2043.4</v>
      </c>
      <c r="Q292" s="44">
        <v>2049.8000000000002</v>
      </c>
      <c r="R292" s="44">
        <v>2037.82</v>
      </c>
      <c r="S292" s="44">
        <v>1939.83</v>
      </c>
      <c r="T292" s="44">
        <v>1924.32</v>
      </c>
      <c r="U292" s="44">
        <v>1937.4</v>
      </c>
      <c r="V292" s="44">
        <v>1991.43</v>
      </c>
      <c r="W292" s="44">
        <v>2039.6</v>
      </c>
      <c r="X292" s="44">
        <v>1953.47</v>
      </c>
      <c r="Y292" s="44">
        <v>1861.24</v>
      </c>
      <c r="Z292" s="44">
        <v>1634.59</v>
      </c>
      <c r="AA292" s="44">
        <v>1363.19</v>
      </c>
    </row>
    <row r="293" spans="1:27" ht="12.75" hidden="1" customHeight="1" outlineLevel="1" x14ac:dyDescent="0.3">
      <c r="A293" s="99" t="s">
        <v>1273</v>
      </c>
      <c r="B293" s="63" t="s">
        <v>90</v>
      </c>
      <c r="C293" s="43" t="s">
        <v>79</v>
      </c>
      <c r="D293" s="44">
        <f>$D$158</f>
        <v>113.12</v>
      </c>
      <c r="E293" s="44">
        <f>$D$158</f>
        <v>113.12</v>
      </c>
      <c r="F293" s="44">
        <f t="shared" ref="F293:AA293" si="169">$D$158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3">
      <c r="A294" s="99" t="s">
        <v>1274</v>
      </c>
      <c r="B294" s="63" t="s">
        <v>83</v>
      </c>
      <c r="C294" s="43" t="s">
        <v>79</v>
      </c>
      <c r="D294" s="44">
        <v>4.8</v>
      </c>
      <c r="E294" s="44">
        <v>4.8</v>
      </c>
      <c r="F294" s="44">
        <v>4.8</v>
      </c>
      <c r="G294" s="44">
        <v>4.8</v>
      </c>
      <c r="H294" s="44">
        <v>4.8</v>
      </c>
      <c r="I294" s="44">
        <v>4.8</v>
      </c>
      <c r="J294" s="44">
        <v>4.8</v>
      </c>
      <c r="K294" s="44">
        <v>4.8</v>
      </c>
      <c r="L294" s="44">
        <v>4.8</v>
      </c>
      <c r="M294" s="44">
        <v>4.8</v>
      </c>
      <c r="N294" s="44">
        <v>4.8</v>
      </c>
      <c r="O294" s="44">
        <v>4.8</v>
      </c>
      <c r="P294" s="44">
        <v>4.8</v>
      </c>
      <c r="Q294" s="44">
        <v>4.8</v>
      </c>
      <c r="R294" s="44">
        <v>4.8</v>
      </c>
      <c r="S294" s="44">
        <v>4.8</v>
      </c>
      <c r="T294" s="44">
        <v>4.8</v>
      </c>
      <c r="U294" s="44">
        <v>4.8</v>
      </c>
      <c r="V294" s="44">
        <v>4.8</v>
      </c>
      <c r="W294" s="44">
        <v>4.8</v>
      </c>
      <c r="X294" s="44">
        <v>4.8</v>
      </c>
      <c r="Y294" s="44">
        <v>4.8</v>
      </c>
      <c r="Z294" s="44">
        <v>4.8</v>
      </c>
      <c r="AA294" s="44">
        <v>4.8</v>
      </c>
    </row>
    <row r="295" spans="1:27" ht="12.75" hidden="1" customHeight="1" outlineLevel="1" x14ac:dyDescent="0.3">
      <c r="A295" s="99" t="s">
        <v>1275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>$D$11</f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3">
      <c r="A296" s="98" t="s">
        <v>1276</v>
      </c>
      <c r="B296" s="28" t="str">
        <f>"29"&amp;"."&amp;$B$623&amp;"."&amp;$B$624</f>
        <v>29.02.2024</v>
      </c>
      <c r="C296" s="90" t="s">
        <v>76</v>
      </c>
      <c r="D296" s="91">
        <f>ROUND(((D297+D298+D300+D299)/1000),5)</f>
        <v>1.6613800000000001</v>
      </c>
      <c r="E296" s="91">
        <f>ROUND(((E297+E298+E300+E299)/1000),5)</f>
        <v>1.62904</v>
      </c>
      <c r="F296" s="91">
        <f>ROUND(((F297+F298+F300+F299)/1000),5)</f>
        <v>1.61843</v>
      </c>
      <c r="G296" s="91">
        <f t="shared" ref="G296:AA296" si="171">ROUND(((G297+G298+G300+G299)/1000),5)</f>
        <v>1.6262399999999999</v>
      </c>
      <c r="H296" s="91">
        <f t="shared" si="171"/>
        <v>1.6440300000000001</v>
      </c>
      <c r="I296" s="91">
        <f t="shared" si="171"/>
        <v>1.80277</v>
      </c>
      <c r="J296" s="91">
        <f t="shared" si="171"/>
        <v>1.9579299999999999</v>
      </c>
      <c r="K296" s="91">
        <f t="shared" si="171"/>
        <v>2.1381600000000001</v>
      </c>
      <c r="L296" s="91">
        <f t="shared" si="171"/>
        <v>2.3230300000000002</v>
      </c>
      <c r="M296" s="91">
        <f t="shared" si="171"/>
        <v>2.3431199999999999</v>
      </c>
      <c r="N296" s="91">
        <f t="shared" si="171"/>
        <v>2.3584999999999998</v>
      </c>
      <c r="O296" s="91">
        <f t="shared" si="171"/>
        <v>2.3865400000000001</v>
      </c>
      <c r="P296" s="91">
        <f t="shared" si="171"/>
        <v>2.3678499999999998</v>
      </c>
      <c r="Q296" s="91">
        <f t="shared" si="171"/>
        <v>2.3717800000000002</v>
      </c>
      <c r="R296" s="91">
        <f t="shared" si="171"/>
        <v>2.3652500000000001</v>
      </c>
      <c r="S296" s="91">
        <f t="shared" si="171"/>
        <v>2.29569</v>
      </c>
      <c r="T296" s="91">
        <f t="shared" si="171"/>
        <v>2.26302</v>
      </c>
      <c r="U296" s="91">
        <f t="shared" si="171"/>
        <v>2.2789999999999999</v>
      </c>
      <c r="V296" s="91">
        <f t="shared" si="171"/>
        <v>2.32714</v>
      </c>
      <c r="W296" s="91">
        <f t="shared" si="171"/>
        <v>2.3755700000000002</v>
      </c>
      <c r="X296" s="91">
        <f t="shared" si="171"/>
        <v>2.2996400000000001</v>
      </c>
      <c r="Y296" s="91">
        <f t="shared" si="171"/>
        <v>2.19754</v>
      </c>
      <c r="Z296" s="91">
        <f t="shared" si="171"/>
        <v>2.0078100000000001</v>
      </c>
      <c r="AA296" s="91">
        <f t="shared" si="171"/>
        <v>1.81568</v>
      </c>
    </row>
    <row r="297" spans="1:27" ht="12.75" hidden="1" customHeight="1" outlineLevel="1" x14ac:dyDescent="0.3">
      <c r="A297" s="99" t="s">
        <v>1277</v>
      </c>
      <c r="B297" s="63" t="s">
        <v>238</v>
      </c>
      <c r="C297" s="43" t="s">
        <v>79</v>
      </c>
      <c r="D297" s="44">
        <v>1327.1</v>
      </c>
      <c r="E297" s="44">
        <v>1294.76</v>
      </c>
      <c r="F297" s="44">
        <v>1284.1500000000001</v>
      </c>
      <c r="G297" s="44">
        <v>1291.96</v>
      </c>
      <c r="H297" s="44">
        <v>1309.75</v>
      </c>
      <c r="I297" s="44">
        <v>1468.49</v>
      </c>
      <c r="J297" s="44">
        <v>1623.65</v>
      </c>
      <c r="K297" s="44">
        <v>1803.88</v>
      </c>
      <c r="L297" s="44">
        <v>1988.75</v>
      </c>
      <c r="M297" s="44">
        <v>2008.84</v>
      </c>
      <c r="N297" s="44">
        <v>2024.22</v>
      </c>
      <c r="O297" s="44">
        <v>2052.2600000000002</v>
      </c>
      <c r="P297" s="44">
        <v>2033.57</v>
      </c>
      <c r="Q297" s="44">
        <v>2037.5</v>
      </c>
      <c r="R297" s="44">
        <v>2030.97</v>
      </c>
      <c r="S297" s="44">
        <v>1961.41</v>
      </c>
      <c r="T297" s="44">
        <v>1928.74</v>
      </c>
      <c r="U297" s="44">
        <v>1944.72</v>
      </c>
      <c r="V297" s="44">
        <v>1992.86</v>
      </c>
      <c r="W297" s="44">
        <v>2041.29</v>
      </c>
      <c r="X297" s="44">
        <v>1965.36</v>
      </c>
      <c r="Y297" s="44">
        <v>1863.26</v>
      </c>
      <c r="Z297" s="44">
        <v>1673.53</v>
      </c>
      <c r="AA297" s="44">
        <v>1481.4</v>
      </c>
    </row>
    <row r="298" spans="1:27" ht="12.75" hidden="1" customHeight="1" outlineLevel="1" x14ac:dyDescent="0.3">
      <c r="A298" s="99" t="s">
        <v>1278</v>
      </c>
      <c r="B298" s="63" t="s">
        <v>90</v>
      </c>
      <c r="C298" s="43" t="s">
        <v>79</v>
      </c>
      <c r="D298" s="44">
        <f>$D$158</f>
        <v>113.12</v>
      </c>
      <c r="E298" s="44">
        <f>$D$158</f>
        <v>113.12</v>
      </c>
      <c r="F298" s="44">
        <f t="shared" ref="F298:AA298" si="172">$D$158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3">
      <c r="A299" s="99" t="s">
        <v>1279</v>
      </c>
      <c r="B299" s="63" t="s">
        <v>83</v>
      </c>
      <c r="C299" s="43" t="s">
        <v>79</v>
      </c>
      <c r="D299" s="44">
        <v>4.8</v>
      </c>
      <c r="E299" s="44">
        <v>4.8</v>
      </c>
      <c r="F299" s="44">
        <v>4.8</v>
      </c>
      <c r="G299" s="44">
        <v>4.8</v>
      </c>
      <c r="H299" s="44">
        <v>4.8</v>
      </c>
      <c r="I299" s="44">
        <v>4.8</v>
      </c>
      <c r="J299" s="44">
        <v>4.8</v>
      </c>
      <c r="K299" s="44">
        <v>4.8</v>
      </c>
      <c r="L299" s="44">
        <v>4.8</v>
      </c>
      <c r="M299" s="44">
        <v>4.8</v>
      </c>
      <c r="N299" s="44">
        <v>4.8</v>
      </c>
      <c r="O299" s="44">
        <v>4.8</v>
      </c>
      <c r="P299" s="44">
        <v>4.8</v>
      </c>
      <c r="Q299" s="44">
        <v>4.8</v>
      </c>
      <c r="R299" s="44">
        <v>4.8</v>
      </c>
      <c r="S299" s="44">
        <v>4.8</v>
      </c>
      <c r="T299" s="44">
        <v>4.8</v>
      </c>
      <c r="U299" s="44">
        <v>4.8</v>
      </c>
      <c r="V299" s="44">
        <v>4.8</v>
      </c>
      <c r="W299" s="44">
        <v>4.8</v>
      </c>
      <c r="X299" s="44">
        <v>4.8</v>
      </c>
      <c r="Y299" s="44">
        <v>4.8</v>
      </c>
      <c r="Z299" s="44">
        <v>4.8</v>
      </c>
      <c r="AA299" s="44">
        <v>4.8</v>
      </c>
    </row>
    <row r="300" spans="1:27" ht="12.75" hidden="1" customHeight="1" outlineLevel="1" x14ac:dyDescent="0.3">
      <c r="A300" s="99" t="s">
        <v>1280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>$D$11</f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3">
      <c r="A301" s="100"/>
      <c r="B301" s="101" t="s">
        <v>382</v>
      </c>
      <c r="C301" s="102"/>
      <c r="D301" s="103"/>
      <c r="E301" s="103"/>
      <c r="F301" s="103"/>
      <c r="G301" s="103"/>
      <c r="I301" s="39"/>
    </row>
    <row r="302" spans="1:27" ht="12.75" customHeight="1" x14ac:dyDescent="0.3">
      <c r="A302" s="100"/>
      <c r="B302" s="101" t="s">
        <v>382</v>
      </c>
      <c r="C302" s="102"/>
      <c r="D302" s="103"/>
      <c r="E302" s="103"/>
      <c r="F302" s="103"/>
      <c r="G302" s="103"/>
      <c r="I302" s="39"/>
    </row>
    <row r="303" spans="1:27" ht="12.75" customHeight="1" x14ac:dyDescent="0.3">
      <c r="A303" s="182" t="s">
        <v>529</v>
      </c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4"/>
    </row>
    <row r="304" spans="1:27" ht="27.6" x14ac:dyDescent="0.25">
      <c r="A304" s="26" t="s">
        <v>64</v>
      </c>
      <c r="B304" s="27" t="s">
        <v>210</v>
      </c>
      <c r="C304" s="26" t="s">
        <v>211</v>
      </c>
      <c r="D304" s="27" t="s">
        <v>212</v>
      </c>
      <c r="E304" s="27" t="s">
        <v>213</v>
      </c>
      <c r="F304" s="27" t="s">
        <v>214</v>
      </c>
      <c r="G304" s="27" t="s">
        <v>215</v>
      </c>
      <c r="H304" s="27" t="s">
        <v>216</v>
      </c>
      <c r="I304" s="27" t="s">
        <v>217</v>
      </c>
      <c r="J304" s="27" t="s">
        <v>218</v>
      </c>
      <c r="K304" s="27" t="s">
        <v>219</v>
      </c>
      <c r="L304" s="27" t="s">
        <v>220</v>
      </c>
      <c r="M304" s="27" t="s">
        <v>221</v>
      </c>
      <c r="N304" s="27" t="s">
        <v>222</v>
      </c>
      <c r="O304" s="27" t="s">
        <v>223</v>
      </c>
      <c r="P304" s="27" t="s">
        <v>224</v>
      </c>
      <c r="Q304" s="27" t="s">
        <v>225</v>
      </c>
      <c r="R304" s="27" t="s">
        <v>226</v>
      </c>
      <c r="S304" s="27" t="s">
        <v>227</v>
      </c>
      <c r="T304" s="27" t="s">
        <v>228</v>
      </c>
      <c r="U304" s="27" t="s">
        <v>229</v>
      </c>
      <c r="V304" s="27" t="s">
        <v>230</v>
      </c>
      <c r="W304" s="27" t="s">
        <v>231</v>
      </c>
      <c r="X304" s="27" t="s">
        <v>232</v>
      </c>
      <c r="Y304" s="27" t="s">
        <v>233</v>
      </c>
      <c r="Z304" s="27" t="s">
        <v>234</v>
      </c>
      <c r="AA304" s="27" t="s">
        <v>235</v>
      </c>
    </row>
    <row r="305" spans="1:27" ht="12.75" customHeight="1" x14ac:dyDescent="0.3">
      <c r="A305" s="98" t="s">
        <v>1281</v>
      </c>
      <c r="B305" s="28" t="str">
        <f>"01"&amp;"."&amp;$B$623&amp;"."&amp;$B$624</f>
        <v>01.02.2024</v>
      </c>
      <c r="C305" s="90" t="s">
        <v>76</v>
      </c>
      <c r="D305" s="91">
        <f>ROUND(((D306+D307+D309+D308)/1000),5)</f>
        <v>1.88385</v>
      </c>
      <c r="E305" s="91">
        <f>ROUND(((E306+E307+E309+E308)/1000),5)</f>
        <v>1.7304900000000001</v>
      </c>
      <c r="F305" s="91">
        <f>ROUND(((F306+F307+F309+F308)/1000),5)</f>
        <v>1.7088099999999999</v>
      </c>
      <c r="G305" s="91">
        <f t="shared" ref="G305:AA305" si="174">ROUND(((G306+G307+G309+G308)/1000),5)</f>
        <v>1.68432</v>
      </c>
      <c r="H305" s="91">
        <f t="shared" si="174"/>
        <v>1.7215199999999999</v>
      </c>
      <c r="I305" s="91">
        <f t="shared" si="174"/>
        <v>1.8613599999999999</v>
      </c>
      <c r="J305" s="91">
        <f t="shared" si="174"/>
        <v>1.9869000000000001</v>
      </c>
      <c r="K305" s="91">
        <f t="shared" si="174"/>
        <v>2.2780200000000002</v>
      </c>
      <c r="L305" s="91">
        <f t="shared" si="174"/>
        <v>2.4564900000000001</v>
      </c>
      <c r="M305" s="91">
        <f t="shared" si="174"/>
        <v>2.4888499999999998</v>
      </c>
      <c r="N305" s="91">
        <f t="shared" si="174"/>
        <v>2.52081</v>
      </c>
      <c r="O305" s="91">
        <f t="shared" si="174"/>
        <v>2.52162</v>
      </c>
      <c r="P305" s="91">
        <f t="shared" si="174"/>
        <v>2.5286599999999999</v>
      </c>
      <c r="Q305" s="91">
        <f t="shared" si="174"/>
        <v>2.5358800000000001</v>
      </c>
      <c r="R305" s="91">
        <f t="shared" si="174"/>
        <v>2.53254</v>
      </c>
      <c r="S305" s="91">
        <f t="shared" si="174"/>
        <v>2.4787599999999999</v>
      </c>
      <c r="T305" s="91">
        <f t="shared" si="174"/>
        <v>2.46936</v>
      </c>
      <c r="U305" s="91">
        <f t="shared" si="174"/>
        <v>2.4887999999999999</v>
      </c>
      <c r="V305" s="91">
        <f t="shared" si="174"/>
        <v>2.4883999999999999</v>
      </c>
      <c r="W305" s="91">
        <f t="shared" si="174"/>
        <v>2.49709</v>
      </c>
      <c r="X305" s="91">
        <f t="shared" si="174"/>
        <v>2.3460399999999999</v>
      </c>
      <c r="Y305" s="91">
        <f t="shared" si="174"/>
        <v>2.22838</v>
      </c>
      <c r="Z305" s="91">
        <f t="shared" si="174"/>
        <v>1.9948399999999999</v>
      </c>
      <c r="AA305" s="91">
        <f t="shared" si="174"/>
        <v>1.9136500000000001</v>
      </c>
    </row>
    <row r="306" spans="1:27" ht="12.75" hidden="1" customHeight="1" outlineLevel="1" x14ac:dyDescent="0.3">
      <c r="A306" s="99" t="s">
        <v>1282</v>
      </c>
      <c r="B306" s="63" t="s">
        <v>238</v>
      </c>
      <c r="C306" s="43" t="s">
        <v>79</v>
      </c>
      <c r="D306" s="44">
        <v>1445.66</v>
      </c>
      <c r="E306" s="44">
        <v>1292.3</v>
      </c>
      <c r="F306" s="44">
        <v>1270.6199999999999</v>
      </c>
      <c r="G306" s="44">
        <v>1246.1300000000001</v>
      </c>
      <c r="H306" s="44">
        <v>1283.33</v>
      </c>
      <c r="I306" s="44">
        <v>1423.17</v>
      </c>
      <c r="J306" s="44">
        <v>1548.71</v>
      </c>
      <c r="K306" s="44">
        <v>1839.83</v>
      </c>
      <c r="L306" s="44">
        <v>2018.3</v>
      </c>
      <c r="M306" s="44">
        <v>2050.66</v>
      </c>
      <c r="N306" s="44">
        <v>2082.62</v>
      </c>
      <c r="O306" s="44">
        <v>2083.4299999999998</v>
      </c>
      <c r="P306" s="44">
        <v>2090.4699999999998</v>
      </c>
      <c r="Q306" s="44">
        <v>2097.69</v>
      </c>
      <c r="R306" s="44">
        <v>2094.35</v>
      </c>
      <c r="S306" s="44">
        <v>2040.57</v>
      </c>
      <c r="T306" s="44">
        <v>2031.17</v>
      </c>
      <c r="U306" s="44">
        <v>2050.61</v>
      </c>
      <c r="V306" s="44">
        <v>2050.21</v>
      </c>
      <c r="W306" s="44">
        <v>2058.9</v>
      </c>
      <c r="X306" s="44">
        <v>1907.85</v>
      </c>
      <c r="Y306" s="44">
        <v>1790.19</v>
      </c>
      <c r="Z306" s="44">
        <v>1556.65</v>
      </c>
      <c r="AA306" s="44">
        <v>1475.46</v>
      </c>
    </row>
    <row r="307" spans="1:27" ht="12.75" hidden="1" customHeight="1" outlineLevel="1" x14ac:dyDescent="0.3">
      <c r="A307" s="99" t="s">
        <v>1283</v>
      </c>
      <c r="B307" s="63" t="s">
        <v>90</v>
      </c>
      <c r="C307" s="43" t="s">
        <v>79</v>
      </c>
      <c r="D307" s="44">
        <v>217.03</v>
      </c>
      <c r="E307" s="44">
        <f>$D$307</f>
        <v>217.03</v>
      </c>
      <c r="F307" s="44">
        <f t="shared" ref="F307:AA307" si="175">$D$307</f>
        <v>217.03</v>
      </c>
      <c r="G307" s="44">
        <f t="shared" si="175"/>
        <v>217.03</v>
      </c>
      <c r="H307" s="44">
        <f t="shared" si="175"/>
        <v>217.03</v>
      </c>
      <c r="I307" s="44">
        <f t="shared" si="175"/>
        <v>217.03</v>
      </c>
      <c r="J307" s="44">
        <f t="shared" si="175"/>
        <v>217.03</v>
      </c>
      <c r="K307" s="44">
        <f t="shared" si="175"/>
        <v>217.03</v>
      </c>
      <c r="L307" s="44">
        <f t="shared" si="175"/>
        <v>217.03</v>
      </c>
      <c r="M307" s="44">
        <f t="shared" si="175"/>
        <v>217.03</v>
      </c>
      <c r="N307" s="44">
        <f t="shared" si="175"/>
        <v>217.03</v>
      </c>
      <c r="O307" s="44">
        <f t="shared" si="175"/>
        <v>217.03</v>
      </c>
      <c r="P307" s="44">
        <f t="shared" si="175"/>
        <v>217.03</v>
      </c>
      <c r="Q307" s="44">
        <f t="shared" si="175"/>
        <v>217.03</v>
      </c>
      <c r="R307" s="44">
        <f t="shared" si="175"/>
        <v>217.03</v>
      </c>
      <c r="S307" s="44">
        <f t="shared" si="175"/>
        <v>217.03</v>
      </c>
      <c r="T307" s="44">
        <f t="shared" si="175"/>
        <v>217.03</v>
      </c>
      <c r="U307" s="44">
        <f t="shared" si="175"/>
        <v>217.03</v>
      </c>
      <c r="V307" s="44">
        <f t="shared" si="175"/>
        <v>217.03</v>
      </c>
      <c r="W307" s="44">
        <f t="shared" si="175"/>
        <v>217.03</v>
      </c>
      <c r="X307" s="44">
        <f t="shared" si="175"/>
        <v>217.03</v>
      </c>
      <c r="Y307" s="44">
        <f t="shared" si="175"/>
        <v>217.03</v>
      </c>
      <c r="Z307" s="44">
        <f t="shared" si="175"/>
        <v>217.03</v>
      </c>
      <c r="AA307" s="44">
        <f t="shared" si="175"/>
        <v>217.03</v>
      </c>
    </row>
    <row r="308" spans="1:27" ht="12.75" hidden="1" customHeight="1" outlineLevel="1" x14ac:dyDescent="0.3">
      <c r="A308" s="99" t="s">
        <v>1284</v>
      </c>
      <c r="B308" s="63" t="s">
        <v>83</v>
      </c>
      <c r="C308" s="43" t="s">
        <v>79</v>
      </c>
      <c r="D308" s="44">
        <v>4.8</v>
      </c>
      <c r="E308" s="44">
        <v>4.8</v>
      </c>
      <c r="F308" s="44">
        <v>4.8</v>
      </c>
      <c r="G308" s="44">
        <v>4.8</v>
      </c>
      <c r="H308" s="44">
        <v>4.8</v>
      </c>
      <c r="I308" s="44">
        <v>4.8</v>
      </c>
      <c r="J308" s="44">
        <v>4.8</v>
      </c>
      <c r="K308" s="44">
        <v>4.8</v>
      </c>
      <c r="L308" s="44">
        <v>4.8</v>
      </c>
      <c r="M308" s="44">
        <v>4.8</v>
      </c>
      <c r="N308" s="44">
        <v>4.8</v>
      </c>
      <c r="O308" s="44">
        <v>4.8</v>
      </c>
      <c r="P308" s="44">
        <v>4.8</v>
      </c>
      <c r="Q308" s="44">
        <v>4.8</v>
      </c>
      <c r="R308" s="44">
        <v>4.8</v>
      </c>
      <c r="S308" s="44">
        <v>4.8</v>
      </c>
      <c r="T308" s="44">
        <v>4.8</v>
      </c>
      <c r="U308" s="44">
        <v>4.8</v>
      </c>
      <c r="V308" s="44">
        <v>4.8</v>
      </c>
      <c r="W308" s="44">
        <v>4.8</v>
      </c>
      <c r="X308" s="44">
        <v>4.8</v>
      </c>
      <c r="Y308" s="44">
        <v>4.8</v>
      </c>
      <c r="Z308" s="44">
        <v>4.8</v>
      </c>
      <c r="AA308" s="44">
        <v>4.8</v>
      </c>
    </row>
    <row r="309" spans="1:27" ht="12.75" hidden="1" customHeight="1" outlineLevel="1" x14ac:dyDescent="0.3">
      <c r="A309" s="99" t="s">
        <v>1285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6">$D$11</f>
        <v>216.36</v>
      </c>
      <c r="F309" s="44">
        <f t="shared" si="176"/>
        <v>216.36</v>
      </c>
      <c r="G309" s="44">
        <f t="shared" si="176"/>
        <v>216.36</v>
      </c>
      <c r="H309" s="44">
        <f t="shared" si="176"/>
        <v>216.36</v>
      </c>
      <c r="I309" s="44">
        <f t="shared" si="176"/>
        <v>216.36</v>
      </c>
      <c r="J309" s="44">
        <f t="shared" si="176"/>
        <v>216.36</v>
      </c>
      <c r="K309" s="44">
        <f t="shared" si="176"/>
        <v>216.36</v>
      </c>
      <c r="L309" s="44">
        <f t="shared" si="176"/>
        <v>216.36</v>
      </c>
      <c r="M309" s="44">
        <f t="shared" si="176"/>
        <v>216.36</v>
      </c>
      <c r="N309" s="44">
        <f t="shared" si="176"/>
        <v>216.36</v>
      </c>
      <c r="O309" s="44">
        <f t="shared" si="176"/>
        <v>216.36</v>
      </c>
      <c r="P309" s="44">
        <f t="shared" si="176"/>
        <v>216.36</v>
      </c>
      <c r="Q309" s="44">
        <f t="shared" si="176"/>
        <v>216.36</v>
      </c>
      <c r="R309" s="44">
        <f>$D$11</f>
        <v>216.36</v>
      </c>
      <c r="S309" s="44">
        <f t="shared" si="176"/>
        <v>216.36</v>
      </c>
      <c r="T309" s="44">
        <f t="shared" si="176"/>
        <v>216.36</v>
      </c>
      <c r="U309" s="44">
        <f t="shared" si="176"/>
        <v>216.36</v>
      </c>
      <c r="V309" s="44">
        <f t="shared" si="176"/>
        <v>216.36</v>
      </c>
      <c r="W309" s="44">
        <f t="shared" si="176"/>
        <v>216.36</v>
      </c>
      <c r="X309" s="44">
        <f t="shared" si="176"/>
        <v>216.36</v>
      </c>
      <c r="Y309" s="44">
        <f t="shared" si="176"/>
        <v>216.36</v>
      </c>
      <c r="Z309" s="44">
        <f t="shared" si="176"/>
        <v>216.36</v>
      </c>
      <c r="AA309" s="44">
        <f t="shared" si="176"/>
        <v>216.36</v>
      </c>
    </row>
    <row r="310" spans="1:27" ht="12.75" customHeight="1" collapsed="1" x14ac:dyDescent="0.3">
      <c r="A310" s="98" t="s">
        <v>1286</v>
      </c>
      <c r="B310" s="28" t="str">
        <f>"02"&amp;"."&amp;$B$623&amp;"."&amp;$B$624</f>
        <v>02.02.2024</v>
      </c>
      <c r="C310" s="90" t="s">
        <v>76</v>
      </c>
      <c r="D310" s="91">
        <f>ROUND(((D311+D312+D314+D313)/1000),5)</f>
        <v>1.7750600000000001</v>
      </c>
      <c r="E310" s="91">
        <f>ROUND(((E311+E312+E314+E313)/1000),5)</f>
        <v>1.6991499999999999</v>
      </c>
      <c r="F310" s="91">
        <f>ROUND(((F311+F312+F314+F313)/1000),5)</f>
        <v>1.66038</v>
      </c>
      <c r="G310" s="91">
        <f t="shared" ref="G310:AA310" si="177">ROUND(((G311+G312+G314+G313)/1000),5)</f>
        <v>1.6587400000000001</v>
      </c>
      <c r="H310" s="91">
        <f t="shared" si="177"/>
        <v>1.69265</v>
      </c>
      <c r="I310" s="91">
        <f t="shared" si="177"/>
        <v>1.79931</v>
      </c>
      <c r="J310" s="91">
        <f t="shared" si="177"/>
        <v>1.9578100000000001</v>
      </c>
      <c r="K310" s="91">
        <f t="shared" si="177"/>
        <v>2.2603599999999999</v>
      </c>
      <c r="L310" s="91">
        <f t="shared" si="177"/>
        <v>2.41499</v>
      </c>
      <c r="M310" s="91">
        <f t="shared" si="177"/>
        <v>2.4496199999999999</v>
      </c>
      <c r="N310" s="91">
        <f t="shared" si="177"/>
        <v>2.4926699999999999</v>
      </c>
      <c r="O310" s="91">
        <f t="shared" si="177"/>
        <v>2.4976799999999999</v>
      </c>
      <c r="P310" s="91">
        <f t="shared" si="177"/>
        <v>2.48048</v>
      </c>
      <c r="Q310" s="91">
        <f t="shared" si="177"/>
        <v>2.4881500000000001</v>
      </c>
      <c r="R310" s="91">
        <f t="shared" si="177"/>
        <v>2.47681</v>
      </c>
      <c r="S310" s="91">
        <f t="shared" si="177"/>
        <v>2.4133</v>
      </c>
      <c r="T310" s="91">
        <f t="shared" si="177"/>
        <v>2.3811100000000001</v>
      </c>
      <c r="U310" s="91">
        <f t="shared" si="177"/>
        <v>2.4137</v>
      </c>
      <c r="V310" s="91">
        <f t="shared" si="177"/>
        <v>2.42388</v>
      </c>
      <c r="W310" s="91">
        <f t="shared" si="177"/>
        <v>2.45261</v>
      </c>
      <c r="X310" s="91">
        <f t="shared" si="177"/>
        <v>2.3241900000000002</v>
      </c>
      <c r="Y310" s="91">
        <f t="shared" si="177"/>
        <v>2.2106699999999999</v>
      </c>
      <c r="Z310" s="91">
        <f t="shared" si="177"/>
        <v>2.0335399999999999</v>
      </c>
      <c r="AA310" s="91">
        <f t="shared" si="177"/>
        <v>1.94377</v>
      </c>
    </row>
    <row r="311" spans="1:27" ht="12.75" hidden="1" customHeight="1" outlineLevel="1" x14ac:dyDescent="0.3">
      <c r="A311" s="99" t="s">
        <v>1287</v>
      </c>
      <c r="B311" s="63" t="s">
        <v>238</v>
      </c>
      <c r="C311" s="43" t="s">
        <v>79</v>
      </c>
      <c r="D311" s="44">
        <v>1336.87</v>
      </c>
      <c r="E311" s="44">
        <v>1260.96</v>
      </c>
      <c r="F311" s="44">
        <v>1222.19</v>
      </c>
      <c r="G311" s="44">
        <v>1220.55</v>
      </c>
      <c r="H311" s="44">
        <v>1254.46</v>
      </c>
      <c r="I311" s="44">
        <v>1361.12</v>
      </c>
      <c r="J311" s="44">
        <v>1519.62</v>
      </c>
      <c r="K311" s="44">
        <v>1822.17</v>
      </c>
      <c r="L311" s="44">
        <v>1976.8</v>
      </c>
      <c r="M311" s="44">
        <v>2011.43</v>
      </c>
      <c r="N311" s="44">
        <v>2054.48</v>
      </c>
      <c r="O311" s="44">
        <v>2059.4899999999998</v>
      </c>
      <c r="P311" s="44">
        <v>2042.29</v>
      </c>
      <c r="Q311" s="44">
        <v>2049.96</v>
      </c>
      <c r="R311" s="44">
        <v>2038.62</v>
      </c>
      <c r="S311" s="44">
        <v>1975.11</v>
      </c>
      <c r="T311" s="44">
        <v>1942.92</v>
      </c>
      <c r="U311" s="44">
        <v>1975.51</v>
      </c>
      <c r="V311" s="44">
        <v>1985.69</v>
      </c>
      <c r="W311" s="44">
        <v>2014.42</v>
      </c>
      <c r="X311" s="44">
        <v>1886</v>
      </c>
      <c r="Y311" s="44">
        <v>1772.48</v>
      </c>
      <c r="Z311" s="44">
        <v>1595.35</v>
      </c>
      <c r="AA311" s="44">
        <v>1505.58</v>
      </c>
    </row>
    <row r="312" spans="1:27" ht="12.75" hidden="1" customHeight="1" outlineLevel="1" x14ac:dyDescent="0.3">
      <c r="A312" s="99" t="s">
        <v>1288</v>
      </c>
      <c r="B312" s="63" t="s">
        <v>90</v>
      </c>
      <c r="C312" s="43" t="s">
        <v>79</v>
      </c>
      <c r="D312" s="44">
        <f>$D$307</f>
        <v>217.03</v>
      </c>
      <c r="E312" s="44">
        <f t="shared" ref="E312:AA312" si="178">$D$307</f>
        <v>217.03</v>
      </c>
      <c r="F312" s="44">
        <f t="shared" si="178"/>
        <v>217.03</v>
      </c>
      <c r="G312" s="44">
        <f t="shared" si="178"/>
        <v>217.03</v>
      </c>
      <c r="H312" s="44">
        <f t="shared" si="178"/>
        <v>217.03</v>
      </c>
      <c r="I312" s="44">
        <f t="shared" si="178"/>
        <v>217.03</v>
      </c>
      <c r="J312" s="44">
        <f t="shared" si="178"/>
        <v>217.03</v>
      </c>
      <c r="K312" s="44">
        <f t="shared" si="178"/>
        <v>217.03</v>
      </c>
      <c r="L312" s="44">
        <f t="shared" si="178"/>
        <v>217.03</v>
      </c>
      <c r="M312" s="44">
        <f t="shared" si="178"/>
        <v>217.03</v>
      </c>
      <c r="N312" s="44">
        <f t="shared" si="178"/>
        <v>217.03</v>
      </c>
      <c r="O312" s="44">
        <f t="shared" si="178"/>
        <v>217.03</v>
      </c>
      <c r="P312" s="44">
        <f t="shared" si="178"/>
        <v>217.03</v>
      </c>
      <c r="Q312" s="44">
        <f t="shared" si="178"/>
        <v>217.03</v>
      </c>
      <c r="R312" s="44">
        <f t="shared" si="178"/>
        <v>217.03</v>
      </c>
      <c r="S312" s="44">
        <f t="shared" si="178"/>
        <v>217.03</v>
      </c>
      <c r="T312" s="44">
        <f t="shared" si="178"/>
        <v>217.03</v>
      </c>
      <c r="U312" s="44">
        <f t="shared" si="178"/>
        <v>217.03</v>
      </c>
      <c r="V312" s="44">
        <f t="shared" si="178"/>
        <v>217.03</v>
      </c>
      <c r="W312" s="44">
        <f t="shared" si="178"/>
        <v>217.03</v>
      </c>
      <c r="X312" s="44">
        <f t="shared" si="178"/>
        <v>217.03</v>
      </c>
      <c r="Y312" s="44">
        <f t="shared" si="178"/>
        <v>217.03</v>
      </c>
      <c r="Z312" s="44">
        <f t="shared" si="178"/>
        <v>217.03</v>
      </c>
      <c r="AA312" s="44">
        <f t="shared" si="178"/>
        <v>217.03</v>
      </c>
    </row>
    <row r="313" spans="1:27" ht="12.75" hidden="1" customHeight="1" outlineLevel="1" x14ac:dyDescent="0.3">
      <c r="A313" s="99" t="s">
        <v>1289</v>
      </c>
      <c r="B313" s="63" t="s">
        <v>83</v>
      </c>
      <c r="C313" s="43" t="s">
        <v>79</v>
      </c>
      <c r="D313" s="44">
        <v>4.8</v>
      </c>
      <c r="E313" s="44">
        <v>4.8</v>
      </c>
      <c r="F313" s="44">
        <v>4.8</v>
      </c>
      <c r="G313" s="44">
        <v>4.8</v>
      </c>
      <c r="H313" s="44">
        <v>4.8</v>
      </c>
      <c r="I313" s="44">
        <v>4.8</v>
      </c>
      <c r="J313" s="44">
        <v>4.8</v>
      </c>
      <c r="K313" s="44">
        <v>4.8</v>
      </c>
      <c r="L313" s="44">
        <v>4.8</v>
      </c>
      <c r="M313" s="44">
        <v>4.8</v>
      </c>
      <c r="N313" s="44">
        <v>4.8</v>
      </c>
      <c r="O313" s="44">
        <v>4.8</v>
      </c>
      <c r="P313" s="44">
        <v>4.8</v>
      </c>
      <c r="Q313" s="44">
        <v>4.8</v>
      </c>
      <c r="R313" s="44">
        <v>4.8</v>
      </c>
      <c r="S313" s="44">
        <v>4.8</v>
      </c>
      <c r="T313" s="44">
        <v>4.8</v>
      </c>
      <c r="U313" s="44">
        <v>4.8</v>
      </c>
      <c r="V313" s="44">
        <v>4.8</v>
      </c>
      <c r="W313" s="44">
        <v>4.8</v>
      </c>
      <c r="X313" s="44">
        <v>4.8</v>
      </c>
      <c r="Y313" s="44">
        <v>4.8</v>
      </c>
      <c r="Z313" s="44">
        <v>4.8</v>
      </c>
      <c r="AA313" s="44">
        <v>4.8</v>
      </c>
    </row>
    <row r="314" spans="1:27" ht="12.75" hidden="1" customHeight="1" outlineLevel="1" x14ac:dyDescent="0.3">
      <c r="A314" s="99" t="s">
        <v>1290</v>
      </c>
      <c r="B314" s="63" t="s">
        <v>81</v>
      </c>
      <c r="C314" s="43" t="s">
        <v>79</v>
      </c>
      <c r="D314" s="44">
        <f>$D$11</f>
        <v>216.36</v>
      </c>
      <c r="E314" s="44">
        <f t="shared" ref="E314:AA314" si="179">$D$11</f>
        <v>216.36</v>
      </c>
      <c r="F314" s="44">
        <f t="shared" si="179"/>
        <v>216.36</v>
      </c>
      <c r="G314" s="44">
        <f t="shared" si="179"/>
        <v>216.36</v>
      </c>
      <c r="H314" s="44">
        <f t="shared" si="179"/>
        <v>216.36</v>
      </c>
      <c r="I314" s="44">
        <f t="shared" si="179"/>
        <v>216.36</v>
      </c>
      <c r="J314" s="44">
        <f t="shared" si="179"/>
        <v>216.36</v>
      </c>
      <c r="K314" s="44">
        <f t="shared" si="179"/>
        <v>216.36</v>
      </c>
      <c r="L314" s="44">
        <f t="shared" si="179"/>
        <v>216.36</v>
      </c>
      <c r="M314" s="44">
        <f t="shared" si="179"/>
        <v>216.36</v>
      </c>
      <c r="N314" s="44">
        <f t="shared" si="179"/>
        <v>216.36</v>
      </c>
      <c r="O314" s="44">
        <f t="shared" si="179"/>
        <v>216.36</v>
      </c>
      <c r="P314" s="44">
        <f t="shared" si="179"/>
        <v>216.36</v>
      </c>
      <c r="Q314" s="44">
        <f t="shared" si="179"/>
        <v>216.36</v>
      </c>
      <c r="R314" s="44">
        <f>$D$11</f>
        <v>216.36</v>
      </c>
      <c r="S314" s="44">
        <f t="shared" si="179"/>
        <v>216.36</v>
      </c>
      <c r="T314" s="44">
        <f t="shared" si="179"/>
        <v>216.36</v>
      </c>
      <c r="U314" s="44">
        <f t="shared" si="179"/>
        <v>216.36</v>
      </c>
      <c r="V314" s="44">
        <f t="shared" si="179"/>
        <v>216.36</v>
      </c>
      <c r="W314" s="44">
        <f t="shared" si="179"/>
        <v>216.36</v>
      </c>
      <c r="X314" s="44">
        <f t="shared" si="179"/>
        <v>216.36</v>
      </c>
      <c r="Y314" s="44">
        <f t="shared" si="179"/>
        <v>216.36</v>
      </c>
      <c r="Z314" s="44">
        <f t="shared" si="179"/>
        <v>216.36</v>
      </c>
      <c r="AA314" s="44">
        <f t="shared" si="179"/>
        <v>216.36</v>
      </c>
    </row>
    <row r="315" spans="1:27" ht="12.75" customHeight="1" collapsed="1" x14ac:dyDescent="0.3">
      <c r="A315" s="98" t="s">
        <v>1291</v>
      </c>
      <c r="B315" s="28" t="str">
        <f>"03"&amp;"."&amp;$B$623&amp;"."&amp;$B$624</f>
        <v>03.02.2024</v>
      </c>
      <c r="C315" s="90" t="s">
        <v>76</v>
      </c>
      <c r="D315" s="91">
        <f>ROUND(((D316+D317+D319+D318)/1000),5)</f>
        <v>1.94723</v>
      </c>
      <c r="E315" s="91">
        <f>ROUND(((E316+E317+E319+E318)/1000),5)</f>
        <v>1.82683</v>
      </c>
      <c r="F315" s="91">
        <f>ROUND(((F316+F317+F319+F318)/1000),5)</f>
        <v>1.74047</v>
      </c>
      <c r="G315" s="91">
        <f t="shared" ref="G315:AA315" si="180">ROUND(((G316+G317+G319+G318)/1000),5)</f>
        <v>1.72712</v>
      </c>
      <c r="H315" s="91">
        <f t="shared" si="180"/>
        <v>1.74695</v>
      </c>
      <c r="I315" s="91">
        <f t="shared" si="180"/>
        <v>1.7851900000000001</v>
      </c>
      <c r="J315" s="91">
        <f t="shared" si="180"/>
        <v>1.8902099999999999</v>
      </c>
      <c r="K315" s="91">
        <f t="shared" si="180"/>
        <v>1.9648099999999999</v>
      </c>
      <c r="L315" s="91">
        <f t="shared" si="180"/>
        <v>2.2223799999999998</v>
      </c>
      <c r="M315" s="91">
        <f t="shared" si="180"/>
        <v>2.3386300000000002</v>
      </c>
      <c r="N315" s="91">
        <f t="shared" si="180"/>
        <v>2.3984899999999998</v>
      </c>
      <c r="O315" s="91">
        <f t="shared" si="180"/>
        <v>2.4123700000000001</v>
      </c>
      <c r="P315" s="91">
        <f t="shared" si="180"/>
        <v>2.4062700000000001</v>
      </c>
      <c r="Q315" s="91">
        <f t="shared" si="180"/>
        <v>2.40821</v>
      </c>
      <c r="R315" s="91">
        <f t="shared" si="180"/>
        <v>2.3648799999999999</v>
      </c>
      <c r="S315" s="91">
        <f t="shared" si="180"/>
        <v>2.3559100000000002</v>
      </c>
      <c r="T315" s="91">
        <f t="shared" si="180"/>
        <v>2.3709500000000001</v>
      </c>
      <c r="U315" s="91">
        <f t="shared" si="180"/>
        <v>2.4122599999999998</v>
      </c>
      <c r="V315" s="91">
        <f t="shared" si="180"/>
        <v>2.4073099999999998</v>
      </c>
      <c r="W315" s="91">
        <f t="shared" si="180"/>
        <v>2.3867799999999999</v>
      </c>
      <c r="X315" s="91">
        <f t="shared" si="180"/>
        <v>2.33385</v>
      </c>
      <c r="Y315" s="91">
        <f t="shared" si="180"/>
        <v>2.23725</v>
      </c>
      <c r="Z315" s="91">
        <f t="shared" si="180"/>
        <v>2.0295700000000001</v>
      </c>
      <c r="AA315" s="91">
        <f t="shared" si="180"/>
        <v>1.9362600000000001</v>
      </c>
    </row>
    <row r="316" spans="1:27" ht="12.75" hidden="1" customHeight="1" outlineLevel="1" x14ac:dyDescent="0.3">
      <c r="A316" s="99" t="s">
        <v>1292</v>
      </c>
      <c r="B316" s="63" t="s">
        <v>238</v>
      </c>
      <c r="C316" s="43" t="s">
        <v>79</v>
      </c>
      <c r="D316" s="44">
        <v>1509.04</v>
      </c>
      <c r="E316" s="44">
        <v>1388.64</v>
      </c>
      <c r="F316" s="44">
        <v>1302.28</v>
      </c>
      <c r="G316" s="44">
        <v>1288.93</v>
      </c>
      <c r="H316" s="44">
        <v>1308.76</v>
      </c>
      <c r="I316" s="44">
        <v>1347</v>
      </c>
      <c r="J316" s="44">
        <v>1452.02</v>
      </c>
      <c r="K316" s="44">
        <v>1526.62</v>
      </c>
      <c r="L316" s="44">
        <v>1784.19</v>
      </c>
      <c r="M316" s="44">
        <v>1900.44</v>
      </c>
      <c r="N316" s="44">
        <v>1960.3</v>
      </c>
      <c r="O316" s="44">
        <v>1974.18</v>
      </c>
      <c r="P316" s="44">
        <v>1968.08</v>
      </c>
      <c r="Q316" s="44">
        <v>1970.02</v>
      </c>
      <c r="R316" s="44">
        <v>1926.69</v>
      </c>
      <c r="S316" s="44">
        <v>1917.72</v>
      </c>
      <c r="T316" s="44">
        <v>1932.76</v>
      </c>
      <c r="U316" s="44">
        <v>1974.07</v>
      </c>
      <c r="V316" s="44">
        <v>1969.12</v>
      </c>
      <c r="W316" s="44">
        <v>1948.59</v>
      </c>
      <c r="X316" s="44">
        <v>1895.66</v>
      </c>
      <c r="Y316" s="44">
        <v>1799.06</v>
      </c>
      <c r="Z316" s="44">
        <v>1591.38</v>
      </c>
      <c r="AA316" s="44">
        <v>1498.07</v>
      </c>
    </row>
    <row r="317" spans="1:27" ht="12.75" hidden="1" customHeight="1" outlineLevel="1" x14ac:dyDescent="0.3">
      <c r="A317" s="99" t="s">
        <v>1293</v>
      </c>
      <c r="B317" s="63" t="s">
        <v>90</v>
      </c>
      <c r="C317" s="43" t="s">
        <v>79</v>
      </c>
      <c r="D317" s="44">
        <f>$D$307</f>
        <v>217.03</v>
      </c>
      <c r="E317" s="44">
        <f t="shared" ref="E317:AA317" si="181">$D$307</f>
        <v>217.03</v>
      </c>
      <c r="F317" s="44">
        <f t="shared" si="181"/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3">
      <c r="A318" s="99" t="s">
        <v>1294</v>
      </c>
      <c r="B318" s="63" t="s">
        <v>83</v>
      </c>
      <c r="C318" s="43" t="s">
        <v>79</v>
      </c>
      <c r="D318" s="44">
        <v>4.8</v>
      </c>
      <c r="E318" s="44">
        <v>4.8</v>
      </c>
      <c r="F318" s="44">
        <v>4.8</v>
      </c>
      <c r="G318" s="44">
        <v>4.8</v>
      </c>
      <c r="H318" s="44">
        <v>4.8</v>
      </c>
      <c r="I318" s="44">
        <v>4.8</v>
      </c>
      <c r="J318" s="44">
        <v>4.8</v>
      </c>
      <c r="K318" s="44">
        <v>4.8</v>
      </c>
      <c r="L318" s="44">
        <v>4.8</v>
      </c>
      <c r="M318" s="44">
        <v>4.8</v>
      </c>
      <c r="N318" s="44">
        <v>4.8</v>
      </c>
      <c r="O318" s="44">
        <v>4.8</v>
      </c>
      <c r="P318" s="44">
        <v>4.8</v>
      </c>
      <c r="Q318" s="44">
        <v>4.8</v>
      </c>
      <c r="R318" s="44">
        <v>4.8</v>
      </c>
      <c r="S318" s="44">
        <v>4.8</v>
      </c>
      <c r="T318" s="44">
        <v>4.8</v>
      </c>
      <c r="U318" s="44">
        <v>4.8</v>
      </c>
      <c r="V318" s="44">
        <v>4.8</v>
      </c>
      <c r="W318" s="44">
        <v>4.8</v>
      </c>
      <c r="X318" s="44">
        <v>4.8</v>
      </c>
      <c r="Y318" s="44">
        <v>4.8</v>
      </c>
      <c r="Z318" s="44">
        <v>4.8</v>
      </c>
      <c r="AA318" s="44">
        <v>4.8</v>
      </c>
    </row>
    <row r="319" spans="1:27" ht="12.75" hidden="1" customHeight="1" outlineLevel="1" x14ac:dyDescent="0.3">
      <c r="A319" s="99" t="s">
        <v>1295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>$D$11</f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collapsed="1" x14ac:dyDescent="0.3">
      <c r="A320" s="98" t="s">
        <v>1296</v>
      </c>
      <c r="B320" s="28" t="str">
        <f>"04"&amp;"."&amp;$B$623&amp;"."&amp;$B$624</f>
        <v>04.02.2024</v>
      </c>
      <c r="C320" s="90" t="s">
        <v>76</v>
      </c>
      <c r="D320" s="91">
        <f>ROUND(((D321+D322+D324+D323)/1000),5)</f>
        <v>1.8730899999999999</v>
      </c>
      <c r="E320" s="91">
        <f>ROUND(((E321+E322+E324+E323)/1000),5)</f>
        <v>1.71451</v>
      </c>
      <c r="F320" s="91">
        <f>ROUND(((F321+F322+F324+F323)/1000),5)</f>
        <v>1.6640600000000001</v>
      </c>
      <c r="G320" s="91">
        <f t="shared" ref="G320:AA320" si="183">ROUND(((G321+G322+G324+G323)/1000),5)</f>
        <v>1.6557500000000001</v>
      </c>
      <c r="H320" s="91">
        <f t="shared" si="183"/>
        <v>1.66092</v>
      </c>
      <c r="I320" s="91">
        <f t="shared" si="183"/>
        <v>1.6772100000000001</v>
      </c>
      <c r="J320" s="91">
        <f t="shared" si="183"/>
        <v>1.7119</v>
      </c>
      <c r="K320" s="91">
        <f t="shared" si="183"/>
        <v>1.8660000000000001</v>
      </c>
      <c r="L320" s="91">
        <f t="shared" si="183"/>
        <v>1.9809699999999999</v>
      </c>
      <c r="M320" s="91">
        <f t="shared" si="183"/>
        <v>2.1893199999999999</v>
      </c>
      <c r="N320" s="91">
        <f t="shared" si="183"/>
        <v>2.2709700000000002</v>
      </c>
      <c r="O320" s="91">
        <f t="shared" si="183"/>
        <v>2.2985600000000002</v>
      </c>
      <c r="P320" s="91">
        <f t="shared" si="183"/>
        <v>2.30396</v>
      </c>
      <c r="Q320" s="91">
        <f t="shared" si="183"/>
        <v>2.3078500000000002</v>
      </c>
      <c r="R320" s="91">
        <f t="shared" si="183"/>
        <v>2.2698299999999998</v>
      </c>
      <c r="S320" s="91">
        <f t="shared" si="183"/>
        <v>2.2814700000000001</v>
      </c>
      <c r="T320" s="91">
        <f t="shared" si="183"/>
        <v>2.3082699999999998</v>
      </c>
      <c r="U320" s="91">
        <f t="shared" si="183"/>
        <v>2.3608799999999999</v>
      </c>
      <c r="V320" s="91">
        <f t="shared" si="183"/>
        <v>2.3422200000000002</v>
      </c>
      <c r="W320" s="91">
        <f t="shared" si="183"/>
        <v>2.3070400000000002</v>
      </c>
      <c r="X320" s="91">
        <f t="shared" si="183"/>
        <v>2.2997100000000001</v>
      </c>
      <c r="Y320" s="91">
        <f t="shared" si="183"/>
        <v>2.2020599999999999</v>
      </c>
      <c r="Z320" s="91">
        <f t="shared" si="183"/>
        <v>1.96482</v>
      </c>
      <c r="AA320" s="91">
        <f t="shared" si="183"/>
        <v>1.91675</v>
      </c>
    </row>
    <row r="321" spans="1:27" ht="12.75" hidden="1" customHeight="1" outlineLevel="1" x14ac:dyDescent="0.3">
      <c r="A321" s="99" t="s">
        <v>1297</v>
      </c>
      <c r="B321" s="63" t="s">
        <v>238</v>
      </c>
      <c r="C321" s="43" t="s">
        <v>79</v>
      </c>
      <c r="D321" s="44">
        <v>1434.9</v>
      </c>
      <c r="E321" s="44">
        <v>1276.32</v>
      </c>
      <c r="F321" s="44">
        <v>1225.8699999999999</v>
      </c>
      <c r="G321" s="44">
        <v>1217.56</v>
      </c>
      <c r="H321" s="44">
        <v>1222.73</v>
      </c>
      <c r="I321" s="44">
        <v>1239.02</v>
      </c>
      <c r="J321" s="44">
        <v>1273.71</v>
      </c>
      <c r="K321" s="44">
        <v>1427.81</v>
      </c>
      <c r="L321" s="44">
        <v>1542.78</v>
      </c>
      <c r="M321" s="44">
        <v>1751.13</v>
      </c>
      <c r="N321" s="44">
        <v>1832.78</v>
      </c>
      <c r="O321" s="44">
        <v>1860.37</v>
      </c>
      <c r="P321" s="44">
        <v>1865.77</v>
      </c>
      <c r="Q321" s="44">
        <v>1869.66</v>
      </c>
      <c r="R321" s="44">
        <v>1831.64</v>
      </c>
      <c r="S321" s="44">
        <v>1843.28</v>
      </c>
      <c r="T321" s="44">
        <v>1870.08</v>
      </c>
      <c r="U321" s="44">
        <v>1922.69</v>
      </c>
      <c r="V321" s="44">
        <v>1904.03</v>
      </c>
      <c r="W321" s="44">
        <v>1868.85</v>
      </c>
      <c r="X321" s="44">
        <v>1861.52</v>
      </c>
      <c r="Y321" s="44">
        <v>1763.87</v>
      </c>
      <c r="Z321" s="44">
        <v>1526.63</v>
      </c>
      <c r="AA321" s="44">
        <v>1478.56</v>
      </c>
    </row>
    <row r="322" spans="1:27" ht="12.75" hidden="1" customHeight="1" outlineLevel="1" x14ac:dyDescent="0.3">
      <c r="A322" s="99" t="s">
        <v>1298</v>
      </c>
      <c r="B322" s="63" t="s">
        <v>90</v>
      </c>
      <c r="C322" s="43" t="s">
        <v>79</v>
      </c>
      <c r="D322" s="44">
        <f>$D$307</f>
        <v>217.03</v>
      </c>
      <c r="E322" s="44">
        <f t="shared" ref="E322:AA322" si="184">$D$307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3">
      <c r="A323" s="99" t="s">
        <v>1299</v>
      </c>
      <c r="B323" s="63" t="s">
        <v>83</v>
      </c>
      <c r="C323" s="43" t="s">
        <v>79</v>
      </c>
      <c r="D323" s="44">
        <v>4.8</v>
      </c>
      <c r="E323" s="44">
        <v>4.8</v>
      </c>
      <c r="F323" s="44">
        <v>4.8</v>
      </c>
      <c r="G323" s="44">
        <v>4.8</v>
      </c>
      <c r="H323" s="44">
        <v>4.8</v>
      </c>
      <c r="I323" s="44">
        <v>4.8</v>
      </c>
      <c r="J323" s="44">
        <v>4.8</v>
      </c>
      <c r="K323" s="44">
        <v>4.8</v>
      </c>
      <c r="L323" s="44">
        <v>4.8</v>
      </c>
      <c r="M323" s="44">
        <v>4.8</v>
      </c>
      <c r="N323" s="44">
        <v>4.8</v>
      </c>
      <c r="O323" s="44">
        <v>4.8</v>
      </c>
      <c r="P323" s="44">
        <v>4.8</v>
      </c>
      <c r="Q323" s="44">
        <v>4.8</v>
      </c>
      <c r="R323" s="44">
        <v>4.8</v>
      </c>
      <c r="S323" s="44">
        <v>4.8</v>
      </c>
      <c r="T323" s="44">
        <v>4.8</v>
      </c>
      <c r="U323" s="44">
        <v>4.8</v>
      </c>
      <c r="V323" s="44">
        <v>4.8</v>
      </c>
      <c r="W323" s="44">
        <v>4.8</v>
      </c>
      <c r="X323" s="44">
        <v>4.8</v>
      </c>
      <c r="Y323" s="44">
        <v>4.8</v>
      </c>
      <c r="Z323" s="44">
        <v>4.8</v>
      </c>
      <c r="AA323" s="44">
        <v>4.8</v>
      </c>
    </row>
    <row r="324" spans="1:27" ht="12.75" hidden="1" customHeight="1" outlineLevel="1" x14ac:dyDescent="0.3">
      <c r="A324" s="99" t="s">
        <v>1300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>$D$11</f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collapsed="1" x14ac:dyDescent="0.3">
      <c r="A325" s="98" t="s">
        <v>1301</v>
      </c>
      <c r="B325" s="28" t="str">
        <f>"05"&amp;"."&amp;$B$623&amp;"."&amp;$B$624</f>
        <v>05.02.2024</v>
      </c>
      <c r="C325" s="90" t="s">
        <v>76</v>
      </c>
      <c r="D325" s="91">
        <f>ROUND(((D326+D327+D329+D328)/1000),5)</f>
        <v>1.7801100000000001</v>
      </c>
      <c r="E325" s="91">
        <f>ROUND(((E326+E327+E329+E328)/1000),5)</f>
        <v>1.67231</v>
      </c>
      <c r="F325" s="91">
        <f>ROUND(((F326+F327+F329+F328)/1000),5)</f>
        <v>1.6492</v>
      </c>
      <c r="G325" s="91">
        <f t="shared" ref="G325:AA325" si="186">ROUND(((G326+G327+G329+G328)/1000),5)</f>
        <v>1.6566000000000001</v>
      </c>
      <c r="H325" s="91">
        <f t="shared" si="186"/>
        <v>1.6947000000000001</v>
      </c>
      <c r="I325" s="91">
        <f t="shared" si="186"/>
        <v>1.8090200000000001</v>
      </c>
      <c r="J325" s="91">
        <f t="shared" si="186"/>
        <v>1.9796199999999999</v>
      </c>
      <c r="K325" s="91">
        <f t="shared" si="186"/>
        <v>2.2619799999999999</v>
      </c>
      <c r="L325" s="91">
        <f t="shared" si="186"/>
        <v>2.4476599999999999</v>
      </c>
      <c r="M325" s="91">
        <f t="shared" si="186"/>
        <v>2.5052699999999999</v>
      </c>
      <c r="N325" s="91">
        <f t="shared" si="186"/>
        <v>2.5202300000000002</v>
      </c>
      <c r="O325" s="91">
        <f t="shared" si="186"/>
        <v>2.5490900000000001</v>
      </c>
      <c r="P325" s="91">
        <f t="shared" si="186"/>
        <v>2.5284200000000001</v>
      </c>
      <c r="Q325" s="91">
        <f t="shared" si="186"/>
        <v>2.5141399999999998</v>
      </c>
      <c r="R325" s="91">
        <f t="shared" si="186"/>
        <v>2.5045099999999998</v>
      </c>
      <c r="S325" s="91">
        <f t="shared" si="186"/>
        <v>2.4466600000000001</v>
      </c>
      <c r="T325" s="91">
        <f t="shared" si="186"/>
        <v>2.4131399999999998</v>
      </c>
      <c r="U325" s="91">
        <f t="shared" si="186"/>
        <v>2.4624600000000001</v>
      </c>
      <c r="V325" s="91">
        <f t="shared" si="186"/>
        <v>2.4946999999999999</v>
      </c>
      <c r="W325" s="91">
        <f t="shared" si="186"/>
        <v>2.4883799999999998</v>
      </c>
      <c r="X325" s="91">
        <f t="shared" si="186"/>
        <v>2.3096899999999998</v>
      </c>
      <c r="Y325" s="91">
        <f t="shared" si="186"/>
        <v>2.2031800000000001</v>
      </c>
      <c r="Z325" s="91">
        <f t="shared" si="186"/>
        <v>1.96495</v>
      </c>
      <c r="AA325" s="91">
        <f t="shared" si="186"/>
        <v>1.82575</v>
      </c>
    </row>
    <row r="326" spans="1:27" ht="12.75" hidden="1" customHeight="1" outlineLevel="1" x14ac:dyDescent="0.3">
      <c r="A326" s="99" t="s">
        <v>1302</v>
      </c>
      <c r="B326" s="63" t="s">
        <v>238</v>
      </c>
      <c r="C326" s="43" t="s">
        <v>79</v>
      </c>
      <c r="D326" s="44">
        <v>1341.92</v>
      </c>
      <c r="E326" s="44">
        <v>1234.1199999999999</v>
      </c>
      <c r="F326" s="44">
        <v>1211.01</v>
      </c>
      <c r="G326" s="44">
        <v>1218.4100000000001</v>
      </c>
      <c r="H326" s="44">
        <v>1256.51</v>
      </c>
      <c r="I326" s="44">
        <v>1370.83</v>
      </c>
      <c r="J326" s="44">
        <v>1541.43</v>
      </c>
      <c r="K326" s="44">
        <v>1823.79</v>
      </c>
      <c r="L326" s="44">
        <v>2009.47</v>
      </c>
      <c r="M326" s="44">
        <v>2067.08</v>
      </c>
      <c r="N326" s="44">
        <v>2082.04</v>
      </c>
      <c r="O326" s="44">
        <v>2110.9</v>
      </c>
      <c r="P326" s="44">
        <v>2090.23</v>
      </c>
      <c r="Q326" s="44">
        <v>2075.9499999999998</v>
      </c>
      <c r="R326" s="44">
        <v>2066.3200000000002</v>
      </c>
      <c r="S326" s="44">
        <v>2008.47</v>
      </c>
      <c r="T326" s="44">
        <v>1974.95</v>
      </c>
      <c r="U326" s="44">
        <v>2024.27</v>
      </c>
      <c r="V326" s="44">
        <v>2056.5100000000002</v>
      </c>
      <c r="W326" s="44">
        <v>2050.19</v>
      </c>
      <c r="X326" s="44">
        <v>1871.5</v>
      </c>
      <c r="Y326" s="44">
        <v>1764.99</v>
      </c>
      <c r="Z326" s="44">
        <v>1526.76</v>
      </c>
      <c r="AA326" s="44">
        <v>1387.56</v>
      </c>
    </row>
    <row r="327" spans="1:27" ht="12.75" hidden="1" customHeight="1" outlineLevel="1" x14ac:dyDescent="0.3">
      <c r="A327" s="99" t="s">
        <v>1303</v>
      </c>
      <c r="B327" s="63" t="s">
        <v>90</v>
      </c>
      <c r="C327" s="43" t="s">
        <v>79</v>
      </c>
      <c r="D327" s="44">
        <f>$D$307</f>
        <v>217.03</v>
      </c>
      <c r="E327" s="44">
        <f t="shared" ref="E327:AA327" si="187">$D$307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3">
      <c r="A328" s="99" t="s">
        <v>1304</v>
      </c>
      <c r="B328" s="63" t="s">
        <v>83</v>
      </c>
      <c r="C328" s="43" t="s">
        <v>79</v>
      </c>
      <c r="D328" s="44">
        <v>4.8</v>
      </c>
      <c r="E328" s="44">
        <v>4.8</v>
      </c>
      <c r="F328" s="44">
        <v>4.8</v>
      </c>
      <c r="G328" s="44">
        <v>4.8</v>
      </c>
      <c r="H328" s="44">
        <v>4.8</v>
      </c>
      <c r="I328" s="44">
        <v>4.8</v>
      </c>
      <c r="J328" s="44">
        <v>4.8</v>
      </c>
      <c r="K328" s="44">
        <v>4.8</v>
      </c>
      <c r="L328" s="44">
        <v>4.8</v>
      </c>
      <c r="M328" s="44">
        <v>4.8</v>
      </c>
      <c r="N328" s="44">
        <v>4.8</v>
      </c>
      <c r="O328" s="44">
        <v>4.8</v>
      </c>
      <c r="P328" s="44">
        <v>4.8</v>
      </c>
      <c r="Q328" s="44">
        <v>4.8</v>
      </c>
      <c r="R328" s="44">
        <v>4.8</v>
      </c>
      <c r="S328" s="44">
        <v>4.8</v>
      </c>
      <c r="T328" s="44">
        <v>4.8</v>
      </c>
      <c r="U328" s="44">
        <v>4.8</v>
      </c>
      <c r="V328" s="44">
        <v>4.8</v>
      </c>
      <c r="W328" s="44">
        <v>4.8</v>
      </c>
      <c r="X328" s="44">
        <v>4.8</v>
      </c>
      <c r="Y328" s="44">
        <v>4.8</v>
      </c>
      <c r="Z328" s="44">
        <v>4.8</v>
      </c>
      <c r="AA328" s="44">
        <v>4.8</v>
      </c>
    </row>
    <row r="329" spans="1:27" ht="12.75" hidden="1" customHeight="1" outlineLevel="1" x14ac:dyDescent="0.3">
      <c r="A329" s="99" t="s">
        <v>1305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>$D$11</f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3">
      <c r="A330" s="98" t="s">
        <v>1306</v>
      </c>
      <c r="B330" s="28" t="str">
        <f>"06"&amp;"."&amp;$B$623&amp;"."&amp;$B$624</f>
        <v>06.02.2024</v>
      </c>
      <c r="C330" s="90" t="s">
        <v>76</v>
      </c>
      <c r="D330" s="91">
        <f>ROUND(((D331+D332+D334+D333)/1000),5)</f>
        <v>1.72566</v>
      </c>
      <c r="E330" s="91">
        <f>ROUND(((E331+E332+E334+E333)/1000),5)</f>
        <v>1.66666</v>
      </c>
      <c r="F330" s="91">
        <f>ROUND(((F331+F332+F334+F333)/1000),5)</f>
        <v>1.63734</v>
      </c>
      <c r="G330" s="91">
        <f t="shared" ref="G330:AA330" si="189">ROUND(((G331+G332+G334+G333)/1000),5)</f>
        <v>1.6255999999999999</v>
      </c>
      <c r="H330" s="91">
        <f t="shared" si="189"/>
        <v>1.6716299999999999</v>
      </c>
      <c r="I330" s="91">
        <f t="shared" si="189"/>
        <v>1.73471</v>
      </c>
      <c r="J330" s="91">
        <f t="shared" si="189"/>
        <v>1.90035</v>
      </c>
      <c r="K330" s="91">
        <f t="shared" si="189"/>
        <v>2.1510500000000001</v>
      </c>
      <c r="L330" s="91">
        <f t="shared" si="189"/>
        <v>2.3103099999999999</v>
      </c>
      <c r="M330" s="91">
        <f t="shared" si="189"/>
        <v>2.3446400000000001</v>
      </c>
      <c r="N330" s="91">
        <f t="shared" si="189"/>
        <v>2.3667400000000001</v>
      </c>
      <c r="O330" s="91">
        <f t="shared" si="189"/>
        <v>2.3991099999999999</v>
      </c>
      <c r="P330" s="91">
        <f t="shared" si="189"/>
        <v>2.3722799999999999</v>
      </c>
      <c r="Q330" s="91">
        <f t="shared" si="189"/>
        <v>2.3949699999999998</v>
      </c>
      <c r="R330" s="91">
        <f t="shared" si="189"/>
        <v>2.3809499999999999</v>
      </c>
      <c r="S330" s="91">
        <f t="shared" si="189"/>
        <v>2.3356599999999998</v>
      </c>
      <c r="T330" s="91">
        <f t="shared" si="189"/>
        <v>2.3142100000000001</v>
      </c>
      <c r="U330" s="91">
        <f t="shared" si="189"/>
        <v>2.3524500000000002</v>
      </c>
      <c r="V330" s="91">
        <f t="shared" si="189"/>
        <v>2.3576100000000002</v>
      </c>
      <c r="W330" s="91">
        <f t="shared" si="189"/>
        <v>2.36747</v>
      </c>
      <c r="X330" s="91">
        <f t="shared" si="189"/>
        <v>2.2731699999999999</v>
      </c>
      <c r="Y330" s="91">
        <f t="shared" si="189"/>
        <v>2.1762199999999998</v>
      </c>
      <c r="Z330" s="91">
        <f t="shared" si="189"/>
        <v>1.9638800000000001</v>
      </c>
      <c r="AA330" s="91">
        <f t="shared" si="189"/>
        <v>1.7467900000000001</v>
      </c>
    </row>
    <row r="331" spans="1:27" ht="12.75" hidden="1" customHeight="1" outlineLevel="1" x14ac:dyDescent="0.3">
      <c r="A331" s="99" t="s">
        <v>1307</v>
      </c>
      <c r="B331" s="63" t="s">
        <v>238</v>
      </c>
      <c r="C331" s="43" t="s">
        <v>79</v>
      </c>
      <c r="D331" s="44">
        <v>1287.47</v>
      </c>
      <c r="E331" s="44">
        <v>1228.47</v>
      </c>
      <c r="F331" s="44">
        <v>1199.1500000000001</v>
      </c>
      <c r="G331" s="44">
        <v>1187.4100000000001</v>
      </c>
      <c r="H331" s="44">
        <v>1233.44</v>
      </c>
      <c r="I331" s="44">
        <v>1296.52</v>
      </c>
      <c r="J331" s="44">
        <v>1462.16</v>
      </c>
      <c r="K331" s="44">
        <v>1712.86</v>
      </c>
      <c r="L331" s="44">
        <v>1872.12</v>
      </c>
      <c r="M331" s="44">
        <v>1906.45</v>
      </c>
      <c r="N331" s="44">
        <v>1928.55</v>
      </c>
      <c r="O331" s="44">
        <v>1960.92</v>
      </c>
      <c r="P331" s="44">
        <v>1934.09</v>
      </c>
      <c r="Q331" s="44">
        <v>1956.78</v>
      </c>
      <c r="R331" s="44">
        <v>1942.76</v>
      </c>
      <c r="S331" s="44">
        <v>1897.47</v>
      </c>
      <c r="T331" s="44">
        <v>1876.02</v>
      </c>
      <c r="U331" s="44">
        <v>1914.26</v>
      </c>
      <c r="V331" s="44">
        <v>1919.42</v>
      </c>
      <c r="W331" s="44">
        <v>1929.28</v>
      </c>
      <c r="X331" s="44">
        <v>1834.98</v>
      </c>
      <c r="Y331" s="44">
        <v>1738.03</v>
      </c>
      <c r="Z331" s="44">
        <v>1525.69</v>
      </c>
      <c r="AA331" s="44">
        <v>1308.5999999999999</v>
      </c>
    </row>
    <row r="332" spans="1:27" ht="12.75" hidden="1" customHeight="1" outlineLevel="1" x14ac:dyDescent="0.3">
      <c r="A332" s="99" t="s">
        <v>1308</v>
      </c>
      <c r="B332" s="63" t="s">
        <v>90</v>
      </c>
      <c r="C332" s="43" t="s">
        <v>79</v>
      </c>
      <c r="D332" s="44">
        <f>$D$307</f>
        <v>217.03</v>
      </c>
      <c r="E332" s="44">
        <f t="shared" ref="E332:AA332" si="190">$D$307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3">
      <c r="A333" s="99" t="s">
        <v>1309</v>
      </c>
      <c r="B333" s="63" t="s">
        <v>83</v>
      </c>
      <c r="C333" s="43" t="s">
        <v>79</v>
      </c>
      <c r="D333" s="44">
        <v>4.8</v>
      </c>
      <c r="E333" s="44">
        <v>4.8</v>
      </c>
      <c r="F333" s="44">
        <v>4.8</v>
      </c>
      <c r="G333" s="44">
        <v>4.8</v>
      </c>
      <c r="H333" s="44">
        <v>4.8</v>
      </c>
      <c r="I333" s="44">
        <v>4.8</v>
      </c>
      <c r="J333" s="44">
        <v>4.8</v>
      </c>
      <c r="K333" s="44">
        <v>4.8</v>
      </c>
      <c r="L333" s="44">
        <v>4.8</v>
      </c>
      <c r="M333" s="44">
        <v>4.8</v>
      </c>
      <c r="N333" s="44">
        <v>4.8</v>
      </c>
      <c r="O333" s="44">
        <v>4.8</v>
      </c>
      <c r="P333" s="44">
        <v>4.8</v>
      </c>
      <c r="Q333" s="44">
        <v>4.8</v>
      </c>
      <c r="R333" s="44">
        <v>4.8</v>
      </c>
      <c r="S333" s="44">
        <v>4.8</v>
      </c>
      <c r="T333" s="44">
        <v>4.8</v>
      </c>
      <c r="U333" s="44">
        <v>4.8</v>
      </c>
      <c r="V333" s="44">
        <v>4.8</v>
      </c>
      <c r="W333" s="44">
        <v>4.8</v>
      </c>
      <c r="X333" s="44">
        <v>4.8</v>
      </c>
      <c r="Y333" s="44">
        <v>4.8</v>
      </c>
      <c r="Z333" s="44">
        <v>4.8</v>
      </c>
      <c r="AA333" s="44">
        <v>4.8</v>
      </c>
    </row>
    <row r="334" spans="1:27" ht="12.75" hidden="1" customHeight="1" outlineLevel="1" x14ac:dyDescent="0.3">
      <c r="A334" s="99" t="s">
        <v>1310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>$D$11</f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3">
      <c r="A335" s="98" t="s">
        <v>1311</v>
      </c>
      <c r="B335" s="28" t="str">
        <f>"07"&amp;"."&amp;$B$623&amp;"."&amp;$B$624</f>
        <v>07.02.2024</v>
      </c>
      <c r="C335" s="90" t="s">
        <v>76</v>
      </c>
      <c r="D335" s="91">
        <f>ROUND(((D336+D337+D339+D338)/1000),5)</f>
        <v>1.74644</v>
      </c>
      <c r="E335" s="91">
        <f>ROUND(((E336+E337+E339+E338)/1000),5)</f>
        <v>1.69075</v>
      </c>
      <c r="F335" s="91">
        <f>ROUND(((F336+F337+F339+F338)/1000),5)</f>
        <v>1.65221</v>
      </c>
      <c r="G335" s="91">
        <f t="shared" ref="G335:AA335" si="192">ROUND(((G336+G337+G339+G338)/1000),5)</f>
        <v>1.6471</v>
      </c>
      <c r="H335" s="91">
        <f t="shared" si="192"/>
        <v>1.68133</v>
      </c>
      <c r="I335" s="91">
        <f t="shared" si="192"/>
        <v>1.7384500000000001</v>
      </c>
      <c r="J335" s="91">
        <f t="shared" si="192"/>
        <v>1.92509</v>
      </c>
      <c r="K335" s="91">
        <f t="shared" si="192"/>
        <v>2.2007300000000001</v>
      </c>
      <c r="L335" s="91">
        <f t="shared" si="192"/>
        <v>2.36226</v>
      </c>
      <c r="M335" s="91">
        <f t="shared" si="192"/>
        <v>2.4196200000000001</v>
      </c>
      <c r="N335" s="91">
        <f t="shared" si="192"/>
        <v>2.4544100000000002</v>
      </c>
      <c r="O335" s="91">
        <f t="shared" si="192"/>
        <v>2.4912399999999999</v>
      </c>
      <c r="P335" s="91">
        <f t="shared" si="192"/>
        <v>2.4569899999999998</v>
      </c>
      <c r="Q335" s="91">
        <f t="shared" si="192"/>
        <v>2.4859</v>
      </c>
      <c r="R335" s="91">
        <f t="shared" si="192"/>
        <v>2.4858199999999999</v>
      </c>
      <c r="S335" s="91">
        <f t="shared" si="192"/>
        <v>2.40171</v>
      </c>
      <c r="T335" s="91">
        <f t="shared" si="192"/>
        <v>2.3710800000000001</v>
      </c>
      <c r="U335" s="91">
        <f t="shared" si="192"/>
        <v>2.4099699999999999</v>
      </c>
      <c r="V335" s="91">
        <f t="shared" si="192"/>
        <v>2.39716</v>
      </c>
      <c r="W335" s="91">
        <f t="shared" si="192"/>
        <v>2.4188800000000001</v>
      </c>
      <c r="X335" s="91">
        <f t="shared" si="192"/>
        <v>2.3186800000000001</v>
      </c>
      <c r="Y335" s="91">
        <f t="shared" si="192"/>
        <v>2.2256</v>
      </c>
      <c r="Z335" s="91">
        <f t="shared" si="192"/>
        <v>1.9773799999999999</v>
      </c>
      <c r="AA335" s="91">
        <f t="shared" si="192"/>
        <v>1.7778400000000001</v>
      </c>
    </row>
    <row r="336" spans="1:27" ht="12.75" hidden="1" customHeight="1" outlineLevel="1" x14ac:dyDescent="0.3">
      <c r="A336" s="99" t="s">
        <v>1312</v>
      </c>
      <c r="B336" s="63" t="s">
        <v>238</v>
      </c>
      <c r="C336" s="43" t="s">
        <v>79</v>
      </c>
      <c r="D336" s="44">
        <v>1308.25</v>
      </c>
      <c r="E336" s="44">
        <v>1252.56</v>
      </c>
      <c r="F336" s="44">
        <v>1214.02</v>
      </c>
      <c r="G336" s="44">
        <v>1208.9100000000001</v>
      </c>
      <c r="H336" s="44">
        <v>1243.1400000000001</v>
      </c>
      <c r="I336" s="44">
        <v>1300.26</v>
      </c>
      <c r="J336" s="44">
        <v>1486.9</v>
      </c>
      <c r="K336" s="44">
        <v>1762.54</v>
      </c>
      <c r="L336" s="44">
        <v>1924.07</v>
      </c>
      <c r="M336" s="44">
        <v>1981.43</v>
      </c>
      <c r="N336" s="44">
        <v>2016.22</v>
      </c>
      <c r="O336" s="44">
        <v>2053.0500000000002</v>
      </c>
      <c r="P336" s="44">
        <v>2018.8</v>
      </c>
      <c r="Q336" s="44">
        <v>2047.71</v>
      </c>
      <c r="R336" s="44">
        <v>2047.63</v>
      </c>
      <c r="S336" s="44">
        <v>1963.52</v>
      </c>
      <c r="T336" s="44">
        <v>1932.89</v>
      </c>
      <c r="U336" s="44">
        <v>1971.78</v>
      </c>
      <c r="V336" s="44">
        <v>1958.97</v>
      </c>
      <c r="W336" s="44">
        <v>1980.69</v>
      </c>
      <c r="X336" s="44">
        <v>1880.49</v>
      </c>
      <c r="Y336" s="44">
        <v>1787.41</v>
      </c>
      <c r="Z336" s="44">
        <v>1539.19</v>
      </c>
      <c r="AA336" s="44">
        <v>1339.65</v>
      </c>
    </row>
    <row r="337" spans="1:27" ht="12.75" hidden="1" customHeight="1" outlineLevel="1" x14ac:dyDescent="0.3">
      <c r="A337" s="99" t="s">
        <v>1313</v>
      </c>
      <c r="B337" s="63" t="s">
        <v>90</v>
      </c>
      <c r="C337" s="43" t="s">
        <v>79</v>
      </c>
      <c r="D337" s="44">
        <f>$D$307</f>
        <v>217.03</v>
      </c>
      <c r="E337" s="44">
        <f t="shared" ref="E337:AA337" si="193">$D$307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3">
      <c r="A338" s="99" t="s">
        <v>1314</v>
      </c>
      <c r="B338" s="63" t="s">
        <v>83</v>
      </c>
      <c r="C338" s="43" t="s">
        <v>79</v>
      </c>
      <c r="D338" s="44">
        <v>4.8</v>
      </c>
      <c r="E338" s="44">
        <v>4.8</v>
      </c>
      <c r="F338" s="44">
        <v>4.8</v>
      </c>
      <c r="G338" s="44">
        <v>4.8</v>
      </c>
      <c r="H338" s="44">
        <v>4.8</v>
      </c>
      <c r="I338" s="44">
        <v>4.8</v>
      </c>
      <c r="J338" s="44">
        <v>4.8</v>
      </c>
      <c r="K338" s="44">
        <v>4.8</v>
      </c>
      <c r="L338" s="44">
        <v>4.8</v>
      </c>
      <c r="M338" s="44">
        <v>4.8</v>
      </c>
      <c r="N338" s="44">
        <v>4.8</v>
      </c>
      <c r="O338" s="44">
        <v>4.8</v>
      </c>
      <c r="P338" s="44">
        <v>4.8</v>
      </c>
      <c r="Q338" s="44">
        <v>4.8</v>
      </c>
      <c r="R338" s="44">
        <v>4.8</v>
      </c>
      <c r="S338" s="44">
        <v>4.8</v>
      </c>
      <c r="T338" s="44">
        <v>4.8</v>
      </c>
      <c r="U338" s="44">
        <v>4.8</v>
      </c>
      <c r="V338" s="44">
        <v>4.8</v>
      </c>
      <c r="W338" s="44">
        <v>4.8</v>
      </c>
      <c r="X338" s="44">
        <v>4.8</v>
      </c>
      <c r="Y338" s="44">
        <v>4.8</v>
      </c>
      <c r="Z338" s="44">
        <v>4.8</v>
      </c>
      <c r="AA338" s="44">
        <v>4.8</v>
      </c>
    </row>
    <row r="339" spans="1:27" ht="12.75" hidden="1" customHeight="1" outlineLevel="1" x14ac:dyDescent="0.3">
      <c r="A339" s="99" t="s">
        <v>1315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>$D$11</f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3">
      <c r="A340" s="98" t="s">
        <v>1316</v>
      </c>
      <c r="B340" s="28" t="str">
        <f>"08"&amp;"."&amp;$B$623&amp;"."&amp;$B$624</f>
        <v>08.02.2024</v>
      </c>
      <c r="C340" s="90" t="s">
        <v>76</v>
      </c>
      <c r="D340" s="91">
        <f>ROUND(((D341+D342+D344+D343)/1000),5)</f>
        <v>1.74654</v>
      </c>
      <c r="E340" s="91">
        <f>ROUND(((E341+E342+E344+E343)/1000),5)</f>
        <v>1.66137</v>
      </c>
      <c r="F340" s="91">
        <f>ROUND(((F341+F342+F344+F343)/1000),5)</f>
        <v>1.6288400000000001</v>
      </c>
      <c r="G340" s="91">
        <f t="shared" ref="G340:AA340" si="195">ROUND(((G341+G342+G344+G343)/1000),5)</f>
        <v>1.62042</v>
      </c>
      <c r="H340" s="91">
        <f t="shared" si="195"/>
        <v>1.6535599999999999</v>
      </c>
      <c r="I340" s="91">
        <f t="shared" si="195"/>
        <v>1.7708900000000001</v>
      </c>
      <c r="J340" s="91">
        <f t="shared" si="195"/>
        <v>1.9800899999999999</v>
      </c>
      <c r="K340" s="91">
        <f t="shared" si="195"/>
        <v>2.2749899999999998</v>
      </c>
      <c r="L340" s="91">
        <f t="shared" si="195"/>
        <v>2.3971200000000001</v>
      </c>
      <c r="M340" s="91">
        <f t="shared" si="195"/>
        <v>2.4846699999999999</v>
      </c>
      <c r="N340" s="91">
        <f t="shared" si="195"/>
        <v>2.5518299999999998</v>
      </c>
      <c r="O340" s="91">
        <f t="shared" si="195"/>
        <v>2.5680999999999998</v>
      </c>
      <c r="P340" s="91">
        <f t="shared" si="195"/>
        <v>2.5402499999999999</v>
      </c>
      <c r="Q340" s="91">
        <f t="shared" si="195"/>
        <v>2.5469599999999999</v>
      </c>
      <c r="R340" s="91">
        <f t="shared" si="195"/>
        <v>2.5334300000000001</v>
      </c>
      <c r="S340" s="91">
        <f t="shared" si="195"/>
        <v>2.4701599999999999</v>
      </c>
      <c r="T340" s="91">
        <f t="shared" si="195"/>
        <v>2.54867</v>
      </c>
      <c r="U340" s="91">
        <f t="shared" si="195"/>
        <v>2.5807899999999999</v>
      </c>
      <c r="V340" s="91">
        <f t="shared" si="195"/>
        <v>2.67035</v>
      </c>
      <c r="W340" s="91">
        <f t="shared" si="195"/>
        <v>2.5169000000000001</v>
      </c>
      <c r="X340" s="91">
        <f t="shared" si="195"/>
        <v>2.4397199999999999</v>
      </c>
      <c r="Y340" s="91">
        <f t="shared" si="195"/>
        <v>2.31671</v>
      </c>
      <c r="Z340" s="91">
        <f t="shared" si="195"/>
        <v>2.1740300000000001</v>
      </c>
      <c r="AA340" s="91">
        <f t="shared" si="195"/>
        <v>1.9195800000000001</v>
      </c>
    </row>
    <row r="341" spans="1:27" ht="12.75" hidden="1" customHeight="1" outlineLevel="1" x14ac:dyDescent="0.3">
      <c r="A341" s="99" t="s">
        <v>1317</v>
      </c>
      <c r="B341" s="63" t="s">
        <v>238</v>
      </c>
      <c r="C341" s="43" t="s">
        <v>79</v>
      </c>
      <c r="D341" s="44">
        <v>1308.3499999999999</v>
      </c>
      <c r="E341" s="44">
        <v>1223.18</v>
      </c>
      <c r="F341" s="44">
        <v>1190.6500000000001</v>
      </c>
      <c r="G341" s="44">
        <v>1182.23</v>
      </c>
      <c r="H341" s="44">
        <v>1215.3699999999999</v>
      </c>
      <c r="I341" s="44">
        <v>1332.7</v>
      </c>
      <c r="J341" s="44">
        <v>1541.9</v>
      </c>
      <c r="K341" s="44">
        <v>1836.8</v>
      </c>
      <c r="L341" s="44">
        <v>1958.93</v>
      </c>
      <c r="M341" s="44">
        <v>2046.48</v>
      </c>
      <c r="N341" s="44">
        <v>2113.64</v>
      </c>
      <c r="O341" s="44">
        <v>2129.91</v>
      </c>
      <c r="P341" s="44">
        <v>2102.06</v>
      </c>
      <c r="Q341" s="44">
        <v>2108.77</v>
      </c>
      <c r="R341" s="44">
        <v>2095.2399999999998</v>
      </c>
      <c r="S341" s="44">
        <v>2031.97</v>
      </c>
      <c r="T341" s="44">
        <v>2110.48</v>
      </c>
      <c r="U341" s="44">
        <v>2142.6</v>
      </c>
      <c r="V341" s="44">
        <v>2232.16</v>
      </c>
      <c r="W341" s="44">
        <v>2078.71</v>
      </c>
      <c r="X341" s="44">
        <v>2001.53</v>
      </c>
      <c r="Y341" s="44">
        <v>1878.52</v>
      </c>
      <c r="Z341" s="44">
        <v>1735.84</v>
      </c>
      <c r="AA341" s="44">
        <v>1481.39</v>
      </c>
    </row>
    <row r="342" spans="1:27" ht="12.75" hidden="1" customHeight="1" outlineLevel="1" x14ac:dyDescent="0.3">
      <c r="A342" s="99" t="s">
        <v>1318</v>
      </c>
      <c r="B342" s="63" t="s">
        <v>90</v>
      </c>
      <c r="C342" s="43" t="s">
        <v>79</v>
      </c>
      <c r="D342" s="44">
        <f>$D$307</f>
        <v>217.03</v>
      </c>
      <c r="E342" s="44">
        <f t="shared" ref="E342:AA342" si="196">$D$307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3">
      <c r="A343" s="99" t="s">
        <v>1319</v>
      </c>
      <c r="B343" s="63" t="s">
        <v>83</v>
      </c>
      <c r="C343" s="43" t="s">
        <v>79</v>
      </c>
      <c r="D343" s="44">
        <v>4.8</v>
      </c>
      <c r="E343" s="44">
        <v>4.8</v>
      </c>
      <c r="F343" s="44">
        <v>4.8</v>
      </c>
      <c r="G343" s="44">
        <v>4.8</v>
      </c>
      <c r="H343" s="44">
        <v>4.8</v>
      </c>
      <c r="I343" s="44">
        <v>4.8</v>
      </c>
      <c r="J343" s="44">
        <v>4.8</v>
      </c>
      <c r="K343" s="44">
        <v>4.8</v>
      </c>
      <c r="L343" s="44">
        <v>4.8</v>
      </c>
      <c r="M343" s="44">
        <v>4.8</v>
      </c>
      <c r="N343" s="44">
        <v>4.8</v>
      </c>
      <c r="O343" s="44">
        <v>4.8</v>
      </c>
      <c r="P343" s="44">
        <v>4.8</v>
      </c>
      <c r="Q343" s="44">
        <v>4.8</v>
      </c>
      <c r="R343" s="44">
        <v>4.8</v>
      </c>
      <c r="S343" s="44">
        <v>4.8</v>
      </c>
      <c r="T343" s="44">
        <v>4.8</v>
      </c>
      <c r="U343" s="44">
        <v>4.8</v>
      </c>
      <c r="V343" s="44">
        <v>4.8</v>
      </c>
      <c r="W343" s="44">
        <v>4.8</v>
      </c>
      <c r="X343" s="44">
        <v>4.8</v>
      </c>
      <c r="Y343" s="44">
        <v>4.8</v>
      </c>
      <c r="Z343" s="44">
        <v>4.8</v>
      </c>
      <c r="AA343" s="44">
        <v>4.8</v>
      </c>
    </row>
    <row r="344" spans="1:27" ht="12.75" hidden="1" customHeight="1" outlineLevel="1" x14ac:dyDescent="0.3">
      <c r="A344" s="99" t="s">
        <v>1320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>$D$11</f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3">
      <c r="A345" s="98" t="s">
        <v>1321</v>
      </c>
      <c r="B345" s="28" t="str">
        <f>"09"&amp;"."&amp;$B$623&amp;"."&amp;$B$624</f>
        <v>09.02.2024</v>
      </c>
      <c r="C345" s="90" t="s">
        <v>76</v>
      </c>
      <c r="D345" s="91">
        <f>ROUND(((D346+D347+D349+D348)/1000),5)</f>
        <v>1.7843599999999999</v>
      </c>
      <c r="E345" s="91">
        <f>ROUND(((E346+E347+E349+E348)/1000),5)</f>
        <v>1.67537</v>
      </c>
      <c r="F345" s="91">
        <f>ROUND(((F346+F347+F349+F348)/1000),5)</f>
        <v>1.6495899999999999</v>
      </c>
      <c r="G345" s="91">
        <f t="shared" ref="G345:AA345" si="198">ROUND(((G346+G347+G349+G348)/1000),5)</f>
        <v>1.64937</v>
      </c>
      <c r="H345" s="91">
        <f t="shared" si="198"/>
        <v>1.6599600000000001</v>
      </c>
      <c r="I345" s="91">
        <f t="shared" si="198"/>
        <v>1.8002400000000001</v>
      </c>
      <c r="J345" s="91">
        <f t="shared" si="198"/>
        <v>2.0380400000000001</v>
      </c>
      <c r="K345" s="91">
        <f t="shared" si="198"/>
        <v>2.3110499999999998</v>
      </c>
      <c r="L345" s="91">
        <f t="shared" si="198"/>
        <v>2.44848</v>
      </c>
      <c r="M345" s="91">
        <f t="shared" si="198"/>
        <v>2.5790000000000002</v>
      </c>
      <c r="N345" s="91">
        <f t="shared" si="198"/>
        <v>2.6507100000000001</v>
      </c>
      <c r="O345" s="91">
        <f t="shared" si="198"/>
        <v>2.5494400000000002</v>
      </c>
      <c r="P345" s="91">
        <f t="shared" si="198"/>
        <v>2.5198900000000002</v>
      </c>
      <c r="Q345" s="91">
        <f t="shared" si="198"/>
        <v>2.5260199999999999</v>
      </c>
      <c r="R345" s="91">
        <f t="shared" si="198"/>
        <v>2.51274</v>
      </c>
      <c r="S345" s="91">
        <f t="shared" si="198"/>
        <v>2.5218799999999999</v>
      </c>
      <c r="T345" s="91">
        <f t="shared" si="198"/>
        <v>2.5689299999999999</v>
      </c>
      <c r="U345" s="91">
        <f t="shared" si="198"/>
        <v>2.59788</v>
      </c>
      <c r="V345" s="91">
        <f t="shared" si="198"/>
        <v>2.6612</v>
      </c>
      <c r="W345" s="91">
        <f t="shared" si="198"/>
        <v>2.4818500000000001</v>
      </c>
      <c r="X345" s="91">
        <f t="shared" si="198"/>
        <v>2.4024000000000001</v>
      </c>
      <c r="Y345" s="91">
        <f t="shared" si="198"/>
        <v>2.3383400000000001</v>
      </c>
      <c r="Z345" s="91">
        <f t="shared" si="198"/>
        <v>2.2012900000000002</v>
      </c>
      <c r="AA345" s="91">
        <f t="shared" si="198"/>
        <v>1.9986200000000001</v>
      </c>
    </row>
    <row r="346" spans="1:27" ht="12.75" hidden="1" customHeight="1" outlineLevel="1" x14ac:dyDescent="0.3">
      <c r="A346" s="99" t="s">
        <v>1322</v>
      </c>
      <c r="B346" s="63" t="s">
        <v>238</v>
      </c>
      <c r="C346" s="43" t="s">
        <v>79</v>
      </c>
      <c r="D346" s="44">
        <v>1346.17</v>
      </c>
      <c r="E346" s="44">
        <v>1237.18</v>
      </c>
      <c r="F346" s="44">
        <v>1211.4000000000001</v>
      </c>
      <c r="G346" s="44">
        <v>1211.18</v>
      </c>
      <c r="H346" s="44">
        <v>1221.77</v>
      </c>
      <c r="I346" s="44">
        <v>1362.05</v>
      </c>
      <c r="J346" s="44">
        <v>1599.85</v>
      </c>
      <c r="K346" s="44">
        <v>1872.86</v>
      </c>
      <c r="L346" s="44">
        <v>2010.29</v>
      </c>
      <c r="M346" s="44">
        <v>2140.81</v>
      </c>
      <c r="N346" s="44">
        <v>2212.52</v>
      </c>
      <c r="O346" s="44">
        <v>2111.25</v>
      </c>
      <c r="P346" s="44">
        <v>2081.6999999999998</v>
      </c>
      <c r="Q346" s="44">
        <v>2087.83</v>
      </c>
      <c r="R346" s="44">
        <v>2074.5500000000002</v>
      </c>
      <c r="S346" s="44">
        <v>2083.69</v>
      </c>
      <c r="T346" s="44">
        <v>2130.7399999999998</v>
      </c>
      <c r="U346" s="44">
        <v>2159.69</v>
      </c>
      <c r="V346" s="44">
        <v>2223.0100000000002</v>
      </c>
      <c r="W346" s="44">
        <v>2043.66</v>
      </c>
      <c r="X346" s="44">
        <v>1964.21</v>
      </c>
      <c r="Y346" s="44">
        <v>1900.15</v>
      </c>
      <c r="Z346" s="44">
        <v>1763.1</v>
      </c>
      <c r="AA346" s="44">
        <v>1560.43</v>
      </c>
    </row>
    <row r="347" spans="1:27" ht="12.75" hidden="1" customHeight="1" outlineLevel="1" x14ac:dyDescent="0.3">
      <c r="A347" s="99" t="s">
        <v>1323</v>
      </c>
      <c r="B347" s="63" t="s">
        <v>90</v>
      </c>
      <c r="C347" s="43" t="s">
        <v>79</v>
      </c>
      <c r="D347" s="44">
        <f>$D$307</f>
        <v>217.03</v>
      </c>
      <c r="E347" s="44">
        <f t="shared" ref="E347:AA347" si="199">$D$307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3">
      <c r="A348" s="99" t="s">
        <v>1324</v>
      </c>
      <c r="B348" s="63" t="s">
        <v>83</v>
      </c>
      <c r="C348" s="43" t="s">
        <v>79</v>
      </c>
      <c r="D348" s="44">
        <v>4.8</v>
      </c>
      <c r="E348" s="44">
        <v>4.8</v>
      </c>
      <c r="F348" s="44">
        <v>4.8</v>
      </c>
      <c r="G348" s="44">
        <v>4.8</v>
      </c>
      <c r="H348" s="44">
        <v>4.8</v>
      </c>
      <c r="I348" s="44">
        <v>4.8</v>
      </c>
      <c r="J348" s="44">
        <v>4.8</v>
      </c>
      <c r="K348" s="44">
        <v>4.8</v>
      </c>
      <c r="L348" s="44">
        <v>4.8</v>
      </c>
      <c r="M348" s="44">
        <v>4.8</v>
      </c>
      <c r="N348" s="44">
        <v>4.8</v>
      </c>
      <c r="O348" s="44">
        <v>4.8</v>
      </c>
      <c r="P348" s="44">
        <v>4.8</v>
      </c>
      <c r="Q348" s="44">
        <v>4.8</v>
      </c>
      <c r="R348" s="44">
        <v>4.8</v>
      </c>
      <c r="S348" s="44">
        <v>4.8</v>
      </c>
      <c r="T348" s="44">
        <v>4.8</v>
      </c>
      <c r="U348" s="44">
        <v>4.8</v>
      </c>
      <c r="V348" s="44">
        <v>4.8</v>
      </c>
      <c r="W348" s="44">
        <v>4.8</v>
      </c>
      <c r="X348" s="44">
        <v>4.8</v>
      </c>
      <c r="Y348" s="44">
        <v>4.8</v>
      </c>
      <c r="Z348" s="44">
        <v>4.8</v>
      </c>
      <c r="AA348" s="44">
        <v>4.8</v>
      </c>
    </row>
    <row r="349" spans="1:27" ht="12.75" hidden="1" customHeight="1" outlineLevel="1" x14ac:dyDescent="0.3">
      <c r="A349" s="99" t="s">
        <v>1325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>$D$11</f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3">
      <c r="A350" s="98" t="s">
        <v>1326</v>
      </c>
      <c r="B350" s="28" t="str">
        <f>"10"&amp;"."&amp;$B$623&amp;"."&amp;$B$624</f>
        <v>10.02.2024</v>
      </c>
      <c r="C350" s="90" t="s">
        <v>76</v>
      </c>
      <c r="D350" s="91">
        <f>ROUND(((D351+D352+D354+D353)/1000),5)</f>
        <v>1.91937</v>
      </c>
      <c r="E350" s="91">
        <f>ROUND(((E351+E352+E354+E353)/1000),5)</f>
        <v>1.7442200000000001</v>
      </c>
      <c r="F350" s="91">
        <f>ROUND(((F351+F352+F354+F353)/1000),5)</f>
        <v>1.6644000000000001</v>
      </c>
      <c r="G350" s="91">
        <f t="shared" ref="G350:AA350" si="201">ROUND(((G351+G352+G354+G353)/1000),5)</f>
        <v>1.65551</v>
      </c>
      <c r="H350" s="91">
        <f t="shared" si="201"/>
        <v>1.6638200000000001</v>
      </c>
      <c r="I350" s="91">
        <f t="shared" si="201"/>
        <v>1.75501</v>
      </c>
      <c r="J350" s="91">
        <f t="shared" si="201"/>
        <v>1.86608</v>
      </c>
      <c r="K350" s="91">
        <f t="shared" si="201"/>
        <v>2.1004700000000001</v>
      </c>
      <c r="L350" s="91">
        <f t="shared" si="201"/>
        <v>2.28607</v>
      </c>
      <c r="M350" s="91">
        <f t="shared" si="201"/>
        <v>2.3637100000000002</v>
      </c>
      <c r="N350" s="91">
        <f t="shared" si="201"/>
        <v>2.43371</v>
      </c>
      <c r="O350" s="91">
        <f t="shared" si="201"/>
        <v>2.45017</v>
      </c>
      <c r="P350" s="91">
        <f t="shared" si="201"/>
        <v>2.43255</v>
      </c>
      <c r="Q350" s="91">
        <f t="shared" si="201"/>
        <v>2.4200900000000001</v>
      </c>
      <c r="R350" s="91">
        <f t="shared" si="201"/>
        <v>2.3699400000000002</v>
      </c>
      <c r="S350" s="91">
        <f t="shared" si="201"/>
        <v>2.44184</v>
      </c>
      <c r="T350" s="91">
        <f t="shared" si="201"/>
        <v>2.49159</v>
      </c>
      <c r="U350" s="91">
        <f t="shared" si="201"/>
        <v>2.5432299999999999</v>
      </c>
      <c r="V350" s="91">
        <f t="shared" si="201"/>
        <v>2.6745700000000001</v>
      </c>
      <c r="W350" s="91">
        <f t="shared" si="201"/>
        <v>2.5413299999999999</v>
      </c>
      <c r="X350" s="91">
        <f t="shared" si="201"/>
        <v>2.3906499999999999</v>
      </c>
      <c r="Y350" s="91">
        <f t="shared" si="201"/>
        <v>2.2994400000000002</v>
      </c>
      <c r="Z350" s="91">
        <f t="shared" si="201"/>
        <v>2.2238799999999999</v>
      </c>
      <c r="AA350" s="91">
        <f t="shared" si="201"/>
        <v>2.0083899999999999</v>
      </c>
    </row>
    <row r="351" spans="1:27" ht="12.75" hidden="1" customHeight="1" outlineLevel="1" x14ac:dyDescent="0.3">
      <c r="A351" s="99" t="s">
        <v>1327</v>
      </c>
      <c r="B351" s="63" t="s">
        <v>238</v>
      </c>
      <c r="C351" s="43" t="s">
        <v>79</v>
      </c>
      <c r="D351" s="44">
        <v>1481.18</v>
      </c>
      <c r="E351" s="44">
        <v>1306.03</v>
      </c>
      <c r="F351" s="44">
        <v>1226.21</v>
      </c>
      <c r="G351" s="44">
        <v>1217.32</v>
      </c>
      <c r="H351" s="44">
        <v>1225.6300000000001</v>
      </c>
      <c r="I351" s="44">
        <v>1316.82</v>
      </c>
      <c r="J351" s="44">
        <v>1427.89</v>
      </c>
      <c r="K351" s="44">
        <v>1662.28</v>
      </c>
      <c r="L351" s="44">
        <v>1847.88</v>
      </c>
      <c r="M351" s="44">
        <v>1925.52</v>
      </c>
      <c r="N351" s="44">
        <v>1995.52</v>
      </c>
      <c r="O351" s="44">
        <v>2011.98</v>
      </c>
      <c r="P351" s="44">
        <v>1994.36</v>
      </c>
      <c r="Q351" s="44">
        <v>1981.9</v>
      </c>
      <c r="R351" s="44">
        <v>1931.75</v>
      </c>
      <c r="S351" s="44">
        <v>2003.65</v>
      </c>
      <c r="T351" s="44">
        <v>2053.4</v>
      </c>
      <c r="U351" s="44">
        <v>2105.04</v>
      </c>
      <c r="V351" s="44">
        <v>2236.38</v>
      </c>
      <c r="W351" s="44">
        <v>2103.14</v>
      </c>
      <c r="X351" s="44">
        <v>1952.46</v>
      </c>
      <c r="Y351" s="44">
        <v>1861.25</v>
      </c>
      <c r="Z351" s="44">
        <v>1785.69</v>
      </c>
      <c r="AA351" s="44">
        <v>1570.2</v>
      </c>
    </row>
    <row r="352" spans="1:27" ht="12.75" hidden="1" customHeight="1" outlineLevel="1" x14ac:dyDescent="0.3">
      <c r="A352" s="99" t="s">
        <v>1328</v>
      </c>
      <c r="B352" s="63" t="s">
        <v>90</v>
      </c>
      <c r="C352" s="43" t="s">
        <v>79</v>
      </c>
      <c r="D352" s="44">
        <f>$D$307</f>
        <v>217.03</v>
      </c>
      <c r="E352" s="44">
        <f t="shared" ref="E352:AA352" si="202">$D$307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3">
      <c r="A353" s="99" t="s">
        <v>1329</v>
      </c>
      <c r="B353" s="63" t="s">
        <v>83</v>
      </c>
      <c r="C353" s="43" t="s">
        <v>79</v>
      </c>
      <c r="D353" s="44">
        <v>4.8</v>
      </c>
      <c r="E353" s="44">
        <v>4.8</v>
      </c>
      <c r="F353" s="44">
        <v>4.8</v>
      </c>
      <c r="G353" s="44">
        <v>4.8</v>
      </c>
      <c r="H353" s="44">
        <v>4.8</v>
      </c>
      <c r="I353" s="44">
        <v>4.8</v>
      </c>
      <c r="J353" s="44">
        <v>4.8</v>
      </c>
      <c r="K353" s="44">
        <v>4.8</v>
      </c>
      <c r="L353" s="44">
        <v>4.8</v>
      </c>
      <c r="M353" s="44">
        <v>4.8</v>
      </c>
      <c r="N353" s="44">
        <v>4.8</v>
      </c>
      <c r="O353" s="44">
        <v>4.8</v>
      </c>
      <c r="P353" s="44">
        <v>4.8</v>
      </c>
      <c r="Q353" s="44">
        <v>4.8</v>
      </c>
      <c r="R353" s="44">
        <v>4.8</v>
      </c>
      <c r="S353" s="44">
        <v>4.8</v>
      </c>
      <c r="T353" s="44">
        <v>4.8</v>
      </c>
      <c r="U353" s="44">
        <v>4.8</v>
      </c>
      <c r="V353" s="44">
        <v>4.8</v>
      </c>
      <c r="W353" s="44">
        <v>4.8</v>
      </c>
      <c r="X353" s="44">
        <v>4.8</v>
      </c>
      <c r="Y353" s="44">
        <v>4.8</v>
      </c>
      <c r="Z353" s="44">
        <v>4.8</v>
      </c>
      <c r="AA353" s="44">
        <v>4.8</v>
      </c>
    </row>
    <row r="354" spans="1:27" ht="12.75" hidden="1" customHeight="1" outlineLevel="1" x14ac:dyDescent="0.3">
      <c r="A354" s="99" t="s">
        <v>1330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>$D$11</f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3">
      <c r="A355" s="98" t="s">
        <v>1331</v>
      </c>
      <c r="B355" s="28" t="str">
        <f>"11"&amp;"."&amp;$B$623&amp;"."&amp;$B$624</f>
        <v>11.02.2024</v>
      </c>
      <c r="C355" s="90" t="s">
        <v>76</v>
      </c>
      <c r="D355" s="91">
        <f>ROUND(((D356+D357+D359+D358)/1000),5)</f>
        <v>1.9151199999999999</v>
      </c>
      <c r="E355" s="91">
        <f>ROUND(((E356+E357+E359+E358)/1000),5)</f>
        <v>1.75532</v>
      </c>
      <c r="F355" s="91">
        <f>ROUND(((F356+F357+F359+F358)/1000),5)</f>
        <v>1.6803900000000001</v>
      </c>
      <c r="G355" s="91">
        <f t="shared" ref="G355:AA355" si="204">ROUND(((G356+G357+G359+G358)/1000),5)</f>
        <v>1.66588</v>
      </c>
      <c r="H355" s="91">
        <f t="shared" si="204"/>
        <v>1.67083</v>
      </c>
      <c r="I355" s="91">
        <f t="shared" si="204"/>
        <v>1.73946</v>
      </c>
      <c r="J355" s="91">
        <f t="shared" si="204"/>
        <v>1.8309299999999999</v>
      </c>
      <c r="K355" s="91">
        <f t="shared" si="204"/>
        <v>1.96638</v>
      </c>
      <c r="L355" s="91">
        <f t="shared" si="204"/>
        <v>2.2201200000000001</v>
      </c>
      <c r="M355" s="91">
        <f t="shared" si="204"/>
        <v>2.3017599999999998</v>
      </c>
      <c r="N355" s="91">
        <f t="shared" si="204"/>
        <v>2.3557700000000001</v>
      </c>
      <c r="O355" s="91">
        <f t="shared" si="204"/>
        <v>2.3786</v>
      </c>
      <c r="P355" s="91">
        <f t="shared" si="204"/>
        <v>2.3727900000000002</v>
      </c>
      <c r="Q355" s="91">
        <f t="shared" si="204"/>
        <v>2.3708399999999998</v>
      </c>
      <c r="R355" s="91">
        <f t="shared" si="204"/>
        <v>2.3335900000000001</v>
      </c>
      <c r="S355" s="91">
        <f t="shared" si="204"/>
        <v>2.3285300000000002</v>
      </c>
      <c r="T355" s="91">
        <f t="shared" si="204"/>
        <v>2.3771100000000001</v>
      </c>
      <c r="U355" s="91">
        <f t="shared" si="204"/>
        <v>2.4324400000000002</v>
      </c>
      <c r="V355" s="91">
        <f t="shared" si="204"/>
        <v>2.4325399999999999</v>
      </c>
      <c r="W355" s="91">
        <f t="shared" si="204"/>
        <v>2.3965700000000001</v>
      </c>
      <c r="X355" s="91">
        <f t="shared" si="204"/>
        <v>2.3857300000000001</v>
      </c>
      <c r="Y355" s="91">
        <f t="shared" si="204"/>
        <v>2.3061099999999999</v>
      </c>
      <c r="Z355" s="91">
        <f t="shared" si="204"/>
        <v>2.2229700000000001</v>
      </c>
      <c r="AA355" s="91">
        <f t="shared" si="204"/>
        <v>1.9588000000000001</v>
      </c>
    </row>
    <row r="356" spans="1:27" ht="12.75" hidden="1" customHeight="1" outlineLevel="1" x14ac:dyDescent="0.3">
      <c r="A356" s="99" t="s">
        <v>1332</v>
      </c>
      <c r="B356" s="63" t="s">
        <v>238</v>
      </c>
      <c r="C356" s="43" t="s">
        <v>79</v>
      </c>
      <c r="D356" s="44">
        <v>1476.93</v>
      </c>
      <c r="E356" s="44">
        <v>1317.13</v>
      </c>
      <c r="F356" s="44">
        <v>1242.2</v>
      </c>
      <c r="G356" s="44">
        <v>1227.69</v>
      </c>
      <c r="H356" s="44">
        <v>1232.6400000000001</v>
      </c>
      <c r="I356" s="44">
        <v>1301.27</v>
      </c>
      <c r="J356" s="44">
        <v>1392.74</v>
      </c>
      <c r="K356" s="44">
        <v>1528.19</v>
      </c>
      <c r="L356" s="44">
        <v>1781.93</v>
      </c>
      <c r="M356" s="44">
        <v>1863.57</v>
      </c>
      <c r="N356" s="44">
        <v>1917.58</v>
      </c>
      <c r="O356" s="44">
        <v>1940.41</v>
      </c>
      <c r="P356" s="44">
        <v>1934.6</v>
      </c>
      <c r="Q356" s="44">
        <v>1932.65</v>
      </c>
      <c r="R356" s="44">
        <v>1895.4</v>
      </c>
      <c r="S356" s="44">
        <v>1890.34</v>
      </c>
      <c r="T356" s="44">
        <v>1938.92</v>
      </c>
      <c r="U356" s="44">
        <v>1994.25</v>
      </c>
      <c r="V356" s="44">
        <v>1994.35</v>
      </c>
      <c r="W356" s="44">
        <v>1958.38</v>
      </c>
      <c r="X356" s="44">
        <v>1947.54</v>
      </c>
      <c r="Y356" s="44">
        <v>1867.92</v>
      </c>
      <c r="Z356" s="44">
        <v>1784.78</v>
      </c>
      <c r="AA356" s="44">
        <v>1520.61</v>
      </c>
    </row>
    <row r="357" spans="1:27" ht="12.75" hidden="1" customHeight="1" outlineLevel="1" x14ac:dyDescent="0.3">
      <c r="A357" s="99" t="s">
        <v>1333</v>
      </c>
      <c r="B357" s="63" t="s">
        <v>90</v>
      </c>
      <c r="C357" s="43" t="s">
        <v>79</v>
      </c>
      <c r="D357" s="44">
        <f>$D$307</f>
        <v>217.03</v>
      </c>
      <c r="E357" s="44">
        <f t="shared" ref="E357:AA357" si="205">$D$307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3">
      <c r="A358" s="99" t="s">
        <v>1334</v>
      </c>
      <c r="B358" s="63" t="s">
        <v>83</v>
      </c>
      <c r="C358" s="43" t="s">
        <v>79</v>
      </c>
      <c r="D358" s="44">
        <v>4.8</v>
      </c>
      <c r="E358" s="44">
        <v>4.8</v>
      </c>
      <c r="F358" s="44">
        <v>4.8</v>
      </c>
      <c r="G358" s="44">
        <v>4.8</v>
      </c>
      <c r="H358" s="44">
        <v>4.8</v>
      </c>
      <c r="I358" s="44">
        <v>4.8</v>
      </c>
      <c r="J358" s="44">
        <v>4.8</v>
      </c>
      <c r="K358" s="44">
        <v>4.8</v>
      </c>
      <c r="L358" s="44">
        <v>4.8</v>
      </c>
      <c r="M358" s="44">
        <v>4.8</v>
      </c>
      <c r="N358" s="44">
        <v>4.8</v>
      </c>
      <c r="O358" s="44">
        <v>4.8</v>
      </c>
      <c r="P358" s="44">
        <v>4.8</v>
      </c>
      <c r="Q358" s="44">
        <v>4.8</v>
      </c>
      <c r="R358" s="44">
        <v>4.8</v>
      </c>
      <c r="S358" s="44">
        <v>4.8</v>
      </c>
      <c r="T358" s="44">
        <v>4.8</v>
      </c>
      <c r="U358" s="44">
        <v>4.8</v>
      </c>
      <c r="V358" s="44">
        <v>4.8</v>
      </c>
      <c r="W358" s="44">
        <v>4.8</v>
      </c>
      <c r="X358" s="44">
        <v>4.8</v>
      </c>
      <c r="Y358" s="44">
        <v>4.8</v>
      </c>
      <c r="Z358" s="44">
        <v>4.8</v>
      </c>
      <c r="AA358" s="44">
        <v>4.8</v>
      </c>
    </row>
    <row r="359" spans="1:27" ht="12.75" hidden="1" customHeight="1" outlineLevel="1" x14ac:dyDescent="0.3">
      <c r="A359" s="99" t="s">
        <v>1335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>$D$11</f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3">
      <c r="A360" s="98" t="s">
        <v>1336</v>
      </c>
      <c r="B360" s="28" t="str">
        <f>"12"&amp;"."&amp;$B$623&amp;"."&amp;$B$624</f>
        <v>12.02.2024</v>
      </c>
      <c r="C360" s="90" t="s">
        <v>76</v>
      </c>
      <c r="D360" s="91">
        <f>ROUND(((D361+D362+D364+D363)/1000),5)</f>
        <v>1.83982</v>
      </c>
      <c r="E360" s="91">
        <f>ROUND(((E361+E362+E364+E363)/1000),5)</f>
        <v>1.71685</v>
      </c>
      <c r="F360" s="91">
        <f>ROUND(((F361+F362+F364+F363)/1000),5)</f>
        <v>1.6802299999999999</v>
      </c>
      <c r="G360" s="91">
        <f t="shared" ref="G360:AA360" si="207">ROUND(((G361+G362+G364+G363)/1000),5)</f>
        <v>1.68269</v>
      </c>
      <c r="H360" s="91">
        <f t="shared" si="207"/>
        <v>1.73491</v>
      </c>
      <c r="I360" s="91">
        <f t="shared" si="207"/>
        <v>1.83969</v>
      </c>
      <c r="J360" s="91">
        <f t="shared" si="207"/>
        <v>2.1520100000000002</v>
      </c>
      <c r="K360" s="91">
        <f t="shared" si="207"/>
        <v>2.34781</v>
      </c>
      <c r="L360" s="91">
        <f t="shared" si="207"/>
        <v>2.4852300000000001</v>
      </c>
      <c r="M360" s="91">
        <f t="shared" si="207"/>
        <v>2.5179100000000001</v>
      </c>
      <c r="N360" s="91">
        <f t="shared" si="207"/>
        <v>2.5501299999999998</v>
      </c>
      <c r="O360" s="91">
        <f t="shared" si="207"/>
        <v>2.58121</v>
      </c>
      <c r="P360" s="91">
        <f t="shared" si="207"/>
        <v>2.54576</v>
      </c>
      <c r="Q360" s="91">
        <f t="shared" si="207"/>
        <v>2.56481</v>
      </c>
      <c r="R360" s="91">
        <f t="shared" si="207"/>
        <v>2.5410499999999998</v>
      </c>
      <c r="S360" s="91">
        <f t="shared" si="207"/>
        <v>2.4872100000000001</v>
      </c>
      <c r="T360" s="91">
        <f t="shared" si="207"/>
        <v>2.4794900000000002</v>
      </c>
      <c r="U360" s="91">
        <f t="shared" si="207"/>
        <v>2.4814699999999998</v>
      </c>
      <c r="V360" s="91">
        <f t="shared" si="207"/>
        <v>2.5086200000000001</v>
      </c>
      <c r="W360" s="91">
        <f t="shared" si="207"/>
        <v>2.51755</v>
      </c>
      <c r="X360" s="91">
        <f t="shared" si="207"/>
        <v>2.4345300000000001</v>
      </c>
      <c r="Y360" s="91">
        <f t="shared" si="207"/>
        <v>2.3094700000000001</v>
      </c>
      <c r="Z360" s="91">
        <f t="shared" si="207"/>
        <v>2.0998700000000001</v>
      </c>
      <c r="AA360" s="91">
        <f t="shared" si="207"/>
        <v>1.90716</v>
      </c>
    </row>
    <row r="361" spans="1:27" ht="12.75" hidden="1" customHeight="1" outlineLevel="1" x14ac:dyDescent="0.3">
      <c r="A361" s="99" t="s">
        <v>1337</v>
      </c>
      <c r="B361" s="63" t="s">
        <v>238</v>
      </c>
      <c r="C361" s="43" t="s">
        <v>79</v>
      </c>
      <c r="D361" s="44">
        <v>1401.63</v>
      </c>
      <c r="E361" s="44">
        <v>1278.6600000000001</v>
      </c>
      <c r="F361" s="44">
        <v>1242.04</v>
      </c>
      <c r="G361" s="44">
        <v>1244.5</v>
      </c>
      <c r="H361" s="44">
        <v>1296.72</v>
      </c>
      <c r="I361" s="44">
        <v>1401.5</v>
      </c>
      <c r="J361" s="44">
        <v>1713.82</v>
      </c>
      <c r="K361" s="44">
        <v>1909.62</v>
      </c>
      <c r="L361" s="44">
        <v>2047.04</v>
      </c>
      <c r="M361" s="44">
        <v>2079.7199999999998</v>
      </c>
      <c r="N361" s="44">
        <v>2111.94</v>
      </c>
      <c r="O361" s="44">
        <v>2143.02</v>
      </c>
      <c r="P361" s="44">
        <v>2107.5700000000002</v>
      </c>
      <c r="Q361" s="44">
        <v>2126.62</v>
      </c>
      <c r="R361" s="44">
        <v>2102.86</v>
      </c>
      <c r="S361" s="44">
        <v>2049.02</v>
      </c>
      <c r="T361" s="44">
        <v>2041.3</v>
      </c>
      <c r="U361" s="44">
        <v>2043.28</v>
      </c>
      <c r="V361" s="44">
        <v>2070.4299999999998</v>
      </c>
      <c r="W361" s="44">
        <v>2079.36</v>
      </c>
      <c r="X361" s="44">
        <v>1996.34</v>
      </c>
      <c r="Y361" s="44">
        <v>1871.28</v>
      </c>
      <c r="Z361" s="44">
        <v>1661.68</v>
      </c>
      <c r="AA361" s="44">
        <v>1468.97</v>
      </c>
    </row>
    <row r="362" spans="1:27" ht="12.75" hidden="1" customHeight="1" outlineLevel="1" x14ac:dyDescent="0.3">
      <c r="A362" s="99" t="s">
        <v>1338</v>
      </c>
      <c r="B362" s="63" t="s">
        <v>90</v>
      </c>
      <c r="C362" s="43" t="s">
        <v>79</v>
      </c>
      <c r="D362" s="44">
        <f>$D$307</f>
        <v>217.03</v>
      </c>
      <c r="E362" s="44">
        <f t="shared" ref="E362:AA362" si="208">$D$307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3">
      <c r="A363" s="99" t="s">
        <v>1339</v>
      </c>
      <c r="B363" s="63" t="s">
        <v>83</v>
      </c>
      <c r="C363" s="43" t="s">
        <v>79</v>
      </c>
      <c r="D363" s="44">
        <v>4.8</v>
      </c>
      <c r="E363" s="44">
        <v>4.8</v>
      </c>
      <c r="F363" s="44">
        <v>4.8</v>
      </c>
      <c r="G363" s="44">
        <v>4.8</v>
      </c>
      <c r="H363" s="44">
        <v>4.8</v>
      </c>
      <c r="I363" s="44">
        <v>4.8</v>
      </c>
      <c r="J363" s="44">
        <v>4.8</v>
      </c>
      <c r="K363" s="44">
        <v>4.8</v>
      </c>
      <c r="L363" s="44">
        <v>4.8</v>
      </c>
      <c r="M363" s="44">
        <v>4.8</v>
      </c>
      <c r="N363" s="44">
        <v>4.8</v>
      </c>
      <c r="O363" s="44">
        <v>4.8</v>
      </c>
      <c r="P363" s="44">
        <v>4.8</v>
      </c>
      <c r="Q363" s="44">
        <v>4.8</v>
      </c>
      <c r="R363" s="44">
        <v>4.8</v>
      </c>
      <c r="S363" s="44">
        <v>4.8</v>
      </c>
      <c r="T363" s="44">
        <v>4.8</v>
      </c>
      <c r="U363" s="44">
        <v>4.8</v>
      </c>
      <c r="V363" s="44">
        <v>4.8</v>
      </c>
      <c r="W363" s="44">
        <v>4.8</v>
      </c>
      <c r="X363" s="44">
        <v>4.8</v>
      </c>
      <c r="Y363" s="44">
        <v>4.8</v>
      </c>
      <c r="Z363" s="44">
        <v>4.8</v>
      </c>
      <c r="AA363" s="44">
        <v>4.8</v>
      </c>
    </row>
    <row r="364" spans="1:27" ht="12.75" hidden="1" customHeight="1" outlineLevel="1" x14ac:dyDescent="0.3">
      <c r="A364" s="99" t="s">
        <v>1340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>$D$11</f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3">
      <c r="A365" s="98" t="s">
        <v>1341</v>
      </c>
      <c r="B365" s="28" t="str">
        <f>"13"&amp;"."&amp;$B$623&amp;"."&amp;$B$624</f>
        <v>13.02.2024</v>
      </c>
      <c r="C365" s="90" t="s">
        <v>76</v>
      </c>
      <c r="D365" s="91">
        <f>ROUND(((D366+D367+D369+D368)/1000),5)</f>
        <v>1.74569</v>
      </c>
      <c r="E365" s="91">
        <f>ROUND(((E366+E367+E369+E368)/1000),5)</f>
        <v>1.68699</v>
      </c>
      <c r="F365" s="91">
        <f>ROUND(((F366+F367+F369+F368)/1000),5)</f>
        <v>1.66069</v>
      </c>
      <c r="G365" s="91">
        <f t="shared" ref="G365:AA365" si="210">ROUND(((G366+G367+G369+G368)/1000),5)</f>
        <v>1.65991</v>
      </c>
      <c r="H365" s="91">
        <f t="shared" si="210"/>
        <v>1.6904399999999999</v>
      </c>
      <c r="I365" s="91">
        <f t="shared" si="210"/>
        <v>1.7781199999999999</v>
      </c>
      <c r="J365" s="91">
        <f t="shared" si="210"/>
        <v>1.97092</v>
      </c>
      <c r="K365" s="91">
        <f t="shared" si="210"/>
        <v>2.3198599999999998</v>
      </c>
      <c r="L365" s="91">
        <f t="shared" si="210"/>
        <v>2.40422</v>
      </c>
      <c r="M365" s="91">
        <f t="shared" si="210"/>
        <v>2.40862</v>
      </c>
      <c r="N365" s="91">
        <f t="shared" si="210"/>
        <v>2.42624</v>
      </c>
      <c r="O365" s="91">
        <f t="shared" si="210"/>
        <v>2.5041199999999999</v>
      </c>
      <c r="P365" s="91">
        <f t="shared" si="210"/>
        <v>2.4811100000000001</v>
      </c>
      <c r="Q365" s="91">
        <f t="shared" si="210"/>
        <v>2.4988800000000002</v>
      </c>
      <c r="R365" s="91">
        <f t="shared" si="210"/>
        <v>2.4892599999999998</v>
      </c>
      <c r="S365" s="91">
        <f t="shared" si="210"/>
        <v>2.4193899999999999</v>
      </c>
      <c r="T365" s="91">
        <f t="shared" si="210"/>
        <v>2.4095900000000001</v>
      </c>
      <c r="U365" s="91">
        <f t="shared" si="210"/>
        <v>2.4299400000000002</v>
      </c>
      <c r="V365" s="91">
        <f t="shared" si="210"/>
        <v>2.4657900000000001</v>
      </c>
      <c r="W365" s="91">
        <f t="shared" si="210"/>
        <v>2.4823</v>
      </c>
      <c r="X365" s="91">
        <f t="shared" si="210"/>
        <v>2.3847299999999998</v>
      </c>
      <c r="Y365" s="91">
        <f t="shared" si="210"/>
        <v>2.3197000000000001</v>
      </c>
      <c r="Z365" s="91">
        <f t="shared" si="210"/>
        <v>2.0201199999999999</v>
      </c>
      <c r="AA365" s="91">
        <f t="shared" si="210"/>
        <v>1.93757</v>
      </c>
    </row>
    <row r="366" spans="1:27" ht="12.75" hidden="1" customHeight="1" outlineLevel="1" x14ac:dyDescent="0.3">
      <c r="A366" s="99" t="s">
        <v>1342</v>
      </c>
      <c r="B366" s="63" t="s">
        <v>238</v>
      </c>
      <c r="C366" s="43" t="s">
        <v>79</v>
      </c>
      <c r="D366" s="44">
        <v>1307.5</v>
      </c>
      <c r="E366" s="44">
        <v>1248.8</v>
      </c>
      <c r="F366" s="44">
        <v>1222.5</v>
      </c>
      <c r="G366" s="44">
        <v>1221.72</v>
      </c>
      <c r="H366" s="44">
        <v>1252.25</v>
      </c>
      <c r="I366" s="44">
        <v>1339.93</v>
      </c>
      <c r="J366" s="44">
        <v>1532.73</v>
      </c>
      <c r="K366" s="44">
        <v>1881.67</v>
      </c>
      <c r="L366" s="44">
        <v>1966.03</v>
      </c>
      <c r="M366" s="44">
        <v>1970.43</v>
      </c>
      <c r="N366" s="44">
        <v>1988.05</v>
      </c>
      <c r="O366" s="44">
        <v>2065.9299999999998</v>
      </c>
      <c r="P366" s="44">
        <v>2042.92</v>
      </c>
      <c r="Q366" s="44">
        <v>2060.69</v>
      </c>
      <c r="R366" s="44">
        <v>2051.0700000000002</v>
      </c>
      <c r="S366" s="44">
        <v>1981.2</v>
      </c>
      <c r="T366" s="44">
        <v>1971.4</v>
      </c>
      <c r="U366" s="44">
        <v>1991.75</v>
      </c>
      <c r="V366" s="44">
        <v>2027.6</v>
      </c>
      <c r="W366" s="44">
        <v>2044.11</v>
      </c>
      <c r="X366" s="44">
        <v>1946.54</v>
      </c>
      <c r="Y366" s="44">
        <v>1881.51</v>
      </c>
      <c r="Z366" s="44">
        <v>1581.93</v>
      </c>
      <c r="AA366" s="44">
        <v>1499.38</v>
      </c>
    </row>
    <row r="367" spans="1:27" ht="12.75" hidden="1" customHeight="1" outlineLevel="1" x14ac:dyDescent="0.3">
      <c r="A367" s="99" t="s">
        <v>1343</v>
      </c>
      <c r="B367" s="63" t="s">
        <v>90</v>
      </c>
      <c r="C367" s="43" t="s">
        <v>79</v>
      </c>
      <c r="D367" s="44">
        <f>$D$307</f>
        <v>217.03</v>
      </c>
      <c r="E367" s="44">
        <f t="shared" ref="E367:AA367" si="211">$D$307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3">
      <c r="A368" s="99" t="s">
        <v>1344</v>
      </c>
      <c r="B368" s="63" t="s">
        <v>83</v>
      </c>
      <c r="C368" s="43" t="s">
        <v>79</v>
      </c>
      <c r="D368" s="44">
        <v>4.8</v>
      </c>
      <c r="E368" s="44">
        <v>4.8</v>
      </c>
      <c r="F368" s="44">
        <v>4.8</v>
      </c>
      <c r="G368" s="44">
        <v>4.8</v>
      </c>
      <c r="H368" s="44">
        <v>4.8</v>
      </c>
      <c r="I368" s="44">
        <v>4.8</v>
      </c>
      <c r="J368" s="44">
        <v>4.8</v>
      </c>
      <c r="K368" s="44">
        <v>4.8</v>
      </c>
      <c r="L368" s="44">
        <v>4.8</v>
      </c>
      <c r="M368" s="44">
        <v>4.8</v>
      </c>
      <c r="N368" s="44">
        <v>4.8</v>
      </c>
      <c r="O368" s="44">
        <v>4.8</v>
      </c>
      <c r="P368" s="44">
        <v>4.8</v>
      </c>
      <c r="Q368" s="44">
        <v>4.8</v>
      </c>
      <c r="R368" s="44">
        <v>4.8</v>
      </c>
      <c r="S368" s="44">
        <v>4.8</v>
      </c>
      <c r="T368" s="44">
        <v>4.8</v>
      </c>
      <c r="U368" s="44">
        <v>4.8</v>
      </c>
      <c r="V368" s="44">
        <v>4.8</v>
      </c>
      <c r="W368" s="44">
        <v>4.8</v>
      </c>
      <c r="X368" s="44">
        <v>4.8</v>
      </c>
      <c r="Y368" s="44">
        <v>4.8</v>
      </c>
      <c r="Z368" s="44">
        <v>4.8</v>
      </c>
      <c r="AA368" s="44">
        <v>4.8</v>
      </c>
    </row>
    <row r="369" spans="1:27" ht="12.75" hidden="1" customHeight="1" outlineLevel="1" x14ac:dyDescent="0.3">
      <c r="A369" s="99" t="s">
        <v>1345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>$D$11</f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3">
      <c r="A370" s="98" t="s">
        <v>1346</v>
      </c>
      <c r="B370" s="28" t="str">
        <f>"14"&amp;"."&amp;$B$623&amp;"."&amp;$B$624</f>
        <v>14.02.2024</v>
      </c>
      <c r="C370" s="90" t="s">
        <v>76</v>
      </c>
      <c r="D370" s="91">
        <f>ROUND(((D371+D372+D374+D373)/1000),5)</f>
        <v>1.7565999999999999</v>
      </c>
      <c r="E370" s="91">
        <f>ROUND(((E371+E372+E374+E373)/1000),5)</f>
        <v>1.7014899999999999</v>
      </c>
      <c r="F370" s="91">
        <f>ROUND(((F371+F372+F374+F373)/1000),5)</f>
        <v>1.6518699999999999</v>
      </c>
      <c r="G370" s="91">
        <f t="shared" ref="G370:AA370" si="213">ROUND(((G371+G372+G374+G373)/1000),5)</f>
        <v>1.651</v>
      </c>
      <c r="H370" s="91">
        <f t="shared" si="213"/>
        <v>1.6728400000000001</v>
      </c>
      <c r="I370" s="91">
        <f t="shared" si="213"/>
        <v>1.7674700000000001</v>
      </c>
      <c r="J370" s="91">
        <f t="shared" si="213"/>
        <v>1.97143</v>
      </c>
      <c r="K370" s="91">
        <f t="shared" si="213"/>
        <v>2.3399299999999998</v>
      </c>
      <c r="L370" s="91">
        <f t="shared" si="213"/>
        <v>2.4105699999999999</v>
      </c>
      <c r="M370" s="91">
        <f t="shared" si="213"/>
        <v>2.4392900000000002</v>
      </c>
      <c r="N370" s="91">
        <f t="shared" si="213"/>
        <v>2.4667400000000002</v>
      </c>
      <c r="O370" s="91">
        <f t="shared" si="213"/>
        <v>2.5105</v>
      </c>
      <c r="P370" s="91">
        <f t="shared" si="213"/>
        <v>2.4914200000000002</v>
      </c>
      <c r="Q370" s="91">
        <f t="shared" si="213"/>
        <v>2.49139</v>
      </c>
      <c r="R370" s="91">
        <f t="shared" si="213"/>
        <v>2.4836499999999999</v>
      </c>
      <c r="S370" s="91">
        <f t="shared" si="213"/>
        <v>2.4236900000000001</v>
      </c>
      <c r="T370" s="91">
        <f t="shared" si="213"/>
        <v>2.4068999999999998</v>
      </c>
      <c r="U370" s="91">
        <f t="shared" si="213"/>
        <v>2.4384999999999999</v>
      </c>
      <c r="V370" s="91">
        <f t="shared" si="213"/>
        <v>2.5305800000000001</v>
      </c>
      <c r="W370" s="91">
        <f t="shared" si="213"/>
        <v>2.4623599999999999</v>
      </c>
      <c r="X370" s="91">
        <f t="shared" si="213"/>
        <v>2.3567900000000002</v>
      </c>
      <c r="Y370" s="91">
        <f t="shared" si="213"/>
        <v>2.3237999999999999</v>
      </c>
      <c r="Z370" s="91">
        <f t="shared" si="213"/>
        <v>1.9912700000000001</v>
      </c>
      <c r="AA370" s="91">
        <f t="shared" si="213"/>
        <v>1.7809600000000001</v>
      </c>
    </row>
    <row r="371" spans="1:27" ht="12.75" hidden="1" customHeight="1" outlineLevel="1" x14ac:dyDescent="0.3">
      <c r="A371" s="99" t="s">
        <v>1347</v>
      </c>
      <c r="B371" s="63" t="s">
        <v>238</v>
      </c>
      <c r="C371" s="43" t="s">
        <v>79</v>
      </c>
      <c r="D371" s="44">
        <v>1318.41</v>
      </c>
      <c r="E371" s="44">
        <v>1263.3</v>
      </c>
      <c r="F371" s="44">
        <v>1213.68</v>
      </c>
      <c r="G371" s="44">
        <v>1212.81</v>
      </c>
      <c r="H371" s="44">
        <v>1234.6500000000001</v>
      </c>
      <c r="I371" s="44">
        <v>1329.28</v>
      </c>
      <c r="J371" s="44">
        <v>1533.24</v>
      </c>
      <c r="K371" s="44">
        <v>1901.74</v>
      </c>
      <c r="L371" s="44">
        <v>1972.38</v>
      </c>
      <c r="M371" s="44">
        <v>2001.1</v>
      </c>
      <c r="N371" s="44">
        <v>2028.55</v>
      </c>
      <c r="O371" s="44">
        <v>2072.31</v>
      </c>
      <c r="P371" s="44">
        <v>2053.23</v>
      </c>
      <c r="Q371" s="44">
        <v>2053.1999999999998</v>
      </c>
      <c r="R371" s="44">
        <v>2045.46</v>
      </c>
      <c r="S371" s="44">
        <v>1985.5</v>
      </c>
      <c r="T371" s="44">
        <v>1968.71</v>
      </c>
      <c r="U371" s="44">
        <v>2000.31</v>
      </c>
      <c r="V371" s="44">
        <v>2092.39</v>
      </c>
      <c r="W371" s="44">
        <v>2024.17</v>
      </c>
      <c r="X371" s="44">
        <v>1918.6</v>
      </c>
      <c r="Y371" s="44">
        <v>1885.61</v>
      </c>
      <c r="Z371" s="44">
        <v>1553.08</v>
      </c>
      <c r="AA371" s="44">
        <v>1342.77</v>
      </c>
    </row>
    <row r="372" spans="1:27" ht="12.75" hidden="1" customHeight="1" outlineLevel="1" x14ac:dyDescent="0.3">
      <c r="A372" s="99" t="s">
        <v>1348</v>
      </c>
      <c r="B372" s="63" t="s">
        <v>90</v>
      </c>
      <c r="C372" s="43" t="s">
        <v>79</v>
      </c>
      <c r="D372" s="44">
        <f>$D$307</f>
        <v>217.03</v>
      </c>
      <c r="E372" s="44">
        <f t="shared" ref="E372:AA372" si="214">$D$307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3">
      <c r="A373" s="99" t="s">
        <v>1349</v>
      </c>
      <c r="B373" s="63" t="s">
        <v>83</v>
      </c>
      <c r="C373" s="43" t="s">
        <v>79</v>
      </c>
      <c r="D373" s="44">
        <v>4.8</v>
      </c>
      <c r="E373" s="44">
        <v>4.8</v>
      </c>
      <c r="F373" s="44">
        <v>4.8</v>
      </c>
      <c r="G373" s="44">
        <v>4.8</v>
      </c>
      <c r="H373" s="44">
        <v>4.8</v>
      </c>
      <c r="I373" s="44">
        <v>4.8</v>
      </c>
      <c r="J373" s="44">
        <v>4.8</v>
      </c>
      <c r="K373" s="44">
        <v>4.8</v>
      </c>
      <c r="L373" s="44">
        <v>4.8</v>
      </c>
      <c r="M373" s="44">
        <v>4.8</v>
      </c>
      <c r="N373" s="44">
        <v>4.8</v>
      </c>
      <c r="O373" s="44">
        <v>4.8</v>
      </c>
      <c r="P373" s="44">
        <v>4.8</v>
      </c>
      <c r="Q373" s="44">
        <v>4.8</v>
      </c>
      <c r="R373" s="44">
        <v>4.8</v>
      </c>
      <c r="S373" s="44">
        <v>4.8</v>
      </c>
      <c r="T373" s="44">
        <v>4.8</v>
      </c>
      <c r="U373" s="44">
        <v>4.8</v>
      </c>
      <c r="V373" s="44">
        <v>4.8</v>
      </c>
      <c r="W373" s="44">
        <v>4.8</v>
      </c>
      <c r="X373" s="44">
        <v>4.8</v>
      </c>
      <c r="Y373" s="44">
        <v>4.8</v>
      </c>
      <c r="Z373" s="44">
        <v>4.8</v>
      </c>
      <c r="AA373" s="44">
        <v>4.8</v>
      </c>
    </row>
    <row r="374" spans="1:27" ht="12.75" hidden="1" customHeight="1" outlineLevel="1" x14ac:dyDescent="0.3">
      <c r="A374" s="99" t="s">
        <v>1350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>$D$11</f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3">
      <c r="A375" s="98" t="s">
        <v>1351</v>
      </c>
      <c r="B375" s="28" t="str">
        <f>"15"&amp;"."&amp;$B$623&amp;"."&amp;$B$624</f>
        <v>15.02.2024</v>
      </c>
      <c r="C375" s="90" t="s">
        <v>76</v>
      </c>
      <c r="D375" s="91">
        <f>ROUND(((D376+D377+D379+D378)/1000),5)</f>
        <v>1.7215499999999999</v>
      </c>
      <c r="E375" s="91">
        <f>ROUND(((E376+E377+E379+E378)/1000),5)</f>
        <v>1.65178</v>
      </c>
      <c r="F375" s="91">
        <f>ROUND(((F376+F377+F379+F378)/1000),5)</f>
        <v>1.6105700000000001</v>
      </c>
      <c r="G375" s="91">
        <f t="shared" ref="G375:AA375" si="216">ROUND(((G376+G377+G379+G378)/1000),5)</f>
        <v>1.5889500000000001</v>
      </c>
      <c r="H375" s="91">
        <f t="shared" si="216"/>
        <v>1.6593199999999999</v>
      </c>
      <c r="I375" s="91">
        <f t="shared" si="216"/>
        <v>1.7732600000000001</v>
      </c>
      <c r="J375" s="91">
        <f t="shared" si="216"/>
        <v>1.95147</v>
      </c>
      <c r="K375" s="91">
        <f t="shared" si="216"/>
        <v>2.3193100000000002</v>
      </c>
      <c r="L375" s="91">
        <f t="shared" si="216"/>
        <v>2.40645</v>
      </c>
      <c r="M375" s="91">
        <f t="shared" si="216"/>
        <v>2.3804799999999999</v>
      </c>
      <c r="N375" s="91">
        <f t="shared" si="216"/>
        <v>2.40998</v>
      </c>
      <c r="O375" s="91">
        <f t="shared" si="216"/>
        <v>2.5038800000000001</v>
      </c>
      <c r="P375" s="91">
        <f t="shared" si="216"/>
        <v>2.5108600000000001</v>
      </c>
      <c r="Q375" s="91">
        <f t="shared" si="216"/>
        <v>2.5284200000000001</v>
      </c>
      <c r="R375" s="91">
        <f t="shared" si="216"/>
        <v>2.4821499999999999</v>
      </c>
      <c r="S375" s="91">
        <f t="shared" si="216"/>
        <v>2.3807399999999999</v>
      </c>
      <c r="T375" s="91">
        <f t="shared" si="216"/>
        <v>2.3577900000000001</v>
      </c>
      <c r="U375" s="91">
        <f t="shared" si="216"/>
        <v>2.3732799999999998</v>
      </c>
      <c r="V375" s="91">
        <f t="shared" si="216"/>
        <v>2.38991</v>
      </c>
      <c r="W375" s="91">
        <f t="shared" si="216"/>
        <v>2.4073699999999998</v>
      </c>
      <c r="X375" s="91">
        <f t="shared" si="216"/>
        <v>2.3406699999999998</v>
      </c>
      <c r="Y375" s="91">
        <f t="shared" si="216"/>
        <v>2.3199900000000002</v>
      </c>
      <c r="Z375" s="91">
        <f t="shared" si="216"/>
        <v>2.0217399999999999</v>
      </c>
      <c r="AA375" s="91">
        <f t="shared" si="216"/>
        <v>1.90564</v>
      </c>
    </row>
    <row r="376" spans="1:27" ht="12.75" hidden="1" customHeight="1" outlineLevel="1" x14ac:dyDescent="0.3">
      <c r="A376" s="99" t="s">
        <v>1352</v>
      </c>
      <c r="B376" s="63" t="s">
        <v>238</v>
      </c>
      <c r="C376" s="43" t="s">
        <v>79</v>
      </c>
      <c r="D376" s="44">
        <v>1283.3599999999999</v>
      </c>
      <c r="E376" s="44">
        <v>1213.5899999999999</v>
      </c>
      <c r="F376" s="44">
        <v>1172.3800000000001</v>
      </c>
      <c r="G376" s="44">
        <v>1150.76</v>
      </c>
      <c r="H376" s="44">
        <v>1221.1300000000001</v>
      </c>
      <c r="I376" s="44">
        <v>1335.07</v>
      </c>
      <c r="J376" s="44">
        <v>1513.28</v>
      </c>
      <c r="K376" s="44">
        <v>1881.12</v>
      </c>
      <c r="L376" s="44">
        <v>1968.26</v>
      </c>
      <c r="M376" s="44">
        <v>1942.29</v>
      </c>
      <c r="N376" s="44">
        <v>1971.79</v>
      </c>
      <c r="O376" s="44">
        <v>2065.69</v>
      </c>
      <c r="P376" s="44">
        <v>2072.67</v>
      </c>
      <c r="Q376" s="44">
        <v>2090.23</v>
      </c>
      <c r="R376" s="44">
        <v>2043.96</v>
      </c>
      <c r="S376" s="44">
        <v>1942.55</v>
      </c>
      <c r="T376" s="44">
        <v>1919.6</v>
      </c>
      <c r="U376" s="44">
        <v>1935.09</v>
      </c>
      <c r="V376" s="44">
        <v>1951.72</v>
      </c>
      <c r="W376" s="44">
        <v>1969.18</v>
      </c>
      <c r="X376" s="44">
        <v>1902.48</v>
      </c>
      <c r="Y376" s="44">
        <v>1881.8</v>
      </c>
      <c r="Z376" s="44">
        <v>1583.55</v>
      </c>
      <c r="AA376" s="44">
        <v>1467.45</v>
      </c>
    </row>
    <row r="377" spans="1:27" ht="12.75" hidden="1" customHeight="1" outlineLevel="1" x14ac:dyDescent="0.3">
      <c r="A377" s="99" t="s">
        <v>1353</v>
      </c>
      <c r="B377" s="63" t="s">
        <v>90</v>
      </c>
      <c r="C377" s="43" t="s">
        <v>79</v>
      </c>
      <c r="D377" s="44">
        <f>$D$307</f>
        <v>217.03</v>
      </c>
      <c r="E377" s="44">
        <f t="shared" ref="E377:AA377" si="217">$D$307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3">
      <c r="A378" s="99" t="s">
        <v>1354</v>
      </c>
      <c r="B378" s="63" t="s">
        <v>83</v>
      </c>
      <c r="C378" s="43" t="s">
        <v>79</v>
      </c>
      <c r="D378" s="44">
        <v>4.8</v>
      </c>
      <c r="E378" s="44">
        <v>4.8</v>
      </c>
      <c r="F378" s="44">
        <v>4.8</v>
      </c>
      <c r="G378" s="44">
        <v>4.8</v>
      </c>
      <c r="H378" s="44">
        <v>4.8</v>
      </c>
      <c r="I378" s="44">
        <v>4.8</v>
      </c>
      <c r="J378" s="44">
        <v>4.8</v>
      </c>
      <c r="K378" s="44">
        <v>4.8</v>
      </c>
      <c r="L378" s="44">
        <v>4.8</v>
      </c>
      <c r="M378" s="44">
        <v>4.8</v>
      </c>
      <c r="N378" s="44">
        <v>4.8</v>
      </c>
      <c r="O378" s="44">
        <v>4.8</v>
      </c>
      <c r="P378" s="44">
        <v>4.8</v>
      </c>
      <c r="Q378" s="44">
        <v>4.8</v>
      </c>
      <c r="R378" s="44">
        <v>4.8</v>
      </c>
      <c r="S378" s="44">
        <v>4.8</v>
      </c>
      <c r="T378" s="44">
        <v>4.8</v>
      </c>
      <c r="U378" s="44">
        <v>4.8</v>
      </c>
      <c r="V378" s="44">
        <v>4.8</v>
      </c>
      <c r="W378" s="44">
        <v>4.8</v>
      </c>
      <c r="X378" s="44">
        <v>4.8</v>
      </c>
      <c r="Y378" s="44">
        <v>4.8</v>
      </c>
      <c r="Z378" s="44">
        <v>4.8</v>
      </c>
      <c r="AA378" s="44">
        <v>4.8</v>
      </c>
    </row>
    <row r="379" spans="1:27" ht="12.75" hidden="1" customHeight="1" outlineLevel="1" x14ac:dyDescent="0.3">
      <c r="A379" s="99" t="s">
        <v>1355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>$D$11</f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3">
      <c r="A380" s="98" t="s">
        <v>1356</v>
      </c>
      <c r="B380" s="28" t="str">
        <f>"16"&amp;"."&amp;$B$623&amp;"."&amp;$B$624</f>
        <v>16.02.2024</v>
      </c>
      <c r="C380" s="90" t="s">
        <v>76</v>
      </c>
      <c r="D380" s="91">
        <f>ROUND(((D381+D382+D384+D383)/1000),5)</f>
        <v>1.74932</v>
      </c>
      <c r="E380" s="91">
        <f>ROUND(((E381+E382+E384+E383)/1000),5)</f>
        <v>1.65259</v>
      </c>
      <c r="F380" s="91">
        <f>ROUND(((F381+F382+F384+F383)/1000),5)</f>
        <v>1.6282099999999999</v>
      </c>
      <c r="G380" s="91">
        <f t="shared" ref="G380:AA380" si="219">ROUND(((G381+G382+G384+G383)/1000),5)</f>
        <v>1.6190899999999999</v>
      </c>
      <c r="H380" s="91">
        <f t="shared" si="219"/>
        <v>1.6854</v>
      </c>
      <c r="I380" s="91">
        <f t="shared" si="219"/>
        <v>1.78525</v>
      </c>
      <c r="J380" s="91">
        <f t="shared" si="219"/>
        <v>1.9652000000000001</v>
      </c>
      <c r="K380" s="91">
        <f t="shared" si="219"/>
        <v>2.3361299999999998</v>
      </c>
      <c r="L380" s="91">
        <f t="shared" si="219"/>
        <v>2.4001100000000002</v>
      </c>
      <c r="M380" s="91">
        <f t="shared" si="219"/>
        <v>2.42306</v>
      </c>
      <c r="N380" s="91">
        <f t="shared" si="219"/>
        <v>2.42286</v>
      </c>
      <c r="O380" s="91">
        <f t="shared" si="219"/>
        <v>2.50109</v>
      </c>
      <c r="P380" s="91">
        <f t="shared" si="219"/>
        <v>2.48143</v>
      </c>
      <c r="Q380" s="91">
        <f t="shared" si="219"/>
        <v>2.4828299999999999</v>
      </c>
      <c r="R380" s="91">
        <f t="shared" si="219"/>
        <v>2.48359</v>
      </c>
      <c r="S380" s="91">
        <f t="shared" si="219"/>
        <v>2.42598</v>
      </c>
      <c r="T380" s="91">
        <f t="shared" si="219"/>
        <v>2.39201</v>
      </c>
      <c r="U380" s="91">
        <f t="shared" si="219"/>
        <v>2.4192100000000001</v>
      </c>
      <c r="V380" s="91">
        <f t="shared" si="219"/>
        <v>2.4430499999999999</v>
      </c>
      <c r="W380" s="91">
        <f t="shared" si="219"/>
        <v>2.48631</v>
      </c>
      <c r="X380" s="91">
        <f t="shared" si="219"/>
        <v>2.4269099999999999</v>
      </c>
      <c r="Y380" s="91">
        <f t="shared" si="219"/>
        <v>2.3442799999999999</v>
      </c>
      <c r="Z380" s="91">
        <f t="shared" si="219"/>
        <v>2.2160600000000001</v>
      </c>
      <c r="AA380" s="91">
        <f t="shared" si="219"/>
        <v>1.9362699999999999</v>
      </c>
    </row>
    <row r="381" spans="1:27" ht="12.75" hidden="1" customHeight="1" outlineLevel="1" x14ac:dyDescent="0.3">
      <c r="A381" s="99" t="s">
        <v>1357</v>
      </c>
      <c r="B381" s="63" t="s">
        <v>238</v>
      </c>
      <c r="C381" s="43" t="s">
        <v>79</v>
      </c>
      <c r="D381" s="44">
        <v>1311.13</v>
      </c>
      <c r="E381" s="44">
        <v>1214.4000000000001</v>
      </c>
      <c r="F381" s="44">
        <v>1190.02</v>
      </c>
      <c r="G381" s="44">
        <v>1180.9000000000001</v>
      </c>
      <c r="H381" s="44">
        <v>1247.21</v>
      </c>
      <c r="I381" s="44">
        <v>1347.06</v>
      </c>
      <c r="J381" s="44">
        <v>1527.01</v>
      </c>
      <c r="K381" s="44">
        <v>1897.94</v>
      </c>
      <c r="L381" s="44">
        <v>1961.92</v>
      </c>
      <c r="M381" s="44">
        <v>1984.87</v>
      </c>
      <c r="N381" s="44">
        <v>1984.67</v>
      </c>
      <c r="O381" s="44">
        <v>2062.9</v>
      </c>
      <c r="P381" s="44">
        <v>2043.24</v>
      </c>
      <c r="Q381" s="44">
        <v>2044.64</v>
      </c>
      <c r="R381" s="44">
        <v>2045.4</v>
      </c>
      <c r="S381" s="44">
        <v>1987.79</v>
      </c>
      <c r="T381" s="44">
        <v>1953.82</v>
      </c>
      <c r="U381" s="44">
        <v>1981.02</v>
      </c>
      <c r="V381" s="44">
        <v>2004.86</v>
      </c>
      <c r="W381" s="44">
        <v>2048.12</v>
      </c>
      <c r="X381" s="44">
        <v>1988.72</v>
      </c>
      <c r="Y381" s="44">
        <v>1906.09</v>
      </c>
      <c r="Z381" s="44">
        <v>1777.87</v>
      </c>
      <c r="AA381" s="44">
        <v>1498.08</v>
      </c>
    </row>
    <row r="382" spans="1:27" ht="12.75" hidden="1" customHeight="1" outlineLevel="1" x14ac:dyDescent="0.3">
      <c r="A382" s="99" t="s">
        <v>1358</v>
      </c>
      <c r="B382" s="63" t="s">
        <v>90</v>
      </c>
      <c r="C382" s="43" t="s">
        <v>79</v>
      </c>
      <c r="D382" s="44">
        <f>$D$307</f>
        <v>217.03</v>
      </c>
      <c r="E382" s="44">
        <f t="shared" ref="E382:AA382" si="220">$D$307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3">
      <c r="A383" s="99" t="s">
        <v>1359</v>
      </c>
      <c r="B383" s="63" t="s">
        <v>83</v>
      </c>
      <c r="C383" s="43" t="s">
        <v>79</v>
      </c>
      <c r="D383" s="44">
        <v>4.8</v>
      </c>
      <c r="E383" s="44">
        <v>4.8</v>
      </c>
      <c r="F383" s="44">
        <v>4.8</v>
      </c>
      <c r="G383" s="44">
        <v>4.8</v>
      </c>
      <c r="H383" s="44">
        <v>4.8</v>
      </c>
      <c r="I383" s="44">
        <v>4.8</v>
      </c>
      <c r="J383" s="44">
        <v>4.8</v>
      </c>
      <c r="K383" s="44">
        <v>4.8</v>
      </c>
      <c r="L383" s="44">
        <v>4.8</v>
      </c>
      <c r="M383" s="44">
        <v>4.8</v>
      </c>
      <c r="N383" s="44">
        <v>4.8</v>
      </c>
      <c r="O383" s="44">
        <v>4.8</v>
      </c>
      <c r="P383" s="44">
        <v>4.8</v>
      </c>
      <c r="Q383" s="44">
        <v>4.8</v>
      </c>
      <c r="R383" s="44">
        <v>4.8</v>
      </c>
      <c r="S383" s="44">
        <v>4.8</v>
      </c>
      <c r="T383" s="44">
        <v>4.8</v>
      </c>
      <c r="U383" s="44">
        <v>4.8</v>
      </c>
      <c r="V383" s="44">
        <v>4.8</v>
      </c>
      <c r="W383" s="44">
        <v>4.8</v>
      </c>
      <c r="X383" s="44">
        <v>4.8</v>
      </c>
      <c r="Y383" s="44">
        <v>4.8</v>
      </c>
      <c r="Z383" s="44">
        <v>4.8</v>
      </c>
      <c r="AA383" s="44">
        <v>4.8</v>
      </c>
    </row>
    <row r="384" spans="1:27" ht="12.75" hidden="1" customHeight="1" outlineLevel="1" x14ac:dyDescent="0.3">
      <c r="A384" s="99" t="s">
        <v>1360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>$D$11</f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3">
      <c r="A385" s="98" t="s">
        <v>1361</v>
      </c>
      <c r="B385" s="28" t="str">
        <f>"17"&amp;"."&amp;$B$623&amp;"."&amp;$B$624</f>
        <v>17.02.2024</v>
      </c>
      <c r="C385" s="90" t="s">
        <v>76</v>
      </c>
      <c r="D385" s="91">
        <f>ROUND(((D386+D387+D389+D388)/1000),5)</f>
        <v>1.9483299999999999</v>
      </c>
      <c r="E385" s="91">
        <f>ROUND(((E386+E387+E389+E388)/1000),5)</f>
        <v>1.8219000000000001</v>
      </c>
      <c r="F385" s="91">
        <f>ROUND(((F386+F387+F389+F388)/1000),5)</f>
        <v>1.74733</v>
      </c>
      <c r="G385" s="91">
        <f t="shared" ref="G385:AA385" si="222">ROUND(((G386+G387+G389+G388)/1000),5)</f>
        <v>1.74366</v>
      </c>
      <c r="H385" s="91">
        <f t="shared" si="222"/>
        <v>1.74698</v>
      </c>
      <c r="I385" s="91">
        <f t="shared" si="222"/>
        <v>1.8075399999999999</v>
      </c>
      <c r="J385" s="91">
        <f t="shared" si="222"/>
        <v>1.9059299999999999</v>
      </c>
      <c r="K385" s="91">
        <f t="shared" si="222"/>
        <v>2.0224799999999998</v>
      </c>
      <c r="L385" s="91">
        <f t="shared" si="222"/>
        <v>2.34111</v>
      </c>
      <c r="M385" s="91">
        <f t="shared" si="222"/>
        <v>2.4220700000000002</v>
      </c>
      <c r="N385" s="91">
        <f t="shared" si="222"/>
        <v>2.51918</v>
      </c>
      <c r="O385" s="91">
        <f t="shared" si="222"/>
        <v>2.5184000000000002</v>
      </c>
      <c r="P385" s="91">
        <f t="shared" si="222"/>
        <v>2.4901499999999999</v>
      </c>
      <c r="Q385" s="91">
        <f t="shared" si="222"/>
        <v>2.4309799999999999</v>
      </c>
      <c r="R385" s="91">
        <f t="shared" si="222"/>
        <v>2.4043700000000001</v>
      </c>
      <c r="S385" s="91">
        <f t="shared" si="222"/>
        <v>2.3562099999999999</v>
      </c>
      <c r="T385" s="91">
        <f t="shared" si="222"/>
        <v>2.3553500000000001</v>
      </c>
      <c r="U385" s="91">
        <f t="shared" si="222"/>
        <v>2.3857900000000001</v>
      </c>
      <c r="V385" s="91">
        <f t="shared" si="222"/>
        <v>2.3622700000000001</v>
      </c>
      <c r="W385" s="91">
        <f t="shared" si="222"/>
        <v>2.4174500000000001</v>
      </c>
      <c r="X385" s="91">
        <f t="shared" si="222"/>
        <v>2.4248500000000002</v>
      </c>
      <c r="Y385" s="91">
        <f t="shared" si="222"/>
        <v>2.3032900000000001</v>
      </c>
      <c r="Z385" s="91">
        <f t="shared" si="222"/>
        <v>2.1349399999999998</v>
      </c>
      <c r="AA385" s="91">
        <f t="shared" si="222"/>
        <v>1.9827300000000001</v>
      </c>
    </row>
    <row r="386" spans="1:27" ht="12.75" hidden="1" customHeight="1" outlineLevel="1" x14ac:dyDescent="0.3">
      <c r="A386" s="99" t="s">
        <v>1362</v>
      </c>
      <c r="B386" s="63" t="s">
        <v>238</v>
      </c>
      <c r="C386" s="43" t="s">
        <v>79</v>
      </c>
      <c r="D386" s="44">
        <v>1510.14</v>
      </c>
      <c r="E386" s="44">
        <v>1383.71</v>
      </c>
      <c r="F386" s="44">
        <v>1309.1400000000001</v>
      </c>
      <c r="G386" s="44">
        <v>1305.47</v>
      </c>
      <c r="H386" s="44">
        <v>1308.79</v>
      </c>
      <c r="I386" s="44">
        <v>1369.35</v>
      </c>
      <c r="J386" s="44">
        <v>1467.74</v>
      </c>
      <c r="K386" s="44">
        <v>1584.29</v>
      </c>
      <c r="L386" s="44">
        <v>1902.92</v>
      </c>
      <c r="M386" s="44">
        <v>1983.88</v>
      </c>
      <c r="N386" s="44">
        <v>2080.9899999999998</v>
      </c>
      <c r="O386" s="44">
        <v>2080.21</v>
      </c>
      <c r="P386" s="44">
        <v>2051.96</v>
      </c>
      <c r="Q386" s="44">
        <v>1992.79</v>
      </c>
      <c r="R386" s="44">
        <v>1966.18</v>
      </c>
      <c r="S386" s="44">
        <v>1918.02</v>
      </c>
      <c r="T386" s="44">
        <v>1917.16</v>
      </c>
      <c r="U386" s="44">
        <v>1947.6</v>
      </c>
      <c r="V386" s="44">
        <v>1924.08</v>
      </c>
      <c r="W386" s="44">
        <v>1979.26</v>
      </c>
      <c r="X386" s="44">
        <v>1986.66</v>
      </c>
      <c r="Y386" s="44">
        <v>1865.1</v>
      </c>
      <c r="Z386" s="44">
        <v>1696.75</v>
      </c>
      <c r="AA386" s="44">
        <v>1544.54</v>
      </c>
    </row>
    <row r="387" spans="1:27" ht="12.75" hidden="1" customHeight="1" outlineLevel="1" x14ac:dyDescent="0.3">
      <c r="A387" s="99" t="s">
        <v>1363</v>
      </c>
      <c r="B387" s="63" t="s">
        <v>90</v>
      </c>
      <c r="C387" s="43" t="s">
        <v>79</v>
      </c>
      <c r="D387" s="44">
        <f>$D$307</f>
        <v>217.03</v>
      </c>
      <c r="E387" s="44">
        <f t="shared" ref="E387:AA387" si="223">$D$307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3">
      <c r="A388" s="99" t="s">
        <v>1364</v>
      </c>
      <c r="B388" s="63" t="s">
        <v>83</v>
      </c>
      <c r="C388" s="43" t="s">
        <v>79</v>
      </c>
      <c r="D388" s="44">
        <v>4.8</v>
      </c>
      <c r="E388" s="44">
        <v>4.8</v>
      </c>
      <c r="F388" s="44">
        <v>4.8</v>
      </c>
      <c r="G388" s="44">
        <v>4.8</v>
      </c>
      <c r="H388" s="44">
        <v>4.8</v>
      </c>
      <c r="I388" s="44">
        <v>4.8</v>
      </c>
      <c r="J388" s="44">
        <v>4.8</v>
      </c>
      <c r="K388" s="44">
        <v>4.8</v>
      </c>
      <c r="L388" s="44">
        <v>4.8</v>
      </c>
      <c r="M388" s="44">
        <v>4.8</v>
      </c>
      <c r="N388" s="44">
        <v>4.8</v>
      </c>
      <c r="O388" s="44">
        <v>4.8</v>
      </c>
      <c r="P388" s="44">
        <v>4.8</v>
      </c>
      <c r="Q388" s="44">
        <v>4.8</v>
      </c>
      <c r="R388" s="44">
        <v>4.8</v>
      </c>
      <c r="S388" s="44">
        <v>4.8</v>
      </c>
      <c r="T388" s="44">
        <v>4.8</v>
      </c>
      <c r="U388" s="44">
        <v>4.8</v>
      </c>
      <c r="V388" s="44">
        <v>4.8</v>
      </c>
      <c r="W388" s="44">
        <v>4.8</v>
      </c>
      <c r="X388" s="44">
        <v>4.8</v>
      </c>
      <c r="Y388" s="44">
        <v>4.8</v>
      </c>
      <c r="Z388" s="44">
        <v>4.8</v>
      </c>
      <c r="AA388" s="44">
        <v>4.8</v>
      </c>
    </row>
    <row r="389" spans="1:27" ht="12.75" hidden="1" customHeight="1" outlineLevel="1" x14ac:dyDescent="0.3">
      <c r="A389" s="99" t="s">
        <v>1365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>$D$11</f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3">
      <c r="A390" s="98" t="s">
        <v>1366</v>
      </c>
      <c r="B390" s="28" t="str">
        <f>"18"&amp;"."&amp;$B$623&amp;"."&amp;$B$624</f>
        <v>18.02.2024</v>
      </c>
      <c r="C390" s="90" t="s">
        <v>76</v>
      </c>
      <c r="D390" s="91">
        <f>ROUND(((D391+D392+D394+D393)/1000),5)</f>
        <v>1.89032</v>
      </c>
      <c r="E390" s="91">
        <f>ROUND(((E391+E392+E394+E393)/1000),5)</f>
        <v>1.7856000000000001</v>
      </c>
      <c r="F390" s="91">
        <f>ROUND(((F391+F392+F394+F393)/1000),5)</f>
        <v>1.73813</v>
      </c>
      <c r="G390" s="91">
        <f t="shared" ref="G390:AA390" si="225">ROUND(((G391+G392+G394+G393)/1000),5)</f>
        <v>1.7188699999999999</v>
      </c>
      <c r="H390" s="91">
        <f t="shared" si="225"/>
        <v>1.7452700000000001</v>
      </c>
      <c r="I390" s="91">
        <f t="shared" si="225"/>
        <v>1.7832300000000001</v>
      </c>
      <c r="J390" s="91">
        <f t="shared" si="225"/>
        <v>1.85046</v>
      </c>
      <c r="K390" s="91">
        <f t="shared" si="225"/>
        <v>1.9479299999999999</v>
      </c>
      <c r="L390" s="91">
        <f t="shared" si="225"/>
        <v>2.1829700000000001</v>
      </c>
      <c r="M390" s="91">
        <f t="shared" si="225"/>
        <v>2.3700399999999999</v>
      </c>
      <c r="N390" s="91">
        <f t="shared" si="225"/>
        <v>2.44855</v>
      </c>
      <c r="O390" s="91">
        <f t="shared" si="225"/>
        <v>2.4587400000000001</v>
      </c>
      <c r="P390" s="91">
        <f t="shared" si="225"/>
        <v>2.44251</v>
      </c>
      <c r="Q390" s="91">
        <f t="shared" si="225"/>
        <v>2.4234</v>
      </c>
      <c r="R390" s="91">
        <f t="shared" si="225"/>
        <v>2.4119799999999998</v>
      </c>
      <c r="S390" s="91">
        <f t="shared" si="225"/>
        <v>2.3831000000000002</v>
      </c>
      <c r="T390" s="91">
        <f t="shared" si="225"/>
        <v>2.44319</v>
      </c>
      <c r="U390" s="91">
        <f t="shared" si="225"/>
        <v>2.49064</v>
      </c>
      <c r="V390" s="91">
        <f t="shared" si="225"/>
        <v>2.4685700000000002</v>
      </c>
      <c r="W390" s="91">
        <f t="shared" si="225"/>
        <v>2.45886</v>
      </c>
      <c r="X390" s="91">
        <f t="shared" si="225"/>
        <v>2.4764400000000002</v>
      </c>
      <c r="Y390" s="91">
        <f t="shared" si="225"/>
        <v>2.3397399999999999</v>
      </c>
      <c r="Z390" s="91">
        <f t="shared" si="225"/>
        <v>2.0474700000000001</v>
      </c>
      <c r="AA390" s="91">
        <f t="shared" si="225"/>
        <v>1.9198299999999999</v>
      </c>
    </row>
    <row r="391" spans="1:27" ht="12.75" hidden="1" customHeight="1" outlineLevel="1" x14ac:dyDescent="0.3">
      <c r="A391" s="99" t="s">
        <v>1367</v>
      </c>
      <c r="B391" s="63" t="s">
        <v>238</v>
      </c>
      <c r="C391" s="43" t="s">
        <v>79</v>
      </c>
      <c r="D391" s="44">
        <v>1452.13</v>
      </c>
      <c r="E391" s="44">
        <v>1347.41</v>
      </c>
      <c r="F391" s="44">
        <v>1299.94</v>
      </c>
      <c r="G391" s="44">
        <v>1280.68</v>
      </c>
      <c r="H391" s="44">
        <v>1307.08</v>
      </c>
      <c r="I391" s="44">
        <v>1345.04</v>
      </c>
      <c r="J391" s="44">
        <v>1412.27</v>
      </c>
      <c r="K391" s="44">
        <v>1509.74</v>
      </c>
      <c r="L391" s="44">
        <v>1744.78</v>
      </c>
      <c r="M391" s="44">
        <v>1931.85</v>
      </c>
      <c r="N391" s="44">
        <v>2010.36</v>
      </c>
      <c r="O391" s="44">
        <v>2020.55</v>
      </c>
      <c r="P391" s="44">
        <v>2004.32</v>
      </c>
      <c r="Q391" s="44">
        <v>1985.21</v>
      </c>
      <c r="R391" s="44">
        <v>1973.79</v>
      </c>
      <c r="S391" s="44">
        <v>1944.91</v>
      </c>
      <c r="T391" s="44">
        <v>2005</v>
      </c>
      <c r="U391" s="44">
        <v>2052.4499999999998</v>
      </c>
      <c r="V391" s="44">
        <v>2030.38</v>
      </c>
      <c r="W391" s="44">
        <v>2020.67</v>
      </c>
      <c r="X391" s="44">
        <v>2038.25</v>
      </c>
      <c r="Y391" s="44">
        <v>1901.55</v>
      </c>
      <c r="Z391" s="44">
        <v>1609.28</v>
      </c>
      <c r="AA391" s="44">
        <v>1481.64</v>
      </c>
    </row>
    <row r="392" spans="1:27" ht="12.75" hidden="1" customHeight="1" outlineLevel="1" x14ac:dyDescent="0.3">
      <c r="A392" s="99" t="s">
        <v>1368</v>
      </c>
      <c r="B392" s="63" t="s">
        <v>90</v>
      </c>
      <c r="C392" s="43" t="s">
        <v>79</v>
      </c>
      <c r="D392" s="44">
        <f>$D$307</f>
        <v>217.03</v>
      </c>
      <c r="E392" s="44">
        <f t="shared" ref="E392:AA392" si="226">$D$307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3">
      <c r="A393" s="99" t="s">
        <v>1369</v>
      </c>
      <c r="B393" s="63" t="s">
        <v>83</v>
      </c>
      <c r="C393" s="43" t="s">
        <v>79</v>
      </c>
      <c r="D393" s="44">
        <v>4.8</v>
      </c>
      <c r="E393" s="44">
        <v>4.8</v>
      </c>
      <c r="F393" s="44">
        <v>4.8</v>
      </c>
      <c r="G393" s="44">
        <v>4.8</v>
      </c>
      <c r="H393" s="44">
        <v>4.8</v>
      </c>
      <c r="I393" s="44">
        <v>4.8</v>
      </c>
      <c r="J393" s="44">
        <v>4.8</v>
      </c>
      <c r="K393" s="44">
        <v>4.8</v>
      </c>
      <c r="L393" s="44">
        <v>4.8</v>
      </c>
      <c r="M393" s="44">
        <v>4.8</v>
      </c>
      <c r="N393" s="44">
        <v>4.8</v>
      </c>
      <c r="O393" s="44">
        <v>4.8</v>
      </c>
      <c r="P393" s="44">
        <v>4.8</v>
      </c>
      <c r="Q393" s="44">
        <v>4.8</v>
      </c>
      <c r="R393" s="44">
        <v>4.8</v>
      </c>
      <c r="S393" s="44">
        <v>4.8</v>
      </c>
      <c r="T393" s="44">
        <v>4.8</v>
      </c>
      <c r="U393" s="44">
        <v>4.8</v>
      </c>
      <c r="V393" s="44">
        <v>4.8</v>
      </c>
      <c r="W393" s="44">
        <v>4.8</v>
      </c>
      <c r="X393" s="44">
        <v>4.8</v>
      </c>
      <c r="Y393" s="44">
        <v>4.8</v>
      </c>
      <c r="Z393" s="44">
        <v>4.8</v>
      </c>
      <c r="AA393" s="44">
        <v>4.8</v>
      </c>
    </row>
    <row r="394" spans="1:27" ht="12.75" hidden="1" customHeight="1" outlineLevel="1" x14ac:dyDescent="0.3">
      <c r="A394" s="99" t="s">
        <v>1370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>$D$11</f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3">
      <c r="A395" s="98" t="s">
        <v>1371</v>
      </c>
      <c r="B395" s="28" t="str">
        <f>"19"&amp;"."&amp;$B$623&amp;"."&amp;$B$624</f>
        <v>19.02.2024</v>
      </c>
      <c r="C395" s="90" t="s">
        <v>76</v>
      </c>
      <c r="D395" s="91">
        <f>ROUND(((D396+D397+D399+D398)/1000),5)</f>
        <v>1.87419</v>
      </c>
      <c r="E395" s="91">
        <f>ROUND(((E396+E397+E399+E398)/1000),5)</f>
        <v>1.7583800000000001</v>
      </c>
      <c r="F395" s="91">
        <f>ROUND(((F396+F397+F399+F398)/1000),5)</f>
        <v>1.70289</v>
      </c>
      <c r="G395" s="91">
        <f t="shared" ref="G395:AA395" si="228">ROUND(((G396+G397+G399+G398)/1000),5)</f>
        <v>1.69442</v>
      </c>
      <c r="H395" s="91">
        <f t="shared" si="228"/>
        <v>1.7422200000000001</v>
      </c>
      <c r="I395" s="91">
        <f t="shared" si="228"/>
        <v>1.8082400000000001</v>
      </c>
      <c r="J395" s="91">
        <f t="shared" si="228"/>
        <v>2.0282800000000001</v>
      </c>
      <c r="K395" s="91">
        <f t="shared" si="228"/>
        <v>2.3052199999999998</v>
      </c>
      <c r="L395" s="91">
        <f t="shared" si="228"/>
        <v>2.4697900000000002</v>
      </c>
      <c r="M395" s="91">
        <f t="shared" si="228"/>
        <v>2.44245</v>
      </c>
      <c r="N395" s="91">
        <f t="shared" si="228"/>
        <v>2.45383</v>
      </c>
      <c r="O395" s="91">
        <f t="shared" si="228"/>
        <v>2.5519799999999999</v>
      </c>
      <c r="P395" s="91">
        <f t="shared" si="228"/>
        <v>2.5480700000000001</v>
      </c>
      <c r="Q395" s="91">
        <f t="shared" si="228"/>
        <v>2.5431400000000002</v>
      </c>
      <c r="R395" s="91">
        <f t="shared" si="228"/>
        <v>2.5464000000000002</v>
      </c>
      <c r="S395" s="91">
        <f t="shared" si="228"/>
        <v>2.4357099999999998</v>
      </c>
      <c r="T395" s="91">
        <f t="shared" si="228"/>
        <v>2.4293399999999998</v>
      </c>
      <c r="U395" s="91">
        <f t="shared" si="228"/>
        <v>2.43743</v>
      </c>
      <c r="V395" s="91">
        <f t="shared" si="228"/>
        <v>2.4712200000000002</v>
      </c>
      <c r="W395" s="91">
        <f t="shared" si="228"/>
        <v>2.4647100000000002</v>
      </c>
      <c r="X395" s="91">
        <f t="shared" si="228"/>
        <v>2.3650799999999998</v>
      </c>
      <c r="Y395" s="91">
        <f t="shared" si="228"/>
        <v>2.2863000000000002</v>
      </c>
      <c r="Z395" s="91">
        <f t="shared" si="228"/>
        <v>2.0467399999999998</v>
      </c>
      <c r="AA395" s="91">
        <f t="shared" si="228"/>
        <v>1.83816</v>
      </c>
    </row>
    <row r="396" spans="1:27" ht="12.75" hidden="1" customHeight="1" outlineLevel="1" x14ac:dyDescent="0.3">
      <c r="A396" s="99" t="s">
        <v>1372</v>
      </c>
      <c r="B396" s="63" t="s">
        <v>238</v>
      </c>
      <c r="C396" s="43" t="s">
        <v>79</v>
      </c>
      <c r="D396" s="44">
        <v>1436</v>
      </c>
      <c r="E396" s="44">
        <v>1320.19</v>
      </c>
      <c r="F396" s="44">
        <v>1264.7</v>
      </c>
      <c r="G396" s="44">
        <v>1256.23</v>
      </c>
      <c r="H396" s="44">
        <v>1304.03</v>
      </c>
      <c r="I396" s="44">
        <v>1370.05</v>
      </c>
      <c r="J396" s="44">
        <v>1590.09</v>
      </c>
      <c r="K396" s="44">
        <v>1867.03</v>
      </c>
      <c r="L396" s="44">
        <v>2031.6</v>
      </c>
      <c r="M396" s="44">
        <v>2004.26</v>
      </c>
      <c r="N396" s="44">
        <v>2015.64</v>
      </c>
      <c r="O396" s="44">
        <v>2113.79</v>
      </c>
      <c r="P396" s="44">
        <v>2109.88</v>
      </c>
      <c r="Q396" s="44">
        <v>2104.9499999999998</v>
      </c>
      <c r="R396" s="44">
        <v>2108.21</v>
      </c>
      <c r="S396" s="44">
        <v>1997.52</v>
      </c>
      <c r="T396" s="44">
        <v>1991.15</v>
      </c>
      <c r="U396" s="44">
        <v>1999.24</v>
      </c>
      <c r="V396" s="44">
        <v>2033.03</v>
      </c>
      <c r="W396" s="44">
        <v>2026.52</v>
      </c>
      <c r="X396" s="44">
        <v>1926.89</v>
      </c>
      <c r="Y396" s="44">
        <v>1848.11</v>
      </c>
      <c r="Z396" s="44">
        <v>1608.55</v>
      </c>
      <c r="AA396" s="44">
        <v>1399.97</v>
      </c>
    </row>
    <row r="397" spans="1:27" ht="12.75" hidden="1" customHeight="1" outlineLevel="1" x14ac:dyDescent="0.3">
      <c r="A397" s="99" t="s">
        <v>1373</v>
      </c>
      <c r="B397" s="63" t="s">
        <v>90</v>
      </c>
      <c r="C397" s="43" t="s">
        <v>79</v>
      </c>
      <c r="D397" s="44">
        <f>$D$307</f>
        <v>217.03</v>
      </c>
      <c r="E397" s="44">
        <f t="shared" ref="E397:AA397" si="229">$D$307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3">
      <c r="A398" s="99" t="s">
        <v>1374</v>
      </c>
      <c r="B398" s="63" t="s">
        <v>83</v>
      </c>
      <c r="C398" s="43" t="s">
        <v>79</v>
      </c>
      <c r="D398" s="111">
        <v>4.8</v>
      </c>
      <c r="E398" s="111">
        <v>4.8</v>
      </c>
      <c r="F398" s="111">
        <v>4.8</v>
      </c>
      <c r="G398" s="111">
        <v>4.8</v>
      </c>
      <c r="H398" s="111">
        <v>4.8</v>
      </c>
      <c r="I398" s="111">
        <v>4.8</v>
      </c>
      <c r="J398" s="111">
        <v>4.8</v>
      </c>
      <c r="K398" s="111">
        <v>4.8</v>
      </c>
      <c r="L398" s="111">
        <v>4.8</v>
      </c>
      <c r="M398" s="111">
        <v>4.8</v>
      </c>
      <c r="N398" s="111">
        <v>4.8</v>
      </c>
      <c r="O398" s="111">
        <v>4.8</v>
      </c>
      <c r="P398" s="111">
        <v>4.8</v>
      </c>
      <c r="Q398" s="111">
        <v>4.8</v>
      </c>
      <c r="R398" s="111">
        <v>4.8</v>
      </c>
      <c r="S398" s="111">
        <v>4.8</v>
      </c>
      <c r="T398" s="111">
        <v>4.8</v>
      </c>
      <c r="U398" s="111">
        <v>4.8</v>
      </c>
      <c r="V398" s="111">
        <v>4.8</v>
      </c>
      <c r="W398" s="111">
        <v>4.8</v>
      </c>
      <c r="X398" s="111">
        <v>4.8</v>
      </c>
      <c r="Y398" s="111">
        <v>4.8</v>
      </c>
      <c r="Z398" s="111">
        <v>4.8</v>
      </c>
      <c r="AA398" s="111">
        <v>4.8</v>
      </c>
    </row>
    <row r="399" spans="1:27" ht="12.75" hidden="1" customHeight="1" outlineLevel="1" x14ac:dyDescent="0.3">
      <c r="A399" s="99" t="s">
        <v>1375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>$D$11</f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3">
      <c r="A400" s="98" t="s">
        <v>1376</v>
      </c>
      <c r="B400" s="28" t="str">
        <f>"20"&amp;"."&amp;$B$623&amp;"."&amp;$B$624</f>
        <v>20.02.2024</v>
      </c>
      <c r="C400" s="90" t="s">
        <v>76</v>
      </c>
      <c r="D400" s="91">
        <f>ROUND(((D401+D402+D404+D403)/1000),5)</f>
        <v>1.8117399999999999</v>
      </c>
      <c r="E400" s="91">
        <f>ROUND(((E401+E402+E404+E403)/1000),5)</f>
        <v>1.7545900000000001</v>
      </c>
      <c r="F400" s="91">
        <f>ROUND(((F401+F402+F404+F403)/1000),5)</f>
        <v>1.7040299999999999</v>
      </c>
      <c r="G400" s="91">
        <f t="shared" ref="G400:AA400" si="231">ROUND(((G401+G402+G404+G403)/1000),5)</f>
        <v>1.6958899999999999</v>
      </c>
      <c r="H400" s="91">
        <f t="shared" si="231"/>
        <v>1.75346</v>
      </c>
      <c r="I400" s="91">
        <f t="shared" si="231"/>
        <v>1.84734</v>
      </c>
      <c r="J400" s="91">
        <f t="shared" si="231"/>
        <v>1.9785600000000001</v>
      </c>
      <c r="K400" s="91">
        <f t="shared" si="231"/>
        <v>2.21576</v>
      </c>
      <c r="L400" s="91">
        <f t="shared" si="231"/>
        <v>2.46957</v>
      </c>
      <c r="M400" s="91">
        <f t="shared" si="231"/>
        <v>2.4967800000000002</v>
      </c>
      <c r="N400" s="91">
        <f t="shared" si="231"/>
        <v>2.4365700000000001</v>
      </c>
      <c r="O400" s="91">
        <f t="shared" si="231"/>
        <v>2.5308999999999999</v>
      </c>
      <c r="P400" s="91">
        <f t="shared" si="231"/>
        <v>2.5309599999999999</v>
      </c>
      <c r="Q400" s="91">
        <f t="shared" si="231"/>
        <v>2.5345900000000001</v>
      </c>
      <c r="R400" s="91">
        <f t="shared" si="231"/>
        <v>2.5204499999999999</v>
      </c>
      <c r="S400" s="91">
        <f t="shared" si="231"/>
        <v>2.4580700000000002</v>
      </c>
      <c r="T400" s="91">
        <f t="shared" si="231"/>
        <v>2.4382700000000002</v>
      </c>
      <c r="U400" s="91">
        <f t="shared" si="231"/>
        <v>2.4537599999999999</v>
      </c>
      <c r="V400" s="91">
        <f t="shared" si="231"/>
        <v>2.4984500000000001</v>
      </c>
      <c r="W400" s="91">
        <f t="shared" si="231"/>
        <v>2.5529000000000002</v>
      </c>
      <c r="X400" s="91">
        <f t="shared" si="231"/>
        <v>2.4685899999999998</v>
      </c>
      <c r="Y400" s="91">
        <f t="shared" si="231"/>
        <v>2.2331300000000001</v>
      </c>
      <c r="Z400" s="91">
        <f t="shared" si="231"/>
        <v>2.0228600000000001</v>
      </c>
      <c r="AA400" s="91">
        <f t="shared" si="231"/>
        <v>1.9309799999999999</v>
      </c>
    </row>
    <row r="401" spans="1:27" ht="12.75" hidden="1" customHeight="1" outlineLevel="1" x14ac:dyDescent="0.3">
      <c r="A401" s="99" t="s">
        <v>1377</v>
      </c>
      <c r="B401" s="63" t="s">
        <v>238</v>
      </c>
      <c r="C401" s="43" t="s">
        <v>79</v>
      </c>
      <c r="D401" s="44">
        <v>1373.55</v>
      </c>
      <c r="E401" s="44">
        <v>1316.4</v>
      </c>
      <c r="F401" s="44">
        <v>1265.8399999999999</v>
      </c>
      <c r="G401" s="44">
        <v>1257.7</v>
      </c>
      <c r="H401" s="44">
        <v>1315.27</v>
      </c>
      <c r="I401" s="44">
        <v>1409.15</v>
      </c>
      <c r="J401" s="44">
        <v>1540.37</v>
      </c>
      <c r="K401" s="44">
        <v>1777.57</v>
      </c>
      <c r="L401" s="44">
        <v>2031.38</v>
      </c>
      <c r="M401" s="44">
        <v>2058.59</v>
      </c>
      <c r="N401" s="44">
        <v>1998.38</v>
      </c>
      <c r="O401" s="44">
        <v>2092.71</v>
      </c>
      <c r="P401" s="44">
        <v>2092.77</v>
      </c>
      <c r="Q401" s="44">
        <v>2096.4</v>
      </c>
      <c r="R401" s="44">
        <v>2082.2600000000002</v>
      </c>
      <c r="S401" s="44">
        <v>2019.88</v>
      </c>
      <c r="T401" s="44">
        <v>2000.08</v>
      </c>
      <c r="U401" s="44">
        <v>2015.57</v>
      </c>
      <c r="V401" s="44">
        <v>2060.2600000000002</v>
      </c>
      <c r="W401" s="44">
        <v>2114.71</v>
      </c>
      <c r="X401" s="44">
        <v>2030.4</v>
      </c>
      <c r="Y401" s="44">
        <v>1794.94</v>
      </c>
      <c r="Z401" s="44">
        <v>1584.67</v>
      </c>
      <c r="AA401" s="44">
        <v>1492.79</v>
      </c>
    </row>
    <row r="402" spans="1:27" ht="12.75" hidden="1" customHeight="1" outlineLevel="1" x14ac:dyDescent="0.3">
      <c r="A402" s="99" t="s">
        <v>1378</v>
      </c>
      <c r="B402" s="63" t="s">
        <v>90</v>
      </c>
      <c r="C402" s="43" t="s">
        <v>79</v>
      </c>
      <c r="D402" s="44">
        <f>$D$307</f>
        <v>217.03</v>
      </c>
      <c r="E402" s="44">
        <f t="shared" ref="E402:AA402" si="232">$D$307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3">
      <c r="A403" s="99" t="s">
        <v>1379</v>
      </c>
      <c r="B403" s="63" t="s">
        <v>83</v>
      </c>
      <c r="C403" s="43" t="s">
        <v>79</v>
      </c>
      <c r="D403" s="44">
        <v>4.8</v>
      </c>
      <c r="E403" s="44">
        <v>4.8</v>
      </c>
      <c r="F403" s="44">
        <v>4.8</v>
      </c>
      <c r="G403" s="44">
        <v>4.8</v>
      </c>
      <c r="H403" s="44">
        <v>4.8</v>
      </c>
      <c r="I403" s="44">
        <v>4.8</v>
      </c>
      <c r="J403" s="44">
        <v>4.8</v>
      </c>
      <c r="K403" s="44">
        <v>4.8</v>
      </c>
      <c r="L403" s="44">
        <v>4.8</v>
      </c>
      <c r="M403" s="44">
        <v>4.8</v>
      </c>
      <c r="N403" s="44">
        <v>4.8</v>
      </c>
      <c r="O403" s="44">
        <v>4.8</v>
      </c>
      <c r="P403" s="44">
        <v>4.8</v>
      </c>
      <c r="Q403" s="44">
        <v>4.8</v>
      </c>
      <c r="R403" s="44">
        <v>4.8</v>
      </c>
      <c r="S403" s="44">
        <v>4.8</v>
      </c>
      <c r="T403" s="44">
        <v>4.8</v>
      </c>
      <c r="U403" s="44">
        <v>4.8</v>
      </c>
      <c r="V403" s="44">
        <v>4.8</v>
      </c>
      <c r="W403" s="44">
        <v>4.8</v>
      </c>
      <c r="X403" s="44">
        <v>4.8</v>
      </c>
      <c r="Y403" s="44">
        <v>4.8</v>
      </c>
      <c r="Z403" s="44">
        <v>4.8</v>
      </c>
      <c r="AA403" s="44">
        <v>4.8</v>
      </c>
    </row>
    <row r="404" spans="1:27" ht="12.75" hidden="1" customHeight="1" outlineLevel="1" x14ac:dyDescent="0.3">
      <c r="A404" s="99" t="s">
        <v>1380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>$D$11</f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3">
      <c r="A405" s="98" t="s">
        <v>1381</v>
      </c>
      <c r="B405" s="28" t="str">
        <f>"21"&amp;"."&amp;$B$623&amp;"."&amp;$B$624</f>
        <v>21.02.2024</v>
      </c>
      <c r="C405" s="90" t="s">
        <v>76</v>
      </c>
      <c r="D405" s="91">
        <f>ROUND(((D406+D407+D409+D408)/1000),5)</f>
        <v>1.7657799999999999</v>
      </c>
      <c r="E405" s="91">
        <f>ROUND(((E406+E407+E409+E408)/1000),5)</f>
        <v>1.7302200000000001</v>
      </c>
      <c r="F405" s="91">
        <f>ROUND(((F406+F407+F409+F408)/1000),5)</f>
        <v>1.7015400000000001</v>
      </c>
      <c r="G405" s="91">
        <f t="shared" ref="G405:AA405" si="234">ROUND(((G406+G407+G409+G408)/1000),5)</f>
        <v>1.69285</v>
      </c>
      <c r="H405" s="91">
        <f t="shared" si="234"/>
        <v>1.73133</v>
      </c>
      <c r="I405" s="91">
        <f t="shared" si="234"/>
        <v>1.7996099999999999</v>
      </c>
      <c r="J405" s="91">
        <f t="shared" si="234"/>
        <v>1.97739</v>
      </c>
      <c r="K405" s="91">
        <f t="shared" si="234"/>
        <v>2.2149899999999998</v>
      </c>
      <c r="L405" s="91">
        <f t="shared" si="234"/>
        <v>2.4649399999999999</v>
      </c>
      <c r="M405" s="91">
        <f t="shared" si="234"/>
        <v>2.5262699999999998</v>
      </c>
      <c r="N405" s="91">
        <f t="shared" si="234"/>
        <v>2.55674</v>
      </c>
      <c r="O405" s="91">
        <f t="shared" si="234"/>
        <v>2.5426799999999998</v>
      </c>
      <c r="P405" s="91">
        <f t="shared" si="234"/>
        <v>2.5516299999999998</v>
      </c>
      <c r="Q405" s="91">
        <f t="shared" si="234"/>
        <v>2.5493899999999998</v>
      </c>
      <c r="R405" s="91">
        <f t="shared" si="234"/>
        <v>2.54244</v>
      </c>
      <c r="S405" s="91">
        <f t="shared" si="234"/>
        <v>2.4829400000000001</v>
      </c>
      <c r="T405" s="91">
        <f t="shared" si="234"/>
        <v>2.4487800000000002</v>
      </c>
      <c r="U405" s="91">
        <f t="shared" si="234"/>
        <v>2.4622000000000002</v>
      </c>
      <c r="V405" s="91">
        <f t="shared" si="234"/>
        <v>2.4945499999999998</v>
      </c>
      <c r="W405" s="91">
        <f t="shared" si="234"/>
        <v>2.5307900000000001</v>
      </c>
      <c r="X405" s="91">
        <f t="shared" si="234"/>
        <v>2.34836</v>
      </c>
      <c r="Y405" s="91">
        <f t="shared" si="234"/>
        <v>2.2098</v>
      </c>
      <c r="Z405" s="91">
        <f t="shared" si="234"/>
        <v>1.9861200000000001</v>
      </c>
      <c r="AA405" s="91">
        <f t="shared" si="234"/>
        <v>1.82179</v>
      </c>
    </row>
    <row r="406" spans="1:27" ht="12.75" hidden="1" customHeight="1" outlineLevel="1" x14ac:dyDescent="0.3">
      <c r="A406" s="99" t="s">
        <v>1382</v>
      </c>
      <c r="B406" s="63" t="s">
        <v>238</v>
      </c>
      <c r="C406" s="43" t="s">
        <v>79</v>
      </c>
      <c r="D406" s="44">
        <v>1327.59</v>
      </c>
      <c r="E406" s="44">
        <v>1292.03</v>
      </c>
      <c r="F406" s="44">
        <v>1263.3499999999999</v>
      </c>
      <c r="G406" s="44">
        <v>1254.6600000000001</v>
      </c>
      <c r="H406" s="44">
        <v>1293.1400000000001</v>
      </c>
      <c r="I406" s="44">
        <v>1361.42</v>
      </c>
      <c r="J406" s="44">
        <v>1539.2</v>
      </c>
      <c r="K406" s="44">
        <v>1776.8</v>
      </c>
      <c r="L406" s="44">
        <v>2026.75</v>
      </c>
      <c r="M406" s="44">
        <v>2088.08</v>
      </c>
      <c r="N406" s="44">
        <v>2118.5500000000002</v>
      </c>
      <c r="O406" s="44">
        <v>2104.4899999999998</v>
      </c>
      <c r="P406" s="44">
        <v>2113.44</v>
      </c>
      <c r="Q406" s="44">
        <v>2111.1999999999998</v>
      </c>
      <c r="R406" s="44">
        <v>2104.25</v>
      </c>
      <c r="S406" s="44">
        <v>2044.75</v>
      </c>
      <c r="T406" s="44">
        <v>2010.59</v>
      </c>
      <c r="U406" s="44">
        <v>2024.01</v>
      </c>
      <c r="V406" s="44">
        <v>2056.36</v>
      </c>
      <c r="W406" s="44">
        <v>2092.6</v>
      </c>
      <c r="X406" s="44">
        <v>1910.17</v>
      </c>
      <c r="Y406" s="44">
        <v>1771.61</v>
      </c>
      <c r="Z406" s="44">
        <v>1547.93</v>
      </c>
      <c r="AA406" s="44">
        <v>1383.6</v>
      </c>
    </row>
    <row r="407" spans="1:27" ht="12.75" hidden="1" customHeight="1" outlineLevel="1" x14ac:dyDescent="0.3">
      <c r="A407" s="99" t="s">
        <v>1383</v>
      </c>
      <c r="B407" s="63" t="s">
        <v>90</v>
      </c>
      <c r="C407" s="43" t="s">
        <v>79</v>
      </c>
      <c r="D407" s="44">
        <f>$D$307</f>
        <v>217.03</v>
      </c>
      <c r="E407" s="44">
        <f t="shared" ref="E407:AA407" si="235">$D$307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3">
      <c r="A408" s="99" t="s">
        <v>1384</v>
      </c>
      <c r="B408" s="63" t="s">
        <v>83</v>
      </c>
      <c r="C408" s="43" t="s">
        <v>79</v>
      </c>
      <c r="D408" s="44">
        <v>4.8</v>
      </c>
      <c r="E408" s="44">
        <v>4.8</v>
      </c>
      <c r="F408" s="44">
        <v>4.8</v>
      </c>
      <c r="G408" s="44">
        <v>4.8</v>
      </c>
      <c r="H408" s="44">
        <v>4.8</v>
      </c>
      <c r="I408" s="44">
        <v>4.8</v>
      </c>
      <c r="J408" s="44">
        <v>4.8</v>
      </c>
      <c r="K408" s="44">
        <v>4.8</v>
      </c>
      <c r="L408" s="44">
        <v>4.8</v>
      </c>
      <c r="M408" s="44">
        <v>4.8</v>
      </c>
      <c r="N408" s="44">
        <v>4.8</v>
      </c>
      <c r="O408" s="44">
        <v>4.8</v>
      </c>
      <c r="P408" s="44">
        <v>4.8</v>
      </c>
      <c r="Q408" s="44">
        <v>4.8</v>
      </c>
      <c r="R408" s="44">
        <v>4.8</v>
      </c>
      <c r="S408" s="44">
        <v>4.8</v>
      </c>
      <c r="T408" s="44">
        <v>4.8</v>
      </c>
      <c r="U408" s="44">
        <v>4.8</v>
      </c>
      <c r="V408" s="44">
        <v>4.8</v>
      </c>
      <c r="W408" s="44">
        <v>4.8</v>
      </c>
      <c r="X408" s="44">
        <v>4.8</v>
      </c>
      <c r="Y408" s="44">
        <v>4.8</v>
      </c>
      <c r="Z408" s="44">
        <v>4.8</v>
      </c>
      <c r="AA408" s="44">
        <v>4.8</v>
      </c>
    </row>
    <row r="409" spans="1:27" ht="12.75" hidden="1" customHeight="1" outlineLevel="1" x14ac:dyDescent="0.3">
      <c r="A409" s="99" t="s">
        <v>1385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>$D$11</f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3">
      <c r="A410" s="98" t="s">
        <v>1386</v>
      </c>
      <c r="B410" s="28" t="str">
        <f>"22"&amp;"."&amp;$B$623&amp;"."&amp;$B$624</f>
        <v>22.02.2024</v>
      </c>
      <c r="C410" s="90" t="s">
        <v>76</v>
      </c>
      <c r="D410" s="91">
        <f>ROUND(((D411+D412+D414+D413)/1000),5)</f>
        <v>1.74458</v>
      </c>
      <c r="E410" s="91">
        <f>ROUND(((E411+E412+E414+E413)/1000),5)</f>
        <v>1.7072000000000001</v>
      </c>
      <c r="F410" s="91">
        <f>ROUND(((F411+F412+F414+F413)/1000),5)</f>
        <v>1.68157</v>
      </c>
      <c r="G410" s="91">
        <f t="shared" ref="G410:AA410" si="237">ROUND(((G411+G412+G414+G413)/1000),5)</f>
        <v>1.6791700000000001</v>
      </c>
      <c r="H410" s="91">
        <f t="shared" si="237"/>
        <v>1.706</v>
      </c>
      <c r="I410" s="91">
        <f t="shared" si="237"/>
        <v>1.80165</v>
      </c>
      <c r="J410" s="91">
        <f t="shared" si="237"/>
        <v>1.9924500000000001</v>
      </c>
      <c r="K410" s="91">
        <f t="shared" si="237"/>
        <v>2.1913299999999998</v>
      </c>
      <c r="L410" s="91">
        <f t="shared" si="237"/>
        <v>2.33507</v>
      </c>
      <c r="M410" s="91">
        <f t="shared" si="237"/>
        <v>2.3715999999999999</v>
      </c>
      <c r="N410" s="91">
        <f t="shared" si="237"/>
        <v>2.41418</v>
      </c>
      <c r="O410" s="91">
        <f t="shared" si="237"/>
        <v>2.4503699999999999</v>
      </c>
      <c r="P410" s="91">
        <f t="shared" si="237"/>
        <v>2.3763800000000002</v>
      </c>
      <c r="Q410" s="91">
        <f t="shared" si="237"/>
        <v>2.3755500000000001</v>
      </c>
      <c r="R410" s="91">
        <f t="shared" si="237"/>
        <v>2.3611300000000002</v>
      </c>
      <c r="S410" s="91">
        <f t="shared" si="237"/>
        <v>2.28023</v>
      </c>
      <c r="T410" s="91">
        <f t="shared" si="237"/>
        <v>2.2695099999999999</v>
      </c>
      <c r="U410" s="91">
        <f t="shared" si="237"/>
        <v>2.2909000000000002</v>
      </c>
      <c r="V410" s="91">
        <f t="shared" si="237"/>
        <v>2.3334700000000002</v>
      </c>
      <c r="W410" s="91">
        <f t="shared" si="237"/>
        <v>2.3678400000000002</v>
      </c>
      <c r="X410" s="91">
        <f t="shared" si="237"/>
        <v>2.3054800000000002</v>
      </c>
      <c r="Y410" s="91">
        <f t="shared" si="237"/>
        <v>2.1960899999999999</v>
      </c>
      <c r="Z410" s="91">
        <f t="shared" si="237"/>
        <v>2.0429900000000001</v>
      </c>
      <c r="AA410" s="91">
        <f t="shared" si="237"/>
        <v>1.9074</v>
      </c>
    </row>
    <row r="411" spans="1:27" ht="12.75" hidden="1" customHeight="1" outlineLevel="1" x14ac:dyDescent="0.3">
      <c r="A411" s="99" t="s">
        <v>1387</v>
      </c>
      <c r="B411" s="63" t="s">
        <v>238</v>
      </c>
      <c r="C411" s="43" t="s">
        <v>79</v>
      </c>
      <c r="D411" s="44">
        <v>1306.3900000000001</v>
      </c>
      <c r="E411" s="44">
        <v>1269.01</v>
      </c>
      <c r="F411" s="44">
        <v>1243.3800000000001</v>
      </c>
      <c r="G411" s="44">
        <v>1240.98</v>
      </c>
      <c r="H411" s="44">
        <v>1267.81</v>
      </c>
      <c r="I411" s="44">
        <v>1363.46</v>
      </c>
      <c r="J411" s="44">
        <v>1554.26</v>
      </c>
      <c r="K411" s="44">
        <v>1753.14</v>
      </c>
      <c r="L411" s="44">
        <v>1896.88</v>
      </c>
      <c r="M411" s="44">
        <v>1933.41</v>
      </c>
      <c r="N411" s="44">
        <v>1975.99</v>
      </c>
      <c r="O411" s="44">
        <v>2012.18</v>
      </c>
      <c r="P411" s="44">
        <v>1938.19</v>
      </c>
      <c r="Q411" s="44">
        <v>1937.36</v>
      </c>
      <c r="R411" s="44">
        <v>1922.94</v>
      </c>
      <c r="S411" s="44">
        <v>1842.04</v>
      </c>
      <c r="T411" s="44">
        <v>1831.32</v>
      </c>
      <c r="U411" s="44">
        <v>1852.71</v>
      </c>
      <c r="V411" s="44">
        <v>1895.28</v>
      </c>
      <c r="W411" s="44">
        <v>1929.65</v>
      </c>
      <c r="X411" s="44">
        <v>1867.29</v>
      </c>
      <c r="Y411" s="44">
        <v>1757.9</v>
      </c>
      <c r="Z411" s="44">
        <v>1604.8</v>
      </c>
      <c r="AA411" s="44">
        <v>1469.21</v>
      </c>
    </row>
    <row r="412" spans="1:27" ht="12.75" hidden="1" customHeight="1" outlineLevel="1" x14ac:dyDescent="0.3">
      <c r="A412" s="99" t="s">
        <v>1388</v>
      </c>
      <c r="B412" s="63" t="s">
        <v>90</v>
      </c>
      <c r="C412" s="43" t="s">
        <v>79</v>
      </c>
      <c r="D412" s="44">
        <f>$D$307</f>
        <v>217.03</v>
      </c>
      <c r="E412" s="44">
        <f t="shared" ref="E412:AA412" si="238">$D$307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3">
      <c r="A413" s="99" t="s">
        <v>1389</v>
      </c>
      <c r="B413" s="63" t="s">
        <v>83</v>
      </c>
      <c r="C413" s="43" t="s">
        <v>79</v>
      </c>
      <c r="D413" s="44">
        <v>4.8</v>
      </c>
      <c r="E413" s="44">
        <v>4.8</v>
      </c>
      <c r="F413" s="44">
        <v>4.8</v>
      </c>
      <c r="G413" s="44">
        <v>4.8</v>
      </c>
      <c r="H413" s="44">
        <v>4.8</v>
      </c>
      <c r="I413" s="44">
        <v>4.8</v>
      </c>
      <c r="J413" s="44">
        <v>4.8</v>
      </c>
      <c r="K413" s="44">
        <v>4.8</v>
      </c>
      <c r="L413" s="44">
        <v>4.8</v>
      </c>
      <c r="M413" s="44">
        <v>4.8</v>
      </c>
      <c r="N413" s="44">
        <v>4.8</v>
      </c>
      <c r="O413" s="44">
        <v>4.8</v>
      </c>
      <c r="P413" s="44">
        <v>4.8</v>
      </c>
      <c r="Q413" s="44">
        <v>4.8</v>
      </c>
      <c r="R413" s="44">
        <v>4.8</v>
      </c>
      <c r="S413" s="44">
        <v>4.8</v>
      </c>
      <c r="T413" s="44">
        <v>4.8</v>
      </c>
      <c r="U413" s="44">
        <v>4.8</v>
      </c>
      <c r="V413" s="44">
        <v>4.8</v>
      </c>
      <c r="W413" s="44">
        <v>4.8</v>
      </c>
      <c r="X413" s="44">
        <v>4.8</v>
      </c>
      <c r="Y413" s="44">
        <v>4.8</v>
      </c>
      <c r="Z413" s="44">
        <v>4.8</v>
      </c>
      <c r="AA413" s="44">
        <v>4.8</v>
      </c>
    </row>
    <row r="414" spans="1:27" ht="12.75" hidden="1" customHeight="1" outlineLevel="1" x14ac:dyDescent="0.3">
      <c r="A414" s="99" t="s">
        <v>1390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>$D$11</f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3">
      <c r="A415" s="98" t="s">
        <v>1391</v>
      </c>
      <c r="B415" s="28" t="str">
        <f>"23"&amp;"."&amp;$B$623&amp;"."&amp;$B$624</f>
        <v>23.02.2024</v>
      </c>
      <c r="C415" s="90" t="s">
        <v>76</v>
      </c>
      <c r="D415" s="91">
        <f>ROUND(((D416+D417+D419+D418)/1000),5)</f>
        <v>1.95275</v>
      </c>
      <c r="E415" s="91">
        <f>ROUND(((E416+E417+E419+E418)/1000),5)</f>
        <v>1.8153300000000001</v>
      </c>
      <c r="F415" s="91">
        <f>ROUND(((F416+F417+F419+F418)/1000),5)</f>
        <v>1.7375100000000001</v>
      </c>
      <c r="G415" s="91">
        <f t="shared" ref="G415:AA415" si="240">ROUND(((G416+G417+G419+G418)/1000),5)</f>
        <v>1.7236199999999999</v>
      </c>
      <c r="H415" s="91">
        <f t="shared" si="240"/>
        <v>1.73092</v>
      </c>
      <c r="I415" s="91">
        <f t="shared" si="240"/>
        <v>1.7981499999999999</v>
      </c>
      <c r="J415" s="91">
        <f t="shared" si="240"/>
        <v>1.88872</v>
      </c>
      <c r="K415" s="91">
        <f t="shared" si="240"/>
        <v>2.00278</v>
      </c>
      <c r="L415" s="91">
        <f t="shared" si="240"/>
        <v>2.11389</v>
      </c>
      <c r="M415" s="91">
        <f t="shared" si="240"/>
        <v>2.25874</v>
      </c>
      <c r="N415" s="91">
        <f t="shared" si="240"/>
        <v>2.3250299999999999</v>
      </c>
      <c r="O415" s="91">
        <f t="shared" si="240"/>
        <v>2.3377500000000002</v>
      </c>
      <c r="P415" s="91">
        <f t="shared" si="240"/>
        <v>2.3281100000000001</v>
      </c>
      <c r="Q415" s="91">
        <f t="shared" si="240"/>
        <v>2.3190499999999998</v>
      </c>
      <c r="R415" s="91">
        <f t="shared" si="240"/>
        <v>2.2855599999999998</v>
      </c>
      <c r="S415" s="91">
        <f t="shared" si="240"/>
        <v>2.2570999999999999</v>
      </c>
      <c r="T415" s="91">
        <f t="shared" si="240"/>
        <v>2.2743199999999999</v>
      </c>
      <c r="U415" s="91">
        <f t="shared" si="240"/>
        <v>2.3216700000000001</v>
      </c>
      <c r="V415" s="91">
        <f t="shared" si="240"/>
        <v>2.3440699999999999</v>
      </c>
      <c r="W415" s="91">
        <f t="shared" si="240"/>
        <v>2.3345199999999999</v>
      </c>
      <c r="X415" s="91">
        <f t="shared" si="240"/>
        <v>2.3251900000000001</v>
      </c>
      <c r="Y415" s="91">
        <f t="shared" si="240"/>
        <v>2.24729</v>
      </c>
      <c r="Z415" s="91">
        <f t="shared" si="240"/>
        <v>2.0868199999999999</v>
      </c>
      <c r="AA415" s="91">
        <f t="shared" si="240"/>
        <v>1.9242300000000001</v>
      </c>
    </row>
    <row r="416" spans="1:27" ht="12.75" hidden="1" customHeight="1" outlineLevel="1" x14ac:dyDescent="0.3">
      <c r="A416" s="99" t="s">
        <v>1392</v>
      </c>
      <c r="B416" s="63" t="s">
        <v>238</v>
      </c>
      <c r="C416" s="43" t="s">
        <v>79</v>
      </c>
      <c r="D416" s="44">
        <v>1514.56</v>
      </c>
      <c r="E416" s="44">
        <v>1377.14</v>
      </c>
      <c r="F416" s="44">
        <v>1299.32</v>
      </c>
      <c r="G416" s="44">
        <v>1285.43</v>
      </c>
      <c r="H416" s="44">
        <v>1292.73</v>
      </c>
      <c r="I416" s="44">
        <v>1359.96</v>
      </c>
      <c r="J416" s="44">
        <v>1450.53</v>
      </c>
      <c r="K416" s="44">
        <v>1564.59</v>
      </c>
      <c r="L416" s="44">
        <v>1675.7</v>
      </c>
      <c r="M416" s="44">
        <v>1820.55</v>
      </c>
      <c r="N416" s="44">
        <v>1886.84</v>
      </c>
      <c r="O416" s="44">
        <v>1899.56</v>
      </c>
      <c r="P416" s="44">
        <v>1889.92</v>
      </c>
      <c r="Q416" s="44">
        <v>1880.86</v>
      </c>
      <c r="R416" s="44">
        <v>1847.37</v>
      </c>
      <c r="S416" s="44">
        <v>1818.91</v>
      </c>
      <c r="T416" s="44">
        <v>1836.13</v>
      </c>
      <c r="U416" s="44">
        <v>1883.48</v>
      </c>
      <c r="V416" s="44">
        <v>1905.88</v>
      </c>
      <c r="W416" s="44">
        <v>1896.33</v>
      </c>
      <c r="X416" s="44">
        <v>1887</v>
      </c>
      <c r="Y416" s="44">
        <v>1809.1</v>
      </c>
      <c r="Z416" s="44">
        <v>1648.63</v>
      </c>
      <c r="AA416" s="44">
        <v>1486.04</v>
      </c>
    </row>
    <row r="417" spans="1:27" ht="12.75" hidden="1" customHeight="1" outlineLevel="1" x14ac:dyDescent="0.3">
      <c r="A417" s="99" t="s">
        <v>1393</v>
      </c>
      <c r="B417" s="63" t="s">
        <v>90</v>
      </c>
      <c r="C417" s="43" t="s">
        <v>79</v>
      </c>
      <c r="D417" s="44">
        <f>$D$307</f>
        <v>217.03</v>
      </c>
      <c r="E417" s="44">
        <f t="shared" ref="E417:AA417" si="241">$D$307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3">
      <c r="A418" s="99" t="s">
        <v>1394</v>
      </c>
      <c r="B418" s="63" t="s">
        <v>83</v>
      </c>
      <c r="C418" s="43" t="s">
        <v>79</v>
      </c>
      <c r="D418" s="44">
        <v>4.8</v>
      </c>
      <c r="E418" s="44">
        <v>4.8</v>
      </c>
      <c r="F418" s="44">
        <v>4.8</v>
      </c>
      <c r="G418" s="44">
        <v>4.8</v>
      </c>
      <c r="H418" s="44">
        <v>4.8</v>
      </c>
      <c r="I418" s="44">
        <v>4.8</v>
      </c>
      <c r="J418" s="44">
        <v>4.8</v>
      </c>
      <c r="K418" s="44">
        <v>4.8</v>
      </c>
      <c r="L418" s="44">
        <v>4.8</v>
      </c>
      <c r="M418" s="44">
        <v>4.8</v>
      </c>
      <c r="N418" s="44">
        <v>4.8</v>
      </c>
      <c r="O418" s="44">
        <v>4.8</v>
      </c>
      <c r="P418" s="44">
        <v>4.8</v>
      </c>
      <c r="Q418" s="44">
        <v>4.8</v>
      </c>
      <c r="R418" s="44">
        <v>4.8</v>
      </c>
      <c r="S418" s="44">
        <v>4.8</v>
      </c>
      <c r="T418" s="44">
        <v>4.8</v>
      </c>
      <c r="U418" s="44">
        <v>4.8</v>
      </c>
      <c r="V418" s="44">
        <v>4.8</v>
      </c>
      <c r="W418" s="44">
        <v>4.8</v>
      </c>
      <c r="X418" s="44">
        <v>4.8</v>
      </c>
      <c r="Y418" s="44">
        <v>4.8</v>
      </c>
      <c r="Z418" s="44">
        <v>4.8</v>
      </c>
      <c r="AA418" s="44">
        <v>4.8</v>
      </c>
    </row>
    <row r="419" spans="1:27" ht="12.75" hidden="1" customHeight="1" outlineLevel="1" x14ac:dyDescent="0.3">
      <c r="A419" s="99" t="s">
        <v>1395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>$D$11</f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3">
      <c r="A420" s="98" t="s">
        <v>1396</v>
      </c>
      <c r="B420" s="28" t="str">
        <f>"24"&amp;"."&amp;$B$623&amp;"."&amp;$B$624</f>
        <v>24.02.2024</v>
      </c>
      <c r="C420" s="90" t="s">
        <v>76</v>
      </c>
      <c r="D420" s="91">
        <f>ROUND(((D421+D422+D424+D423)/1000),5)</f>
        <v>2.0162800000000001</v>
      </c>
      <c r="E420" s="91">
        <f>ROUND(((E421+E422+E424+E423)/1000),5)</f>
        <v>1.89561</v>
      </c>
      <c r="F420" s="91">
        <f>ROUND(((F421+F422+F424+F423)/1000),5)</f>
        <v>1.79562</v>
      </c>
      <c r="G420" s="91">
        <f t="shared" ref="G420:AA420" si="243">ROUND(((G421+G422+G424+G423)/1000),5)</f>
        <v>1.75207</v>
      </c>
      <c r="H420" s="91">
        <f t="shared" si="243"/>
        <v>1.7822800000000001</v>
      </c>
      <c r="I420" s="91">
        <f t="shared" si="243"/>
        <v>1.8203499999999999</v>
      </c>
      <c r="J420" s="91">
        <f t="shared" si="243"/>
        <v>1.9247799999999999</v>
      </c>
      <c r="K420" s="91">
        <f t="shared" si="243"/>
        <v>1.98539</v>
      </c>
      <c r="L420" s="91">
        <f t="shared" si="243"/>
        <v>2.2286899999999998</v>
      </c>
      <c r="M420" s="91">
        <f t="shared" si="243"/>
        <v>2.3168600000000001</v>
      </c>
      <c r="N420" s="91">
        <f t="shared" si="243"/>
        <v>2.3552300000000002</v>
      </c>
      <c r="O420" s="91">
        <f t="shared" si="243"/>
        <v>2.3708800000000001</v>
      </c>
      <c r="P420" s="91">
        <f t="shared" si="243"/>
        <v>2.3584100000000001</v>
      </c>
      <c r="Q420" s="91">
        <f t="shared" si="243"/>
        <v>2.34693</v>
      </c>
      <c r="R420" s="91">
        <f t="shared" si="243"/>
        <v>2.3208299999999999</v>
      </c>
      <c r="S420" s="91">
        <f t="shared" si="243"/>
        <v>2.30355</v>
      </c>
      <c r="T420" s="91">
        <f t="shared" si="243"/>
        <v>2.3135400000000002</v>
      </c>
      <c r="U420" s="91">
        <f t="shared" si="243"/>
        <v>2.3286899999999999</v>
      </c>
      <c r="V420" s="91">
        <f t="shared" si="243"/>
        <v>2.3593299999999999</v>
      </c>
      <c r="W420" s="91">
        <f t="shared" si="243"/>
        <v>2.3632399999999998</v>
      </c>
      <c r="X420" s="91">
        <f t="shared" si="243"/>
        <v>2.3588300000000002</v>
      </c>
      <c r="Y420" s="91">
        <f t="shared" si="243"/>
        <v>2.2886600000000001</v>
      </c>
      <c r="Z420" s="91">
        <f t="shared" si="243"/>
        <v>2.10731</v>
      </c>
      <c r="AA420" s="91">
        <f t="shared" si="243"/>
        <v>1.93937</v>
      </c>
    </row>
    <row r="421" spans="1:27" ht="12.75" hidden="1" customHeight="1" outlineLevel="1" x14ac:dyDescent="0.3">
      <c r="A421" s="99" t="s">
        <v>1397</v>
      </c>
      <c r="B421" s="63" t="s">
        <v>238</v>
      </c>
      <c r="C421" s="43" t="s">
        <v>79</v>
      </c>
      <c r="D421" s="44">
        <v>1578.09</v>
      </c>
      <c r="E421" s="44">
        <v>1457.42</v>
      </c>
      <c r="F421" s="44">
        <v>1357.43</v>
      </c>
      <c r="G421" s="44">
        <v>1313.88</v>
      </c>
      <c r="H421" s="44">
        <v>1344.09</v>
      </c>
      <c r="I421" s="44">
        <v>1382.16</v>
      </c>
      <c r="J421" s="44">
        <v>1486.59</v>
      </c>
      <c r="K421" s="44">
        <v>1547.2</v>
      </c>
      <c r="L421" s="44">
        <v>1790.5</v>
      </c>
      <c r="M421" s="44">
        <v>1878.67</v>
      </c>
      <c r="N421" s="44">
        <v>1917.04</v>
      </c>
      <c r="O421" s="44">
        <v>1932.69</v>
      </c>
      <c r="P421" s="44">
        <v>1920.22</v>
      </c>
      <c r="Q421" s="44">
        <v>1908.74</v>
      </c>
      <c r="R421" s="44">
        <v>1882.64</v>
      </c>
      <c r="S421" s="44">
        <v>1865.36</v>
      </c>
      <c r="T421" s="44">
        <v>1875.35</v>
      </c>
      <c r="U421" s="44">
        <v>1890.5</v>
      </c>
      <c r="V421" s="44">
        <v>1921.14</v>
      </c>
      <c r="W421" s="44">
        <v>1925.05</v>
      </c>
      <c r="X421" s="44">
        <v>1920.64</v>
      </c>
      <c r="Y421" s="44">
        <v>1850.47</v>
      </c>
      <c r="Z421" s="44">
        <v>1669.12</v>
      </c>
      <c r="AA421" s="44">
        <v>1501.18</v>
      </c>
    </row>
    <row r="422" spans="1:27" ht="12.75" hidden="1" customHeight="1" outlineLevel="1" x14ac:dyDescent="0.3">
      <c r="A422" s="99" t="s">
        <v>1398</v>
      </c>
      <c r="B422" s="63" t="s">
        <v>90</v>
      </c>
      <c r="C422" s="43" t="s">
        <v>79</v>
      </c>
      <c r="D422" s="44">
        <f>$D$307</f>
        <v>217.03</v>
      </c>
      <c r="E422" s="44">
        <f t="shared" ref="E422:AA422" si="244">$D$307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3">
      <c r="A423" s="99" t="s">
        <v>1399</v>
      </c>
      <c r="B423" s="63" t="s">
        <v>83</v>
      </c>
      <c r="C423" s="43" t="s">
        <v>79</v>
      </c>
      <c r="D423" s="44">
        <v>4.8</v>
      </c>
      <c r="E423" s="44">
        <v>4.8</v>
      </c>
      <c r="F423" s="44">
        <v>4.8</v>
      </c>
      <c r="G423" s="44">
        <v>4.8</v>
      </c>
      <c r="H423" s="44">
        <v>4.8</v>
      </c>
      <c r="I423" s="44">
        <v>4.8</v>
      </c>
      <c r="J423" s="44">
        <v>4.8</v>
      </c>
      <c r="K423" s="44">
        <v>4.8</v>
      </c>
      <c r="L423" s="44">
        <v>4.8</v>
      </c>
      <c r="M423" s="44">
        <v>4.8</v>
      </c>
      <c r="N423" s="44">
        <v>4.8</v>
      </c>
      <c r="O423" s="44">
        <v>4.8</v>
      </c>
      <c r="P423" s="44">
        <v>4.8</v>
      </c>
      <c r="Q423" s="44">
        <v>4.8</v>
      </c>
      <c r="R423" s="44">
        <v>4.8</v>
      </c>
      <c r="S423" s="44">
        <v>4.8</v>
      </c>
      <c r="T423" s="44">
        <v>4.8</v>
      </c>
      <c r="U423" s="44">
        <v>4.8</v>
      </c>
      <c r="V423" s="44">
        <v>4.8</v>
      </c>
      <c r="W423" s="44">
        <v>4.8</v>
      </c>
      <c r="X423" s="44">
        <v>4.8</v>
      </c>
      <c r="Y423" s="44">
        <v>4.8</v>
      </c>
      <c r="Z423" s="44">
        <v>4.8</v>
      </c>
      <c r="AA423" s="44">
        <v>4.8</v>
      </c>
    </row>
    <row r="424" spans="1:27" ht="12.75" hidden="1" customHeight="1" outlineLevel="1" x14ac:dyDescent="0.3">
      <c r="A424" s="99" t="s">
        <v>1400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>$D$11</f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3.8" collapsed="1" x14ac:dyDescent="0.3">
      <c r="A425" s="98" t="s">
        <v>1401</v>
      </c>
      <c r="B425" s="28" t="str">
        <f>"25"&amp;"."&amp;$B$623&amp;"."&amp;$B$624</f>
        <v>25.02.2024</v>
      </c>
      <c r="C425" s="90" t="s">
        <v>76</v>
      </c>
      <c r="D425" s="91">
        <f>ROUND(((D426+D427+D429+D428)/1000),5)</f>
        <v>2.0009399999999999</v>
      </c>
      <c r="E425" s="91">
        <f>ROUND(((E426+E427+E429+E428)/1000),5)</f>
        <v>1.8473599999999999</v>
      </c>
      <c r="F425" s="91">
        <f>ROUND(((F426+F427+F429+F428)/1000),5)</f>
        <v>1.7438800000000001</v>
      </c>
      <c r="G425" s="91">
        <f t="shared" ref="G425:AA425" si="246">ROUND(((G426+G427+G429+G428)/1000),5)</f>
        <v>1.7355499999999999</v>
      </c>
      <c r="H425" s="91">
        <f t="shared" si="246"/>
        <v>1.73889</v>
      </c>
      <c r="I425" s="91">
        <f t="shared" si="246"/>
        <v>1.7746999999999999</v>
      </c>
      <c r="J425" s="91">
        <f t="shared" si="246"/>
        <v>1.8642099999999999</v>
      </c>
      <c r="K425" s="91">
        <f t="shared" si="246"/>
        <v>1.9351799999999999</v>
      </c>
      <c r="L425" s="91">
        <f t="shared" si="246"/>
        <v>2.1029200000000001</v>
      </c>
      <c r="M425" s="91">
        <f t="shared" si="246"/>
        <v>2.2804000000000002</v>
      </c>
      <c r="N425" s="91">
        <f t="shared" si="246"/>
        <v>2.3429099999999998</v>
      </c>
      <c r="O425" s="91">
        <f t="shared" si="246"/>
        <v>2.3531599999999999</v>
      </c>
      <c r="P425" s="91">
        <f t="shared" si="246"/>
        <v>2.3438300000000001</v>
      </c>
      <c r="Q425" s="91">
        <f t="shared" si="246"/>
        <v>2.3336899999999998</v>
      </c>
      <c r="R425" s="91">
        <f t="shared" si="246"/>
        <v>2.2989299999999999</v>
      </c>
      <c r="S425" s="91">
        <f t="shared" si="246"/>
        <v>2.2887</v>
      </c>
      <c r="T425" s="91">
        <f t="shared" si="246"/>
        <v>2.31447</v>
      </c>
      <c r="U425" s="91">
        <f t="shared" si="246"/>
        <v>2.3495599999999999</v>
      </c>
      <c r="V425" s="91">
        <f t="shared" si="246"/>
        <v>2.4102800000000002</v>
      </c>
      <c r="W425" s="91">
        <f t="shared" si="246"/>
        <v>2.39392</v>
      </c>
      <c r="X425" s="91">
        <f t="shared" si="246"/>
        <v>2.3899699999999999</v>
      </c>
      <c r="Y425" s="91">
        <f t="shared" si="246"/>
        <v>2.3259500000000002</v>
      </c>
      <c r="Z425" s="91">
        <f t="shared" si="246"/>
        <v>2.13605</v>
      </c>
      <c r="AA425" s="91">
        <f t="shared" si="246"/>
        <v>1.9381699999999999</v>
      </c>
    </row>
    <row r="426" spans="1:27" ht="12.75" hidden="1" customHeight="1" outlineLevel="1" x14ac:dyDescent="0.3">
      <c r="A426" s="99" t="s">
        <v>1402</v>
      </c>
      <c r="B426" s="63" t="s">
        <v>238</v>
      </c>
      <c r="C426" s="43" t="s">
        <v>79</v>
      </c>
      <c r="D426" s="44">
        <v>1562.75</v>
      </c>
      <c r="E426" s="44">
        <v>1409.17</v>
      </c>
      <c r="F426" s="44">
        <v>1305.69</v>
      </c>
      <c r="G426" s="44">
        <v>1297.3599999999999</v>
      </c>
      <c r="H426" s="44">
        <v>1300.7</v>
      </c>
      <c r="I426" s="44">
        <v>1336.51</v>
      </c>
      <c r="J426" s="44">
        <v>1426.02</v>
      </c>
      <c r="K426" s="44">
        <v>1496.99</v>
      </c>
      <c r="L426" s="44">
        <v>1664.73</v>
      </c>
      <c r="M426" s="44">
        <v>1842.21</v>
      </c>
      <c r="N426" s="44">
        <v>1904.72</v>
      </c>
      <c r="O426" s="44">
        <v>1914.97</v>
      </c>
      <c r="P426" s="44">
        <v>1905.64</v>
      </c>
      <c r="Q426" s="44">
        <v>1895.5</v>
      </c>
      <c r="R426" s="44">
        <v>1860.74</v>
      </c>
      <c r="S426" s="44">
        <v>1850.51</v>
      </c>
      <c r="T426" s="44">
        <v>1876.28</v>
      </c>
      <c r="U426" s="44">
        <v>1911.37</v>
      </c>
      <c r="V426" s="44">
        <v>1972.09</v>
      </c>
      <c r="W426" s="44">
        <v>1955.73</v>
      </c>
      <c r="X426" s="44">
        <v>1951.78</v>
      </c>
      <c r="Y426" s="44">
        <v>1887.76</v>
      </c>
      <c r="Z426" s="44">
        <v>1697.86</v>
      </c>
      <c r="AA426" s="44">
        <v>1499.98</v>
      </c>
    </row>
    <row r="427" spans="1:27" ht="12.75" hidden="1" customHeight="1" outlineLevel="1" x14ac:dyDescent="0.3">
      <c r="A427" s="99" t="s">
        <v>1403</v>
      </c>
      <c r="B427" s="63" t="s">
        <v>90</v>
      </c>
      <c r="C427" s="43" t="s">
        <v>79</v>
      </c>
      <c r="D427" s="44">
        <f>$D$307</f>
        <v>217.03</v>
      </c>
      <c r="E427" s="44">
        <f t="shared" ref="E427:AA427" si="247">$D$307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3">
      <c r="A428" s="99" t="s">
        <v>1404</v>
      </c>
      <c r="B428" s="63" t="s">
        <v>83</v>
      </c>
      <c r="C428" s="43" t="s">
        <v>79</v>
      </c>
      <c r="D428" s="44">
        <v>4.8</v>
      </c>
      <c r="E428" s="44">
        <v>4.8</v>
      </c>
      <c r="F428" s="44">
        <v>4.8</v>
      </c>
      <c r="G428" s="44">
        <v>4.8</v>
      </c>
      <c r="H428" s="44">
        <v>4.8</v>
      </c>
      <c r="I428" s="44">
        <v>4.8</v>
      </c>
      <c r="J428" s="44">
        <v>4.8</v>
      </c>
      <c r="K428" s="44">
        <v>4.8</v>
      </c>
      <c r="L428" s="44">
        <v>4.8</v>
      </c>
      <c r="M428" s="44">
        <v>4.8</v>
      </c>
      <c r="N428" s="44">
        <v>4.8</v>
      </c>
      <c r="O428" s="44">
        <v>4.8</v>
      </c>
      <c r="P428" s="44">
        <v>4.8</v>
      </c>
      <c r="Q428" s="44">
        <v>4.8</v>
      </c>
      <c r="R428" s="44">
        <v>4.8</v>
      </c>
      <c r="S428" s="44">
        <v>4.8</v>
      </c>
      <c r="T428" s="44">
        <v>4.8</v>
      </c>
      <c r="U428" s="44">
        <v>4.8</v>
      </c>
      <c r="V428" s="44">
        <v>4.8</v>
      </c>
      <c r="W428" s="44">
        <v>4.8</v>
      </c>
      <c r="X428" s="44">
        <v>4.8</v>
      </c>
      <c r="Y428" s="44">
        <v>4.8</v>
      </c>
      <c r="Z428" s="44">
        <v>4.8</v>
      </c>
      <c r="AA428" s="44">
        <v>4.8</v>
      </c>
    </row>
    <row r="429" spans="1:27" ht="12.75" hidden="1" customHeight="1" outlineLevel="1" x14ac:dyDescent="0.3">
      <c r="A429" s="99" t="s">
        <v>1405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>$D$11</f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3.8" collapsed="1" x14ac:dyDescent="0.3">
      <c r="A430" s="98" t="s">
        <v>1406</v>
      </c>
      <c r="B430" s="28" t="str">
        <f>"26"&amp;"."&amp;$B$623&amp;"."&amp;$B$624</f>
        <v>26.02.2024</v>
      </c>
      <c r="C430" s="90" t="s">
        <v>76</v>
      </c>
      <c r="D430" s="91">
        <f>ROUND(((D431+D432+D434+D433)/1000),5)</f>
        <v>1.88202</v>
      </c>
      <c r="E430" s="91">
        <f>ROUND(((E431+E432+E434+E433)/1000),5)</f>
        <v>1.75363</v>
      </c>
      <c r="F430" s="91">
        <f>ROUND(((F431+F432+F434+F433)/1000),5)</f>
        <v>1.6965600000000001</v>
      </c>
      <c r="G430" s="91">
        <f t="shared" ref="G430:AA430" si="249">ROUND(((G431+G432+G434+G433)/1000),5)</f>
        <v>1.7036800000000001</v>
      </c>
      <c r="H430" s="91">
        <f t="shared" si="249"/>
        <v>1.7200800000000001</v>
      </c>
      <c r="I430" s="91">
        <f t="shared" si="249"/>
        <v>1.86175</v>
      </c>
      <c r="J430" s="91">
        <f t="shared" si="249"/>
        <v>2.0248400000000002</v>
      </c>
      <c r="K430" s="91">
        <f t="shared" si="249"/>
        <v>2.3082500000000001</v>
      </c>
      <c r="L430" s="91">
        <f t="shared" si="249"/>
        <v>2.4405999999999999</v>
      </c>
      <c r="M430" s="91">
        <f t="shared" si="249"/>
        <v>2.4515699999999998</v>
      </c>
      <c r="N430" s="91">
        <f t="shared" si="249"/>
        <v>2.47139</v>
      </c>
      <c r="O430" s="91">
        <f t="shared" si="249"/>
        <v>2.4995400000000001</v>
      </c>
      <c r="P430" s="91">
        <f t="shared" si="249"/>
        <v>2.4910100000000002</v>
      </c>
      <c r="Q430" s="91">
        <f t="shared" si="249"/>
        <v>2.4925899999999999</v>
      </c>
      <c r="R430" s="91">
        <f t="shared" si="249"/>
        <v>2.4824799999999998</v>
      </c>
      <c r="S430" s="91">
        <f t="shared" si="249"/>
        <v>2.4194100000000001</v>
      </c>
      <c r="T430" s="91">
        <f t="shared" si="249"/>
        <v>2.4030900000000002</v>
      </c>
      <c r="U430" s="91">
        <f t="shared" si="249"/>
        <v>2.4173399999999998</v>
      </c>
      <c r="V430" s="91">
        <f t="shared" si="249"/>
        <v>2.4411100000000001</v>
      </c>
      <c r="W430" s="91">
        <f t="shared" si="249"/>
        <v>2.4665300000000001</v>
      </c>
      <c r="X430" s="91">
        <f t="shared" si="249"/>
        <v>2.3734799999999998</v>
      </c>
      <c r="Y430" s="91">
        <f t="shared" si="249"/>
        <v>2.2558500000000001</v>
      </c>
      <c r="Z430" s="91">
        <f t="shared" si="249"/>
        <v>2.02318</v>
      </c>
      <c r="AA430" s="91">
        <f t="shared" si="249"/>
        <v>1.77566</v>
      </c>
    </row>
    <row r="431" spans="1:27" ht="12.75" hidden="1" customHeight="1" outlineLevel="1" x14ac:dyDescent="0.3">
      <c r="A431" s="99" t="s">
        <v>1407</v>
      </c>
      <c r="B431" s="63" t="s">
        <v>238</v>
      </c>
      <c r="C431" s="43" t="s">
        <v>79</v>
      </c>
      <c r="D431" s="44">
        <v>1443.83</v>
      </c>
      <c r="E431" s="44">
        <v>1315.44</v>
      </c>
      <c r="F431" s="44">
        <v>1258.3699999999999</v>
      </c>
      <c r="G431" s="44">
        <v>1265.49</v>
      </c>
      <c r="H431" s="44">
        <v>1281.8900000000001</v>
      </c>
      <c r="I431" s="44">
        <v>1423.56</v>
      </c>
      <c r="J431" s="44">
        <v>1586.65</v>
      </c>
      <c r="K431" s="44">
        <v>1870.06</v>
      </c>
      <c r="L431" s="44">
        <v>2002.41</v>
      </c>
      <c r="M431" s="44">
        <v>2013.38</v>
      </c>
      <c r="N431" s="44">
        <v>2033.2</v>
      </c>
      <c r="O431" s="44">
        <v>2061.35</v>
      </c>
      <c r="P431" s="44">
        <v>2052.8200000000002</v>
      </c>
      <c r="Q431" s="44">
        <v>2054.4</v>
      </c>
      <c r="R431" s="44">
        <v>2044.29</v>
      </c>
      <c r="S431" s="44">
        <v>1981.22</v>
      </c>
      <c r="T431" s="44">
        <v>1964.9</v>
      </c>
      <c r="U431" s="44">
        <v>1979.15</v>
      </c>
      <c r="V431" s="44">
        <v>2002.92</v>
      </c>
      <c r="W431" s="44">
        <v>2028.34</v>
      </c>
      <c r="X431" s="44">
        <v>1935.29</v>
      </c>
      <c r="Y431" s="44">
        <v>1817.66</v>
      </c>
      <c r="Z431" s="44">
        <v>1584.99</v>
      </c>
      <c r="AA431" s="44">
        <v>1337.47</v>
      </c>
    </row>
    <row r="432" spans="1:27" ht="12.75" hidden="1" customHeight="1" outlineLevel="1" x14ac:dyDescent="0.3">
      <c r="A432" s="99" t="s">
        <v>1408</v>
      </c>
      <c r="B432" s="63" t="s">
        <v>90</v>
      </c>
      <c r="C432" s="43" t="s">
        <v>79</v>
      </c>
      <c r="D432" s="44">
        <f>$D$307</f>
        <v>217.03</v>
      </c>
      <c r="E432" s="44">
        <f t="shared" ref="E432:AA432" si="250">$D$307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3">
      <c r="A433" s="99" t="s">
        <v>1409</v>
      </c>
      <c r="B433" s="63" t="s">
        <v>83</v>
      </c>
      <c r="C433" s="43" t="s">
        <v>79</v>
      </c>
      <c r="D433" s="44">
        <v>4.8</v>
      </c>
      <c r="E433" s="44">
        <v>4.8</v>
      </c>
      <c r="F433" s="44">
        <v>4.8</v>
      </c>
      <c r="G433" s="44">
        <v>4.8</v>
      </c>
      <c r="H433" s="44">
        <v>4.8</v>
      </c>
      <c r="I433" s="44">
        <v>4.8</v>
      </c>
      <c r="J433" s="44">
        <v>4.8</v>
      </c>
      <c r="K433" s="44">
        <v>4.8</v>
      </c>
      <c r="L433" s="44">
        <v>4.8</v>
      </c>
      <c r="M433" s="44">
        <v>4.8</v>
      </c>
      <c r="N433" s="44">
        <v>4.8</v>
      </c>
      <c r="O433" s="44">
        <v>4.8</v>
      </c>
      <c r="P433" s="44">
        <v>4.8</v>
      </c>
      <c r="Q433" s="44">
        <v>4.8</v>
      </c>
      <c r="R433" s="44">
        <v>4.8</v>
      </c>
      <c r="S433" s="44">
        <v>4.8</v>
      </c>
      <c r="T433" s="44">
        <v>4.8</v>
      </c>
      <c r="U433" s="44">
        <v>4.8</v>
      </c>
      <c r="V433" s="44">
        <v>4.8</v>
      </c>
      <c r="W433" s="44">
        <v>4.8</v>
      </c>
      <c r="X433" s="44">
        <v>4.8</v>
      </c>
      <c r="Y433" s="44">
        <v>4.8</v>
      </c>
      <c r="Z433" s="44">
        <v>4.8</v>
      </c>
      <c r="AA433" s="44">
        <v>4.8</v>
      </c>
    </row>
    <row r="434" spans="1:27" ht="12.75" hidden="1" customHeight="1" outlineLevel="1" x14ac:dyDescent="0.3">
      <c r="A434" s="99" t="s">
        <v>1410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>$D$11</f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3.8" collapsed="1" x14ac:dyDescent="0.3">
      <c r="A435" s="98" t="s">
        <v>1411</v>
      </c>
      <c r="B435" s="28" t="str">
        <f>"27"&amp;"."&amp;$B$623&amp;"."&amp;$B$624</f>
        <v>27.02.2024</v>
      </c>
      <c r="C435" s="90" t="s">
        <v>76</v>
      </c>
      <c r="D435" s="91">
        <f>ROUND(((D436+D437+D439+D438)/1000),5)</f>
        <v>1.7609300000000001</v>
      </c>
      <c r="E435" s="91">
        <f>ROUND(((E436+E437+E439+E438)/1000),5)</f>
        <v>1.7090099999999999</v>
      </c>
      <c r="F435" s="91">
        <f>ROUND(((F436+F437+F439+F438)/1000),5)</f>
        <v>1.68251</v>
      </c>
      <c r="G435" s="91">
        <f t="shared" ref="G435:AA435" si="252">ROUND(((G436+G437+G439+G438)/1000),5)</f>
        <v>1.6799500000000001</v>
      </c>
      <c r="H435" s="91">
        <f t="shared" si="252"/>
        <v>1.7136499999999999</v>
      </c>
      <c r="I435" s="91">
        <f t="shared" si="252"/>
        <v>1.8769</v>
      </c>
      <c r="J435" s="91">
        <f t="shared" si="252"/>
        <v>2.0042300000000002</v>
      </c>
      <c r="K435" s="91">
        <f t="shared" si="252"/>
        <v>2.1607099999999999</v>
      </c>
      <c r="L435" s="91">
        <f t="shared" si="252"/>
        <v>2.3546499999999999</v>
      </c>
      <c r="M435" s="91">
        <f t="shared" si="252"/>
        <v>2.3866900000000002</v>
      </c>
      <c r="N435" s="91">
        <f t="shared" si="252"/>
        <v>2.4126400000000001</v>
      </c>
      <c r="O435" s="91">
        <f t="shared" si="252"/>
        <v>2.5044400000000002</v>
      </c>
      <c r="P435" s="91">
        <f t="shared" si="252"/>
        <v>2.43777</v>
      </c>
      <c r="Q435" s="91">
        <f t="shared" si="252"/>
        <v>2.4256899999999999</v>
      </c>
      <c r="R435" s="91">
        <f t="shared" si="252"/>
        <v>2.4065300000000001</v>
      </c>
      <c r="S435" s="91">
        <f t="shared" si="252"/>
        <v>2.3196099999999999</v>
      </c>
      <c r="T435" s="91">
        <f t="shared" si="252"/>
        <v>2.3301500000000002</v>
      </c>
      <c r="U435" s="91">
        <f t="shared" si="252"/>
        <v>2.3614099999999998</v>
      </c>
      <c r="V435" s="91">
        <f t="shared" si="252"/>
        <v>2.38489</v>
      </c>
      <c r="W435" s="91">
        <f t="shared" si="252"/>
        <v>2.40856</v>
      </c>
      <c r="X435" s="91">
        <f t="shared" si="252"/>
        <v>2.3388200000000001</v>
      </c>
      <c r="Y435" s="91">
        <f t="shared" si="252"/>
        <v>2.2767400000000002</v>
      </c>
      <c r="Z435" s="91">
        <f t="shared" si="252"/>
        <v>2.0764</v>
      </c>
      <c r="AA435" s="91">
        <f t="shared" si="252"/>
        <v>1.8844700000000001</v>
      </c>
    </row>
    <row r="436" spans="1:27" ht="12.75" hidden="1" customHeight="1" outlineLevel="1" x14ac:dyDescent="0.3">
      <c r="A436" s="99" t="s">
        <v>1412</v>
      </c>
      <c r="B436" s="63" t="s">
        <v>238</v>
      </c>
      <c r="C436" s="43" t="s">
        <v>79</v>
      </c>
      <c r="D436" s="44">
        <v>1322.74</v>
      </c>
      <c r="E436" s="44">
        <v>1270.82</v>
      </c>
      <c r="F436" s="44">
        <v>1244.32</v>
      </c>
      <c r="G436" s="44">
        <v>1241.76</v>
      </c>
      <c r="H436" s="44">
        <v>1275.46</v>
      </c>
      <c r="I436" s="44">
        <v>1438.71</v>
      </c>
      <c r="J436" s="44">
        <v>1566.04</v>
      </c>
      <c r="K436" s="44">
        <v>1722.52</v>
      </c>
      <c r="L436" s="44">
        <v>1916.46</v>
      </c>
      <c r="M436" s="44">
        <v>1948.5</v>
      </c>
      <c r="N436" s="44">
        <v>1974.45</v>
      </c>
      <c r="O436" s="44">
        <v>2066.25</v>
      </c>
      <c r="P436" s="44">
        <v>1999.58</v>
      </c>
      <c r="Q436" s="44">
        <v>1987.5</v>
      </c>
      <c r="R436" s="44">
        <v>1968.34</v>
      </c>
      <c r="S436" s="44">
        <v>1881.42</v>
      </c>
      <c r="T436" s="44">
        <v>1891.96</v>
      </c>
      <c r="U436" s="44">
        <v>1923.22</v>
      </c>
      <c r="V436" s="44">
        <v>1946.7</v>
      </c>
      <c r="W436" s="44">
        <v>1970.37</v>
      </c>
      <c r="X436" s="44">
        <v>1900.63</v>
      </c>
      <c r="Y436" s="44">
        <v>1838.55</v>
      </c>
      <c r="Z436" s="44">
        <v>1638.21</v>
      </c>
      <c r="AA436" s="44">
        <v>1446.28</v>
      </c>
    </row>
    <row r="437" spans="1:27" ht="12.75" hidden="1" customHeight="1" outlineLevel="1" x14ac:dyDescent="0.3">
      <c r="A437" s="99" t="s">
        <v>1413</v>
      </c>
      <c r="B437" s="63" t="s">
        <v>90</v>
      </c>
      <c r="C437" s="43" t="s">
        <v>79</v>
      </c>
      <c r="D437" s="44">
        <f>$D$307</f>
        <v>217.03</v>
      </c>
      <c r="E437" s="44">
        <f t="shared" ref="E437:AA437" si="253">$D$307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3">
      <c r="A438" s="99" t="s">
        <v>1414</v>
      </c>
      <c r="B438" s="63" t="s">
        <v>83</v>
      </c>
      <c r="C438" s="43" t="s">
        <v>79</v>
      </c>
      <c r="D438" s="44">
        <v>4.8</v>
      </c>
      <c r="E438" s="44">
        <v>4.8</v>
      </c>
      <c r="F438" s="44">
        <v>4.8</v>
      </c>
      <c r="G438" s="44">
        <v>4.8</v>
      </c>
      <c r="H438" s="44">
        <v>4.8</v>
      </c>
      <c r="I438" s="44">
        <v>4.8</v>
      </c>
      <c r="J438" s="44">
        <v>4.8</v>
      </c>
      <c r="K438" s="44">
        <v>4.8</v>
      </c>
      <c r="L438" s="44">
        <v>4.8</v>
      </c>
      <c r="M438" s="44">
        <v>4.8</v>
      </c>
      <c r="N438" s="44">
        <v>4.8</v>
      </c>
      <c r="O438" s="44">
        <v>4.8</v>
      </c>
      <c r="P438" s="44">
        <v>4.8</v>
      </c>
      <c r="Q438" s="44">
        <v>4.8</v>
      </c>
      <c r="R438" s="44">
        <v>4.8</v>
      </c>
      <c r="S438" s="44">
        <v>4.8</v>
      </c>
      <c r="T438" s="44">
        <v>4.8</v>
      </c>
      <c r="U438" s="44">
        <v>4.8</v>
      </c>
      <c r="V438" s="44">
        <v>4.8</v>
      </c>
      <c r="W438" s="44">
        <v>4.8</v>
      </c>
      <c r="X438" s="44">
        <v>4.8</v>
      </c>
      <c r="Y438" s="44">
        <v>4.8</v>
      </c>
      <c r="Z438" s="44">
        <v>4.8</v>
      </c>
      <c r="AA438" s="44">
        <v>4.8</v>
      </c>
    </row>
    <row r="439" spans="1:27" ht="12.75" hidden="1" customHeight="1" outlineLevel="1" x14ac:dyDescent="0.3">
      <c r="A439" s="99" t="s">
        <v>1415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>$D$11</f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3.8" collapsed="1" x14ac:dyDescent="0.3">
      <c r="A440" s="98" t="s">
        <v>1416</v>
      </c>
      <c r="B440" s="28" t="str">
        <f>"28"&amp;"."&amp;$B$623&amp;"."&amp;$B$624</f>
        <v>28.02.2024</v>
      </c>
      <c r="C440" s="90" t="s">
        <v>76</v>
      </c>
      <c r="D440" s="91">
        <f>ROUND(((D441+D442+D444+D443)/1000),5)</f>
        <v>1.74308</v>
      </c>
      <c r="E440" s="91">
        <f>ROUND(((E441+E442+E444+E443)/1000),5)</f>
        <v>1.7059299999999999</v>
      </c>
      <c r="F440" s="91">
        <f>ROUND(((F441+F442+F444+F443)/1000),5)</f>
        <v>1.6901200000000001</v>
      </c>
      <c r="G440" s="91">
        <f t="shared" ref="G440:AA440" si="255">ROUND(((G441+G442+G444+G443)/1000),5)</f>
        <v>1.68716</v>
      </c>
      <c r="H440" s="91">
        <f t="shared" si="255"/>
        <v>1.7155800000000001</v>
      </c>
      <c r="I440" s="91">
        <f t="shared" si="255"/>
        <v>1.8332599999999999</v>
      </c>
      <c r="J440" s="91">
        <f t="shared" si="255"/>
        <v>2.0122100000000001</v>
      </c>
      <c r="K440" s="91">
        <f t="shared" si="255"/>
        <v>2.2964799999999999</v>
      </c>
      <c r="L440" s="91">
        <f t="shared" si="255"/>
        <v>2.40611</v>
      </c>
      <c r="M440" s="91">
        <f t="shared" si="255"/>
        <v>2.4476200000000001</v>
      </c>
      <c r="N440" s="91">
        <f t="shared" si="255"/>
        <v>2.4547300000000001</v>
      </c>
      <c r="O440" s="91">
        <f t="shared" si="255"/>
        <v>2.5033099999999999</v>
      </c>
      <c r="P440" s="91">
        <f t="shared" si="255"/>
        <v>2.4815900000000002</v>
      </c>
      <c r="Q440" s="91">
        <f t="shared" si="255"/>
        <v>2.4879899999999999</v>
      </c>
      <c r="R440" s="91">
        <f t="shared" si="255"/>
        <v>2.47601</v>
      </c>
      <c r="S440" s="91">
        <f t="shared" si="255"/>
        <v>2.3780199999999998</v>
      </c>
      <c r="T440" s="91">
        <f t="shared" si="255"/>
        <v>2.3625099999999999</v>
      </c>
      <c r="U440" s="91">
        <f t="shared" si="255"/>
        <v>2.3755899999999999</v>
      </c>
      <c r="V440" s="91">
        <f t="shared" si="255"/>
        <v>2.4296199999999999</v>
      </c>
      <c r="W440" s="91">
        <f t="shared" si="255"/>
        <v>2.4777900000000002</v>
      </c>
      <c r="X440" s="91">
        <f t="shared" si="255"/>
        <v>2.3916599999999999</v>
      </c>
      <c r="Y440" s="91">
        <f t="shared" si="255"/>
        <v>2.2994300000000001</v>
      </c>
      <c r="Z440" s="91">
        <f t="shared" si="255"/>
        <v>2.0727799999999998</v>
      </c>
      <c r="AA440" s="91">
        <f t="shared" si="255"/>
        <v>1.80138</v>
      </c>
    </row>
    <row r="441" spans="1:27" ht="12.75" hidden="1" customHeight="1" outlineLevel="1" x14ac:dyDescent="0.3">
      <c r="A441" s="99" t="s">
        <v>1417</v>
      </c>
      <c r="B441" s="63" t="s">
        <v>238</v>
      </c>
      <c r="C441" s="43" t="s">
        <v>79</v>
      </c>
      <c r="D441" s="44">
        <v>1304.8900000000001</v>
      </c>
      <c r="E441" s="44">
        <v>1267.74</v>
      </c>
      <c r="F441" s="44">
        <v>1251.93</v>
      </c>
      <c r="G441" s="44">
        <v>1248.97</v>
      </c>
      <c r="H441" s="44">
        <v>1277.3900000000001</v>
      </c>
      <c r="I441" s="44">
        <v>1395.07</v>
      </c>
      <c r="J441" s="44">
        <v>1574.02</v>
      </c>
      <c r="K441" s="44">
        <v>1858.29</v>
      </c>
      <c r="L441" s="44">
        <v>1967.92</v>
      </c>
      <c r="M441" s="44">
        <v>2009.43</v>
      </c>
      <c r="N441" s="44">
        <v>2016.54</v>
      </c>
      <c r="O441" s="44">
        <v>2065.12</v>
      </c>
      <c r="P441" s="44">
        <v>2043.4</v>
      </c>
      <c r="Q441" s="44">
        <v>2049.8000000000002</v>
      </c>
      <c r="R441" s="44">
        <v>2037.82</v>
      </c>
      <c r="S441" s="44">
        <v>1939.83</v>
      </c>
      <c r="T441" s="44">
        <v>1924.32</v>
      </c>
      <c r="U441" s="44">
        <v>1937.4</v>
      </c>
      <c r="V441" s="44">
        <v>1991.43</v>
      </c>
      <c r="W441" s="44">
        <v>2039.6</v>
      </c>
      <c r="X441" s="44">
        <v>1953.47</v>
      </c>
      <c r="Y441" s="44">
        <v>1861.24</v>
      </c>
      <c r="Z441" s="44">
        <v>1634.59</v>
      </c>
      <c r="AA441" s="44">
        <v>1363.19</v>
      </c>
    </row>
    <row r="442" spans="1:27" ht="12.75" hidden="1" customHeight="1" outlineLevel="1" x14ac:dyDescent="0.3">
      <c r="A442" s="99" t="s">
        <v>1418</v>
      </c>
      <c r="B442" s="63" t="s">
        <v>90</v>
      </c>
      <c r="C442" s="43" t="s">
        <v>79</v>
      </c>
      <c r="D442" s="44">
        <f>$D$307</f>
        <v>217.03</v>
      </c>
      <c r="E442" s="44">
        <f t="shared" ref="E442:AA442" si="256">$D$307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3">
      <c r="A443" s="99" t="s">
        <v>1419</v>
      </c>
      <c r="B443" s="63" t="s">
        <v>83</v>
      </c>
      <c r="C443" s="43" t="s">
        <v>79</v>
      </c>
      <c r="D443" s="44">
        <v>4.8</v>
      </c>
      <c r="E443" s="44">
        <v>4.8</v>
      </c>
      <c r="F443" s="44">
        <v>4.8</v>
      </c>
      <c r="G443" s="44">
        <v>4.8</v>
      </c>
      <c r="H443" s="44">
        <v>4.8</v>
      </c>
      <c r="I443" s="44">
        <v>4.8</v>
      </c>
      <c r="J443" s="44">
        <v>4.8</v>
      </c>
      <c r="K443" s="44">
        <v>4.8</v>
      </c>
      <c r="L443" s="44">
        <v>4.8</v>
      </c>
      <c r="M443" s="44">
        <v>4.8</v>
      </c>
      <c r="N443" s="44">
        <v>4.8</v>
      </c>
      <c r="O443" s="44">
        <v>4.8</v>
      </c>
      <c r="P443" s="44">
        <v>4.8</v>
      </c>
      <c r="Q443" s="44">
        <v>4.8</v>
      </c>
      <c r="R443" s="44">
        <v>4.8</v>
      </c>
      <c r="S443" s="44">
        <v>4.8</v>
      </c>
      <c r="T443" s="44">
        <v>4.8</v>
      </c>
      <c r="U443" s="44">
        <v>4.8</v>
      </c>
      <c r="V443" s="44">
        <v>4.8</v>
      </c>
      <c r="W443" s="44">
        <v>4.8</v>
      </c>
      <c r="X443" s="44">
        <v>4.8</v>
      </c>
      <c r="Y443" s="44">
        <v>4.8</v>
      </c>
      <c r="Z443" s="44">
        <v>4.8</v>
      </c>
      <c r="AA443" s="44">
        <v>4.8</v>
      </c>
    </row>
    <row r="444" spans="1:27" ht="12.75" hidden="1" customHeight="1" outlineLevel="1" x14ac:dyDescent="0.3">
      <c r="A444" s="99" t="s">
        <v>1420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>$D$11</f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ht="13.8" collapsed="1" x14ac:dyDescent="0.3">
      <c r="A445" s="98" t="s">
        <v>1421</v>
      </c>
      <c r="B445" s="28" t="str">
        <f>"29"&amp;"."&amp;$B$623&amp;"."&amp;$B$624</f>
        <v>29.02.2024</v>
      </c>
      <c r="C445" s="90" t="s">
        <v>76</v>
      </c>
      <c r="D445" s="91">
        <f>ROUND(((D446+D447+D449+D448)/1000),5)</f>
        <v>1.76529</v>
      </c>
      <c r="E445" s="91">
        <f>ROUND(((E446+E447+E449+E448)/1000),5)</f>
        <v>1.73295</v>
      </c>
      <c r="F445" s="91">
        <f>ROUND(((F446+F447+F449+F448)/1000),5)</f>
        <v>1.72234</v>
      </c>
      <c r="G445" s="91">
        <f t="shared" ref="G445:AA445" si="258">ROUND(((G446+G447+G449+G448)/1000),5)</f>
        <v>1.7301500000000001</v>
      </c>
      <c r="H445" s="91">
        <f t="shared" si="258"/>
        <v>1.74794</v>
      </c>
      <c r="I445" s="91">
        <f t="shared" si="258"/>
        <v>1.9066799999999999</v>
      </c>
      <c r="J445" s="91">
        <f t="shared" si="258"/>
        <v>2.0618400000000001</v>
      </c>
      <c r="K445" s="91">
        <f t="shared" si="258"/>
        <v>2.24207</v>
      </c>
      <c r="L445" s="91">
        <f t="shared" si="258"/>
        <v>2.4269400000000001</v>
      </c>
      <c r="M445" s="91">
        <f t="shared" si="258"/>
        <v>2.4470299999999998</v>
      </c>
      <c r="N445" s="91">
        <f t="shared" si="258"/>
        <v>2.4624100000000002</v>
      </c>
      <c r="O445" s="91">
        <f t="shared" si="258"/>
        <v>2.4904500000000001</v>
      </c>
      <c r="P445" s="91">
        <f t="shared" si="258"/>
        <v>2.4717600000000002</v>
      </c>
      <c r="Q445" s="91">
        <f t="shared" si="258"/>
        <v>2.4756900000000002</v>
      </c>
      <c r="R445" s="91">
        <f t="shared" si="258"/>
        <v>2.46916</v>
      </c>
      <c r="S445" s="91">
        <f t="shared" si="258"/>
        <v>2.3996</v>
      </c>
      <c r="T445" s="91">
        <f t="shared" si="258"/>
        <v>2.36693</v>
      </c>
      <c r="U445" s="91">
        <f t="shared" si="258"/>
        <v>2.3829099999999999</v>
      </c>
      <c r="V445" s="91">
        <f t="shared" si="258"/>
        <v>2.4310499999999999</v>
      </c>
      <c r="W445" s="91">
        <f t="shared" si="258"/>
        <v>2.4794800000000001</v>
      </c>
      <c r="X445" s="91">
        <f t="shared" si="258"/>
        <v>2.4035500000000001</v>
      </c>
      <c r="Y445" s="91">
        <f t="shared" si="258"/>
        <v>2.30145</v>
      </c>
      <c r="Z445" s="91">
        <f t="shared" si="258"/>
        <v>2.11172</v>
      </c>
      <c r="AA445" s="91">
        <f t="shared" si="258"/>
        <v>1.9195899999999999</v>
      </c>
    </row>
    <row r="446" spans="1:27" ht="12.75" hidden="1" customHeight="1" outlineLevel="1" x14ac:dyDescent="0.3">
      <c r="A446" s="99" t="s">
        <v>1422</v>
      </c>
      <c r="B446" s="63" t="s">
        <v>238</v>
      </c>
      <c r="C446" s="43" t="s">
        <v>79</v>
      </c>
      <c r="D446" s="44">
        <v>1327.1</v>
      </c>
      <c r="E446" s="44">
        <v>1294.76</v>
      </c>
      <c r="F446" s="44">
        <v>1284.1500000000001</v>
      </c>
      <c r="G446" s="44">
        <v>1291.96</v>
      </c>
      <c r="H446" s="44">
        <v>1309.75</v>
      </c>
      <c r="I446" s="44">
        <v>1468.49</v>
      </c>
      <c r="J446" s="44">
        <v>1623.65</v>
      </c>
      <c r="K446" s="44">
        <v>1803.88</v>
      </c>
      <c r="L446" s="44">
        <v>1988.75</v>
      </c>
      <c r="M446" s="44">
        <v>2008.84</v>
      </c>
      <c r="N446" s="44">
        <v>2024.22</v>
      </c>
      <c r="O446" s="44">
        <v>2052.2600000000002</v>
      </c>
      <c r="P446" s="44">
        <v>2033.57</v>
      </c>
      <c r="Q446" s="44">
        <v>2037.5</v>
      </c>
      <c r="R446" s="44">
        <v>2030.97</v>
      </c>
      <c r="S446" s="44">
        <v>1961.41</v>
      </c>
      <c r="T446" s="44">
        <v>1928.74</v>
      </c>
      <c r="U446" s="44">
        <v>1944.72</v>
      </c>
      <c r="V446" s="44">
        <v>1992.86</v>
      </c>
      <c r="W446" s="44">
        <v>2041.29</v>
      </c>
      <c r="X446" s="44">
        <v>1965.36</v>
      </c>
      <c r="Y446" s="44">
        <v>1863.26</v>
      </c>
      <c r="Z446" s="44">
        <v>1673.53</v>
      </c>
      <c r="AA446" s="44">
        <v>1481.4</v>
      </c>
    </row>
    <row r="447" spans="1:27" ht="12.75" hidden="1" customHeight="1" outlineLevel="1" x14ac:dyDescent="0.3">
      <c r="A447" s="99" t="s">
        <v>1423</v>
      </c>
      <c r="B447" s="63" t="s">
        <v>90</v>
      </c>
      <c r="C447" s="43" t="s">
        <v>79</v>
      </c>
      <c r="D447" s="44">
        <f>$D$307</f>
        <v>217.03</v>
      </c>
      <c r="E447" s="44">
        <f t="shared" ref="E447:AA447" si="259">$D$307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3">
      <c r="A448" s="99" t="s">
        <v>1424</v>
      </c>
      <c r="B448" s="63" t="s">
        <v>83</v>
      </c>
      <c r="C448" s="43" t="s">
        <v>79</v>
      </c>
      <c r="D448" s="44">
        <v>4.8</v>
      </c>
      <c r="E448" s="44">
        <v>4.8</v>
      </c>
      <c r="F448" s="44">
        <v>4.8</v>
      </c>
      <c r="G448" s="44">
        <v>4.8</v>
      </c>
      <c r="H448" s="44">
        <v>4.8</v>
      </c>
      <c r="I448" s="44">
        <v>4.8</v>
      </c>
      <c r="J448" s="44">
        <v>4.8</v>
      </c>
      <c r="K448" s="44">
        <v>4.8</v>
      </c>
      <c r="L448" s="44">
        <v>4.8</v>
      </c>
      <c r="M448" s="44">
        <v>4.8</v>
      </c>
      <c r="N448" s="44">
        <v>4.8</v>
      </c>
      <c r="O448" s="44">
        <v>4.8</v>
      </c>
      <c r="P448" s="44">
        <v>4.8</v>
      </c>
      <c r="Q448" s="44">
        <v>4.8</v>
      </c>
      <c r="R448" s="44">
        <v>4.8</v>
      </c>
      <c r="S448" s="44">
        <v>4.8</v>
      </c>
      <c r="T448" s="44">
        <v>4.8</v>
      </c>
      <c r="U448" s="44">
        <v>4.8</v>
      </c>
      <c r="V448" s="44">
        <v>4.8</v>
      </c>
      <c r="W448" s="44">
        <v>4.8</v>
      </c>
      <c r="X448" s="44">
        <v>4.8</v>
      </c>
      <c r="Y448" s="44">
        <v>4.8</v>
      </c>
      <c r="Z448" s="44">
        <v>4.8</v>
      </c>
      <c r="AA448" s="44">
        <v>4.8</v>
      </c>
    </row>
    <row r="449" spans="1:27" ht="12.75" hidden="1" customHeight="1" outlineLevel="1" x14ac:dyDescent="0.3">
      <c r="A449" s="99" t="s">
        <v>1425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>$D$11</f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ht="13.8" collapsed="1" x14ac:dyDescent="0.3">
      <c r="B450" s="101" t="s">
        <v>382</v>
      </c>
    </row>
    <row r="451" spans="1:27" ht="13.8" x14ac:dyDescent="0.3">
      <c r="B451" s="101" t="s">
        <v>382</v>
      </c>
    </row>
    <row r="452" spans="1:27" ht="13.8" x14ac:dyDescent="0.3">
      <c r="A452" s="182" t="s">
        <v>675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4"/>
    </row>
    <row r="453" spans="1:27" ht="27.6" x14ac:dyDescent="0.25">
      <c r="A453" s="26" t="s">
        <v>64</v>
      </c>
      <c r="B453" s="27" t="s">
        <v>210</v>
      </c>
      <c r="C453" s="26" t="s">
        <v>211</v>
      </c>
      <c r="D453" s="27" t="s">
        <v>212</v>
      </c>
      <c r="E453" s="27" t="s">
        <v>213</v>
      </c>
      <c r="F453" s="27" t="s">
        <v>214</v>
      </c>
      <c r="G453" s="27" t="s">
        <v>215</v>
      </c>
      <c r="H453" s="27" t="s">
        <v>216</v>
      </c>
      <c r="I453" s="27" t="s">
        <v>217</v>
      </c>
      <c r="J453" s="27" t="s">
        <v>218</v>
      </c>
      <c r="K453" s="27" t="s">
        <v>219</v>
      </c>
      <c r="L453" s="27" t="s">
        <v>220</v>
      </c>
      <c r="M453" s="27" t="s">
        <v>221</v>
      </c>
      <c r="N453" s="27" t="s">
        <v>222</v>
      </c>
      <c r="O453" s="27" t="s">
        <v>223</v>
      </c>
      <c r="P453" s="27" t="s">
        <v>224</v>
      </c>
      <c r="Q453" s="27" t="s">
        <v>225</v>
      </c>
      <c r="R453" s="27" t="s">
        <v>226</v>
      </c>
      <c r="S453" s="27" t="s">
        <v>227</v>
      </c>
      <c r="T453" s="27" t="s">
        <v>228</v>
      </c>
      <c r="U453" s="27" t="s">
        <v>229</v>
      </c>
      <c r="V453" s="27" t="s">
        <v>230</v>
      </c>
      <c r="W453" s="27" t="s">
        <v>231</v>
      </c>
      <c r="X453" s="27" t="s">
        <v>232</v>
      </c>
      <c r="Y453" s="27" t="s">
        <v>233</v>
      </c>
      <c r="Z453" s="27" t="s">
        <v>234</v>
      </c>
      <c r="AA453" s="27" t="s">
        <v>235</v>
      </c>
    </row>
    <row r="454" spans="1:27" ht="13.8" x14ac:dyDescent="0.3">
      <c r="A454" s="98" t="s">
        <v>1426</v>
      </c>
      <c r="B454" s="28" t="str">
        <f>"01"&amp;"."&amp;$B$623&amp;"."&amp;$B$624</f>
        <v>01.02.2024</v>
      </c>
      <c r="C454" s="90" t="s">
        <v>76</v>
      </c>
      <c r="D454" s="91">
        <f>ROUND(((D455+D456+D458+D457)/1000),5)</f>
        <v>2.101</v>
      </c>
      <c r="E454" s="91">
        <f>ROUND(((E455+E456+E458+E457)/1000),5)</f>
        <v>1.94764</v>
      </c>
      <c r="F454" s="91">
        <f>ROUND(((F455+F456+F458+F457)/1000),5)</f>
        <v>1.9259599999999999</v>
      </c>
      <c r="G454" s="91">
        <f t="shared" ref="G454:AA454" si="261">ROUND(((G455+G456+G458+G457)/1000),5)</f>
        <v>1.90147</v>
      </c>
      <c r="H454" s="91">
        <f t="shared" si="261"/>
        <v>1.9386699999999999</v>
      </c>
      <c r="I454" s="91">
        <f t="shared" si="261"/>
        <v>2.0785100000000001</v>
      </c>
      <c r="J454" s="91">
        <f t="shared" si="261"/>
        <v>2.2040500000000001</v>
      </c>
      <c r="K454" s="91">
        <f t="shared" si="261"/>
        <v>2.4951699999999999</v>
      </c>
      <c r="L454" s="91">
        <f t="shared" si="261"/>
        <v>2.6736399999999998</v>
      </c>
      <c r="M454" s="91">
        <f t="shared" si="261"/>
        <v>2.706</v>
      </c>
      <c r="N454" s="91">
        <f t="shared" si="261"/>
        <v>2.7379600000000002</v>
      </c>
      <c r="O454" s="91">
        <f t="shared" si="261"/>
        <v>2.7387700000000001</v>
      </c>
      <c r="P454" s="91">
        <f t="shared" si="261"/>
        <v>2.7458100000000001</v>
      </c>
      <c r="Q454" s="91">
        <f t="shared" si="261"/>
        <v>2.7530299999999999</v>
      </c>
      <c r="R454" s="91">
        <f t="shared" si="261"/>
        <v>2.7496900000000002</v>
      </c>
      <c r="S454" s="91">
        <f t="shared" si="261"/>
        <v>2.69591</v>
      </c>
      <c r="T454" s="91">
        <f t="shared" si="261"/>
        <v>2.6865100000000002</v>
      </c>
      <c r="U454" s="91">
        <f t="shared" si="261"/>
        <v>2.7059500000000001</v>
      </c>
      <c r="V454" s="91">
        <f t="shared" si="261"/>
        <v>2.7055500000000001</v>
      </c>
      <c r="W454" s="91">
        <f t="shared" si="261"/>
        <v>2.7142400000000002</v>
      </c>
      <c r="X454" s="91">
        <f t="shared" si="261"/>
        <v>2.5631900000000001</v>
      </c>
      <c r="Y454" s="91">
        <f t="shared" si="261"/>
        <v>2.4455300000000002</v>
      </c>
      <c r="Z454" s="91">
        <f t="shared" si="261"/>
        <v>2.2119900000000001</v>
      </c>
      <c r="AA454" s="91">
        <f t="shared" si="261"/>
        <v>2.1307999999999998</v>
      </c>
    </row>
    <row r="455" spans="1:27" ht="12.75" hidden="1" customHeight="1" outlineLevel="1" x14ac:dyDescent="0.3">
      <c r="A455" s="99" t="s">
        <v>1427</v>
      </c>
      <c r="B455" s="63" t="s">
        <v>238</v>
      </c>
      <c r="C455" s="43" t="s">
        <v>79</v>
      </c>
      <c r="D455" s="44">
        <v>1445.66</v>
      </c>
      <c r="E455" s="44">
        <v>1292.3</v>
      </c>
      <c r="F455" s="44">
        <v>1270.6199999999999</v>
      </c>
      <c r="G455" s="44">
        <v>1246.1300000000001</v>
      </c>
      <c r="H455" s="44">
        <v>1283.33</v>
      </c>
      <c r="I455" s="44">
        <v>1423.17</v>
      </c>
      <c r="J455" s="44">
        <v>1548.71</v>
      </c>
      <c r="K455" s="44">
        <v>1839.83</v>
      </c>
      <c r="L455" s="44">
        <v>2018.3</v>
      </c>
      <c r="M455" s="44">
        <v>2050.66</v>
      </c>
      <c r="N455" s="44">
        <v>2082.62</v>
      </c>
      <c r="O455" s="44">
        <v>2083.4299999999998</v>
      </c>
      <c r="P455" s="44">
        <v>2090.4699999999998</v>
      </c>
      <c r="Q455" s="44">
        <v>2097.69</v>
      </c>
      <c r="R455" s="44">
        <v>2094.35</v>
      </c>
      <c r="S455" s="44">
        <v>2040.57</v>
      </c>
      <c r="T455" s="44">
        <v>2031.17</v>
      </c>
      <c r="U455" s="44">
        <v>2050.61</v>
      </c>
      <c r="V455" s="44">
        <v>2050.21</v>
      </c>
      <c r="W455" s="44">
        <v>2058.9</v>
      </c>
      <c r="X455" s="44">
        <v>1907.85</v>
      </c>
      <c r="Y455" s="44">
        <v>1790.19</v>
      </c>
      <c r="Z455" s="44">
        <v>1556.65</v>
      </c>
      <c r="AA455" s="44">
        <v>1475.46</v>
      </c>
    </row>
    <row r="456" spans="1:27" ht="12.75" hidden="1" customHeight="1" outlineLevel="1" x14ac:dyDescent="0.3">
      <c r="A456" s="99" t="s">
        <v>1428</v>
      </c>
      <c r="B456" s="63" t="s">
        <v>90</v>
      </c>
      <c r="C456" s="43" t="s">
        <v>79</v>
      </c>
      <c r="D456" s="44">
        <v>434.18</v>
      </c>
      <c r="E456" s="44">
        <f>$D$456</f>
        <v>434.18</v>
      </c>
      <c r="F456" s="44">
        <f t="shared" ref="F456:AA456" si="262">$D$456</f>
        <v>434.18</v>
      </c>
      <c r="G456" s="44">
        <f t="shared" si="262"/>
        <v>434.18</v>
      </c>
      <c r="H456" s="44">
        <f t="shared" si="262"/>
        <v>434.18</v>
      </c>
      <c r="I456" s="44">
        <f t="shared" si="262"/>
        <v>434.18</v>
      </c>
      <c r="J456" s="44">
        <f t="shared" si="262"/>
        <v>434.18</v>
      </c>
      <c r="K456" s="44">
        <f t="shared" si="262"/>
        <v>434.18</v>
      </c>
      <c r="L456" s="44">
        <f t="shared" si="262"/>
        <v>434.18</v>
      </c>
      <c r="M456" s="44">
        <f t="shared" si="262"/>
        <v>434.18</v>
      </c>
      <c r="N456" s="44">
        <f t="shared" si="262"/>
        <v>434.18</v>
      </c>
      <c r="O456" s="44">
        <f t="shared" si="262"/>
        <v>434.18</v>
      </c>
      <c r="P456" s="44">
        <f t="shared" si="262"/>
        <v>434.18</v>
      </c>
      <c r="Q456" s="44">
        <f t="shared" si="262"/>
        <v>434.18</v>
      </c>
      <c r="R456" s="44">
        <f t="shared" si="262"/>
        <v>434.18</v>
      </c>
      <c r="S456" s="44">
        <f t="shared" si="262"/>
        <v>434.18</v>
      </c>
      <c r="T456" s="44">
        <f t="shared" si="262"/>
        <v>434.18</v>
      </c>
      <c r="U456" s="44">
        <f t="shared" si="262"/>
        <v>434.18</v>
      </c>
      <c r="V456" s="44">
        <f t="shared" si="262"/>
        <v>434.18</v>
      </c>
      <c r="W456" s="44">
        <f t="shared" si="262"/>
        <v>434.18</v>
      </c>
      <c r="X456" s="44">
        <f t="shared" si="262"/>
        <v>434.18</v>
      </c>
      <c r="Y456" s="44">
        <f t="shared" si="262"/>
        <v>434.18</v>
      </c>
      <c r="Z456" s="44">
        <f t="shared" si="262"/>
        <v>434.18</v>
      </c>
      <c r="AA456" s="44">
        <f t="shared" si="262"/>
        <v>434.18</v>
      </c>
    </row>
    <row r="457" spans="1:27" ht="12.75" hidden="1" customHeight="1" outlineLevel="1" x14ac:dyDescent="0.3">
      <c r="A457" s="99" t="s">
        <v>1429</v>
      </c>
      <c r="B457" s="63" t="s">
        <v>83</v>
      </c>
      <c r="C457" s="43" t="s">
        <v>79</v>
      </c>
      <c r="D457" s="44">
        <v>4.8</v>
      </c>
      <c r="E457" s="44">
        <v>4.8</v>
      </c>
      <c r="F457" s="44">
        <v>4.8</v>
      </c>
      <c r="G457" s="44">
        <v>4.8</v>
      </c>
      <c r="H457" s="44">
        <v>4.8</v>
      </c>
      <c r="I457" s="44">
        <v>4.8</v>
      </c>
      <c r="J457" s="44">
        <v>4.8</v>
      </c>
      <c r="K457" s="44">
        <v>4.8</v>
      </c>
      <c r="L457" s="44">
        <v>4.8</v>
      </c>
      <c r="M457" s="44">
        <v>4.8</v>
      </c>
      <c r="N457" s="44">
        <v>4.8</v>
      </c>
      <c r="O457" s="44">
        <v>4.8</v>
      </c>
      <c r="P457" s="44">
        <v>4.8</v>
      </c>
      <c r="Q457" s="44">
        <v>4.8</v>
      </c>
      <c r="R457" s="44">
        <v>4.8</v>
      </c>
      <c r="S457" s="44">
        <v>4.8</v>
      </c>
      <c r="T457" s="44">
        <v>4.8</v>
      </c>
      <c r="U457" s="44">
        <v>4.8</v>
      </c>
      <c r="V457" s="44">
        <v>4.8</v>
      </c>
      <c r="W457" s="44">
        <v>4.8</v>
      </c>
      <c r="X457" s="44">
        <v>4.8</v>
      </c>
      <c r="Y457" s="44">
        <v>4.8</v>
      </c>
      <c r="Z457" s="44">
        <v>4.8</v>
      </c>
      <c r="AA457" s="44">
        <v>4.8</v>
      </c>
    </row>
    <row r="458" spans="1:27" ht="12.75" hidden="1" customHeight="1" outlineLevel="1" x14ac:dyDescent="0.3">
      <c r="A458" s="99" t="s">
        <v>1430</v>
      </c>
      <c r="B458" s="63" t="s">
        <v>81</v>
      </c>
      <c r="C458" s="43" t="s">
        <v>79</v>
      </c>
      <c r="D458" s="44">
        <f>$D$11</f>
        <v>216.36</v>
      </c>
      <c r="E458" s="44">
        <f t="shared" ref="E458:AA458" si="263">$D$11</f>
        <v>216.36</v>
      </c>
      <c r="F458" s="44">
        <f t="shared" si="263"/>
        <v>216.36</v>
      </c>
      <c r="G458" s="44">
        <f t="shared" si="263"/>
        <v>216.36</v>
      </c>
      <c r="H458" s="44">
        <f t="shared" si="263"/>
        <v>216.36</v>
      </c>
      <c r="I458" s="44">
        <f t="shared" si="263"/>
        <v>216.36</v>
      </c>
      <c r="J458" s="44">
        <f t="shared" si="263"/>
        <v>216.36</v>
      </c>
      <c r="K458" s="44">
        <f t="shared" si="263"/>
        <v>216.36</v>
      </c>
      <c r="L458" s="44">
        <f t="shared" si="263"/>
        <v>216.36</v>
      </c>
      <c r="M458" s="44">
        <f t="shared" si="263"/>
        <v>216.36</v>
      </c>
      <c r="N458" s="44">
        <f t="shared" si="263"/>
        <v>216.36</v>
      </c>
      <c r="O458" s="44">
        <f t="shared" si="263"/>
        <v>216.36</v>
      </c>
      <c r="P458" s="44">
        <f t="shared" si="263"/>
        <v>216.36</v>
      </c>
      <c r="Q458" s="44">
        <f t="shared" si="263"/>
        <v>216.36</v>
      </c>
      <c r="R458" s="44">
        <f>$D$11</f>
        <v>216.36</v>
      </c>
      <c r="S458" s="44">
        <f t="shared" si="263"/>
        <v>216.36</v>
      </c>
      <c r="T458" s="44">
        <f t="shared" si="263"/>
        <v>216.36</v>
      </c>
      <c r="U458" s="44">
        <f t="shared" si="263"/>
        <v>216.36</v>
      </c>
      <c r="V458" s="44">
        <f t="shared" si="263"/>
        <v>216.36</v>
      </c>
      <c r="W458" s="44">
        <f t="shared" si="263"/>
        <v>216.36</v>
      </c>
      <c r="X458" s="44">
        <f t="shared" si="263"/>
        <v>216.36</v>
      </c>
      <c r="Y458" s="44">
        <f t="shared" si="263"/>
        <v>216.36</v>
      </c>
      <c r="Z458" s="44">
        <f t="shared" si="263"/>
        <v>216.36</v>
      </c>
      <c r="AA458" s="44">
        <f t="shared" si="263"/>
        <v>216.36</v>
      </c>
    </row>
    <row r="459" spans="1:27" ht="13.8" collapsed="1" x14ac:dyDescent="0.3">
      <c r="A459" s="98" t="s">
        <v>1431</v>
      </c>
      <c r="B459" s="28" t="str">
        <f>"02"&amp;"."&amp;$B$623&amp;"."&amp;$B$624</f>
        <v>02.02.2024</v>
      </c>
      <c r="C459" s="90" t="s">
        <v>76</v>
      </c>
      <c r="D459" s="91">
        <f>ROUND(((D460+D461+D463+D462)/1000),5)</f>
        <v>1.99221</v>
      </c>
      <c r="E459" s="91">
        <f>ROUND(((E460+E461+E463+E462)/1000),5)</f>
        <v>1.9162999999999999</v>
      </c>
      <c r="F459" s="91">
        <f>ROUND(((F460+F461+F463+F462)/1000),5)</f>
        <v>1.8775299999999999</v>
      </c>
      <c r="G459" s="91">
        <f t="shared" ref="G459:AA459" si="264">ROUND(((G460+G461+G463+G462)/1000),5)</f>
        <v>1.8758900000000001</v>
      </c>
      <c r="H459" s="91">
        <f t="shared" si="264"/>
        <v>1.9097999999999999</v>
      </c>
      <c r="I459" s="91">
        <f t="shared" si="264"/>
        <v>2.0164599999999999</v>
      </c>
      <c r="J459" s="91">
        <f t="shared" si="264"/>
        <v>2.17496</v>
      </c>
      <c r="K459" s="91">
        <f t="shared" si="264"/>
        <v>2.4775100000000001</v>
      </c>
      <c r="L459" s="91">
        <f t="shared" si="264"/>
        <v>2.6321400000000001</v>
      </c>
      <c r="M459" s="91">
        <f t="shared" si="264"/>
        <v>2.6667700000000001</v>
      </c>
      <c r="N459" s="91">
        <f t="shared" si="264"/>
        <v>2.7098200000000001</v>
      </c>
      <c r="O459" s="91">
        <f t="shared" si="264"/>
        <v>2.7148300000000001</v>
      </c>
      <c r="P459" s="91">
        <f t="shared" si="264"/>
        <v>2.6976300000000002</v>
      </c>
      <c r="Q459" s="91">
        <f t="shared" si="264"/>
        <v>2.7052999999999998</v>
      </c>
      <c r="R459" s="91">
        <f t="shared" si="264"/>
        <v>2.6939600000000001</v>
      </c>
      <c r="S459" s="91">
        <f t="shared" si="264"/>
        <v>2.6304500000000002</v>
      </c>
      <c r="T459" s="91">
        <f t="shared" si="264"/>
        <v>2.5982599999999998</v>
      </c>
      <c r="U459" s="91">
        <f t="shared" si="264"/>
        <v>2.6308500000000001</v>
      </c>
      <c r="V459" s="91">
        <f t="shared" si="264"/>
        <v>2.6410300000000002</v>
      </c>
      <c r="W459" s="91">
        <f t="shared" si="264"/>
        <v>2.6697600000000001</v>
      </c>
      <c r="X459" s="91">
        <f t="shared" si="264"/>
        <v>2.5413399999999999</v>
      </c>
      <c r="Y459" s="91">
        <f t="shared" si="264"/>
        <v>2.4278200000000001</v>
      </c>
      <c r="Z459" s="91">
        <f t="shared" si="264"/>
        <v>2.2506900000000001</v>
      </c>
      <c r="AA459" s="91">
        <f t="shared" si="264"/>
        <v>2.16092</v>
      </c>
    </row>
    <row r="460" spans="1:27" ht="12.75" hidden="1" customHeight="1" outlineLevel="1" x14ac:dyDescent="0.3">
      <c r="A460" s="99" t="s">
        <v>1432</v>
      </c>
      <c r="B460" s="63" t="s">
        <v>238</v>
      </c>
      <c r="C460" s="43" t="s">
        <v>79</v>
      </c>
      <c r="D460" s="44">
        <v>1336.87</v>
      </c>
      <c r="E460" s="44">
        <v>1260.96</v>
      </c>
      <c r="F460" s="44">
        <v>1222.19</v>
      </c>
      <c r="G460" s="44">
        <v>1220.55</v>
      </c>
      <c r="H460" s="44">
        <v>1254.46</v>
      </c>
      <c r="I460" s="44">
        <v>1361.12</v>
      </c>
      <c r="J460" s="44">
        <v>1519.62</v>
      </c>
      <c r="K460" s="44">
        <v>1822.17</v>
      </c>
      <c r="L460" s="44">
        <v>1976.8</v>
      </c>
      <c r="M460" s="44">
        <v>2011.43</v>
      </c>
      <c r="N460" s="44">
        <v>2054.48</v>
      </c>
      <c r="O460" s="44">
        <v>2059.4899999999998</v>
      </c>
      <c r="P460" s="44">
        <v>2042.29</v>
      </c>
      <c r="Q460" s="44">
        <v>2049.96</v>
      </c>
      <c r="R460" s="44">
        <v>2038.62</v>
      </c>
      <c r="S460" s="44">
        <v>1975.11</v>
      </c>
      <c r="T460" s="44">
        <v>1942.92</v>
      </c>
      <c r="U460" s="44">
        <v>1975.51</v>
      </c>
      <c r="V460" s="44">
        <v>1985.69</v>
      </c>
      <c r="W460" s="44">
        <v>2014.42</v>
      </c>
      <c r="X460" s="44">
        <v>1886</v>
      </c>
      <c r="Y460" s="44">
        <v>1772.48</v>
      </c>
      <c r="Z460" s="44">
        <v>1595.35</v>
      </c>
      <c r="AA460" s="44">
        <v>1505.58</v>
      </c>
    </row>
    <row r="461" spans="1:27" ht="12.75" hidden="1" customHeight="1" outlineLevel="1" x14ac:dyDescent="0.3">
      <c r="A461" s="99" t="s">
        <v>1433</v>
      </c>
      <c r="B461" s="63" t="s">
        <v>90</v>
      </c>
      <c r="C461" s="43" t="s">
        <v>79</v>
      </c>
      <c r="D461" s="44">
        <f>$D$456</f>
        <v>434.18</v>
      </c>
      <c r="E461" s="44">
        <f t="shared" ref="E461:AA461" si="265">$D$456</f>
        <v>434.18</v>
      </c>
      <c r="F461" s="44">
        <f t="shared" si="265"/>
        <v>434.18</v>
      </c>
      <c r="G461" s="44">
        <f t="shared" si="265"/>
        <v>434.18</v>
      </c>
      <c r="H461" s="44">
        <f t="shared" si="265"/>
        <v>434.18</v>
      </c>
      <c r="I461" s="44">
        <f t="shared" si="265"/>
        <v>434.18</v>
      </c>
      <c r="J461" s="44">
        <f t="shared" si="265"/>
        <v>434.18</v>
      </c>
      <c r="K461" s="44">
        <f t="shared" si="265"/>
        <v>434.18</v>
      </c>
      <c r="L461" s="44">
        <f t="shared" si="265"/>
        <v>434.18</v>
      </c>
      <c r="M461" s="44">
        <f t="shared" si="265"/>
        <v>434.18</v>
      </c>
      <c r="N461" s="44">
        <f t="shared" si="265"/>
        <v>434.18</v>
      </c>
      <c r="O461" s="44">
        <f t="shared" si="265"/>
        <v>434.18</v>
      </c>
      <c r="P461" s="44">
        <f t="shared" si="265"/>
        <v>434.18</v>
      </c>
      <c r="Q461" s="44">
        <f t="shared" si="265"/>
        <v>434.18</v>
      </c>
      <c r="R461" s="44">
        <f t="shared" si="265"/>
        <v>434.18</v>
      </c>
      <c r="S461" s="44">
        <f t="shared" si="265"/>
        <v>434.18</v>
      </c>
      <c r="T461" s="44">
        <f t="shared" si="265"/>
        <v>434.18</v>
      </c>
      <c r="U461" s="44">
        <f t="shared" si="265"/>
        <v>434.18</v>
      </c>
      <c r="V461" s="44">
        <f t="shared" si="265"/>
        <v>434.18</v>
      </c>
      <c r="W461" s="44">
        <f t="shared" si="265"/>
        <v>434.18</v>
      </c>
      <c r="X461" s="44">
        <f t="shared" si="265"/>
        <v>434.18</v>
      </c>
      <c r="Y461" s="44">
        <f t="shared" si="265"/>
        <v>434.18</v>
      </c>
      <c r="Z461" s="44">
        <f t="shared" si="265"/>
        <v>434.18</v>
      </c>
      <c r="AA461" s="44">
        <f t="shared" si="265"/>
        <v>434.18</v>
      </c>
    </row>
    <row r="462" spans="1:27" ht="12.75" hidden="1" customHeight="1" outlineLevel="1" x14ac:dyDescent="0.3">
      <c r="A462" s="99" t="s">
        <v>1434</v>
      </c>
      <c r="B462" s="63" t="s">
        <v>83</v>
      </c>
      <c r="C462" s="43" t="s">
        <v>79</v>
      </c>
      <c r="D462" s="44">
        <v>4.8</v>
      </c>
      <c r="E462" s="44">
        <v>4.8</v>
      </c>
      <c r="F462" s="44">
        <v>4.8</v>
      </c>
      <c r="G462" s="44">
        <v>4.8</v>
      </c>
      <c r="H462" s="44">
        <v>4.8</v>
      </c>
      <c r="I462" s="44">
        <v>4.8</v>
      </c>
      <c r="J462" s="44">
        <v>4.8</v>
      </c>
      <c r="K462" s="44">
        <v>4.8</v>
      </c>
      <c r="L462" s="44">
        <v>4.8</v>
      </c>
      <c r="M462" s="44">
        <v>4.8</v>
      </c>
      <c r="N462" s="44">
        <v>4.8</v>
      </c>
      <c r="O462" s="44">
        <v>4.8</v>
      </c>
      <c r="P462" s="44">
        <v>4.8</v>
      </c>
      <c r="Q462" s="44">
        <v>4.8</v>
      </c>
      <c r="R462" s="44">
        <v>4.8</v>
      </c>
      <c r="S462" s="44">
        <v>4.8</v>
      </c>
      <c r="T462" s="44">
        <v>4.8</v>
      </c>
      <c r="U462" s="44">
        <v>4.8</v>
      </c>
      <c r="V462" s="44">
        <v>4.8</v>
      </c>
      <c r="W462" s="44">
        <v>4.8</v>
      </c>
      <c r="X462" s="44">
        <v>4.8</v>
      </c>
      <c r="Y462" s="44">
        <v>4.8</v>
      </c>
      <c r="Z462" s="44">
        <v>4.8</v>
      </c>
      <c r="AA462" s="44">
        <v>4.8</v>
      </c>
    </row>
    <row r="463" spans="1:27" ht="12.75" hidden="1" customHeight="1" outlineLevel="1" x14ac:dyDescent="0.3">
      <c r="A463" s="99" t="s">
        <v>1435</v>
      </c>
      <c r="B463" s="63" t="s">
        <v>81</v>
      </c>
      <c r="C463" s="43" t="s">
        <v>79</v>
      </c>
      <c r="D463" s="44">
        <f>$D$11</f>
        <v>216.36</v>
      </c>
      <c r="E463" s="44">
        <f t="shared" ref="E463:AA463" si="266">$D$11</f>
        <v>216.36</v>
      </c>
      <c r="F463" s="44">
        <f t="shared" si="266"/>
        <v>216.36</v>
      </c>
      <c r="G463" s="44">
        <f t="shared" si="266"/>
        <v>216.36</v>
      </c>
      <c r="H463" s="44">
        <f t="shared" si="266"/>
        <v>216.36</v>
      </c>
      <c r="I463" s="44">
        <f t="shared" si="266"/>
        <v>216.36</v>
      </c>
      <c r="J463" s="44">
        <f t="shared" si="266"/>
        <v>216.36</v>
      </c>
      <c r="K463" s="44">
        <f t="shared" si="266"/>
        <v>216.36</v>
      </c>
      <c r="L463" s="44">
        <f t="shared" si="266"/>
        <v>216.36</v>
      </c>
      <c r="M463" s="44">
        <f t="shared" si="266"/>
        <v>216.36</v>
      </c>
      <c r="N463" s="44">
        <f t="shared" si="266"/>
        <v>216.36</v>
      </c>
      <c r="O463" s="44">
        <f t="shared" si="266"/>
        <v>216.36</v>
      </c>
      <c r="P463" s="44">
        <f t="shared" si="266"/>
        <v>216.36</v>
      </c>
      <c r="Q463" s="44">
        <f t="shared" si="266"/>
        <v>216.36</v>
      </c>
      <c r="R463" s="44">
        <f>$D$11</f>
        <v>216.36</v>
      </c>
      <c r="S463" s="44">
        <f t="shared" si="266"/>
        <v>216.36</v>
      </c>
      <c r="T463" s="44">
        <f t="shared" si="266"/>
        <v>216.36</v>
      </c>
      <c r="U463" s="44">
        <f t="shared" si="266"/>
        <v>216.36</v>
      </c>
      <c r="V463" s="44">
        <f t="shared" si="266"/>
        <v>216.36</v>
      </c>
      <c r="W463" s="44">
        <f t="shared" si="266"/>
        <v>216.36</v>
      </c>
      <c r="X463" s="44">
        <f t="shared" si="266"/>
        <v>216.36</v>
      </c>
      <c r="Y463" s="44">
        <f t="shared" si="266"/>
        <v>216.36</v>
      </c>
      <c r="Z463" s="44">
        <f t="shared" si="266"/>
        <v>216.36</v>
      </c>
      <c r="AA463" s="44">
        <f t="shared" si="266"/>
        <v>216.36</v>
      </c>
    </row>
    <row r="464" spans="1:27" ht="13.8" collapsed="1" x14ac:dyDescent="0.3">
      <c r="A464" s="98" t="s">
        <v>1436</v>
      </c>
      <c r="B464" s="28" t="str">
        <f>"03"&amp;"."&amp;$B$623&amp;"."&amp;$B$624</f>
        <v>03.02.2024</v>
      </c>
      <c r="C464" s="90" t="s">
        <v>76</v>
      </c>
      <c r="D464" s="91">
        <f>ROUND(((D465+D466+D468+D467)/1000),5)</f>
        <v>2.16438</v>
      </c>
      <c r="E464" s="91">
        <f>ROUND(((E465+E466+E468+E467)/1000),5)</f>
        <v>2.0439799999999999</v>
      </c>
      <c r="F464" s="91">
        <f>ROUND(((F465+F466+F468+F467)/1000),5)</f>
        <v>1.9576199999999999</v>
      </c>
      <c r="G464" s="91">
        <f t="shared" ref="G464:AA464" si="267">ROUND(((G465+G466+G468+G467)/1000),5)</f>
        <v>1.9442699999999999</v>
      </c>
      <c r="H464" s="91">
        <f t="shared" si="267"/>
        <v>1.9641</v>
      </c>
      <c r="I464" s="91">
        <f t="shared" si="267"/>
        <v>2.0023399999999998</v>
      </c>
      <c r="J464" s="91">
        <f t="shared" si="267"/>
        <v>2.1073599999999999</v>
      </c>
      <c r="K464" s="91">
        <f t="shared" si="267"/>
        <v>2.1819600000000001</v>
      </c>
      <c r="L464" s="91">
        <f t="shared" si="267"/>
        <v>2.43953</v>
      </c>
      <c r="M464" s="91">
        <f t="shared" si="267"/>
        <v>2.5557799999999999</v>
      </c>
      <c r="N464" s="91">
        <f t="shared" si="267"/>
        <v>2.61564</v>
      </c>
      <c r="O464" s="91">
        <f t="shared" si="267"/>
        <v>2.6295199999999999</v>
      </c>
      <c r="P464" s="91">
        <f t="shared" si="267"/>
        <v>2.6234199999999999</v>
      </c>
      <c r="Q464" s="91">
        <f t="shared" si="267"/>
        <v>2.6253600000000001</v>
      </c>
      <c r="R464" s="91">
        <f t="shared" si="267"/>
        <v>2.58203</v>
      </c>
      <c r="S464" s="91">
        <f t="shared" si="267"/>
        <v>2.5730599999999999</v>
      </c>
      <c r="T464" s="91">
        <f t="shared" si="267"/>
        <v>2.5880999999999998</v>
      </c>
      <c r="U464" s="91">
        <f t="shared" si="267"/>
        <v>2.62941</v>
      </c>
      <c r="V464" s="91">
        <f t="shared" si="267"/>
        <v>2.62446</v>
      </c>
      <c r="W464" s="91">
        <f t="shared" si="267"/>
        <v>2.6039300000000001</v>
      </c>
      <c r="X464" s="91">
        <f t="shared" si="267"/>
        <v>2.5510000000000002</v>
      </c>
      <c r="Y464" s="91">
        <f t="shared" si="267"/>
        <v>2.4544000000000001</v>
      </c>
      <c r="Z464" s="91">
        <f t="shared" si="267"/>
        <v>2.2467199999999998</v>
      </c>
      <c r="AA464" s="91">
        <f t="shared" si="267"/>
        <v>2.15341</v>
      </c>
    </row>
    <row r="465" spans="1:27" ht="12.75" hidden="1" customHeight="1" outlineLevel="1" x14ac:dyDescent="0.3">
      <c r="A465" s="99" t="s">
        <v>1437</v>
      </c>
      <c r="B465" s="63" t="s">
        <v>238</v>
      </c>
      <c r="C465" s="43" t="s">
        <v>79</v>
      </c>
      <c r="D465" s="44">
        <v>1509.04</v>
      </c>
      <c r="E465" s="44">
        <v>1388.64</v>
      </c>
      <c r="F465" s="44">
        <v>1302.28</v>
      </c>
      <c r="G465" s="44">
        <v>1288.93</v>
      </c>
      <c r="H465" s="44">
        <v>1308.76</v>
      </c>
      <c r="I465" s="44">
        <v>1347</v>
      </c>
      <c r="J465" s="44">
        <v>1452.02</v>
      </c>
      <c r="K465" s="44">
        <v>1526.62</v>
      </c>
      <c r="L465" s="44">
        <v>1784.19</v>
      </c>
      <c r="M465" s="44">
        <v>1900.44</v>
      </c>
      <c r="N465" s="44">
        <v>1960.3</v>
      </c>
      <c r="O465" s="44">
        <v>1974.18</v>
      </c>
      <c r="P465" s="44">
        <v>1968.08</v>
      </c>
      <c r="Q465" s="44">
        <v>1970.02</v>
      </c>
      <c r="R465" s="44">
        <v>1926.69</v>
      </c>
      <c r="S465" s="44">
        <v>1917.72</v>
      </c>
      <c r="T465" s="44">
        <v>1932.76</v>
      </c>
      <c r="U465" s="44">
        <v>1974.07</v>
      </c>
      <c r="V465" s="44">
        <v>1969.12</v>
      </c>
      <c r="W465" s="44">
        <v>1948.59</v>
      </c>
      <c r="X465" s="44">
        <v>1895.66</v>
      </c>
      <c r="Y465" s="44">
        <v>1799.06</v>
      </c>
      <c r="Z465" s="44">
        <v>1591.38</v>
      </c>
      <c r="AA465" s="44">
        <v>1498.07</v>
      </c>
    </row>
    <row r="466" spans="1:27" ht="12.75" hidden="1" customHeight="1" outlineLevel="1" x14ac:dyDescent="0.3">
      <c r="A466" s="99" t="s">
        <v>1438</v>
      </c>
      <c r="B466" s="63" t="s">
        <v>90</v>
      </c>
      <c r="C466" s="43" t="s">
        <v>79</v>
      </c>
      <c r="D466" s="44">
        <f>$D$456</f>
        <v>434.18</v>
      </c>
      <c r="E466" s="44">
        <f t="shared" ref="E466:AA466" si="268">$D$456</f>
        <v>434.18</v>
      </c>
      <c r="F466" s="44">
        <f t="shared" si="268"/>
        <v>434.18</v>
      </c>
      <c r="G466" s="44">
        <f t="shared" si="268"/>
        <v>434.18</v>
      </c>
      <c r="H466" s="44">
        <f t="shared" si="268"/>
        <v>434.18</v>
      </c>
      <c r="I466" s="44">
        <f t="shared" si="268"/>
        <v>434.18</v>
      </c>
      <c r="J466" s="44">
        <f t="shared" si="268"/>
        <v>434.18</v>
      </c>
      <c r="K466" s="44">
        <f t="shared" si="268"/>
        <v>434.18</v>
      </c>
      <c r="L466" s="44">
        <f t="shared" si="268"/>
        <v>434.18</v>
      </c>
      <c r="M466" s="44">
        <f t="shared" si="268"/>
        <v>434.18</v>
      </c>
      <c r="N466" s="44">
        <f t="shared" si="268"/>
        <v>434.18</v>
      </c>
      <c r="O466" s="44">
        <f t="shared" si="268"/>
        <v>434.18</v>
      </c>
      <c r="P466" s="44">
        <f t="shared" si="268"/>
        <v>434.18</v>
      </c>
      <c r="Q466" s="44">
        <f t="shared" si="268"/>
        <v>434.18</v>
      </c>
      <c r="R466" s="44">
        <f t="shared" si="268"/>
        <v>434.18</v>
      </c>
      <c r="S466" s="44">
        <f t="shared" si="268"/>
        <v>434.18</v>
      </c>
      <c r="T466" s="44">
        <f t="shared" si="268"/>
        <v>434.18</v>
      </c>
      <c r="U466" s="44">
        <f t="shared" si="268"/>
        <v>434.18</v>
      </c>
      <c r="V466" s="44">
        <f t="shared" si="268"/>
        <v>434.18</v>
      </c>
      <c r="W466" s="44">
        <f t="shared" si="268"/>
        <v>434.18</v>
      </c>
      <c r="X466" s="44">
        <f t="shared" si="268"/>
        <v>434.18</v>
      </c>
      <c r="Y466" s="44">
        <f t="shared" si="268"/>
        <v>434.18</v>
      </c>
      <c r="Z466" s="44">
        <f t="shared" si="268"/>
        <v>434.18</v>
      </c>
      <c r="AA466" s="44">
        <f t="shared" si="268"/>
        <v>434.18</v>
      </c>
    </row>
    <row r="467" spans="1:27" ht="12.75" hidden="1" customHeight="1" outlineLevel="1" x14ac:dyDescent="0.3">
      <c r="A467" s="99" t="s">
        <v>1439</v>
      </c>
      <c r="B467" s="63" t="s">
        <v>83</v>
      </c>
      <c r="C467" s="43" t="s">
        <v>79</v>
      </c>
      <c r="D467" s="44">
        <v>4.8</v>
      </c>
      <c r="E467" s="44">
        <v>4.8</v>
      </c>
      <c r="F467" s="44">
        <v>4.8</v>
      </c>
      <c r="G467" s="44">
        <v>4.8</v>
      </c>
      <c r="H467" s="44">
        <v>4.8</v>
      </c>
      <c r="I467" s="44">
        <v>4.8</v>
      </c>
      <c r="J467" s="44">
        <v>4.8</v>
      </c>
      <c r="K467" s="44">
        <v>4.8</v>
      </c>
      <c r="L467" s="44">
        <v>4.8</v>
      </c>
      <c r="M467" s="44">
        <v>4.8</v>
      </c>
      <c r="N467" s="44">
        <v>4.8</v>
      </c>
      <c r="O467" s="44">
        <v>4.8</v>
      </c>
      <c r="P467" s="44">
        <v>4.8</v>
      </c>
      <c r="Q467" s="44">
        <v>4.8</v>
      </c>
      <c r="R467" s="44">
        <v>4.8</v>
      </c>
      <c r="S467" s="44">
        <v>4.8</v>
      </c>
      <c r="T467" s="44">
        <v>4.8</v>
      </c>
      <c r="U467" s="44">
        <v>4.8</v>
      </c>
      <c r="V467" s="44">
        <v>4.8</v>
      </c>
      <c r="W467" s="44">
        <v>4.8</v>
      </c>
      <c r="X467" s="44">
        <v>4.8</v>
      </c>
      <c r="Y467" s="44">
        <v>4.8</v>
      </c>
      <c r="Z467" s="44">
        <v>4.8</v>
      </c>
      <c r="AA467" s="44">
        <v>4.8</v>
      </c>
    </row>
    <row r="468" spans="1:27" ht="12.75" hidden="1" customHeight="1" outlineLevel="1" x14ac:dyDescent="0.3">
      <c r="A468" s="99" t="s">
        <v>1440</v>
      </c>
      <c r="B468" s="63" t="s">
        <v>81</v>
      </c>
      <c r="C468" s="43" t="s">
        <v>79</v>
      </c>
      <c r="D468" s="44">
        <f>$D$11</f>
        <v>216.36</v>
      </c>
      <c r="E468" s="44">
        <f t="shared" ref="E468:AA468" si="269">$D$11</f>
        <v>216.36</v>
      </c>
      <c r="F468" s="44">
        <f t="shared" si="269"/>
        <v>216.36</v>
      </c>
      <c r="G468" s="44">
        <f t="shared" si="269"/>
        <v>216.36</v>
      </c>
      <c r="H468" s="44">
        <f t="shared" si="269"/>
        <v>216.36</v>
      </c>
      <c r="I468" s="44">
        <f t="shared" si="269"/>
        <v>216.36</v>
      </c>
      <c r="J468" s="44">
        <f t="shared" si="269"/>
        <v>216.36</v>
      </c>
      <c r="K468" s="44">
        <f t="shared" si="269"/>
        <v>216.36</v>
      </c>
      <c r="L468" s="44">
        <f t="shared" si="269"/>
        <v>216.36</v>
      </c>
      <c r="M468" s="44">
        <f t="shared" si="269"/>
        <v>216.36</v>
      </c>
      <c r="N468" s="44">
        <f t="shared" si="269"/>
        <v>216.36</v>
      </c>
      <c r="O468" s="44">
        <f t="shared" si="269"/>
        <v>216.36</v>
      </c>
      <c r="P468" s="44">
        <f t="shared" si="269"/>
        <v>216.36</v>
      </c>
      <c r="Q468" s="44">
        <f t="shared" si="269"/>
        <v>216.36</v>
      </c>
      <c r="R468" s="44">
        <f>$D$11</f>
        <v>216.36</v>
      </c>
      <c r="S468" s="44">
        <f t="shared" si="269"/>
        <v>216.36</v>
      </c>
      <c r="T468" s="44">
        <f t="shared" si="269"/>
        <v>216.36</v>
      </c>
      <c r="U468" s="44">
        <f t="shared" si="269"/>
        <v>216.36</v>
      </c>
      <c r="V468" s="44">
        <f t="shared" si="269"/>
        <v>216.36</v>
      </c>
      <c r="W468" s="44">
        <f t="shared" si="269"/>
        <v>216.36</v>
      </c>
      <c r="X468" s="44">
        <f t="shared" si="269"/>
        <v>216.36</v>
      </c>
      <c r="Y468" s="44">
        <f t="shared" si="269"/>
        <v>216.36</v>
      </c>
      <c r="Z468" s="44">
        <f t="shared" si="269"/>
        <v>216.36</v>
      </c>
      <c r="AA468" s="44">
        <f t="shared" si="269"/>
        <v>216.36</v>
      </c>
    </row>
    <row r="469" spans="1:27" ht="13.8" collapsed="1" x14ac:dyDescent="0.3">
      <c r="A469" s="98" t="s">
        <v>1441</v>
      </c>
      <c r="B469" s="28" t="str">
        <f>"04"&amp;"."&amp;$B$623&amp;"."&amp;$B$624</f>
        <v>04.02.2024</v>
      </c>
      <c r="C469" s="90" t="s">
        <v>76</v>
      </c>
      <c r="D469" s="91">
        <f>ROUND(((D470+D471+D473+D472)/1000),5)</f>
        <v>2.0902400000000001</v>
      </c>
      <c r="E469" s="91">
        <f>ROUND(((E470+E471+E473+E472)/1000),5)</f>
        <v>1.9316599999999999</v>
      </c>
      <c r="F469" s="91">
        <f>ROUND(((F470+F471+F473+F472)/1000),5)</f>
        <v>1.88121</v>
      </c>
      <c r="G469" s="91">
        <f t="shared" ref="G469:AA469" si="270">ROUND(((G470+G471+G473+G472)/1000),5)</f>
        <v>1.8729</v>
      </c>
      <c r="H469" s="91">
        <f t="shared" si="270"/>
        <v>1.8780699999999999</v>
      </c>
      <c r="I469" s="91">
        <f t="shared" si="270"/>
        <v>1.89436</v>
      </c>
      <c r="J469" s="91">
        <f t="shared" si="270"/>
        <v>1.9290499999999999</v>
      </c>
      <c r="K469" s="91">
        <f t="shared" si="270"/>
        <v>2.0831499999999998</v>
      </c>
      <c r="L469" s="91">
        <f t="shared" si="270"/>
        <v>2.1981199999999999</v>
      </c>
      <c r="M469" s="91">
        <f t="shared" si="270"/>
        <v>2.4064700000000001</v>
      </c>
      <c r="N469" s="91">
        <f t="shared" si="270"/>
        <v>2.4881199999999999</v>
      </c>
      <c r="O469" s="91">
        <f t="shared" si="270"/>
        <v>2.5157099999999999</v>
      </c>
      <c r="P469" s="91">
        <f t="shared" si="270"/>
        <v>2.5211100000000002</v>
      </c>
      <c r="Q469" s="91">
        <f t="shared" si="270"/>
        <v>2.5249999999999999</v>
      </c>
      <c r="R469" s="91">
        <f t="shared" si="270"/>
        <v>2.48698</v>
      </c>
      <c r="S469" s="91">
        <f t="shared" si="270"/>
        <v>2.4986199999999998</v>
      </c>
      <c r="T469" s="91">
        <f t="shared" si="270"/>
        <v>2.52542</v>
      </c>
      <c r="U469" s="91">
        <f t="shared" si="270"/>
        <v>2.57803</v>
      </c>
      <c r="V469" s="91">
        <f t="shared" si="270"/>
        <v>2.5593699999999999</v>
      </c>
      <c r="W469" s="91">
        <f t="shared" si="270"/>
        <v>2.5241899999999999</v>
      </c>
      <c r="X469" s="91">
        <f t="shared" si="270"/>
        <v>2.5168599999999999</v>
      </c>
      <c r="Y469" s="91">
        <f t="shared" si="270"/>
        <v>2.4192100000000001</v>
      </c>
      <c r="Z469" s="91">
        <f t="shared" si="270"/>
        <v>2.1819700000000002</v>
      </c>
      <c r="AA469" s="91">
        <f t="shared" si="270"/>
        <v>2.1339000000000001</v>
      </c>
    </row>
    <row r="470" spans="1:27" ht="12.75" hidden="1" customHeight="1" outlineLevel="1" x14ac:dyDescent="0.3">
      <c r="A470" s="99" t="s">
        <v>1442</v>
      </c>
      <c r="B470" s="63" t="s">
        <v>238</v>
      </c>
      <c r="C470" s="43" t="s">
        <v>79</v>
      </c>
      <c r="D470" s="44">
        <v>1434.9</v>
      </c>
      <c r="E470" s="44">
        <v>1276.32</v>
      </c>
      <c r="F470" s="44">
        <v>1225.8699999999999</v>
      </c>
      <c r="G470" s="44">
        <v>1217.56</v>
      </c>
      <c r="H470" s="44">
        <v>1222.73</v>
      </c>
      <c r="I470" s="44">
        <v>1239.02</v>
      </c>
      <c r="J470" s="44">
        <v>1273.71</v>
      </c>
      <c r="K470" s="44">
        <v>1427.81</v>
      </c>
      <c r="L470" s="44">
        <v>1542.78</v>
      </c>
      <c r="M470" s="44">
        <v>1751.13</v>
      </c>
      <c r="N470" s="44">
        <v>1832.78</v>
      </c>
      <c r="O470" s="44">
        <v>1860.37</v>
      </c>
      <c r="P470" s="44">
        <v>1865.77</v>
      </c>
      <c r="Q470" s="44">
        <v>1869.66</v>
      </c>
      <c r="R470" s="44">
        <v>1831.64</v>
      </c>
      <c r="S470" s="44">
        <v>1843.28</v>
      </c>
      <c r="T470" s="44">
        <v>1870.08</v>
      </c>
      <c r="U470" s="44">
        <v>1922.69</v>
      </c>
      <c r="V470" s="44">
        <v>1904.03</v>
      </c>
      <c r="W470" s="44">
        <v>1868.85</v>
      </c>
      <c r="X470" s="44">
        <v>1861.52</v>
      </c>
      <c r="Y470" s="44">
        <v>1763.87</v>
      </c>
      <c r="Z470" s="44">
        <v>1526.63</v>
      </c>
      <c r="AA470" s="44">
        <v>1478.56</v>
      </c>
    </row>
    <row r="471" spans="1:27" ht="12.75" hidden="1" customHeight="1" outlineLevel="1" x14ac:dyDescent="0.3">
      <c r="A471" s="99" t="s">
        <v>1443</v>
      </c>
      <c r="B471" s="63" t="s">
        <v>90</v>
      </c>
      <c r="C471" s="43" t="s">
        <v>79</v>
      </c>
      <c r="D471" s="44">
        <f>$D$456</f>
        <v>434.18</v>
      </c>
      <c r="E471" s="44">
        <f t="shared" ref="E471:AA471" si="271">$D$456</f>
        <v>434.18</v>
      </c>
      <c r="F471" s="44">
        <f t="shared" si="271"/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3">
      <c r="A472" s="99" t="s">
        <v>1444</v>
      </c>
      <c r="B472" s="63" t="s">
        <v>83</v>
      </c>
      <c r="C472" s="43" t="s">
        <v>79</v>
      </c>
      <c r="D472" s="44">
        <v>4.8</v>
      </c>
      <c r="E472" s="44">
        <v>4.8</v>
      </c>
      <c r="F472" s="44">
        <v>4.8</v>
      </c>
      <c r="G472" s="44">
        <v>4.8</v>
      </c>
      <c r="H472" s="44">
        <v>4.8</v>
      </c>
      <c r="I472" s="44">
        <v>4.8</v>
      </c>
      <c r="J472" s="44">
        <v>4.8</v>
      </c>
      <c r="K472" s="44">
        <v>4.8</v>
      </c>
      <c r="L472" s="44">
        <v>4.8</v>
      </c>
      <c r="M472" s="44">
        <v>4.8</v>
      </c>
      <c r="N472" s="44">
        <v>4.8</v>
      </c>
      <c r="O472" s="44">
        <v>4.8</v>
      </c>
      <c r="P472" s="44">
        <v>4.8</v>
      </c>
      <c r="Q472" s="44">
        <v>4.8</v>
      </c>
      <c r="R472" s="44">
        <v>4.8</v>
      </c>
      <c r="S472" s="44">
        <v>4.8</v>
      </c>
      <c r="T472" s="44">
        <v>4.8</v>
      </c>
      <c r="U472" s="44">
        <v>4.8</v>
      </c>
      <c r="V472" s="44">
        <v>4.8</v>
      </c>
      <c r="W472" s="44">
        <v>4.8</v>
      </c>
      <c r="X472" s="44">
        <v>4.8</v>
      </c>
      <c r="Y472" s="44">
        <v>4.8</v>
      </c>
      <c r="Z472" s="44">
        <v>4.8</v>
      </c>
      <c r="AA472" s="44">
        <v>4.8</v>
      </c>
    </row>
    <row r="473" spans="1:27" ht="12.75" hidden="1" customHeight="1" outlineLevel="1" x14ac:dyDescent="0.3">
      <c r="A473" s="99" t="s">
        <v>1445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>$D$11</f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ht="13.8" collapsed="1" x14ac:dyDescent="0.3">
      <c r="A474" s="98" t="s">
        <v>1446</v>
      </c>
      <c r="B474" s="28" t="str">
        <f>"05"&amp;"."&amp;$B$623&amp;"."&amp;$B$624</f>
        <v>05.02.2024</v>
      </c>
      <c r="C474" s="90" t="s">
        <v>76</v>
      </c>
      <c r="D474" s="91">
        <f>ROUND(((D475+D476+D478+D477)/1000),5)</f>
        <v>1.99726</v>
      </c>
      <c r="E474" s="91">
        <f>ROUND(((E475+E476+E478+E477)/1000),5)</f>
        <v>1.8894599999999999</v>
      </c>
      <c r="F474" s="91">
        <f>ROUND(((F475+F476+F478+F477)/1000),5)</f>
        <v>1.86635</v>
      </c>
      <c r="G474" s="91">
        <f t="shared" ref="G474:AA474" si="273">ROUND(((G475+G476+G478+G477)/1000),5)</f>
        <v>1.87375</v>
      </c>
      <c r="H474" s="91">
        <f t="shared" si="273"/>
        <v>1.91185</v>
      </c>
      <c r="I474" s="91">
        <f t="shared" si="273"/>
        <v>2.02617</v>
      </c>
      <c r="J474" s="91">
        <f t="shared" si="273"/>
        <v>2.1967699999999999</v>
      </c>
      <c r="K474" s="91">
        <f t="shared" si="273"/>
        <v>2.4791300000000001</v>
      </c>
      <c r="L474" s="91">
        <f t="shared" si="273"/>
        <v>2.6648100000000001</v>
      </c>
      <c r="M474" s="91">
        <f t="shared" si="273"/>
        <v>2.7224200000000001</v>
      </c>
      <c r="N474" s="91">
        <f t="shared" si="273"/>
        <v>2.7373799999999999</v>
      </c>
      <c r="O474" s="91">
        <f t="shared" si="273"/>
        <v>2.7662399999999998</v>
      </c>
      <c r="P474" s="91">
        <f t="shared" si="273"/>
        <v>2.7455699999999998</v>
      </c>
      <c r="Q474" s="91">
        <f t="shared" si="273"/>
        <v>2.73129</v>
      </c>
      <c r="R474" s="91">
        <f t="shared" si="273"/>
        <v>2.72166</v>
      </c>
      <c r="S474" s="91">
        <f t="shared" si="273"/>
        <v>2.6638099999999998</v>
      </c>
      <c r="T474" s="91">
        <f t="shared" si="273"/>
        <v>2.63029</v>
      </c>
      <c r="U474" s="91">
        <f t="shared" si="273"/>
        <v>2.6796099999999998</v>
      </c>
      <c r="V474" s="91">
        <f t="shared" si="273"/>
        <v>2.7118500000000001</v>
      </c>
      <c r="W474" s="91">
        <f t="shared" si="273"/>
        <v>2.70553</v>
      </c>
      <c r="X474" s="91">
        <f t="shared" si="273"/>
        <v>2.52684</v>
      </c>
      <c r="Y474" s="91">
        <f t="shared" si="273"/>
        <v>2.4203299999999999</v>
      </c>
      <c r="Z474" s="91">
        <f t="shared" si="273"/>
        <v>2.1821000000000002</v>
      </c>
      <c r="AA474" s="91">
        <f t="shared" si="273"/>
        <v>2.0428999999999999</v>
      </c>
    </row>
    <row r="475" spans="1:27" ht="12.75" hidden="1" customHeight="1" outlineLevel="1" x14ac:dyDescent="0.3">
      <c r="A475" s="99" t="s">
        <v>1447</v>
      </c>
      <c r="B475" s="63" t="s">
        <v>238</v>
      </c>
      <c r="C475" s="43" t="s">
        <v>79</v>
      </c>
      <c r="D475" s="44">
        <v>1341.92</v>
      </c>
      <c r="E475" s="44">
        <v>1234.1199999999999</v>
      </c>
      <c r="F475" s="44">
        <v>1211.01</v>
      </c>
      <c r="G475" s="44">
        <v>1218.4100000000001</v>
      </c>
      <c r="H475" s="44">
        <v>1256.51</v>
      </c>
      <c r="I475" s="44">
        <v>1370.83</v>
      </c>
      <c r="J475" s="44">
        <v>1541.43</v>
      </c>
      <c r="K475" s="44">
        <v>1823.79</v>
      </c>
      <c r="L475" s="44">
        <v>2009.47</v>
      </c>
      <c r="M475" s="44">
        <v>2067.08</v>
      </c>
      <c r="N475" s="44">
        <v>2082.04</v>
      </c>
      <c r="O475" s="44">
        <v>2110.9</v>
      </c>
      <c r="P475" s="44">
        <v>2090.23</v>
      </c>
      <c r="Q475" s="44">
        <v>2075.9499999999998</v>
      </c>
      <c r="R475" s="44">
        <v>2066.3200000000002</v>
      </c>
      <c r="S475" s="44">
        <v>2008.47</v>
      </c>
      <c r="T475" s="44">
        <v>1974.95</v>
      </c>
      <c r="U475" s="44">
        <v>2024.27</v>
      </c>
      <c r="V475" s="44">
        <v>2056.5100000000002</v>
      </c>
      <c r="W475" s="44">
        <v>2050.19</v>
      </c>
      <c r="X475" s="44">
        <v>1871.5</v>
      </c>
      <c r="Y475" s="44">
        <v>1764.99</v>
      </c>
      <c r="Z475" s="44">
        <v>1526.76</v>
      </c>
      <c r="AA475" s="44">
        <v>1387.56</v>
      </c>
    </row>
    <row r="476" spans="1:27" ht="12.75" hidden="1" customHeight="1" outlineLevel="1" x14ac:dyDescent="0.3">
      <c r="A476" s="99" t="s">
        <v>1448</v>
      </c>
      <c r="B476" s="63" t="s">
        <v>90</v>
      </c>
      <c r="C476" s="43" t="s">
        <v>79</v>
      </c>
      <c r="D476" s="44">
        <f>$D$456</f>
        <v>434.18</v>
      </c>
      <c r="E476" s="44">
        <f t="shared" ref="E476:AA476" si="274">$D$456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3">
      <c r="A477" s="99" t="s">
        <v>1449</v>
      </c>
      <c r="B477" s="63" t="s">
        <v>83</v>
      </c>
      <c r="C477" s="43" t="s">
        <v>79</v>
      </c>
      <c r="D477" s="44">
        <v>4.8</v>
      </c>
      <c r="E477" s="44">
        <v>4.8</v>
      </c>
      <c r="F477" s="44">
        <v>4.8</v>
      </c>
      <c r="G477" s="44">
        <v>4.8</v>
      </c>
      <c r="H477" s="44">
        <v>4.8</v>
      </c>
      <c r="I477" s="44">
        <v>4.8</v>
      </c>
      <c r="J477" s="44">
        <v>4.8</v>
      </c>
      <c r="K477" s="44">
        <v>4.8</v>
      </c>
      <c r="L477" s="44">
        <v>4.8</v>
      </c>
      <c r="M477" s="44">
        <v>4.8</v>
      </c>
      <c r="N477" s="44">
        <v>4.8</v>
      </c>
      <c r="O477" s="44">
        <v>4.8</v>
      </c>
      <c r="P477" s="44">
        <v>4.8</v>
      </c>
      <c r="Q477" s="44">
        <v>4.8</v>
      </c>
      <c r="R477" s="44">
        <v>4.8</v>
      </c>
      <c r="S477" s="44">
        <v>4.8</v>
      </c>
      <c r="T477" s="44">
        <v>4.8</v>
      </c>
      <c r="U477" s="44">
        <v>4.8</v>
      </c>
      <c r="V477" s="44">
        <v>4.8</v>
      </c>
      <c r="W477" s="44">
        <v>4.8</v>
      </c>
      <c r="X477" s="44">
        <v>4.8</v>
      </c>
      <c r="Y477" s="44">
        <v>4.8</v>
      </c>
      <c r="Z477" s="44">
        <v>4.8</v>
      </c>
      <c r="AA477" s="44">
        <v>4.8</v>
      </c>
    </row>
    <row r="478" spans="1:27" ht="12.75" hidden="1" customHeight="1" outlineLevel="1" x14ac:dyDescent="0.3">
      <c r="A478" s="99" t="s">
        <v>1450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>$D$11</f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ht="13.8" collapsed="1" x14ac:dyDescent="0.3">
      <c r="A479" s="98" t="s">
        <v>1451</v>
      </c>
      <c r="B479" s="28" t="str">
        <f>"06"&amp;"."&amp;$B$623&amp;"."&amp;$B$624</f>
        <v>06.02.2024</v>
      </c>
      <c r="C479" s="90" t="s">
        <v>76</v>
      </c>
      <c r="D479" s="91">
        <f>ROUND(((D480+D481+D483+D482)/1000),5)</f>
        <v>1.9428099999999999</v>
      </c>
      <c r="E479" s="91">
        <f>ROUND(((E480+E481+E483+E482)/1000),5)</f>
        <v>1.88381</v>
      </c>
      <c r="F479" s="91">
        <f>ROUND(((F480+F481+F483+F482)/1000),5)</f>
        <v>1.85449</v>
      </c>
      <c r="G479" s="91">
        <f t="shared" ref="G479:AA479" si="276">ROUND(((G480+G481+G483+G482)/1000),5)</f>
        <v>1.8427500000000001</v>
      </c>
      <c r="H479" s="91">
        <f t="shared" si="276"/>
        <v>1.8887799999999999</v>
      </c>
      <c r="I479" s="91">
        <f t="shared" si="276"/>
        <v>1.9518599999999999</v>
      </c>
      <c r="J479" s="91">
        <f t="shared" si="276"/>
        <v>2.1175000000000002</v>
      </c>
      <c r="K479" s="91">
        <f t="shared" si="276"/>
        <v>2.3681999999999999</v>
      </c>
      <c r="L479" s="91">
        <f t="shared" si="276"/>
        <v>2.52746</v>
      </c>
      <c r="M479" s="91">
        <f t="shared" si="276"/>
        <v>2.5617899999999998</v>
      </c>
      <c r="N479" s="91">
        <f t="shared" si="276"/>
        <v>2.5838899999999998</v>
      </c>
      <c r="O479" s="91">
        <f t="shared" si="276"/>
        <v>2.61626</v>
      </c>
      <c r="P479" s="91">
        <f t="shared" si="276"/>
        <v>2.5894300000000001</v>
      </c>
      <c r="Q479" s="91">
        <f t="shared" si="276"/>
        <v>2.61212</v>
      </c>
      <c r="R479" s="91">
        <f t="shared" si="276"/>
        <v>2.5981000000000001</v>
      </c>
      <c r="S479" s="91">
        <f t="shared" si="276"/>
        <v>2.55281</v>
      </c>
      <c r="T479" s="91">
        <f t="shared" si="276"/>
        <v>2.5313599999999998</v>
      </c>
      <c r="U479" s="91">
        <f t="shared" si="276"/>
        <v>2.5695999999999999</v>
      </c>
      <c r="V479" s="91">
        <f t="shared" si="276"/>
        <v>2.5747599999999999</v>
      </c>
      <c r="W479" s="91">
        <f t="shared" si="276"/>
        <v>2.5846200000000001</v>
      </c>
      <c r="X479" s="91">
        <f t="shared" si="276"/>
        <v>2.4903200000000001</v>
      </c>
      <c r="Y479" s="91">
        <f t="shared" si="276"/>
        <v>2.39337</v>
      </c>
      <c r="Z479" s="91">
        <f t="shared" si="276"/>
        <v>2.1810299999999998</v>
      </c>
      <c r="AA479" s="91">
        <f t="shared" si="276"/>
        <v>1.96394</v>
      </c>
    </row>
    <row r="480" spans="1:27" ht="12.75" hidden="1" customHeight="1" outlineLevel="1" x14ac:dyDescent="0.3">
      <c r="A480" s="99" t="s">
        <v>1452</v>
      </c>
      <c r="B480" s="63" t="s">
        <v>238</v>
      </c>
      <c r="C480" s="43" t="s">
        <v>79</v>
      </c>
      <c r="D480" s="44">
        <v>1287.47</v>
      </c>
      <c r="E480" s="44">
        <v>1228.47</v>
      </c>
      <c r="F480" s="44">
        <v>1199.1500000000001</v>
      </c>
      <c r="G480" s="44">
        <v>1187.4100000000001</v>
      </c>
      <c r="H480" s="44">
        <v>1233.44</v>
      </c>
      <c r="I480" s="44">
        <v>1296.52</v>
      </c>
      <c r="J480" s="44">
        <v>1462.16</v>
      </c>
      <c r="K480" s="44">
        <v>1712.86</v>
      </c>
      <c r="L480" s="44">
        <v>1872.12</v>
      </c>
      <c r="M480" s="44">
        <v>1906.45</v>
      </c>
      <c r="N480" s="44">
        <v>1928.55</v>
      </c>
      <c r="O480" s="44">
        <v>1960.92</v>
      </c>
      <c r="P480" s="44">
        <v>1934.09</v>
      </c>
      <c r="Q480" s="44">
        <v>1956.78</v>
      </c>
      <c r="R480" s="44">
        <v>1942.76</v>
      </c>
      <c r="S480" s="44">
        <v>1897.47</v>
      </c>
      <c r="T480" s="44">
        <v>1876.02</v>
      </c>
      <c r="U480" s="44">
        <v>1914.26</v>
      </c>
      <c r="V480" s="44">
        <v>1919.42</v>
      </c>
      <c r="W480" s="44">
        <v>1929.28</v>
      </c>
      <c r="X480" s="44">
        <v>1834.98</v>
      </c>
      <c r="Y480" s="44">
        <v>1738.03</v>
      </c>
      <c r="Z480" s="44">
        <v>1525.69</v>
      </c>
      <c r="AA480" s="44">
        <v>1308.5999999999999</v>
      </c>
    </row>
    <row r="481" spans="1:27" ht="12.75" hidden="1" customHeight="1" outlineLevel="1" x14ac:dyDescent="0.3">
      <c r="A481" s="99" t="s">
        <v>1453</v>
      </c>
      <c r="B481" s="63" t="s">
        <v>90</v>
      </c>
      <c r="C481" s="43" t="s">
        <v>79</v>
      </c>
      <c r="D481" s="44">
        <f>$D$456</f>
        <v>434.18</v>
      </c>
      <c r="E481" s="44">
        <f t="shared" ref="E481:AA481" si="277">$D$456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3">
      <c r="A482" s="99" t="s">
        <v>1454</v>
      </c>
      <c r="B482" s="63" t="s">
        <v>83</v>
      </c>
      <c r="C482" s="43" t="s">
        <v>79</v>
      </c>
      <c r="D482" s="44">
        <v>4.8</v>
      </c>
      <c r="E482" s="44">
        <v>4.8</v>
      </c>
      <c r="F482" s="44">
        <v>4.8</v>
      </c>
      <c r="G482" s="44">
        <v>4.8</v>
      </c>
      <c r="H482" s="44">
        <v>4.8</v>
      </c>
      <c r="I482" s="44">
        <v>4.8</v>
      </c>
      <c r="J482" s="44">
        <v>4.8</v>
      </c>
      <c r="K482" s="44">
        <v>4.8</v>
      </c>
      <c r="L482" s="44">
        <v>4.8</v>
      </c>
      <c r="M482" s="44">
        <v>4.8</v>
      </c>
      <c r="N482" s="44">
        <v>4.8</v>
      </c>
      <c r="O482" s="44">
        <v>4.8</v>
      </c>
      <c r="P482" s="44">
        <v>4.8</v>
      </c>
      <c r="Q482" s="44">
        <v>4.8</v>
      </c>
      <c r="R482" s="44">
        <v>4.8</v>
      </c>
      <c r="S482" s="44">
        <v>4.8</v>
      </c>
      <c r="T482" s="44">
        <v>4.8</v>
      </c>
      <c r="U482" s="44">
        <v>4.8</v>
      </c>
      <c r="V482" s="44">
        <v>4.8</v>
      </c>
      <c r="W482" s="44">
        <v>4.8</v>
      </c>
      <c r="X482" s="44">
        <v>4.8</v>
      </c>
      <c r="Y482" s="44">
        <v>4.8</v>
      </c>
      <c r="Z482" s="44">
        <v>4.8</v>
      </c>
      <c r="AA482" s="44">
        <v>4.8</v>
      </c>
    </row>
    <row r="483" spans="1:27" ht="12.75" hidden="1" customHeight="1" outlineLevel="1" x14ac:dyDescent="0.3">
      <c r="A483" s="99" t="s">
        <v>1455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>$D$11</f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ht="13.8" collapsed="1" x14ac:dyDescent="0.3">
      <c r="A484" s="98" t="s">
        <v>1456</v>
      </c>
      <c r="B484" s="28" t="str">
        <f>"07"&amp;"."&amp;$B$623&amp;"."&amp;$B$624</f>
        <v>07.02.2024</v>
      </c>
      <c r="C484" s="90" t="s">
        <v>76</v>
      </c>
      <c r="D484" s="91">
        <f>ROUND(((D485+D486+D488+D487)/1000),5)</f>
        <v>1.9635899999999999</v>
      </c>
      <c r="E484" s="91">
        <f>ROUND(((E485+E486+E488+E487)/1000),5)</f>
        <v>1.9078999999999999</v>
      </c>
      <c r="F484" s="91">
        <f>ROUND(((F485+F486+F488+F487)/1000),5)</f>
        <v>1.8693599999999999</v>
      </c>
      <c r="G484" s="91">
        <f t="shared" ref="G484:AA484" si="279">ROUND(((G485+G486+G488+G487)/1000),5)</f>
        <v>1.86425</v>
      </c>
      <c r="H484" s="91">
        <f t="shared" si="279"/>
        <v>1.8984799999999999</v>
      </c>
      <c r="I484" s="91">
        <f t="shared" si="279"/>
        <v>1.9556</v>
      </c>
      <c r="J484" s="91">
        <f t="shared" si="279"/>
        <v>2.1422400000000001</v>
      </c>
      <c r="K484" s="91">
        <f t="shared" si="279"/>
        <v>2.4178799999999998</v>
      </c>
      <c r="L484" s="91">
        <f t="shared" si="279"/>
        <v>2.5794100000000002</v>
      </c>
      <c r="M484" s="91">
        <f t="shared" si="279"/>
        <v>2.6367699999999998</v>
      </c>
      <c r="N484" s="91">
        <f t="shared" si="279"/>
        <v>2.6715599999999999</v>
      </c>
      <c r="O484" s="91">
        <f t="shared" si="279"/>
        <v>2.7083900000000001</v>
      </c>
      <c r="P484" s="91">
        <f t="shared" si="279"/>
        <v>2.67414</v>
      </c>
      <c r="Q484" s="91">
        <f t="shared" si="279"/>
        <v>2.7030500000000002</v>
      </c>
      <c r="R484" s="91">
        <f t="shared" si="279"/>
        <v>2.7029700000000001</v>
      </c>
      <c r="S484" s="91">
        <f t="shared" si="279"/>
        <v>2.6188600000000002</v>
      </c>
      <c r="T484" s="91">
        <f t="shared" si="279"/>
        <v>2.5882299999999998</v>
      </c>
      <c r="U484" s="91">
        <f t="shared" si="279"/>
        <v>2.6271200000000001</v>
      </c>
      <c r="V484" s="91">
        <f t="shared" si="279"/>
        <v>2.6143100000000001</v>
      </c>
      <c r="W484" s="91">
        <f t="shared" si="279"/>
        <v>2.6360299999999999</v>
      </c>
      <c r="X484" s="91">
        <f t="shared" si="279"/>
        <v>2.5358299999999998</v>
      </c>
      <c r="Y484" s="91">
        <f t="shared" si="279"/>
        <v>2.4427500000000002</v>
      </c>
      <c r="Z484" s="91">
        <f t="shared" si="279"/>
        <v>2.1945299999999999</v>
      </c>
      <c r="AA484" s="91">
        <f t="shared" si="279"/>
        <v>1.99499</v>
      </c>
    </row>
    <row r="485" spans="1:27" ht="12.75" hidden="1" customHeight="1" outlineLevel="1" x14ac:dyDescent="0.3">
      <c r="A485" s="99" t="s">
        <v>1457</v>
      </c>
      <c r="B485" s="63" t="s">
        <v>238</v>
      </c>
      <c r="C485" s="43" t="s">
        <v>79</v>
      </c>
      <c r="D485" s="44">
        <v>1308.25</v>
      </c>
      <c r="E485" s="44">
        <v>1252.56</v>
      </c>
      <c r="F485" s="44">
        <v>1214.02</v>
      </c>
      <c r="G485" s="44">
        <v>1208.9100000000001</v>
      </c>
      <c r="H485" s="44">
        <v>1243.1400000000001</v>
      </c>
      <c r="I485" s="44">
        <v>1300.26</v>
      </c>
      <c r="J485" s="44">
        <v>1486.9</v>
      </c>
      <c r="K485" s="44">
        <v>1762.54</v>
      </c>
      <c r="L485" s="44">
        <v>1924.07</v>
      </c>
      <c r="M485" s="44">
        <v>1981.43</v>
      </c>
      <c r="N485" s="44">
        <v>2016.22</v>
      </c>
      <c r="O485" s="44">
        <v>2053.0500000000002</v>
      </c>
      <c r="P485" s="44">
        <v>2018.8</v>
      </c>
      <c r="Q485" s="44">
        <v>2047.71</v>
      </c>
      <c r="R485" s="44">
        <v>2047.63</v>
      </c>
      <c r="S485" s="44">
        <v>1963.52</v>
      </c>
      <c r="T485" s="44">
        <v>1932.89</v>
      </c>
      <c r="U485" s="44">
        <v>1971.78</v>
      </c>
      <c r="V485" s="44">
        <v>1958.97</v>
      </c>
      <c r="W485" s="44">
        <v>1980.69</v>
      </c>
      <c r="X485" s="44">
        <v>1880.49</v>
      </c>
      <c r="Y485" s="44">
        <v>1787.41</v>
      </c>
      <c r="Z485" s="44">
        <v>1539.19</v>
      </c>
      <c r="AA485" s="44">
        <v>1339.65</v>
      </c>
    </row>
    <row r="486" spans="1:27" ht="12.75" hidden="1" customHeight="1" outlineLevel="1" x14ac:dyDescent="0.3">
      <c r="A486" s="99" t="s">
        <v>1458</v>
      </c>
      <c r="B486" s="63" t="s">
        <v>90</v>
      </c>
      <c r="C486" s="43" t="s">
        <v>79</v>
      </c>
      <c r="D486" s="44">
        <f>$D$456</f>
        <v>434.18</v>
      </c>
      <c r="E486" s="44">
        <f t="shared" ref="E486:AA486" si="280">$D$456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3">
      <c r="A487" s="99" t="s">
        <v>1459</v>
      </c>
      <c r="B487" s="63" t="s">
        <v>83</v>
      </c>
      <c r="C487" s="43" t="s">
        <v>79</v>
      </c>
      <c r="D487" s="44">
        <v>4.8</v>
      </c>
      <c r="E487" s="44">
        <v>4.8</v>
      </c>
      <c r="F487" s="44">
        <v>4.8</v>
      </c>
      <c r="G487" s="44">
        <v>4.8</v>
      </c>
      <c r="H487" s="44">
        <v>4.8</v>
      </c>
      <c r="I487" s="44">
        <v>4.8</v>
      </c>
      <c r="J487" s="44">
        <v>4.8</v>
      </c>
      <c r="K487" s="44">
        <v>4.8</v>
      </c>
      <c r="L487" s="44">
        <v>4.8</v>
      </c>
      <c r="M487" s="44">
        <v>4.8</v>
      </c>
      <c r="N487" s="44">
        <v>4.8</v>
      </c>
      <c r="O487" s="44">
        <v>4.8</v>
      </c>
      <c r="P487" s="44">
        <v>4.8</v>
      </c>
      <c r="Q487" s="44">
        <v>4.8</v>
      </c>
      <c r="R487" s="44">
        <v>4.8</v>
      </c>
      <c r="S487" s="44">
        <v>4.8</v>
      </c>
      <c r="T487" s="44">
        <v>4.8</v>
      </c>
      <c r="U487" s="44">
        <v>4.8</v>
      </c>
      <c r="V487" s="44">
        <v>4.8</v>
      </c>
      <c r="W487" s="44">
        <v>4.8</v>
      </c>
      <c r="X487" s="44">
        <v>4.8</v>
      </c>
      <c r="Y487" s="44">
        <v>4.8</v>
      </c>
      <c r="Z487" s="44">
        <v>4.8</v>
      </c>
      <c r="AA487" s="44">
        <v>4.8</v>
      </c>
    </row>
    <row r="488" spans="1:27" ht="12.75" hidden="1" customHeight="1" outlineLevel="1" x14ac:dyDescent="0.3">
      <c r="A488" s="99" t="s">
        <v>1460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>$D$11</f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ht="13.8" collapsed="1" x14ac:dyDescent="0.3">
      <c r="A489" s="98" t="s">
        <v>1461</v>
      </c>
      <c r="B489" s="28" t="str">
        <f>"08"&amp;"."&amp;$B$623&amp;"."&amp;$B$624</f>
        <v>08.02.2024</v>
      </c>
      <c r="C489" s="90" t="s">
        <v>76</v>
      </c>
      <c r="D489" s="91">
        <f>ROUND(((D490+D491+D493+D492)/1000),5)</f>
        <v>1.9636899999999999</v>
      </c>
      <c r="E489" s="91">
        <f>ROUND(((E490+E491+E493+E492)/1000),5)</f>
        <v>1.87852</v>
      </c>
      <c r="F489" s="91">
        <f>ROUND(((F490+F491+F493+F492)/1000),5)</f>
        <v>1.84599</v>
      </c>
      <c r="G489" s="91">
        <f t="shared" ref="G489:AA489" si="282">ROUND(((G490+G491+G493+G492)/1000),5)</f>
        <v>1.8375699999999999</v>
      </c>
      <c r="H489" s="91">
        <f t="shared" si="282"/>
        <v>1.8707100000000001</v>
      </c>
      <c r="I489" s="91">
        <f t="shared" si="282"/>
        <v>1.98804</v>
      </c>
      <c r="J489" s="91">
        <f t="shared" si="282"/>
        <v>2.1972399999999999</v>
      </c>
      <c r="K489" s="91">
        <f t="shared" si="282"/>
        <v>2.49214</v>
      </c>
      <c r="L489" s="91">
        <f t="shared" si="282"/>
        <v>2.6142699999999999</v>
      </c>
      <c r="M489" s="91">
        <f t="shared" si="282"/>
        <v>2.7018200000000001</v>
      </c>
      <c r="N489" s="91">
        <f t="shared" si="282"/>
        <v>2.76898</v>
      </c>
      <c r="O489" s="91">
        <f t="shared" si="282"/>
        <v>2.78525</v>
      </c>
      <c r="P489" s="91">
        <f t="shared" si="282"/>
        <v>2.7574000000000001</v>
      </c>
      <c r="Q489" s="91">
        <f t="shared" si="282"/>
        <v>2.7641100000000001</v>
      </c>
      <c r="R489" s="91">
        <f t="shared" si="282"/>
        <v>2.7505799999999998</v>
      </c>
      <c r="S489" s="91">
        <f t="shared" si="282"/>
        <v>2.6873100000000001</v>
      </c>
      <c r="T489" s="91">
        <f t="shared" si="282"/>
        <v>2.7658200000000002</v>
      </c>
      <c r="U489" s="91">
        <f t="shared" si="282"/>
        <v>2.7979400000000001</v>
      </c>
      <c r="V489" s="91">
        <f t="shared" si="282"/>
        <v>2.8875000000000002</v>
      </c>
      <c r="W489" s="91">
        <f t="shared" si="282"/>
        <v>2.7340499999999999</v>
      </c>
      <c r="X489" s="91">
        <f t="shared" si="282"/>
        <v>2.6568700000000001</v>
      </c>
      <c r="Y489" s="91">
        <f t="shared" si="282"/>
        <v>2.5338599999999998</v>
      </c>
      <c r="Z489" s="91">
        <f t="shared" si="282"/>
        <v>2.3911799999999999</v>
      </c>
      <c r="AA489" s="91">
        <f t="shared" si="282"/>
        <v>2.13673</v>
      </c>
    </row>
    <row r="490" spans="1:27" ht="12.75" hidden="1" customHeight="1" outlineLevel="1" x14ac:dyDescent="0.3">
      <c r="A490" s="99" t="s">
        <v>1462</v>
      </c>
      <c r="B490" s="63" t="s">
        <v>238</v>
      </c>
      <c r="C490" s="43" t="s">
        <v>79</v>
      </c>
      <c r="D490" s="44">
        <v>1308.3499999999999</v>
      </c>
      <c r="E490" s="44">
        <v>1223.18</v>
      </c>
      <c r="F490" s="44">
        <v>1190.6500000000001</v>
      </c>
      <c r="G490" s="44">
        <v>1182.23</v>
      </c>
      <c r="H490" s="44">
        <v>1215.3699999999999</v>
      </c>
      <c r="I490" s="44">
        <v>1332.7</v>
      </c>
      <c r="J490" s="44">
        <v>1541.9</v>
      </c>
      <c r="K490" s="44">
        <v>1836.8</v>
      </c>
      <c r="L490" s="44">
        <v>1958.93</v>
      </c>
      <c r="M490" s="44">
        <v>2046.48</v>
      </c>
      <c r="N490" s="44">
        <v>2113.64</v>
      </c>
      <c r="O490" s="44">
        <v>2129.91</v>
      </c>
      <c r="P490" s="44">
        <v>2102.06</v>
      </c>
      <c r="Q490" s="44">
        <v>2108.77</v>
      </c>
      <c r="R490" s="44">
        <v>2095.2399999999998</v>
      </c>
      <c r="S490" s="44">
        <v>2031.97</v>
      </c>
      <c r="T490" s="44">
        <v>2110.48</v>
      </c>
      <c r="U490" s="44">
        <v>2142.6</v>
      </c>
      <c r="V490" s="44">
        <v>2232.16</v>
      </c>
      <c r="W490" s="44">
        <v>2078.71</v>
      </c>
      <c r="X490" s="44">
        <v>2001.53</v>
      </c>
      <c r="Y490" s="44">
        <v>1878.52</v>
      </c>
      <c r="Z490" s="44">
        <v>1735.84</v>
      </c>
      <c r="AA490" s="44">
        <v>1481.39</v>
      </c>
    </row>
    <row r="491" spans="1:27" ht="12.75" hidden="1" customHeight="1" outlineLevel="1" x14ac:dyDescent="0.3">
      <c r="A491" s="99" t="s">
        <v>1463</v>
      </c>
      <c r="B491" s="63" t="s">
        <v>90</v>
      </c>
      <c r="C491" s="43" t="s">
        <v>79</v>
      </c>
      <c r="D491" s="44">
        <f>$D$456</f>
        <v>434.18</v>
      </c>
      <c r="E491" s="44">
        <f t="shared" ref="E491:AA491" si="283">$D$456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3">
      <c r="A492" s="99" t="s">
        <v>1464</v>
      </c>
      <c r="B492" s="63" t="s">
        <v>83</v>
      </c>
      <c r="C492" s="43" t="s">
        <v>79</v>
      </c>
      <c r="D492" s="44">
        <v>4.8</v>
      </c>
      <c r="E492" s="44">
        <v>4.8</v>
      </c>
      <c r="F492" s="44">
        <v>4.8</v>
      </c>
      <c r="G492" s="44">
        <v>4.8</v>
      </c>
      <c r="H492" s="44">
        <v>4.8</v>
      </c>
      <c r="I492" s="44">
        <v>4.8</v>
      </c>
      <c r="J492" s="44">
        <v>4.8</v>
      </c>
      <c r="K492" s="44">
        <v>4.8</v>
      </c>
      <c r="L492" s="44">
        <v>4.8</v>
      </c>
      <c r="M492" s="44">
        <v>4.8</v>
      </c>
      <c r="N492" s="44">
        <v>4.8</v>
      </c>
      <c r="O492" s="44">
        <v>4.8</v>
      </c>
      <c r="P492" s="44">
        <v>4.8</v>
      </c>
      <c r="Q492" s="44">
        <v>4.8</v>
      </c>
      <c r="R492" s="44">
        <v>4.8</v>
      </c>
      <c r="S492" s="44">
        <v>4.8</v>
      </c>
      <c r="T492" s="44">
        <v>4.8</v>
      </c>
      <c r="U492" s="44">
        <v>4.8</v>
      </c>
      <c r="V492" s="44">
        <v>4.8</v>
      </c>
      <c r="W492" s="44">
        <v>4.8</v>
      </c>
      <c r="X492" s="44">
        <v>4.8</v>
      </c>
      <c r="Y492" s="44">
        <v>4.8</v>
      </c>
      <c r="Z492" s="44">
        <v>4.8</v>
      </c>
      <c r="AA492" s="44">
        <v>4.8</v>
      </c>
    </row>
    <row r="493" spans="1:27" ht="12.75" hidden="1" customHeight="1" outlineLevel="1" x14ac:dyDescent="0.3">
      <c r="A493" s="99" t="s">
        <v>1465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>$D$11</f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ht="13.8" collapsed="1" x14ac:dyDescent="0.3">
      <c r="A494" s="98" t="s">
        <v>1466</v>
      </c>
      <c r="B494" s="28" t="str">
        <f>"09"&amp;"."&amp;$B$623&amp;"."&amp;$B$624</f>
        <v>09.02.2024</v>
      </c>
      <c r="C494" s="90" t="s">
        <v>76</v>
      </c>
      <c r="D494" s="91">
        <f>ROUND(((D495+D496+D498+D497)/1000),5)</f>
        <v>2.0015100000000001</v>
      </c>
      <c r="E494" s="91">
        <f>ROUND(((E495+E496+E498+E497)/1000),5)</f>
        <v>1.89252</v>
      </c>
      <c r="F494" s="91">
        <f>ROUND(((F495+F496+F498+F497)/1000),5)</f>
        <v>1.8667400000000001</v>
      </c>
      <c r="G494" s="91">
        <f t="shared" ref="G494:AA494" si="285">ROUND(((G495+G496+G498+G497)/1000),5)</f>
        <v>1.86652</v>
      </c>
      <c r="H494" s="91">
        <f t="shared" si="285"/>
        <v>1.8771100000000001</v>
      </c>
      <c r="I494" s="91">
        <f t="shared" si="285"/>
        <v>2.0173899999999998</v>
      </c>
      <c r="J494" s="91">
        <f t="shared" si="285"/>
        <v>2.2551899999999998</v>
      </c>
      <c r="K494" s="91">
        <f t="shared" si="285"/>
        <v>2.5282</v>
      </c>
      <c r="L494" s="91">
        <f t="shared" si="285"/>
        <v>2.6656300000000002</v>
      </c>
      <c r="M494" s="91">
        <f t="shared" si="285"/>
        <v>2.7961499999999999</v>
      </c>
      <c r="N494" s="91">
        <f t="shared" si="285"/>
        <v>2.8678599999999999</v>
      </c>
      <c r="O494" s="91">
        <f t="shared" si="285"/>
        <v>2.7665899999999999</v>
      </c>
      <c r="P494" s="91">
        <f t="shared" si="285"/>
        <v>2.7370399999999999</v>
      </c>
      <c r="Q494" s="91">
        <f t="shared" si="285"/>
        <v>2.7431700000000001</v>
      </c>
      <c r="R494" s="91">
        <f t="shared" si="285"/>
        <v>2.7298900000000001</v>
      </c>
      <c r="S494" s="91">
        <f t="shared" si="285"/>
        <v>2.7390300000000001</v>
      </c>
      <c r="T494" s="91">
        <f t="shared" si="285"/>
        <v>2.7860800000000001</v>
      </c>
      <c r="U494" s="91">
        <f t="shared" si="285"/>
        <v>2.8150300000000001</v>
      </c>
      <c r="V494" s="91">
        <f t="shared" si="285"/>
        <v>2.8783500000000002</v>
      </c>
      <c r="W494" s="91">
        <f t="shared" si="285"/>
        <v>2.6989999999999998</v>
      </c>
      <c r="X494" s="91">
        <f t="shared" si="285"/>
        <v>2.6195499999999998</v>
      </c>
      <c r="Y494" s="91">
        <f t="shared" si="285"/>
        <v>2.5554899999999998</v>
      </c>
      <c r="Z494" s="91">
        <f t="shared" si="285"/>
        <v>2.4184399999999999</v>
      </c>
      <c r="AA494" s="91">
        <f t="shared" si="285"/>
        <v>2.21577</v>
      </c>
    </row>
    <row r="495" spans="1:27" ht="12.75" hidden="1" customHeight="1" outlineLevel="1" x14ac:dyDescent="0.3">
      <c r="A495" s="99" t="s">
        <v>1467</v>
      </c>
      <c r="B495" s="63" t="s">
        <v>238</v>
      </c>
      <c r="C495" s="43" t="s">
        <v>79</v>
      </c>
      <c r="D495" s="44">
        <v>1346.17</v>
      </c>
      <c r="E495" s="44">
        <v>1237.18</v>
      </c>
      <c r="F495" s="44">
        <v>1211.4000000000001</v>
      </c>
      <c r="G495" s="44">
        <v>1211.18</v>
      </c>
      <c r="H495" s="44">
        <v>1221.77</v>
      </c>
      <c r="I495" s="44">
        <v>1362.05</v>
      </c>
      <c r="J495" s="44">
        <v>1599.85</v>
      </c>
      <c r="K495" s="44">
        <v>1872.86</v>
      </c>
      <c r="L495" s="44">
        <v>2010.29</v>
      </c>
      <c r="M495" s="44">
        <v>2140.81</v>
      </c>
      <c r="N495" s="44">
        <v>2212.52</v>
      </c>
      <c r="O495" s="44">
        <v>2111.25</v>
      </c>
      <c r="P495" s="44">
        <v>2081.6999999999998</v>
      </c>
      <c r="Q495" s="44">
        <v>2087.83</v>
      </c>
      <c r="R495" s="44">
        <v>2074.5500000000002</v>
      </c>
      <c r="S495" s="44">
        <v>2083.69</v>
      </c>
      <c r="T495" s="44">
        <v>2130.7399999999998</v>
      </c>
      <c r="U495" s="44">
        <v>2159.69</v>
      </c>
      <c r="V495" s="44">
        <v>2223.0100000000002</v>
      </c>
      <c r="W495" s="44">
        <v>2043.66</v>
      </c>
      <c r="X495" s="44">
        <v>1964.21</v>
      </c>
      <c r="Y495" s="44">
        <v>1900.15</v>
      </c>
      <c r="Z495" s="44">
        <v>1763.1</v>
      </c>
      <c r="AA495" s="44">
        <v>1560.43</v>
      </c>
    </row>
    <row r="496" spans="1:27" ht="12.75" hidden="1" customHeight="1" outlineLevel="1" x14ac:dyDescent="0.3">
      <c r="A496" s="99" t="s">
        <v>1468</v>
      </c>
      <c r="B496" s="63" t="s">
        <v>90</v>
      </c>
      <c r="C496" s="43" t="s">
        <v>79</v>
      </c>
      <c r="D496" s="44">
        <f>$D$456</f>
        <v>434.18</v>
      </c>
      <c r="E496" s="44">
        <f t="shared" ref="E496:AA496" si="286">$D$456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3">
      <c r="A497" s="99" t="s">
        <v>1469</v>
      </c>
      <c r="B497" s="63" t="s">
        <v>83</v>
      </c>
      <c r="C497" s="43" t="s">
        <v>79</v>
      </c>
      <c r="D497" s="44">
        <v>4.8</v>
      </c>
      <c r="E497" s="44">
        <v>4.8</v>
      </c>
      <c r="F497" s="44">
        <v>4.8</v>
      </c>
      <c r="G497" s="44">
        <v>4.8</v>
      </c>
      <c r="H497" s="44">
        <v>4.8</v>
      </c>
      <c r="I497" s="44">
        <v>4.8</v>
      </c>
      <c r="J497" s="44">
        <v>4.8</v>
      </c>
      <c r="K497" s="44">
        <v>4.8</v>
      </c>
      <c r="L497" s="44">
        <v>4.8</v>
      </c>
      <c r="M497" s="44">
        <v>4.8</v>
      </c>
      <c r="N497" s="44">
        <v>4.8</v>
      </c>
      <c r="O497" s="44">
        <v>4.8</v>
      </c>
      <c r="P497" s="44">
        <v>4.8</v>
      </c>
      <c r="Q497" s="44">
        <v>4.8</v>
      </c>
      <c r="R497" s="44">
        <v>4.8</v>
      </c>
      <c r="S497" s="44">
        <v>4.8</v>
      </c>
      <c r="T497" s="44">
        <v>4.8</v>
      </c>
      <c r="U497" s="44">
        <v>4.8</v>
      </c>
      <c r="V497" s="44">
        <v>4.8</v>
      </c>
      <c r="W497" s="44">
        <v>4.8</v>
      </c>
      <c r="X497" s="44">
        <v>4.8</v>
      </c>
      <c r="Y497" s="44">
        <v>4.8</v>
      </c>
      <c r="Z497" s="44">
        <v>4.8</v>
      </c>
      <c r="AA497" s="44">
        <v>4.8</v>
      </c>
    </row>
    <row r="498" spans="1:27" ht="12.75" hidden="1" customHeight="1" outlineLevel="1" x14ac:dyDescent="0.3">
      <c r="A498" s="99" t="s">
        <v>1470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>$D$11</f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ht="13.8" collapsed="1" x14ac:dyDescent="0.3">
      <c r="A499" s="98" t="s">
        <v>1471</v>
      </c>
      <c r="B499" s="28" t="str">
        <f>"10"&amp;"."&amp;$B$623&amp;"."&amp;$B$624</f>
        <v>10.02.2024</v>
      </c>
      <c r="C499" s="90" t="s">
        <v>76</v>
      </c>
      <c r="D499" s="91">
        <f>ROUND(((D500+D501+D503+D502)/1000),5)</f>
        <v>2.13652</v>
      </c>
      <c r="E499" s="91">
        <f>ROUND(((E500+E501+E503+E502)/1000),5)</f>
        <v>1.9613700000000001</v>
      </c>
      <c r="F499" s="91">
        <f>ROUND(((F500+F501+F503+F502)/1000),5)</f>
        <v>1.8815500000000001</v>
      </c>
      <c r="G499" s="91">
        <f t="shared" ref="G499:AA499" si="288">ROUND(((G500+G501+G503+G502)/1000),5)</f>
        <v>1.87266</v>
      </c>
      <c r="H499" s="91">
        <f t="shared" si="288"/>
        <v>1.88097</v>
      </c>
      <c r="I499" s="91">
        <f t="shared" si="288"/>
        <v>1.9721599999999999</v>
      </c>
      <c r="J499" s="91">
        <f t="shared" si="288"/>
        <v>2.0832299999999999</v>
      </c>
      <c r="K499" s="91">
        <f t="shared" si="288"/>
        <v>2.3176199999999998</v>
      </c>
      <c r="L499" s="91">
        <f t="shared" si="288"/>
        <v>2.5032199999999998</v>
      </c>
      <c r="M499" s="91">
        <f t="shared" si="288"/>
        <v>2.5808599999999999</v>
      </c>
      <c r="N499" s="91">
        <f t="shared" si="288"/>
        <v>2.6508600000000002</v>
      </c>
      <c r="O499" s="91">
        <f t="shared" si="288"/>
        <v>2.6673200000000001</v>
      </c>
      <c r="P499" s="91">
        <f t="shared" si="288"/>
        <v>2.6497000000000002</v>
      </c>
      <c r="Q499" s="91">
        <f t="shared" si="288"/>
        <v>2.6372399999999998</v>
      </c>
      <c r="R499" s="91">
        <f t="shared" si="288"/>
        <v>2.5870899999999999</v>
      </c>
      <c r="S499" s="91">
        <f t="shared" si="288"/>
        <v>2.6589900000000002</v>
      </c>
      <c r="T499" s="91">
        <f t="shared" si="288"/>
        <v>2.7087400000000001</v>
      </c>
      <c r="U499" s="91">
        <f t="shared" si="288"/>
        <v>2.7603800000000001</v>
      </c>
      <c r="V499" s="91">
        <f t="shared" si="288"/>
        <v>2.8917199999999998</v>
      </c>
      <c r="W499" s="91">
        <f t="shared" si="288"/>
        <v>2.75848</v>
      </c>
      <c r="X499" s="91">
        <f t="shared" si="288"/>
        <v>2.6078000000000001</v>
      </c>
      <c r="Y499" s="91">
        <f t="shared" si="288"/>
        <v>2.5165899999999999</v>
      </c>
      <c r="Z499" s="91">
        <f t="shared" si="288"/>
        <v>2.44103</v>
      </c>
      <c r="AA499" s="91">
        <f t="shared" si="288"/>
        <v>2.2255400000000001</v>
      </c>
    </row>
    <row r="500" spans="1:27" ht="12.75" hidden="1" customHeight="1" outlineLevel="1" x14ac:dyDescent="0.3">
      <c r="A500" s="99" t="s">
        <v>1472</v>
      </c>
      <c r="B500" s="63" t="s">
        <v>238</v>
      </c>
      <c r="C500" s="43" t="s">
        <v>79</v>
      </c>
      <c r="D500" s="44">
        <v>1481.18</v>
      </c>
      <c r="E500" s="44">
        <v>1306.03</v>
      </c>
      <c r="F500" s="44">
        <v>1226.21</v>
      </c>
      <c r="G500" s="44">
        <v>1217.32</v>
      </c>
      <c r="H500" s="44">
        <v>1225.6300000000001</v>
      </c>
      <c r="I500" s="44">
        <v>1316.82</v>
      </c>
      <c r="J500" s="44">
        <v>1427.89</v>
      </c>
      <c r="K500" s="44">
        <v>1662.28</v>
      </c>
      <c r="L500" s="44">
        <v>1847.88</v>
      </c>
      <c r="M500" s="44">
        <v>1925.52</v>
      </c>
      <c r="N500" s="44">
        <v>1995.52</v>
      </c>
      <c r="O500" s="44">
        <v>2011.98</v>
      </c>
      <c r="P500" s="44">
        <v>1994.36</v>
      </c>
      <c r="Q500" s="44">
        <v>1981.9</v>
      </c>
      <c r="R500" s="44">
        <v>1931.75</v>
      </c>
      <c r="S500" s="44">
        <v>2003.65</v>
      </c>
      <c r="T500" s="44">
        <v>2053.4</v>
      </c>
      <c r="U500" s="44">
        <v>2105.04</v>
      </c>
      <c r="V500" s="44">
        <v>2236.38</v>
      </c>
      <c r="W500" s="44">
        <v>2103.14</v>
      </c>
      <c r="X500" s="44">
        <v>1952.46</v>
      </c>
      <c r="Y500" s="44">
        <v>1861.25</v>
      </c>
      <c r="Z500" s="44">
        <v>1785.69</v>
      </c>
      <c r="AA500" s="44">
        <v>1570.2</v>
      </c>
    </row>
    <row r="501" spans="1:27" ht="12.75" hidden="1" customHeight="1" outlineLevel="1" x14ac:dyDescent="0.3">
      <c r="A501" s="99" t="s">
        <v>1473</v>
      </c>
      <c r="B501" s="63" t="s">
        <v>90</v>
      </c>
      <c r="C501" s="43" t="s">
        <v>79</v>
      </c>
      <c r="D501" s="44">
        <f>$D$456</f>
        <v>434.18</v>
      </c>
      <c r="E501" s="44">
        <f t="shared" ref="E501:AA501" si="289">$D$456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3">
      <c r="A502" s="99" t="s">
        <v>1474</v>
      </c>
      <c r="B502" s="63" t="s">
        <v>83</v>
      </c>
      <c r="C502" s="43" t="s">
        <v>79</v>
      </c>
      <c r="D502" s="44">
        <v>4.8</v>
      </c>
      <c r="E502" s="44">
        <v>4.8</v>
      </c>
      <c r="F502" s="44">
        <v>4.8</v>
      </c>
      <c r="G502" s="44">
        <v>4.8</v>
      </c>
      <c r="H502" s="44">
        <v>4.8</v>
      </c>
      <c r="I502" s="44">
        <v>4.8</v>
      </c>
      <c r="J502" s="44">
        <v>4.8</v>
      </c>
      <c r="K502" s="44">
        <v>4.8</v>
      </c>
      <c r="L502" s="44">
        <v>4.8</v>
      </c>
      <c r="M502" s="44">
        <v>4.8</v>
      </c>
      <c r="N502" s="44">
        <v>4.8</v>
      </c>
      <c r="O502" s="44">
        <v>4.8</v>
      </c>
      <c r="P502" s="44">
        <v>4.8</v>
      </c>
      <c r="Q502" s="44">
        <v>4.8</v>
      </c>
      <c r="R502" s="44">
        <v>4.8</v>
      </c>
      <c r="S502" s="44">
        <v>4.8</v>
      </c>
      <c r="T502" s="44">
        <v>4.8</v>
      </c>
      <c r="U502" s="44">
        <v>4.8</v>
      </c>
      <c r="V502" s="44">
        <v>4.8</v>
      </c>
      <c r="W502" s="44">
        <v>4.8</v>
      </c>
      <c r="X502" s="44">
        <v>4.8</v>
      </c>
      <c r="Y502" s="44">
        <v>4.8</v>
      </c>
      <c r="Z502" s="44">
        <v>4.8</v>
      </c>
      <c r="AA502" s="44">
        <v>4.8</v>
      </c>
    </row>
    <row r="503" spans="1:27" ht="12.75" hidden="1" customHeight="1" outlineLevel="1" x14ac:dyDescent="0.3">
      <c r="A503" s="99" t="s">
        <v>1475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>$D$11</f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ht="13.8" collapsed="1" x14ac:dyDescent="0.3">
      <c r="A504" s="98" t="s">
        <v>1476</v>
      </c>
      <c r="B504" s="28" t="str">
        <f>"11"&amp;"."&amp;$B$623&amp;"."&amp;$B$624</f>
        <v>11.02.2024</v>
      </c>
      <c r="C504" s="90" t="s">
        <v>76</v>
      </c>
      <c r="D504" s="91">
        <f>ROUND(((D505+D506+D508+D507)/1000),5)</f>
        <v>2.1322700000000001</v>
      </c>
      <c r="E504" s="91">
        <f>ROUND(((E505+E506+E508+E507)/1000),5)</f>
        <v>1.9724699999999999</v>
      </c>
      <c r="F504" s="91">
        <f>ROUND(((F505+F506+F508+F507)/1000),5)</f>
        <v>1.89754</v>
      </c>
      <c r="G504" s="91">
        <f t="shared" ref="G504:AA504" si="291">ROUND(((G505+G506+G508+G507)/1000),5)</f>
        <v>1.88303</v>
      </c>
      <c r="H504" s="91">
        <f t="shared" si="291"/>
        <v>1.88798</v>
      </c>
      <c r="I504" s="91">
        <f t="shared" si="291"/>
        <v>1.95661</v>
      </c>
      <c r="J504" s="91">
        <f t="shared" si="291"/>
        <v>2.0480800000000001</v>
      </c>
      <c r="K504" s="91">
        <f t="shared" si="291"/>
        <v>2.1835300000000002</v>
      </c>
      <c r="L504" s="91">
        <f t="shared" si="291"/>
        <v>2.4372699999999998</v>
      </c>
      <c r="M504" s="91">
        <f t="shared" si="291"/>
        <v>2.51891</v>
      </c>
      <c r="N504" s="91">
        <f t="shared" si="291"/>
        <v>2.5729199999999999</v>
      </c>
      <c r="O504" s="91">
        <f t="shared" si="291"/>
        <v>2.5957499999999998</v>
      </c>
      <c r="P504" s="91">
        <f t="shared" si="291"/>
        <v>2.5899399999999999</v>
      </c>
      <c r="Q504" s="91">
        <f t="shared" si="291"/>
        <v>2.58799</v>
      </c>
      <c r="R504" s="91">
        <f t="shared" si="291"/>
        <v>2.5507399999999998</v>
      </c>
      <c r="S504" s="91">
        <f t="shared" si="291"/>
        <v>2.5456799999999999</v>
      </c>
      <c r="T504" s="91">
        <f t="shared" si="291"/>
        <v>2.5942599999999998</v>
      </c>
      <c r="U504" s="91">
        <f t="shared" si="291"/>
        <v>2.6495899999999999</v>
      </c>
      <c r="V504" s="91">
        <f t="shared" si="291"/>
        <v>2.6496900000000001</v>
      </c>
      <c r="W504" s="91">
        <f t="shared" si="291"/>
        <v>2.6137199999999998</v>
      </c>
      <c r="X504" s="91">
        <f t="shared" si="291"/>
        <v>2.6028799999999999</v>
      </c>
      <c r="Y504" s="91">
        <f t="shared" si="291"/>
        <v>2.5232600000000001</v>
      </c>
      <c r="Z504" s="91">
        <f t="shared" si="291"/>
        <v>2.4401199999999998</v>
      </c>
      <c r="AA504" s="91">
        <f t="shared" si="291"/>
        <v>2.1759499999999998</v>
      </c>
    </row>
    <row r="505" spans="1:27" ht="12.75" hidden="1" customHeight="1" outlineLevel="1" x14ac:dyDescent="0.3">
      <c r="A505" s="99" t="s">
        <v>1477</v>
      </c>
      <c r="B505" s="63" t="s">
        <v>238</v>
      </c>
      <c r="C505" s="43" t="s">
        <v>79</v>
      </c>
      <c r="D505" s="44">
        <v>1476.93</v>
      </c>
      <c r="E505" s="44">
        <v>1317.13</v>
      </c>
      <c r="F505" s="44">
        <v>1242.2</v>
      </c>
      <c r="G505" s="44">
        <v>1227.69</v>
      </c>
      <c r="H505" s="44">
        <v>1232.6400000000001</v>
      </c>
      <c r="I505" s="44">
        <v>1301.27</v>
      </c>
      <c r="J505" s="44">
        <v>1392.74</v>
      </c>
      <c r="K505" s="44">
        <v>1528.19</v>
      </c>
      <c r="L505" s="44">
        <v>1781.93</v>
      </c>
      <c r="M505" s="44">
        <v>1863.57</v>
      </c>
      <c r="N505" s="44">
        <v>1917.58</v>
      </c>
      <c r="O505" s="44">
        <v>1940.41</v>
      </c>
      <c r="P505" s="44">
        <v>1934.6</v>
      </c>
      <c r="Q505" s="44">
        <v>1932.65</v>
      </c>
      <c r="R505" s="44">
        <v>1895.4</v>
      </c>
      <c r="S505" s="44">
        <v>1890.34</v>
      </c>
      <c r="T505" s="44">
        <v>1938.92</v>
      </c>
      <c r="U505" s="44">
        <v>1994.25</v>
      </c>
      <c r="V505" s="44">
        <v>1994.35</v>
      </c>
      <c r="W505" s="44">
        <v>1958.38</v>
      </c>
      <c r="X505" s="44">
        <v>1947.54</v>
      </c>
      <c r="Y505" s="44">
        <v>1867.92</v>
      </c>
      <c r="Z505" s="44">
        <v>1784.78</v>
      </c>
      <c r="AA505" s="44">
        <v>1520.61</v>
      </c>
    </row>
    <row r="506" spans="1:27" ht="12.75" hidden="1" customHeight="1" outlineLevel="1" x14ac:dyDescent="0.3">
      <c r="A506" s="99" t="s">
        <v>1478</v>
      </c>
      <c r="B506" s="63" t="s">
        <v>90</v>
      </c>
      <c r="C506" s="43" t="s">
        <v>79</v>
      </c>
      <c r="D506" s="44">
        <f>$D$456</f>
        <v>434.18</v>
      </c>
      <c r="E506" s="44">
        <f t="shared" ref="E506:AA506" si="292">$D$456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3">
      <c r="A507" s="99" t="s">
        <v>1479</v>
      </c>
      <c r="B507" s="63" t="s">
        <v>83</v>
      </c>
      <c r="C507" s="43" t="s">
        <v>79</v>
      </c>
      <c r="D507" s="44">
        <v>4.8</v>
      </c>
      <c r="E507" s="44">
        <v>4.8</v>
      </c>
      <c r="F507" s="44">
        <v>4.8</v>
      </c>
      <c r="G507" s="44">
        <v>4.8</v>
      </c>
      <c r="H507" s="44">
        <v>4.8</v>
      </c>
      <c r="I507" s="44">
        <v>4.8</v>
      </c>
      <c r="J507" s="44">
        <v>4.8</v>
      </c>
      <c r="K507" s="44">
        <v>4.8</v>
      </c>
      <c r="L507" s="44">
        <v>4.8</v>
      </c>
      <c r="M507" s="44">
        <v>4.8</v>
      </c>
      <c r="N507" s="44">
        <v>4.8</v>
      </c>
      <c r="O507" s="44">
        <v>4.8</v>
      </c>
      <c r="P507" s="44">
        <v>4.8</v>
      </c>
      <c r="Q507" s="44">
        <v>4.8</v>
      </c>
      <c r="R507" s="44">
        <v>4.8</v>
      </c>
      <c r="S507" s="44">
        <v>4.8</v>
      </c>
      <c r="T507" s="44">
        <v>4.8</v>
      </c>
      <c r="U507" s="44">
        <v>4.8</v>
      </c>
      <c r="V507" s="44">
        <v>4.8</v>
      </c>
      <c r="W507" s="44">
        <v>4.8</v>
      </c>
      <c r="X507" s="44">
        <v>4.8</v>
      </c>
      <c r="Y507" s="44">
        <v>4.8</v>
      </c>
      <c r="Z507" s="44">
        <v>4.8</v>
      </c>
      <c r="AA507" s="44">
        <v>4.8</v>
      </c>
    </row>
    <row r="508" spans="1:27" ht="12.75" hidden="1" customHeight="1" outlineLevel="1" x14ac:dyDescent="0.3">
      <c r="A508" s="99" t="s">
        <v>1480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>$D$11</f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ht="13.8" collapsed="1" x14ac:dyDescent="0.3">
      <c r="A509" s="98" t="s">
        <v>1481</v>
      </c>
      <c r="B509" s="28" t="str">
        <f>"12"&amp;"."&amp;$B$623&amp;"."&amp;$B$624</f>
        <v>12.02.2024</v>
      </c>
      <c r="C509" s="90" t="s">
        <v>76</v>
      </c>
      <c r="D509" s="91">
        <f>ROUND(((D510+D511+D513+D512)/1000),5)</f>
        <v>2.0569700000000002</v>
      </c>
      <c r="E509" s="91">
        <f>ROUND(((E510+E511+E513+E512)/1000),5)</f>
        <v>1.9339999999999999</v>
      </c>
      <c r="F509" s="91">
        <f>ROUND(((F510+F511+F513+F512)/1000),5)</f>
        <v>1.8973800000000001</v>
      </c>
      <c r="G509" s="91">
        <f t="shared" ref="G509:AA509" si="294">ROUND(((G510+G511+G513+G512)/1000),5)</f>
        <v>1.89984</v>
      </c>
      <c r="H509" s="91">
        <f t="shared" si="294"/>
        <v>1.9520599999999999</v>
      </c>
      <c r="I509" s="91">
        <f t="shared" si="294"/>
        <v>2.0568399999999998</v>
      </c>
      <c r="J509" s="91">
        <f t="shared" si="294"/>
        <v>2.3691599999999999</v>
      </c>
      <c r="K509" s="91">
        <f t="shared" si="294"/>
        <v>2.5649600000000001</v>
      </c>
      <c r="L509" s="91">
        <f t="shared" si="294"/>
        <v>2.7023799999999998</v>
      </c>
      <c r="M509" s="91">
        <f t="shared" si="294"/>
        <v>2.7350599999999998</v>
      </c>
      <c r="N509" s="91">
        <f t="shared" si="294"/>
        <v>2.76728</v>
      </c>
      <c r="O509" s="91">
        <f t="shared" si="294"/>
        <v>2.7983600000000002</v>
      </c>
      <c r="P509" s="91">
        <f t="shared" si="294"/>
        <v>2.7629100000000002</v>
      </c>
      <c r="Q509" s="91">
        <f t="shared" si="294"/>
        <v>2.7819600000000002</v>
      </c>
      <c r="R509" s="91">
        <f t="shared" si="294"/>
        <v>2.7582</v>
      </c>
      <c r="S509" s="91">
        <f t="shared" si="294"/>
        <v>2.7043599999999999</v>
      </c>
      <c r="T509" s="91">
        <f t="shared" si="294"/>
        <v>2.6966399999999999</v>
      </c>
      <c r="U509" s="91">
        <f t="shared" si="294"/>
        <v>2.69862</v>
      </c>
      <c r="V509" s="91">
        <f t="shared" si="294"/>
        <v>2.7257699999999998</v>
      </c>
      <c r="W509" s="91">
        <f t="shared" si="294"/>
        <v>2.7347000000000001</v>
      </c>
      <c r="X509" s="91">
        <f t="shared" si="294"/>
        <v>2.6516799999999998</v>
      </c>
      <c r="Y509" s="91">
        <f t="shared" si="294"/>
        <v>2.5266199999999999</v>
      </c>
      <c r="Z509" s="91">
        <f t="shared" si="294"/>
        <v>2.3170199999999999</v>
      </c>
      <c r="AA509" s="91">
        <f t="shared" si="294"/>
        <v>2.1243099999999999</v>
      </c>
    </row>
    <row r="510" spans="1:27" ht="12.75" hidden="1" customHeight="1" outlineLevel="1" x14ac:dyDescent="0.3">
      <c r="A510" s="99" t="s">
        <v>1482</v>
      </c>
      <c r="B510" s="63" t="s">
        <v>238</v>
      </c>
      <c r="C510" s="43" t="s">
        <v>79</v>
      </c>
      <c r="D510" s="44">
        <v>1401.63</v>
      </c>
      <c r="E510" s="44">
        <v>1278.6600000000001</v>
      </c>
      <c r="F510" s="44">
        <v>1242.04</v>
      </c>
      <c r="G510" s="44">
        <v>1244.5</v>
      </c>
      <c r="H510" s="44">
        <v>1296.72</v>
      </c>
      <c r="I510" s="44">
        <v>1401.5</v>
      </c>
      <c r="J510" s="44">
        <v>1713.82</v>
      </c>
      <c r="K510" s="44">
        <v>1909.62</v>
      </c>
      <c r="L510" s="44">
        <v>2047.04</v>
      </c>
      <c r="M510" s="44">
        <v>2079.7199999999998</v>
      </c>
      <c r="N510" s="44">
        <v>2111.94</v>
      </c>
      <c r="O510" s="44">
        <v>2143.02</v>
      </c>
      <c r="P510" s="44">
        <v>2107.5700000000002</v>
      </c>
      <c r="Q510" s="44">
        <v>2126.62</v>
      </c>
      <c r="R510" s="44">
        <v>2102.86</v>
      </c>
      <c r="S510" s="44">
        <v>2049.02</v>
      </c>
      <c r="T510" s="44">
        <v>2041.3</v>
      </c>
      <c r="U510" s="44">
        <v>2043.28</v>
      </c>
      <c r="V510" s="44">
        <v>2070.4299999999998</v>
      </c>
      <c r="W510" s="44">
        <v>2079.36</v>
      </c>
      <c r="X510" s="44">
        <v>1996.34</v>
      </c>
      <c r="Y510" s="44">
        <v>1871.28</v>
      </c>
      <c r="Z510" s="44">
        <v>1661.68</v>
      </c>
      <c r="AA510" s="44">
        <v>1468.97</v>
      </c>
    </row>
    <row r="511" spans="1:27" ht="12.75" hidden="1" customHeight="1" outlineLevel="1" x14ac:dyDescent="0.3">
      <c r="A511" s="99" t="s">
        <v>1483</v>
      </c>
      <c r="B511" s="63" t="s">
        <v>90</v>
      </c>
      <c r="C511" s="43" t="s">
        <v>79</v>
      </c>
      <c r="D511" s="44">
        <f>$D$456</f>
        <v>434.18</v>
      </c>
      <c r="E511" s="44">
        <f t="shared" ref="E511:AA511" si="295">$D$456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3">
      <c r="A512" s="99" t="s">
        <v>1484</v>
      </c>
      <c r="B512" s="63" t="s">
        <v>83</v>
      </c>
      <c r="C512" s="43" t="s">
        <v>79</v>
      </c>
      <c r="D512" s="44">
        <v>4.8</v>
      </c>
      <c r="E512" s="44">
        <v>4.8</v>
      </c>
      <c r="F512" s="44">
        <v>4.8</v>
      </c>
      <c r="G512" s="44">
        <v>4.8</v>
      </c>
      <c r="H512" s="44">
        <v>4.8</v>
      </c>
      <c r="I512" s="44">
        <v>4.8</v>
      </c>
      <c r="J512" s="44">
        <v>4.8</v>
      </c>
      <c r="K512" s="44">
        <v>4.8</v>
      </c>
      <c r="L512" s="44">
        <v>4.8</v>
      </c>
      <c r="M512" s="44">
        <v>4.8</v>
      </c>
      <c r="N512" s="44">
        <v>4.8</v>
      </c>
      <c r="O512" s="44">
        <v>4.8</v>
      </c>
      <c r="P512" s="44">
        <v>4.8</v>
      </c>
      <c r="Q512" s="44">
        <v>4.8</v>
      </c>
      <c r="R512" s="44">
        <v>4.8</v>
      </c>
      <c r="S512" s="44">
        <v>4.8</v>
      </c>
      <c r="T512" s="44">
        <v>4.8</v>
      </c>
      <c r="U512" s="44">
        <v>4.8</v>
      </c>
      <c r="V512" s="44">
        <v>4.8</v>
      </c>
      <c r="W512" s="44">
        <v>4.8</v>
      </c>
      <c r="X512" s="44">
        <v>4.8</v>
      </c>
      <c r="Y512" s="44">
        <v>4.8</v>
      </c>
      <c r="Z512" s="44">
        <v>4.8</v>
      </c>
      <c r="AA512" s="44">
        <v>4.8</v>
      </c>
    </row>
    <row r="513" spans="1:27" ht="12.75" hidden="1" customHeight="1" outlineLevel="1" x14ac:dyDescent="0.3">
      <c r="A513" s="99" t="s">
        <v>1485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>$D$11</f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ht="13.8" collapsed="1" x14ac:dyDescent="0.3">
      <c r="A514" s="98" t="s">
        <v>1486</v>
      </c>
      <c r="B514" s="28" t="str">
        <f>"13"&amp;"."&amp;$B$623&amp;"."&amp;$B$624</f>
        <v>13.02.2024</v>
      </c>
      <c r="C514" s="90" t="s">
        <v>76</v>
      </c>
      <c r="D514" s="91">
        <f>ROUND(((D515+D516+D518+D517)/1000),5)</f>
        <v>1.9628399999999999</v>
      </c>
      <c r="E514" s="91">
        <f>ROUND(((E515+E516+E518+E517)/1000),5)</f>
        <v>1.9041399999999999</v>
      </c>
      <c r="F514" s="91">
        <f>ROUND(((F515+F516+F518+F517)/1000),5)</f>
        <v>1.87784</v>
      </c>
      <c r="G514" s="91">
        <f t="shared" ref="G514:AA514" si="297">ROUND(((G515+G516+G518+G517)/1000),5)</f>
        <v>1.87706</v>
      </c>
      <c r="H514" s="91">
        <f t="shared" si="297"/>
        <v>1.9075899999999999</v>
      </c>
      <c r="I514" s="91">
        <f t="shared" si="297"/>
        <v>1.9952700000000001</v>
      </c>
      <c r="J514" s="91">
        <f t="shared" si="297"/>
        <v>2.1880700000000002</v>
      </c>
      <c r="K514" s="91">
        <f t="shared" si="297"/>
        <v>2.53701</v>
      </c>
      <c r="L514" s="91">
        <f t="shared" si="297"/>
        <v>2.6213700000000002</v>
      </c>
      <c r="M514" s="91">
        <f t="shared" si="297"/>
        <v>2.6257700000000002</v>
      </c>
      <c r="N514" s="91">
        <f t="shared" si="297"/>
        <v>2.6433900000000001</v>
      </c>
      <c r="O514" s="91">
        <f t="shared" si="297"/>
        <v>2.7212700000000001</v>
      </c>
      <c r="P514" s="91">
        <f t="shared" si="297"/>
        <v>2.6982599999999999</v>
      </c>
      <c r="Q514" s="91">
        <f t="shared" si="297"/>
        <v>2.7160299999999999</v>
      </c>
      <c r="R514" s="91">
        <f t="shared" si="297"/>
        <v>2.70641</v>
      </c>
      <c r="S514" s="91">
        <f t="shared" si="297"/>
        <v>2.6365400000000001</v>
      </c>
      <c r="T514" s="91">
        <f t="shared" si="297"/>
        <v>2.6267399999999999</v>
      </c>
      <c r="U514" s="91">
        <f t="shared" si="297"/>
        <v>2.6470899999999999</v>
      </c>
      <c r="V514" s="91">
        <f t="shared" si="297"/>
        <v>2.6829399999999999</v>
      </c>
      <c r="W514" s="91">
        <f t="shared" si="297"/>
        <v>2.6994500000000001</v>
      </c>
      <c r="X514" s="91">
        <f t="shared" si="297"/>
        <v>2.60188</v>
      </c>
      <c r="Y514" s="91">
        <f t="shared" si="297"/>
        <v>2.5368499999999998</v>
      </c>
      <c r="Z514" s="91">
        <f t="shared" si="297"/>
        <v>2.2372700000000001</v>
      </c>
      <c r="AA514" s="91">
        <f t="shared" si="297"/>
        <v>2.1547200000000002</v>
      </c>
    </row>
    <row r="515" spans="1:27" ht="12.75" hidden="1" customHeight="1" outlineLevel="1" x14ac:dyDescent="0.3">
      <c r="A515" s="99" t="s">
        <v>1487</v>
      </c>
      <c r="B515" s="63" t="s">
        <v>238</v>
      </c>
      <c r="C515" s="43" t="s">
        <v>79</v>
      </c>
      <c r="D515" s="44">
        <v>1307.5</v>
      </c>
      <c r="E515" s="44">
        <v>1248.8</v>
      </c>
      <c r="F515" s="44">
        <v>1222.5</v>
      </c>
      <c r="G515" s="44">
        <v>1221.72</v>
      </c>
      <c r="H515" s="44">
        <v>1252.25</v>
      </c>
      <c r="I515" s="44">
        <v>1339.93</v>
      </c>
      <c r="J515" s="44">
        <v>1532.73</v>
      </c>
      <c r="K515" s="44">
        <v>1881.67</v>
      </c>
      <c r="L515" s="44">
        <v>1966.03</v>
      </c>
      <c r="M515" s="44">
        <v>1970.43</v>
      </c>
      <c r="N515" s="44">
        <v>1988.05</v>
      </c>
      <c r="O515" s="44">
        <v>2065.9299999999998</v>
      </c>
      <c r="P515" s="44">
        <v>2042.92</v>
      </c>
      <c r="Q515" s="44">
        <v>2060.69</v>
      </c>
      <c r="R515" s="44">
        <v>2051.0700000000002</v>
      </c>
      <c r="S515" s="44">
        <v>1981.2</v>
      </c>
      <c r="T515" s="44">
        <v>1971.4</v>
      </c>
      <c r="U515" s="44">
        <v>1991.75</v>
      </c>
      <c r="V515" s="44">
        <v>2027.6</v>
      </c>
      <c r="W515" s="44">
        <v>2044.11</v>
      </c>
      <c r="X515" s="44">
        <v>1946.54</v>
      </c>
      <c r="Y515" s="44">
        <v>1881.51</v>
      </c>
      <c r="Z515" s="44">
        <v>1581.93</v>
      </c>
      <c r="AA515" s="44">
        <v>1499.38</v>
      </c>
    </row>
    <row r="516" spans="1:27" ht="12.75" hidden="1" customHeight="1" outlineLevel="1" x14ac:dyDescent="0.3">
      <c r="A516" s="99" t="s">
        <v>1488</v>
      </c>
      <c r="B516" s="63" t="s">
        <v>90</v>
      </c>
      <c r="C516" s="43" t="s">
        <v>79</v>
      </c>
      <c r="D516" s="44">
        <f>$D$456</f>
        <v>434.18</v>
      </c>
      <c r="E516" s="44">
        <f t="shared" ref="E516:AA516" si="298">$D$456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3">
      <c r="A517" s="99" t="s">
        <v>1489</v>
      </c>
      <c r="B517" s="63" t="s">
        <v>83</v>
      </c>
      <c r="C517" s="43" t="s">
        <v>79</v>
      </c>
      <c r="D517" s="44">
        <v>4.8</v>
      </c>
      <c r="E517" s="44">
        <v>4.8</v>
      </c>
      <c r="F517" s="44">
        <v>4.8</v>
      </c>
      <c r="G517" s="44">
        <v>4.8</v>
      </c>
      <c r="H517" s="44">
        <v>4.8</v>
      </c>
      <c r="I517" s="44">
        <v>4.8</v>
      </c>
      <c r="J517" s="44">
        <v>4.8</v>
      </c>
      <c r="K517" s="44">
        <v>4.8</v>
      </c>
      <c r="L517" s="44">
        <v>4.8</v>
      </c>
      <c r="M517" s="44">
        <v>4.8</v>
      </c>
      <c r="N517" s="44">
        <v>4.8</v>
      </c>
      <c r="O517" s="44">
        <v>4.8</v>
      </c>
      <c r="P517" s="44">
        <v>4.8</v>
      </c>
      <c r="Q517" s="44">
        <v>4.8</v>
      </c>
      <c r="R517" s="44">
        <v>4.8</v>
      </c>
      <c r="S517" s="44">
        <v>4.8</v>
      </c>
      <c r="T517" s="44">
        <v>4.8</v>
      </c>
      <c r="U517" s="44">
        <v>4.8</v>
      </c>
      <c r="V517" s="44">
        <v>4.8</v>
      </c>
      <c r="W517" s="44">
        <v>4.8</v>
      </c>
      <c r="X517" s="44">
        <v>4.8</v>
      </c>
      <c r="Y517" s="44">
        <v>4.8</v>
      </c>
      <c r="Z517" s="44">
        <v>4.8</v>
      </c>
      <c r="AA517" s="44">
        <v>4.8</v>
      </c>
    </row>
    <row r="518" spans="1:27" ht="12.75" hidden="1" customHeight="1" outlineLevel="1" x14ac:dyDescent="0.3">
      <c r="A518" s="99" t="s">
        <v>1490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>$D$11</f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ht="13.8" collapsed="1" x14ac:dyDescent="0.3">
      <c r="A519" s="98" t="s">
        <v>1491</v>
      </c>
      <c r="B519" s="28" t="str">
        <f>"14"&amp;"."&amp;$B$623&amp;"."&amp;$B$624</f>
        <v>14.02.2024</v>
      </c>
      <c r="C519" s="90" t="s">
        <v>76</v>
      </c>
      <c r="D519" s="91">
        <f>ROUND(((D520+D521+D523+D522)/1000),5)</f>
        <v>1.9737499999999999</v>
      </c>
      <c r="E519" s="91">
        <f>ROUND(((E520+E521+E523+E522)/1000),5)</f>
        <v>1.9186399999999999</v>
      </c>
      <c r="F519" s="91">
        <f>ROUND(((F520+F521+F523+F522)/1000),5)</f>
        <v>1.8690199999999999</v>
      </c>
      <c r="G519" s="91">
        <f t="shared" ref="G519:AA519" si="300">ROUND(((G520+G521+G523+G522)/1000),5)</f>
        <v>1.86815</v>
      </c>
      <c r="H519" s="91">
        <f t="shared" si="300"/>
        <v>1.8899900000000001</v>
      </c>
      <c r="I519" s="91">
        <f t="shared" si="300"/>
        <v>1.9846200000000001</v>
      </c>
      <c r="J519" s="91">
        <f t="shared" si="300"/>
        <v>2.18858</v>
      </c>
      <c r="K519" s="91">
        <f t="shared" si="300"/>
        <v>2.55708</v>
      </c>
      <c r="L519" s="91">
        <f t="shared" si="300"/>
        <v>2.6277200000000001</v>
      </c>
      <c r="M519" s="91">
        <f t="shared" si="300"/>
        <v>2.6564399999999999</v>
      </c>
      <c r="N519" s="91">
        <f t="shared" si="300"/>
        <v>2.6838899999999999</v>
      </c>
      <c r="O519" s="91">
        <f t="shared" si="300"/>
        <v>2.7276500000000001</v>
      </c>
      <c r="P519" s="91">
        <f t="shared" si="300"/>
        <v>2.7085699999999999</v>
      </c>
      <c r="Q519" s="91">
        <f t="shared" si="300"/>
        <v>2.7085400000000002</v>
      </c>
      <c r="R519" s="91">
        <f t="shared" si="300"/>
        <v>2.7008000000000001</v>
      </c>
      <c r="S519" s="91">
        <f t="shared" si="300"/>
        <v>2.6408399999999999</v>
      </c>
      <c r="T519" s="91">
        <f t="shared" si="300"/>
        <v>2.62405</v>
      </c>
      <c r="U519" s="91">
        <f t="shared" si="300"/>
        <v>2.6556500000000001</v>
      </c>
      <c r="V519" s="91">
        <f t="shared" si="300"/>
        <v>2.7477299999999998</v>
      </c>
      <c r="W519" s="91">
        <f t="shared" si="300"/>
        <v>2.6795100000000001</v>
      </c>
      <c r="X519" s="91">
        <f t="shared" si="300"/>
        <v>2.5739399999999999</v>
      </c>
      <c r="Y519" s="91">
        <f t="shared" si="300"/>
        <v>2.54095</v>
      </c>
      <c r="Z519" s="91">
        <f t="shared" si="300"/>
        <v>2.2084199999999998</v>
      </c>
      <c r="AA519" s="91">
        <f t="shared" si="300"/>
        <v>1.9981100000000001</v>
      </c>
    </row>
    <row r="520" spans="1:27" ht="12.75" hidden="1" customHeight="1" outlineLevel="1" x14ac:dyDescent="0.3">
      <c r="A520" s="99" t="s">
        <v>1492</v>
      </c>
      <c r="B520" s="63" t="s">
        <v>238</v>
      </c>
      <c r="C520" s="43" t="s">
        <v>79</v>
      </c>
      <c r="D520" s="44">
        <v>1318.41</v>
      </c>
      <c r="E520" s="44">
        <v>1263.3</v>
      </c>
      <c r="F520" s="44">
        <v>1213.68</v>
      </c>
      <c r="G520" s="44">
        <v>1212.81</v>
      </c>
      <c r="H520" s="44">
        <v>1234.6500000000001</v>
      </c>
      <c r="I520" s="44">
        <v>1329.28</v>
      </c>
      <c r="J520" s="44">
        <v>1533.24</v>
      </c>
      <c r="K520" s="44">
        <v>1901.74</v>
      </c>
      <c r="L520" s="44">
        <v>1972.38</v>
      </c>
      <c r="M520" s="44">
        <v>2001.1</v>
      </c>
      <c r="N520" s="44">
        <v>2028.55</v>
      </c>
      <c r="O520" s="44">
        <v>2072.31</v>
      </c>
      <c r="P520" s="44">
        <v>2053.23</v>
      </c>
      <c r="Q520" s="44">
        <v>2053.1999999999998</v>
      </c>
      <c r="R520" s="44">
        <v>2045.46</v>
      </c>
      <c r="S520" s="44">
        <v>1985.5</v>
      </c>
      <c r="T520" s="44">
        <v>1968.71</v>
      </c>
      <c r="U520" s="44">
        <v>2000.31</v>
      </c>
      <c r="V520" s="44">
        <v>2092.39</v>
      </c>
      <c r="W520" s="44">
        <v>2024.17</v>
      </c>
      <c r="X520" s="44">
        <v>1918.6</v>
      </c>
      <c r="Y520" s="44">
        <v>1885.61</v>
      </c>
      <c r="Z520" s="44">
        <v>1553.08</v>
      </c>
      <c r="AA520" s="44">
        <v>1342.77</v>
      </c>
    </row>
    <row r="521" spans="1:27" ht="12.75" hidden="1" customHeight="1" outlineLevel="1" x14ac:dyDescent="0.3">
      <c r="A521" s="99" t="s">
        <v>1493</v>
      </c>
      <c r="B521" s="63" t="s">
        <v>90</v>
      </c>
      <c r="C521" s="43" t="s">
        <v>79</v>
      </c>
      <c r="D521" s="44">
        <f>$D$456</f>
        <v>434.18</v>
      </c>
      <c r="E521" s="44">
        <f t="shared" ref="E521:AA521" si="301">$D$456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3">
      <c r="A522" s="99" t="s">
        <v>1494</v>
      </c>
      <c r="B522" s="63" t="s">
        <v>83</v>
      </c>
      <c r="C522" s="43" t="s">
        <v>79</v>
      </c>
      <c r="D522" s="44">
        <v>4.8</v>
      </c>
      <c r="E522" s="44">
        <v>4.8</v>
      </c>
      <c r="F522" s="44">
        <v>4.8</v>
      </c>
      <c r="G522" s="44">
        <v>4.8</v>
      </c>
      <c r="H522" s="44">
        <v>4.8</v>
      </c>
      <c r="I522" s="44">
        <v>4.8</v>
      </c>
      <c r="J522" s="44">
        <v>4.8</v>
      </c>
      <c r="K522" s="44">
        <v>4.8</v>
      </c>
      <c r="L522" s="44">
        <v>4.8</v>
      </c>
      <c r="M522" s="44">
        <v>4.8</v>
      </c>
      <c r="N522" s="44">
        <v>4.8</v>
      </c>
      <c r="O522" s="44">
        <v>4.8</v>
      </c>
      <c r="P522" s="44">
        <v>4.8</v>
      </c>
      <c r="Q522" s="44">
        <v>4.8</v>
      </c>
      <c r="R522" s="44">
        <v>4.8</v>
      </c>
      <c r="S522" s="44">
        <v>4.8</v>
      </c>
      <c r="T522" s="44">
        <v>4.8</v>
      </c>
      <c r="U522" s="44">
        <v>4.8</v>
      </c>
      <c r="V522" s="44">
        <v>4.8</v>
      </c>
      <c r="W522" s="44">
        <v>4.8</v>
      </c>
      <c r="X522" s="44">
        <v>4.8</v>
      </c>
      <c r="Y522" s="44">
        <v>4.8</v>
      </c>
      <c r="Z522" s="44">
        <v>4.8</v>
      </c>
      <c r="AA522" s="44">
        <v>4.8</v>
      </c>
    </row>
    <row r="523" spans="1:27" ht="12.75" hidden="1" customHeight="1" outlineLevel="1" x14ac:dyDescent="0.3">
      <c r="A523" s="99" t="s">
        <v>1495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>$D$11</f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ht="13.8" collapsed="1" x14ac:dyDescent="0.3">
      <c r="A524" s="98" t="s">
        <v>1496</v>
      </c>
      <c r="B524" s="28" t="str">
        <f>"15"&amp;"."&amp;$B$623&amp;"."&amp;$B$624</f>
        <v>15.02.2024</v>
      </c>
      <c r="C524" s="90" t="s">
        <v>76</v>
      </c>
      <c r="D524" s="91">
        <f>ROUND(((D525+D526+D528+D527)/1000),5)</f>
        <v>1.9387000000000001</v>
      </c>
      <c r="E524" s="91">
        <f>ROUND(((E525+E526+E528+E527)/1000),5)</f>
        <v>1.86893</v>
      </c>
      <c r="F524" s="91">
        <f>ROUND(((F525+F526+F528+F527)/1000),5)</f>
        <v>1.82772</v>
      </c>
      <c r="G524" s="91">
        <f t="shared" ref="G524:AA524" si="303">ROUND(((G525+G526+G528+G527)/1000),5)</f>
        <v>1.8061</v>
      </c>
      <c r="H524" s="91">
        <f t="shared" si="303"/>
        <v>1.8764700000000001</v>
      </c>
      <c r="I524" s="91">
        <f t="shared" si="303"/>
        <v>1.99041</v>
      </c>
      <c r="J524" s="91">
        <f t="shared" si="303"/>
        <v>2.1686200000000002</v>
      </c>
      <c r="K524" s="91">
        <f t="shared" si="303"/>
        <v>2.5364599999999999</v>
      </c>
      <c r="L524" s="91">
        <f t="shared" si="303"/>
        <v>2.6236000000000002</v>
      </c>
      <c r="M524" s="91">
        <f t="shared" si="303"/>
        <v>2.5976300000000001</v>
      </c>
      <c r="N524" s="91">
        <f t="shared" si="303"/>
        <v>2.6271300000000002</v>
      </c>
      <c r="O524" s="91">
        <f t="shared" si="303"/>
        <v>2.7210299999999998</v>
      </c>
      <c r="P524" s="91">
        <f t="shared" si="303"/>
        <v>2.7280099999999998</v>
      </c>
      <c r="Q524" s="91">
        <f t="shared" si="303"/>
        <v>2.7455699999999998</v>
      </c>
      <c r="R524" s="91">
        <f t="shared" si="303"/>
        <v>2.6993</v>
      </c>
      <c r="S524" s="91">
        <f t="shared" si="303"/>
        <v>2.59789</v>
      </c>
      <c r="T524" s="91">
        <f t="shared" si="303"/>
        <v>2.5749399999999998</v>
      </c>
      <c r="U524" s="91">
        <f t="shared" si="303"/>
        <v>2.59043</v>
      </c>
      <c r="V524" s="91">
        <f t="shared" si="303"/>
        <v>2.6070600000000002</v>
      </c>
      <c r="W524" s="91">
        <f t="shared" si="303"/>
        <v>2.62452</v>
      </c>
      <c r="X524" s="91">
        <f t="shared" si="303"/>
        <v>2.55782</v>
      </c>
      <c r="Y524" s="91">
        <f t="shared" si="303"/>
        <v>2.53714</v>
      </c>
      <c r="Z524" s="91">
        <f t="shared" si="303"/>
        <v>2.23889</v>
      </c>
      <c r="AA524" s="91">
        <f t="shared" si="303"/>
        <v>2.1227900000000002</v>
      </c>
    </row>
    <row r="525" spans="1:27" ht="12.75" hidden="1" customHeight="1" outlineLevel="1" x14ac:dyDescent="0.3">
      <c r="A525" s="99" t="s">
        <v>1497</v>
      </c>
      <c r="B525" s="63" t="s">
        <v>238</v>
      </c>
      <c r="C525" s="43" t="s">
        <v>79</v>
      </c>
      <c r="D525" s="44">
        <v>1283.3599999999999</v>
      </c>
      <c r="E525" s="44">
        <v>1213.5899999999999</v>
      </c>
      <c r="F525" s="44">
        <v>1172.3800000000001</v>
      </c>
      <c r="G525" s="44">
        <v>1150.76</v>
      </c>
      <c r="H525" s="44">
        <v>1221.1300000000001</v>
      </c>
      <c r="I525" s="44">
        <v>1335.07</v>
      </c>
      <c r="J525" s="44">
        <v>1513.28</v>
      </c>
      <c r="K525" s="44">
        <v>1881.12</v>
      </c>
      <c r="L525" s="44">
        <v>1968.26</v>
      </c>
      <c r="M525" s="44">
        <v>1942.29</v>
      </c>
      <c r="N525" s="44">
        <v>1971.79</v>
      </c>
      <c r="O525" s="44">
        <v>2065.69</v>
      </c>
      <c r="P525" s="44">
        <v>2072.67</v>
      </c>
      <c r="Q525" s="44">
        <v>2090.23</v>
      </c>
      <c r="R525" s="44">
        <v>2043.96</v>
      </c>
      <c r="S525" s="44">
        <v>1942.55</v>
      </c>
      <c r="T525" s="44">
        <v>1919.6</v>
      </c>
      <c r="U525" s="44">
        <v>1935.09</v>
      </c>
      <c r="V525" s="44">
        <v>1951.72</v>
      </c>
      <c r="W525" s="44">
        <v>1969.18</v>
      </c>
      <c r="X525" s="44">
        <v>1902.48</v>
      </c>
      <c r="Y525" s="44">
        <v>1881.8</v>
      </c>
      <c r="Z525" s="44">
        <v>1583.55</v>
      </c>
      <c r="AA525" s="44">
        <v>1467.45</v>
      </c>
    </row>
    <row r="526" spans="1:27" ht="12.75" hidden="1" customHeight="1" outlineLevel="1" x14ac:dyDescent="0.3">
      <c r="A526" s="99" t="s">
        <v>1498</v>
      </c>
      <c r="B526" s="63" t="s">
        <v>90</v>
      </c>
      <c r="C526" s="43" t="s">
        <v>79</v>
      </c>
      <c r="D526" s="44">
        <f>$D$456</f>
        <v>434.18</v>
      </c>
      <c r="E526" s="44">
        <f t="shared" ref="E526:AA526" si="304">$D$456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3">
      <c r="A527" s="99" t="s">
        <v>1499</v>
      </c>
      <c r="B527" s="63" t="s">
        <v>83</v>
      </c>
      <c r="C527" s="43" t="s">
        <v>79</v>
      </c>
      <c r="D527" s="44">
        <v>4.8</v>
      </c>
      <c r="E527" s="44">
        <v>4.8</v>
      </c>
      <c r="F527" s="44">
        <v>4.8</v>
      </c>
      <c r="G527" s="44">
        <v>4.8</v>
      </c>
      <c r="H527" s="44">
        <v>4.8</v>
      </c>
      <c r="I527" s="44">
        <v>4.8</v>
      </c>
      <c r="J527" s="44">
        <v>4.8</v>
      </c>
      <c r="K527" s="44">
        <v>4.8</v>
      </c>
      <c r="L527" s="44">
        <v>4.8</v>
      </c>
      <c r="M527" s="44">
        <v>4.8</v>
      </c>
      <c r="N527" s="44">
        <v>4.8</v>
      </c>
      <c r="O527" s="44">
        <v>4.8</v>
      </c>
      <c r="P527" s="44">
        <v>4.8</v>
      </c>
      <c r="Q527" s="44">
        <v>4.8</v>
      </c>
      <c r="R527" s="44">
        <v>4.8</v>
      </c>
      <c r="S527" s="44">
        <v>4.8</v>
      </c>
      <c r="T527" s="44">
        <v>4.8</v>
      </c>
      <c r="U527" s="44">
        <v>4.8</v>
      </c>
      <c r="V527" s="44">
        <v>4.8</v>
      </c>
      <c r="W527" s="44">
        <v>4.8</v>
      </c>
      <c r="X527" s="44">
        <v>4.8</v>
      </c>
      <c r="Y527" s="44">
        <v>4.8</v>
      </c>
      <c r="Z527" s="44">
        <v>4.8</v>
      </c>
      <c r="AA527" s="44">
        <v>4.8</v>
      </c>
    </row>
    <row r="528" spans="1:27" ht="12.75" hidden="1" customHeight="1" outlineLevel="1" x14ac:dyDescent="0.3">
      <c r="A528" s="99" t="s">
        <v>1500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>$D$11</f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ht="13.8" collapsed="1" x14ac:dyDescent="0.3">
      <c r="A529" s="98" t="s">
        <v>1501</v>
      </c>
      <c r="B529" s="28" t="str">
        <f>"16"&amp;"."&amp;$B$623&amp;"."&amp;$B$624</f>
        <v>16.02.2024</v>
      </c>
      <c r="C529" s="90" t="s">
        <v>76</v>
      </c>
      <c r="D529" s="91">
        <f>ROUND(((D530+D531+D533+D532)/1000),5)</f>
        <v>1.9664699999999999</v>
      </c>
      <c r="E529" s="91">
        <f>ROUND(((E530+E531+E533+E532)/1000),5)</f>
        <v>1.86974</v>
      </c>
      <c r="F529" s="91">
        <f>ROUND(((F530+F531+F533+F532)/1000),5)</f>
        <v>1.8453599999999999</v>
      </c>
      <c r="G529" s="91">
        <f t="shared" ref="G529:AA529" si="306">ROUND(((G530+G531+G533+G532)/1000),5)</f>
        <v>1.8362400000000001</v>
      </c>
      <c r="H529" s="91">
        <f t="shared" si="306"/>
        <v>1.90255</v>
      </c>
      <c r="I529" s="91">
        <f t="shared" si="306"/>
        <v>2.0024000000000002</v>
      </c>
      <c r="J529" s="91">
        <f t="shared" si="306"/>
        <v>2.18235</v>
      </c>
      <c r="K529" s="91">
        <f t="shared" si="306"/>
        <v>2.55328</v>
      </c>
      <c r="L529" s="91">
        <f t="shared" si="306"/>
        <v>2.6172599999999999</v>
      </c>
      <c r="M529" s="91">
        <f t="shared" si="306"/>
        <v>2.6402100000000002</v>
      </c>
      <c r="N529" s="91">
        <f t="shared" si="306"/>
        <v>2.6400100000000002</v>
      </c>
      <c r="O529" s="91">
        <f t="shared" si="306"/>
        <v>2.7182400000000002</v>
      </c>
      <c r="P529" s="91">
        <f t="shared" si="306"/>
        <v>2.6985800000000002</v>
      </c>
      <c r="Q529" s="91">
        <f t="shared" si="306"/>
        <v>2.69998</v>
      </c>
      <c r="R529" s="91">
        <f t="shared" si="306"/>
        <v>2.7007400000000001</v>
      </c>
      <c r="S529" s="91">
        <f t="shared" si="306"/>
        <v>2.6431300000000002</v>
      </c>
      <c r="T529" s="91">
        <f t="shared" si="306"/>
        <v>2.6091600000000001</v>
      </c>
      <c r="U529" s="91">
        <f t="shared" si="306"/>
        <v>2.6363599999999998</v>
      </c>
      <c r="V529" s="91">
        <f t="shared" si="306"/>
        <v>2.6602000000000001</v>
      </c>
      <c r="W529" s="91">
        <f t="shared" si="306"/>
        <v>2.7034600000000002</v>
      </c>
      <c r="X529" s="91">
        <f t="shared" si="306"/>
        <v>2.6440600000000001</v>
      </c>
      <c r="Y529" s="91">
        <f t="shared" si="306"/>
        <v>2.5614300000000001</v>
      </c>
      <c r="Z529" s="91">
        <f t="shared" si="306"/>
        <v>2.4332099999999999</v>
      </c>
      <c r="AA529" s="91">
        <f t="shared" si="306"/>
        <v>2.1534200000000001</v>
      </c>
    </row>
    <row r="530" spans="1:27" ht="12.75" hidden="1" customHeight="1" outlineLevel="1" x14ac:dyDescent="0.3">
      <c r="A530" s="99" t="s">
        <v>1502</v>
      </c>
      <c r="B530" s="63" t="s">
        <v>238</v>
      </c>
      <c r="C530" s="43" t="s">
        <v>79</v>
      </c>
      <c r="D530" s="44">
        <v>1311.13</v>
      </c>
      <c r="E530" s="44">
        <v>1214.4000000000001</v>
      </c>
      <c r="F530" s="44">
        <v>1190.02</v>
      </c>
      <c r="G530" s="44">
        <v>1180.9000000000001</v>
      </c>
      <c r="H530" s="44">
        <v>1247.21</v>
      </c>
      <c r="I530" s="44">
        <v>1347.06</v>
      </c>
      <c r="J530" s="44">
        <v>1527.01</v>
      </c>
      <c r="K530" s="44">
        <v>1897.94</v>
      </c>
      <c r="L530" s="44">
        <v>1961.92</v>
      </c>
      <c r="M530" s="44">
        <v>1984.87</v>
      </c>
      <c r="N530" s="44">
        <v>1984.67</v>
      </c>
      <c r="O530" s="44">
        <v>2062.9</v>
      </c>
      <c r="P530" s="44">
        <v>2043.24</v>
      </c>
      <c r="Q530" s="44">
        <v>2044.64</v>
      </c>
      <c r="R530" s="44">
        <v>2045.4</v>
      </c>
      <c r="S530" s="44">
        <v>1987.79</v>
      </c>
      <c r="T530" s="44">
        <v>1953.82</v>
      </c>
      <c r="U530" s="44">
        <v>1981.02</v>
      </c>
      <c r="V530" s="44">
        <v>2004.86</v>
      </c>
      <c r="W530" s="44">
        <v>2048.12</v>
      </c>
      <c r="X530" s="44">
        <v>1988.72</v>
      </c>
      <c r="Y530" s="44">
        <v>1906.09</v>
      </c>
      <c r="Z530" s="44">
        <v>1777.87</v>
      </c>
      <c r="AA530" s="44">
        <v>1498.08</v>
      </c>
    </row>
    <row r="531" spans="1:27" ht="12.75" hidden="1" customHeight="1" outlineLevel="1" x14ac:dyDescent="0.3">
      <c r="A531" s="99" t="s">
        <v>1503</v>
      </c>
      <c r="B531" s="63" t="s">
        <v>90</v>
      </c>
      <c r="C531" s="43" t="s">
        <v>79</v>
      </c>
      <c r="D531" s="44">
        <f>$D$456</f>
        <v>434.18</v>
      </c>
      <c r="E531" s="44">
        <f t="shared" ref="E531:AA531" si="307">$D$456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3">
      <c r="A532" s="99" t="s">
        <v>1504</v>
      </c>
      <c r="B532" s="63" t="s">
        <v>83</v>
      </c>
      <c r="C532" s="43" t="s">
        <v>79</v>
      </c>
      <c r="D532" s="44">
        <v>4.8</v>
      </c>
      <c r="E532" s="44">
        <v>4.8</v>
      </c>
      <c r="F532" s="44">
        <v>4.8</v>
      </c>
      <c r="G532" s="44">
        <v>4.8</v>
      </c>
      <c r="H532" s="44">
        <v>4.8</v>
      </c>
      <c r="I532" s="44">
        <v>4.8</v>
      </c>
      <c r="J532" s="44">
        <v>4.8</v>
      </c>
      <c r="K532" s="44">
        <v>4.8</v>
      </c>
      <c r="L532" s="44">
        <v>4.8</v>
      </c>
      <c r="M532" s="44">
        <v>4.8</v>
      </c>
      <c r="N532" s="44">
        <v>4.8</v>
      </c>
      <c r="O532" s="44">
        <v>4.8</v>
      </c>
      <c r="P532" s="44">
        <v>4.8</v>
      </c>
      <c r="Q532" s="44">
        <v>4.8</v>
      </c>
      <c r="R532" s="44">
        <v>4.8</v>
      </c>
      <c r="S532" s="44">
        <v>4.8</v>
      </c>
      <c r="T532" s="44">
        <v>4.8</v>
      </c>
      <c r="U532" s="44">
        <v>4.8</v>
      </c>
      <c r="V532" s="44">
        <v>4.8</v>
      </c>
      <c r="W532" s="44">
        <v>4.8</v>
      </c>
      <c r="X532" s="44">
        <v>4.8</v>
      </c>
      <c r="Y532" s="44">
        <v>4.8</v>
      </c>
      <c r="Z532" s="44">
        <v>4.8</v>
      </c>
      <c r="AA532" s="44">
        <v>4.8</v>
      </c>
    </row>
    <row r="533" spans="1:27" ht="12.75" hidden="1" customHeight="1" outlineLevel="1" x14ac:dyDescent="0.3">
      <c r="A533" s="99" t="s">
        <v>1505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>$D$11</f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ht="13.8" collapsed="1" x14ac:dyDescent="0.3">
      <c r="A534" s="98" t="s">
        <v>1506</v>
      </c>
      <c r="B534" s="28" t="str">
        <f>"17"&amp;"."&amp;$B$623&amp;"."&amp;$B$624</f>
        <v>17.02.2024</v>
      </c>
      <c r="C534" s="90" t="s">
        <v>76</v>
      </c>
      <c r="D534" s="91">
        <f>ROUND(((D535+D536+D538+D537)/1000),5)</f>
        <v>2.1654800000000001</v>
      </c>
      <c r="E534" s="91">
        <f>ROUND(((E535+E536+E538+E537)/1000),5)</f>
        <v>2.03905</v>
      </c>
      <c r="F534" s="91">
        <f>ROUND(((F535+F536+F538+F537)/1000),5)</f>
        <v>1.96448</v>
      </c>
      <c r="G534" s="91">
        <f t="shared" ref="G534:AA534" si="309">ROUND(((G535+G536+G538+G537)/1000),5)</f>
        <v>1.9608099999999999</v>
      </c>
      <c r="H534" s="91">
        <f t="shared" si="309"/>
        <v>1.9641299999999999</v>
      </c>
      <c r="I534" s="91">
        <f t="shared" si="309"/>
        <v>2.0246900000000001</v>
      </c>
      <c r="J534" s="91">
        <f t="shared" si="309"/>
        <v>2.1230799999999999</v>
      </c>
      <c r="K534" s="91">
        <f t="shared" si="309"/>
        <v>2.23963</v>
      </c>
      <c r="L534" s="91">
        <f t="shared" si="309"/>
        <v>2.5582600000000002</v>
      </c>
      <c r="M534" s="91">
        <f t="shared" si="309"/>
        <v>2.6392199999999999</v>
      </c>
      <c r="N534" s="91">
        <f t="shared" si="309"/>
        <v>2.7363300000000002</v>
      </c>
      <c r="O534" s="91">
        <f t="shared" si="309"/>
        <v>2.7355499999999999</v>
      </c>
      <c r="P534" s="91">
        <f t="shared" si="309"/>
        <v>2.7073</v>
      </c>
      <c r="Q534" s="91">
        <f t="shared" si="309"/>
        <v>2.6481300000000001</v>
      </c>
      <c r="R534" s="91">
        <f t="shared" si="309"/>
        <v>2.6215199999999999</v>
      </c>
      <c r="S534" s="91">
        <f t="shared" si="309"/>
        <v>2.5733600000000001</v>
      </c>
      <c r="T534" s="91">
        <f t="shared" si="309"/>
        <v>2.5724999999999998</v>
      </c>
      <c r="U534" s="91">
        <f t="shared" si="309"/>
        <v>2.6029399999999998</v>
      </c>
      <c r="V534" s="91">
        <f t="shared" si="309"/>
        <v>2.5794199999999998</v>
      </c>
      <c r="W534" s="91">
        <f t="shared" si="309"/>
        <v>2.6345999999999998</v>
      </c>
      <c r="X534" s="91">
        <f t="shared" si="309"/>
        <v>2.6419999999999999</v>
      </c>
      <c r="Y534" s="91">
        <f t="shared" si="309"/>
        <v>2.5204399999999998</v>
      </c>
      <c r="Z534" s="91">
        <f t="shared" si="309"/>
        <v>2.35209</v>
      </c>
      <c r="AA534" s="91">
        <f t="shared" si="309"/>
        <v>2.1998799999999998</v>
      </c>
    </row>
    <row r="535" spans="1:27" ht="12.75" hidden="1" customHeight="1" outlineLevel="1" x14ac:dyDescent="0.3">
      <c r="A535" s="99" t="s">
        <v>1507</v>
      </c>
      <c r="B535" s="63" t="s">
        <v>238</v>
      </c>
      <c r="C535" s="43" t="s">
        <v>79</v>
      </c>
      <c r="D535" s="44">
        <v>1510.14</v>
      </c>
      <c r="E535" s="44">
        <v>1383.71</v>
      </c>
      <c r="F535" s="44">
        <v>1309.1400000000001</v>
      </c>
      <c r="G535" s="44">
        <v>1305.47</v>
      </c>
      <c r="H535" s="44">
        <v>1308.79</v>
      </c>
      <c r="I535" s="44">
        <v>1369.35</v>
      </c>
      <c r="J535" s="44">
        <v>1467.74</v>
      </c>
      <c r="K535" s="44">
        <v>1584.29</v>
      </c>
      <c r="L535" s="44">
        <v>1902.92</v>
      </c>
      <c r="M535" s="44">
        <v>1983.88</v>
      </c>
      <c r="N535" s="44">
        <v>2080.9899999999998</v>
      </c>
      <c r="O535" s="44">
        <v>2080.21</v>
      </c>
      <c r="P535" s="44">
        <v>2051.96</v>
      </c>
      <c r="Q535" s="44">
        <v>1992.79</v>
      </c>
      <c r="R535" s="44">
        <v>1966.18</v>
      </c>
      <c r="S535" s="44">
        <v>1918.02</v>
      </c>
      <c r="T535" s="44">
        <v>1917.16</v>
      </c>
      <c r="U535" s="44">
        <v>1947.6</v>
      </c>
      <c r="V535" s="44">
        <v>1924.08</v>
      </c>
      <c r="W535" s="44">
        <v>1979.26</v>
      </c>
      <c r="X535" s="44">
        <v>1986.66</v>
      </c>
      <c r="Y535" s="44">
        <v>1865.1</v>
      </c>
      <c r="Z535" s="44">
        <v>1696.75</v>
      </c>
      <c r="AA535" s="44">
        <v>1544.54</v>
      </c>
    </row>
    <row r="536" spans="1:27" ht="12.75" hidden="1" customHeight="1" outlineLevel="1" x14ac:dyDescent="0.3">
      <c r="A536" s="99" t="s">
        <v>1508</v>
      </c>
      <c r="B536" s="63" t="s">
        <v>90</v>
      </c>
      <c r="C536" s="43" t="s">
        <v>79</v>
      </c>
      <c r="D536" s="44">
        <f>$D$456</f>
        <v>434.18</v>
      </c>
      <c r="E536" s="44">
        <f t="shared" ref="E536:AA536" si="310">$D$456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3">
      <c r="A537" s="99" t="s">
        <v>1509</v>
      </c>
      <c r="B537" s="63" t="s">
        <v>83</v>
      </c>
      <c r="C537" s="43" t="s">
        <v>79</v>
      </c>
      <c r="D537" s="44">
        <v>4.8</v>
      </c>
      <c r="E537" s="44">
        <v>4.8</v>
      </c>
      <c r="F537" s="44">
        <v>4.8</v>
      </c>
      <c r="G537" s="44">
        <v>4.8</v>
      </c>
      <c r="H537" s="44">
        <v>4.8</v>
      </c>
      <c r="I537" s="44">
        <v>4.8</v>
      </c>
      <c r="J537" s="44">
        <v>4.8</v>
      </c>
      <c r="K537" s="44">
        <v>4.8</v>
      </c>
      <c r="L537" s="44">
        <v>4.8</v>
      </c>
      <c r="M537" s="44">
        <v>4.8</v>
      </c>
      <c r="N537" s="44">
        <v>4.8</v>
      </c>
      <c r="O537" s="44">
        <v>4.8</v>
      </c>
      <c r="P537" s="44">
        <v>4.8</v>
      </c>
      <c r="Q537" s="44">
        <v>4.8</v>
      </c>
      <c r="R537" s="44">
        <v>4.8</v>
      </c>
      <c r="S537" s="44">
        <v>4.8</v>
      </c>
      <c r="T537" s="44">
        <v>4.8</v>
      </c>
      <c r="U537" s="44">
        <v>4.8</v>
      </c>
      <c r="V537" s="44">
        <v>4.8</v>
      </c>
      <c r="W537" s="44">
        <v>4.8</v>
      </c>
      <c r="X537" s="44">
        <v>4.8</v>
      </c>
      <c r="Y537" s="44">
        <v>4.8</v>
      </c>
      <c r="Z537" s="44">
        <v>4.8</v>
      </c>
      <c r="AA537" s="44">
        <v>4.8</v>
      </c>
    </row>
    <row r="538" spans="1:27" ht="12.75" hidden="1" customHeight="1" outlineLevel="1" x14ac:dyDescent="0.3">
      <c r="A538" s="99" t="s">
        <v>1510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>$D$11</f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ht="13.8" collapsed="1" x14ac:dyDescent="0.3">
      <c r="A539" s="98" t="s">
        <v>1511</v>
      </c>
      <c r="B539" s="28" t="str">
        <f>"18"&amp;"."&amp;$B$623&amp;"."&amp;$B$624</f>
        <v>18.02.2024</v>
      </c>
      <c r="C539" s="90" t="s">
        <v>76</v>
      </c>
      <c r="D539" s="91">
        <f>ROUND(((D540+D541+D543+D542)/1000),5)</f>
        <v>2.1074700000000002</v>
      </c>
      <c r="E539" s="91">
        <f>ROUND(((E540+E541+E543+E542)/1000),5)</f>
        <v>2.0027499999999998</v>
      </c>
      <c r="F539" s="91">
        <f>ROUND(((F540+F541+F543+F542)/1000),5)</f>
        <v>1.9552799999999999</v>
      </c>
      <c r="G539" s="91">
        <f t="shared" ref="G539:AA539" si="312">ROUND(((G540+G541+G543+G542)/1000),5)</f>
        <v>1.9360200000000001</v>
      </c>
      <c r="H539" s="91">
        <f t="shared" si="312"/>
        <v>1.9624200000000001</v>
      </c>
      <c r="I539" s="91">
        <f t="shared" si="312"/>
        <v>2.0003799999999998</v>
      </c>
      <c r="J539" s="91">
        <f t="shared" si="312"/>
        <v>2.0676100000000002</v>
      </c>
      <c r="K539" s="91">
        <f t="shared" si="312"/>
        <v>2.1650800000000001</v>
      </c>
      <c r="L539" s="91">
        <f t="shared" si="312"/>
        <v>2.4001199999999998</v>
      </c>
      <c r="M539" s="91">
        <f t="shared" si="312"/>
        <v>2.5871900000000001</v>
      </c>
      <c r="N539" s="91">
        <f t="shared" si="312"/>
        <v>2.6657000000000002</v>
      </c>
      <c r="O539" s="91">
        <f t="shared" si="312"/>
        <v>2.6758899999999999</v>
      </c>
      <c r="P539" s="91">
        <f t="shared" si="312"/>
        <v>2.6596600000000001</v>
      </c>
      <c r="Q539" s="91">
        <f t="shared" si="312"/>
        <v>2.6405500000000002</v>
      </c>
      <c r="R539" s="91">
        <f t="shared" si="312"/>
        <v>2.62913</v>
      </c>
      <c r="S539" s="91">
        <f t="shared" si="312"/>
        <v>2.60025</v>
      </c>
      <c r="T539" s="91">
        <f t="shared" si="312"/>
        <v>2.6603400000000001</v>
      </c>
      <c r="U539" s="91">
        <f t="shared" si="312"/>
        <v>2.7077900000000001</v>
      </c>
      <c r="V539" s="91">
        <f t="shared" si="312"/>
        <v>2.6857199999999999</v>
      </c>
      <c r="W539" s="91">
        <f t="shared" si="312"/>
        <v>2.6760100000000002</v>
      </c>
      <c r="X539" s="91">
        <f t="shared" si="312"/>
        <v>2.6935899999999999</v>
      </c>
      <c r="Y539" s="91">
        <f t="shared" si="312"/>
        <v>2.5568900000000001</v>
      </c>
      <c r="Z539" s="91">
        <f t="shared" si="312"/>
        <v>2.2646199999999999</v>
      </c>
      <c r="AA539" s="91">
        <f t="shared" si="312"/>
        <v>2.1369799999999999</v>
      </c>
    </row>
    <row r="540" spans="1:27" ht="12.75" hidden="1" customHeight="1" outlineLevel="1" x14ac:dyDescent="0.3">
      <c r="A540" s="99" t="s">
        <v>1512</v>
      </c>
      <c r="B540" s="63" t="s">
        <v>238</v>
      </c>
      <c r="C540" s="43" t="s">
        <v>79</v>
      </c>
      <c r="D540" s="44">
        <v>1452.13</v>
      </c>
      <c r="E540" s="44">
        <v>1347.41</v>
      </c>
      <c r="F540" s="44">
        <v>1299.94</v>
      </c>
      <c r="G540" s="44">
        <v>1280.68</v>
      </c>
      <c r="H540" s="44">
        <v>1307.08</v>
      </c>
      <c r="I540" s="44">
        <v>1345.04</v>
      </c>
      <c r="J540" s="44">
        <v>1412.27</v>
      </c>
      <c r="K540" s="44">
        <v>1509.74</v>
      </c>
      <c r="L540" s="44">
        <v>1744.78</v>
      </c>
      <c r="M540" s="44">
        <v>1931.85</v>
      </c>
      <c r="N540" s="44">
        <v>2010.36</v>
      </c>
      <c r="O540" s="44">
        <v>2020.55</v>
      </c>
      <c r="P540" s="44">
        <v>2004.32</v>
      </c>
      <c r="Q540" s="44">
        <v>1985.21</v>
      </c>
      <c r="R540" s="44">
        <v>1973.79</v>
      </c>
      <c r="S540" s="44">
        <v>1944.91</v>
      </c>
      <c r="T540" s="44">
        <v>2005</v>
      </c>
      <c r="U540" s="44">
        <v>2052.4499999999998</v>
      </c>
      <c r="V540" s="44">
        <v>2030.38</v>
      </c>
      <c r="W540" s="44">
        <v>2020.67</v>
      </c>
      <c r="X540" s="44">
        <v>2038.25</v>
      </c>
      <c r="Y540" s="44">
        <v>1901.55</v>
      </c>
      <c r="Z540" s="44">
        <v>1609.28</v>
      </c>
      <c r="AA540" s="44">
        <v>1481.64</v>
      </c>
    </row>
    <row r="541" spans="1:27" ht="12.75" hidden="1" customHeight="1" outlineLevel="1" x14ac:dyDescent="0.3">
      <c r="A541" s="99" t="s">
        <v>1513</v>
      </c>
      <c r="B541" s="63" t="s">
        <v>90</v>
      </c>
      <c r="C541" s="43" t="s">
        <v>79</v>
      </c>
      <c r="D541" s="44">
        <f>$D$456</f>
        <v>434.18</v>
      </c>
      <c r="E541" s="44">
        <f t="shared" ref="E541:AA541" si="313">$D$456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3">
      <c r="A542" s="99" t="s">
        <v>1514</v>
      </c>
      <c r="B542" s="63" t="s">
        <v>83</v>
      </c>
      <c r="C542" s="43" t="s">
        <v>79</v>
      </c>
      <c r="D542" s="44">
        <v>4.8</v>
      </c>
      <c r="E542" s="44">
        <v>4.8</v>
      </c>
      <c r="F542" s="44">
        <v>4.8</v>
      </c>
      <c r="G542" s="44">
        <v>4.8</v>
      </c>
      <c r="H542" s="44">
        <v>4.8</v>
      </c>
      <c r="I542" s="44">
        <v>4.8</v>
      </c>
      <c r="J542" s="44">
        <v>4.8</v>
      </c>
      <c r="K542" s="44">
        <v>4.8</v>
      </c>
      <c r="L542" s="44">
        <v>4.8</v>
      </c>
      <c r="M542" s="44">
        <v>4.8</v>
      </c>
      <c r="N542" s="44">
        <v>4.8</v>
      </c>
      <c r="O542" s="44">
        <v>4.8</v>
      </c>
      <c r="P542" s="44">
        <v>4.8</v>
      </c>
      <c r="Q542" s="44">
        <v>4.8</v>
      </c>
      <c r="R542" s="44">
        <v>4.8</v>
      </c>
      <c r="S542" s="44">
        <v>4.8</v>
      </c>
      <c r="T542" s="44">
        <v>4.8</v>
      </c>
      <c r="U542" s="44">
        <v>4.8</v>
      </c>
      <c r="V542" s="44">
        <v>4.8</v>
      </c>
      <c r="W542" s="44">
        <v>4.8</v>
      </c>
      <c r="X542" s="44">
        <v>4.8</v>
      </c>
      <c r="Y542" s="44">
        <v>4.8</v>
      </c>
      <c r="Z542" s="44">
        <v>4.8</v>
      </c>
      <c r="AA542" s="44">
        <v>4.8</v>
      </c>
    </row>
    <row r="543" spans="1:27" ht="12.75" hidden="1" customHeight="1" outlineLevel="1" x14ac:dyDescent="0.3">
      <c r="A543" s="99" t="s">
        <v>1515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>$D$11</f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ht="13.8" collapsed="1" x14ac:dyDescent="0.3">
      <c r="A544" s="98" t="s">
        <v>1516</v>
      </c>
      <c r="B544" s="28" t="str">
        <f>"19"&amp;"."&amp;$B$623&amp;"."&amp;$B$624</f>
        <v>19.02.2024</v>
      </c>
      <c r="C544" s="90" t="s">
        <v>76</v>
      </c>
      <c r="D544" s="91">
        <f>ROUND(((D545+D546+D548+D547)/1000),5)</f>
        <v>2.0913400000000002</v>
      </c>
      <c r="E544" s="91">
        <f>ROUND(((E545+E546+E548+E547)/1000),5)</f>
        <v>1.97553</v>
      </c>
      <c r="F544" s="91">
        <f>ROUND(((F545+F546+F548+F547)/1000),5)</f>
        <v>1.92004</v>
      </c>
      <c r="G544" s="91">
        <f t="shared" ref="G544:AA544" si="315">ROUND(((G545+G546+G548+G547)/1000),5)</f>
        <v>1.91157</v>
      </c>
      <c r="H544" s="91">
        <f t="shared" si="315"/>
        <v>1.9593700000000001</v>
      </c>
      <c r="I544" s="91">
        <f t="shared" si="315"/>
        <v>2.0253899999999998</v>
      </c>
      <c r="J544" s="91">
        <f t="shared" si="315"/>
        <v>2.2454299999999998</v>
      </c>
      <c r="K544" s="91">
        <f t="shared" si="315"/>
        <v>2.52237</v>
      </c>
      <c r="L544" s="91">
        <f t="shared" si="315"/>
        <v>2.6869399999999999</v>
      </c>
      <c r="M544" s="91">
        <f t="shared" si="315"/>
        <v>2.6596000000000002</v>
      </c>
      <c r="N544" s="91">
        <f t="shared" si="315"/>
        <v>2.6709800000000001</v>
      </c>
      <c r="O544" s="91">
        <f t="shared" si="315"/>
        <v>2.7691300000000001</v>
      </c>
      <c r="P544" s="91">
        <f t="shared" si="315"/>
        <v>2.7652199999999998</v>
      </c>
      <c r="Q544" s="91">
        <f t="shared" si="315"/>
        <v>2.7602899999999999</v>
      </c>
      <c r="R544" s="91">
        <f t="shared" si="315"/>
        <v>2.76355</v>
      </c>
      <c r="S544" s="91">
        <f t="shared" si="315"/>
        <v>2.65286</v>
      </c>
      <c r="T544" s="91">
        <f t="shared" si="315"/>
        <v>2.64649</v>
      </c>
      <c r="U544" s="91">
        <f t="shared" si="315"/>
        <v>2.6545800000000002</v>
      </c>
      <c r="V544" s="91">
        <f t="shared" si="315"/>
        <v>2.6883699999999999</v>
      </c>
      <c r="W544" s="91">
        <f t="shared" si="315"/>
        <v>2.6818599999999999</v>
      </c>
      <c r="X544" s="91">
        <f t="shared" si="315"/>
        <v>2.58223</v>
      </c>
      <c r="Y544" s="91">
        <f t="shared" si="315"/>
        <v>2.50345</v>
      </c>
      <c r="Z544" s="91">
        <f t="shared" si="315"/>
        <v>2.26389</v>
      </c>
      <c r="AA544" s="91">
        <f t="shared" si="315"/>
        <v>2.05531</v>
      </c>
    </row>
    <row r="545" spans="1:27" ht="12.75" hidden="1" customHeight="1" outlineLevel="1" x14ac:dyDescent="0.3">
      <c r="A545" s="99" t="s">
        <v>1517</v>
      </c>
      <c r="B545" s="63" t="s">
        <v>238</v>
      </c>
      <c r="C545" s="43" t="s">
        <v>79</v>
      </c>
      <c r="D545" s="44">
        <v>1436</v>
      </c>
      <c r="E545" s="44">
        <v>1320.19</v>
      </c>
      <c r="F545" s="44">
        <v>1264.7</v>
      </c>
      <c r="G545" s="44">
        <v>1256.23</v>
      </c>
      <c r="H545" s="44">
        <v>1304.03</v>
      </c>
      <c r="I545" s="44">
        <v>1370.05</v>
      </c>
      <c r="J545" s="44">
        <v>1590.09</v>
      </c>
      <c r="K545" s="44">
        <v>1867.03</v>
      </c>
      <c r="L545" s="44">
        <v>2031.6</v>
      </c>
      <c r="M545" s="44">
        <v>2004.26</v>
      </c>
      <c r="N545" s="44">
        <v>2015.64</v>
      </c>
      <c r="O545" s="44">
        <v>2113.79</v>
      </c>
      <c r="P545" s="44">
        <v>2109.88</v>
      </c>
      <c r="Q545" s="44">
        <v>2104.9499999999998</v>
      </c>
      <c r="R545" s="44">
        <v>2108.21</v>
      </c>
      <c r="S545" s="44">
        <v>1997.52</v>
      </c>
      <c r="T545" s="44">
        <v>1991.15</v>
      </c>
      <c r="U545" s="44">
        <v>1999.24</v>
      </c>
      <c r="V545" s="44">
        <v>2033.03</v>
      </c>
      <c r="W545" s="44">
        <v>2026.52</v>
      </c>
      <c r="X545" s="44">
        <v>1926.89</v>
      </c>
      <c r="Y545" s="44">
        <v>1848.11</v>
      </c>
      <c r="Z545" s="44">
        <v>1608.55</v>
      </c>
      <c r="AA545" s="44">
        <v>1399.97</v>
      </c>
    </row>
    <row r="546" spans="1:27" ht="12.75" hidden="1" customHeight="1" outlineLevel="1" x14ac:dyDescent="0.3">
      <c r="A546" s="99" t="s">
        <v>1518</v>
      </c>
      <c r="B546" s="63" t="s">
        <v>90</v>
      </c>
      <c r="C546" s="43" t="s">
        <v>79</v>
      </c>
      <c r="D546" s="44">
        <f>$D$456</f>
        <v>434.18</v>
      </c>
      <c r="E546" s="44">
        <f t="shared" ref="E546:AA546" si="316">$D$456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3">
      <c r="A547" s="99" t="s">
        <v>1519</v>
      </c>
      <c r="B547" s="63" t="s">
        <v>83</v>
      </c>
      <c r="C547" s="43" t="s">
        <v>79</v>
      </c>
      <c r="D547" s="44">
        <v>4.8</v>
      </c>
      <c r="E547" s="44">
        <v>4.8</v>
      </c>
      <c r="F547" s="44">
        <v>4.8</v>
      </c>
      <c r="G547" s="44">
        <v>4.8</v>
      </c>
      <c r="H547" s="44">
        <v>4.8</v>
      </c>
      <c r="I547" s="44">
        <v>4.8</v>
      </c>
      <c r="J547" s="44">
        <v>4.8</v>
      </c>
      <c r="K547" s="44">
        <v>4.8</v>
      </c>
      <c r="L547" s="44">
        <v>4.8</v>
      </c>
      <c r="M547" s="44">
        <v>4.8</v>
      </c>
      <c r="N547" s="44">
        <v>4.8</v>
      </c>
      <c r="O547" s="44">
        <v>4.8</v>
      </c>
      <c r="P547" s="44">
        <v>4.8</v>
      </c>
      <c r="Q547" s="44">
        <v>4.8</v>
      </c>
      <c r="R547" s="44">
        <v>4.8</v>
      </c>
      <c r="S547" s="44">
        <v>4.8</v>
      </c>
      <c r="T547" s="44">
        <v>4.8</v>
      </c>
      <c r="U547" s="44">
        <v>4.8</v>
      </c>
      <c r="V547" s="44">
        <v>4.8</v>
      </c>
      <c r="W547" s="44">
        <v>4.8</v>
      </c>
      <c r="X547" s="44">
        <v>4.8</v>
      </c>
      <c r="Y547" s="44">
        <v>4.8</v>
      </c>
      <c r="Z547" s="44">
        <v>4.8</v>
      </c>
      <c r="AA547" s="44">
        <v>4.8</v>
      </c>
    </row>
    <row r="548" spans="1:27" ht="12.75" hidden="1" customHeight="1" outlineLevel="1" x14ac:dyDescent="0.3">
      <c r="A548" s="99" t="s">
        <v>1520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>$D$11</f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ht="13.8" collapsed="1" x14ac:dyDescent="0.3">
      <c r="A549" s="98" t="s">
        <v>1521</v>
      </c>
      <c r="B549" s="28" t="str">
        <f>"20"&amp;"."&amp;$B$623&amp;"."&amp;$B$624</f>
        <v>20.02.2024</v>
      </c>
      <c r="C549" s="90" t="s">
        <v>76</v>
      </c>
      <c r="D549" s="91">
        <f>ROUND(((D550+D551+D553+D552)/1000),5)</f>
        <v>2.0288900000000001</v>
      </c>
      <c r="E549" s="91">
        <f>ROUND(((E550+E551+E553+E552)/1000),5)</f>
        <v>1.97174</v>
      </c>
      <c r="F549" s="91">
        <f>ROUND(((F550+F551+F553+F552)/1000),5)</f>
        <v>1.9211800000000001</v>
      </c>
      <c r="G549" s="91">
        <f t="shared" ref="G549:AA549" si="318">ROUND(((G550+G551+G553+G552)/1000),5)</f>
        <v>1.9130400000000001</v>
      </c>
      <c r="H549" s="91">
        <f t="shared" si="318"/>
        <v>1.97061</v>
      </c>
      <c r="I549" s="91">
        <f t="shared" si="318"/>
        <v>2.0644900000000002</v>
      </c>
      <c r="J549" s="91">
        <f t="shared" si="318"/>
        <v>2.1957100000000001</v>
      </c>
      <c r="K549" s="91">
        <f t="shared" si="318"/>
        <v>2.4329100000000001</v>
      </c>
      <c r="L549" s="91">
        <f t="shared" si="318"/>
        <v>2.6867200000000002</v>
      </c>
      <c r="M549" s="91">
        <f t="shared" si="318"/>
        <v>2.71393</v>
      </c>
      <c r="N549" s="91">
        <f t="shared" si="318"/>
        <v>2.6537199999999999</v>
      </c>
      <c r="O549" s="91">
        <f t="shared" si="318"/>
        <v>2.7480500000000001</v>
      </c>
      <c r="P549" s="91">
        <f t="shared" si="318"/>
        <v>2.7481100000000001</v>
      </c>
      <c r="Q549" s="91">
        <f t="shared" si="318"/>
        <v>2.7517399999999999</v>
      </c>
      <c r="R549" s="91">
        <f t="shared" si="318"/>
        <v>2.7376</v>
      </c>
      <c r="S549" s="91">
        <f t="shared" si="318"/>
        <v>2.6752199999999999</v>
      </c>
      <c r="T549" s="91">
        <f t="shared" si="318"/>
        <v>2.6554199999999999</v>
      </c>
      <c r="U549" s="91">
        <f t="shared" si="318"/>
        <v>2.6709100000000001</v>
      </c>
      <c r="V549" s="91">
        <f t="shared" si="318"/>
        <v>2.7155999999999998</v>
      </c>
      <c r="W549" s="91">
        <f t="shared" si="318"/>
        <v>2.7700499999999999</v>
      </c>
      <c r="X549" s="91">
        <f t="shared" si="318"/>
        <v>2.68574</v>
      </c>
      <c r="Y549" s="91">
        <f t="shared" si="318"/>
        <v>2.4502799999999998</v>
      </c>
      <c r="Z549" s="91">
        <f t="shared" si="318"/>
        <v>2.2400099999999998</v>
      </c>
      <c r="AA549" s="91">
        <f t="shared" si="318"/>
        <v>2.1481300000000001</v>
      </c>
    </row>
    <row r="550" spans="1:27" ht="12.75" hidden="1" customHeight="1" outlineLevel="1" x14ac:dyDescent="0.3">
      <c r="A550" s="99" t="s">
        <v>1522</v>
      </c>
      <c r="B550" s="63" t="s">
        <v>238</v>
      </c>
      <c r="C550" s="43" t="s">
        <v>79</v>
      </c>
      <c r="D550" s="44">
        <v>1373.55</v>
      </c>
      <c r="E550" s="44">
        <v>1316.4</v>
      </c>
      <c r="F550" s="44">
        <v>1265.8399999999999</v>
      </c>
      <c r="G550" s="44">
        <v>1257.7</v>
      </c>
      <c r="H550" s="44">
        <v>1315.27</v>
      </c>
      <c r="I550" s="44">
        <v>1409.15</v>
      </c>
      <c r="J550" s="44">
        <v>1540.37</v>
      </c>
      <c r="K550" s="44">
        <v>1777.57</v>
      </c>
      <c r="L550" s="44">
        <v>2031.38</v>
      </c>
      <c r="M550" s="44">
        <v>2058.59</v>
      </c>
      <c r="N550" s="44">
        <v>1998.38</v>
      </c>
      <c r="O550" s="44">
        <v>2092.71</v>
      </c>
      <c r="P550" s="44">
        <v>2092.77</v>
      </c>
      <c r="Q550" s="44">
        <v>2096.4</v>
      </c>
      <c r="R550" s="44">
        <v>2082.2600000000002</v>
      </c>
      <c r="S550" s="44">
        <v>2019.88</v>
      </c>
      <c r="T550" s="44">
        <v>2000.08</v>
      </c>
      <c r="U550" s="44">
        <v>2015.57</v>
      </c>
      <c r="V550" s="44">
        <v>2060.2600000000002</v>
      </c>
      <c r="W550" s="44">
        <v>2114.71</v>
      </c>
      <c r="X550" s="44">
        <v>2030.4</v>
      </c>
      <c r="Y550" s="44">
        <v>1794.94</v>
      </c>
      <c r="Z550" s="44">
        <v>1584.67</v>
      </c>
      <c r="AA550" s="44">
        <v>1492.79</v>
      </c>
    </row>
    <row r="551" spans="1:27" ht="12.75" hidden="1" customHeight="1" outlineLevel="1" x14ac:dyDescent="0.3">
      <c r="A551" s="99" t="s">
        <v>1523</v>
      </c>
      <c r="B551" s="63" t="s">
        <v>90</v>
      </c>
      <c r="C551" s="43" t="s">
        <v>79</v>
      </c>
      <c r="D551" s="44">
        <f>$D$456</f>
        <v>434.18</v>
      </c>
      <c r="E551" s="44">
        <f t="shared" ref="E551:AA551" si="319">$D$456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3">
      <c r="A552" s="99" t="s">
        <v>1524</v>
      </c>
      <c r="B552" s="63" t="s">
        <v>83</v>
      </c>
      <c r="C552" s="43" t="s">
        <v>79</v>
      </c>
      <c r="D552" s="44">
        <v>4.8</v>
      </c>
      <c r="E552" s="44">
        <v>4.8</v>
      </c>
      <c r="F552" s="44">
        <v>4.8</v>
      </c>
      <c r="G552" s="44">
        <v>4.8</v>
      </c>
      <c r="H552" s="44">
        <v>4.8</v>
      </c>
      <c r="I552" s="44">
        <v>4.8</v>
      </c>
      <c r="J552" s="44">
        <v>4.8</v>
      </c>
      <c r="K552" s="44">
        <v>4.8</v>
      </c>
      <c r="L552" s="44">
        <v>4.8</v>
      </c>
      <c r="M552" s="44">
        <v>4.8</v>
      </c>
      <c r="N552" s="44">
        <v>4.8</v>
      </c>
      <c r="O552" s="44">
        <v>4.8</v>
      </c>
      <c r="P552" s="44">
        <v>4.8</v>
      </c>
      <c r="Q552" s="44">
        <v>4.8</v>
      </c>
      <c r="R552" s="44">
        <v>4.8</v>
      </c>
      <c r="S552" s="44">
        <v>4.8</v>
      </c>
      <c r="T552" s="44">
        <v>4.8</v>
      </c>
      <c r="U552" s="44">
        <v>4.8</v>
      </c>
      <c r="V552" s="44">
        <v>4.8</v>
      </c>
      <c r="W552" s="44">
        <v>4.8</v>
      </c>
      <c r="X552" s="44">
        <v>4.8</v>
      </c>
      <c r="Y552" s="44">
        <v>4.8</v>
      </c>
      <c r="Z552" s="44">
        <v>4.8</v>
      </c>
      <c r="AA552" s="44">
        <v>4.8</v>
      </c>
    </row>
    <row r="553" spans="1:27" ht="12.75" hidden="1" customHeight="1" outlineLevel="1" x14ac:dyDescent="0.3">
      <c r="A553" s="99" t="s">
        <v>1525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>$D$11</f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ht="13.8" collapsed="1" x14ac:dyDescent="0.3">
      <c r="A554" s="98" t="s">
        <v>1526</v>
      </c>
      <c r="B554" s="28" t="str">
        <f>"21"&amp;"."&amp;$B$623&amp;"."&amp;$B$624</f>
        <v>21.02.2024</v>
      </c>
      <c r="C554" s="90" t="s">
        <v>76</v>
      </c>
      <c r="D554" s="91">
        <f>ROUND(((D555+D556+D558+D557)/1000),5)</f>
        <v>1.9829300000000001</v>
      </c>
      <c r="E554" s="91">
        <f>ROUND(((E555+E556+E558+E557)/1000),5)</f>
        <v>1.94737</v>
      </c>
      <c r="F554" s="91">
        <f>ROUND(((F555+F556+F558+F557)/1000),5)</f>
        <v>1.91869</v>
      </c>
      <c r="G554" s="91">
        <f t="shared" ref="G554:AA554" si="321">ROUND(((G555+G556+G558+G557)/1000),5)</f>
        <v>1.91</v>
      </c>
      <c r="H554" s="91">
        <f t="shared" si="321"/>
        <v>1.94848</v>
      </c>
      <c r="I554" s="91">
        <f t="shared" si="321"/>
        <v>2.0167600000000001</v>
      </c>
      <c r="J554" s="91">
        <f t="shared" si="321"/>
        <v>2.1945399999999999</v>
      </c>
      <c r="K554" s="91">
        <f t="shared" si="321"/>
        <v>2.43214</v>
      </c>
      <c r="L554" s="91">
        <f t="shared" si="321"/>
        <v>2.6820900000000001</v>
      </c>
      <c r="M554" s="91">
        <f t="shared" si="321"/>
        <v>2.74342</v>
      </c>
      <c r="N554" s="91">
        <f t="shared" si="321"/>
        <v>2.7738900000000002</v>
      </c>
      <c r="O554" s="91">
        <f t="shared" si="321"/>
        <v>2.75983</v>
      </c>
      <c r="P554" s="91">
        <f t="shared" si="321"/>
        <v>2.76878</v>
      </c>
      <c r="Q554" s="91">
        <f t="shared" si="321"/>
        <v>2.76654</v>
      </c>
      <c r="R554" s="91">
        <f t="shared" si="321"/>
        <v>2.7595900000000002</v>
      </c>
      <c r="S554" s="91">
        <f t="shared" si="321"/>
        <v>2.7000899999999999</v>
      </c>
      <c r="T554" s="91">
        <f t="shared" si="321"/>
        <v>2.6659299999999999</v>
      </c>
      <c r="U554" s="91">
        <f t="shared" si="321"/>
        <v>2.6793499999999999</v>
      </c>
      <c r="V554" s="91">
        <f t="shared" si="321"/>
        <v>2.7117</v>
      </c>
      <c r="W554" s="91">
        <f t="shared" si="321"/>
        <v>2.7479399999999998</v>
      </c>
      <c r="X554" s="91">
        <f t="shared" si="321"/>
        <v>2.5655100000000002</v>
      </c>
      <c r="Y554" s="91">
        <f t="shared" si="321"/>
        <v>2.4269500000000002</v>
      </c>
      <c r="Z554" s="91">
        <f t="shared" si="321"/>
        <v>2.2032699999999998</v>
      </c>
      <c r="AA554" s="91">
        <f t="shared" si="321"/>
        <v>2.0389400000000002</v>
      </c>
    </row>
    <row r="555" spans="1:27" ht="12.75" hidden="1" customHeight="1" outlineLevel="1" x14ac:dyDescent="0.3">
      <c r="A555" s="99" t="s">
        <v>1527</v>
      </c>
      <c r="B555" s="63" t="s">
        <v>238</v>
      </c>
      <c r="C555" s="43" t="s">
        <v>79</v>
      </c>
      <c r="D555" s="44">
        <v>1327.59</v>
      </c>
      <c r="E555" s="44">
        <v>1292.03</v>
      </c>
      <c r="F555" s="44">
        <v>1263.3499999999999</v>
      </c>
      <c r="G555" s="44">
        <v>1254.6600000000001</v>
      </c>
      <c r="H555" s="44">
        <v>1293.1400000000001</v>
      </c>
      <c r="I555" s="44">
        <v>1361.42</v>
      </c>
      <c r="J555" s="44">
        <v>1539.2</v>
      </c>
      <c r="K555" s="44">
        <v>1776.8</v>
      </c>
      <c r="L555" s="44">
        <v>2026.75</v>
      </c>
      <c r="M555" s="44">
        <v>2088.08</v>
      </c>
      <c r="N555" s="44">
        <v>2118.5500000000002</v>
      </c>
      <c r="O555" s="44">
        <v>2104.4899999999998</v>
      </c>
      <c r="P555" s="44">
        <v>2113.44</v>
      </c>
      <c r="Q555" s="44">
        <v>2111.1999999999998</v>
      </c>
      <c r="R555" s="44">
        <v>2104.25</v>
      </c>
      <c r="S555" s="44">
        <v>2044.75</v>
      </c>
      <c r="T555" s="44">
        <v>2010.59</v>
      </c>
      <c r="U555" s="44">
        <v>2024.01</v>
      </c>
      <c r="V555" s="44">
        <v>2056.36</v>
      </c>
      <c r="W555" s="44">
        <v>2092.6</v>
      </c>
      <c r="X555" s="44">
        <v>1910.17</v>
      </c>
      <c r="Y555" s="44">
        <v>1771.61</v>
      </c>
      <c r="Z555" s="44">
        <v>1547.93</v>
      </c>
      <c r="AA555" s="44">
        <v>1383.6</v>
      </c>
    </row>
    <row r="556" spans="1:27" ht="12.75" hidden="1" customHeight="1" outlineLevel="1" x14ac:dyDescent="0.3">
      <c r="A556" s="99" t="s">
        <v>1528</v>
      </c>
      <c r="B556" s="63" t="s">
        <v>90</v>
      </c>
      <c r="C556" s="43" t="s">
        <v>79</v>
      </c>
      <c r="D556" s="44">
        <f>$D$456</f>
        <v>434.18</v>
      </c>
      <c r="E556" s="44">
        <f t="shared" ref="E556:AA556" si="322">$D$456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3">
      <c r="A557" s="99" t="s">
        <v>1529</v>
      </c>
      <c r="B557" s="63" t="s">
        <v>83</v>
      </c>
      <c r="C557" s="43" t="s">
        <v>79</v>
      </c>
      <c r="D557" s="44">
        <v>4.8</v>
      </c>
      <c r="E557" s="44">
        <v>4.8</v>
      </c>
      <c r="F557" s="44">
        <v>4.8</v>
      </c>
      <c r="G557" s="44">
        <v>4.8</v>
      </c>
      <c r="H557" s="44">
        <v>4.8</v>
      </c>
      <c r="I557" s="44">
        <v>4.8</v>
      </c>
      <c r="J557" s="44">
        <v>4.8</v>
      </c>
      <c r="K557" s="44">
        <v>4.8</v>
      </c>
      <c r="L557" s="44">
        <v>4.8</v>
      </c>
      <c r="M557" s="44">
        <v>4.8</v>
      </c>
      <c r="N557" s="44">
        <v>4.8</v>
      </c>
      <c r="O557" s="44">
        <v>4.8</v>
      </c>
      <c r="P557" s="44">
        <v>4.8</v>
      </c>
      <c r="Q557" s="44">
        <v>4.8</v>
      </c>
      <c r="R557" s="44">
        <v>4.8</v>
      </c>
      <c r="S557" s="44">
        <v>4.8</v>
      </c>
      <c r="T557" s="44">
        <v>4.8</v>
      </c>
      <c r="U557" s="44">
        <v>4.8</v>
      </c>
      <c r="V557" s="44">
        <v>4.8</v>
      </c>
      <c r="W557" s="44">
        <v>4.8</v>
      </c>
      <c r="X557" s="44">
        <v>4.8</v>
      </c>
      <c r="Y557" s="44">
        <v>4.8</v>
      </c>
      <c r="Z557" s="44">
        <v>4.8</v>
      </c>
      <c r="AA557" s="44">
        <v>4.8</v>
      </c>
    </row>
    <row r="558" spans="1:27" ht="12.75" hidden="1" customHeight="1" outlineLevel="1" x14ac:dyDescent="0.3">
      <c r="A558" s="99" t="s">
        <v>1530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>$D$11</f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ht="13.8" collapsed="1" x14ac:dyDescent="0.3">
      <c r="A559" s="98" t="s">
        <v>1531</v>
      </c>
      <c r="B559" s="28" t="str">
        <f>"22"&amp;"."&amp;$B$623&amp;"."&amp;$B$624</f>
        <v>22.02.2024</v>
      </c>
      <c r="C559" s="90" t="s">
        <v>76</v>
      </c>
      <c r="D559" s="91">
        <f>ROUND(((D560+D561+D563+D562)/1000),5)</f>
        <v>1.96173</v>
      </c>
      <c r="E559" s="91">
        <f>ROUND(((E560+E561+E563+E562)/1000),5)</f>
        <v>1.92435</v>
      </c>
      <c r="F559" s="91">
        <f>ROUND(((F560+F561+F563+F562)/1000),5)</f>
        <v>1.89872</v>
      </c>
      <c r="G559" s="91">
        <f t="shared" ref="G559:AA559" si="324">ROUND(((G560+G561+G563+G562)/1000),5)</f>
        <v>1.89632</v>
      </c>
      <c r="H559" s="91">
        <f t="shared" si="324"/>
        <v>1.9231499999999999</v>
      </c>
      <c r="I559" s="91">
        <f t="shared" si="324"/>
        <v>2.0188000000000001</v>
      </c>
      <c r="J559" s="91">
        <f t="shared" si="324"/>
        <v>2.2096</v>
      </c>
      <c r="K559" s="91">
        <f t="shared" si="324"/>
        <v>2.40848</v>
      </c>
      <c r="L559" s="91">
        <f t="shared" si="324"/>
        <v>2.5522200000000002</v>
      </c>
      <c r="M559" s="91">
        <f t="shared" si="324"/>
        <v>2.5887500000000001</v>
      </c>
      <c r="N559" s="91">
        <f t="shared" si="324"/>
        <v>2.6313300000000002</v>
      </c>
      <c r="O559" s="91">
        <f t="shared" si="324"/>
        <v>2.6675200000000001</v>
      </c>
      <c r="P559" s="91">
        <f t="shared" si="324"/>
        <v>2.5935299999999999</v>
      </c>
      <c r="Q559" s="91">
        <f t="shared" si="324"/>
        <v>2.5926999999999998</v>
      </c>
      <c r="R559" s="91">
        <f t="shared" si="324"/>
        <v>2.5782799999999999</v>
      </c>
      <c r="S559" s="91">
        <f t="shared" si="324"/>
        <v>2.4973800000000002</v>
      </c>
      <c r="T559" s="91">
        <f t="shared" si="324"/>
        <v>2.4866600000000001</v>
      </c>
      <c r="U559" s="91">
        <f t="shared" si="324"/>
        <v>2.5080499999999999</v>
      </c>
      <c r="V559" s="91">
        <f t="shared" si="324"/>
        <v>2.5506199999999999</v>
      </c>
      <c r="W559" s="91">
        <f t="shared" si="324"/>
        <v>2.5849899999999999</v>
      </c>
      <c r="X559" s="91">
        <f t="shared" si="324"/>
        <v>2.5226299999999999</v>
      </c>
      <c r="Y559" s="91">
        <f t="shared" si="324"/>
        <v>2.4132400000000001</v>
      </c>
      <c r="Z559" s="91">
        <f t="shared" si="324"/>
        <v>2.2601399999999998</v>
      </c>
      <c r="AA559" s="91">
        <f t="shared" si="324"/>
        <v>2.1245500000000002</v>
      </c>
    </row>
    <row r="560" spans="1:27" ht="12.75" hidden="1" customHeight="1" outlineLevel="1" x14ac:dyDescent="0.3">
      <c r="A560" s="99" t="s">
        <v>1532</v>
      </c>
      <c r="B560" s="63" t="s">
        <v>238</v>
      </c>
      <c r="C560" s="43" t="s">
        <v>79</v>
      </c>
      <c r="D560" s="44">
        <v>1306.3900000000001</v>
      </c>
      <c r="E560" s="44">
        <v>1269.01</v>
      </c>
      <c r="F560" s="44">
        <v>1243.3800000000001</v>
      </c>
      <c r="G560" s="44">
        <v>1240.98</v>
      </c>
      <c r="H560" s="44">
        <v>1267.81</v>
      </c>
      <c r="I560" s="44">
        <v>1363.46</v>
      </c>
      <c r="J560" s="44">
        <v>1554.26</v>
      </c>
      <c r="K560" s="44">
        <v>1753.14</v>
      </c>
      <c r="L560" s="44">
        <v>1896.88</v>
      </c>
      <c r="M560" s="44">
        <v>1933.41</v>
      </c>
      <c r="N560" s="44">
        <v>1975.99</v>
      </c>
      <c r="O560" s="44">
        <v>2012.18</v>
      </c>
      <c r="P560" s="44">
        <v>1938.19</v>
      </c>
      <c r="Q560" s="44">
        <v>1937.36</v>
      </c>
      <c r="R560" s="44">
        <v>1922.94</v>
      </c>
      <c r="S560" s="44">
        <v>1842.04</v>
      </c>
      <c r="T560" s="44">
        <v>1831.32</v>
      </c>
      <c r="U560" s="44">
        <v>1852.71</v>
      </c>
      <c r="V560" s="44">
        <v>1895.28</v>
      </c>
      <c r="W560" s="44">
        <v>1929.65</v>
      </c>
      <c r="X560" s="44">
        <v>1867.29</v>
      </c>
      <c r="Y560" s="44">
        <v>1757.9</v>
      </c>
      <c r="Z560" s="44">
        <v>1604.8</v>
      </c>
      <c r="AA560" s="44">
        <v>1469.21</v>
      </c>
    </row>
    <row r="561" spans="1:27" ht="12.75" hidden="1" customHeight="1" outlineLevel="1" x14ac:dyDescent="0.3">
      <c r="A561" s="99" t="s">
        <v>1533</v>
      </c>
      <c r="B561" s="63" t="s">
        <v>90</v>
      </c>
      <c r="C561" s="43" t="s">
        <v>79</v>
      </c>
      <c r="D561" s="44">
        <f>$D$456</f>
        <v>434.18</v>
      </c>
      <c r="E561" s="44">
        <f t="shared" ref="E561:AA561" si="325">$D$456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3">
      <c r="A562" s="99" t="s">
        <v>1534</v>
      </c>
      <c r="B562" s="63" t="s">
        <v>83</v>
      </c>
      <c r="C562" s="43" t="s">
        <v>79</v>
      </c>
      <c r="D562" s="44">
        <v>4.8</v>
      </c>
      <c r="E562" s="44">
        <v>4.8</v>
      </c>
      <c r="F562" s="44">
        <v>4.8</v>
      </c>
      <c r="G562" s="44">
        <v>4.8</v>
      </c>
      <c r="H562" s="44">
        <v>4.8</v>
      </c>
      <c r="I562" s="44">
        <v>4.8</v>
      </c>
      <c r="J562" s="44">
        <v>4.8</v>
      </c>
      <c r="K562" s="44">
        <v>4.8</v>
      </c>
      <c r="L562" s="44">
        <v>4.8</v>
      </c>
      <c r="M562" s="44">
        <v>4.8</v>
      </c>
      <c r="N562" s="44">
        <v>4.8</v>
      </c>
      <c r="O562" s="44">
        <v>4.8</v>
      </c>
      <c r="P562" s="44">
        <v>4.8</v>
      </c>
      <c r="Q562" s="44">
        <v>4.8</v>
      </c>
      <c r="R562" s="44">
        <v>4.8</v>
      </c>
      <c r="S562" s="44">
        <v>4.8</v>
      </c>
      <c r="T562" s="44">
        <v>4.8</v>
      </c>
      <c r="U562" s="44">
        <v>4.8</v>
      </c>
      <c r="V562" s="44">
        <v>4.8</v>
      </c>
      <c r="W562" s="44">
        <v>4.8</v>
      </c>
      <c r="X562" s="44">
        <v>4.8</v>
      </c>
      <c r="Y562" s="44">
        <v>4.8</v>
      </c>
      <c r="Z562" s="44">
        <v>4.8</v>
      </c>
      <c r="AA562" s="44">
        <v>4.8</v>
      </c>
    </row>
    <row r="563" spans="1:27" ht="12.75" hidden="1" customHeight="1" outlineLevel="1" x14ac:dyDescent="0.3">
      <c r="A563" s="99" t="s">
        <v>1535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>$D$11</f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ht="13.8" collapsed="1" x14ac:dyDescent="0.3">
      <c r="A564" s="98" t="s">
        <v>1536</v>
      </c>
      <c r="B564" s="28" t="str">
        <f>"23"&amp;"."&amp;$B$623&amp;"."&amp;$B$624</f>
        <v>23.02.2024</v>
      </c>
      <c r="C564" s="90" t="s">
        <v>76</v>
      </c>
      <c r="D564" s="91">
        <f>ROUND(((D565+D566+D568+D567)/1000),5)</f>
        <v>2.1699000000000002</v>
      </c>
      <c r="E564" s="91">
        <f>ROUND(((E565+E566+E568+E567)/1000),5)</f>
        <v>2.0324800000000001</v>
      </c>
      <c r="F564" s="91">
        <f>ROUND(((F565+F566+F568+F567)/1000),5)</f>
        <v>1.9546600000000001</v>
      </c>
      <c r="G564" s="91">
        <f t="shared" ref="G564:AA564" si="327">ROUND(((G565+G566+G568+G567)/1000),5)</f>
        <v>1.9407700000000001</v>
      </c>
      <c r="H564" s="91">
        <f t="shared" si="327"/>
        <v>1.94807</v>
      </c>
      <c r="I564" s="91">
        <f t="shared" si="327"/>
        <v>2.0152999999999999</v>
      </c>
      <c r="J564" s="91">
        <f t="shared" si="327"/>
        <v>2.1058699999999999</v>
      </c>
      <c r="K564" s="91">
        <f t="shared" si="327"/>
        <v>2.2199300000000002</v>
      </c>
      <c r="L564" s="91">
        <f t="shared" si="327"/>
        <v>2.3310399999999998</v>
      </c>
      <c r="M564" s="91">
        <f t="shared" si="327"/>
        <v>2.4758900000000001</v>
      </c>
      <c r="N564" s="91">
        <f t="shared" si="327"/>
        <v>2.5421800000000001</v>
      </c>
      <c r="O564" s="91">
        <f t="shared" si="327"/>
        <v>2.5548999999999999</v>
      </c>
      <c r="P564" s="91">
        <f t="shared" si="327"/>
        <v>2.5452599999999999</v>
      </c>
      <c r="Q564" s="91">
        <f t="shared" si="327"/>
        <v>2.5362</v>
      </c>
      <c r="R564" s="91">
        <f t="shared" si="327"/>
        <v>2.50271</v>
      </c>
      <c r="S564" s="91">
        <f t="shared" si="327"/>
        <v>2.4742500000000001</v>
      </c>
      <c r="T564" s="91">
        <f t="shared" si="327"/>
        <v>2.4914700000000001</v>
      </c>
      <c r="U564" s="91">
        <f t="shared" si="327"/>
        <v>2.5388199999999999</v>
      </c>
      <c r="V564" s="91">
        <f t="shared" si="327"/>
        <v>2.5612200000000001</v>
      </c>
      <c r="W564" s="91">
        <f t="shared" si="327"/>
        <v>2.5516700000000001</v>
      </c>
      <c r="X564" s="91">
        <f t="shared" si="327"/>
        <v>2.5423399999999998</v>
      </c>
      <c r="Y564" s="91">
        <f t="shared" si="327"/>
        <v>2.4644400000000002</v>
      </c>
      <c r="Z564" s="91">
        <f t="shared" si="327"/>
        <v>2.3039700000000001</v>
      </c>
      <c r="AA564" s="91">
        <f t="shared" si="327"/>
        <v>2.1413799999999998</v>
      </c>
    </row>
    <row r="565" spans="1:27" ht="12.75" hidden="1" customHeight="1" outlineLevel="1" x14ac:dyDescent="0.3">
      <c r="A565" s="99" t="s">
        <v>1537</v>
      </c>
      <c r="B565" s="63" t="s">
        <v>238</v>
      </c>
      <c r="C565" s="43" t="s">
        <v>79</v>
      </c>
      <c r="D565" s="44">
        <v>1514.56</v>
      </c>
      <c r="E565" s="44">
        <v>1377.14</v>
      </c>
      <c r="F565" s="44">
        <v>1299.32</v>
      </c>
      <c r="G565" s="44">
        <v>1285.43</v>
      </c>
      <c r="H565" s="44">
        <v>1292.73</v>
      </c>
      <c r="I565" s="44">
        <v>1359.96</v>
      </c>
      <c r="J565" s="44">
        <v>1450.53</v>
      </c>
      <c r="K565" s="44">
        <v>1564.59</v>
      </c>
      <c r="L565" s="44">
        <v>1675.7</v>
      </c>
      <c r="M565" s="44">
        <v>1820.55</v>
      </c>
      <c r="N565" s="44">
        <v>1886.84</v>
      </c>
      <c r="O565" s="44">
        <v>1899.56</v>
      </c>
      <c r="P565" s="44">
        <v>1889.92</v>
      </c>
      <c r="Q565" s="44">
        <v>1880.86</v>
      </c>
      <c r="R565" s="44">
        <v>1847.37</v>
      </c>
      <c r="S565" s="44">
        <v>1818.91</v>
      </c>
      <c r="T565" s="44">
        <v>1836.13</v>
      </c>
      <c r="U565" s="44">
        <v>1883.48</v>
      </c>
      <c r="V565" s="44">
        <v>1905.88</v>
      </c>
      <c r="W565" s="44">
        <v>1896.33</v>
      </c>
      <c r="X565" s="44">
        <v>1887</v>
      </c>
      <c r="Y565" s="44">
        <v>1809.1</v>
      </c>
      <c r="Z565" s="44">
        <v>1648.63</v>
      </c>
      <c r="AA565" s="44">
        <v>1486.04</v>
      </c>
    </row>
    <row r="566" spans="1:27" ht="12.75" hidden="1" customHeight="1" outlineLevel="1" x14ac:dyDescent="0.3">
      <c r="A566" s="99" t="s">
        <v>1538</v>
      </c>
      <c r="B566" s="63" t="s">
        <v>90</v>
      </c>
      <c r="C566" s="43" t="s">
        <v>79</v>
      </c>
      <c r="D566" s="44">
        <f>$D$456</f>
        <v>434.18</v>
      </c>
      <c r="E566" s="44">
        <f t="shared" ref="E566:AA566" si="328">$D$456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3">
      <c r="A567" s="99" t="s">
        <v>1539</v>
      </c>
      <c r="B567" s="63" t="s">
        <v>83</v>
      </c>
      <c r="C567" s="43" t="s">
        <v>79</v>
      </c>
      <c r="D567" s="44">
        <v>4.8</v>
      </c>
      <c r="E567" s="44">
        <v>4.8</v>
      </c>
      <c r="F567" s="44">
        <v>4.8</v>
      </c>
      <c r="G567" s="44">
        <v>4.8</v>
      </c>
      <c r="H567" s="44">
        <v>4.8</v>
      </c>
      <c r="I567" s="44">
        <v>4.8</v>
      </c>
      <c r="J567" s="44">
        <v>4.8</v>
      </c>
      <c r="K567" s="44">
        <v>4.8</v>
      </c>
      <c r="L567" s="44">
        <v>4.8</v>
      </c>
      <c r="M567" s="44">
        <v>4.8</v>
      </c>
      <c r="N567" s="44">
        <v>4.8</v>
      </c>
      <c r="O567" s="44">
        <v>4.8</v>
      </c>
      <c r="P567" s="44">
        <v>4.8</v>
      </c>
      <c r="Q567" s="44">
        <v>4.8</v>
      </c>
      <c r="R567" s="44">
        <v>4.8</v>
      </c>
      <c r="S567" s="44">
        <v>4.8</v>
      </c>
      <c r="T567" s="44">
        <v>4.8</v>
      </c>
      <c r="U567" s="44">
        <v>4.8</v>
      </c>
      <c r="V567" s="44">
        <v>4.8</v>
      </c>
      <c r="W567" s="44">
        <v>4.8</v>
      </c>
      <c r="X567" s="44">
        <v>4.8</v>
      </c>
      <c r="Y567" s="44">
        <v>4.8</v>
      </c>
      <c r="Z567" s="44">
        <v>4.8</v>
      </c>
      <c r="AA567" s="44">
        <v>4.8</v>
      </c>
    </row>
    <row r="568" spans="1:27" ht="12.75" hidden="1" customHeight="1" outlineLevel="1" x14ac:dyDescent="0.3">
      <c r="A568" s="99" t="s">
        <v>1540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>$D$11</f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ht="13.8" collapsed="1" x14ac:dyDescent="0.3">
      <c r="A569" s="98" t="s">
        <v>1541</v>
      </c>
      <c r="B569" s="28" t="str">
        <f>"24"&amp;"."&amp;$B$623&amp;"."&amp;$B$624</f>
        <v>24.02.2024</v>
      </c>
      <c r="C569" s="90" t="s">
        <v>76</v>
      </c>
      <c r="D569" s="91">
        <f>ROUND(((D570+D571+D573+D572)/1000),5)</f>
        <v>2.2334299999999998</v>
      </c>
      <c r="E569" s="91">
        <f>ROUND(((E570+E571+E573+E572)/1000),5)</f>
        <v>2.1127600000000002</v>
      </c>
      <c r="F569" s="91">
        <f>ROUND(((F570+F571+F573+F572)/1000),5)</f>
        <v>2.0127700000000002</v>
      </c>
      <c r="G569" s="91">
        <f t="shared" ref="G569:AA569" si="330">ROUND(((G570+G571+G573+G572)/1000),5)</f>
        <v>1.96922</v>
      </c>
      <c r="H569" s="91">
        <f t="shared" si="330"/>
        <v>1.99943</v>
      </c>
      <c r="I569" s="91">
        <f t="shared" si="330"/>
        <v>2.0375000000000001</v>
      </c>
      <c r="J569" s="91">
        <f t="shared" si="330"/>
        <v>2.1419299999999999</v>
      </c>
      <c r="K569" s="91">
        <f t="shared" si="330"/>
        <v>2.2025399999999999</v>
      </c>
      <c r="L569" s="91">
        <f t="shared" si="330"/>
        <v>2.44584</v>
      </c>
      <c r="M569" s="91">
        <f t="shared" si="330"/>
        <v>2.5340099999999999</v>
      </c>
      <c r="N569" s="91">
        <f t="shared" si="330"/>
        <v>2.5723799999999999</v>
      </c>
      <c r="O569" s="91">
        <f t="shared" si="330"/>
        <v>2.5880299999999998</v>
      </c>
      <c r="P569" s="91">
        <f t="shared" si="330"/>
        <v>2.5755599999999998</v>
      </c>
      <c r="Q569" s="91">
        <f t="shared" si="330"/>
        <v>2.5640800000000001</v>
      </c>
      <c r="R569" s="91">
        <f t="shared" si="330"/>
        <v>2.5379800000000001</v>
      </c>
      <c r="S569" s="91">
        <f t="shared" si="330"/>
        <v>2.5207000000000002</v>
      </c>
      <c r="T569" s="91">
        <f t="shared" si="330"/>
        <v>2.5306899999999999</v>
      </c>
      <c r="U569" s="91">
        <f t="shared" si="330"/>
        <v>2.5458400000000001</v>
      </c>
      <c r="V569" s="91">
        <f t="shared" si="330"/>
        <v>2.5764800000000001</v>
      </c>
      <c r="W569" s="91">
        <f t="shared" si="330"/>
        <v>2.58039</v>
      </c>
      <c r="X569" s="91">
        <f t="shared" si="330"/>
        <v>2.5759799999999999</v>
      </c>
      <c r="Y569" s="91">
        <f t="shared" si="330"/>
        <v>2.5058099999999999</v>
      </c>
      <c r="Z569" s="91">
        <f t="shared" si="330"/>
        <v>2.3244600000000002</v>
      </c>
      <c r="AA569" s="91">
        <f t="shared" si="330"/>
        <v>2.15652</v>
      </c>
    </row>
    <row r="570" spans="1:27" ht="12.75" hidden="1" customHeight="1" outlineLevel="1" x14ac:dyDescent="0.3">
      <c r="A570" s="99" t="s">
        <v>1542</v>
      </c>
      <c r="B570" s="63" t="s">
        <v>238</v>
      </c>
      <c r="C570" s="43" t="s">
        <v>79</v>
      </c>
      <c r="D570" s="44">
        <v>1578.09</v>
      </c>
      <c r="E570" s="44">
        <v>1457.42</v>
      </c>
      <c r="F570" s="44">
        <v>1357.43</v>
      </c>
      <c r="G570" s="44">
        <v>1313.88</v>
      </c>
      <c r="H570" s="44">
        <v>1344.09</v>
      </c>
      <c r="I570" s="44">
        <v>1382.16</v>
      </c>
      <c r="J570" s="44">
        <v>1486.59</v>
      </c>
      <c r="K570" s="44">
        <v>1547.2</v>
      </c>
      <c r="L570" s="44">
        <v>1790.5</v>
      </c>
      <c r="M570" s="44">
        <v>1878.67</v>
      </c>
      <c r="N570" s="44">
        <v>1917.04</v>
      </c>
      <c r="O570" s="44">
        <v>1932.69</v>
      </c>
      <c r="P570" s="44">
        <v>1920.22</v>
      </c>
      <c r="Q570" s="44">
        <v>1908.74</v>
      </c>
      <c r="R570" s="44">
        <v>1882.64</v>
      </c>
      <c r="S570" s="44">
        <v>1865.36</v>
      </c>
      <c r="T570" s="44">
        <v>1875.35</v>
      </c>
      <c r="U570" s="44">
        <v>1890.5</v>
      </c>
      <c r="V570" s="44">
        <v>1921.14</v>
      </c>
      <c r="W570" s="44">
        <v>1925.05</v>
      </c>
      <c r="X570" s="44">
        <v>1920.64</v>
      </c>
      <c r="Y570" s="44">
        <v>1850.47</v>
      </c>
      <c r="Z570" s="44">
        <v>1669.12</v>
      </c>
      <c r="AA570" s="44">
        <v>1501.18</v>
      </c>
    </row>
    <row r="571" spans="1:27" ht="12.75" hidden="1" customHeight="1" outlineLevel="1" x14ac:dyDescent="0.3">
      <c r="A571" s="99" t="s">
        <v>1543</v>
      </c>
      <c r="B571" s="63" t="s">
        <v>90</v>
      </c>
      <c r="C571" s="43" t="s">
        <v>79</v>
      </c>
      <c r="D571" s="44">
        <f>$D$456</f>
        <v>434.18</v>
      </c>
      <c r="E571" s="44">
        <f t="shared" ref="E571:AA571" si="331">$D$456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3">
      <c r="A572" s="99" t="s">
        <v>1544</v>
      </c>
      <c r="B572" s="63" t="s">
        <v>83</v>
      </c>
      <c r="C572" s="43" t="s">
        <v>79</v>
      </c>
      <c r="D572" s="44">
        <v>4.8</v>
      </c>
      <c r="E572" s="44">
        <v>4.8</v>
      </c>
      <c r="F572" s="44">
        <v>4.8</v>
      </c>
      <c r="G572" s="44">
        <v>4.8</v>
      </c>
      <c r="H572" s="44">
        <v>4.8</v>
      </c>
      <c r="I572" s="44">
        <v>4.8</v>
      </c>
      <c r="J572" s="44">
        <v>4.8</v>
      </c>
      <c r="K572" s="44">
        <v>4.8</v>
      </c>
      <c r="L572" s="44">
        <v>4.8</v>
      </c>
      <c r="M572" s="44">
        <v>4.8</v>
      </c>
      <c r="N572" s="44">
        <v>4.8</v>
      </c>
      <c r="O572" s="44">
        <v>4.8</v>
      </c>
      <c r="P572" s="44">
        <v>4.8</v>
      </c>
      <c r="Q572" s="44">
        <v>4.8</v>
      </c>
      <c r="R572" s="44">
        <v>4.8</v>
      </c>
      <c r="S572" s="44">
        <v>4.8</v>
      </c>
      <c r="T572" s="44">
        <v>4.8</v>
      </c>
      <c r="U572" s="44">
        <v>4.8</v>
      </c>
      <c r="V572" s="44">
        <v>4.8</v>
      </c>
      <c r="W572" s="44">
        <v>4.8</v>
      </c>
      <c r="X572" s="44">
        <v>4.8</v>
      </c>
      <c r="Y572" s="44">
        <v>4.8</v>
      </c>
      <c r="Z572" s="44">
        <v>4.8</v>
      </c>
      <c r="AA572" s="44">
        <v>4.8</v>
      </c>
    </row>
    <row r="573" spans="1:27" ht="12.75" hidden="1" customHeight="1" outlineLevel="1" x14ac:dyDescent="0.3">
      <c r="A573" s="99" t="s">
        <v>1545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>$D$11</f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ht="13.8" collapsed="1" x14ac:dyDescent="0.3">
      <c r="A574" s="98" t="s">
        <v>1546</v>
      </c>
      <c r="B574" s="28" t="str">
        <f>"25"&amp;"."&amp;$B$623&amp;"."&amp;$B$624</f>
        <v>25.02.2024</v>
      </c>
      <c r="C574" s="90" t="s">
        <v>76</v>
      </c>
      <c r="D574" s="91">
        <f>ROUND(((D575+D576+D578+D577)/1000),5)</f>
        <v>2.2180900000000001</v>
      </c>
      <c r="E574" s="91">
        <f>ROUND(((E575+E576+E578+E577)/1000),5)</f>
        <v>2.0645099999999998</v>
      </c>
      <c r="F574" s="91">
        <f>ROUND(((F575+F576+F578+F577)/1000),5)</f>
        <v>1.9610300000000001</v>
      </c>
      <c r="G574" s="91">
        <f t="shared" ref="G574:AA574" si="333">ROUND(((G575+G576+G578+G577)/1000),5)</f>
        <v>1.9527000000000001</v>
      </c>
      <c r="H574" s="91">
        <f t="shared" si="333"/>
        <v>1.95604</v>
      </c>
      <c r="I574" s="91">
        <f t="shared" si="333"/>
        <v>1.9918499999999999</v>
      </c>
      <c r="J574" s="91">
        <f t="shared" si="333"/>
        <v>2.0813600000000001</v>
      </c>
      <c r="K574" s="91">
        <f t="shared" si="333"/>
        <v>2.1523300000000001</v>
      </c>
      <c r="L574" s="91">
        <f t="shared" si="333"/>
        <v>2.3200699999999999</v>
      </c>
      <c r="M574" s="91">
        <f t="shared" si="333"/>
        <v>2.4975499999999999</v>
      </c>
      <c r="N574" s="91">
        <f t="shared" si="333"/>
        <v>2.56006</v>
      </c>
      <c r="O574" s="91">
        <f t="shared" si="333"/>
        <v>2.5703100000000001</v>
      </c>
      <c r="P574" s="91">
        <f t="shared" si="333"/>
        <v>2.5609799999999998</v>
      </c>
      <c r="Q574" s="91">
        <f t="shared" si="333"/>
        <v>2.55084</v>
      </c>
      <c r="R574" s="91">
        <f t="shared" si="333"/>
        <v>2.5160800000000001</v>
      </c>
      <c r="S574" s="91">
        <f t="shared" si="333"/>
        <v>2.5058500000000001</v>
      </c>
      <c r="T574" s="91">
        <f t="shared" si="333"/>
        <v>2.5316200000000002</v>
      </c>
      <c r="U574" s="91">
        <f t="shared" si="333"/>
        <v>2.56671</v>
      </c>
      <c r="V574" s="91">
        <f t="shared" si="333"/>
        <v>2.6274299999999999</v>
      </c>
      <c r="W574" s="91">
        <f t="shared" si="333"/>
        <v>2.6110699999999998</v>
      </c>
      <c r="X574" s="91">
        <f t="shared" si="333"/>
        <v>2.6071200000000001</v>
      </c>
      <c r="Y574" s="91">
        <f t="shared" si="333"/>
        <v>2.5430999999999999</v>
      </c>
      <c r="Z574" s="91">
        <f t="shared" si="333"/>
        <v>2.3532000000000002</v>
      </c>
      <c r="AA574" s="91">
        <f t="shared" si="333"/>
        <v>2.1553200000000001</v>
      </c>
    </row>
    <row r="575" spans="1:27" ht="12.75" hidden="1" customHeight="1" outlineLevel="1" x14ac:dyDescent="0.3">
      <c r="A575" s="99" t="s">
        <v>1547</v>
      </c>
      <c r="B575" s="63" t="s">
        <v>238</v>
      </c>
      <c r="C575" s="43" t="s">
        <v>79</v>
      </c>
      <c r="D575" s="44">
        <v>1562.75</v>
      </c>
      <c r="E575" s="44">
        <v>1409.17</v>
      </c>
      <c r="F575" s="44">
        <v>1305.69</v>
      </c>
      <c r="G575" s="44">
        <v>1297.3599999999999</v>
      </c>
      <c r="H575" s="44">
        <v>1300.7</v>
      </c>
      <c r="I575" s="44">
        <v>1336.51</v>
      </c>
      <c r="J575" s="44">
        <v>1426.02</v>
      </c>
      <c r="K575" s="44">
        <v>1496.99</v>
      </c>
      <c r="L575" s="44">
        <v>1664.73</v>
      </c>
      <c r="M575" s="44">
        <v>1842.21</v>
      </c>
      <c r="N575" s="44">
        <v>1904.72</v>
      </c>
      <c r="O575" s="44">
        <v>1914.97</v>
      </c>
      <c r="P575" s="44">
        <v>1905.64</v>
      </c>
      <c r="Q575" s="44">
        <v>1895.5</v>
      </c>
      <c r="R575" s="44">
        <v>1860.74</v>
      </c>
      <c r="S575" s="44">
        <v>1850.51</v>
      </c>
      <c r="T575" s="44">
        <v>1876.28</v>
      </c>
      <c r="U575" s="44">
        <v>1911.37</v>
      </c>
      <c r="V575" s="44">
        <v>1972.09</v>
      </c>
      <c r="W575" s="44">
        <v>1955.73</v>
      </c>
      <c r="X575" s="44">
        <v>1951.78</v>
      </c>
      <c r="Y575" s="44">
        <v>1887.76</v>
      </c>
      <c r="Z575" s="44">
        <v>1697.86</v>
      </c>
      <c r="AA575" s="44">
        <v>1499.98</v>
      </c>
    </row>
    <row r="576" spans="1:27" ht="12.75" hidden="1" customHeight="1" outlineLevel="1" x14ac:dyDescent="0.3">
      <c r="A576" s="99" t="s">
        <v>1548</v>
      </c>
      <c r="B576" s="63" t="s">
        <v>90</v>
      </c>
      <c r="C576" s="43" t="s">
        <v>79</v>
      </c>
      <c r="D576" s="44">
        <f>$D$456</f>
        <v>434.18</v>
      </c>
      <c r="E576" s="44">
        <f t="shared" ref="E576:AA576" si="334">$D$456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3">
      <c r="A577" s="99" t="s">
        <v>1549</v>
      </c>
      <c r="B577" s="63" t="s">
        <v>83</v>
      </c>
      <c r="C577" s="43" t="s">
        <v>79</v>
      </c>
      <c r="D577" s="44">
        <v>4.8</v>
      </c>
      <c r="E577" s="44">
        <v>4.8</v>
      </c>
      <c r="F577" s="44">
        <v>4.8</v>
      </c>
      <c r="G577" s="44">
        <v>4.8</v>
      </c>
      <c r="H577" s="44">
        <v>4.8</v>
      </c>
      <c r="I577" s="44">
        <v>4.8</v>
      </c>
      <c r="J577" s="44">
        <v>4.8</v>
      </c>
      <c r="K577" s="44">
        <v>4.8</v>
      </c>
      <c r="L577" s="44">
        <v>4.8</v>
      </c>
      <c r="M577" s="44">
        <v>4.8</v>
      </c>
      <c r="N577" s="44">
        <v>4.8</v>
      </c>
      <c r="O577" s="44">
        <v>4.8</v>
      </c>
      <c r="P577" s="44">
        <v>4.8</v>
      </c>
      <c r="Q577" s="44">
        <v>4.8</v>
      </c>
      <c r="R577" s="44">
        <v>4.8</v>
      </c>
      <c r="S577" s="44">
        <v>4.8</v>
      </c>
      <c r="T577" s="44">
        <v>4.8</v>
      </c>
      <c r="U577" s="44">
        <v>4.8</v>
      </c>
      <c r="V577" s="44">
        <v>4.8</v>
      </c>
      <c r="W577" s="44">
        <v>4.8</v>
      </c>
      <c r="X577" s="44">
        <v>4.8</v>
      </c>
      <c r="Y577" s="44">
        <v>4.8</v>
      </c>
      <c r="Z577" s="44">
        <v>4.8</v>
      </c>
      <c r="AA577" s="44">
        <v>4.8</v>
      </c>
    </row>
    <row r="578" spans="1:27" ht="12.75" hidden="1" customHeight="1" outlineLevel="1" x14ac:dyDescent="0.3">
      <c r="A578" s="99" t="s">
        <v>1550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>$D$11</f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ht="13.8" collapsed="1" x14ac:dyDescent="0.3">
      <c r="A579" s="98" t="s">
        <v>1551</v>
      </c>
      <c r="B579" s="28" t="str">
        <f>"26"&amp;"."&amp;$B$623&amp;"."&amp;$B$624</f>
        <v>26.02.2024</v>
      </c>
      <c r="C579" s="90" t="s">
        <v>76</v>
      </c>
      <c r="D579" s="91">
        <f>ROUND(((D580+D581+D583+D582)/1000),5)</f>
        <v>2.09917</v>
      </c>
      <c r="E579" s="91">
        <f>ROUND(((E580+E581+E583+E582)/1000),5)</f>
        <v>1.97078</v>
      </c>
      <c r="F579" s="91">
        <f>ROUND(((F580+F581+F583+F582)/1000),5)</f>
        <v>1.91371</v>
      </c>
      <c r="G579" s="91">
        <f t="shared" ref="G579:AA579" si="336">ROUND(((G580+G581+G583+G582)/1000),5)</f>
        <v>1.92083</v>
      </c>
      <c r="H579" s="91">
        <f t="shared" si="336"/>
        <v>1.93723</v>
      </c>
      <c r="I579" s="91">
        <f t="shared" si="336"/>
        <v>2.0789</v>
      </c>
      <c r="J579" s="91">
        <f t="shared" si="336"/>
        <v>2.2419899999999999</v>
      </c>
      <c r="K579" s="91">
        <f t="shared" si="336"/>
        <v>2.5253999999999999</v>
      </c>
      <c r="L579" s="91">
        <f t="shared" si="336"/>
        <v>2.6577500000000001</v>
      </c>
      <c r="M579" s="91">
        <f t="shared" si="336"/>
        <v>2.66872</v>
      </c>
      <c r="N579" s="91">
        <f t="shared" si="336"/>
        <v>2.6885400000000002</v>
      </c>
      <c r="O579" s="91">
        <f t="shared" si="336"/>
        <v>2.7166899999999998</v>
      </c>
      <c r="P579" s="91">
        <f t="shared" si="336"/>
        <v>2.7081599999999999</v>
      </c>
      <c r="Q579" s="91">
        <f t="shared" si="336"/>
        <v>2.70974</v>
      </c>
      <c r="R579" s="91">
        <f t="shared" si="336"/>
        <v>2.69963</v>
      </c>
      <c r="S579" s="91">
        <f t="shared" si="336"/>
        <v>2.6365599999999998</v>
      </c>
      <c r="T579" s="91">
        <f t="shared" si="336"/>
        <v>2.6202399999999999</v>
      </c>
      <c r="U579" s="91">
        <f t="shared" si="336"/>
        <v>2.63449</v>
      </c>
      <c r="V579" s="91">
        <f t="shared" si="336"/>
        <v>2.6582599999999998</v>
      </c>
      <c r="W579" s="91">
        <f t="shared" si="336"/>
        <v>2.6836799999999998</v>
      </c>
      <c r="X579" s="91">
        <f t="shared" si="336"/>
        <v>2.59063</v>
      </c>
      <c r="Y579" s="91">
        <f t="shared" si="336"/>
        <v>2.4729999999999999</v>
      </c>
      <c r="Z579" s="91">
        <f t="shared" si="336"/>
        <v>2.2403300000000002</v>
      </c>
      <c r="AA579" s="91">
        <f t="shared" si="336"/>
        <v>1.99281</v>
      </c>
    </row>
    <row r="580" spans="1:27" ht="12.75" hidden="1" customHeight="1" outlineLevel="1" x14ac:dyDescent="0.3">
      <c r="A580" s="99" t="s">
        <v>1552</v>
      </c>
      <c r="B580" s="63" t="s">
        <v>238</v>
      </c>
      <c r="C580" s="43" t="s">
        <v>79</v>
      </c>
      <c r="D580" s="44">
        <v>1443.83</v>
      </c>
      <c r="E580" s="44">
        <v>1315.44</v>
      </c>
      <c r="F580" s="44">
        <v>1258.3699999999999</v>
      </c>
      <c r="G580" s="44">
        <v>1265.49</v>
      </c>
      <c r="H580" s="44">
        <v>1281.8900000000001</v>
      </c>
      <c r="I580" s="44">
        <v>1423.56</v>
      </c>
      <c r="J580" s="44">
        <v>1586.65</v>
      </c>
      <c r="K580" s="44">
        <v>1870.06</v>
      </c>
      <c r="L580" s="44">
        <v>2002.41</v>
      </c>
      <c r="M580" s="44">
        <v>2013.38</v>
      </c>
      <c r="N580" s="44">
        <v>2033.2</v>
      </c>
      <c r="O580" s="44">
        <v>2061.35</v>
      </c>
      <c r="P580" s="44">
        <v>2052.8200000000002</v>
      </c>
      <c r="Q580" s="44">
        <v>2054.4</v>
      </c>
      <c r="R580" s="44">
        <v>2044.29</v>
      </c>
      <c r="S580" s="44">
        <v>1981.22</v>
      </c>
      <c r="T580" s="44">
        <v>1964.9</v>
      </c>
      <c r="U580" s="44">
        <v>1979.15</v>
      </c>
      <c r="V580" s="44">
        <v>2002.92</v>
      </c>
      <c r="W580" s="44">
        <v>2028.34</v>
      </c>
      <c r="X580" s="44">
        <v>1935.29</v>
      </c>
      <c r="Y580" s="44">
        <v>1817.66</v>
      </c>
      <c r="Z580" s="44">
        <v>1584.99</v>
      </c>
      <c r="AA580" s="44">
        <v>1337.47</v>
      </c>
    </row>
    <row r="581" spans="1:27" ht="12.75" hidden="1" customHeight="1" outlineLevel="1" x14ac:dyDescent="0.3">
      <c r="A581" s="99" t="s">
        <v>1553</v>
      </c>
      <c r="B581" s="63" t="s">
        <v>90</v>
      </c>
      <c r="C581" s="43" t="s">
        <v>79</v>
      </c>
      <c r="D581" s="44">
        <f>$D$456</f>
        <v>434.18</v>
      </c>
      <c r="E581" s="44">
        <f t="shared" ref="E581:AA581" si="337">$D$456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3">
      <c r="A582" s="99" t="s">
        <v>1554</v>
      </c>
      <c r="B582" s="63" t="s">
        <v>83</v>
      </c>
      <c r="C582" s="43" t="s">
        <v>79</v>
      </c>
      <c r="D582" s="44">
        <v>4.8</v>
      </c>
      <c r="E582" s="44">
        <v>4.8</v>
      </c>
      <c r="F582" s="44">
        <v>4.8</v>
      </c>
      <c r="G582" s="44">
        <v>4.8</v>
      </c>
      <c r="H582" s="44">
        <v>4.8</v>
      </c>
      <c r="I582" s="44">
        <v>4.8</v>
      </c>
      <c r="J582" s="44">
        <v>4.8</v>
      </c>
      <c r="K582" s="44">
        <v>4.8</v>
      </c>
      <c r="L582" s="44">
        <v>4.8</v>
      </c>
      <c r="M582" s="44">
        <v>4.8</v>
      </c>
      <c r="N582" s="44">
        <v>4.8</v>
      </c>
      <c r="O582" s="44">
        <v>4.8</v>
      </c>
      <c r="P582" s="44">
        <v>4.8</v>
      </c>
      <c r="Q582" s="44">
        <v>4.8</v>
      </c>
      <c r="R582" s="44">
        <v>4.8</v>
      </c>
      <c r="S582" s="44">
        <v>4.8</v>
      </c>
      <c r="T582" s="44">
        <v>4.8</v>
      </c>
      <c r="U582" s="44">
        <v>4.8</v>
      </c>
      <c r="V582" s="44">
        <v>4.8</v>
      </c>
      <c r="W582" s="44">
        <v>4.8</v>
      </c>
      <c r="X582" s="44">
        <v>4.8</v>
      </c>
      <c r="Y582" s="44">
        <v>4.8</v>
      </c>
      <c r="Z582" s="44">
        <v>4.8</v>
      </c>
      <c r="AA582" s="44">
        <v>4.8</v>
      </c>
    </row>
    <row r="583" spans="1:27" ht="12.75" hidden="1" customHeight="1" outlineLevel="1" x14ac:dyDescent="0.3">
      <c r="A583" s="99" t="s">
        <v>1555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>$D$11</f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ht="13.8" collapsed="1" x14ac:dyDescent="0.3">
      <c r="A584" s="98" t="s">
        <v>1556</v>
      </c>
      <c r="B584" s="28" t="str">
        <f>"27"&amp;"."&amp;$B$623&amp;"."&amp;$B$624</f>
        <v>27.02.2024</v>
      </c>
      <c r="C584" s="90" t="s">
        <v>76</v>
      </c>
      <c r="D584" s="91">
        <f>ROUND(((D585+D586+D588+D587)/1000),5)</f>
        <v>1.9780800000000001</v>
      </c>
      <c r="E584" s="91">
        <f>ROUND(((E585+E586+E588+E587)/1000),5)</f>
        <v>1.9261600000000001</v>
      </c>
      <c r="F584" s="91">
        <f>ROUND(((F585+F586+F588+F587)/1000),5)</f>
        <v>1.8996599999999999</v>
      </c>
      <c r="G584" s="91">
        <f t="shared" ref="G584:AA584" si="339">ROUND(((G585+G586+G588+G587)/1000),5)</f>
        <v>1.8971</v>
      </c>
      <c r="H584" s="91">
        <f t="shared" si="339"/>
        <v>1.9308000000000001</v>
      </c>
      <c r="I584" s="91">
        <f t="shared" si="339"/>
        <v>2.0940500000000002</v>
      </c>
      <c r="J584" s="91">
        <f t="shared" si="339"/>
        <v>2.2213799999999999</v>
      </c>
      <c r="K584" s="91">
        <f t="shared" si="339"/>
        <v>2.3778600000000001</v>
      </c>
      <c r="L584" s="91">
        <f t="shared" si="339"/>
        <v>2.5718000000000001</v>
      </c>
      <c r="M584" s="91">
        <f t="shared" si="339"/>
        <v>2.6038399999999999</v>
      </c>
      <c r="N584" s="91">
        <f t="shared" si="339"/>
        <v>2.6297899999999998</v>
      </c>
      <c r="O584" s="91">
        <f t="shared" si="339"/>
        <v>2.72159</v>
      </c>
      <c r="P584" s="91">
        <f t="shared" si="339"/>
        <v>2.6549200000000002</v>
      </c>
      <c r="Q584" s="91">
        <f t="shared" si="339"/>
        <v>2.6428400000000001</v>
      </c>
      <c r="R584" s="91">
        <f t="shared" si="339"/>
        <v>2.6236799999999998</v>
      </c>
      <c r="S584" s="91">
        <f t="shared" si="339"/>
        <v>2.5367600000000001</v>
      </c>
      <c r="T584" s="91">
        <f t="shared" si="339"/>
        <v>2.5472999999999999</v>
      </c>
      <c r="U584" s="91">
        <f t="shared" si="339"/>
        <v>2.57856</v>
      </c>
      <c r="V584" s="91">
        <f t="shared" si="339"/>
        <v>2.6020400000000001</v>
      </c>
      <c r="W584" s="91">
        <f t="shared" si="339"/>
        <v>2.6257100000000002</v>
      </c>
      <c r="X584" s="91">
        <f t="shared" si="339"/>
        <v>2.5559699999999999</v>
      </c>
      <c r="Y584" s="91">
        <f t="shared" si="339"/>
        <v>2.4938899999999999</v>
      </c>
      <c r="Z584" s="91">
        <f t="shared" si="339"/>
        <v>2.2935500000000002</v>
      </c>
      <c r="AA584" s="91">
        <f t="shared" si="339"/>
        <v>2.10162</v>
      </c>
    </row>
    <row r="585" spans="1:27" ht="12.75" hidden="1" customHeight="1" outlineLevel="1" x14ac:dyDescent="0.3">
      <c r="A585" s="99" t="s">
        <v>1557</v>
      </c>
      <c r="B585" s="63" t="s">
        <v>238</v>
      </c>
      <c r="C585" s="43" t="s">
        <v>79</v>
      </c>
      <c r="D585" s="44">
        <v>1322.74</v>
      </c>
      <c r="E585" s="44">
        <v>1270.82</v>
      </c>
      <c r="F585" s="44">
        <v>1244.32</v>
      </c>
      <c r="G585" s="44">
        <v>1241.76</v>
      </c>
      <c r="H585" s="44">
        <v>1275.46</v>
      </c>
      <c r="I585" s="44">
        <v>1438.71</v>
      </c>
      <c r="J585" s="44">
        <v>1566.04</v>
      </c>
      <c r="K585" s="44">
        <v>1722.52</v>
      </c>
      <c r="L585" s="44">
        <v>1916.46</v>
      </c>
      <c r="M585" s="44">
        <v>1948.5</v>
      </c>
      <c r="N585" s="44">
        <v>1974.45</v>
      </c>
      <c r="O585" s="44">
        <v>2066.25</v>
      </c>
      <c r="P585" s="44">
        <v>1999.58</v>
      </c>
      <c r="Q585" s="44">
        <v>1987.5</v>
      </c>
      <c r="R585" s="44">
        <v>1968.34</v>
      </c>
      <c r="S585" s="44">
        <v>1881.42</v>
      </c>
      <c r="T585" s="44">
        <v>1891.96</v>
      </c>
      <c r="U585" s="44">
        <v>1923.22</v>
      </c>
      <c r="V585" s="44">
        <v>1946.7</v>
      </c>
      <c r="W585" s="44">
        <v>1970.37</v>
      </c>
      <c r="X585" s="44">
        <v>1900.63</v>
      </c>
      <c r="Y585" s="44">
        <v>1838.55</v>
      </c>
      <c r="Z585" s="44">
        <v>1638.21</v>
      </c>
      <c r="AA585" s="44">
        <v>1446.28</v>
      </c>
    </row>
    <row r="586" spans="1:27" ht="12.75" hidden="1" customHeight="1" outlineLevel="1" x14ac:dyDescent="0.3">
      <c r="A586" s="99" t="s">
        <v>1558</v>
      </c>
      <c r="B586" s="63" t="s">
        <v>90</v>
      </c>
      <c r="C586" s="43" t="s">
        <v>79</v>
      </c>
      <c r="D586" s="44">
        <f>$D$456</f>
        <v>434.18</v>
      </c>
      <c r="E586" s="44">
        <f t="shared" ref="E586:AA586" si="340">$D$456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3">
      <c r="A587" s="99" t="s">
        <v>1559</v>
      </c>
      <c r="B587" s="63" t="s">
        <v>83</v>
      </c>
      <c r="C587" s="43" t="s">
        <v>79</v>
      </c>
      <c r="D587" s="44">
        <v>4.8</v>
      </c>
      <c r="E587" s="44">
        <v>4.8</v>
      </c>
      <c r="F587" s="44">
        <v>4.8</v>
      </c>
      <c r="G587" s="44">
        <v>4.8</v>
      </c>
      <c r="H587" s="44">
        <v>4.8</v>
      </c>
      <c r="I587" s="44">
        <v>4.8</v>
      </c>
      <c r="J587" s="44">
        <v>4.8</v>
      </c>
      <c r="K587" s="44">
        <v>4.8</v>
      </c>
      <c r="L587" s="44">
        <v>4.8</v>
      </c>
      <c r="M587" s="44">
        <v>4.8</v>
      </c>
      <c r="N587" s="44">
        <v>4.8</v>
      </c>
      <c r="O587" s="44">
        <v>4.8</v>
      </c>
      <c r="P587" s="44">
        <v>4.8</v>
      </c>
      <c r="Q587" s="44">
        <v>4.8</v>
      </c>
      <c r="R587" s="44">
        <v>4.8</v>
      </c>
      <c r="S587" s="44">
        <v>4.8</v>
      </c>
      <c r="T587" s="44">
        <v>4.8</v>
      </c>
      <c r="U587" s="44">
        <v>4.8</v>
      </c>
      <c r="V587" s="44">
        <v>4.8</v>
      </c>
      <c r="W587" s="44">
        <v>4.8</v>
      </c>
      <c r="X587" s="44">
        <v>4.8</v>
      </c>
      <c r="Y587" s="44">
        <v>4.8</v>
      </c>
      <c r="Z587" s="44">
        <v>4.8</v>
      </c>
      <c r="AA587" s="44">
        <v>4.8</v>
      </c>
    </row>
    <row r="588" spans="1:27" ht="12.75" hidden="1" customHeight="1" outlineLevel="1" x14ac:dyDescent="0.3">
      <c r="A588" s="99" t="s">
        <v>1560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>$D$11</f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ht="13.8" collapsed="1" x14ac:dyDescent="0.3">
      <c r="A589" s="98" t="s">
        <v>1561</v>
      </c>
      <c r="B589" s="28" t="str">
        <f>"28"&amp;"."&amp;$B$623&amp;"."&amp;$B$624</f>
        <v>28.02.2024</v>
      </c>
      <c r="C589" s="90" t="s">
        <v>76</v>
      </c>
      <c r="D589" s="91">
        <f>ROUND(((D590+D591+D593+D592)/1000),5)</f>
        <v>1.9602299999999999</v>
      </c>
      <c r="E589" s="91">
        <f>ROUND(((E590+E591+E593+E592)/1000),5)</f>
        <v>1.9230799999999999</v>
      </c>
      <c r="F589" s="91">
        <f>ROUND(((F590+F591+F593+F592)/1000),5)</f>
        <v>1.90727</v>
      </c>
      <c r="G589" s="91">
        <f t="shared" ref="G589:AA589" si="342">ROUND(((G590+G591+G593+G592)/1000),5)</f>
        <v>1.9043099999999999</v>
      </c>
      <c r="H589" s="91">
        <f t="shared" si="342"/>
        <v>1.9327300000000001</v>
      </c>
      <c r="I589" s="91">
        <f t="shared" si="342"/>
        <v>2.0504099999999998</v>
      </c>
      <c r="J589" s="91">
        <f t="shared" si="342"/>
        <v>2.2293599999999998</v>
      </c>
      <c r="K589" s="91">
        <f t="shared" si="342"/>
        <v>2.51363</v>
      </c>
      <c r="L589" s="91">
        <f t="shared" si="342"/>
        <v>2.6232600000000001</v>
      </c>
      <c r="M589" s="91">
        <f t="shared" si="342"/>
        <v>2.6647699999999999</v>
      </c>
      <c r="N589" s="91">
        <f t="shared" si="342"/>
        <v>2.6718799999999998</v>
      </c>
      <c r="O589" s="91">
        <f t="shared" si="342"/>
        <v>2.7204600000000001</v>
      </c>
      <c r="P589" s="91">
        <f t="shared" si="342"/>
        <v>2.6987399999999999</v>
      </c>
      <c r="Q589" s="91">
        <f t="shared" si="342"/>
        <v>2.7051400000000001</v>
      </c>
      <c r="R589" s="91">
        <f t="shared" si="342"/>
        <v>2.6931600000000002</v>
      </c>
      <c r="S589" s="91">
        <f t="shared" si="342"/>
        <v>2.59517</v>
      </c>
      <c r="T589" s="91">
        <f t="shared" si="342"/>
        <v>2.5796600000000001</v>
      </c>
      <c r="U589" s="91">
        <f t="shared" si="342"/>
        <v>2.59274</v>
      </c>
      <c r="V589" s="91">
        <f t="shared" si="342"/>
        <v>2.6467700000000001</v>
      </c>
      <c r="W589" s="91">
        <f t="shared" si="342"/>
        <v>2.6949399999999999</v>
      </c>
      <c r="X589" s="91">
        <f t="shared" si="342"/>
        <v>2.6088100000000001</v>
      </c>
      <c r="Y589" s="91">
        <f t="shared" si="342"/>
        <v>2.5165799999999998</v>
      </c>
      <c r="Z589" s="91">
        <f t="shared" si="342"/>
        <v>2.28993</v>
      </c>
      <c r="AA589" s="91">
        <f t="shared" si="342"/>
        <v>2.0185300000000002</v>
      </c>
    </row>
    <row r="590" spans="1:27" ht="12.75" hidden="1" customHeight="1" outlineLevel="1" x14ac:dyDescent="0.3">
      <c r="A590" s="99" t="s">
        <v>1562</v>
      </c>
      <c r="B590" s="63" t="s">
        <v>238</v>
      </c>
      <c r="C590" s="43" t="s">
        <v>79</v>
      </c>
      <c r="D590" s="44">
        <v>1304.8900000000001</v>
      </c>
      <c r="E590" s="44">
        <v>1267.74</v>
      </c>
      <c r="F590" s="44">
        <v>1251.93</v>
      </c>
      <c r="G590" s="44">
        <v>1248.97</v>
      </c>
      <c r="H590" s="44">
        <v>1277.3900000000001</v>
      </c>
      <c r="I590" s="44">
        <v>1395.07</v>
      </c>
      <c r="J590" s="44">
        <v>1574.02</v>
      </c>
      <c r="K590" s="44">
        <v>1858.29</v>
      </c>
      <c r="L590" s="44">
        <v>1967.92</v>
      </c>
      <c r="M590" s="44">
        <v>2009.43</v>
      </c>
      <c r="N590" s="44">
        <v>2016.54</v>
      </c>
      <c r="O590" s="44">
        <v>2065.12</v>
      </c>
      <c r="P590" s="44">
        <v>2043.4</v>
      </c>
      <c r="Q590" s="44">
        <v>2049.8000000000002</v>
      </c>
      <c r="R590" s="44">
        <v>2037.82</v>
      </c>
      <c r="S590" s="44">
        <v>1939.83</v>
      </c>
      <c r="T590" s="44">
        <v>1924.32</v>
      </c>
      <c r="U590" s="44">
        <v>1937.4</v>
      </c>
      <c r="V590" s="44">
        <v>1991.43</v>
      </c>
      <c r="W590" s="44">
        <v>2039.6</v>
      </c>
      <c r="X590" s="44">
        <v>1953.47</v>
      </c>
      <c r="Y590" s="44">
        <v>1861.24</v>
      </c>
      <c r="Z590" s="44">
        <v>1634.59</v>
      </c>
      <c r="AA590" s="44">
        <v>1363.19</v>
      </c>
    </row>
    <row r="591" spans="1:27" ht="12.75" hidden="1" customHeight="1" outlineLevel="1" x14ac:dyDescent="0.3">
      <c r="A591" s="99" t="s">
        <v>1563</v>
      </c>
      <c r="B591" s="63" t="s">
        <v>90</v>
      </c>
      <c r="C591" s="43" t="s">
        <v>79</v>
      </c>
      <c r="D591" s="44">
        <f>$D$456</f>
        <v>434.18</v>
      </c>
      <c r="E591" s="44">
        <f t="shared" ref="E591:AA591" si="343">$D$456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3">
      <c r="A592" s="99" t="s">
        <v>1564</v>
      </c>
      <c r="B592" s="63" t="s">
        <v>83</v>
      </c>
      <c r="C592" s="43" t="s">
        <v>79</v>
      </c>
      <c r="D592" s="44">
        <v>4.8</v>
      </c>
      <c r="E592" s="44">
        <v>4.8</v>
      </c>
      <c r="F592" s="44">
        <v>4.8</v>
      </c>
      <c r="G592" s="44">
        <v>4.8</v>
      </c>
      <c r="H592" s="44">
        <v>4.8</v>
      </c>
      <c r="I592" s="44">
        <v>4.8</v>
      </c>
      <c r="J592" s="44">
        <v>4.8</v>
      </c>
      <c r="K592" s="44">
        <v>4.8</v>
      </c>
      <c r="L592" s="44">
        <v>4.8</v>
      </c>
      <c r="M592" s="44">
        <v>4.8</v>
      </c>
      <c r="N592" s="44">
        <v>4.8</v>
      </c>
      <c r="O592" s="44">
        <v>4.8</v>
      </c>
      <c r="P592" s="44">
        <v>4.8</v>
      </c>
      <c r="Q592" s="44">
        <v>4.8</v>
      </c>
      <c r="R592" s="44">
        <v>4.8</v>
      </c>
      <c r="S592" s="44">
        <v>4.8</v>
      </c>
      <c r="T592" s="44">
        <v>4.8</v>
      </c>
      <c r="U592" s="44">
        <v>4.8</v>
      </c>
      <c r="V592" s="44">
        <v>4.8</v>
      </c>
      <c r="W592" s="44">
        <v>4.8</v>
      </c>
      <c r="X592" s="44">
        <v>4.8</v>
      </c>
      <c r="Y592" s="44">
        <v>4.8</v>
      </c>
      <c r="Z592" s="44">
        <v>4.8</v>
      </c>
      <c r="AA592" s="44">
        <v>4.8</v>
      </c>
    </row>
    <row r="593" spans="1:27" ht="12.75" hidden="1" customHeight="1" outlineLevel="1" x14ac:dyDescent="0.3">
      <c r="A593" s="99" t="s">
        <v>1565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>$D$11</f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ht="13.8" collapsed="1" x14ac:dyDescent="0.3">
      <c r="A594" s="98" t="s">
        <v>1566</v>
      </c>
      <c r="B594" s="28" t="str">
        <f>"29"&amp;"."&amp;$B$623&amp;"."&amp;$B$624</f>
        <v>29.02.2024</v>
      </c>
      <c r="C594" s="90" t="s">
        <v>76</v>
      </c>
      <c r="D594" s="91">
        <f>ROUND(((D595+D596+D598+D597)/1000),5)</f>
        <v>1.98244</v>
      </c>
      <c r="E594" s="91">
        <f>ROUND(((E595+E596+E598+E597)/1000),5)</f>
        <v>1.9500999999999999</v>
      </c>
      <c r="F594" s="91">
        <f>ROUND(((F595+F596+F598+F597)/1000),5)</f>
        <v>1.9394899999999999</v>
      </c>
      <c r="G594" s="91">
        <f t="shared" ref="G594:AA594" si="345">ROUND(((G595+G596+G598+G597)/1000),5)</f>
        <v>1.9473</v>
      </c>
      <c r="H594" s="91">
        <f t="shared" si="345"/>
        <v>1.96509</v>
      </c>
      <c r="I594" s="91">
        <f t="shared" si="345"/>
        <v>2.1238299999999999</v>
      </c>
      <c r="J594" s="91">
        <f t="shared" si="345"/>
        <v>2.2789899999999998</v>
      </c>
      <c r="K594" s="91">
        <f t="shared" si="345"/>
        <v>2.4592200000000002</v>
      </c>
      <c r="L594" s="91">
        <f t="shared" si="345"/>
        <v>2.6440899999999998</v>
      </c>
      <c r="M594" s="91">
        <f t="shared" si="345"/>
        <v>2.66418</v>
      </c>
      <c r="N594" s="91">
        <f t="shared" si="345"/>
        <v>2.6795599999999999</v>
      </c>
      <c r="O594" s="91">
        <f t="shared" si="345"/>
        <v>2.7075999999999998</v>
      </c>
      <c r="P594" s="91">
        <f t="shared" si="345"/>
        <v>2.6889099999999999</v>
      </c>
      <c r="Q594" s="91">
        <f t="shared" si="345"/>
        <v>2.6928399999999999</v>
      </c>
      <c r="R594" s="91">
        <f t="shared" si="345"/>
        <v>2.6863100000000002</v>
      </c>
      <c r="S594" s="91">
        <f t="shared" si="345"/>
        <v>2.6167500000000001</v>
      </c>
      <c r="T594" s="91">
        <f t="shared" si="345"/>
        <v>2.5840800000000002</v>
      </c>
      <c r="U594" s="91">
        <f t="shared" si="345"/>
        <v>2.60006</v>
      </c>
      <c r="V594" s="91">
        <f t="shared" si="345"/>
        <v>2.6482000000000001</v>
      </c>
      <c r="W594" s="91">
        <f t="shared" si="345"/>
        <v>2.6966299999999999</v>
      </c>
      <c r="X594" s="91">
        <f t="shared" si="345"/>
        <v>2.6206999999999998</v>
      </c>
      <c r="Y594" s="91">
        <f t="shared" si="345"/>
        <v>2.5186000000000002</v>
      </c>
      <c r="Z594" s="91">
        <f t="shared" si="345"/>
        <v>2.3288700000000002</v>
      </c>
      <c r="AA594" s="91">
        <f t="shared" si="345"/>
        <v>2.1367400000000001</v>
      </c>
    </row>
    <row r="595" spans="1:27" ht="12.75" hidden="1" customHeight="1" outlineLevel="1" x14ac:dyDescent="0.3">
      <c r="A595" s="99" t="s">
        <v>1567</v>
      </c>
      <c r="B595" s="63" t="s">
        <v>238</v>
      </c>
      <c r="C595" s="43" t="s">
        <v>79</v>
      </c>
      <c r="D595" s="44">
        <v>1327.1</v>
      </c>
      <c r="E595" s="44">
        <v>1294.76</v>
      </c>
      <c r="F595" s="44">
        <v>1284.1500000000001</v>
      </c>
      <c r="G595" s="44">
        <v>1291.96</v>
      </c>
      <c r="H595" s="44">
        <v>1309.75</v>
      </c>
      <c r="I595" s="44">
        <v>1468.49</v>
      </c>
      <c r="J595" s="44">
        <v>1623.65</v>
      </c>
      <c r="K595" s="44">
        <v>1803.88</v>
      </c>
      <c r="L595" s="44">
        <v>1988.75</v>
      </c>
      <c r="M595" s="44">
        <v>2008.84</v>
      </c>
      <c r="N595" s="44">
        <v>2024.22</v>
      </c>
      <c r="O595" s="44">
        <v>2052.2600000000002</v>
      </c>
      <c r="P595" s="44">
        <v>2033.57</v>
      </c>
      <c r="Q595" s="44">
        <v>2037.5</v>
      </c>
      <c r="R595" s="44">
        <v>2030.97</v>
      </c>
      <c r="S595" s="44">
        <v>1961.41</v>
      </c>
      <c r="T595" s="44">
        <v>1928.74</v>
      </c>
      <c r="U595" s="44">
        <v>1944.72</v>
      </c>
      <c r="V595" s="44">
        <v>1992.86</v>
      </c>
      <c r="W595" s="44">
        <v>2041.29</v>
      </c>
      <c r="X595" s="44">
        <v>1965.36</v>
      </c>
      <c r="Y595" s="44">
        <v>1863.26</v>
      </c>
      <c r="Z595" s="44">
        <v>1673.53</v>
      </c>
      <c r="AA595" s="44">
        <v>1481.4</v>
      </c>
    </row>
    <row r="596" spans="1:27" ht="12.75" hidden="1" customHeight="1" outlineLevel="1" x14ac:dyDescent="0.3">
      <c r="A596" s="99" t="s">
        <v>1568</v>
      </c>
      <c r="B596" s="63" t="s">
        <v>90</v>
      </c>
      <c r="C596" s="43" t="s">
        <v>79</v>
      </c>
      <c r="D596" s="44">
        <f>$D$456</f>
        <v>434.18</v>
      </c>
      <c r="E596" s="44">
        <f t="shared" ref="E596:AA596" si="346">$D$456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3">
      <c r="A597" s="99" t="s">
        <v>1569</v>
      </c>
      <c r="B597" s="63" t="s">
        <v>83</v>
      </c>
      <c r="C597" s="43" t="s">
        <v>79</v>
      </c>
      <c r="D597" s="44">
        <v>4.8</v>
      </c>
      <c r="E597" s="44">
        <v>4.8</v>
      </c>
      <c r="F597" s="44">
        <v>4.8</v>
      </c>
      <c r="G597" s="44">
        <v>4.8</v>
      </c>
      <c r="H597" s="44">
        <v>4.8</v>
      </c>
      <c r="I597" s="44">
        <v>4.8</v>
      </c>
      <c r="J597" s="44">
        <v>4.8</v>
      </c>
      <c r="K597" s="44">
        <v>4.8</v>
      </c>
      <c r="L597" s="44">
        <v>4.8</v>
      </c>
      <c r="M597" s="44">
        <v>4.8</v>
      </c>
      <c r="N597" s="44">
        <v>4.8</v>
      </c>
      <c r="O597" s="44">
        <v>4.8</v>
      </c>
      <c r="P597" s="44">
        <v>4.8</v>
      </c>
      <c r="Q597" s="44">
        <v>4.8</v>
      </c>
      <c r="R597" s="44">
        <v>4.8</v>
      </c>
      <c r="S597" s="44">
        <v>4.8</v>
      </c>
      <c r="T597" s="44">
        <v>4.8</v>
      </c>
      <c r="U597" s="44">
        <v>4.8</v>
      </c>
      <c r="V597" s="44">
        <v>4.8</v>
      </c>
      <c r="W597" s="44">
        <v>4.8</v>
      </c>
      <c r="X597" s="44">
        <v>4.8</v>
      </c>
      <c r="Y597" s="44">
        <v>4.8</v>
      </c>
      <c r="Z597" s="44">
        <v>4.8</v>
      </c>
      <c r="AA597" s="44">
        <v>4.8</v>
      </c>
    </row>
    <row r="598" spans="1:27" ht="12.75" hidden="1" customHeight="1" outlineLevel="1" x14ac:dyDescent="0.3">
      <c r="A598" s="99" t="s">
        <v>1570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>$D$11</f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ht="13.8" collapsed="1" x14ac:dyDescent="0.3">
      <c r="B599" s="101"/>
    </row>
    <row r="600" spans="1:27" ht="13.8" x14ac:dyDescent="0.3">
      <c r="B600" s="101"/>
    </row>
    <row r="601" spans="1:27" ht="13.8" x14ac:dyDescent="0.3">
      <c r="A601" s="182" t="s">
        <v>821</v>
      </c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4"/>
    </row>
    <row r="602" spans="1:27" ht="15" customHeight="1" x14ac:dyDescent="0.3">
      <c r="A602" s="185" t="s">
        <v>1571</v>
      </c>
      <c r="B602" s="187" t="s">
        <v>823</v>
      </c>
      <c r="C602" s="189" t="s">
        <v>824</v>
      </c>
      <c r="D602" s="27" t="s">
        <v>69</v>
      </c>
      <c r="E602" s="27" t="s">
        <v>70</v>
      </c>
      <c r="F602" s="27" t="s">
        <v>825</v>
      </c>
      <c r="G602" s="27" t="s">
        <v>826</v>
      </c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</row>
    <row r="603" spans="1:27" ht="13.8" hidden="1" x14ac:dyDescent="0.3">
      <c r="A603" s="186"/>
      <c r="B603" s="188"/>
      <c r="C603" s="190"/>
      <c r="D603" s="105"/>
      <c r="E603" s="105"/>
      <c r="F603" s="105"/>
      <c r="G603" s="105"/>
    </row>
    <row r="604" spans="1:27" ht="12.75" customHeight="1" x14ac:dyDescent="0.3">
      <c r="A604" s="106" t="s">
        <v>1572</v>
      </c>
      <c r="B604" s="107" t="s">
        <v>828</v>
      </c>
      <c r="C604" s="108" t="s">
        <v>824</v>
      </c>
      <c r="D604" s="105">
        <v>890288.58</v>
      </c>
      <c r="E604" s="105">
        <f>$D604</f>
        <v>890288.58</v>
      </c>
      <c r="F604" s="105">
        <f>$D604</f>
        <v>890288.58</v>
      </c>
      <c r="G604" s="105">
        <f>$D604</f>
        <v>890288.58</v>
      </c>
    </row>
    <row r="605" spans="1:27" ht="12.75" customHeight="1" x14ac:dyDescent="0.3">
      <c r="A605" s="106" t="s">
        <v>1573</v>
      </c>
      <c r="B605" s="107" t="s">
        <v>90</v>
      </c>
      <c r="C605" s="108" t="s">
        <v>824</v>
      </c>
      <c r="D605" s="105">
        <v>571820.46</v>
      </c>
      <c r="E605" s="105">
        <v>1008357.15</v>
      </c>
      <c r="F605" s="105">
        <v>1092208.6499999999</v>
      </c>
      <c r="G605" s="105">
        <v>1355806.62</v>
      </c>
    </row>
    <row r="608" spans="1:27" ht="12.75" customHeight="1" x14ac:dyDescent="0.3">
      <c r="A608" s="191" t="s">
        <v>84</v>
      </c>
      <c r="B608" s="191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1:27" ht="12.75" customHeight="1" x14ac:dyDescent="0.3">
      <c r="A609" s="175" t="s">
        <v>2985</v>
      </c>
      <c r="B609" s="175"/>
      <c r="C609" s="175"/>
      <c r="D609" s="175"/>
      <c r="E609" s="175"/>
      <c r="F609" s="175"/>
      <c r="G609" s="175"/>
      <c r="H609" s="175"/>
      <c r="I609" s="175"/>
      <c r="J609" s="175"/>
      <c r="K609" s="175"/>
      <c r="L609" s="175"/>
      <c r="M609" s="175"/>
      <c r="N609" s="175"/>
      <c r="O609" s="175"/>
      <c r="P609"/>
      <c r="Q609"/>
      <c r="R609"/>
      <c r="S609"/>
      <c r="T609"/>
      <c r="U609"/>
      <c r="V609"/>
      <c r="W609"/>
      <c r="X609"/>
      <c r="Y609"/>
      <c r="Z609"/>
      <c r="AA609"/>
    </row>
    <row r="611" spans="1:27" x14ac:dyDescent="0.25">
      <c r="A611" s="54"/>
      <c r="B611" s="55"/>
    </row>
    <row r="612" spans="1:27" x14ac:dyDescent="0.25">
      <c r="A612" s="54"/>
      <c r="B612" s="56"/>
    </row>
    <row r="623" spans="1:27" ht="13.8" hidden="1" x14ac:dyDescent="0.3">
      <c r="B623" s="109" t="s">
        <v>2986</v>
      </c>
    </row>
    <row r="624" spans="1:27" ht="13.8" hidden="1" x14ac:dyDescent="0.3">
      <c r="B624" s="110" t="s">
        <v>2987</v>
      </c>
    </row>
  </sheetData>
  <autoFilter ref="B7:C548" xr:uid="{00000000-0001-0000-0A00-000000000000}"/>
  <mergeCells count="12">
    <mergeCell ref="A609:O609"/>
    <mergeCell ref="A1:AA3"/>
    <mergeCell ref="A4:AA4"/>
    <mergeCell ref="A5:AA5"/>
    <mergeCell ref="A154:AA154"/>
    <mergeCell ref="A303:AA303"/>
    <mergeCell ref="A452:AA452"/>
    <mergeCell ref="A601:AA601"/>
    <mergeCell ref="A602:A603"/>
    <mergeCell ref="B602:B603"/>
    <mergeCell ref="C602:C603"/>
    <mergeCell ref="A608:B608"/>
  </mergeCells>
  <pageMargins left="0.25" right="0.25" top="0.75" bottom="0.75" header="0.3" footer="0.3"/>
  <pageSetup paperSize="9" scale="39" fitToHeight="0" orientation="landscape" r:id="rId1"/>
  <rowBreaks count="7" manualBreakCount="7">
    <brk id="81" max="26" man="1"/>
    <brk id="153" max="26" man="1"/>
    <brk id="230" max="26" man="1"/>
    <brk id="302" max="26" man="1"/>
    <brk id="379" max="26" man="1"/>
    <brk id="451" max="26" man="1"/>
    <brk id="528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4C254-0E18-43F7-80DF-BD578E41EE3F}">
  <sheetPr>
    <tabColor theme="5" tint="0.59999389629810485"/>
    <pageSetUpPr fitToPage="1"/>
  </sheetPr>
  <dimension ref="A1:AA624"/>
  <sheetViews>
    <sheetView view="pageBreakPreview" zoomScale="75" zoomScaleNormal="100" zoomScaleSheetLayoutView="75" workbookViewId="0">
      <pane ySplit="4" topLeftCell="A5" activePane="bottomLeft" state="frozen"/>
      <selection activeCell="W17" sqref="W17"/>
      <selection pane="bottomLeft"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76" t="s">
        <v>980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3">
      <c r="A4" s="179" t="s">
        <v>979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981</v>
      </c>
      <c r="B7" s="28" t="str">
        <f>"01"&amp;"."&amp;$B$623&amp;"."&amp;$B$624</f>
        <v>01.02.2024</v>
      </c>
      <c r="C7" s="90" t="s">
        <v>76</v>
      </c>
      <c r="D7" s="91">
        <f>ROUND(((D8+D9+D11+D10)/1000),5)</f>
        <v>1.6049100000000001</v>
      </c>
      <c r="E7" s="91">
        <f>ROUND(((E8+E9+E11+E10)/1000),5)</f>
        <v>1.4515499999999999</v>
      </c>
      <c r="F7" s="91">
        <f>ROUND(((F8+F9+F11+F10)/1000),5)</f>
        <v>1.42987</v>
      </c>
      <c r="G7" s="91">
        <f t="shared" ref="G7:AA7" si="0">ROUND(((G8+G9+G11+G10)/1000),5)</f>
        <v>1.4053800000000001</v>
      </c>
      <c r="H7" s="91">
        <f t="shared" si="0"/>
        <v>1.44258</v>
      </c>
      <c r="I7" s="91">
        <f t="shared" si="0"/>
        <v>1.5824199999999999</v>
      </c>
      <c r="J7" s="91">
        <f t="shared" si="0"/>
        <v>1.7079599999999999</v>
      </c>
      <c r="K7" s="91">
        <f t="shared" si="0"/>
        <v>1.99908</v>
      </c>
      <c r="L7" s="91">
        <f t="shared" si="0"/>
        <v>2.1775500000000001</v>
      </c>
      <c r="M7" s="91">
        <f t="shared" si="0"/>
        <v>2.2099099999999998</v>
      </c>
      <c r="N7" s="91">
        <f t="shared" si="0"/>
        <v>2.24187</v>
      </c>
      <c r="O7" s="91">
        <f t="shared" si="0"/>
        <v>2.24268</v>
      </c>
      <c r="P7" s="91">
        <f t="shared" si="0"/>
        <v>2.2497199999999999</v>
      </c>
      <c r="Q7" s="91">
        <f t="shared" si="0"/>
        <v>2.2569400000000002</v>
      </c>
      <c r="R7" s="91">
        <f t="shared" si="0"/>
        <v>2.2536</v>
      </c>
      <c r="S7" s="91">
        <f t="shared" si="0"/>
        <v>2.1998199999999999</v>
      </c>
      <c r="T7" s="91">
        <f t="shared" si="0"/>
        <v>2.19042</v>
      </c>
      <c r="U7" s="91">
        <f t="shared" si="0"/>
        <v>2.2098599999999999</v>
      </c>
      <c r="V7" s="91">
        <f t="shared" si="0"/>
        <v>2.20946</v>
      </c>
      <c r="W7" s="91">
        <f t="shared" si="0"/>
        <v>2.2181500000000001</v>
      </c>
      <c r="X7" s="91">
        <f t="shared" si="0"/>
        <v>2.0670999999999999</v>
      </c>
      <c r="Y7" s="91">
        <f t="shared" si="0"/>
        <v>1.9494400000000001</v>
      </c>
      <c r="Z7" s="91">
        <f t="shared" si="0"/>
        <v>1.7159</v>
      </c>
      <c r="AA7" s="91">
        <f t="shared" si="0"/>
        <v>1.6347100000000001</v>
      </c>
    </row>
    <row r="8" spans="1:27" ht="12.75" hidden="1" customHeight="1" outlineLevel="1" x14ac:dyDescent="0.3">
      <c r="A8" s="99" t="s">
        <v>982</v>
      </c>
      <c r="B8" s="63" t="s">
        <v>238</v>
      </c>
      <c r="C8" s="43" t="s">
        <v>79</v>
      </c>
      <c r="D8" s="44">
        <v>1445.66</v>
      </c>
      <c r="E8" s="44">
        <v>1292.3</v>
      </c>
      <c r="F8" s="44">
        <v>1270.6199999999999</v>
      </c>
      <c r="G8" s="44">
        <v>1246.1300000000001</v>
      </c>
      <c r="H8" s="44">
        <v>1283.33</v>
      </c>
      <c r="I8" s="44">
        <v>1423.17</v>
      </c>
      <c r="J8" s="44">
        <v>1548.71</v>
      </c>
      <c r="K8" s="44">
        <v>1839.83</v>
      </c>
      <c r="L8" s="44">
        <v>2018.3</v>
      </c>
      <c r="M8" s="44">
        <v>2050.66</v>
      </c>
      <c r="N8" s="44">
        <v>2082.62</v>
      </c>
      <c r="O8" s="44">
        <v>2083.4299999999998</v>
      </c>
      <c r="P8" s="44">
        <v>2090.4699999999998</v>
      </c>
      <c r="Q8" s="44">
        <v>2097.69</v>
      </c>
      <c r="R8" s="44">
        <v>2094.35</v>
      </c>
      <c r="S8" s="44">
        <v>2040.57</v>
      </c>
      <c r="T8" s="44">
        <v>2031.17</v>
      </c>
      <c r="U8" s="44">
        <v>2050.61</v>
      </c>
      <c r="V8" s="44">
        <v>2050.21</v>
      </c>
      <c r="W8" s="44">
        <v>2058.9</v>
      </c>
      <c r="X8" s="44">
        <v>1907.85</v>
      </c>
      <c r="Y8" s="44">
        <v>1790.19</v>
      </c>
      <c r="Z8" s="44">
        <v>1556.65</v>
      </c>
      <c r="AA8" s="44">
        <v>1475.46</v>
      </c>
    </row>
    <row r="9" spans="1:27" ht="12.75" hidden="1" customHeight="1" outlineLevel="1" x14ac:dyDescent="0.3">
      <c r="A9" s="99" t="s">
        <v>983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3">
      <c r="A10" s="99" t="s">
        <v>984</v>
      </c>
      <c r="B10" s="63" t="s">
        <v>83</v>
      </c>
      <c r="C10" s="43" t="s">
        <v>79</v>
      </c>
      <c r="D10" s="44">
        <v>4.8</v>
      </c>
      <c r="E10" s="44">
        <v>4.8</v>
      </c>
      <c r="F10" s="44">
        <v>4.8</v>
      </c>
      <c r="G10" s="44">
        <v>4.8</v>
      </c>
      <c r="H10" s="44">
        <v>4.8</v>
      </c>
      <c r="I10" s="44">
        <v>4.8</v>
      </c>
      <c r="J10" s="44">
        <v>4.8</v>
      </c>
      <c r="K10" s="44">
        <v>4.8</v>
      </c>
      <c r="L10" s="44">
        <v>4.8</v>
      </c>
      <c r="M10" s="44">
        <v>4.8</v>
      </c>
      <c r="N10" s="44">
        <v>4.8</v>
      </c>
      <c r="O10" s="44">
        <v>4.8</v>
      </c>
      <c r="P10" s="44">
        <v>4.8</v>
      </c>
      <c r="Q10" s="44">
        <v>4.8</v>
      </c>
      <c r="R10" s="44">
        <v>4.8</v>
      </c>
      <c r="S10" s="44">
        <v>4.8</v>
      </c>
      <c r="T10" s="44">
        <v>4.8</v>
      </c>
      <c r="U10" s="44">
        <v>4.8</v>
      </c>
      <c r="V10" s="44">
        <v>4.8</v>
      </c>
      <c r="W10" s="44">
        <v>4.8</v>
      </c>
      <c r="X10" s="44">
        <v>4.8</v>
      </c>
      <c r="Y10" s="44">
        <v>4.8</v>
      </c>
      <c r="Z10" s="44">
        <v>4.8</v>
      </c>
      <c r="AA10" s="44">
        <v>4.8</v>
      </c>
    </row>
    <row r="11" spans="1:27" ht="12.75" hidden="1" customHeight="1" outlineLevel="1" x14ac:dyDescent="0.3">
      <c r="A11" s="99" t="s">
        <v>985</v>
      </c>
      <c r="B11" s="63" t="s">
        <v>81</v>
      </c>
      <c r="C11" s="43" t="s">
        <v>79</v>
      </c>
      <c r="D11" s="44">
        <v>88.27</v>
      </c>
      <c r="E11" s="44">
        <f>$D$11</f>
        <v>88.27</v>
      </c>
      <c r="F11" s="44">
        <f t="shared" ref="F11:AA11" si="2">$D$11</f>
        <v>88.27</v>
      </c>
      <c r="G11" s="44">
        <f t="shared" si="2"/>
        <v>88.27</v>
      </c>
      <c r="H11" s="44">
        <f t="shared" si="2"/>
        <v>88.27</v>
      </c>
      <c r="I11" s="44">
        <f t="shared" si="2"/>
        <v>88.27</v>
      </c>
      <c r="J11" s="44">
        <f t="shared" si="2"/>
        <v>88.27</v>
      </c>
      <c r="K11" s="44">
        <f t="shared" si="2"/>
        <v>88.27</v>
      </c>
      <c r="L11" s="44">
        <f t="shared" si="2"/>
        <v>88.27</v>
      </c>
      <c r="M11" s="44">
        <f t="shared" si="2"/>
        <v>88.27</v>
      </c>
      <c r="N11" s="44">
        <f t="shared" si="2"/>
        <v>88.27</v>
      </c>
      <c r="O11" s="44">
        <f t="shared" si="2"/>
        <v>88.27</v>
      </c>
      <c r="P11" s="44">
        <f t="shared" si="2"/>
        <v>88.27</v>
      </c>
      <c r="Q11" s="44">
        <f t="shared" si="2"/>
        <v>88.27</v>
      </c>
      <c r="R11" s="44">
        <f t="shared" si="2"/>
        <v>88.27</v>
      </c>
      <c r="S11" s="44">
        <f t="shared" si="2"/>
        <v>88.27</v>
      </c>
      <c r="T11" s="44">
        <f t="shared" si="2"/>
        <v>88.27</v>
      </c>
      <c r="U11" s="44">
        <f t="shared" si="2"/>
        <v>88.27</v>
      </c>
      <c r="V11" s="44">
        <f t="shared" si="2"/>
        <v>88.27</v>
      </c>
      <c r="W11" s="44">
        <f t="shared" si="2"/>
        <v>88.27</v>
      </c>
      <c r="X11" s="44">
        <f t="shared" si="2"/>
        <v>88.27</v>
      </c>
      <c r="Y11" s="44">
        <f t="shared" si="2"/>
        <v>88.27</v>
      </c>
      <c r="Z11" s="44">
        <f t="shared" si="2"/>
        <v>88.27</v>
      </c>
      <c r="AA11" s="44">
        <f t="shared" si="2"/>
        <v>88.27</v>
      </c>
    </row>
    <row r="12" spans="1:27" ht="13.8" collapsed="1" x14ac:dyDescent="0.3">
      <c r="A12" s="98" t="s">
        <v>986</v>
      </c>
      <c r="B12" s="28" t="str">
        <f>"02"&amp;"."&amp;$B$623&amp;"."&amp;$B$624</f>
        <v>02.02.2024</v>
      </c>
      <c r="C12" s="90" t="s">
        <v>76</v>
      </c>
      <c r="D12" s="91">
        <f>ROUND(((D13+D14+D16+D15)/1000),5)</f>
        <v>1.4961199999999999</v>
      </c>
      <c r="E12" s="91">
        <f>ROUND(((E13+E14+E16+E15)/1000),5)</f>
        <v>1.42021</v>
      </c>
      <c r="F12" s="91">
        <f>ROUND(((F13+F14+F16+F15)/1000),5)</f>
        <v>1.38144</v>
      </c>
      <c r="G12" s="91">
        <f t="shared" ref="G12:AA12" si="3">ROUND(((G13+G14+G16+G15)/1000),5)</f>
        <v>1.3797999999999999</v>
      </c>
      <c r="H12" s="91">
        <f t="shared" si="3"/>
        <v>1.41371</v>
      </c>
      <c r="I12" s="91">
        <f t="shared" si="3"/>
        <v>1.52037</v>
      </c>
      <c r="J12" s="91">
        <f t="shared" si="3"/>
        <v>1.6788700000000001</v>
      </c>
      <c r="K12" s="91">
        <f t="shared" si="3"/>
        <v>1.98142</v>
      </c>
      <c r="L12" s="91">
        <f t="shared" si="3"/>
        <v>2.13605</v>
      </c>
      <c r="M12" s="91">
        <f t="shared" si="3"/>
        <v>2.1706799999999999</v>
      </c>
      <c r="N12" s="91">
        <f t="shared" si="3"/>
        <v>2.21373</v>
      </c>
      <c r="O12" s="91">
        <f t="shared" si="3"/>
        <v>2.2187399999999999</v>
      </c>
      <c r="P12" s="91">
        <f t="shared" si="3"/>
        <v>2.2015400000000001</v>
      </c>
      <c r="Q12" s="91">
        <f t="shared" si="3"/>
        <v>2.2092100000000001</v>
      </c>
      <c r="R12" s="91">
        <f t="shared" si="3"/>
        <v>2.19787</v>
      </c>
      <c r="S12" s="91">
        <f t="shared" si="3"/>
        <v>2.13436</v>
      </c>
      <c r="T12" s="91">
        <f t="shared" si="3"/>
        <v>2.1021700000000001</v>
      </c>
      <c r="U12" s="91">
        <f t="shared" si="3"/>
        <v>2.13476</v>
      </c>
      <c r="V12" s="91">
        <f t="shared" si="3"/>
        <v>2.1449400000000001</v>
      </c>
      <c r="W12" s="91">
        <f t="shared" si="3"/>
        <v>2.17367</v>
      </c>
      <c r="X12" s="91">
        <f t="shared" si="3"/>
        <v>2.0452499999999998</v>
      </c>
      <c r="Y12" s="91">
        <f t="shared" si="3"/>
        <v>1.9317299999999999</v>
      </c>
      <c r="Z12" s="91">
        <f t="shared" si="3"/>
        <v>1.7545999999999999</v>
      </c>
      <c r="AA12" s="91">
        <f t="shared" si="3"/>
        <v>1.66483</v>
      </c>
    </row>
    <row r="13" spans="1:27" ht="12.75" hidden="1" customHeight="1" outlineLevel="1" x14ac:dyDescent="0.3">
      <c r="A13" s="99" t="s">
        <v>987</v>
      </c>
      <c r="B13" s="63" t="s">
        <v>238</v>
      </c>
      <c r="C13" s="43" t="s">
        <v>79</v>
      </c>
      <c r="D13" s="44">
        <v>1336.87</v>
      </c>
      <c r="E13" s="44">
        <v>1260.96</v>
      </c>
      <c r="F13" s="44">
        <v>1222.19</v>
      </c>
      <c r="G13" s="44">
        <v>1220.55</v>
      </c>
      <c r="H13" s="44">
        <v>1254.46</v>
      </c>
      <c r="I13" s="44">
        <v>1361.12</v>
      </c>
      <c r="J13" s="44">
        <v>1519.62</v>
      </c>
      <c r="K13" s="44">
        <v>1822.17</v>
      </c>
      <c r="L13" s="44">
        <v>1976.8</v>
      </c>
      <c r="M13" s="44">
        <v>2011.43</v>
      </c>
      <c r="N13" s="44">
        <v>2054.48</v>
      </c>
      <c r="O13" s="44">
        <v>2059.4899999999998</v>
      </c>
      <c r="P13" s="44">
        <v>2042.29</v>
      </c>
      <c r="Q13" s="44">
        <v>2049.96</v>
      </c>
      <c r="R13" s="44">
        <v>2038.62</v>
      </c>
      <c r="S13" s="44">
        <v>1975.11</v>
      </c>
      <c r="T13" s="44">
        <v>1942.92</v>
      </c>
      <c r="U13" s="44">
        <v>1975.51</v>
      </c>
      <c r="V13" s="44">
        <v>1985.69</v>
      </c>
      <c r="W13" s="44">
        <v>2014.42</v>
      </c>
      <c r="X13" s="44">
        <v>1886</v>
      </c>
      <c r="Y13" s="44">
        <v>1772.48</v>
      </c>
      <c r="Z13" s="44">
        <v>1595.35</v>
      </c>
      <c r="AA13" s="44">
        <v>1505.58</v>
      </c>
    </row>
    <row r="14" spans="1:27" ht="12.75" hidden="1" customHeight="1" outlineLevel="1" x14ac:dyDescent="0.3">
      <c r="A14" s="99" t="s">
        <v>988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3">
      <c r="A15" s="99" t="s">
        <v>989</v>
      </c>
      <c r="B15" s="63" t="s">
        <v>83</v>
      </c>
      <c r="C15" s="43" t="s">
        <v>79</v>
      </c>
      <c r="D15" s="44">
        <v>4.8</v>
      </c>
      <c r="E15" s="44">
        <v>4.8</v>
      </c>
      <c r="F15" s="44">
        <v>4.8</v>
      </c>
      <c r="G15" s="44">
        <v>4.8</v>
      </c>
      <c r="H15" s="44">
        <v>4.8</v>
      </c>
      <c r="I15" s="44">
        <v>4.8</v>
      </c>
      <c r="J15" s="44">
        <v>4.8</v>
      </c>
      <c r="K15" s="44">
        <v>4.8</v>
      </c>
      <c r="L15" s="44">
        <v>4.8</v>
      </c>
      <c r="M15" s="44">
        <v>4.8</v>
      </c>
      <c r="N15" s="44">
        <v>4.8</v>
      </c>
      <c r="O15" s="44">
        <v>4.8</v>
      </c>
      <c r="P15" s="44">
        <v>4.8</v>
      </c>
      <c r="Q15" s="44">
        <v>4.8</v>
      </c>
      <c r="R15" s="44">
        <v>4.8</v>
      </c>
      <c r="S15" s="44">
        <v>4.8</v>
      </c>
      <c r="T15" s="44">
        <v>4.8</v>
      </c>
      <c r="U15" s="44">
        <v>4.8</v>
      </c>
      <c r="V15" s="44">
        <v>4.8</v>
      </c>
      <c r="W15" s="44">
        <v>4.8</v>
      </c>
      <c r="X15" s="44">
        <v>4.8</v>
      </c>
      <c r="Y15" s="44">
        <v>4.8</v>
      </c>
      <c r="Z15" s="44">
        <v>4.8</v>
      </c>
      <c r="AA15" s="44">
        <v>4.8</v>
      </c>
    </row>
    <row r="16" spans="1:27" ht="12.75" hidden="1" customHeight="1" outlineLevel="1" x14ac:dyDescent="0.3">
      <c r="A16" s="99" t="s">
        <v>990</v>
      </c>
      <c r="B16" s="63" t="s">
        <v>81</v>
      </c>
      <c r="C16" s="43" t="s">
        <v>79</v>
      </c>
      <c r="D16" s="44">
        <f>$D$11</f>
        <v>88.27</v>
      </c>
      <c r="E16" s="44">
        <f t="shared" ref="E16:AA16" si="5">$D$11</f>
        <v>88.27</v>
      </c>
      <c r="F16" s="44">
        <f t="shared" si="5"/>
        <v>88.27</v>
      </c>
      <c r="G16" s="44">
        <f t="shared" si="5"/>
        <v>88.27</v>
      </c>
      <c r="H16" s="44">
        <f t="shared" si="5"/>
        <v>88.27</v>
      </c>
      <c r="I16" s="44">
        <f t="shared" si="5"/>
        <v>88.27</v>
      </c>
      <c r="J16" s="44">
        <f t="shared" si="5"/>
        <v>88.27</v>
      </c>
      <c r="K16" s="44">
        <f t="shared" si="5"/>
        <v>88.27</v>
      </c>
      <c r="L16" s="44">
        <f t="shared" si="5"/>
        <v>88.27</v>
      </c>
      <c r="M16" s="44">
        <f t="shared" si="5"/>
        <v>88.27</v>
      </c>
      <c r="N16" s="44">
        <f t="shared" si="5"/>
        <v>88.27</v>
      </c>
      <c r="O16" s="44">
        <f t="shared" si="5"/>
        <v>88.27</v>
      </c>
      <c r="P16" s="44">
        <f t="shared" si="5"/>
        <v>88.27</v>
      </c>
      <c r="Q16" s="44">
        <f t="shared" si="5"/>
        <v>88.27</v>
      </c>
      <c r="R16" s="44">
        <f t="shared" si="5"/>
        <v>88.27</v>
      </c>
      <c r="S16" s="44">
        <f t="shared" si="5"/>
        <v>88.27</v>
      </c>
      <c r="T16" s="44">
        <f t="shared" si="5"/>
        <v>88.27</v>
      </c>
      <c r="U16" s="44">
        <f t="shared" si="5"/>
        <v>88.27</v>
      </c>
      <c r="V16" s="44">
        <f t="shared" si="5"/>
        <v>88.27</v>
      </c>
      <c r="W16" s="44">
        <f t="shared" si="5"/>
        <v>88.27</v>
      </c>
      <c r="X16" s="44">
        <f t="shared" si="5"/>
        <v>88.27</v>
      </c>
      <c r="Y16" s="44">
        <f t="shared" si="5"/>
        <v>88.27</v>
      </c>
      <c r="Z16" s="44">
        <f t="shared" si="5"/>
        <v>88.27</v>
      </c>
      <c r="AA16" s="44">
        <f t="shared" si="5"/>
        <v>88.27</v>
      </c>
    </row>
    <row r="17" spans="1:27" ht="12.75" customHeight="1" collapsed="1" x14ac:dyDescent="0.3">
      <c r="A17" s="98" t="s">
        <v>991</v>
      </c>
      <c r="B17" s="28" t="str">
        <f>"03"&amp;"."&amp;$B$623&amp;"."&amp;$B$624</f>
        <v>03.02.2024</v>
      </c>
      <c r="C17" s="90" t="s">
        <v>76</v>
      </c>
      <c r="D17" s="91">
        <f>ROUND(((D18+D19+D21+D20)/1000),5)</f>
        <v>1.6682900000000001</v>
      </c>
      <c r="E17" s="91">
        <f>ROUND(((E18+E19+E21+E20)/1000),5)</f>
        <v>1.54789</v>
      </c>
      <c r="F17" s="91">
        <f>ROUND(((F18+F19+F21+F20)/1000),5)</f>
        <v>1.46153</v>
      </c>
      <c r="G17" s="91">
        <f t="shared" ref="G17:AA17" si="6">ROUND(((G18+G19+G21+G20)/1000),5)</f>
        <v>1.44818</v>
      </c>
      <c r="H17" s="91">
        <f t="shared" si="6"/>
        <v>1.46801</v>
      </c>
      <c r="I17" s="91">
        <f t="shared" si="6"/>
        <v>1.5062500000000001</v>
      </c>
      <c r="J17" s="91">
        <f t="shared" si="6"/>
        <v>1.61127</v>
      </c>
      <c r="K17" s="91">
        <f t="shared" si="6"/>
        <v>1.68587</v>
      </c>
      <c r="L17" s="91">
        <f t="shared" si="6"/>
        <v>1.9434400000000001</v>
      </c>
      <c r="M17" s="91">
        <f t="shared" si="6"/>
        <v>2.0596899999999998</v>
      </c>
      <c r="N17" s="91">
        <f t="shared" si="6"/>
        <v>2.1195499999999998</v>
      </c>
      <c r="O17" s="91">
        <f t="shared" si="6"/>
        <v>2.1334300000000002</v>
      </c>
      <c r="P17" s="91">
        <f t="shared" si="6"/>
        <v>2.1273300000000002</v>
      </c>
      <c r="Q17" s="91">
        <f t="shared" si="6"/>
        <v>2.12927</v>
      </c>
      <c r="R17" s="91">
        <f t="shared" si="6"/>
        <v>2.0859399999999999</v>
      </c>
      <c r="S17" s="91">
        <f t="shared" si="6"/>
        <v>2.0769700000000002</v>
      </c>
      <c r="T17" s="91">
        <f t="shared" si="6"/>
        <v>2.0920100000000001</v>
      </c>
      <c r="U17" s="91">
        <f t="shared" si="6"/>
        <v>2.1333199999999999</v>
      </c>
      <c r="V17" s="91">
        <f t="shared" si="6"/>
        <v>2.1283699999999999</v>
      </c>
      <c r="W17" s="91">
        <f t="shared" si="6"/>
        <v>2.1078399999999999</v>
      </c>
      <c r="X17" s="91">
        <f t="shared" si="6"/>
        <v>2.05491</v>
      </c>
      <c r="Y17" s="91">
        <f t="shared" si="6"/>
        <v>1.95831</v>
      </c>
      <c r="Z17" s="91">
        <f t="shared" si="6"/>
        <v>1.7506299999999999</v>
      </c>
      <c r="AA17" s="91">
        <f t="shared" si="6"/>
        <v>1.6573199999999999</v>
      </c>
    </row>
    <row r="18" spans="1:27" ht="12.75" hidden="1" customHeight="1" outlineLevel="1" x14ac:dyDescent="0.3">
      <c r="A18" s="99" t="s">
        <v>992</v>
      </c>
      <c r="B18" s="63" t="s">
        <v>238</v>
      </c>
      <c r="C18" s="43" t="s">
        <v>79</v>
      </c>
      <c r="D18" s="44">
        <v>1509.04</v>
      </c>
      <c r="E18" s="44">
        <v>1388.64</v>
      </c>
      <c r="F18" s="44">
        <v>1302.28</v>
      </c>
      <c r="G18" s="44">
        <v>1288.93</v>
      </c>
      <c r="H18" s="44">
        <v>1308.76</v>
      </c>
      <c r="I18" s="44">
        <v>1347</v>
      </c>
      <c r="J18" s="44">
        <v>1452.02</v>
      </c>
      <c r="K18" s="44">
        <v>1526.62</v>
      </c>
      <c r="L18" s="44">
        <v>1784.19</v>
      </c>
      <c r="M18" s="44">
        <v>1900.44</v>
      </c>
      <c r="N18" s="44">
        <v>1960.3</v>
      </c>
      <c r="O18" s="44">
        <v>1974.18</v>
      </c>
      <c r="P18" s="44">
        <v>1968.08</v>
      </c>
      <c r="Q18" s="44">
        <v>1970.02</v>
      </c>
      <c r="R18" s="44">
        <v>1926.69</v>
      </c>
      <c r="S18" s="44">
        <v>1917.72</v>
      </c>
      <c r="T18" s="44">
        <v>1932.76</v>
      </c>
      <c r="U18" s="44">
        <v>1974.07</v>
      </c>
      <c r="V18" s="44">
        <v>1969.12</v>
      </c>
      <c r="W18" s="44">
        <v>1948.59</v>
      </c>
      <c r="X18" s="44">
        <v>1895.66</v>
      </c>
      <c r="Y18" s="44">
        <v>1799.06</v>
      </c>
      <c r="Z18" s="44">
        <v>1591.38</v>
      </c>
      <c r="AA18" s="44">
        <v>1498.07</v>
      </c>
    </row>
    <row r="19" spans="1:27" ht="12.75" hidden="1" customHeight="1" outlineLevel="1" x14ac:dyDescent="0.3">
      <c r="A19" s="99" t="s">
        <v>993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3">
      <c r="A20" s="99" t="s">
        <v>994</v>
      </c>
      <c r="B20" s="63" t="s">
        <v>83</v>
      </c>
      <c r="C20" s="43" t="s">
        <v>79</v>
      </c>
      <c r="D20" s="44">
        <v>4.8</v>
      </c>
      <c r="E20" s="44">
        <v>4.8</v>
      </c>
      <c r="F20" s="44">
        <v>4.8</v>
      </c>
      <c r="G20" s="44">
        <v>4.8</v>
      </c>
      <c r="H20" s="44">
        <v>4.8</v>
      </c>
      <c r="I20" s="44">
        <v>4.8</v>
      </c>
      <c r="J20" s="44">
        <v>4.8</v>
      </c>
      <c r="K20" s="44">
        <v>4.8</v>
      </c>
      <c r="L20" s="44">
        <v>4.8</v>
      </c>
      <c r="M20" s="44">
        <v>4.8</v>
      </c>
      <c r="N20" s="44">
        <v>4.8</v>
      </c>
      <c r="O20" s="44">
        <v>4.8</v>
      </c>
      <c r="P20" s="44">
        <v>4.8</v>
      </c>
      <c r="Q20" s="44">
        <v>4.8</v>
      </c>
      <c r="R20" s="44">
        <v>4.8</v>
      </c>
      <c r="S20" s="44">
        <v>4.8</v>
      </c>
      <c r="T20" s="44">
        <v>4.8</v>
      </c>
      <c r="U20" s="44">
        <v>4.8</v>
      </c>
      <c r="V20" s="44">
        <v>4.8</v>
      </c>
      <c r="W20" s="44">
        <v>4.8</v>
      </c>
      <c r="X20" s="44">
        <v>4.8</v>
      </c>
      <c r="Y20" s="44">
        <v>4.8</v>
      </c>
      <c r="Z20" s="44">
        <v>4.8</v>
      </c>
      <c r="AA20" s="44">
        <v>4.8</v>
      </c>
    </row>
    <row r="21" spans="1:27" ht="12.75" hidden="1" customHeight="1" outlineLevel="1" x14ac:dyDescent="0.3">
      <c r="A21" s="99" t="s">
        <v>995</v>
      </c>
      <c r="B21" s="63" t="s">
        <v>81</v>
      </c>
      <c r="C21" s="43" t="s">
        <v>79</v>
      </c>
      <c r="D21" s="44">
        <f>$D$11</f>
        <v>88.27</v>
      </c>
      <c r="E21" s="44">
        <f t="shared" ref="E21:AA21" si="8">$D$11</f>
        <v>88.27</v>
      </c>
      <c r="F21" s="44">
        <f t="shared" si="8"/>
        <v>88.27</v>
      </c>
      <c r="G21" s="44">
        <f t="shared" si="8"/>
        <v>88.27</v>
      </c>
      <c r="H21" s="44">
        <f t="shared" si="8"/>
        <v>88.27</v>
      </c>
      <c r="I21" s="44">
        <f t="shared" si="8"/>
        <v>88.27</v>
      </c>
      <c r="J21" s="44">
        <f t="shared" si="8"/>
        <v>88.27</v>
      </c>
      <c r="K21" s="44">
        <f t="shared" si="8"/>
        <v>88.27</v>
      </c>
      <c r="L21" s="44">
        <f t="shared" si="8"/>
        <v>88.27</v>
      </c>
      <c r="M21" s="44">
        <f t="shared" si="8"/>
        <v>88.27</v>
      </c>
      <c r="N21" s="44">
        <f t="shared" si="8"/>
        <v>88.27</v>
      </c>
      <c r="O21" s="44">
        <f t="shared" si="8"/>
        <v>88.27</v>
      </c>
      <c r="P21" s="44">
        <f t="shared" si="8"/>
        <v>88.27</v>
      </c>
      <c r="Q21" s="44">
        <f t="shared" si="8"/>
        <v>88.27</v>
      </c>
      <c r="R21" s="44">
        <f t="shared" si="8"/>
        <v>88.27</v>
      </c>
      <c r="S21" s="44">
        <f t="shared" si="8"/>
        <v>88.27</v>
      </c>
      <c r="T21" s="44">
        <f t="shared" si="8"/>
        <v>88.27</v>
      </c>
      <c r="U21" s="44">
        <f t="shared" si="8"/>
        <v>88.27</v>
      </c>
      <c r="V21" s="44">
        <f t="shared" si="8"/>
        <v>88.27</v>
      </c>
      <c r="W21" s="44">
        <f t="shared" si="8"/>
        <v>88.27</v>
      </c>
      <c r="X21" s="44">
        <f t="shared" si="8"/>
        <v>88.27</v>
      </c>
      <c r="Y21" s="44">
        <f t="shared" si="8"/>
        <v>88.27</v>
      </c>
      <c r="Z21" s="44">
        <f t="shared" si="8"/>
        <v>88.27</v>
      </c>
      <c r="AA21" s="44">
        <f t="shared" si="8"/>
        <v>88.27</v>
      </c>
    </row>
    <row r="22" spans="1:27" ht="12.75" customHeight="1" collapsed="1" x14ac:dyDescent="0.3">
      <c r="A22" s="98" t="s">
        <v>996</v>
      </c>
      <c r="B22" s="28" t="str">
        <f>"04"&amp;"."&amp;$B$623&amp;"."&amp;$B$624</f>
        <v>04.02.2024</v>
      </c>
      <c r="C22" s="90" t="s">
        <v>76</v>
      </c>
      <c r="D22" s="91">
        <f>ROUND(((D23+D24+D26+D25)/1000),5)</f>
        <v>1.59415</v>
      </c>
      <c r="E22" s="91">
        <f>ROUND(((E23+E24+E26+E25)/1000),5)</f>
        <v>1.43557</v>
      </c>
      <c r="F22" s="91">
        <f>ROUND(((F23+F24+F26+F25)/1000),5)</f>
        <v>1.3851199999999999</v>
      </c>
      <c r="G22" s="91">
        <f t="shared" ref="G22:AA22" si="9">ROUND(((G23+G24+G26+G25)/1000),5)</f>
        <v>1.3768100000000001</v>
      </c>
      <c r="H22" s="91">
        <f t="shared" si="9"/>
        <v>1.38198</v>
      </c>
      <c r="I22" s="91">
        <f t="shared" si="9"/>
        <v>1.3982699999999999</v>
      </c>
      <c r="J22" s="91">
        <f t="shared" si="9"/>
        <v>1.43296</v>
      </c>
      <c r="K22" s="91">
        <f t="shared" si="9"/>
        <v>1.5870599999999999</v>
      </c>
      <c r="L22" s="91">
        <f t="shared" si="9"/>
        <v>1.7020299999999999</v>
      </c>
      <c r="M22" s="91">
        <f t="shared" si="9"/>
        <v>1.91038</v>
      </c>
      <c r="N22" s="91">
        <f t="shared" si="9"/>
        <v>1.99203</v>
      </c>
      <c r="O22" s="91">
        <f t="shared" si="9"/>
        <v>2.0196200000000002</v>
      </c>
      <c r="P22" s="91">
        <f t="shared" si="9"/>
        <v>2.02502</v>
      </c>
      <c r="Q22" s="91">
        <f t="shared" si="9"/>
        <v>2.0289100000000002</v>
      </c>
      <c r="R22" s="91">
        <f t="shared" si="9"/>
        <v>1.99089</v>
      </c>
      <c r="S22" s="91">
        <f t="shared" si="9"/>
        <v>2.0025300000000001</v>
      </c>
      <c r="T22" s="91">
        <f t="shared" si="9"/>
        <v>2.0293299999999999</v>
      </c>
      <c r="U22" s="91">
        <f t="shared" si="9"/>
        <v>2.0819399999999999</v>
      </c>
      <c r="V22" s="91">
        <f t="shared" si="9"/>
        <v>2.0632799999999998</v>
      </c>
      <c r="W22" s="91">
        <f t="shared" si="9"/>
        <v>2.0280999999999998</v>
      </c>
      <c r="X22" s="91">
        <f t="shared" si="9"/>
        <v>2.0207700000000002</v>
      </c>
      <c r="Y22" s="91">
        <f t="shared" si="9"/>
        <v>1.9231199999999999</v>
      </c>
      <c r="Z22" s="91">
        <f t="shared" si="9"/>
        <v>1.68588</v>
      </c>
      <c r="AA22" s="91">
        <f t="shared" si="9"/>
        <v>1.63781</v>
      </c>
    </row>
    <row r="23" spans="1:27" ht="12.75" hidden="1" customHeight="1" outlineLevel="1" x14ac:dyDescent="0.3">
      <c r="A23" s="99" t="s">
        <v>997</v>
      </c>
      <c r="B23" s="63" t="s">
        <v>238</v>
      </c>
      <c r="C23" s="43" t="s">
        <v>79</v>
      </c>
      <c r="D23" s="44">
        <v>1434.9</v>
      </c>
      <c r="E23" s="44">
        <v>1276.32</v>
      </c>
      <c r="F23" s="44">
        <v>1225.8699999999999</v>
      </c>
      <c r="G23" s="44">
        <v>1217.56</v>
      </c>
      <c r="H23" s="44">
        <v>1222.73</v>
      </c>
      <c r="I23" s="44">
        <v>1239.02</v>
      </c>
      <c r="J23" s="44">
        <v>1273.71</v>
      </c>
      <c r="K23" s="44">
        <v>1427.81</v>
      </c>
      <c r="L23" s="44">
        <v>1542.78</v>
      </c>
      <c r="M23" s="44">
        <v>1751.13</v>
      </c>
      <c r="N23" s="44">
        <v>1832.78</v>
      </c>
      <c r="O23" s="44">
        <v>1860.37</v>
      </c>
      <c r="P23" s="44">
        <v>1865.77</v>
      </c>
      <c r="Q23" s="44">
        <v>1869.66</v>
      </c>
      <c r="R23" s="44">
        <v>1831.64</v>
      </c>
      <c r="S23" s="44">
        <v>1843.28</v>
      </c>
      <c r="T23" s="44">
        <v>1870.08</v>
      </c>
      <c r="U23" s="44">
        <v>1922.69</v>
      </c>
      <c r="V23" s="44">
        <v>1904.03</v>
      </c>
      <c r="W23" s="44">
        <v>1868.85</v>
      </c>
      <c r="X23" s="44">
        <v>1861.52</v>
      </c>
      <c r="Y23" s="44">
        <v>1763.87</v>
      </c>
      <c r="Z23" s="44">
        <v>1526.63</v>
      </c>
      <c r="AA23" s="44">
        <v>1478.56</v>
      </c>
    </row>
    <row r="24" spans="1:27" ht="12.75" hidden="1" customHeight="1" outlineLevel="1" x14ac:dyDescent="0.3">
      <c r="A24" s="99" t="s">
        <v>998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3">
      <c r="A25" s="99" t="s">
        <v>999</v>
      </c>
      <c r="B25" s="63" t="s">
        <v>83</v>
      </c>
      <c r="C25" s="43" t="s">
        <v>79</v>
      </c>
      <c r="D25" s="44">
        <v>4.8</v>
      </c>
      <c r="E25" s="44">
        <v>4.8</v>
      </c>
      <c r="F25" s="44">
        <v>4.8</v>
      </c>
      <c r="G25" s="44">
        <v>4.8</v>
      </c>
      <c r="H25" s="44">
        <v>4.8</v>
      </c>
      <c r="I25" s="44">
        <v>4.8</v>
      </c>
      <c r="J25" s="44">
        <v>4.8</v>
      </c>
      <c r="K25" s="44">
        <v>4.8</v>
      </c>
      <c r="L25" s="44">
        <v>4.8</v>
      </c>
      <c r="M25" s="44">
        <v>4.8</v>
      </c>
      <c r="N25" s="44">
        <v>4.8</v>
      </c>
      <c r="O25" s="44">
        <v>4.8</v>
      </c>
      <c r="P25" s="44">
        <v>4.8</v>
      </c>
      <c r="Q25" s="44">
        <v>4.8</v>
      </c>
      <c r="R25" s="44">
        <v>4.8</v>
      </c>
      <c r="S25" s="44">
        <v>4.8</v>
      </c>
      <c r="T25" s="44">
        <v>4.8</v>
      </c>
      <c r="U25" s="44">
        <v>4.8</v>
      </c>
      <c r="V25" s="44">
        <v>4.8</v>
      </c>
      <c r="W25" s="44">
        <v>4.8</v>
      </c>
      <c r="X25" s="44">
        <v>4.8</v>
      </c>
      <c r="Y25" s="44">
        <v>4.8</v>
      </c>
      <c r="Z25" s="44">
        <v>4.8</v>
      </c>
      <c r="AA25" s="44">
        <v>4.8</v>
      </c>
    </row>
    <row r="26" spans="1:27" ht="12.75" hidden="1" customHeight="1" outlineLevel="1" x14ac:dyDescent="0.3">
      <c r="A26" s="99" t="s">
        <v>1000</v>
      </c>
      <c r="B26" s="63" t="s">
        <v>81</v>
      </c>
      <c r="C26" s="43" t="s">
        <v>79</v>
      </c>
      <c r="D26" s="44">
        <f>$D$11</f>
        <v>88.27</v>
      </c>
      <c r="E26" s="44">
        <f t="shared" ref="E26:AA26" si="11">$D$11</f>
        <v>88.27</v>
      </c>
      <c r="F26" s="44">
        <f t="shared" si="11"/>
        <v>88.27</v>
      </c>
      <c r="G26" s="44">
        <f t="shared" si="11"/>
        <v>88.27</v>
      </c>
      <c r="H26" s="44">
        <f t="shared" si="11"/>
        <v>88.27</v>
      </c>
      <c r="I26" s="44">
        <f t="shared" si="11"/>
        <v>88.27</v>
      </c>
      <c r="J26" s="44">
        <f t="shared" si="11"/>
        <v>88.27</v>
      </c>
      <c r="K26" s="44">
        <f t="shared" si="11"/>
        <v>88.27</v>
      </c>
      <c r="L26" s="44">
        <f t="shared" si="11"/>
        <v>88.27</v>
      </c>
      <c r="M26" s="44">
        <f t="shared" si="11"/>
        <v>88.27</v>
      </c>
      <c r="N26" s="44">
        <f t="shared" si="11"/>
        <v>88.27</v>
      </c>
      <c r="O26" s="44">
        <f t="shared" si="11"/>
        <v>88.27</v>
      </c>
      <c r="P26" s="44">
        <f t="shared" si="11"/>
        <v>88.27</v>
      </c>
      <c r="Q26" s="44">
        <f t="shared" si="11"/>
        <v>88.27</v>
      </c>
      <c r="R26" s="44">
        <f t="shared" si="11"/>
        <v>88.27</v>
      </c>
      <c r="S26" s="44">
        <f t="shared" si="11"/>
        <v>88.27</v>
      </c>
      <c r="T26" s="44">
        <f t="shared" si="11"/>
        <v>88.27</v>
      </c>
      <c r="U26" s="44">
        <f t="shared" si="11"/>
        <v>88.27</v>
      </c>
      <c r="V26" s="44">
        <f t="shared" si="11"/>
        <v>88.27</v>
      </c>
      <c r="W26" s="44">
        <f t="shared" si="11"/>
        <v>88.27</v>
      </c>
      <c r="X26" s="44">
        <f t="shared" si="11"/>
        <v>88.27</v>
      </c>
      <c r="Y26" s="44">
        <f t="shared" si="11"/>
        <v>88.27</v>
      </c>
      <c r="Z26" s="44">
        <f t="shared" si="11"/>
        <v>88.27</v>
      </c>
      <c r="AA26" s="44">
        <f t="shared" si="11"/>
        <v>88.27</v>
      </c>
    </row>
    <row r="27" spans="1:27" ht="12.75" customHeight="1" collapsed="1" x14ac:dyDescent="0.3">
      <c r="A27" s="98" t="s">
        <v>1001</v>
      </c>
      <c r="B27" s="28" t="str">
        <f>"05"&amp;"."&amp;$B$623&amp;"."&amp;$B$624</f>
        <v>05.02.2024</v>
      </c>
      <c r="C27" s="90" t="s">
        <v>76</v>
      </c>
      <c r="D27" s="91">
        <f>ROUND(((D28+D29+D31+D30)/1000),5)</f>
        <v>1.5011699999999999</v>
      </c>
      <c r="E27" s="91">
        <f>ROUND(((E28+E29+E31+E30)/1000),5)</f>
        <v>1.39337</v>
      </c>
      <c r="F27" s="91">
        <f>ROUND(((F28+F29+F31+F30)/1000),5)</f>
        <v>1.37026</v>
      </c>
      <c r="G27" s="91">
        <f t="shared" ref="G27:AA27" si="12">ROUND(((G28+G29+G31+G30)/1000),5)</f>
        <v>1.3776600000000001</v>
      </c>
      <c r="H27" s="91">
        <f t="shared" si="12"/>
        <v>1.4157599999999999</v>
      </c>
      <c r="I27" s="91">
        <f t="shared" si="12"/>
        <v>1.5300800000000001</v>
      </c>
      <c r="J27" s="91">
        <f t="shared" si="12"/>
        <v>1.70068</v>
      </c>
      <c r="K27" s="91">
        <f t="shared" si="12"/>
        <v>1.9830399999999999</v>
      </c>
      <c r="L27" s="91">
        <f t="shared" si="12"/>
        <v>2.16872</v>
      </c>
      <c r="M27" s="91">
        <f t="shared" si="12"/>
        <v>2.2263299999999999</v>
      </c>
      <c r="N27" s="91">
        <f t="shared" si="12"/>
        <v>2.2412899999999998</v>
      </c>
      <c r="O27" s="91">
        <f t="shared" si="12"/>
        <v>2.2701500000000001</v>
      </c>
      <c r="P27" s="91">
        <f t="shared" si="12"/>
        <v>2.2494800000000001</v>
      </c>
      <c r="Q27" s="91">
        <f t="shared" si="12"/>
        <v>2.2351999999999999</v>
      </c>
      <c r="R27" s="91">
        <f t="shared" si="12"/>
        <v>2.2255699999999998</v>
      </c>
      <c r="S27" s="91">
        <f t="shared" si="12"/>
        <v>2.1677200000000001</v>
      </c>
      <c r="T27" s="91">
        <f t="shared" si="12"/>
        <v>2.1341999999999999</v>
      </c>
      <c r="U27" s="91">
        <f t="shared" si="12"/>
        <v>2.1835200000000001</v>
      </c>
      <c r="V27" s="91">
        <f t="shared" si="12"/>
        <v>2.21576</v>
      </c>
      <c r="W27" s="91">
        <f t="shared" si="12"/>
        <v>2.2094399999999998</v>
      </c>
      <c r="X27" s="91">
        <f t="shared" si="12"/>
        <v>2.0307499999999998</v>
      </c>
      <c r="Y27" s="91">
        <f t="shared" si="12"/>
        <v>1.92424</v>
      </c>
      <c r="Z27" s="91">
        <f t="shared" si="12"/>
        <v>1.68601</v>
      </c>
      <c r="AA27" s="91">
        <f t="shared" si="12"/>
        <v>1.54681</v>
      </c>
    </row>
    <row r="28" spans="1:27" ht="12.75" hidden="1" customHeight="1" outlineLevel="1" x14ac:dyDescent="0.3">
      <c r="A28" s="99" t="s">
        <v>1002</v>
      </c>
      <c r="B28" s="63" t="s">
        <v>238</v>
      </c>
      <c r="C28" s="43" t="s">
        <v>79</v>
      </c>
      <c r="D28" s="44">
        <v>1341.92</v>
      </c>
      <c r="E28" s="44">
        <v>1234.1199999999999</v>
      </c>
      <c r="F28" s="44">
        <v>1211.01</v>
      </c>
      <c r="G28" s="44">
        <v>1218.4100000000001</v>
      </c>
      <c r="H28" s="44">
        <v>1256.51</v>
      </c>
      <c r="I28" s="44">
        <v>1370.83</v>
      </c>
      <c r="J28" s="44">
        <v>1541.43</v>
      </c>
      <c r="K28" s="44">
        <v>1823.79</v>
      </c>
      <c r="L28" s="44">
        <v>2009.47</v>
      </c>
      <c r="M28" s="44">
        <v>2067.08</v>
      </c>
      <c r="N28" s="44">
        <v>2082.04</v>
      </c>
      <c r="O28" s="44">
        <v>2110.9</v>
      </c>
      <c r="P28" s="44">
        <v>2090.23</v>
      </c>
      <c r="Q28" s="44">
        <v>2075.9499999999998</v>
      </c>
      <c r="R28" s="44">
        <v>2066.3200000000002</v>
      </c>
      <c r="S28" s="44">
        <v>2008.47</v>
      </c>
      <c r="T28" s="44">
        <v>1974.95</v>
      </c>
      <c r="U28" s="44">
        <v>2024.27</v>
      </c>
      <c r="V28" s="44">
        <v>2056.5100000000002</v>
      </c>
      <c r="W28" s="44">
        <v>2050.19</v>
      </c>
      <c r="X28" s="44">
        <v>1871.5</v>
      </c>
      <c r="Y28" s="44">
        <v>1764.99</v>
      </c>
      <c r="Z28" s="44">
        <v>1526.76</v>
      </c>
      <c r="AA28" s="44">
        <v>1387.56</v>
      </c>
    </row>
    <row r="29" spans="1:27" ht="12.75" hidden="1" customHeight="1" outlineLevel="1" x14ac:dyDescent="0.3">
      <c r="A29" s="99" t="s">
        <v>1003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3">
      <c r="A30" s="99" t="s">
        <v>1004</v>
      </c>
      <c r="B30" s="63" t="s">
        <v>83</v>
      </c>
      <c r="C30" s="43" t="s">
        <v>79</v>
      </c>
      <c r="D30" s="44">
        <v>4.8</v>
      </c>
      <c r="E30" s="44">
        <v>4.8</v>
      </c>
      <c r="F30" s="44">
        <v>4.8</v>
      </c>
      <c r="G30" s="44">
        <v>4.8</v>
      </c>
      <c r="H30" s="44">
        <v>4.8</v>
      </c>
      <c r="I30" s="44">
        <v>4.8</v>
      </c>
      <c r="J30" s="44">
        <v>4.8</v>
      </c>
      <c r="K30" s="44">
        <v>4.8</v>
      </c>
      <c r="L30" s="44">
        <v>4.8</v>
      </c>
      <c r="M30" s="44">
        <v>4.8</v>
      </c>
      <c r="N30" s="44">
        <v>4.8</v>
      </c>
      <c r="O30" s="44">
        <v>4.8</v>
      </c>
      <c r="P30" s="44">
        <v>4.8</v>
      </c>
      <c r="Q30" s="44">
        <v>4.8</v>
      </c>
      <c r="R30" s="44">
        <v>4.8</v>
      </c>
      <c r="S30" s="44">
        <v>4.8</v>
      </c>
      <c r="T30" s="44">
        <v>4.8</v>
      </c>
      <c r="U30" s="44">
        <v>4.8</v>
      </c>
      <c r="V30" s="44">
        <v>4.8</v>
      </c>
      <c r="W30" s="44">
        <v>4.8</v>
      </c>
      <c r="X30" s="44">
        <v>4.8</v>
      </c>
      <c r="Y30" s="44">
        <v>4.8</v>
      </c>
      <c r="Z30" s="44">
        <v>4.8</v>
      </c>
      <c r="AA30" s="44">
        <v>4.8</v>
      </c>
    </row>
    <row r="31" spans="1:27" ht="12.75" hidden="1" customHeight="1" outlineLevel="1" x14ac:dyDescent="0.3">
      <c r="A31" s="99" t="s">
        <v>1005</v>
      </c>
      <c r="B31" s="63" t="s">
        <v>81</v>
      </c>
      <c r="C31" s="43" t="s">
        <v>79</v>
      </c>
      <c r="D31" s="44">
        <f>$D$11</f>
        <v>88.27</v>
      </c>
      <c r="E31" s="44">
        <f t="shared" ref="E31:AA31" si="14">$D$11</f>
        <v>88.27</v>
      </c>
      <c r="F31" s="44">
        <f t="shared" si="14"/>
        <v>88.27</v>
      </c>
      <c r="G31" s="44">
        <f t="shared" si="14"/>
        <v>88.27</v>
      </c>
      <c r="H31" s="44">
        <f t="shared" si="14"/>
        <v>88.27</v>
      </c>
      <c r="I31" s="44">
        <f t="shared" si="14"/>
        <v>88.27</v>
      </c>
      <c r="J31" s="44">
        <f t="shared" si="14"/>
        <v>88.27</v>
      </c>
      <c r="K31" s="44">
        <f t="shared" si="14"/>
        <v>88.27</v>
      </c>
      <c r="L31" s="44">
        <f t="shared" si="14"/>
        <v>88.27</v>
      </c>
      <c r="M31" s="44">
        <f t="shared" si="14"/>
        <v>88.27</v>
      </c>
      <c r="N31" s="44">
        <f t="shared" si="14"/>
        <v>88.27</v>
      </c>
      <c r="O31" s="44">
        <f t="shared" si="14"/>
        <v>88.27</v>
      </c>
      <c r="P31" s="44">
        <f t="shared" si="14"/>
        <v>88.27</v>
      </c>
      <c r="Q31" s="44">
        <f t="shared" si="14"/>
        <v>88.27</v>
      </c>
      <c r="R31" s="44">
        <f t="shared" si="14"/>
        <v>88.27</v>
      </c>
      <c r="S31" s="44">
        <f t="shared" si="14"/>
        <v>88.27</v>
      </c>
      <c r="T31" s="44">
        <f t="shared" si="14"/>
        <v>88.27</v>
      </c>
      <c r="U31" s="44">
        <f t="shared" si="14"/>
        <v>88.27</v>
      </c>
      <c r="V31" s="44">
        <f t="shared" si="14"/>
        <v>88.27</v>
      </c>
      <c r="W31" s="44">
        <f t="shared" si="14"/>
        <v>88.27</v>
      </c>
      <c r="X31" s="44">
        <f t="shared" si="14"/>
        <v>88.27</v>
      </c>
      <c r="Y31" s="44">
        <f t="shared" si="14"/>
        <v>88.27</v>
      </c>
      <c r="Z31" s="44">
        <f t="shared" si="14"/>
        <v>88.27</v>
      </c>
      <c r="AA31" s="44">
        <f t="shared" si="14"/>
        <v>88.27</v>
      </c>
    </row>
    <row r="32" spans="1:27" ht="12.75" customHeight="1" collapsed="1" x14ac:dyDescent="0.3">
      <c r="A32" s="98" t="s">
        <v>1006</v>
      </c>
      <c r="B32" s="28" t="str">
        <f>"06"&amp;"."&amp;$B$623&amp;"."&amp;$B$624</f>
        <v>06.02.2024</v>
      </c>
      <c r="C32" s="90" t="s">
        <v>76</v>
      </c>
      <c r="D32" s="91">
        <f>ROUND(((D33+D34+D36+D35)/1000),5)</f>
        <v>1.44672</v>
      </c>
      <c r="E32" s="91">
        <f>ROUND(((E33+E34+E36+E35)/1000),5)</f>
        <v>1.3877200000000001</v>
      </c>
      <c r="F32" s="91">
        <f>ROUND(((F33+F34+F36+F35)/1000),5)</f>
        <v>1.3584000000000001</v>
      </c>
      <c r="G32" s="91">
        <f t="shared" ref="G32:AA32" si="15">ROUND(((G33+G34+G36+G35)/1000),5)</f>
        <v>1.34666</v>
      </c>
      <c r="H32" s="91">
        <f t="shared" si="15"/>
        <v>1.39269</v>
      </c>
      <c r="I32" s="91">
        <f t="shared" si="15"/>
        <v>1.45577</v>
      </c>
      <c r="J32" s="91">
        <f t="shared" si="15"/>
        <v>1.62141</v>
      </c>
      <c r="K32" s="91">
        <f t="shared" si="15"/>
        <v>1.8721099999999999</v>
      </c>
      <c r="L32" s="91">
        <f t="shared" si="15"/>
        <v>2.0313699999999999</v>
      </c>
      <c r="M32" s="91">
        <f t="shared" si="15"/>
        <v>2.0657000000000001</v>
      </c>
      <c r="N32" s="91">
        <f t="shared" si="15"/>
        <v>2.0878000000000001</v>
      </c>
      <c r="O32" s="91">
        <f t="shared" si="15"/>
        <v>2.1201699999999999</v>
      </c>
      <c r="P32" s="91">
        <f t="shared" si="15"/>
        <v>2.09334</v>
      </c>
      <c r="Q32" s="91">
        <f t="shared" si="15"/>
        <v>2.1160299999999999</v>
      </c>
      <c r="R32" s="91">
        <f t="shared" si="15"/>
        <v>2.1020099999999999</v>
      </c>
      <c r="S32" s="91">
        <f t="shared" si="15"/>
        <v>2.0567199999999999</v>
      </c>
      <c r="T32" s="91">
        <f t="shared" si="15"/>
        <v>2.0352700000000001</v>
      </c>
      <c r="U32" s="91">
        <f t="shared" si="15"/>
        <v>2.0735100000000002</v>
      </c>
      <c r="V32" s="91">
        <f t="shared" si="15"/>
        <v>2.0786699999999998</v>
      </c>
      <c r="W32" s="91">
        <f t="shared" si="15"/>
        <v>2.08853</v>
      </c>
      <c r="X32" s="91">
        <f t="shared" si="15"/>
        <v>1.9942299999999999</v>
      </c>
      <c r="Y32" s="91">
        <f t="shared" si="15"/>
        <v>1.8972800000000001</v>
      </c>
      <c r="Z32" s="91">
        <f t="shared" si="15"/>
        <v>1.6849400000000001</v>
      </c>
      <c r="AA32" s="91">
        <f t="shared" si="15"/>
        <v>1.4678500000000001</v>
      </c>
    </row>
    <row r="33" spans="1:27" ht="12.75" hidden="1" customHeight="1" outlineLevel="1" x14ac:dyDescent="0.3">
      <c r="A33" s="99" t="s">
        <v>1007</v>
      </c>
      <c r="B33" s="63" t="s">
        <v>238</v>
      </c>
      <c r="C33" s="43" t="s">
        <v>79</v>
      </c>
      <c r="D33" s="44">
        <v>1287.47</v>
      </c>
      <c r="E33" s="44">
        <v>1228.47</v>
      </c>
      <c r="F33" s="44">
        <v>1199.1500000000001</v>
      </c>
      <c r="G33" s="44">
        <v>1187.4100000000001</v>
      </c>
      <c r="H33" s="44">
        <v>1233.44</v>
      </c>
      <c r="I33" s="44">
        <v>1296.52</v>
      </c>
      <c r="J33" s="44">
        <v>1462.16</v>
      </c>
      <c r="K33" s="44">
        <v>1712.86</v>
      </c>
      <c r="L33" s="44">
        <v>1872.12</v>
      </c>
      <c r="M33" s="44">
        <v>1906.45</v>
      </c>
      <c r="N33" s="44">
        <v>1928.55</v>
      </c>
      <c r="O33" s="44">
        <v>1960.92</v>
      </c>
      <c r="P33" s="44">
        <v>1934.09</v>
      </c>
      <c r="Q33" s="44">
        <v>1956.78</v>
      </c>
      <c r="R33" s="44">
        <v>1942.76</v>
      </c>
      <c r="S33" s="44">
        <v>1897.47</v>
      </c>
      <c r="T33" s="44">
        <v>1876.02</v>
      </c>
      <c r="U33" s="44">
        <v>1914.26</v>
      </c>
      <c r="V33" s="44">
        <v>1919.42</v>
      </c>
      <c r="W33" s="44">
        <v>1929.28</v>
      </c>
      <c r="X33" s="44">
        <v>1834.98</v>
      </c>
      <c r="Y33" s="44">
        <v>1738.03</v>
      </c>
      <c r="Z33" s="44">
        <v>1525.69</v>
      </c>
      <c r="AA33" s="44">
        <v>1308.5999999999999</v>
      </c>
    </row>
    <row r="34" spans="1:27" ht="12.75" hidden="1" customHeight="1" outlineLevel="1" x14ac:dyDescent="0.3">
      <c r="A34" s="99" t="s">
        <v>1008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3">
      <c r="A35" s="99" t="s">
        <v>1009</v>
      </c>
      <c r="B35" s="63" t="s">
        <v>83</v>
      </c>
      <c r="C35" s="43" t="s">
        <v>79</v>
      </c>
      <c r="D35" s="44">
        <v>4.8</v>
      </c>
      <c r="E35" s="44">
        <v>4.8</v>
      </c>
      <c r="F35" s="44">
        <v>4.8</v>
      </c>
      <c r="G35" s="44">
        <v>4.8</v>
      </c>
      <c r="H35" s="44">
        <v>4.8</v>
      </c>
      <c r="I35" s="44">
        <v>4.8</v>
      </c>
      <c r="J35" s="44">
        <v>4.8</v>
      </c>
      <c r="K35" s="44">
        <v>4.8</v>
      </c>
      <c r="L35" s="44">
        <v>4.8</v>
      </c>
      <c r="M35" s="44">
        <v>4.8</v>
      </c>
      <c r="N35" s="44">
        <v>4.8</v>
      </c>
      <c r="O35" s="44">
        <v>4.8</v>
      </c>
      <c r="P35" s="44">
        <v>4.8</v>
      </c>
      <c r="Q35" s="44">
        <v>4.8</v>
      </c>
      <c r="R35" s="44">
        <v>4.8</v>
      </c>
      <c r="S35" s="44">
        <v>4.8</v>
      </c>
      <c r="T35" s="44">
        <v>4.8</v>
      </c>
      <c r="U35" s="44">
        <v>4.8</v>
      </c>
      <c r="V35" s="44">
        <v>4.8</v>
      </c>
      <c r="W35" s="44">
        <v>4.8</v>
      </c>
      <c r="X35" s="44">
        <v>4.8</v>
      </c>
      <c r="Y35" s="44">
        <v>4.8</v>
      </c>
      <c r="Z35" s="44">
        <v>4.8</v>
      </c>
      <c r="AA35" s="44">
        <v>4.8</v>
      </c>
    </row>
    <row r="36" spans="1:27" ht="12.75" hidden="1" customHeight="1" outlineLevel="1" x14ac:dyDescent="0.3">
      <c r="A36" s="99" t="s">
        <v>1010</v>
      </c>
      <c r="B36" s="63" t="s">
        <v>81</v>
      </c>
      <c r="C36" s="43" t="s">
        <v>79</v>
      </c>
      <c r="D36" s="44">
        <f>$D$11</f>
        <v>88.27</v>
      </c>
      <c r="E36" s="44">
        <f t="shared" ref="E36:AA36" si="17">$D$11</f>
        <v>88.27</v>
      </c>
      <c r="F36" s="44">
        <f t="shared" si="17"/>
        <v>88.27</v>
      </c>
      <c r="G36" s="44">
        <f t="shared" si="17"/>
        <v>88.27</v>
      </c>
      <c r="H36" s="44">
        <f t="shared" si="17"/>
        <v>88.27</v>
      </c>
      <c r="I36" s="44">
        <f t="shared" si="17"/>
        <v>88.27</v>
      </c>
      <c r="J36" s="44">
        <f t="shared" si="17"/>
        <v>88.27</v>
      </c>
      <c r="K36" s="44">
        <f t="shared" si="17"/>
        <v>88.27</v>
      </c>
      <c r="L36" s="44">
        <f t="shared" si="17"/>
        <v>88.27</v>
      </c>
      <c r="M36" s="44">
        <f t="shared" si="17"/>
        <v>88.27</v>
      </c>
      <c r="N36" s="44">
        <f t="shared" si="17"/>
        <v>88.27</v>
      </c>
      <c r="O36" s="44">
        <f t="shared" si="17"/>
        <v>88.27</v>
      </c>
      <c r="P36" s="44">
        <f t="shared" si="17"/>
        <v>88.27</v>
      </c>
      <c r="Q36" s="44">
        <f t="shared" si="17"/>
        <v>88.27</v>
      </c>
      <c r="R36" s="44">
        <f t="shared" si="17"/>
        <v>88.27</v>
      </c>
      <c r="S36" s="44">
        <f t="shared" si="17"/>
        <v>88.27</v>
      </c>
      <c r="T36" s="44">
        <f t="shared" si="17"/>
        <v>88.27</v>
      </c>
      <c r="U36" s="44">
        <f t="shared" si="17"/>
        <v>88.27</v>
      </c>
      <c r="V36" s="44">
        <f t="shared" si="17"/>
        <v>88.27</v>
      </c>
      <c r="W36" s="44">
        <f t="shared" si="17"/>
        <v>88.27</v>
      </c>
      <c r="X36" s="44">
        <f t="shared" si="17"/>
        <v>88.27</v>
      </c>
      <c r="Y36" s="44">
        <f t="shared" si="17"/>
        <v>88.27</v>
      </c>
      <c r="Z36" s="44">
        <f t="shared" si="17"/>
        <v>88.27</v>
      </c>
      <c r="AA36" s="44">
        <f t="shared" si="17"/>
        <v>88.27</v>
      </c>
    </row>
    <row r="37" spans="1:27" ht="12.75" customHeight="1" collapsed="1" x14ac:dyDescent="0.3">
      <c r="A37" s="98" t="s">
        <v>1011</v>
      </c>
      <c r="B37" s="28" t="str">
        <f>"07"&amp;"."&amp;$B$623&amp;"."&amp;$B$624</f>
        <v>07.02.2024</v>
      </c>
      <c r="C37" s="90" t="s">
        <v>76</v>
      </c>
      <c r="D37" s="91">
        <f>ROUND(((D38+D39+D41+D40)/1000),5)</f>
        <v>1.4675</v>
      </c>
      <c r="E37" s="91">
        <f>ROUND(((E38+E39+E41+E40)/1000),5)</f>
        <v>1.41181</v>
      </c>
      <c r="F37" s="91">
        <f>ROUND(((F38+F39+F41+F40)/1000),5)</f>
        <v>1.37327</v>
      </c>
      <c r="G37" s="91">
        <f t="shared" ref="G37:AA37" si="18">ROUND(((G38+G39+G41+G40)/1000),5)</f>
        <v>1.36816</v>
      </c>
      <c r="H37" s="91">
        <f t="shared" si="18"/>
        <v>1.40239</v>
      </c>
      <c r="I37" s="91">
        <f t="shared" si="18"/>
        <v>1.4595100000000001</v>
      </c>
      <c r="J37" s="91">
        <f t="shared" si="18"/>
        <v>1.64615</v>
      </c>
      <c r="K37" s="91">
        <f t="shared" si="18"/>
        <v>1.9217900000000001</v>
      </c>
      <c r="L37" s="91">
        <f t="shared" si="18"/>
        <v>2.0833200000000001</v>
      </c>
      <c r="M37" s="91">
        <f t="shared" si="18"/>
        <v>2.1406800000000001</v>
      </c>
      <c r="N37" s="91">
        <f t="shared" si="18"/>
        <v>2.1754699999999998</v>
      </c>
      <c r="O37" s="91">
        <f t="shared" si="18"/>
        <v>2.2122999999999999</v>
      </c>
      <c r="P37" s="91">
        <f t="shared" si="18"/>
        <v>2.1780499999999998</v>
      </c>
      <c r="Q37" s="91">
        <f t="shared" si="18"/>
        <v>2.20696</v>
      </c>
      <c r="R37" s="91">
        <f t="shared" si="18"/>
        <v>2.20688</v>
      </c>
      <c r="S37" s="91">
        <f t="shared" si="18"/>
        <v>2.12277</v>
      </c>
      <c r="T37" s="91">
        <f t="shared" si="18"/>
        <v>2.0921400000000001</v>
      </c>
      <c r="U37" s="91">
        <f t="shared" si="18"/>
        <v>2.13103</v>
      </c>
      <c r="V37" s="91">
        <f t="shared" si="18"/>
        <v>2.11822</v>
      </c>
      <c r="W37" s="91">
        <f t="shared" si="18"/>
        <v>2.1399400000000002</v>
      </c>
      <c r="X37" s="91">
        <f t="shared" si="18"/>
        <v>2.0397400000000001</v>
      </c>
      <c r="Y37" s="91">
        <f t="shared" si="18"/>
        <v>1.9466600000000001</v>
      </c>
      <c r="Z37" s="91">
        <f t="shared" si="18"/>
        <v>1.6984399999999999</v>
      </c>
      <c r="AA37" s="91">
        <f t="shared" si="18"/>
        <v>1.4988999999999999</v>
      </c>
    </row>
    <row r="38" spans="1:27" ht="12.75" hidden="1" customHeight="1" outlineLevel="1" x14ac:dyDescent="0.3">
      <c r="A38" s="99" t="s">
        <v>1012</v>
      </c>
      <c r="B38" s="63" t="s">
        <v>238</v>
      </c>
      <c r="C38" s="43" t="s">
        <v>79</v>
      </c>
      <c r="D38" s="44">
        <v>1308.25</v>
      </c>
      <c r="E38" s="44">
        <v>1252.56</v>
      </c>
      <c r="F38" s="44">
        <v>1214.02</v>
      </c>
      <c r="G38" s="44">
        <v>1208.9100000000001</v>
      </c>
      <c r="H38" s="44">
        <v>1243.1400000000001</v>
      </c>
      <c r="I38" s="44">
        <v>1300.26</v>
      </c>
      <c r="J38" s="44">
        <v>1486.9</v>
      </c>
      <c r="K38" s="44">
        <v>1762.54</v>
      </c>
      <c r="L38" s="44">
        <v>1924.07</v>
      </c>
      <c r="M38" s="44">
        <v>1981.43</v>
      </c>
      <c r="N38" s="44">
        <v>2016.22</v>
      </c>
      <c r="O38" s="44">
        <v>2053.0500000000002</v>
      </c>
      <c r="P38" s="44">
        <v>2018.8</v>
      </c>
      <c r="Q38" s="44">
        <v>2047.71</v>
      </c>
      <c r="R38" s="44">
        <v>2047.63</v>
      </c>
      <c r="S38" s="44">
        <v>1963.52</v>
      </c>
      <c r="T38" s="44">
        <v>1932.89</v>
      </c>
      <c r="U38" s="44">
        <v>1971.78</v>
      </c>
      <c r="V38" s="44">
        <v>1958.97</v>
      </c>
      <c r="W38" s="44">
        <v>1980.69</v>
      </c>
      <c r="X38" s="44">
        <v>1880.49</v>
      </c>
      <c r="Y38" s="44">
        <v>1787.41</v>
      </c>
      <c r="Z38" s="44">
        <v>1539.19</v>
      </c>
      <c r="AA38" s="44">
        <v>1339.65</v>
      </c>
    </row>
    <row r="39" spans="1:27" ht="12.75" hidden="1" customHeight="1" outlineLevel="1" x14ac:dyDescent="0.3">
      <c r="A39" s="99" t="s">
        <v>1013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3">
      <c r="A40" s="99" t="s">
        <v>1014</v>
      </c>
      <c r="B40" s="63" t="s">
        <v>83</v>
      </c>
      <c r="C40" s="43" t="s">
        <v>79</v>
      </c>
      <c r="D40" s="44">
        <v>4.8</v>
      </c>
      <c r="E40" s="44">
        <v>4.8</v>
      </c>
      <c r="F40" s="44">
        <v>4.8</v>
      </c>
      <c r="G40" s="44">
        <v>4.8</v>
      </c>
      <c r="H40" s="44">
        <v>4.8</v>
      </c>
      <c r="I40" s="44">
        <v>4.8</v>
      </c>
      <c r="J40" s="44">
        <v>4.8</v>
      </c>
      <c r="K40" s="44">
        <v>4.8</v>
      </c>
      <c r="L40" s="44">
        <v>4.8</v>
      </c>
      <c r="M40" s="44">
        <v>4.8</v>
      </c>
      <c r="N40" s="44">
        <v>4.8</v>
      </c>
      <c r="O40" s="44">
        <v>4.8</v>
      </c>
      <c r="P40" s="44">
        <v>4.8</v>
      </c>
      <c r="Q40" s="44">
        <v>4.8</v>
      </c>
      <c r="R40" s="44">
        <v>4.8</v>
      </c>
      <c r="S40" s="44">
        <v>4.8</v>
      </c>
      <c r="T40" s="44">
        <v>4.8</v>
      </c>
      <c r="U40" s="44">
        <v>4.8</v>
      </c>
      <c r="V40" s="44">
        <v>4.8</v>
      </c>
      <c r="W40" s="44">
        <v>4.8</v>
      </c>
      <c r="X40" s="44">
        <v>4.8</v>
      </c>
      <c r="Y40" s="44">
        <v>4.8</v>
      </c>
      <c r="Z40" s="44">
        <v>4.8</v>
      </c>
      <c r="AA40" s="44">
        <v>4.8</v>
      </c>
    </row>
    <row r="41" spans="1:27" ht="12.75" hidden="1" customHeight="1" outlineLevel="1" x14ac:dyDescent="0.3">
      <c r="A41" s="99" t="s">
        <v>1015</v>
      </c>
      <c r="B41" s="63" t="s">
        <v>81</v>
      </c>
      <c r="C41" s="43" t="s">
        <v>79</v>
      </c>
      <c r="D41" s="44">
        <f>$D$11</f>
        <v>88.27</v>
      </c>
      <c r="E41" s="44">
        <f t="shared" ref="E41:AA41" si="20">$D$11</f>
        <v>88.27</v>
      </c>
      <c r="F41" s="44">
        <f t="shared" si="20"/>
        <v>88.27</v>
      </c>
      <c r="G41" s="44">
        <f t="shared" si="20"/>
        <v>88.27</v>
      </c>
      <c r="H41" s="44">
        <f t="shared" si="20"/>
        <v>88.27</v>
      </c>
      <c r="I41" s="44">
        <f t="shared" si="20"/>
        <v>88.27</v>
      </c>
      <c r="J41" s="44">
        <f t="shared" si="20"/>
        <v>88.27</v>
      </c>
      <c r="K41" s="44">
        <f t="shared" si="20"/>
        <v>88.27</v>
      </c>
      <c r="L41" s="44">
        <f t="shared" si="20"/>
        <v>88.27</v>
      </c>
      <c r="M41" s="44">
        <f t="shared" si="20"/>
        <v>88.27</v>
      </c>
      <c r="N41" s="44">
        <f t="shared" si="20"/>
        <v>88.27</v>
      </c>
      <c r="O41" s="44">
        <f t="shared" si="20"/>
        <v>88.27</v>
      </c>
      <c r="P41" s="44">
        <f t="shared" si="20"/>
        <v>88.27</v>
      </c>
      <c r="Q41" s="44">
        <f t="shared" si="20"/>
        <v>88.27</v>
      </c>
      <c r="R41" s="44">
        <f t="shared" si="20"/>
        <v>88.27</v>
      </c>
      <c r="S41" s="44">
        <f t="shared" si="20"/>
        <v>88.27</v>
      </c>
      <c r="T41" s="44">
        <f t="shared" si="20"/>
        <v>88.27</v>
      </c>
      <c r="U41" s="44">
        <f t="shared" si="20"/>
        <v>88.27</v>
      </c>
      <c r="V41" s="44">
        <f t="shared" si="20"/>
        <v>88.27</v>
      </c>
      <c r="W41" s="44">
        <f t="shared" si="20"/>
        <v>88.27</v>
      </c>
      <c r="X41" s="44">
        <f t="shared" si="20"/>
        <v>88.27</v>
      </c>
      <c r="Y41" s="44">
        <f t="shared" si="20"/>
        <v>88.27</v>
      </c>
      <c r="Z41" s="44">
        <f t="shared" si="20"/>
        <v>88.27</v>
      </c>
      <c r="AA41" s="44">
        <f t="shared" si="20"/>
        <v>88.27</v>
      </c>
    </row>
    <row r="42" spans="1:27" ht="12.75" customHeight="1" collapsed="1" x14ac:dyDescent="0.3">
      <c r="A42" s="98" t="s">
        <v>1016</v>
      </c>
      <c r="B42" s="28" t="str">
        <f>"08"&amp;"."&amp;$B$623&amp;"."&amp;$B$624</f>
        <v>08.02.2024</v>
      </c>
      <c r="C42" s="90" t="s">
        <v>76</v>
      </c>
      <c r="D42" s="91">
        <f>ROUND(((D43+D44+D46+D45)/1000),5)</f>
        <v>1.4676</v>
      </c>
      <c r="E42" s="91">
        <f>ROUND(((E43+E44+E46+E45)/1000),5)</f>
        <v>1.38243</v>
      </c>
      <c r="F42" s="91">
        <f>ROUND(((F43+F44+F46+F45)/1000),5)</f>
        <v>1.3499000000000001</v>
      </c>
      <c r="G42" s="91">
        <f t="shared" ref="G42:AA42" si="21">ROUND(((G43+G44+G46+G45)/1000),5)</f>
        <v>1.34148</v>
      </c>
      <c r="H42" s="91">
        <f t="shared" si="21"/>
        <v>1.37462</v>
      </c>
      <c r="I42" s="91">
        <f t="shared" si="21"/>
        <v>1.4919500000000001</v>
      </c>
      <c r="J42" s="91">
        <f t="shared" si="21"/>
        <v>1.7011499999999999</v>
      </c>
      <c r="K42" s="91">
        <f t="shared" si="21"/>
        <v>1.9960500000000001</v>
      </c>
      <c r="L42" s="91">
        <f t="shared" si="21"/>
        <v>2.1181800000000002</v>
      </c>
      <c r="M42" s="91">
        <f t="shared" si="21"/>
        <v>2.20573</v>
      </c>
      <c r="N42" s="91">
        <f t="shared" si="21"/>
        <v>2.2728899999999999</v>
      </c>
      <c r="O42" s="91">
        <f t="shared" si="21"/>
        <v>2.2891599999999999</v>
      </c>
      <c r="P42" s="91">
        <f t="shared" si="21"/>
        <v>2.2613099999999999</v>
      </c>
      <c r="Q42" s="91">
        <f t="shared" si="21"/>
        <v>2.2680199999999999</v>
      </c>
      <c r="R42" s="91">
        <f t="shared" si="21"/>
        <v>2.2544900000000001</v>
      </c>
      <c r="S42" s="91">
        <f t="shared" si="21"/>
        <v>2.1912199999999999</v>
      </c>
      <c r="T42" s="91">
        <f t="shared" si="21"/>
        <v>2.26973</v>
      </c>
      <c r="U42" s="91">
        <f t="shared" si="21"/>
        <v>2.30185</v>
      </c>
      <c r="V42" s="91">
        <f t="shared" si="21"/>
        <v>2.39141</v>
      </c>
      <c r="W42" s="91">
        <f t="shared" si="21"/>
        <v>2.2379600000000002</v>
      </c>
      <c r="X42" s="91">
        <f t="shared" si="21"/>
        <v>2.1607799999999999</v>
      </c>
      <c r="Y42" s="91">
        <f t="shared" si="21"/>
        <v>2.0377700000000001</v>
      </c>
      <c r="Z42" s="91">
        <f t="shared" si="21"/>
        <v>1.8950899999999999</v>
      </c>
      <c r="AA42" s="91">
        <f t="shared" si="21"/>
        <v>1.6406400000000001</v>
      </c>
    </row>
    <row r="43" spans="1:27" ht="12.75" hidden="1" customHeight="1" outlineLevel="1" x14ac:dyDescent="0.3">
      <c r="A43" s="99" t="s">
        <v>1017</v>
      </c>
      <c r="B43" s="63" t="s">
        <v>238</v>
      </c>
      <c r="C43" s="43" t="s">
        <v>79</v>
      </c>
      <c r="D43" s="44">
        <v>1308.3499999999999</v>
      </c>
      <c r="E43" s="44">
        <v>1223.18</v>
      </c>
      <c r="F43" s="44">
        <v>1190.6500000000001</v>
      </c>
      <c r="G43" s="44">
        <v>1182.23</v>
      </c>
      <c r="H43" s="44">
        <v>1215.3699999999999</v>
      </c>
      <c r="I43" s="44">
        <v>1332.7</v>
      </c>
      <c r="J43" s="44">
        <v>1541.9</v>
      </c>
      <c r="K43" s="44">
        <v>1836.8</v>
      </c>
      <c r="L43" s="44">
        <v>1958.93</v>
      </c>
      <c r="M43" s="44">
        <v>2046.48</v>
      </c>
      <c r="N43" s="44">
        <v>2113.64</v>
      </c>
      <c r="O43" s="44">
        <v>2129.91</v>
      </c>
      <c r="P43" s="44">
        <v>2102.06</v>
      </c>
      <c r="Q43" s="44">
        <v>2108.77</v>
      </c>
      <c r="R43" s="44">
        <v>2095.2399999999998</v>
      </c>
      <c r="S43" s="44">
        <v>2031.97</v>
      </c>
      <c r="T43" s="44">
        <v>2110.48</v>
      </c>
      <c r="U43" s="44">
        <v>2142.6</v>
      </c>
      <c r="V43" s="44">
        <v>2232.16</v>
      </c>
      <c r="W43" s="44">
        <v>2078.71</v>
      </c>
      <c r="X43" s="44">
        <v>2001.53</v>
      </c>
      <c r="Y43" s="44">
        <v>1878.52</v>
      </c>
      <c r="Z43" s="44">
        <v>1735.84</v>
      </c>
      <c r="AA43" s="44">
        <v>1481.39</v>
      </c>
    </row>
    <row r="44" spans="1:27" ht="12.75" hidden="1" customHeight="1" outlineLevel="1" x14ac:dyDescent="0.3">
      <c r="A44" s="99" t="s">
        <v>1018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3">
      <c r="A45" s="99" t="s">
        <v>1019</v>
      </c>
      <c r="B45" s="63" t="s">
        <v>83</v>
      </c>
      <c r="C45" s="43" t="s">
        <v>79</v>
      </c>
      <c r="D45" s="44">
        <v>4.8</v>
      </c>
      <c r="E45" s="44">
        <v>4.8</v>
      </c>
      <c r="F45" s="44">
        <v>4.8</v>
      </c>
      <c r="G45" s="44">
        <v>4.8</v>
      </c>
      <c r="H45" s="44">
        <v>4.8</v>
      </c>
      <c r="I45" s="44">
        <v>4.8</v>
      </c>
      <c r="J45" s="44">
        <v>4.8</v>
      </c>
      <c r="K45" s="44">
        <v>4.8</v>
      </c>
      <c r="L45" s="44">
        <v>4.8</v>
      </c>
      <c r="M45" s="44">
        <v>4.8</v>
      </c>
      <c r="N45" s="44">
        <v>4.8</v>
      </c>
      <c r="O45" s="44">
        <v>4.8</v>
      </c>
      <c r="P45" s="44">
        <v>4.8</v>
      </c>
      <c r="Q45" s="44">
        <v>4.8</v>
      </c>
      <c r="R45" s="44">
        <v>4.8</v>
      </c>
      <c r="S45" s="44">
        <v>4.8</v>
      </c>
      <c r="T45" s="44">
        <v>4.8</v>
      </c>
      <c r="U45" s="44">
        <v>4.8</v>
      </c>
      <c r="V45" s="44">
        <v>4.8</v>
      </c>
      <c r="W45" s="44">
        <v>4.8</v>
      </c>
      <c r="X45" s="44">
        <v>4.8</v>
      </c>
      <c r="Y45" s="44">
        <v>4.8</v>
      </c>
      <c r="Z45" s="44">
        <v>4.8</v>
      </c>
      <c r="AA45" s="44">
        <v>4.8</v>
      </c>
    </row>
    <row r="46" spans="1:27" ht="12.75" hidden="1" customHeight="1" outlineLevel="1" x14ac:dyDescent="0.3">
      <c r="A46" s="99" t="s">
        <v>1020</v>
      </c>
      <c r="B46" s="63" t="s">
        <v>81</v>
      </c>
      <c r="C46" s="43" t="s">
        <v>79</v>
      </c>
      <c r="D46" s="44">
        <f>$D$11</f>
        <v>88.27</v>
      </c>
      <c r="E46" s="44">
        <f t="shared" ref="E46:AA46" si="23">$D$11</f>
        <v>88.27</v>
      </c>
      <c r="F46" s="44">
        <f t="shared" si="23"/>
        <v>88.27</v>
      </c>
      <c r="G46" s="44">
        <f t="shared" si="23"/>
        <v>88.27</v>
      </c>
      <c r="H46" s="44">
        <f t="shared" si="23"/>
        <v>88.27</v>
      </c>
      <c r="I46" s="44">
        <f t="shared" si="23"/>
        <v>88.27</v>
      </c>
      <c r="J46" s="44">
        <f t="shared" si="23"/>
        <v>88.27</v>
      </c>
      <c r="K46" s="44">
        <f t="shared" si="23"/>
        <v>88.27</v>
      </c>
      <c r="L46" s="44">
        <f t="shared" si="23"/>
        <v>88.27</v>
      </c>
      <c r="M46" s="44">
        <f t="shared" si="23"/>
        <v>88.27</v>
      </c>
      <c r="N46" s="44">
        <f t="shared" si="23"/>
        <v>88.27</v>
      </c>
      <c r="O46" s="44">
        <f t="shared" si="23"/>
        <v>88.27</v>
      </c>
      <c r="P46" s="44">
        <f t="shared" si="23"/>
        <v>88.27</v>
      </c>
      <c r="Q46" s="44">
        <f t="shared" si="23"/>
        <v>88.27</v>
      </c>
      <c r="R46" s="44">
        <f t="shared" si="23"/>
        <v>88.27</v>
      </c>
      <c r="S46" s="44">
        <f t="shared" si="23"/>
        <v>88.27</v>
      </c>
      <c r="T46" s="44">
        <f t="shared" si="23"/>
        <v>88.27</v>
      </c>
      <c r="U46" s="44">
        <f t="shared" si="23"/>
        <v>88.27</v>
      </c>
      <c r="V46" s="44">
        <f t="shared" si="23"/>
        <v>88.27</v>
      </c>
      <c r="W46" s="44">
        <f t="shared" si="23"/>
        <v>88.27</v>
      </c>
      <c r="X46" s="44">
        <f t="shared" si="23"/>
        <v>88.27</v>
      </c>
      <c r="Y46" s="44">
        <f t="shared" si="23"/>
        <v>88.27</v>
      </c>
      <c r="Z46" s="44">
        <f t="shared" si="23"/>
        <v>88.27</v>
      </c>
      <c r="AA46" s="44">
        <f t="shared" si="23"/>
        <v>88.27</v>
      </c>
    </row>
    <row r="47" spans="1:27" ht="12.75" customHeight="1" collapsed="1" x14ac:dyDescent="0.3">
      <c r="A47" s="98" t="s">
        <v>1021</v>
      </c>
      <c r="B47" s="28" t="str">
        <f>"09"&amp;"."&amp;$B$623&amp;"."&amp;$B$624</f>
        <v>09.02.2024</v>
      </c>
      <c r="C47" s="90" t="s">
        <v>76</v>
      </c>
      <c r="D47" s="91">
        <f>ROUND(((D48+D49+D51+D50)/1000),5)</f>
        <v>1.50542</v>
      </c>
      <c r="E47" s="91">
        <f>ROUND(((E48+E49+E51+E50)/1000),5)</f>
        <v>1.3964300000000001</v>
      </c>
      <c r="F47" s="91">
        <f>ROUND(((F48+F49+F51+F50)/1000),5)</f>
        <v>1.3706499999999999</v>
      </c>
      <c r="G47" s="91">
        <f t="shared" ref="G47:AA47" si="24">ROUND(((G48+G49+G51+G50)/1000),5)</f>
        <v>1.37043</v>
      </c>
      <c r="H47" s="91">
        <f t="shared" si="24"/>
        <v>1.3810199999999999</v>
      </c>
      <c r="I47" s="91">
        <f t="shared" si="24"/>
        <v>1.5213000000000001</v>
      </c>
      <c r="J47" s="91">
        <f t="shared" si="24"/>
        <v>1.7591000000000001</v>
      </c>
      <c r="K47" s="91">
        <f t="shared" si="24"/>
        <v>2.0321099999999999</v>
      </c>
      <c r="L47" s="91">
        <f t="shared" si="24"/>
        <v>2.16954</v>
      </c>
      <c r="M47" s="91">
        <f t="shared" si="24"/>
        <v>2.3000600000000002</v>
      </c>
      <c r="N47" s="91">
        <f t="shared" si="24"/>
        <v>2.3717700000000002</v>
      </c>
      <c r="O47" s="91">
        <f t="shared" si="24"/>
        <v>2.2705000000000002</v>
      </c>
      <c r="P47" s="91">
        <f t="shared" si="24"/>
        <v>2.2409500000000002</v>
      </c>
      <c r="Q47" s="91">
        <f t="shared" si="24"/>
        <v>2.24708</v>
      </c>
      <c r="R47" s="91">
        <f t="shared" si="24"/>
        <v>2.2338</v>
      </c>
      <c r="S47" s="91">
        <f t="shared" si="24"/>
        <v>2.2429399999999999</v>
      </c>
      <c r="T47" s="91">
        <f t="shared" si="24"/>
        <v>2.28999</v>
      </c>
      <c r="U47" s="91">
        <f t="shared" si="24"/>
        <v>2.31894</v>
      </c>
      <c r="V47" s="91">
        <f t="shared" si="24"/>
        <v>2.38226</v>
      </c>
      <c r="W47" s="91">
        <f t="shared" si="24"/>
        <v>2.2029100000000001</v>
      </c>
      <c r="X47" s="91">
        <f t="shared" si="24"/>
        <v>2.1234600000000001</v>
      </c>
      <c r="Y47" s="91">
        <f t="shared" si="24"/>
        <v>2.0594000000000001</v>
      </c>
      <c r="Z47" s="91">
        <f t="shared" si="24"/>
        <v>1.92235</v>
      </c>
      <c r="AA47" s="91">
        <f t="shared" si="24"/>
        <v>1.7196800000000001</v>
      </c>
    </row>
    <row r="48" spans="1:27" ht="12.75" hidden="1" customHeight="1" outlineLevel="1" x14ac:dyDescent="0.3">
      <c r="A48" s="99" t="s">
        <v>1022</v>
      </c>
      <c r="B48" s="63" t="s">
        <v>238</v>
      </c>
      <c r="C48" s="43" t="s">
        <v>79</v>
      </c>
      <c r="D48" s="44">
        <v>1346.17</v>
      </c>
      <c r="E48" s="44">
        <v>1237.18</v>
      </c>
      <c r="F48" s="44">
        <v>1211.4000000000001</v>
      </c>
      <c r="G48" s="44">
        <v>1211.18</v>
      </c>
      <c r="H48" s="44">
        <v>1221.77</v>
      </c>
      <c r="I48" s="44">
        <v>1362.05</v>
      </c>
      <c r="J48" s="44">
        <v>1599.85</v>
      </c>
      <c r="K48" s="44">
        <v>1872.86</v>
      </c>
      <c r="L48" s="44">
        <v>2010.29</v>
      </c>
      <c r="M48" s="44">
        <v>2140.81</v>
      </c>
      <c r="N48" s="44">
        <v>2212.52</v>
      </c>
      <c r="O48" s="44">
        <v>2111.25</v>
      </c>
      <c r="P48" s="44">
        <v>2081.6999999999998</v>
      </c>
      <c r="Q48" s="44">
        <v>2087.83</v>
      </c>
      <c r="R48" s="44">
        <v>2074.5500000000002</v>
      </c>
      <c r="S48" s="44">
        <v>2083.69</v>
      </c>
      <c r="T48" s="44">
        <v>2130.7399999999998</v>
      </c>
      <c r="U48" s="44">
        <v>2159.69</v>
      </c>
      <c r="V48" s="44">
        <v>2223.0100000000002</v>
      </c>
      <c r="W48" s="44">
        <v>2043.66</v>
      </c>
      <c r="X48" s="44">
        <v>1964.21</v>
      </c>
      <c r="Y48" s="44">
        <v>1900.15</v>
      </c>
      <c r="Z48" s="44">
        <v>1763.1</v>
      </c>
      <c r="AA48" s="44">
        <v>1560.43</v>
      </c>
    </row>
    <row r="49" spans="1:27" ht="12.75" hidden="1" customHeight="1" outlineLevel="1" x14ac:dyDescent="0.3">
      <c r="A49" s="99" t="s">
        <v>1023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3">
      <c r="A50" s="99" t="s">
        <v>1024</v>
      </c>
      <c r="B50" s="63" t="s">
        <v>83</v>
      </c>
      <c r="C50" s="43" t="s">
        <v>79</v>
      </c>
      <c r="D50" s="44">
        <v>4.8</v>
      </c>
      <c r="E50" s="44">
        <v>4.8</v>
      </c>
      <c r="F50" s="44">
        <v>4.8</v>
      </c>
      <c r="G50" s="44">
        <v>4.8</v>
      </c>
      <c r="H50" s="44">
        <v>4.8</v>
      </c>
      <c r="I50" s="44">
        <v>4.8</v>
      </c>
      <c r="J50" s="44">
        <v>4.8</v>
      </c>
      <c r="K50" s="44">
        <v>4.8</v>
      </c>
      <c r="L50" s="44">
        <v>4.8</v>
      </c>
      <c r="M50" s="44">
        <v>4.8</v>
      </c>
      <c r="N50" s="44">
        <v>4.8</v>
      </c>
      <c r="O50" s="44">
        <v>4.8</v>
      </c>
      <c r="P50" s="44">
        <v>4.8</v>
      </c>
      <c r="Q50" s="44">
        <v>4.8</v>
      </c>
      <c r="R50" s="44">
        <v>4.8</v>
      </c>
      <c r="S50" s="44">
        <v>4.8</v>
      </c>
      <c r="T50" s="44">
        <v>4.8</v>
      </c>
      <c r="U50" s="44">
        <v>4.8</v>
      </c>
      <c r="V50" s="44">
        <v>4.8</v>
      </c>
      <c r="W50" s="44">
        <v>4.8</v>
      </c>
      <c r="X50" s="44">
        <v>4.8</v>
      </c>
      <c r="Y50" s="44">
        <v>4.8</v>
      </c>
      <c r="Z50" s="44">
        <v>4.8</v>
      </c>
      <c r="AA50" s="44">
        <v>4.8</v>
      </c>
    </row>
    <row r="51" spans="1:27" ht="12.75" hidden="1" customHeight="1" outlineLevel="1" x14ac:dyDescent="0.3">
      <c r="A51" s="99" t="s">
        <v>1025</v>
      </c>
      <c r="B51" s="63" t="s">
        <v>81</v>
      </c>
      <c r="C51" s="43" t="s">
        <v>79</v>
      </c>
      <c r="D51" s="44">
        <f>$D$11</f>
        <v>88.27</v>
      </c>
      <c r="E51" s="44">
        <f t="shared" ref="E51:AA51" si="26">$D$11</f>
        <v>88.27</v>
      </c>
      <c r="F51" s="44">
        <f t="shared" si="26"/>
        <v>88.27</v>
      </c>
      <c r="G51" s="44">
        <f t="shared" si="26"/>
        <v>88.27</v>
      </c>
      <c r="H51" s="44">
        <f t="shared" si="26"/>
        <v>88.27</v>
      </c>
      <c r="I51" s="44">
        <f t="shared" si="26"/>
        <v>88.27</v>
      </c>
      <c r="J51" s="44">
        <f t="shared" si="26"/>
        <v>88.27</v>
      </c>
      <c r="K51" s="44">
        <f t="shared" si="26"/>
        <v>88.27</v>
      </c>
      <c r="L51" s="44">
        <f t="shared" si="26"/>
        <v>88.27</v>
      </c>
      <c r="M51" s="44">
        <f t="shared" si="26"/>
        <v>88.27</v>
      </c>
      <c r="N51" s="44">
        <f t="shared" si="26"/>
        <v>88.27</v>
      </c>
      <c r="O51" s="44">
        <f t="shared" si="26"/>
        <v>88.27</v>
      </c>
      <c r="P51" s="44">
        <f t="shared" si="26"/>
        <v>88.27</v>
      </c>
      <c r="Q51" s="44">
        <f t="shared" si="26"/>
        <v>88.27</v>
      </c>
      <c r="R51" s="44">
        <f t="shared" si="26"/>
        <v>88.27</v>
      </c>
      <c r="S51" s="44">
        <f t="shared" si="26"/>
        <v>88.27</v>
      </c>
      <c r="T51" s="44">
        <f t="shared" si="26"/>
        <v>88.27</v>
      </c>
      <c r="U51" s="44">
        <f t="shared" si="26"/>
        <v>88.27</v>
      </c>
      <c r="V51" s="44">
        <f t="shared" si="26"/>
        <v>88.27</v>
      </c>
      <c r="W51" s="44">
        <f t="shared" si="26"/>
        <v>88.27</v>
      </c>
      <c r="X51" s="44">
        <f t="shared" si="26"/>
        <v>88.27</v>
      </c>
      <c r="Y51" s="44">
        <f t="shared" si="26"/>
        <v>88.27</v>
      </c>
      <c r="Z51" s="44">
        <f t="shared" si="26"/>
        <v>88.27</v>
      </c>
      <c r="AA51" s="44">
        <f t="shared" si="26"/>
        <v>88.27</v>
      </c>
    </row>
    <row r="52" spans="1:27" ht="12.75" customHeight="1" collapsed="1" x14ac:dyDescent="0.3">
      <c r="A52" s="98" t="s">
        <v>1026</v>
      </c>
      <c r="B52" s="28" t="str">
        <f>"10"&amp;"."&amp;$B$623&amp;"."&amp;$B$624</f>
        <v>10.02.2024</v>
      </c>
      <c r="C52" s="90" t="s">
        <v>76</v>
      </c>
      <c r="D52" s="91">
        <f>ROUND(((D53+D54+D56+D55)/1000),5)</f>
        <v>1.6404300000000001</v>
      </c>
      <c r="E52" s="91">
        <f>ROUND(((E53+E54+E56+E55)/1000),5)</f>
        <v>1.4652799999999999</v>
      </c>
      <c r="F52" s="91">
        <f>ROUND(((F53+F54+F56+F55)/1000),5)</f>
        <v>1.3854599999999999</v>
      </c>
      <c r="G52" s="91">
        <f t="shared" ref="G52:AA52" si="27">ROUND(((G53+G54+G56+G55)/1000),5)</f>
        <v>1.3765700000000001</v>
      </c>
      <c r="H52" s="91">
        <f t="shared" si="27"/>
        <v>1.3848800000000001</v>
      </c>
      <c r="I52" s="91">
        <f t="shared" si="27"/>
        <v>1.47607</v>
      </c>
      <c r="J52" s="91">
        <f t="shared" si="27"/>
        <v>1.58714</v>
      </c>
      <c r="K52" s="91">
        <f t="shared" si="27"/>
        <v>1.8215300000000001</v>
      </c>
      <c r="L52" s="91">
        <f t="shared" si="27"/>
        <v>2.0071300000000001</v>
      </c>
      <c r="M52" s="91">
        <f t="shared" si="27"/>
        <v>2.0847699999999998</v>
      </c>
      <c r="N52" s="91">
        <f t="shared" si="27"/>
        <v>2.1547700000000001</v>
      </c>
      <c r="O52" s="91">
        <f t="shared" si="27"/>
        <v>2.17123</v>
      </c>
      <c r="P52" s="91">
        <f t="shared" si="27"/>
        <v>2.15361</v>
      </c>
      <c r="Q52" s="91">
        <f t="shared" si="27"/>
        <v>2.1411500000000001</v>
      </c>
      <c r="R52" s="91">
        <f t="shared" si="27"/>
        <v>2.0910000000000002</v>
      </c>
      <c r="S52" s="91">
        <f t="shared" si="27"/>
        <v>2.1629</v>
      </c>
      <c r="T52" s="91">
        <f t="shared" si="27"/>
        <v>2.21265</v>
      </c>
      <c r="U52" s="91">
        <f t="shared" si="27"/>
        <v>2.2642899999999999</v>
      </c>
      <c r="V52" s="91">
        <f t="shared" si="27"/>
        <v>2.3956300000000001</v>
      </c>
      <c r="W52" s="91">
        <f t="shared" si="27"/>
        <v>2.2623899999999999</v>
      </c>
      <c r="X52" s="91">
        <f t="shared" si="27"/>
        <v>2.11171</v>
      </c>
      <c r="Y52" s="91">
        <f t="shared" si="27"/>
        <v>2.0205000000000002</v>
      </c>
      <c r="Z52" s="91">
        <f t="shared" si="27"/>
        <v>1.9449399999999999</v>
      </c>
      <c r="AA52" s="91">
        <f t="shared" si="27"/>
        <v>1.7294499999999999</v>
      </c>
    </row>
    <row r="53" spans="1:27" ht="12.75" hidden="1" customHeight="1" outlineLevel="1" x14ac:dyDescent="0.3">
      <c r="A53" s="99" t="s">
        <v>1027</v>
      </c>
      <c r="B53" s="63" t="s">
        <v>238</v>
      </c>
      <c r="C53" s="43" t="s">
        <v>79</v>
      </c>
      <c r="D53" s="44">
        <v>1481.18</v>
      </c>
      <c r="E53" s="44">
        <v>1306.03</v>
      </c>
      <c r="F53" s="44">
        <v>1226.21</v>
      </c>
      <c r="G53" s="44">
        <v>1217.32</v>
      </c>
      <c r="H53" s="44">
        <v>1225.6300000000001</v>
      </c>
      <c r="I53" s="44">
        <v>1316.82</v>
      </c>
      <c r="J53" s="44">
        <v>1427.89</v>
      </c>
      <c r="K53" s="44">
        <v>1662.28</v>
      </c>
      <c r="L53" s="44">
        <v>1847.88</v>
      </c>
      <c r="M53" s="44">
        <v>1925.52</v>
      </c>
      <c r="N53" s="44">
        <v>1995.52</v>
      </c>
      <c r="O53" s="44">
        <v>2011.98</v>
      </c>
      <c r="P53" s="44">
        <v>1994.36</v>
      </c>
      <c r="Q53" s="44">
        <v>1981.9</v>
      </c>
      <c r="R53" s="44">
        <v>1931.75</v>
      </c>
      <c r="S53" s="44">
        <v>2003.65</v>
      </c>
      <c r="T53" s="44">
        <v>2053.4</v>
      </c>
      <c r="U53" s="44">
        <v>2105.04</v>
      </c>
      <c r="V53" s="44">
        <v>2236.38</v>
      </c>
      <c r="W53" s="44">
        <v>2103.14</v>
      </c>
      <c r="X53" s="44">
        <v>1952.46</v>
      </c>
      <c r="Y53" s="44">
        <v>1861.25</v>
      </c>
      <c r="Z53" s="44">
        <v>1785.69</v>
      </c>
      <c r="AA53" s="44">
        <v>1570.2</v>
      </c>
    </row>
    <row r="54" spans="1:27" ht="12.75" hidden="1" customHeight="1" outlineLevel="1" x14ac:dyDescent="0.3">
      <c r="A54" s="99" t="s">
        <v>1028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3">
      <c r="A55" s="99" t="s">
        <v>1029</v>
      </c>
      <c r="B55" s="63" t="s">
        <v>83</v>
      </c>
      <c r="C55" s="43" t="s">
        <v>79</v>
      </c>
      <c r="D55" s="44">
        <v>4.8</v>
      </c>
      <c r="E55" s="44">
        <v>4.8</v>
      </c>
      <c r="F55" s="44">
        <v>4.8</v>
      </c>
      <c r="G55" s="44">
        <v>4.8</v>
      </c>
      <c r="H55" s="44">
        <v>4.8</v>
      </c>
      <c r="I55" s="44">
        <v>4.8</v>
      </c>
      <c r="J55" s="44">
        <v>4.8</v>
      </c>
      <c r="K55" s="44">
        <v>4.8</v>
      </c>
      <c r="L55" s="44">
        <v>4.8</v>
      </c>
      <c r="M55" s="44">
        <v>4.8</v>
      </c>
      <c r="N55" s="44">
        <v>4.8</v>
      </c>
      <c r="O55" s="44">
        <v>4.8</v>
      </c>
      <c r="P55" s="44">
        <v>4.8</v>
      </c>
      <c r="Q55" s="44">
        <v>4.8</v>
      </c>
      <c r="R55" s="44">
        <v>4.8</v>
      </c>
      <c r="S55" s="44">
        <v>4.8</v>
      </c>
      <c r="T55" s="44">
        <v>4.8</v>
      </c>
      <c r="U55" s="44">
        <v>4.8</v>
      </c>
      <c r="V55" s="44">
        <v>4.8</v>
      </c>
      <c r="W55" s="44">
        <v>4.8</v>
      </c>
      <c r="X55" s="44">
        <v>4.8</v>
      </c>
      <c r="Y55" s="44">
        <v>4.8</v>
      </c>
      <c r="Z55" s="44">
        <v>4.8</v>
      </c>
      <c r="AA55" s="44">
        <v>4.8</v>
      </c>
    </row>
    <row r="56" spans="1:27" ht="12.75" hidden="1" customHeight="1" outlineLevel="1" x14ac:dyDescent="0.3">
      <c r="A56" s="99" t="s">
        <v>1030</v>
      </c>
      <c r="B56" s="63" t="s">
        <v>81</v>
      </c>
      <c r="C56" s="43" t="s">
        <v>79</v>
      </c>
      <c r="D56" s="44">
        <f>$D$11</f>
        <v>88.27</v>
      </c>
      <c r="E56" s="44">
        <f t="shared" ref="E56:AA56" si="29">$D$11</f>
        <v>88.27</v>
      </c>
      <c r="F56" s="44">
        <f t="shared" si="29"/>
        <v>88.27</v>
      </c>
      <c r="G56" s="44">
        <f t="shared" si="29"/>
        <v>88.27</v>
      </c>
      <c r="H56" s="44">
        <f t="shared" si="29"/>
        <v>88.27</v>
      </c>
      <c r="I56" s="44">
        <f t="shared" si="29"/>
        <v>88.27</v>
      </c>
      <c r="J56" s="44">
        <f t="shared" si="29"/>
        <v>88.27</v>
      </c>
      <c r="K56" s="44">
        <f t="shared" si="29"/>
        <v>88.27</v>
      </c>
      <c r="L56" s="44">
        <f t="shared" si="29"/>
        <v>88.27</v>
      </c>
      <c r="M56" s="44">
        <f t="shared" si="29"/>
        <v>88.27</v>
      </c>
      <c r="N56" s="44">
        <f t="shared" si="29"/>
        <v>88.27</v>
      </c>
      <c r="O56" s="44">
        <f t="shared" si="29"/>
        <v>88.27</v>
      </c>
      <c r="P56" s="44">
        <f t="shared" si="29"/>
        <v>88.27</v>
      </c>
      <c r="Q56" s="44">
        <f t="shared" si="29"/>
        <v>88.27</v>
      </c>
      <c r="R56" s="44">
        <f t="shared" si="29"/>
        <v>88.27</v>
      </c>
      <c r="S56" s="44">
        <f t="shared" si="29"/>
        <v>88.27</v>
      </c>
      <c r="T56" s="44">
        <f t="shared" si="29"/>
        <v>88.27</v>
      </c>
      <c r="U56" s="44">
        <f t="shared" si="29"/>
        <v>88.27</v>
      </c>
      <c r="V56" s="44">
        <f t="shared" si="29"/>
        <v>88.27</v>
      </c>
      <c r="W56" s="44">
        <f t="shared" si="29"/>
        <v>88.27</v>
      </c>
      <c r="X56" s="44">
        <f t="shared" si="29"/>
        <v>88.27</v>
      </c>
      <c r="Y56" s="44">
        <f t="shared" si="29"/>
        <v>88.27</v>
      </c>
      <c r="Z56" s="44">
        <f t="shared" si="29"/>
        <v>88.27</v>
      </c>
      <c r="AA56" s="44">
        <f t="shared" si="29"/>
        <v>88.27</v>
      </c>
    </row>
    <row r="57" spans="1:27" ht="12.75" customHeight="1" collapsed="1" x14ac:dyDescent="0.3">
      <c r="A57" s="98" t="s">
        <v>1031</v>
      </c>
      <c r="B57" s="28" t="str">
        <f>"11"&amp;"."&amp;$B$623&amp;"."&amp;$B$624</f>
        <v>11.02.2024</v>
      </c>
      <c r="C57" s="90" t="s">
        <v>76</v>
      </c>
      <c r="D57" s="91">
        <f>ROUND(((D58+D59+D61+D60)/1000),5)</f>
        <v>1.63618</v>
      </c>
      <c r="E57" s="91">
        <f>ROUND(((E58+E59+E61+E60)/1000),5)</f>
        <v>1.47638</v>
      </c>
      <c r="F57" s="91">
        <f>ROUND(((F58+F59+F61+F60)/1000),5)</f>
        <v>1.4014500000000001</v>
      </c>
      <c r="G57" s="91">
        <f t="shared" ref="G57:AA57" si="30">ROUND(((G58+G59+G61+G60)/1000),5)</f>
        <v>1.3869400000000001</v>
      </c>
      <c r="H57" s="91">
        <f t="shared" si="30"/>
        <v>1.3918900000000001</v>
      </c>
      <c r="I57" s="91">
        <f t="shared" si="30"/>
        <v>1.46052</v>
      </c>
      <c r="J57" s="91">
        <f t="shared" si="30"/>
        <v>1.55199</v>
      </c>
      <c r="K57" s="91">
        <f t="shared" si="30"/>
        <v>1.6874400000000001</v>
      </c>
      <c r="L57" s="91">
        <f t="shared" si="30"/>
        <v>1.9411799999999999</v>
      </c>
      <c r="M57" s="91">
        <f t="shared" si="30"/>
        <v>2.0228199999999998</v>
      </c>
      <c r="N57" s="91">
        <f t="shared" si="30"/>
        <v>2.0768300000000002</v>
      </c>
      <c r="O57" s="91">
        <f t="shared" si="30"/>
        <v>2.0996600000000001</v>
      </c>
      <c r="P57" s="91">
        <f t="shared" si="30"/>
        <v>2.0938500000000002</v>
      </c>
      <c r="Q57" s="91">
        <f t="shared" si="30"/>
        <v>2.0918999999999999</v>
      </c>
      <c r="R57" s="91">
        <f t="shared" si="30"/>
        <v>2.0546500000000001</v>
      </c>
      <c r="S57" s="91">
        <f t="shared" si="30"/>
        <v>2.0495899999999998</v>
      </c>
      <c r="T57" s="91">
        <f t="shared" si="30"/>
        <v>2.0981700000000001</v>
      </c>
      <c r="U57" s="91">
        <f t="shared" si="30"/>
        <v>2.1535000000000002</v>
      </c>
      <c r="V57" s="91">
        <f t="shared" si="30"/>
        <v>2.1536</v>
      </c>
      <c r="W57" s="91">
        <f t="shared" si="30"/>
        <v>2.1176300000000001</v>
      </c>
      <c r="X57" s="91">
        <f t="shared" si="30"/>
        <v>2.1067900000000002</v>
      </c>
      <c r="Y57" s="91">
        <f t="shared" si="30"/>
        <v>2.0271699999999999</v>
      </c>
      <c r="Z57" s="91">
        <f t="shared" si="30"/>
        <v>1.9440299999999999</v>
      </c>
      <c r="AA57" s="91">
        <f t="shared" si="30"/>
        <v>1.6798599999999999</v>
      </c>
    </row>
    <row r="58" spans="1:27" ht="12.75" hidden="1" customHeight="1" outlineLevel="1" x14ac:dyDescent="0.3">
      <c r="A58" s="99" t="s">
        <v>1032</v>
      </c>
      <c r="B58" s="63" t="s">
        <v>238</v>
      </c>
      <c r="C58" s="43" t="s">
        <v>79</v>
      </c>
      <c r="D58" s="44">
        <v>1476.93</v>
      </c>
      <c r="E58" s="44">
        <v>1317.13</v>
      </c>
      <c r="F58" s="44">
        <v>1242.2</v>
      </c>
      <c r="G58" s="44">
        <v>1227.69</v>
      </c>
      <c r="H58" s="44">
        <v>1232.6400000000001</v>
      </c>
      <c r="I58" s="44">
        <v>1301.27</v>
      </c>
      <c r="J58" s="44">
        <v>1392.74</v>
      </c>
      <c r="K58" s="44">
        <v>1528.19</v>
      </c>
      <c r="L58" s="44">
        <v>1781.93</v>
      </c>
      <c r="M58" s="44">
        <v>1863.57</v>
      </c>
      <c r="N58" s="44">
        <v>1917.58</v>
      </c>
      <c r="O58" s="44">
        <v>1940.41</v>
      </c>
      <c r="P58" s="44">
        <v>1934.6</v>
      </c>
      <c r="Q58" s="44">
        <v>1932.65</v>
      </c>
      <c r="R58" s="44">
        <v>1895.4</v>
      </c>
      <c r="S58" s="44">
        <v>1890.34</v>
      </c>
      <c r="T58" s="44">
        <v>1938.92</v>
      </c>
      <c r="U58" s="44">
        <v>1994.25</v>
      </c>
      <c r="V58" s="44">
        <v>1994.35</v>
      </c>
      <c r="W58" s="44">
        <v>1958.38</v>
      </c>
      <c r="X58" s="44">
        <v>1947.54</v>
      </c>
      <c r="Y58" s="44">
        <v>1867.92</v>
      </c>
      <c r="Z58" s="44">
        <v>1784.78</v>
      </c>
      <c r="AA58" s="44">
        <v>1520.61</v>
      </c>
    </row>
    <row r="59" spans="1:27" ht="12.75" hidden="1" customHeight="1" outlineLevel="1" x14ac:dyDescent="0.3">
      <c r="A59" s="99" t="s">
        <v>1033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3">
      <c r="A60" s="99" t="s">
        <v>1034</v>
      </c>
      <c r="B60" s="63" t="s">
        <v>83</v>
      </c>
      <c r="C60" s="43" t="s">
        <v>79</v>
      </c>
      <c r="D60" s="44">
        <v>4.8</v>
      </c>
      <c r="E60" s="44">
        <v>4.8</v>
      </c>
      <c r="F60" s="44">
        <v>4.8</v>
      </c>
      <c r="G60" s="44">
        <v>4.8</v>
      </c>
      <c r="H60" s="44">
        <v>4.8</v>
      </c>
      <c r="I60" s="44">
        <v>4.8</v>
      </c>
      <c r="J60" s="44">
        <v>4.8</v>
      </c>
      <c r="K60" s="44">
        <v>4.8</v>
      </c>
      <c r="L60" s="44">
        <v>4.8</v>
      </c>
      <c r="M60" s="44">
        <v>4.8</v>
      </c>
      <c r="N60" s="44">
        <v>4.8</v>
      </c>
      <c r="O60" s="44">
        <v>4.8</v>
      </c>
      <c r="P60" s="44">
        <v>4.8</v>
      </c>
      <c r="Q60" s="44">
        <v>4.8</v>
      </c>
      <c r="R60" s="44">
        <v>4.8</v>
      </c>
      <c r="S60" s="44">
        <v>4.8</v>
      </c>
      <c r="T60" s="44">
        <v>4.8</v>
      </c>
      <c r="U60" s="44">
        <v>4.8</v>
      </c>
      <c r="V60" s="44">
        <v>4.8</v>
      </c>
      <c r="W60" s="44">
        <v>4.8</v>
      </c>
      <c r="X60" s="44">
        <v>4.8</v>
      </c>
      <c r="Y60" s="44">
        <v>4.8</v>
      </c>
      <c r="Z60" s="44">
        <v>4.8</v>
      </c>
      <c r="AA60" s="44">
        <v>4.8</v>
      </c>
    </row>
    <row r="61" spans="1:27" ht="12.75" hidden="1" customHeight="1" outlineLevel="1" x14ac:dyDescent="0.3">
      <c r="A61" s="99" t="s">
        <v>1035</v>
      </c>
      <c r="B61" s="63" t="s">
        <v>81</v>
      </c>
      <c r="C61" s="43" t="s">
        <v>79</v>
      </c>
      <c r="D61" s="44">
        <f>$D$11</f>
        <v>88.27</v>
      </c>
      <c r="E61" s="44">
        <f t="shared" ref="E61:AA61" si="32">$D$11</f>
        <v>88.27</v>
      </c>
      <c r="F61" s="44">
        <f t="shared" si="32"/>
        <v>88.27</v>
      </c>
      <c r="G61" s="44">
        <f t="shared" si="32"/>
        <v>88.27</v>
      </c>
      <c r="H61" s="44">
        <f t="shared" si="32"/>
        <v>88.27</v>
      </c>
      <c r="I61" s="44">
        <f t="shared" si="32"/>
        <v>88.27</v>
      </c>
      <c r="J61" s="44">
        <f t="shared" si="32"/>
        <v>88.27</v>
      </c>
      <c r="K61" s="44">
        <f t="shared" si="32"/>
        <v>88.27</v>
      </c>
      <c r="L61" s="44">
        <f t="shared" si="32"/>
        <v>88.27</v>
      </c>
      <c r="M61" s="44">
        <f t="shared" si="32"/>
        <v>88.27</v>
      </c>
      <c r="N61" s="44">
        <f t="shared" si="32"/>
        <v>88.27</v>
      </c>
      <c r="O61" s="44">
        <f t="shared" si="32"/>
        <v>88.27</v>
      </c>
      <c r="P61" s="44">
        <f t="shared" si="32"/>
        <v>88.27</v>
      </c>
      <c r="Q61" s="44">
        <f t="shared" si="32"/>
        <v>88.27</v>
      </c>
      <c r="R61" s="44">
        <f t="shared" si="32"/>
        <v>88.27</v>
      </c>
      <c r="S61" s="44">
        <f t="shared" si="32"/>
        <v>88.27</v>
      </c>
      <c r="T61" s="44">
        <f t="shared" si="32"/>
        <v>88.27</v>
      </c>
      <c r="U61" s="44">
        <f t="shared" si="32"/>
        <v>88.27</v>
      </c>
      <c r="V61" s="44">
        <f t="shared" si="32"/>
        <v>88.27</v>
      </c>
      <c r="W61" s="44">
        <f t="shared" si="32"/>
        <v>88.27</v>
      </c>
      <c r="X61" s="44">
        <f t="shared" si="32"/>
        <v>88.27</v>
      </c>
      <c r="Y61" s="44">
        <f t="shared" si="32"/>
        <v>88.27</v>
      </c>
      <c r="Z61" s="44">
        <f t="shared" si="32"/>
        <v>88.27</v>
      </c>
      <c r="AA61" s="44">
        <f t="shared" si="32"/>
        <v>88.27</v>
      </c>
    </row>
    <row r="62" spans="1:27" ht="12.75" customHeight="1" collapsed="1" x14ac:dyDescent="0.3">
      <c r="A62" s="98" t="s">
        <v>1036</v>
      </c>
      <c r="B62" s="28" t="str">
        <f>"12"&amp;"."&amp;$B$623&amp;"."&amp;$B$624</f>
        <v>12.02.2024</v>
      </c>
      <c r="C62" s="90" t="s">
        <v>76</v>
      </c>
      <c r="D62" s="91">
        <f>ROUND(((D63+D64+D66+D65)/1000),5)</f>
        <v>1.56088</v>
      </c>
      <c r="E62" s="91">
        <f>ROUND(((E63+E64+E66+E65)/1000),5)</f>
        <v>1.43791</v>
      </c>
      <c r="F62" s="91">
        <f>ROUND(((F63+F64+F66+F65)/1000),5)</f>
        <v>1.4012899999999999</v>
      </c>
      <c r="G62" s="91">
        <f t="shared" ref="G62:AA62" si="33">ROUND(((G63+G64+G66+G65)/1000),5)</f>
        <v>1.4037500000000001</v>
      </c>
      <c r="H62" s="91">
        <f t="shared" si="33"/>
        <v>1.45597</v>
      </c>
      <c r="I62" s="91">
        <f t="shared" si="33"/>
        <v>1.5607500000000001</v>
      </c>
      <c r="J62" s="91">
        <f t="shared" si="33"/>
        <v>1.87307</v>
      </c>
      <c r="K62" s="91">
        <f t="shared" si="33"/>
        <v>2.06887</v>
      </c>
      <c r="L62" s="91">
        <f t="shared" si="33"/>
        <v>2.2062900000000001</v>
      </c>
      <c r="M62" s="91">
        <f t="shared" si="33"/>
        <v>2.2389700000000001</v>
      </c>
      <c r="N62" s="91">
        <f t="shared" si="33"/>
        <v>2.2711899999999998</v>
      </c>
      <c r="O62" s="91">
        <f t="shared" si="33"/>
        <v>2.30227</v>
      </c>
      <c r="P62" s="91">
        <f t="shared" si="33"/>
        <v>2.2668200000000001</v>
      </c>
      <c r="Q62" s="91">
        <f t="shared" si="33"/>
        <v>2.2858700000000001</v>
      </c>
      <c r="R62" s="91">
        <f t="shared" si="33"/>
        <v>2.2621099999999998</v>
      </c>
      <c r="S62" s="91">
        <f t="shared" si="33"/>
        <v>2.2082700000000002</v>
      </c>
      <c r="T62" s="91">
        <f t="shared" si="33"/>
        <v>2.2005499999999998</v>
      </c>
      <c r="U62" s="91">
        <f t="shared" si="33"/>
        <v>2.2025299999999999</v>
      </c>
      <c r="V62" s="91">
        <f t="shared" si="33"/>
        <v>2.2296800000000001</v>
      </c>
      <c r="W62" s="91">
        <f t="shared" si="33"/>
        <v>2.23861</v>
      </c>
      <c r="X62" s="91">
        <f t="shared" si="33"/>
        <v>2.1555900000000001</v>
      </c>
      <c r="Y62" s="91">
        <f t="shared" si="33"/>
        <v>2.0305300000000002</v>
      </c>
      <c r="Z62" s="91">
        <f t="shared" si="33"/>
        <v>1.8209299999999999</v>
      </c>
      <c r="AA62" s="91">
        <f t="shared" si="33"/>
        <v>1.62822</v>
      </c>
    </row>
    <row r="63" spans="1:27" ht="12.75" hidden="1" customHeight="1" outlineLevel="1" x14ac:dyDescent="0.3">
      <c r="A63" s="99" t="s">
        <v>1037</v>
      </c>
      <c r="B63" s="63" t="s">
        <v>238</v>
      </c>
      <c r="C63" s="43" t="s">
        <v>79</v>
      </c>
      <c r="D63" s="44">
        <v>1401.63</v>
      </c>
      <c r="E63" s="44">
        <v>1278.6600000000001</v>
      </c>
      <c r="F63" s="44">
        <v>1242.04</v>
      </c>
      <c r="G63" s="44">
        <v>1244.5</v>
      </c>
      <c r="H63" s="44">
        <v>1296.72</v>
      </c>
      <c r="I63" s="44">
        <v>1401.5</v>
      </c>
      <c r="J63" s="44">
        <v>1713.82</v>
      </c>
      <c r="K63" s="44">
        <v>1909.62</v>
      </c>
      <c r="L63" s="44">
        <v>2047.04</v>
      </c>
      <c r="M63" s="44">
        <v>2079.7199999999998</v>
      </c>
      <c r="N63" s="44">
        <v>2111.94</v>
      </c>
      <c r="O63" s="44">
        <v>2143.02</v>
      </c>
      <c r="P63" s="44">
        <v>2107.5700000000002</v>
      </c>
      <c r="Q63" s="44">
        <v>2126.62</v>
      </c>
      <c r="R63" s="44">
        <v>2102.86</v>
      </c>
      <c r="S63" s="44">
        <v>2049.02</v>
      </c>
      <c r="T63" s="44">
        <v>2041.3</v>
      </c>
      <c r="U63" s="44">
        <v>2043.28</v>
      </c>
      <c r="V63" s="44">
        <v>2070.4299999999998</v>
      </c>
      <c r="W63" s="44">
        <v>2079.36</v>
      </c>
      <c r="X63" s="44">
        <v>1996.34</v>
      </c>
      <c r="Y63" s="44">
        <v>1871.28</v>
      </c>
      <c r="Z63" s="44">
        <v>1661.68</v>
      </c>
      <c r="AA63" s="44">
        <v>1468.97</v>
      </c>
    </row>
    <row r="64" spans="1:27" ht="12.75" hidden="1" customHeight="1" outlineLevel="1" x14ac:dyDescent="0.3">
      <c r="A64" s="99" t="s">
        <v>1038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3">
      <c r="A65" s="99" t="s">
        <v>1039</v>
      </c>
      <c r="B65" s="63" t="s">
        <v>83</v>
      </c>
      <c r="C65" s="43" t="s">
        <v>79</v>
      </c>
      <c r="D65" s="44">
        <v>4.8</v>
      </c>
      <c r="E65" s="44">
        <v>4.8</v>
      </c>
      <c r="F65" s="44">
        <v>4.8</v>
      </c>
      <c r="G65" s="44">
        <v>4.8</v>
      </c>
      <c r="H65" s="44">
        <v>4.8</v>
      </c>
      <c r="I65" s="44">
        <v>4.8</v>
      </c>
      <c r="J65" s="44">
        <v>4.8</v>
      </c>
      <c r="K65" s="44">
        <v>4.8</v>
      </c>
      <c r="L65" s="44">
        <v>4.8</v>
      </c>
      <c r="M65" s="44">
        <v>4.8</v>
      </c>
      <c r="N65" s="44">
        <v>4.8</v>
      </c>
      <c r="O65" s="44">
        <v>4.8</v>
      </c>
      <c r="P65" s="44">
        <v>4.8</v>
      </c>
      <c r="Q65" s="44">
        <v>4.8</v>
      </c>
      <c r="R65" s="44">
        <v>4.8</v>
      </c>
      <c r="S65" s="44">
        <v>4.8</v>
      </c>
      <c r="T65" s="44">
        <v>4.8</v>
      </c>
      <c r="U65" s="44">
        <v>4.8</v>
      </c>
      <c r="V65" s="44">
        <v>4.8</v>
      </c>
      <c r="W65" s="44">
        <v>4.8</v>
      </c>
      <c r="X65" s="44">
        <v>4.8</v>
      </c>
      <c r="Y65" s="44">
        <v>4.8</v>
      </c>
      <c r="Z65" s="44">
        <v>4.8</v>
      </c>
      <c r="AA65" s="44">
        <v>4.8</v>
      </c>
    </row>
    <row r="66" spans="1:27" ht="12.75" hidden="1" customHeight="1" outlineLevel="1" x14ac:dyDescent="0.3">
      <c r="A66" s="99" t="s">
        <v>1040</v>
      </c>
      <c r="B66" s="63" t="s">
        <v>81</v>
      </c>
      <c r="C66" s="43" t="s">
        <v>79</v>
      </c>
      <c r="D66" s="44">
        <f>$D$11</f>
        <v>88.27</v>
      </c>
      <c r="E66" s="44">
        <f t="shared" ref="E66:AA66" si="35">$D$11</f>
        <v>88.27</v>
      </c>
      <c r="F66" s="44">
        <f t="shared" si="35"/>
        <v>88.27</v>
      </c>
      <c r="G66" s="44">
        <f t="shared" si="35"/>
        <v>88.27</v>
      </c>
      <c r="H66" s="44">
        <f t="shared" si="35"/>
        <v>88.27</v>
      </c>
      <c r="I66" s="44">
        <f t="shared" si="35"/>
        <v>88.27</v>
      </c>
      <c r="J66" s="44">
        <f t="shared" si="35"/>
        <v>88.27</v>
      </c>
      <c r="K66" s="44">
        <f t="shared" si="35"/>
        <v>88.27</v>
      </c>
      <c r="L66" s="44">
        <f t="shared" si="35"/>
        <v>88.27</v>
      </c>
      <c r="M66" s="44">
        <f t="shared" si="35"/>
        <v>88.27</v>
      </c>
      <c r="N66" s="44">
        <f t="shared" si="35"/>
        <v>88.27</v>
      </c>
      <c r="O66" s="44">
        <f t="shared" si="35"/>
        <v>88.27</v>
      </c>
      <c r="P66" s="44">
        <f t="shared" si="35"/>
        <v>88.27</v>
      </c>
      <c r="Q66" s="44">
        <f t="shared" si="35"/>
        <v>88.27</v>
      </c>
      <c r="R66" s="44">
        <f t="shared" si="35"/>
        <v>88.27</v>
      </c>
      <c r="S66" s="44">
        <f t="shared" si="35"/>
        <v>88.27</v>
      </c>
      <c r="T66" s="44">
        <f t="shared" si="35"/>
        <v>88.27</v>
      </c>
      <c r="U66" s="44">
        <f t="shared" si="35"/>
        <v>88.27</v>
      </c>
      <c r="V66" s="44">
        <f t="shared" si="35"/>
        <v>88.27</v>
      </c>
      <c r="W66" s="44">
        <f t="shared" si="35"/>
        <v>88.27</v>
      </c>
      <c r="X66" s="44">
        <f t="shared" si="35"/>
        <v>88.27</v>
      </c>
      <c r="Y66" s="44">
        <f t="shared" si="35"/>
        <v>88.27</v>
      </c>
      <c r="Z66" s="44">
        <f t="shared" si="35"/>
        <v>88.27</v>
      </c>
      <c r="AA66" s="44">
        <f t="shared" si="35"/>
        <v>88.27</v>
      </c>
    </row>
    <row r="67" spans="1:27" ht="12.75" customHeight="1" collapsed="1" x14ac:dyDescent="0.3">
      <c r="A67" s="98" t="s">
        <v>1041</v>
      </c>
      <c r="B67" s="28" t="str">
        <f>"13"&amp;"."&amp;$B$623&amp;"."&amp;$B$624</f>
        <v>13.02.2024</v>
      </c>
      <c r="C67" s="90" t="s">
        <v>76</v>
      </c>
      <c r="D67" s="91">
        <f>ROUND(((D68+D69+D71+D70)/1000),5)</f>
        <v>1.46675</v>
      </c>
      <c r="E67" s="91">
        <f>ROUND(((E68+E69+E71+E70)/1000),5)</f>
        <v>1.40805</v>
      </c>
      <c r="F67" s="91">
        <f>ROUND(((F68+F69+F71+F70)/1000),5)</f>
        <v>1.38175</v>
      </c>
      <c r="G67" s="91">
        <f t="shared" ref="G67:AA67" si="36">ROUND(((G68+G69+G71+G70)/1000),5)</f>
        <v>1.38097</v>
      </c>
      <c r="H67" s="91">
        <f t="shared" si="36"/>
        <v>1.4115</v>
      </c>
      <c r="I67" s="91">
        <f t="shared" si="36"/>
        <v>1.49918</v>
      </c>
      <c r="J67" s="91">
        <f t="shared" si="36"/>
        <v>1.69198</v>
      </c>
      <c r="K67" s="91">
        <f t="shared" si="36"/>
        <v>2.0409199999999998</v>
      </c>
      <c r="L67" s="91">
        <f t="shared" si="36"/>
        <v>2.1252800000000001</v>
      </c>
      <c r="M67" s="91">
        <f t="shared" si="36"/>
        <v>2.12968</v>
      </c>
      <c r="N67" s="91">
        <f t="shared" si="36"/>
        <v>2.1473</v>
      </c>
      <c r="O67" s="91">
        <f t="shared" si="36"/>
        <v>2.2251799999999999</v>
      </c>
      <c r="P67" s="91">
        <f t="shared" si="36"/>
        <v>2.2021700000000002</v>
      </c>
      <c r="Q67" s="91">
        <f t="shared" si="36"/>
        <v>2.2199399999999998</v>
      </c>
      <c r="R67" s="91">
        <f t="shared" si="36"/>
        <v>2.2103199999999998</v>
      </c>
      <c r="S67" s="91">
        <f t="shared" si="36"/>
        <v>2.14045</v>
      </c>
      <c r="T67" s="91">
        <f t="shared" si="36"/>
        <v>2.1306500000000002</v>
      </c>
      <c r="U67" s="91">
        <f t="shared" si="36"/>
        <v>2.1509999999999998</v>
      </c>
      <c r="V67" s="91">
        <f t="shared" si="36"/>
        <v>2.1868500000000002</v>
      </c>
      <c r="W67" s="91">
        <f t="shared" si="36"/>
        <v>2.20336</v>
      </c>
      <c r="X67" s="91">
        <f t="shared" si="36"/>
        <v>2.1057899999999998</v>
      </c>
      <c r="Y67" s="91">
        <f t="shared" si="36"/>
        <v>2.0407600000000001</v>
      </c>
      <c r="Z67" s="91">
        <f t="shared" si="36"/>
        <v>1.7411799999999999</v>
      </c>
      <c r="AA67" s="91">
        <f t="shared" si="36"/>
        <v>1.65863</v>
      </c>
    </row>
    <row r="68" spans="1:27" ht="12.75" hidden="1" customHeight="1" outlineLevel="1" x14ac:dyDescent="0.3">
      <c r="A68" s="99" t="s">
        <v>1042</v>
      </c>
      <c r="B68" s="63" t="s">
        <v>238</v>
      </c>
      <c r="C68" s="43" t="s">
        <v>79</v>
      </c>
      <c r="D68" s="44">
        <v>1307.5</v>
      </c>
      <c r="E68" s="44">
        <v>1248.8</v>
      </c>
      <c r="F68" s="44">
        <v>1222.5</v>
      </c>
      <c r="G68" s="44">
        <v>1221.72</v>
      </c>
      <c r="H68" s="44">
        <v>1252.25</v>
      </c>
      <c r="I68" s="44">
        <v>1339.93</v>
      </c>
      <c r="J68" s="44">
        <v>1532.73</v>
      </c>
      <c r="K68" s="44">
        <v>1881.67</v>
      </c>
      <c r="L68" s="44">
        <v>1966.03</v>
      </c>
      <c r="M68" s="44">
        <v>1970.43</v>
      </c>
      <c r="N68" s="44">
        <v>1988.05</v>
      </c>
      <c r="O68" s="44">
        <v>2065.9299999999998</v>
      </c>
      <c r="P68" s="44">
        <v>2042.92</v>
      </c>
      <c r="Q68" s="44">
        <v>2060.69</v>
      </c>
      <c r="R68" s="44">
        <v>2051.0700000000002</v>
      </c>
      <c r="S68" s="44">
        <v>1981.2</v>
      </c>
      <c r="T68" s="44">
        <v>1971.4</v>
      </c>
      <c r="U68" s="44">
        <v>1991.75</v>
      </c>
      <c r="V68" s="44">
        <v>2027.6</v>
      </c>
      <c r="W68" s="44">
        <v>2044.11</v>
      </c>
      <c r="X68" s="44">
        <v>1946.54</v>
      </c>
      <c r="Y68" s="44">
        <v>1881.51</v>
      </c>
      <c r="Z68" s="44">
        <v>1581.93</v>
      </c>
      <c r="AA68" s="44">
        <v>1499.38</v>
      </c>
    </row>
    <row r="69" spans="1:27" ht="12.75" hidden="1" customHeight="1" outlineLevel="1" x14ac:dyDescent="0.3">
      <c r="A69" s="99" t="s">
        <v>1043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3">
      <c r="A70" s="99" t="s">
        <v>1044</v>
      </c>
      <c r="B70" s="63" t="s">
        <v>83</v>
      </c>
      <c r="C70" s="43" t="s">
        <v>79</v>
      </c>
      <c r="D70" s="44">
        <v>4.8</v>
      </c>
      <c r="E70" s="44">
        <v>4.8</v>
      </c>
      <c r="F70" s="44">
        <v>4.8</v>
      </c>
      <c r="G70" s="44">
        <v>4.8</v>
      </c>
      <c r="H70" s="44">
        <v>4.8</v>
      </c>
      <c r="I70" s="44">
        <v>4.8</v>
      </c>
      <c r="J70" s="44">
        <v>4.8</v>
      </c>
      <c r="K70" s="44">
        <v>4.8</v>
      </c>
      <c r="L70" s="44">
        <v>4.8</v>
      </c>
      <c r="M70" s="44">
        <v>4.8</v>
      </c>
      <c r="N70" s="44">
        <v>4.8</v>
      </c>
      <c r="O70" s="44">
        <v>4.8</v>
      </c>
      <c r="P70" s="44">
        <v>4.8</v>
      </c>
      <c r="Q70" s="44">
        <v>4.8</v>
      </c>
      <c r="R70" s="44">
        <v>4.8</v>
      </c>
      <c r="S70" s="44">
        <v>4.8</v>
      </c>
      <c r="T70" s="44">
        <v>4.8</v>
      </c>
      <c r="U70" s="44">
        <v>4.8</v>
      </c>
      <c r="V70" s="44">
        <v>4.8</v>
      </c>
      <c r="W70" s="44">
        <v>4.8</v>
      </c>
      <c r="X70" s="44">
        <v>4.8</v>
      </c>
      <c r="Y70" s="44">
        <v>4.8</v>
      </c>
      <c r="Z70" s="44">
        <v>4.8</v>
      </c>
      <c r="AA70" s="44">
        <v>4.8</v>
      </c>
    </row>
    <row r="71" spans="1:27" ht="12.75" hidden="1" customHeight="1" outlineLevel="1" x14ac:dyDescent="0.3">
      <c r="A71" s="99" t="s">
        <v>1045</v>
      </c>
      <c r="B71" s="63" t="s">
        <v>81</v>
      </c>
      <c r="C71" s="43" t="s">
        <v>79</v>
      </c>
      <c r="D71" s="44">
        <f>$D$11</f>
        <v>88.27</v>
      </c>
      <c r="E71" s="44">
        <f t="shared" ref="E71:AA71" si="38">$D$11</f>
        <v>88.27</v>
      </c>
      <c r="F71" s="44">
        <f t="shared" si="38"/>
        <v>88.27</v>
      </c>
      <c r="G71" s="44">
        <f t="shared" si="38"/>
        <v>88.27</v>
      </c>
      <c r="H71" s="44">
        <f t="shared" si="38"/>
        <v>88.27</v>
      </c>
      <c r="I71" s="44">
        <f t="shared" si="38"/>
        <v>88.27</v>
      </c>
      <c r="J71" s="44">
        <f t="shared" si="38"/>
        <v>88.27</v>
      </c>
      <c r="K71" s="44">
        <f t="shared" si="38"/>
        <v>88.27</v>
      </c>
      <c r="L71" s="44">
        <f t="shared" si="38"/>
        <v>88.27</v>
      </c>
      <c r="M71" s="44">
        <f t="shared" si="38"/>
        <v>88.27</v>
      </c>
      <c r="N71" s="44">
        <f t="shared" si="38"/>
        <v>88.27</v>
      </c>
      <c r="O71" s="44">
        <f t="shared" si="38"/>
        <v>88.27</v>
      </c>
      <c r="P71" s="44">
        <f t="shared" si="38"/>
        <v>88.27</v>
      </c>
      <c r="Q71" s="44">
        <f t="shared" si="38"/>
        <v>88.27</v>
      </c>
      <c r="R71" s="44">
        <f t="shared" si="38"/>
        <v>88.27</v>
      </c>
      <c r="S71" s="44">
        <f t="shared" si="38"/>
        <v>88.27</v>
      </c>
      <c r="T71" s="44">
        <f t="shared" si="38"/>
        <v>88.27</v>
      </c>
      <c r="U71" s="44">
        <f t="shared" si="38"/>
        <v>88.27</v>
      </c>
      <c r="V71" s="44">
        <f t="shared" si="38"/>
        <v>88.27</v>
      </c>
      <c r="W71" s="44">
        <f t="shared" si="38"/>
        <v>88.27</v>
      </c>
      <c r="X71" s="44">
        <f t="shared" si="38"/>
        <v>88.27</v>
      </c>
      <c r="Y71" s="44">
        <f t="shared" si="38"/>
        <v>88.27</v>
      </c>
      <c r="Z71" s="44">
        <f t="shared" si="38"/>
        <v>88.27</v>
      </c>
      <c r="AA71" s="44">
        <f t="shared" si="38"/>
        <v>88.27</v>
      </c>
    </row>
    <row r="72" spans="1:27" ht="12.75" customHeight="1" collapsed="1" x14ac:dyDescent="0.3">
      <c r="A72" s="98" t="s">
        <v>1046</v>
      </c>
      <c r="B72" s="28" t="str">
        <f>"14"&amp;"."&amp;$B$623&amp;"."&amp;$B$624</f>
        <v>14.02.2024</v>
      </c>
      <c r="C72" s="90" t="s">
        <v>76</v>
      </c>
      <c r="D72" s="91">
        <f>ROUND(((D73+D74+D76+D75)/1000),5)</f>
        <v>1.47766</v>
      </c>
      <c r="E72" s="91">
        <f>ROUND(((E73+E74+E76+E75)/1000),5)</f>
        <v>1.42255</v>
      </c>
      <c r="F72" s="91">
        <f>ROUND(((F73+F74+F76+F75)/1000),5)</f>
        <v>1.37293</v>
      </c>
      <c r="G72" s="91">
        <f t="shared" ref="G72:AA72" si="39">ROUND(((G73+G74+G76+G75)/1000),5)</f>
        <v>1.3720600000000001</v>
      </c>
      <c r="H72" s="91">
        <f t="shared" si="39"/>
        <v>1.3938999999999999</v>
      </c>
      <c r="I72" s="91">
        <f t="shared" si="39"/>
        <v>1.4885299999999999</v>
      </c>
      <c r="J72" s="91">
        <f t="shared" si="39"/>
        <v>1.69249</v>
      </c>
      <c r="K72" s="91">
        <f t="shared" si="39"/>
        <v>2.0609899999999999</v>
      </c>
      <c r="L72" s="91">
        <f t="shared" si="39"/>
        <v>2.1316299999999999</v>
      </c>
      <c r="M72" s="91">
        <f t="shared" si="39"/>
        <v>2.1603500000000002</v>
      </c>
      <c r="N72" s="91">
        <f t="shared" si="39"/>
        <v>2.1878000000000002</v>
      </c>
      <c r="O72" s="91">
        <f t="shared" si="39"/>
        <v>2.23156</v>
      </c>
      <c r="P72" s="91">
        <f t="shared" si="39"/>
        <v>2.2124799999999998</v>
      </c>
      <c r="Q72" s="91">
        <f t="shared" si="39"/>
        <v>2.21245</v>
      </c>
      <c r="R72" s="91">
        <f t="shared" si="39"/>
        <v>2.2047099999999999</v>
      </c>
      <c r="S72" s="91">
        <f t="shared" si="39"/>
        <v>2.1447500000000002</v>
      </c>
      <c r="T72" s="91">
        <f t="shared" si="39"/>
        <v>2.1279599999999999</v>
      </c>
      <c r="U72" s="91">
        <f t="shared" si="39"/>
        <v>2.1595599999999999</v>
      </c>
      <c r="V72" s="91">
        <f t="shared" si="39"/>
        <v>2.2516400000000001</v>
      </c>
      <c r="W72" s="91">
        <f t="shared" si="39"/>
        <v>2.1834199999999999</v>
      </c>
      <c r="X72" s="91">
        <f t="shared" si="39"/>
        <v>2.0778500000000002</v>
      </c>
      <c r="Y72" s="91">
        <f t="shared" si="39"/>
        <v>2.0448599999999999</v>
      </c>
      <c r="Z72" s="91">
        <f t="shared" si="39"/>
        <v>1.7123299999999999</v>
      </c>
      <c r="AA72" s="91">
        <f t="shared" si="39"/>
        <v>1.5020199999999999</v>
      </c>
    </row>
    <row r="73" spans="1:27" ht="12.75" hidden="1" customHeight="1" outlineLevel="1" x14ac:dyDescent="0.3">
      <c r="A73" s="99" t="s">
        <v>1047</v>
      </c>
      <c r="B73" s="63" t="s">
        <v>238</v>
      </c>
      <c r="C73" s="43" t="s">
        <v>79</v>
      </c>
      <c r="D73" s="44">
        <v>1318.41</v>
      </c>
      <c r="E73" s="44">
        <v>1263.3</v>
      </c>
      <c r="F73" s="44">
        <v>1213.68</v>
      </c>
      <c r="G73" s="44">
        <v>1212.81</v>
      </c>
      <c r="H73" s="44">
        <v>1234.6500000000001</v>
      </c>
      <c r="I73" s="44">
        <v>1329.28</v>
      </c>
      <c r="J73" s="44">
        <v>1533.24</v>
      </c>
      <c r="K73" s="44">
        <v>1901.74</v>
      </c>
      <c r="L73" s="44">
        <v>1972.38</v>
      </c>
      <c r="M73" s="44">
        <v>2001.1</v>
      </c>
      <c r="N73" s="44">
        <v>2028.55</v>
      </c>
      <c r="O73" s="44">
        <v>2072.31</v>
      </c>
      <c r="P73" s="44">
        <v>2053.23</v>
      </c>
      <c r="Q73" s="44">
        <v>2053.1999999999998</v>
      </c>
      <c r="R73" s="44">
        <v>2045.46</v>
      </c>
      <c r="S73" s="44">
        <v>1985.5</v>
      </c>
      <c r="T73" s="44">
        <v>1968.71</v>
      </c>
      <c r="U73" s="44">
        <v>2000.31</v>
      </c>
      <c r="V73" s="44">
        <v>2092.39</v>
      </c>
      <c r="W73" s="44">
        <v>2024.17</v>
      </c>
      <c r="X73" s="44">
        <v>1918.6</v>
      </c>
      <c r="Y73" s="44">
        <v>1885.61</v>
      </c>
      <c r="Z73" s="44">
        <v>1553.08</v>
      </c>
      <c r="AA73" s="44">
        <v>1342.77</v>
      </c>
    </row>
    <row r="74" spans="1:27" ht="12.75" hidden="1" customHeight="1" outlineLevel="1" x14ac:dyDescent="0.3">
      <c r="A74" s="99" t="s">
        <v>1048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3">
      <c r="A75" s="99" t="s">
        <v>1049</v>
      </c>
      <c r="B75" s="63" t="s">
        <v>83</v>
      </c>
      <c r="C75" s="43" t="s">
        <v>79</v>
      </c>
      <c r="D75" s="44">
        <v>4.8</v>
      </c>
      <c r="E75" s="44">
        <v>4.8</v>
      </c>
      <c r="F75" s="44">
        <v>4.8</v>
      </c>
      <c r="G75" s="44">
        <v>4.8</v>
      </c>
      <c r="H75" s="44">
        <v>4.8</v>
      </c>
      <c r="I75" s="44">
        <v>4.8</v>
      </c>
      <c r="J75" s="44">
        <v>4.8</v>
      </c>
      <c r="K75" s="44">
        <v>4.8</v>
      </c>
      <c r="L75" s="44">
        <v>4.8</v>
      </c>
      <c r="M75" s="44">
        <v>4.8</v>
      </c>
      <c r="N75" s="44">
        <v>4.8</v>
      </c>
      <c r="O75" s="44">
        <v>4.8</v>
      </c>
      <c r="P75" s="44">
        <v>4.8</v>
      </c>
      <c r="Q75" s="44">
        <v>4.8</v>
      </c>
      <c r="R75" s="44">
        <v>4.8</v>
      </c>
      <c r="S75" s="44">
        <v>4.8</v>
      </c>
      <c r="T75" s="44">
        <v>4.8</v>
      </c>
      <c r="U75" s="44">
        <v>4.8</v>
      </c>
      <c r="V75" s="44">
        <v>4.8</v>
      </c>
      <c r="W75" s="44">
        <v>4.8</v>
      </c>
      <c r="X75" s="44">
        <v>4.8</v>
      </c>
      <c r="Y75" s="44">
        <v>4.8</v>
      </c>
      <c r="Z75" s="44">
        <v>4.8</v>
      </c>
      <c r="AA75" s="44">
        <v>4.8</v>
      </c>
    </row>
    <row r="76" spans="1:27" ht="12.75" hidden="1" customHeight="1" outlineLevel="1" x14ac:dyDescent="0.3">
      <c r="A76" s="99" t="s">
        <v>1050</v>
      </c>
      <c r="B76" s="63" t="s">
        <v>81</v>
      </c>
      <c r="C76" s="43" t="s">
        <v>79</v>
      </c>
      <c r="D76" s="44">
        <f>$D$11</f>
        <v>88.27</v>
      </c>
      <c r="E76" s="44">
        <f t="shared" ref="E76:AA76" si="41">$D$11</f>
        <v>88.27</v>
      </c>
      <c r="F76" s="44">
        <f t="shared" si="41"/>
        <v>88.27</v>
      </c>
      <c r="G76" s="44">
        <f t="shared" si="41"/>
        <v>88.27</v>
      </c>
      <c r="H76" s="44">
        <f t="shared" si="41"/>
        <v>88.27</v>
      </c>
      <c r="I76" s="44">
        <f t="shared" si="41"/>
        <v>88.27</v>
      </c>
      <c r="J76" s="44">
        <f t="shared" si="41"/>
        <v>88.27</v>
      </c>
      <c r="K76" s="44">
        <f t="shared" si="41"/>
        <v>88.27</v>
      </c>
      <c r="L76" s="44">
        <f t="shared" si="41"/>
        <v>88.27</v>
      </c>
      <c r="M76" s="44">
        <f t="shared" si="41"/>
        <v>88.27</v>
      </c>
      <c r="N76" s="44">
        <f t="shared" si="41"/>
        <v>88.27</v>
      </c>
      <c r="O76" s="44">
        <f t="shared" si="41"/>
        <v>88.27</v>
      </c>
      <c r="P76" s="44">
        <f t="shared" si="41"/>
        <v>88.27</v>
      </c>
      <c r="Q76" s="44">
        <f t="shared" si="41"/>
        <v>88.27</v>
      </c>
      <c r="R76" s="44">
        <f t="shared" si="41"/>
        <v>88.27</v>
      </c>
      <c r="S76" s="44">
        <f t="shared" si="41"/>
        <v>88.27</v>
      </c>
      <c r="T76" s="44">
        <f t="shared" si="41"/>
        <v>88.27</v>
      </c>
      <c r="U76" s="44">
        <f t="shared" si="41"/>
        <v>88.27</v>
      </c>
      <c r="V76" s="44">
        <f t="shared" si="41"/>
        <v>88.27</v>
      </c>
      <c r="W76" s="44">
        <f t="shared" si="41"/>
        <v>88.27</v>
      </c>
      <c r="X76" s="44">
        <f t="shared" si="41"/>
        <v>88.27</v>
      </c>
      <c r="Y76" s="44">
        <f t="shared" si="41"/>
        <v>88.27</v>
      </c>
      <c r="Z76" s="44">
        <f t="shared" si="41"/>
        <v>88.27</v>
      </c>
      <c r="AA76" s="44">
        <f t="shared" si="41"/>
        <v>88.27</v>
      </c>
    </row>
    <row r="77" spans="1:27" ht="12.75" customHeight="1" collapsed="1" x14ac:dyDescent="0.3">
      <c r="A77" s="98" t="s">
        <v>1051</v>
      </c>
      <c r="B77" s="28" t="str">
        <f>"15"&amp;"."&amp;$B$623&amp;"."&amp;$B$624</f>
        <v>15.02.2024</v>
      </c>
      <c r="C77" s="90" t="s">
        <v>76</v>
      </c>
      <c r="D77" s="91">
        <f>ROUND(((D78+D79+D81+D80)/1000),5)</f>
        <v>1.4426099999999999</v>
      </c>
      <c r="E77" s="91">
        <f>ROUND(((E78+E79+E81+E80)/1000),5)</f>
        <v>1.3728400000000001</v>
      </c>
      <c r="F77" s="91">
        <f>ROUND(((F78+F79+F81+F80)/1000),5)</f>
        <v>1.3316300000000001</v>
      </c>
      <c r="G77" s="91">
        <f t="shared" ref="G77:AA77" si="42">ROUND(((G78+G79+G81+G80)/1000),5)</f>
        <v>1.3100099999999999</v>
      </c>
      <c r="H77" s="91">
        <f t="shared" si="42"/>
        <v>1.3803799999999999</v>
      </c>
      <c r="I77" s="91">
        <f t="shared" si="42"/>
        <v>1.4943200000000001</v>
      </c>
      <c r="J77" s="91">
        <f t="shared" si="42"/>
        <v>1.6725300000000001</v>
      </c>
      <c r="K77" s="91">
        <f t="shared" si="42"/>
        <v>2.0403699999999998</v>
      </c>
      <c r="L77" s="91">
        <f t="shared" si="42"/>
        <v>2.12751</v>
      </c>
      <c r="M77" s="91">
        <f t="shared" si="42"/>
        <v>2.10154</v>
      </c>
      <c r="N77" s="91">
        <f t="shared" si="42"/>
        <v>2.13104</v>
      </c>
      <c r="O77" s="91">
        <f t="shared" si="42"/>
        <v>2.2249400000000001</v>
      </c>
      <c r="P77" s="91">
        <f t="shared" si="42"/>
        <v>2.2319200000000001</v>
      </c>
      <c r="Q77" s="91">
        <f t="shared" si="42"/>
        <v>2.2494800000000001</v>
      </c>
      <c r="R77" s="91">
        <f t="shared" si="42"/>
        <v>2.2032099999999999</v>
      </c>
      <c r="S77" s="91">
        <f t="shared" si="42"/>
        <v>2.1017999999999999</v>
      </c>
      <c r="T77" s="91">
        <f t="shared" si="42"/>
        <v>2.0788500000000001</v>
      </c>
      <c r="U77" s="91">
        <f t="shared" si="42"/>
        <v>2.0943399999999999</v>
      </c>
      <c r="V77" s="91">
        <f t="shared" si="42"/>
        <v>2.11097</v>
      </c>
      <c r="W77" s="91">
        <f t="shared" si="42"/>
        <v>2.1284299999999998</v>
      </c>
      <c r="X77" s="91">
        <f t="shared" si="42"/>
        <v>2.0617299999999998</v>
      </c>
      <c r="Y77" s="91">
        <f t="shared" si="42"/>
        <v>2.0410499999999998</v>
      </c>
      <c r="Z77" s="91">
        <f t="shared" si="42"/>
        <v>1.7427999999999999</v>
      </c>
      <c r="AA77" s="91">
        <f t="shared" si="42"/>
        <v>1.6267</v>
      </c>
    </row>
    <row r="78" spans="1:27" ht="12.75" hidden="1" customHeight="1" outlineLevel="1" x14ac:dyDescent="0.3">
      <c r="A78" s="99" t="s">
        <v>1052</v>
      </c>
      <c r="B78" s="63" t="s">
        <v>238</v>
      </c>
      <c r="C78" s="43" t="s">
        <v>79</v>
      </c>
      <c r="D78" s="44">
        <v>1283.3599999999999</v>
      </c>
      <c r="E78" s="44">
        <v>1213.5899999999999</v>
      </c>
      <c r="F78" s="44">
        <v>1172.3800000000001</v>
      </c>
      <c r="G78" s="44">
        <v>1150.76</v>
      </c>
      <c r="H78" s="44">
        <v>1221.1300000000001</v>
      </c>
      <c r="I78" s="44">
        <v>1335.07</v>
      </c>
      <c r="J78" s="44">
        <v>1513.28</v>
      </c>
      <c r="K78" s="44">
        <v>1881.12</v>
      </c>
      <c r="L78" s="44">
        <v>1968.26</v>
      </c>
      <c r="M78" s="44">
        <v>1942.29</v>
      </c>
      <c r="N78" s="44">
        <v>1971.79</v>
      </c>
      <c r="O78" s="44">
        <v>2065.69</v>
      </c>
      <c r="P78" s="44">
        <v>2072.67</v>
      </c>
      <c r="Q78" s="44">
        <v>2090.23</v>
      </c>
      <c r="R78" s="44">
        <v>2043.96</v>
      </c>
      <c r="S78" s="44">
        <v>1942.55</v>
      </c>
      <c r="T78" s="44">
        <v>1919.6</v>
      </c>
      <c r="U78" s="44">
        <v>1935.09</v>
      </c>
      <c r="V78" s="44">
        <v>1951.72</v>
      </c>
      <c r="W78" s="44">
        <v>1969.18</v>
      </c>
      <c r="X78" s="44">
        <v>1902.48</v>
      </c>
      <c r="Y78" s="44">
        <v>1881.8</v>
      </c>
      <c r="Z78" s="44">
        <v>1583.55</v>
      </c>
      <c r="AA78" s="44">
        <v>1467.45</v>
      </c>
    </row>
    <row r="79" spans="1:27" ht="12.75" hidden="1" customHeight="1" outlineLevel="1" x14ac:dyDescent="0.3">
      <c r="A79" s="99" t="s">
        <v>1053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3">
      <c r="A80" s="99" t="s">
        <v>1054</v>
      </c>
      <c r="B80" s="63" t="s">
        <v>83</v>
      </c>
      <c r="C80" s="43" t="s">
        <v>79</v>
      </c>
      <c r="D80" s="44">
        <v>4.8</v>
      </c>
      <c r="E80" s="44">
        <v>4.8</v>
      </c>
      <c r="F80" s="44">
        <v>4.8</v>
      </c>
      <c r="G80" s="44">
        <v>4.8</v>
      </c>
      <c r="H80" s="44">
        <v>4.8</v>
      </c>
      <c r="I80" s="44">
        <v>4.8</v>
      </c>
      <c r="J80" s="44">
        <v>4.8</v>
      </c>
      <c r="K80" s="44">
        <v>4.8</v>
      </c>
      <c r="L80" s="44">
        <v>4.8</v>
      </c>
      <c r="M80" s="44">
        <v>4.8</v>
      </c>
      <c r="N80" s="44">
        <v>4.8</v>
      </c>
      <c r="O80" s="44">
        <v>4.8</v>
      </c>
      <c r="P80" s="44">
        <v>4.8</v>
      </c>
      <c r="Q80" s="44">
        <v>4.8</v>
      </c>
      <c r="R80" s="44">
        <v>4.8</v>
      </c>
      <c r="S80" s="44">
        <v>4.8</v>
      </c>
      <c r="T80" s="44">
        <v>4.8</v>
      </c>
      <c r="U80" s="44">
        <v>4.8</v>
      </c>
      <c r="V80" s="44">
        <v>4.8</v>
      </c>
      <c r="W80" s="44">
        <v>4.8</v>
      </c>
      <c r="X80" s="44">
        <v>4.8</v>
      </c>
      <c r="Y80" s="44">
        <v>4.8</v>
      </c>
      <c r="Z80" s="44">
        <v>4.8</v>
      </c>
      <c r="AA80" s="44">
        <v>4.8</v>
      </c>
    </row>
    <row r="81" spans="1:27" ht="12.75" hidden="1" customHeight="1" outlineLevel="1" x14ac:dyDescent="0.3">
      <c r="A81" s="99" t="s">
        <v>1055</v>
      </c>
      <c r="B81" s="63" t="s">
        <v>81</v>
      </c>
      <c r="C81" s="43" t="s">
        <v>79</v>
      </c>
      <c r="D81" s="44">
        <f>$D$11</f>
        <v>88.27</v>
      </c>
      <c r="E81" s="44">
        <f t="shared" ref="E81:AA81" si="44">$D$11</f>
        <v>88.27</v>
      </c>
      <c r="F81" s="44">
        <f t="shared" si="44"/>
        <v>88.27</v>
      </c>
      <c r="G81" s="44">
        <f t="shared" si="44"/>
        <v>88.27</v>
      </c>
      <c r="H81" s="44">
        <f t="shared" si="44"/>
        <v>88.27</v>
      </c>
      <c r="I81" s="44">
        <f t="shared" si="44"/>
        <v>88.27</v>
      </c>
      <c r="J81" s="44">
        <f t="shared" si="44"/>
        <v>88.27</v>
      </c>
      <c r="K81" s="44">
        <f t="shared" si="44"/>
        <v>88.27</v>
      </c>
      <c r="L81" s="44">
        <f t="shared" si="44"/>
        <v>88.27</v>
      </c>
      <c r="M81" s="44">
        <f t="shared" si="44"/>
        <v>88.27</v>
      </c>
      <c r="N81" s="44">
        <f t="shared" si="44"/>
        <v>88.27</v>
      </c>
      <c r="O81" s="44">
        <f t="shared" si="44"/>
        <v>88.27</v>
      </c>
      <c r="P81" s="44">
        <f t="shared" si="44"/>
        <v>88.27</v>
      </c>
      <c r="Q81" s="44">
        <f t="shared" si="44"/>
        <v>88.27</v>
      </c>
      <c r="R81" s="44">
        <f t="shared" si="44"/>
        <v>88.27</v>
      </c>
      <c r="S81" s="44">
        <f t="shared" si="44"/>
        <v>88.27</v>
      </c>
      <c r="T81" s="44">
        <f t="shared" si="44"/>
        <v>88.27</v>
      </c>
      <c r="U81" s="44">
        <f t="shared" si="44"/>
        <v>88.27</v>
      </c>
      <c r="V81" s="44">
        <f t="shared" si="44"/>
        <v>88.27</v>
      </c>
      <c r="W81" s="44">
        <f t="shared" si="44"/>
        <v>88.27</v>
      </c>
      <c r="X81" s="44">
        <f t="shared" si="44"/>
        <v>88.27</v>
      </c>
      <c r="Y81" s="44">
        <f t="shared" si="44"/>
        <v>88.27</v>
      </c>
      <c r="Z81" s="44">
        <f t="shared" si="44"/>
        <v>88.27</v>
      </c>
      <c r="AA81" s="44">
        <f t="shared" si="44"/>
        <v>88.27</v>
      </c>
    </row>
    <row r="82" spans="1:27" ht="12.75" customHeight="1" collapsed="1" x14ac:dyDescent="0.3">
      <c r="A82" s="98" t="s">
        <v>1056</v>
      </c>
      <c r="B82" s="28" t="str">
        <f>"16"&amp;"."&amp;$B$623&amp;"."&amp;$B$624</f>
        <v>16.02.2024</v>
      </c>
      <c r="C82" s="90" t="s">
        <v>76</v>
      </c>
      <c r="D82" s="91">
        <f>ROUND(((D83+D84+D86+D85)/1000),5)</f>
        <v>1.47038</v>
      </c>
      <c r="E82" s="91">
        <f>ROUND(((E83+E84+E86+E85)/1000),5)</f>
        <v>1.37365</v>
      </c>
      <c r="F82" s="91">
        <f>ROUND(((F83+F84+F86+F85)/1000),5)</f>
        <v>1.34927</v>
      </c>
      <c r="G82" s="91">
        <f t="shared" ref="G82:AA82" si="45">ROUND(((G83+G84+G86+G85)/1000),5)</f>
        <v>1.34015</v>
      </c>
      <c r="H82" s="91">
        <f t="shared" si="45"/>
        <v>1.40646</v>
      </c>
      <c r="I82" s="91">
        <f t="shared" si="45"/>
        <v>1.50631</v>
      </c>
      <c r="J82" s="91">
        <f t="shared" si="45"/>
        <v>1.6862600000000001</v>
      </c>
      <c r="K82" s="91">
        <f t="shared" si="45"/>
        <v>2.0571899999999999</v>
      </c>
      <c r="L82" s="91">
        <f t="shared" si="45"/>
        <v>2.1211700000000002</v>
      </c>
      <c r="M82" s="91">
        <f t="shared" si="45"/>
        <v>2.14412</v>
      </c>
      <c r="N82" s="91">
        <f t="shared" si="45"/>
        <v>2.14392</v>
      </c>
      <c r="O82" s="91">
        <f t="shared" si="45"/>
        <v>2.2221500000000001</v>
      </c>
      <c r="P82" s="91">
        <f t="shared" si="45"/>
        <v>2.2024900000000001</v>
      </c>
      <c r="Q82" s="91">
        <f t="shared" si="45"/>
        <v>2.2038899999999999</v>
      </c>
      <c r="R82" s="91">
        <f t="shared" si="45"/>
        <v>2.20465</v>
      </c>
      <c r="S82" s="91">
        <f t="shared" si="45"/>
        <v>2.1470400000000001</v>
      </c>
      <c r="T82" s="91">
        <f t="shared" si="45"/>
        <v>2.11307</v>
      </c>
      <c r="U82" s="91">
        <f t="shared" si="45"/>
        <v>2.1402700000000001</v>
      </c>
      <c r="V82" s="91">
        <f t="shared" si="45"/>
        <v>2.16411</v>
      </c>
      <c r="W82" s="91">
        <f t="shared" si="45"/>
        <v>2.2073700000000001</v>
      </c>
      <c r="X82" s="91">
        <f t="shared" si="45"/>
        <v>2.1479699999999999</v>
      </c>
      <c r="Y82" s="91">
        <f t="shared" si="45"/>
        <v>2.06534</v>
      </c>
      <c r="Z82" s="91">
        <f t="shared" si="45"/>
        <v>1.93712</v>
      </c>
      <c r="AA82" s="91">
        <f t="shared" si="45"/>
        <v>1.65733</v>
      </c>
    </row>
    <row r="83" spans="1:27" ht="12.75" hidden="1" customHeight="1" outlineLevel="1" x14ac:dyDescent="0.3">
      <c r="A83" s="99" t="s">
        <v>1057</v>
      </c>
      <c r="B83" s="63" t="s">
        <v>238</v>
      </c>
      <c r="C83" s="43" t="s">
        <v>79</v>
      </c>
      <c r="D83" s="44">
        <v>1311.13</v>
      </c>
      <c r="E83" s="44">
        <v>1214.4000000000001</v>
      </c>
      <c r="F83" s="44">
        <v>1190.02</v>
      </c>
      <c r="G83" s="44">
        <v>1180.9000000000001</v>
      </c>
      <c r="H83" s="44">
        <v>1247.21</v>
      </c>
      <c r="I83" s="44">
        <v>1347.06</v>
      </c>
      <c r="J83" s="44">
        <v>1527.01</v>
      </c>
      <c r="K83" s="44">
        <v>1897.94</v>
      </c>
      <c r="L83" s="44">
        <v>1961.92</v>
      </c>
      <c r="M83" s="44">
        <v>1984.87</v>
      </c>
      <c r="N83" s="44">
        <v>1984.67</v>
      </c>
      <c r="O83" s="44">
        <v>2062.9</v>
      </c>
      <c r="P83" s="44">
        <v>2043.24</v>
      </c>
      <c r="Q83" s="44">
        <v>2044.64</v>
      </c>
      <c r="R83" s="44">
        <v>2045.4</v>
      </c>
      <c r="S83" s="44">
        <v>1987.79</v>
      </c>
      <c r="T83" s="44">
        <v>1953.82</v>
      </c>
      <c r="U83" s="44">
        <v>1981.02</v>
      </c>
      <c r="V83" s="44">
        <v>2004.86</v>
      </c>
      <c r="W83" s="44">
        <v>2048.12</v>
      </c>
      <c r="X83" s="44">
        <v>1988.72</v>
      </c>
      <c r="Y83" s="44">
        <v>1906.09</v>
      </c>
      <c r="Z83" s="44">
        <v>1777.87</v>
      </c>
      <c r="AA83" s="44">
        <v>1498.08</v>
      </c>
    </row>
    <row r="84" spans="1:27" ht="12.75" hidden="1" customHeight="1" outlineLevel="1" x14ac:dyDescent="0.3">
      <c r="A84" s="99" t="s">
        <v>1058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3">
      <c r="A85" s="99" t="s">
        <v>1059</v>
      </c>
      <c r="B85" s="63" t="s">
        <v>83</v>
      </c>
      <c r="C85" s="43" t="s">
        <v>79</v>
      </c>
      <c r="D85" s="44">
        <v>4.8</v>
      </c>
      <c r="E85" s="44">
        <v>4.8</v>
      </c>
      <c r="F85" s="44">
        <v>4.8</v>
      </c>
      <c r="G85" s="44">
        <v>4.8</v>
      </c>
      <c r="H85" s="44">
        <v>4.8</v>
      </c>
      <c r="I85" s="44">
        <v>4.8</v>
      </c>
      <c r="J85" s="44">
        <v>4.8</v>
      </c>
      <c r="K85" s="44">
        <v>4.8</v>
      </c>
      <c r="L85" s="44">
        <v>4.8</v>
      </c>
      <c r="M85" s="44">
        <v>4.8</v>
      </c>
      <c r="N85" s="44">
        <v>4.8</v>
      </c>
      <c r="O85" s="44">
        <v>4.8</v>
      </c>
      <c r="P85" s="44">
        <v>4.8</v>
      </c>
      <c r="Q85" s="44">
        <v>4.8</v>
      </c>
      <c r="R85" s="44">
        <v>4.8</v>
      </c>
      <c r="S85" s="44">
        <v>4.8</v>
      </c>
      <c r="T85" s="44">
        <v>4.8</v>
      </c>
      <c r="U85" s="44">
        <v>4.8</v>
      </c>
      <c r="V85" s="44">
        <v>4.8</v>
      </c>
      <c r="W85" s="44">
        <v>4.8</v>
      </c>
      <c r="X85" s="44">
        <v>4.8</v>
      </c>
      <c r="Y85" s="44">
        <v>4.8</v>
      </c>
      <c r="Z85" s="44">
        <v>4.8</v>
      </c>
      <c r="AA85" s="44">
        <v>4.8</v>
      </c>
    </row>
    <row r="86" spans="1:27" ht="12.75" hidden="1" customHeight="1" outlineLevel="1" x14ac:dyDescent="0.3">
      <c r="A86" s="99" t="s">
        <v>1060</v>
      </c>
      <c r="B86" s="63" t="s">
        <v>81</v>
      </c>
      <c r="C86" s="43" t="s">
        <v>79</v>
      </c>
      <c r="D86" s="44">
        <f>$D$11</f>
        <v>88.27</v>
      </c>
      <c r="E86" s="44">
        <f t="shared" ref="E86:AA86" si="47">$D$11</f>
        <v>88.27</v>
      </c>
      <c r="F86" s="44">
        <f t="shared" si="47"/>
        <v>88.27</v>
      </c>
      <c r="G86" s="44">
        <f t="shared" si="47"/>
        <v>88.27</v>
      </c>
      <c r="H86" s="44">
        <f t="shared" si="47"/>
        <v>88.27</v>
      </c>
      <c r="I86" s="44">
        <f t="shared" si="47"/>
        <v>88.27</v>
      </c>
      <c r="J86" s="44">
        <f t="shared" si="47"/>
        <v>88.27</v>
      </c>
      <c r="K86" s="44">
        <f t="shared" si="47"/>
        <v>88.27</v>
      </c>
      <c r="L86" s="44">
        <f t="shared" si="47"/>
        <v>88.27</v>
      </c>
      <c r="M86" s="44">
        <f t="shared" si="47"/>
        <v>88.27</v>
      </c>
      <c r="N86" s="44">
        <f t="shared" si="47"/>
        <v>88.27</v>
      </c>
      <c r="O86" s="44">
        <f t="shared" si="47"/>
        <v>88.27</v>
      </c>
      <c r="P86" s="44">
        <f t="shared" si="47"/>
        <v>88.27</v>
      </c>
      <c r="Q86" s="44">
        <f t="shared" si="47"/>
        <v>88.27</v>
      </c>
      <c r="R86" s="44">
        <f t="shared" si="47"/>
        <v>88.27</v>
      </c>
      <c r="S86" s="44">
        <f t="shared" si="47"/>
        <v>88.27</v>
      </c>
      <c r="T86" s="44">
        <f t="shared" si="47"/>
        <v>88.27</v>
      </c>
      <c r="U86" s="44">
        <f t="shared" si="47"/>
        <v>88.27</v>
      </c>
      <c r="V86" s="44">
        <f t="shared" si="47"/>
        <v>88.27</v>
      </c>
      <c r="W86" s="44">
        <f t="shared" si="47"/>
        <v>88.27</v>
      </c>
      <c r="X86" s="44">
        <f t="shared" si="47"/>
        <v>88.27</v>
      </c>
      <c r="Y86" s="44">
        <f t="shared" si="47"/>
        <v>88.27</v>
      </c>
      <c r="Z86" s="44">
        <f t="shared" si="47"/>
        <v>88.27</v>
      </c>
      <c r="AA86" s="44">
        <f t="shared" si="47"/>
        <v>88.27</v>
      </c>
    </row>
    <row r="87" spans="1:27" ht="12.75" customHeight="1" collapsed="1" x14ac:dyDescent="0.3">
      <c r="A87" s="98" t="s">
        <v>1061</v>
      </c>
      <c r="B87" s="28" t="str">
        <f>"17"&amp;"."&amp;$B$623&amp;"."&amp;$B$624</f>
        <v>17.02.2024</v>
      </c>
      <c r="C87" s="90" t="s">
        <v>76</v>
      </c>
      <c r="D87" s="91">
        <f>ROUND(((D88+D89+D91+D90)/1000),5)</f>
        <v>1.6693899999999999</v>
      </c>
      <c r="E87" s="91">
        <f>ROUND(((E88+E89+E91+E90)/1000),5)</f>
        <v>1.5429600000000001</v>
      </c>
      <c r="F87" s="91">
        <f>ROUND(((F88+F89+F91+F90)/1000),5)</f>
        <v>1.4683900000000001</v>
      </c>
      <c r="G87" s="91">
        <f t="shared" ref="G87:AA87" si="48">ROUND(((G88+G89+G91+G90)/1000),5)</f>
        <v>1.46472</v>
      </c>
      <c r="H87" s="91">
        <f t="shared" si="48"/>
        <v>1.46804</v>
      </c>
      <c r="I87" s="91">
        <f t="shared" si="48"/>
        <v>1.5286</v>
      </c>
      <c r="J87" s="91">
        <f t="shared" si="48"/>
        <v>1.6269899999999999</v>
      </c>
      <c r="K87" s="91">
        <f t="shared" si="48"/>
        <v>1.7435400000000001</v>
      </c>
      <c r="L87" s="91">
        <f t="shared" si="48"/>
        <v>2.0621700000000001</v>
      </c>
      <c r="M87" s="91">
        <f t="shared" si="48"/>
        <v>2.1431300000000002</v>
      </c>
      <c r="N87" s="91">
        <f t="shared" si="48"/>
        <v>2.24024</v>
      </c>
      <c r="O87" s="91">
        <f t="shared" si="48"/>
        <v>2.2394599999999998</v>
      </c>
      <c r="P87" s="91">
        <f t="shared" si="48"/>
        <v>2.2112099999999999</v>
      </c>
      <c r="Q87" s="91">
        <f t="shared" si="48"/>
        <v>2.15204</v>
      </c>
      <c r="R87" s="91">
        <f t="shared" si="48"/>
        <v>2.1254300000000002</v>
      </c>
      <c r="S87" s="91">
        <f t="shared" si="48"/>
        <v>2.0772699999999999</v>
      </c>
      <c r="T87" s="91">
        <f t="shared" si="48"/>
        <v>2.0764100000000001</v>
      </c>
      <c r="U87" s="91">
        <f t="shared" si="48"/>
        <v>2.1068500000000001</v>
      </c>
      <c r="V87" s="91">
        <f t="shared" si="48"/>
        <v>2.0833300000000001</v>
      </c>
      <c r="W87" s="91">
        <f t="shared" si="48"/>
        <v>2.1385100000000001</v>
      </c>
      <c r="X87" s="91">
        <f t="shared" si="48"/>
        <v>2.1459100000000002</v>
      </c>
      <c r="Y87" s="91">
        <f t="shared" si="48"/>
        <v>2.0243500000000001</v>
      </c>
      <c r="Z87" s="91">
        <f t="shared" si="48"/>
        <v>1.8560000000000001</v>
      </c>
      <c r="AA87" s="91">
        <f t="shared" si="48"/>
        <v>1.7037899999999999</v>
      </c>
    </row>
    <row r="88" spans="1:27" ht="12.75" hidden="1" customHeight="1" outlineLevel="1" x14ac:dyDescent="0.3">
      <c r="A88" s="99" t="s">
        <v>1062</v>
      </c>
      <c r="B88" s="63" t="s">
        <v>238</v>
      </c>
      <c r="C88" s="43" t="s">
        <v>79</v>
      </c>
      <c r="D88" s="44">
        <v>1510.14</v>
      </c>
      <c r="E88" s="44">
        <v>1383.71</v>
      </c>
      <c r="F88" s="44">
        <v>1309.1400000000001</v>
      </c>
      <c r="G88" s="44">
        <v>1305.47</v>
      </c>
      <c r="H88" s="44">
        <v>1308.79</v>
      </c>
      <c r="I88" s="44">
        <v>1369.35</v>
      </c>
      <c r="J88" s="44">
        <v>1467.74</v>
      </c>
      <c r="K88" s="44">
        <v>1584.29</v>
      </c>
      <c r="L88" s="44">
        <v>1902.92</v>
      </c>
      <c r="M88" s="44">
        <v>1983.88</v>
      </c>
      <c r="N88" s="44">
        <v>2080.9899999999998</v>
      </c>
      <c r="O88" s="44">
        <v>2080.21</v>
      </c>
      <c r="P88" s="44">
        <v>2051.96</v>
      </c>
      <c r="Q88" s="44">
        <v>1992.79</v>
      </c>
      <c r="R88" s="44">
        <v>1966.18</v>
      </c>
      <c r="S88" s="44">
        <v>1918.02</v>
      </c>
      <c r="T88" s="44">
        <v>1917.16</v>
      </c>
      <c r="U88" s="44">
        <v>1947.6</v>
      </c>
      <c r="V88" s="44">
        <v>1924.08</v>
      </c>
      <c r="W88" s="44">
        <v>1979.26</v>
      </c>
      <c r="X88" s="44">
        <v>1986.66</v>
      </c>
      <c r="Y88" s="44">
        <v>1865.1</v>
      </c>
      <c r="Z88" s="44">
        <v>1696.75</v>
      </c>
      <c r="AA88" s="44">
        <v>1544.54</v>
      </c>
    </row>
    <row r="89" spans="1:27" ht="12.75" hidden="1" customHeight="1" outlineLevel="1" x14ac:dyDescent="0.3">
      <c r="A89" s="99" t="s">
        <v>1063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3">
      <c r="A90" s="99" t="s">
        <v>1064</v>
      </c>
      <c r="B90" s="63" t="s">
        <v>83</v>
      </c>
      <c r="C90" s="43" t="s">
        <v>79</v>
      </c>
      <c r="D90" s="44">
        <v>4.8</v>
      </c>
      <c r="E90" s="44">
        <v>4.8</v>
      </c>
      <c r="F90" s="44">
        <v>4.8</v>
      </c>
      <c r="G90" s="44">
        <v>4.8</v>
      </c>
      <c r="H90" s="44">
        <v>4.8</v>
      </c>
      <c r="I90" s="44">
        <v>4.8</v>
      </c>
      <c r="J90" s="44">
        <v>4.8</v>
      </c>
      <c r="K90" s="44">
        <v>4.8</v>
      </c>
      <c r="L90" s="44">
        <v>4.8</v>
      </c>
      <c r="M90" s="44">
        <v>4.8</v>
      </c>
      <c r="N90" s="44">
        <v>4.8</v>
      </c>
      <c r="O90" s="44">
        <v>4.8</v>
      </c>
      <c r="P90" s="44">
        <v>4.8</v>
      </c>
      <c r="Q90" s="44">
        <v>4.8</v>
      </c>
      <c r="R90" s="44">
        <v>4.8</v>
      </c>
      <c r="S90" s="44">
        <v>4.8</v>
      </c>
      <c r="T90" s="44">
        <v>4.8</v>
      </c>
      <c r="U90" s="44">
        <v>4.8</v>
      </c>
      <c r="V90" s="44">
        <v>4.8</v>
      </c>
      <c r="W90" s="44">
        <v>4.8</v>
      </c>
      <c r="X90" s="44">
        <v>4.8</v>
      </c>
      <c r="Y90" s="44">
        <v>4.8</v>
      </c>
      <c r="Z90" s="44">
        <v>4.8</v>
      </c>
      <c r="AA90" s="44">
        <v>4.8</v>
      </c>
    </row>
    <row r="91" spans="1:27" ht="12.75" hidden="1" customHeight="1" outlineLevel="1" x14ac:dyDescent="0.3">
      <c r="A91" s="99" t="s">
        <v>1065</v>
      </c>
      <c r="B91" s="63" t="s">
        <v>81</v>
      </c>
      <c r="C91" s="43" t="s">
        <v>79</v>
      </c>
      <c r="D91" s="44">
        <f>$D$11</f>
        <v>88.27</v>
      </c>
      <c r="E91" s="44">
        <f t="shared" ref="E91:AA91" si="50">$D$11</f>
        <v>88.27</v>
      </c>
      <c r="F91" s="44">
        <f t="shared" si="50"/>
        <v>88.27</v>
      </c>
      <c r="G91" s="44">
        <f t="shared" si="50"/>
        <v>88.27</v>
      </c>
      <c r="H91" s="44">
        <f t="shared" si="50"/>
        <v>88.27</v>
      </c>
      <c r="I91" s="44">
        <f t="shared" si="50"/>
        <v>88.27</v>
      </c>
      <c r="J91" s="44">
        <f t="shared" si="50"/>
        <v>88.27</v>
      </c>
      <c r="K91" s="44">
        <f t="shared" si="50"/>
        <v>88.27</v>
      </c>
      <c r="L91" s="44">
        <f t="shared" si="50"/>
        <v>88.27</v>
      </c>
      <c r="M91" s="44">
        <f t="shared" si="50"/>
        <v>88.27</v>
      </c>
      <c r="N91" s="44">
        <f t="shared" si="50"/>
        <v>88.27</v>
      </c>
      <c r="O91" s="44">
        <f t="shared" si="50"/>
        <v>88.27</v>
      </c>
      <c r="P91" s="44">
        <f t="shared" si="50"/>
        <v>88.27</v>
      </c>
      <c r="Q91" s="44">
        <f t="shared" si="50"/>
        <v>88.27</v>
      </c>
      <c r="R91" s="44">
        <f t="shared" si="50"/>
        <v>88.27</v>
      </c>
      <c r="S91" s="44">
        <f t="shared" si="50"/>
        <v>88.27</v>
      </c>
      <c r="T91" s="44">
        <f t="shared" si="50"/>
        <v>88.27</v>
      </c>
      <c r="U91" s="44">
        <f t="shared" si="50"/>
        <v>88.27</v>
      </c>
      <c r="V91" s="44">
        <f t="shared" si="50"/>
        <v>88.27</v>
      </c>
      <c r="W91" s="44">
        <f t="shared" si="50"/>
        <v>88.27</v>
      </c>
      <c r="X91" s="44">
        <f t="shared" si="50"/>
        <v>88.27</v>
      </c>
      <c r="Y91" s="44">
        <f t="shared" si="50"/>
        <v>88.27</v>
      </c>
      <c r="Z91" s="44">
        <f t="shared" si="50"/>
        <v>88.27</v>
      </c>
      <c r="AA91" s="44">
        <f t="shared" si="50"/>
        <v>88.27</v>
      </c>
    </row>
    <row r="92" spans="1:27" ht="12.75" customHeight="1" collapsed="1" x14ac:dyDescent="0.3">
      <c r="A92" s="98" t="s">
        <v>1066</v>
      </c>
      <c r="B92" s="28" t="str">
        <f>"18"&amp;"."&amp;$B$623&amp;"."&amp;$B$624</f>
        <v>18.02.2024</v>
      </c>
      <c r="C92" s="90" t="s">
        <v>76</v>
      </c>
      <c r="D92" s="91">
        <f>ROUND(((D93+D94+D96+D95)/1000),5)</f>
        <v>1.61138</v>
      </c>
      <c r="E92" s="91">
        <f>ROUND(((E93+E94+E96+E95)/1000),5)</f>
        <v>1.5066600000000001</v>
      </c>
      <c r="F92" s="91">
        <f>ROUND(((F93+F94+F96+F95)/1000),5)</f>
        <v>1.45919</v>
      </c>
      <c r="G92" s="91">
        <f t="shared" ref="G92:AA92" si="51">ROUND(((G93+G94+G96+G95)/1000),5)</f>
        <v>1.4399299999999999</v>
      </c>
      <c r="H92" s="91">
        <f t="shared" si="51"/>
        <v>1.4663299999999999</v>
      </c>
      <c r="I92" s="91">
        <f t="shared" si="51"/>
        <v>1.5042899999999999</v>
      </c>
      <c r="J92" s="91">
        <f t="shared" si="51"/>
        <v>1.57152</v>
      </c>
      <c r="K92" s="91">
        <f t="shared" si="51"/>
        <v>1.66899</v>
      </c>
      <c r="L92" s="91">
        <f t="shared" si="51"/>
        <v>1.9040299999999999</v>
      </c>
      <c r="M92" s="91">
        <f t="shared" si="51"/>
        <v>2.0911</v>
      </c>
      <c r="N92" s="91">
        <f t="shared" si="51"/>
        <v>2.16961</v>
      </c>
      <c r="O92" s="91">
        <f t="shared" si="51"/>
        <v>2.1798000000000002</v>
      </c>
      <c r="P92" s="91">
        <f t="shared" si="51"/>
        <v>2.16357</v>
      </c>
      <c r="Q92" s="91">
        <f t="shared" si="51"/>
        <v>2.14446</v>
      </c>
      <c r="R92" s="91">
        <f t="shared" si="51"/>
        <v>2.1330399999999998</v>
      </c>
      <c r="S92" s="91">
        <f t="shared" si="51"/>
        <v>2.1041599999999998</v>
      </c>
      <c r="T92" s="91">
        <f t="shared" si="51"/>
        <v>2.16425</v>
      </c>
      <c r="U92" s="91">
        <f t="shared" si="51"/>
        <v>2.2117</v>
      </c>
      <c r="V92" s="91">
        <f t="shared" si="51"/>
        <v>2.1896300000000002</v>
      </c>
      <c r="W92" s="91">
        <f t="shared" si="51"/>
        <v>2.1799200000000001</v>
      </c>
      <c r="X92" s="91">
        <f t="shared" si="51"/>
        <v>2.1974999999999998</v>
      </c>
      <c r="Y92" s="91">
        <f t="shared" si="51"/>
        <v>2.0608</v>
      </c>
      <c r="Z92" s="91">
        <f t="shared" si="51"/>
        <v>1.7685299999999999</v>
      </c>
      <c r="AA92" s="91">
        <f t="shared" si="51"/>
        <v>1.64089</v>
      </c>
    </row>
    <row r="93" spans="1:27" ht="12.75" hidden="1" customHeight="1" outlineLevel="1" x14ac:dyDescent="0.3">
      <c r="A93" s="99" t="s">
        <v>1067</v>
      </c>
      <c r="B93" s="63" t="s">
        <v>238</v>
      </c>
      <c r="C93" s="43" t="s">
        <v>79</v>
      </c>
      <c r="D93" s="44">
        <v>1452.13</v>
      </c>
      <c r="E93" s="44">
        <v>1347.41</v>
      </c>
      <c r="F93" s="44">
        <v>1299.94</v>
      </c>
      <c r="G93" s="44">
        <v>1280.68</v>
      </c>
      <c r="H93" s="44">
        <v>1307.08</v>
      </c>
      <c r="I93" s="44">
        <v>1345.04</v>
      </c>
      <c r="J93" s="44">
        <v>1412.27</v>
      </c>
      <c r="K93" s="44">
        <v>1509.74</v>
      </c>
      <c r="L93" s="44">
        <v>1744.78</v>
      </c>
      <c r="M93" s="44">
        <v>1931.85</v>
      </c>
      <c r="N93" s="44">
        <v>2010.36</v>
      </c>
      <c r="O93" s="44">
        <v>2020.55</v>
      </c>
      <c r="P93" s="44">
        <v>2004.32</v>
      </c>
      <c r="Q93" s="44">
        <v>1985.21</v>
      </c>
      <c r="R93" s="44">
        <v>1973.79</v>
      </c>
      <c r="S93" s="44">
        <v>1944.91</v>
      </c>
      <c r="T93" s="44">
        <v>2005</v>
      </c>
      <c r="U93" s="44">
        <v>2052.4499999999998</v>
      </c>
      <c r="V93" s="44">
        <v>2030.38</v>
      </c>
      <c r="W93" s="44">
        <v>2020.67</v>
      </c>
      <c r="X93" s="44">
        <v>2038.25</v>
      </c>
      <c r="Y93" s="44">
        <v>1901.55</v>
      </c>
      <c r="Z93" s="44">
        <v>1609.28</v>
      </c>
      <c r="AA93" s="44">
        <v>1481.64</v>
      </c>
    </row>
    <row r="94" spans="1:27" ht="12.75" hidden="1" customHeight="1" outlineLevel="1" x14ac:dyDescent="0.3">
      <c r="A94" s="99" t="s">
        <v>1068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3">
      <c r="A95" s="99" t="s">
        <v>1069</v>
      </c>
      <c r="B95" s="63" t="s">
        <v>83</v>
      </c>
      <c r="C95" s="43" t="s">
        <v>79</v>
      </c>
      <c r="D95" s="44">
        <v>4.8</v>
      </c>
      <c r="E95" s="44">
        <v>4.8</v>
      </c>
      <c r="F95" s="44">
        <v>4.8</v>
      </c>
      <c r="G95" s="44">
        <v>4.8</v>
      </c>
      <c r="H95" s="44">
        <v>4.8</v>
      </c>
      <c r="I95" s="44">
        <v>4.8</v>
      </c>
      <c r="J95" s="44">
        <v>4.8</v>
      </c>
      <c r="K95" s="44">
        <v>4.8</v>
      </c>
      <c r="L95" s="44">
        <v>4.8</v>
      </c>
      <c r="M95" s="44">
        <v>4.8</v>
      </c>
      <c r="N95" s="44">
        <v>4.8</v>
      </c>
      <c r="O95" s="44">
        <v>4.8</v>
      </c>
      <c r="P95" s="44">
        <v>4.8</v>
      </c>
      <c r="Q95" s="44">
        <v>4.8</v>
      </c>
      <c r="R95" s="44">
        <v>4.8</v>
      </c>
      <c r="S95" s="44">
        <v>4.8</v>
      </c>
      <c r="T95" s="44">
        <v>4.8</v>
      </c>
      <c r="U95" s="44">
        <v>4.8</v>
      </c>
      <c r="V95" s="44">
        <v>4.8</v>
      </c>
      <c r="W95" s="44">
        <v>4.8</v>
      </c>
      <c r="X95" s="44">
        <v>4.8</v>
      </c>
      <c r="Y95" s="44">
        <v>4.8</v>
      </c>
      <c r="Z95" s="44">
        <v>4.8</v>
      </c>
      <c r="AA95" s="44">
        <v>4.8</v>
      </c>
    </row>
    <row r="96" spans="1:27" ht="12.75" hidden="1" customHeight="1" outlineLevel="1" x14ac:dyDescent="0.3">
      <c r="A96" s="99" t="s">
        <v>1070</v>
      </c>
      <c r="B96" s="63" t="s">
        <v>81</v>
      </c>
      <c r="C96" s="43" t="s">
        <v>79</v>
      </c>
      <c r="D96" s="44">
        <f>$D$11</f>
        <v>88.27</v>
      </c>
      <c r="E96" s="44">
        <f t="shared" ref="E96:AA96" si="53">$D$11</f>
        <v>88.27</v>
      </c>
      <c r="F96" s="44">
        <f t="shared" si="53"/>
        <v>88.27</v>
      </c>
      <c r="G96" s="44">
        <f t="shared" si="53"/>
        <v>88.27</v>
      </c>
      <c r="H96" s="44">
        <f t="shared" si="53"/>
        <v>88.27</v>
      </c>
      <c r="I96" s="44">
        <f t="shared" si="53"/>
        <v>88.27</v>
      </c>
      <c r="J96" s="44">
        <f t="shared" si="53"/>
        <v>88.27</v>
      </c>
      <c r="K96" s="44">
        <f t="shared" si="53"/>
        <v>88.27</v>
      </c>
      <c r="L96" s="44">
        <f t="shared" si="53"/>
        <v>88.27</v>
      </c>
      <c r="M96" s="44">
        <f t="shared" si="53"/>
        <v>88.27</v>
      </c>
      <c r="N96" s="44">
        <f t="shared" si="53"/>
        <v>88.27</v>
      </c>
      <c r="O96" s="44">
        <f t="shared" si="53"/>
        <v>88.27</v>
      </c>
      <c r="P96" s="44">
        <f t="shared" si="53"/>
        <v>88.27</v>
      </c>
      <c r="Q96" s="44">
        <f t="shared" si="53"/>
        <v>88.27</v>
      </c>
      <c r="R96" s="44">
        <f t="shared" si="53"/>
        <v>88.27</v>
      </c>
      <c r="S96" s="44">
        <f t="shared" si="53"/>
        <v>88.27</v>
      </c>
      <c r="T96" s="44">
        <f t="shared" si="53"/>
        <v>88.27</v>
      </c>
      <c r="U96" s="44">
        <f t="shared" si="53"/>
        <v>88.27</v>
      </c>
      <c r="V96" s="44">
        <f t="shared" si="53"/>
        <v>88.27</v>
      </c>
      <c r="W96" s="44">
        <f t="shared" si="53"/>
        <v>88.27</v>
      </c>
      <c r="X96" s="44">
        <f t="shared" si="53"/>
        <v>88.27</v>
      </c>
      <c r="Y96" s="44">
        <f t="shared" si="53"/>
        <v>88.27</v>
      </c>
      <c r="Z96" s="44">
        <f t="shared" si="53"/>
        <v>88.27</v>
      </c>
      <c r="AA96" s="44">
        <f t="shared" si="53"/>
        <v>88.27</v>
      </c>
    </row>
    <row r="97" spans="1:27" ht="12.75" customHeight="1" collapsed="1" x14ac:dyDescent="0.3">
      <c r="A97" s="98" t="s">
        <v>1071</v>
      </c>
      <c r="B97" s="28" t="str">
        <f>"19"&amp;"."&amp;$B$623&amp;"."&amp;$B$624</f>
        <v>19.02.2024</v>
      </c>
      <c r="C97" s="90" t="s">
        <v>76</v>
      </c>
      <c r="D97" s="91">
        <f>ROUND(((D98+D99+D101+D100)/1000),5)</f>
        <v>1.5952500000000001</v>
      </c>
      <c r="E97" s="91">
        <f>ROUND(((E98+E99+E101+E100)/1000),5)</f>
        <v>1.4794400000000001</v>
      </c>
      <c r="F97" s="91">
        <f>ROUND(((F98+F99+F101+F100)/1000),5)</f>
        <v>1.42395</v>
      </c>
      <c r="G97" s="91">
        <f t="shared" ref="G97:AA97" si="54">ROUND(((G98+G99+G101+G100)/1000),5)</f>
        <v>1.4154800000000001</v>
      </c>
      <c r="H97" s="91">
        <f t="shared" si="54"/>
        <v>1.4632799999999999</v>
      </c>
      <c r="I97" s="91">
        <f t="shared" si="54"/>
        <v>1.5293000000000001</v>
      </c>
      <c r="J97" s="91">
        <f t="shared" si="54"/>
        <v>1.7493399999999999</v>
      </c>
      <c r="K97" s="91">
        <f t="shared" si="54"/>
        <v>2.0262799999999999</v>
      </c>
      <c r="L97" s="91">
        <f t="shared" si="54"/>
        <v>2.1908500000000002</v>
      </c>
      <c r="M97" s="91">
        <f t="shared" si="54"/>
        <v>2.16351</v>
      </c>
      <c r="N97" s="91">
        <f t="shared" si="54"/>
        <v>2.17489</v>
      </c>
      <c r="O97" s="91">
        <f t="shared" si="54"/>
        <v>2.2730399999999999</v>
      </c>
      <c r="P97" s="91">
        <f t="shared" si="54"/>
        <v>2.2691300000000001</v>
      </c>
      <c r="Q97" s="91">
        <f t="shared" si="54"/>
        <v>2.2642000000000002</v>
      </c>
      <c r="R97" s="91">
        <f t="shared" si="54"/>
        <v>2.2674599999999998</v>
      </c>
      <c r="S97" s="91">
        <f t="shared" si="54"/>
        <v>2.1567699999999999</v>
      </c>
      <c r="T97" s="91">
        <f t="shared" si="54"/>
        <v>2.1503999999999999</v>
      </c>
      <c r="U97" s="91">
        <f t="shared" si="54"/>
        <v>2.15849</v>
      </c>
      <c r="V97" s="91">
        <f t="shared" si="54"/>
        <v>2.1922799999999998</v>
      </c>
      <c r="W97" s="91">
        <f t="shared" si="54"/>
        <v>2.1857700000000002</v>
      </c>
      <c r="X97" s="91">
        <f t="shared" si="54"/>
        <v>2.0861399999999999</v>
      </c>
      <c r="Y97" s="91">
        <f t="shared" si="54"/>
        <v>2.0073599999999998</v>
      </c>
      <c r="Z97" s="91">
        <f t="shared" si="54"/>
        <v>1.7678</v>
      </c>
      <c r="AA97" s="91">
        <f t="shared" si="54"/>
        <v>1.5592200000000001</v>
      </c>
    </row>
    <row r="98" spans="1:27" ht="12.75" hidden="1" customHeight="1" outlineLevel="1" x14ac:dyDescent="0.3">
      <c r="A98" s="99" t="s">
        <v>1072</v>
      </c>
      <c r="B98" s="63" t="s">
        <v>238</v>
      </c>
      <c r="C98" s="43" t="s">
        <v>79</v>
      </c>
      <c r="D98" s="44">
        <v>1436</v>
      </c>
      <c r="E98" s="44">
        <v>1320.19</v>
      </c>
      <c r="F98" s="44">
        <v>1264.7</v>
      </c>
      <c r="G98" s="44">
        <v>1256.23</v>
      </c>
      <c r="H98" s="44">
        <v>1304.03</v>
      </c>
      <c r="I98" s="44">
        <v>1370.05</v>
      </c>
      <c r="J98" s="44">
        <v>1590.09</v>
      </c>
      <c r="K98" s="44">
        <v>1867.03</v>
      </c>
      <c r="L98" s="44">
        <v>2031.6</v>
      </c>
      <c r="M98" s="44">
        <v>2004.26</v>
      </c>
      <c r="N98" s="44">
        <v>2015.64</v>
      </c>
      <c r="O98" s="44">
        <v>2113.79</v>
      </c>
      <c r="P98" s="44">
        <v>2109.88</v>
      </c>
      <c r="Q98" s="44">
        <v>2104.9499999999998</v>
      </c>
      <c r="R98" s="44">
        <v>2108.21</v>
      </c>
      <c r="S98" s="44">
        <v>1997.52</v>
      </c>
      <c r="T98" s="44">
        <v>1991.15</v>
      </c>
      <c r="U98" s="44">
        <v>1999.24</v>
      </c>
      <c r="V98" s="44">
        <v>2033.03</v>
      </c>
      <c r="W98" s="44">
        <v>2026.52</v>
      </c>
      <c r="X98" s="44">
        <v>1926.89</v>
      </c>
      <c r="Y98" s="44">
        <v>1848.11</v>
      </c>
      <c r="Z98" s="44">
        <v>1608.55</v>
      </c>
      <c r="AA98" s="44">
        <v>1399.97</v>
      </c>
    </row>
    <row r="99" spans="1:27" ht="12.75" hidden="1" customHeight="1" outlineLevel="1" x14ac:dyDescent="0.3">
      <c r="A99" s="99" t="s">
        <v>1073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3">
      <c r="A100" s="99" t="s">
        <v>1074</v>
      </c>
      <c r="B100" s="63" t="s">
        <v>83</v>
      </c>
      <c r="C100" s="43" t="s">
        <v>79</v>
      </c>
      <c r="D100" s="44">
        <v>4.8</v>
      </c>
      <c r="E100" s="44">
        <v>4.8</v>
      </c>
      <c r="F100" s="44">
        <v>4.8</v>
      </c>
      <c r="G100" s="44">
        <v>4.8</v>
      </c>
      <c r="H100" s="44">
        <v>4.8</v>
      </c>
      <c r="I100" s="44">
        <v>4.8</v>
      </c>
      <c r="J100" s="44">
        <v>4.8</v>
      </c>
      <c r="K100" s="44">
        <v>4.8</v>
      </c>
      <c r="L100" s="44">
        <v>4.8</v>
      </c>
      <c r="M100" s="44">
        <v>4.8</v>
      </c>
      <c r="N100" s="44">
        <v>4.8</v>
      </c>
      <c r="O100" s="44">
        <v>4.8</v>
      </c>
      <c r="P100" s="44">
        <v>4.8</v>
      </c>
      <c r="Q100" s="44">
        <v>4.8</v>
      </c>
      <c r="R100" s="44">
        <v>4.8</v>
      </c>
      <c r="S100" s="44">
        <v>4.8</v>
      </c>
      <c r="T100" s="44">
        <v>4.8</v>
      </c>
      <c r="U100" s="44">
        <v>4.8</v>
      </c>
      <c r="V100" s="44">
        <v>4.8</v>
      </c>
      <c r="W100" s="44">
        <v>4.8</v>
      </c>
      <c r="X100" s="44">
        <v>4.8</v>
      </c>
      <c r="Y100" s="44">
        <v>4.8</v>
      </c>
      <c r="Z100" s="44">
        <v>4.8</v>
      </c>
      <c r="AA100" s="44">
        <v>4.8</v>
      </c>
    </row>
    <row r="101" spans="1:27" ht="12.75" hidden="1" customHeight="1" outlineLevel="1" x14ac:dyDescent="0.3">
      <c r="A101" s="99" t="s">
        <v>1075</v>
      </c>
      <c r="B101" s="63" t="s">
        <v>81</v>
      </c>
      <c r="C101" s="43" t="s">
        <v>79</v>
      </c>
      <c r="D101" s="44">
        <f>$D$11</f>
        <v>88.27</v>
      </c>
      <c r="E101" s="44">
        <f t="shared" ref="E101:AA101" si="56">$D$11</f>
        <v>88.27</v>
      </c>
      <c r="F101" s="44">
        <f t="shared" si="56"/>
        <v>88.27</v>
      </c>
      <c r="G101" s="44">
        <f t="shared" si="56"/>
        <v>88.27</v>
      </c>
      <c r="H101" s="44">
        <f t="shared" si="56"/>
        <v>88.27</v>
      </c>
      <c r="I101" s="44">
        <f t="shared" si="56"/>
        <v>88.27</v>
      </c>
      <c r="J101" s="44">
        <f t="shared" si="56"/>
        <v>88.27</v>
      </c>
      <c r="K101" s="44">
        <f t="shared" si="56"/>
        <v>88.27</v>
      </c>
      <c r="L101" s="44">
        <f t="shared" si="56"/>
        <v>88.27</v>
      </c>
      <c r="M101" s="44">
        <f t="shared" si="56"/>
        <v>88.27</v>
      </c>
      <c r="N101" s="44">
        <f t="shared" si="56"/>
        <v>88.27</v>
      </c>
      <c r="O101" s="44">
        <f t="shared" si="56"/>
        <v>88.27</v>
      </c>
      <c r="P101" s="44">
        <f t="shared" si="56"/>
        <v>88.27</v>
      </c>
      <c r="Q101" s="44">
        <f t="shared" si="56"/>
        <v>88.27</v>
      </c>
      <c r="R101" s="44">
        <f t="shared" si="56"/>
        <v>88.27</v>
      </c>
      <c r="S101" s="44">
        <f t="shared" si="56"/>
        <v>88.27</v>
      </c>
      <c r="T101" s="44">
        <f t="shared" si="56"/>
        <v>88.27</v>
      </c>
      <c r="U101" s="44">
        <f t="shared" si="56"/>
        <v>88.27</v>
      </c>
      <c r="V101" s="44">
        <f t="shared" si="56"/>
        <v>88.27</v>
      </c>
      <c r="W101" s="44">
        <f t="shared" si="56"/>
        <v>88.27</v>
      </c>
      <c r="X101" s="44">
        <f t="shared" si="56"/>
        <v>88.27</v>
      </c>
      <c r="Y101" s="44">
        <f t="shared" si="56"/>
        <v>88.27</v>
      </c>
      <c r="Z101" s="44">
        <f t="shared" si="56"/>
        <v>88.27</v>
      </c>
      <c r="AA101" s="44">
        <f t="shared" si="56"/>
        <v>88.27</v>
      </c>
    </row>
    <row r="102" spans="1:27" ht="12.75" customHeight="1" collapsed="1" x14ac:dyDescent="0.3">
      <c r="A102" s="98" t="s">
        <v>1076</v>
      </c>
      <c r="B102" s="28" t="str">
        <f>"20"&amp;"."&amp;$B$623&amp;"."&amp;$B$624</f>
        <v>20.02.2024</v>
      </c>
      <c r="C102" s="90" t="s">
        <v>76</v>
      </c>
      <c r="D102" s="91">
        <f>ROUND(((D103+D104+D106+D105)/1000),5)</f>
        <v>1.5327999999999999</v>
      </c>
      <c r="E102" s="91">
        <f>ROUND(((E103+E104+E106+E105)/1000),5)</f>
        <v>1.4756499999999999</v>
      </c>
      <c r="F102" s="91">
        <f>ROUND(((F103+F104+F106+F105)/1000),5)</f>
        <v>1.42509</v>
      </c>
      <c r="G102" s="91">
        <f t="shared" ref="G102:AA102" si="57">ROUND(((G103+G104+G106+G105)/1000),5)</f>
        <v>1.4169499999999999</v>
      </c>
      <c r="H102" s="91">
        <f t="shared" si="57"/>
        <v>1.4745200000000001</v>
      </c>
      <c r="I102" s="91">
        <f t="shared" si="57"/>
        <v>1.5684</v>
      </c>
      <c r="J102" s="91">
        <f t="shared" si="57"/>
        <v>1.6996199999999999</v>
      </c>
      <c r="K102" s="91">
        <f t="shared" si="57"/>
        <v>1.93682</v>
      </c>
      <c r="L102" s="91">
        <f t="shared" si="57"/>
        <v>2.1906300000000001</v>
      </c>
      <c r="M102" s="91">
        <f t="shared" si="57"/>
        <v>2.2178399999999998</v>
      </c>
      <c r="N102" s="91">
        <f t="shared" si="57"/>
        <v>2.1576300000000002</v>
      </c>
      <c r="O102" s="91">
        <f t="shared" si="57"/>
        <v>2.25196</v>
      </c>
      <c r="P102" s="91">
        <f t="shared" si="57"/>
        <v>2.2520199999999999</v>
      </c>
      <c r="Q102" s="91">
        <f t="shared" si="57"/>
        <v>2.2556500000000002</v>
      </c>
      <c r="R102" s="91">
        <f t="shared" si="57"/>
        <v>2.2415099999999999</v>
      </c>
      <c r="S102" s="91">
        <f t="shared" si="57"/>
        <v>2.1791299999999998</v>
      </c>
      <c r="T102" s="91">
        <f t="shared" si="57"/>
        <v>2.1593300000000002</v>
      </c>
      <c r="U102" s="91">
        <f t="shared" si="57"/>
        <v>2.17482</v>
      </c>
      <c r="V102" s="91">
        <f t="shared" si="57"/>
        <v>2.2195100000000001</v>
      </c>
      <c r="W102" s="91">
        <f t="shared" si="57"/>
        <v>2.2739600000000002</v>
      </c>
      <c r="X102" s="91">
        <f t="shared" si="57"/>
        <v>2.1896499999999999</v>
      </c>
      <c r="Y102" s="91">
        <f t="shared" si="57"/>
        <v>1.9541900000000001</v>
      </c>
      <c r="Z102" s="91">
        <f t="shared" si="57"/>
        <v>1.7439199999999999</v>
      </c>
      <c r="AA102" s="91">
        <f t="shared" si="57"/>
        <v>1.65204</v>
      </c>
    </row>
    <row r="103" spans="1:27" ht="12.75" hidden="1" customHeight="1" outlineLevel="1" x14ac:dyDescent="0.3">
      <c r="A103" s="99" t="s">
        <v>1077</v>
      </c>
      <c r="B103" s="63" t="s">
        <v>238</v>
      </c>
      <c r="C103" s="43" t="s">
        <v>79</v>
      </c>
      <c r="D103" s="44">
        <v>1373.55</v>
      </c>
      <c r="E103" s="44">
        <v>1316.4</v>
      </c>
      <c r="F103" s="44">
        <v>1265.8399999999999</v>
      </c>
      <c r="G103" s="44">
        <v>1257.7</v>
      </c>
      <c r="H103" s="44">
        <v>1315.27</v>
      </c>
      <c r="I103" s="44">
        <v>1409.15</v>
      </c>
      <c r="J103" s="44">
        <v>1540.37</v>
      </c>
      <c r="K103" s="44">
        <v>1777.57</v>
      </c>
      <c r="L103" s="44">
        <v>2031.38</v>
      </c>
      <c r="M103" s="44">
        <v>2058.59</v>
      </c>
      <c r="N103" s="44">
        <v>1998.38</v>
      </c>
      <c r="O103" s="44">
        <v>2092.71</v>
      </c>
      <c r="P103" s="44">
        <v>2092.77</v>
      </c>
      <c r="Q103" s="44">
        <v>2096.4</v>
      </c>
      <c r="R103" s="44">
        <v>2082.2600000000002</v>
      </c>
      <c r="S103" s="44">
        <v>2019.88</v>
      </c>
      <c r="T103" s="44">
        <v>2000.08</v>
      </c>
      <c r="U103" s="44">
        <v>2015.57</v>
      </c>
      <c r="V103" s="44">
        <v>2060.2600000000002</v>
      </c>
      <c r="W103" s="44">
        <v>2114.71</v>
      </c>
      <c r="X103" s="44">
        <v>2030.4</v>
      </c>
      <c r="Y103" s="44">
        <v>1794.94</v>
      </c>
      <c r="Z103" s="44">
        <v>1584.67</v>
      </c>
      <c r="AA103" s="44">
        <v>1492.79</v>
      </c>
    </row>
    <row r="104" spans="1:27" ht="12.75" hidden="1" customHeight="1" outlineLevel="1" x14ac:dyDescent="0.3">
      <c r="A104" s="99" t="s">
        <v>1078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3">
      <c r="A105" s="99" t="s">
        <v>1079</v>
      </c>
      <c r="B105" s="63" t="s">
        <v>83</v>
      </c>
      <c r="C105" s="43" t="s">
        <v>79</v>
      </c>
      <c r="D105" s="44">
        <v>4.8</v>
      </c>
      <c r="E105" s="44">
        <v>4.8</v>
      </c>
      <c r="F105" s="44">
        <v>4.8</v>
      </c>
      <c r="G105" s="44">
        <v>4.8</v>
      </c>
      <c r="H105" s="44">
        <v>4.8</v>
      </c>
      <c r="I105" s="44">
        <v>4.8</v>
      </c>
      <c r="J105" s="44">
        <v>4.8</v>
      </c>
      <c r="K105" s="44">
        <v>4.8</v>
      </c>
      <c r="L105" s="44">
        <v>4.8</v>
      </c>
      <c r="M105" s="44">
        <v>4.8</v>
      </c>
      <c r="N105" s="44">
        <v>4.8</v>
      </c>
      <c r="O105" s="44">
        <v>4.8</v>
      </c>
      <c r="P105" s="44">
        <v>4.8</v>
      </c>
      <c r="Q105" s="44">
        <v>4.8</v>
      </c>
      <c r="R105" s="44">
        <v>4.8</v>
      </c>
      <c r="S105" s="44">
        <v>4.8</v>
      </c>
      <c r="T105" s="44">
        <v>4.8</v>
      </c>
      <c r="U105" s="44">
        <v>4.8</v>
      </c>
      <c r="V105" s="44">
        <v>4.8</v>
      </c>
      <c r="W105" s="44">
        <v>4.8</v>
      </c>
      <c r="X105" s="44">
        <v>4.8</v>
      </c>
      <c r="Y105" s="44">
        <v>4.8</v>
      </c>
      <c r="Z105" s="44">
        <v>4.8</v>
      </c>
      <c r="AA105" s="44">
        <v>4.8</v>
      </c>
    </row>
    <row r="106" spans="1:27" ht="12.75" hidden="1" customHeight="1" outlineLevel="1" x14ac:dyDescent="0.3">
      <c r="A106" s="99" t="s">
        <v>1080</v>
      </c>
      <c r="B106" s="63" t="s">
        <v>81</v>
      </c>
      <c r="C106" s="43" t="s">
        <v>79</v>
      </c>
      <c r="D106" s="44">
        <f>$D$11</f>
        <v>88.27</v>
      </c>
      <c r="E106" s="44">
        <f t="shared" ref="E106:AA106" si="59">$D$11</f>
        <v>88.27</v>
      </c>
      <c r="F106" s="44">
        <f t="shared" si="59"/>
        <v>88.27</v>
      </c>
      <c r="G106" s="44">
        <f t="shared" si="59"/>
        <v>88.27</v>
      </c>
      <c r="H106" s="44">
        <f t="shared" si="59"/>
        <v>88.27</v>
      </c>
      <c r="I106" s="44">
        <f t="shared" si="59"/>
        <v>88.27</v>
      </c>
      <c r="J106" s="44">
        <f t="shared" si="59"/>
        <v>88.27</v>
      </c>
      <c r="K106" s="44">
        <f t="shared" si="59"/>
        <v>88.27</v>
      </c>
      <c r="L106" s="44">
        <f t="shared" si="59"/>
        <v>88.27</v>
      </c>
      <c r="M106" s="44">
        <f t="shared" si="59"/>
        <v>88.27</v>
      </c>
      <c r="N106" s="44">
        <f t="shared" si="59"/>
        <v>88.27</v>
      </c>
      <c r="O106" s="44">
        <f t="shared" si="59"/>
        <v>88.27</v>
      </c>
      <c r="P106" s="44">
        <f t="shared" si="59"/>
        <v>88.27</v>
      </c>
      <c r="Q106" s="44">
        <f t="shared" si="59"/>
        <v>88.27</v>
      </c>
      <c r="R106" s="44">
        <f t="shared" si="59"/>
        <v>88.27</v>
      </c>
      <c r="S106" s="44">
        <f t="shared" si="59"/>
        <v>88.27</v>
      </c>
      <c r="T106" s="44">
        <f t="shared" si="59"/>
        <v>88.27</v>
      </c>
      <c r="U106" s="44">
        <f t="shared" si="59"/>
        <v>88.27</v>
      </c>
      <c r="V106" s="44">
        <f t="shared" si="59"/>
        <v>88.27</v>
      </c>
      <c r="W106" s="44">
        <f t="shared" si="59"/>
        <v>88.27</v>
      </c>
      <c r="X106" s="44">
        <f t="shared" si="59"/>
        <v>88.27</v>
      </c>
      <c r="Y106" s="44">
        <f t="shared" si="59"/>
        <v>88.27</v>
      </c>
      <c r="Z106" s="44">
        <f t="shared" si="59"/>
        <v>88.27</v>
      </c>
      <c r="AA106" s="44">
        <f t="shared" si="59"/>
        <v>88.27</v>
      </c>
    </row>
    <row r="107" spans="1:27" ht="12.75" customHeight="1" collapsed="1" x14ac:dyDescent="0.3">
      <c r="A107" s="98" t="s">
        <v>1081</v>
      </c>
      <c r="B107" s="28" t="str">
        <f>"21"&amp;"."&amp;$B$623&amp;"."&amp;$B$624</f>
        <v>21.02.2024</v>
      </c>
      <c r="C107" s="90" t="s">
        <v>76</v>
      </c>
      <c r="D107" s="91">
        <f>ROUND(((D108+D109+D111+D110)/1000),5)</f>
        <v>1.4868399999999999</v>
      </c>
      <c r="E107" s="91">
        <f>ROUND(((E108+E109+E111+E110)/1000),5)</f>
        <v>1.4512799999999999</v>
      </c>
      <c r="F107" s="91">
        <f>ROUND(((F108+F109+F111+F110)/1000),5)</f>
        <v>1.4226000000000001</v>
      </c>
      <c r="G107" s="91">
        <f t="shared" ref="G107:AA107" si="60">ROUND(((G108+G109+G111+G110)/1000),5)</f>
        <v>1.41391</v>
      </c>
      <c r="H107" s="91">
        <f t="shared" si="60"/>
        <v>1.4523900000000001</v>
      </c>
      <c r="I107" s="91">
        <f t="shared" si="60"/>
        <v>1.52067</v>
      </c>
      <c r="J107" s="91">
        <f t="shared" si="60"/>
        <v>1.69845</v>
      </c>
      <c r="K107" s="91">
        <f t="shared" si="60"/>
        <v>1.93605</v>
      </c>
      <c r="L107" s="91">
        <f t="shared" si="60"/>
        <v>2.1859999999999999</v>
      </c>
      <c r="M107" s="91">
        <f t="shared" si="60"/>
        <v>2.2473299999999998</v>
      </c>
      <c r="N107" s="91">
        <f t="shared" si="60"/>
        <v>2.2778</v>
      </c>
      <c r="O107" s="91">
        <f t="shared" si="60"/>
        <v>2.2637399999999999</v>
      </c>
      <c r="P107" s="91">
        <f t="shared" si="60"/>
        <v>2.2726899999999999</v>
      </c>
      <c r="Q107" s="91">
        <f t="shared" si="60"/>
        <v>2.2704499999999999</v>
      </c>
      <c r="R107" s="91">
        <f t="shared" si="60"/>
        <v>2.2635000000000001</v>
      </c>
      <c r="S107" s="91">
        <f t="shared" si="60"/>
        <v>2.2040000000000002</v>
      </c>
      <c r="T107" s="91">
        <f t="shared" si="60"/>
        <v>2.1698400000000002</v>
      </c>
      <c r="U107" s="91">
        <f t="shared" si="60"/>
        <v>2.1832600000000002</v>
      </c>
      <c r="V107" s="91">
        <f t="shared" si="60"/>
        <v>2.2156099999999999</v>
      </c>
      <c r="W107" s="91">
        <f t="shared" si="60"/>
        <v>2.2518500000000001</v>
      </c>
      <c r="X107" s="91">
        <f t="shared" si="60"/>
        <v>2.06942</v>
      </c>
      <c r="Y107" s="91">
        <f t="shared" si="60"/>
        <v>1.93086</v>
      </c>
      <c r="Z107" s="91">
        <f t="shared" si="60"/>
        <v>1.7071799999999999</v>
      </c>
      <c r="AA107" s="91">
        <f t="shared" si="60"/>
        <v>1.5428500000000001</v>
      </c>
    </row>
    <row r="108" spans="1:27" ht="12.75" hidden="1" customHeight="1" outlineLevel="1" x14ac:dyDescent="0.3">
      <c r="A108" s="99" t="s">
        <v>1082</v>
      </c>
      <c r="B108" s="63" t="s">
        <v>238</v>
      </c>
      <c r="C108" s="43" t="s">
        <v>79</v>
      </c>
      <c r="D108" s="44">
        <v>1327.59</v>
      </c>
      <c r="E108" s="44">
        <v>1292.03</v>
      </c>
      <c r="F108" s="44">
        <v>1263.3499999999999</v>
      </c>
      <c r="G108" s="44">
        <v>1254.6600000000001</v>
      </c>
      <c r="H108" s="44">
        <v>1293.1400000000001</v>
      </c>
      <c r="I108" s="44">
        <v>1361.42</v>
      </c>
      <c r="J108" s="44">
        <v>1539.2</v>
      </c>
      <c r="K108" s="44">
        <v>1776.8</v>
      </c>
      <c r="L108" s="44">
        <v>2026.75</v>
      </c>
      <c r="M108" s="44">
        <v>2088.08</v>
      </c>
      <c r="N108" s="44">
        <v>2118.5500000000002</v>
      </c>
      <c r="O108" s="44">
        <v>2104.4899999999998</v>
      </c>
      <c r="P108" s="44">
        <v>2113.44</v>
      </c>
      <c r="Q108" s="44">
        <v>2111.1999999999998</v>
      </c>
      <c r="R108" s="44">
        <v>2104.25</v>
      </c>
      <c r="S108" s="44">
        <v>2044.75</v>
      </c>
      <c r="T108" s="44">
        <v>2010.59</v>
      </c>
      <c r="U108" s="44">
        <v>2024.01</v>
      </c>
      <c r="V108" s="44">
        <v>2056.36</v>
      </c>
      <c r="W108" s="44">
        <v>2092.6</v>
      </c>
      <c r="X108" s="44">
        <v>1910.17</v>
      </c>
      <c r="Y108" s="44">
        <v>1771.61</v>
      </c>
      <c r="Z108" s="44">
        <v>1547.93</v>
      </c>
      <c r="AA108" s="44">
        <v>1383.6</v>
      </c>
    </row>
    <row r="109" spans="1:27" ht="12.75" hidden="1" customHeight="1" outlineLevel="1" x14ac:dyDescent="0.3">
      <c r="A109" s="99" t="s">
        <v>1083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3">
      <c r="A110" s="99" t="s">
        <v>1084</v>
      </c>
      <c r="B110" s="63" t="s">
        <v>83</v>
      </c>
      <c r="C110" s="43" t="s">
        <v>79</v>
      </c>
      <c r="D110" s="44">
        <v>4.8</v>
      </c>
      <c r="E110" s="44">
        <v>4.8</v>
      </c>
      <c r="F110" s="44">
        <v>4.8</v>
      </c>
      <c r="G110" s="44">
        <v>4.8</v>
      </c>
      <c r="H110" s="44">
        <v>4.8</v>
      </c>
      <c r="I110" s="44">
        <v>4.8</v>
      </c>
      <c r="J110" s="44">
        <v>4.8</v>
      </c>
      <c r="K110" s="44">
        <v>4.8</v>
      </c>
      <c r="L110" s="44">
        <v>4.8</v>
      </c>
      <c r="M110" s="44">
        <v>4.8</v>
      </c>
      <c r="N110" s="44">
        <v>4.8</v>
      </c>
      <c r="O110" s="44">
        <v>4.8</v>
      </c>
      <c r="P110" s="44">
        <v>4.8</v>
      </c>
      <c r="Q110" s="44">
        <v>4.8</v>
      </c>
      <c r="R110" s="44">
        <v>4.8</v>
      </c>
      <c r="S110" s="44">
        <v>4.8</v>
      </c>
      <c r="T110" s="44">
        <v>4.8</v>
      </c>
      <c r="U110" s="44">
        <v>4.8</v>
      </c>
      <c r="V110" s="44">
        <v>4.8</v>
      </c>
      <c r="W110" s="44">
        <v>4.8</v>
      </c>
      <c r="X110" s="44">
        <v>4.8</v>
      </c>
      <c r="Y110" s="44">
        <v>4.8</v>
      </c>
      <c r="Z110" s="44">
        <v>4.8</v>
      </c>
      <c r="AA110" s="44">
        <v>4.8</v>
      </c>
    </row>
    <row r="111" spans="1:27" ht="12.75" hidden="1" customHeight="1" outlineLevel="1" x14ac:dyDescent="0.3">
      <c r="A111" s="99" t="s">
        <v>1085</v>
      </c>
      <c r="B111" s="63" t="s">
        <v>81</v>
      </c>
      <c r="C111" s="43" t="s">
        <v>79</v>
      </c>
      <c r="D111" s="44">
        <f>$D$11</f>
        <v>88.27</v>
      </c>
      <c r="E111" s="44">
        <f t="shared" ref="E111:AA111" si="62">$D$11</f>
        <v>88.27</v>
      </c>
      <c r="F111" s="44">
        <f t="shared" si="62"/>
        <v>88.27</v>
      </c>
      <c r="G111" s="44">
        <f t="shared" si="62"/>
        <v>88.27</v>
      </c>
      <c r="H111" s="44">
        <f t="shared" si="62"/>
        <v>88.27</v>
      </c>
      <c r="I111" s="44">
        <f t="shared" si="62"/>
        <v>88.27</v>
      </c>
      <c r="J111" s="44">
        <f t="shared" si="62"/>
        <v>88.27</v>
      </c>
      <c r="K111" s="44">
        <f t="shared" si="62"/>
        <v>88.27</v>
      </c>
      <c r="L111" s="44">
        <f t="shared" si="62"/>
        <v>88.27</v>
      </c>
      <c r="M111" s="44">
        <f t="shared" si="62"/>
        <v>88.27</v>
      </c>
      <c r="N111" s="44">
        <f t="shared" si="62"/>
        <v>88.27</v>
      </c>
      <c r="O111" s="44">
        <f t="shared" si="62"/>
        <v>88.27</v>
      </c>
      <c r="P111" s="44">
        <f t="shared" si="62"/>
        <v>88.27</v>
      </c>
      <c r="Q111" s="44">
        <f t="shared" si="62"/>
        <v>88.27</v>
      </c>
      <c r="R111" s="44">
        <f t="shared" si="62"/>
        <v>88.27</v>
      </c>
      <c r="S111" s="44">
        <f t="shared" si="62"/>
        <v>88.27</v>
      </c>
      <c r="T111" s="44">
        <f t="shared" si="62"/>
        <v>88.27</v>
      </c>
      <c r="U111" s="44">
        <f t="shared" si="62"/>
        <v>88.27</v>
      </c>
      <c r="V111" s="44">
        <f t="shared" si="62"/>
        <v>88.27</v>
      </c>
      <c r="W111" s="44">
        <f t="shared" si="62"/>
        <v>88.27</v>
      </c>
      <c r="X111" s="44">
        <f t="shared" si="62"/>
        <v>88.27</v>
      </c>
      <c r="Y111" s="44">
        <f t="shared" si="62"/>
        <v>88.27</v>
      </c>
      <c r="Z111" s="44">
        <f t="shared" si="62"/>
        <v>88.27</v>
      </c>
      <c r="AA111" s="44">
        <f t="shared" si="62"/>
        <v>88.27</v>
      </c>
    </row>
    <row r="112" spans="1:27" ht="12.75" customHeight="1" collapsed="1" x14ac:dyDescent="0.3">
      <c r="A112" s="98" t="s">
        <v>1086</v>
      </c>
      <c r="B112" s="28" t="str">
        <f>"22"&amp;"."&amp;$B$623&amp;"."&amp;$B$624</f>
        <v>22.02.2024</v>
      </c>
      <c r="C112" s="90" t="s">
        <v>76</v>
      </c>
      <c r="D112" s="91">
        <f>ROUND(((D113+D114+D116+D115)/1000),5)</f>
        <v>1.4656400000000001</v>
      </c>
      <c r="E112" s="91">
        <f>ROUND(((E113+E114+E116+E115)/1000),5)</f>
        <v>1.4282600000000001</v>
      </c>
      <c r="F112" s="91">
        <f>ROUND(((F113+F114+F116+F115)/1000),5)</f>
        <v>1.40263</v>
      </c>
      <c r="G112" s="91">
        <f t="shared" ref="G112:AA112" si="63">ROUND(((G113+G114+G116+G115)/1000),5)</f>
        <v>1.4002300000000001</v>
      </c>
      <c r="H112" s="91">
        <f t="shared" si="63"/>
        <v>1.42706</v>
      </c>
      <c r="I112" s="91">
        <f t="shared" si="63"/>
        <v>1.52271</v>
      </c>
      <c r="J112" s="91">
        <f t="shared" si="63"/>
        <v>1.7135100000000001</v>
      </c>
      <c r="K112" s="91">
        <f t="shared" si="63"/>
        <v>1.91239</v>
      </c>
      <c r="L112" s="91">
        <f t="shared" si="63"/>
        <v>2.05613</v>
      </c>
      <c r="M112" s="91">
        <f t="shared" si="63"/>
        <v>2.09266</v>
      </c>
      <c r="N112" s="91">
        <f t="shared" si="63"/>
        <v>2.13524</v>
      </c>
      <c r="O112" s="91">
        <f t="shared" si="63"/>
        <v>2.17143</v>
      </c>
      <c r="P112" s="91">
        <f t="shared" si="63"/>
        <v>2.0974400000000002</v>
      </c>
      <c r="Q112" s="91">
        <f t="shared" si="63"/>
        <v>2.0966100000000001</v>
      </c>
      <c r="R112" s="91">
        <f t="shared" si="63"/>
        <v>2.0821900000000002</v>
      </c>
      <c r="S112" s="91">
        <f t="shared" si="63"/>
        <v>2.00129</v>
      </c>
      <c r="T112" s="91">
        <f t="shared" si="63"/>
        <v>1.99057</v>
      </c>
      <c r="U112" s="91">
        <f t="shared" si="63"/>
        <v>2.0119600000000002</v>
      </c>
      <c r="V112" s="91">
        <f t="shared" si="63"/>
        <v>2.0545300000000002</v>
      </c>
      <c r="W112" s="91">
        <f t="shared" si="63"/>
        <v>2.0889000000000002</v>
      </c>
      <c r="X112" s="91">
        <f t="shared" si="63"/>
        <v>2.0265399999999998</v>
      </c>
      <c r="Y112" s="91">
        <f t="shared" si="63"/>
        <v>1.9171499999999999</v>
      </c>
      <c r="Z112" s="91">
        <f t="shared" si="63"/>
        <v>1.7640499999999999</v>
      </c>
      <c r="AA112" s="91">
        <f t="shared" si="63"/>
        <v>1.62846</v>
      </c>
    </row>
    <row r="113" spans="1:27" ht="12.75" hidden="1" customHeight="1" outlineLevel="1" x14ac:dyDescent="0.3">
      <c r="A113" s="99" t="s">
        <v>1087</v>
      </c>
      <c r="B113" s="63" t="s">
        <v>238</v>
      </c>
      <c r="C113" s="43" t="s">
        <v>79</v>
      </c>
      <c r="D113" s="44">
        <v>1306.3900000000001</v>
      </c>
      <c r="E113" s="44">
        <v>1269.01</v>
      </c>
      <c r="F113" s="44">
        <v>1243.3800000000001</v>
      </c>
      <c r="G113" s="44">
        <v>1240.98</v>
      </c>
      <c r="H113" s="44">
        <v>1267.81</v>
      </c>
      <c r="I113" s="44">
        <v>1363.46</v>
      </c>
      <c r="J113" s="44">
        <v>1554.26</v>
      </c>
      <c r="K113" s="44">
        <v>1753.14</v>
      </c>
      <c r="L113" s="44">
        <v>1896.88</v>
      </c>
      <c r="M113" s="44">
        <v>1933.41</v>
      </c>
      <c r="N113" s="44">
        <v>1975.99</v>
      </c>
      <c r="O113" s="44">
        <v>2012.18</v>
      </c>
      <c r="P113" s="44">
        <v>1938.19</v>
      </c>
      <c r="Q113" s="44">
        <v>1937.36</v>
      </c>
      <c r="R113" s="44">
        <v>1922.94</v>
      </c>
      <c r="S113" s="44">
        <v>1842.04</v>
      </c>
      <c r="T113" s="44">
        <v>1831.32</v>
      </c>
      <c r="U113" s="44">
        <v>1852.71</v>
      </c>
      <c r="V113" s="44">
        <v>1895.28</v>
      </c>
      <c r="W113" s="44">
        <v>1929.65</v>
      </c>
      <c r="X113" s="44">
        <v>1867.29</v>
      </c>
      <c r="Y113" s="44">
        <v>1757.9</v>
      </c>
      <c r="Z113" s="44">
        <v>1604.8</v>
      </c>
      <c r="AA113" s="44">
        <v>1469.21</v>
      </c>
    </row>
    <row r="114" spans="1:27" ht="12.75" hidden="1" customHeight="1" outlineLevel="1" x14ac:dyDescent="0.3">
      <c r="A114" s="99" t="s">
        <v>1088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3">
      <c r="A115" s="99" t="s">
        <v>1089</v>
      </c>
      <c r="B115" s="63" t="s">
        <v>83</v>
      </c>
      <c r="C115" s="43" t="s">
        <v>79</v>
      </c>
      <c r="D115" s="44">
        <v>4.8</v>
      </c>
      <c r="E115" s="44">
        <v>4.8</v>
      </c>
      <c r="F115" s="44">
        <v>4.8</v>
      </c>
      <c r="G115" s="44">
        <v>4.8</v>
      </c>
      <c r="H115" s="44">
        <v>4.8</v>
      </c>
      <c r="I115" s="44">
        <v>4.8</v>
      </c>
      <c r="J115" s="44">
        <v>4.8</v>
      </c>
      <c r="K115" s="44">
        <v>4.8</v>
      </c>
      <c r="L115" s="44">
        <v>4.8</v>
      </c>
      <c r="M115" s="44">
        <v>4.8</v>
      </c>
      <c r="N115" s="44">
        <v>4.8</v>
      </c>
      <c r="O115" s="44">
        <v>4.8</v>
      </c>
      <c r="P115" s="44">
        <v>4.8</v>
      </c>
      <c r="Q115" s="44">
        <v>4.8</v>
      </c>
      <c r="R115" s="44">
        <v>4.8</v>
      </c>
      <c r="S115" s="44">
        <v>4.8</v>
      </c>
      <c r="T115" s="44">
        <v>4.8</v>
      </c>
      <c r="U115" s="44">
        <v>4.8</v>
      </c>
      <c r="V115" s="44">
        <v>4.8</v>
      </c>
      <c r="W115" s="44">
        <v>4.8</v>
      </c>
      <c r="X115" s="44">
        <v>4.8</v>
      </c>
      <c r="Y115" s="44">
        <v>4.8</v>
      </c>
      <c r="Z115" s="44">
        <v>4.8</v>
      </c>
      <c r="AA115" s="44">
        <v>4.8</v>
      </c>
    </row>
    <row r="116" spans="1:27" ht="12.75" hidden="1" customHeight="1" outlineLevel="1" x14ac:dyDescent="0.3">
      <c r="A116" s="99" t="s">
        <v>1090</v>
      </c>
      <c r="B116" s="63" t="s">
        <v>81</v>
      </c>
      <c r="C116" s="43" t="s">
        <v>79</v>
      </c>
      <c r="D116" s="44">
        <f>$D$11</f>
        <v>88.27</v>
      </c>
      <c r="E116" s="44">
        <f t="shared" ref="E116:AA116" si="65">$D$11</f>
        <v>88.27</v>
      </c>
      <c r="F116" s="44">
        <f t="shared" si="65"/>
        <v>88.27</v>
      </c>
      <c r="G116" s="44">
        <f t="shared" si="65"/>
        <v>88.27</v>
      </c>
      <c r="H116" s="44">
        <f t="shared" si="65"/>
        <v>88.27</v>
      </c>
      <c r="I116" s="44">
        <f t="shared" si="65"/>
        <v>88.27</v>
      </c>
      <c r="J116" s="44">
        <f t="shared" si="65"/>
        <v>88.27</v>
      </c>
      <c r="K116" s="44">
        <f t="shared" si="65"/>
        <v>88.27</v>
      </c>
      <c r="L116" s="44">
        <f t="shared" si="65"/>
        <v>88.27</v>
      </c>
      <c r="M116" s="44">
        <f t="shared" si="65"/>
        <v>88.27</v>
      </c>
      <c r="N116" s="44">
        <f t="shared" si="65"/>
        <v>88.27</v>
      </c>
      <c r="O116" s="44">
        <f t="shared" si="65"/>
        <v>88.27</v>
      </c>
      <c r="P116" s="44">
        <f t="shared" si="65"/>
        <v>88.27</v>
      </c>
      <c r="Q116" s="44">
        <f t="shared" si="65"/>
        <v>88.27</v>
      </c>
      <c r="R116" s="44">
        <f t="shared" si="65"/>
        <v>88.27</v>
      </c>
      <c r="S116" s="44">
        <f t="shared" si="65"/>
        <v>88.27</v>
      </c>
      <c r="T116" s="44">
        <f t="shared" si="65"/>
        <v>88.27</v>
      </c>
      <c r="U116" s="44">
        <f t="shared" si="65"/>
        <v>88.27</v>
      </c>
      <c r="V116" s="44">
        <f t="shared" si="65"/>
        <v>88.27</v>
      </c>
      <c r="W116" s="44">
        <f t="shared" si="65"/>
        <v>88.27</v>
      </c>
      <c r="X116" s="44">
        <f t="shared" si="65"/>
        <v>88.27</v>
      </c>
      <c r="Y116" s="44">
        <f t="shared" si="65"/>
        <v>88.27</v>
      </c>
      <c r="Z116" s="44">
        <f t="shared" si="65"/>
        <v>88.27</v>
      </c>
      <c r="AA116" s="44">
        <f t="shared" si="65"/>
        <v>88.27</v>
      </c>
    </row>
    <row r="117" spans="1:27" ht="12.75" customHeight="1" collapsed="1" x14ac:dyDescent="0.3">
      <c r="A117" s="98" t="s">
        <v>1091</v>
      </c>
      <c r="B117" s="28" t="str">
        <f>"23"&amp;"."&amp;$B$623&amp;"."&amp;$B$624</f>
        <v>23.02.2024</v>
      </c>
      <c r="C117" s="90" t="s">
        <v>76</v>
      </c>
      <c r="D117" s="91">
        <f>ROUND(((D118+D119+D121+D120)/1000),5)</f>
        <v>1.67381</v>
      </c>
      <c r="E117" s="91">
        <f>ROUND(((E118+E119+E121+E120)/1000),5)</f>
        <v>1.5363899999999999</v>
      </c>
      <c r="F117" s="91">
        <f>ROUND(((F118+F119+F121+F120)/1000),5)</f>
        <v>1.4585699999999999</v>
      </c>
      <c r="G117" s="91">
        <f t="shared" ref="G117:AA117" si="66">ROUND(((G118+G119+G121+G120)/1000),5)</f>
        <v>1.44468</v>
      </c>
      <c r="H117" s="91">
        <f t="shared" si="66"/>
        <v>1.45198</v>
      </c>
      <c r="I117" s="91">
        <f t="shared" si="66"/>
        <v>1.5192099999999999</v>
      </c>
      <c r="J117" s="91">
        <f t="shared" si="66"/>
        <v>1.60978</v>
      </c>
      <c r="K117" s="91">
        <f t="shared" si="66"/>
        <v>1.72384</v>
      </c>
      <c r="L117" s="91">
        <f t="shared" si="66"/>
        <v>1.8349500000000001</v>
      </c>
      <c r="M117" s="91">
        <f t="shared" si="66"/>
        <v>1.9798</v>
      </c>
      <c r="N117" s="91">
        <f t="shared" si="66"/>
        <v>2.04609</v>
      </c>
      <c r="O117" s="91">
        <f t="shared" si="66"/>
        <v>2.0588099999999998</v>
      </c>
      <c r="P117" s="91">
        <f t="shared" si="66"/>
        <v>2.0491700000000002</v>
      </c>
      <c r="Q117" s="91">
        <f t="shared" si="66"/>
        <v>2.0401099999999999</v>
      </c>
      <c r="R117" s="91">
        <f t="shared" si="66"/>
        <v>2.0066199999999998</v>
      </c>
      <c r="S117" s="91">
        <f t="shared" si="66"/>
        <v>1.9781599999999999</v>
      </c>
      <c r="T117" s="91">
        <f t="shared" si="66"/>
        <v>1.9953799999999999</v>
      </c>
      <c r="U117" s="91">
        <f t="shared" si="66"/>
        <v>2.0427300000000002</v>
      </c>
      <c r="V117" s="91">
        <f t="shared" si="66"/>
        <v>2.0651299999999999</v>
      </c>
      <c r="W117" s="91">
        <f t="shared" si="66"/>
        <v>2.05558</v>
      </c>
      <c r="X117" s="91">
        <f t="shared" si="66"/>
        <v>2.0462500000000001</v>
      </c>
      <c r="Y117" s="91">
        <f t="shared" si="66"/>
        <v>1.96835</v>
      </c>
      <c r="Z117" s="91">
        <f t="shared" si="66"/>
        <v>1.8078799999999999</v>
      </c>
      <c r="AA117" s="91">
        <f t="shared" si="66"/>
        <v>1.6452899999999999</v>
      </c>
    </row>
    <row r="118" spans="1:27" ht="12.75" hidden="1" customHeight="1" outlineLevel="1" x14ac:dyDescent="0.3">
      <c r="A118" s="99" t="s">
        <v>1092</v>
      </c>
      <c r="B118" s="63" t="s">
        <v>238</v>
      </c>
      <c r="C118" s="43" t="s">
        <v>79</v>
      </c>
      <c r="D118" s="44">
        <v>1514.56</v>
      </c>
      <c r="E118" s="44">
        <v>1377.14</v>
      </c>
      <c r="F118" s="44">
        <v>1299.32</v>
      </c>
      <c r="G118" s="44">
        <v>1285.43</v>
      </c>
      <c r="H118" s="44">
        <v>1292.73</v>
      </c>
      <c r="I118" s="44">
        <v>1359.96</v>
      </c>
      <c r="J118" s="44">
        <v>1450.53</v>
      </c>
      <c r="K118" s="44">
        <v>1564.59</v>
      </c>
      <c r="L118" s="44">
        <v>1675.7</v>
      </c>
      <c r="M118" s="44">
        <v>1820.55</v>
      </c>
      <c r="N118" s="44">
        <v>1886.84</v>
      </c>
      <c r="O118" s="44">
        <v>1899.56</v>
      </c>
      <c r="P118" s="44">
        <v>1889.92</v>
      </c>
      <c r="Q118" s="44">
        <v>1880.86</v>
      </c>
      <c r="R118" s="44">
        <v>1847.37</v>
      </c>
      <c r="S118" s="44">
        <v>1818.91</v>
      </c>
      <c r="T118" s="44">
        <v>1836.13</v>
      </c>
      <c r="U118" s="44">
        <v>1883.48</v>
      </c>
      <c r="V118" s="44">
        <v>1905.88</v>
      </c>
      <c r="W118" s="44">
        <v>1896.33</v>
      </c>
      <c r="X118" s="44">
        <v>1887</v>
      </c>
      <c r="Y118" s="44">
        <v>1809.1</v>
      </c>
      <c r="Z118" s="44">
        <v>1648.63</v>
      </c>
      <c r="AA118" s="44">
        <v>1486.04</v>
      </c>
    </row>
    <row r="119" spans="1:27" ht="12.75" hidden="1" customHeight="1" outlineLevel="1" x14ac:dyDescent="0.3">
      <c r="A119" s="99" t="s">
        <v>1093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3">
      <c r="A120" s="99" t="s">
        <v>1094</v>
      </c>
      <c r="B120" s="63" t="s">
        <v>83</v>
      </c>
      <c r="C120" s="43" t="s">
        <v>79</v>
      </c>
      <c r="D120" s="44">
        <v>4.8</v>
      </c>
      <c r="E120" s="44">
        <v>4.8</v>
      </c>
      <c r="F120" s="44">
        <v>4.8</v>
      </c>
      <c r="G120" s="44">
        <v>4.8</v>
      </c>
      <c r="H120" s="44">
        <v>4.8</v>
      </c>
      <c r="I120" s="44">
        <v>4.8</v>
      </c>
      <c r="J120" s="44">
        <v>4.8</v>
      </c>
      <c r="K120" s="44">
        <v>4.8</v>
      </c>
      <c r="L120" s="44">
        <v>4.8</v>
      </c>
      <c r="M120" s="44">
        <v>4.8</v>
      </c>
      <c r="N120" s="44">
        <v>4.8</v>
      </c>
      <c r="O120" s="44">
        <v>4.8</v>
      </c>
      <c r="P120" s="44">
        <v>4.8</v>
      </c>
      <c r="Q120" s="44">
        <v>4.8</v>
      </c>
      <c r="R120" s="44">
        <v>4.8</v>
      </c>
      <c r="S120" s="44">
        <v>4.8</v>
      </c>
      <c r="T120" s="44">
        <v>4.8</v>
      </c>
      <c r="U120" s="44">
        <v>4.8</v>
      </c>
      <c r="V120" s="44">
        <v>4.8</v>
      </c>
      <c r="W120" s="44">
        <v>4.8</v>
      </c>
      <c r="X120" s="44">
        <v>4.8</v>
      </c>
      <c r="Y120" s="44">
        <v>4.8</v>
      </c>
      <c r="Z120" s="44">
        <v>4.8</v>
      </c>
      <c r="AA120" s="44">
        <v>4.8</v>
      </c>
    </row>
    <row r="121" spans="1:27" ht="12.75" hidden="1" customHeight="1" outlineLevel="1" x14ac:dyDescent="0.3">
      <c r="A121" s="99" t="s">
        <v>1095</v>
      </c>
      <c r="B121" s="63" t="s">
        <v>81</v>
      </c>
      <c r="C121" s="43" t="s">
        <v>79</v>
      </c>
      <c r="D121" s="44">
        <f>$D$11</f>
        <v>88.27</v>
      </c>
      <c r="E121" s="44">
        <f t="shared" ref="E121:AA121" si="68">$D$11</f>
        <v>88.27</v>
      </c>
      <c r="F121" s="44">
        <f t="shared" si="68"/>
        <v>88.27</v>
      </c>
      <c r="G121" s="44">
        <f t="shared" si="68"/>
        <v>88.27</v>
      </c>
      <c r="H121" s="44">
        <f t="shared" si="68"/>
        <v>88.27</v>
      </c>
      <c r="I121" s="44">
        <f t="shared" si="68"/>
        <v>88.27</v>
      </c>
      <c r="J121" s="44">
        <f t="shared" si="68"/>
        <v>88.27</v>
      </c>
      <c r="K121" s="44">
        <f t="shared" si="68"/>
        <v>88.27</v>
      </c>
      <c r="L121" s="44">
        <f t="shared" si="68"/>
        <v>88.27</v>
      </c>
      <c r="M121" s="44">
        <f t="shared" si="68"/>
        <v>88.27</v>
      </c>
      <c r="N121" s="44">
        <f t="shared" si="68"/>
        <v>88.27</v>
      </c>
      <c r="O121" s="44">
        <f t="shared" si="68"/>
        <v>88.27</v>
      </c>
      <c r="P121" s="44">
        <f t="shared" si="68"/>
        <v>88.27</v>
      </c>
      <c r="Q121" s="44">
        <f t="shared" si="68"/>
        <v>88.27</v>
      </c>
      <c r="R121" s="44">
        <f t="shared" si="68"/>
        <v>88.27</v>
      </c>
      <c r="S121" s="44">
        <f t="shared" si="68"/>
        <v>88.27</v>
      </c>
      <c r="T121" s="44">
        <f t="shared" si="68"/>
        <v>88.27</v>
      </c>
      <c r="U121" s="44">
        <f t="shared" si="68"/>
        <v>88.27</v>
      </c>
      <c r="V121" s="44">
        <f t="shared" si="68"/>
        <v>88.27</v>
      </c>
      <c r="W121" s="44">
        <f t="shared" si="68"/>
        <v>88.27</v>
      </c>
      <c r="X121" s="44">
        <f t="shared" si="68"/>
        <v>88.27</v>
      </c>
      <c r="Y121" s="44">
        <f t="shared" si="68"/>
        <v>88.27</v>
      </c>
      <c r="Z121" s="44">
        <f t="shared" si="68"/>
        <v>88.27</v>
      </c>
      <c r="AA121" s="44">
        <f t="shared" si="68"/>
        <v>88.27</v>
      </c>
    </row>
    <row r="122" spans="1:27" ht="12.75" customHeight="1" collapsed="1" x14ac:dyDescent="0.3">
      <c r="A122" s="98" t="s">
        <v>1096</v>
      </c>
      <c r="B122" s="28" t="str">
        <f>"24"&amp;"."&amp;$B$623&amp;"."&amp;$B$624</f>
        <v>24.02.2024</v>
      </c>
      <c r="C122" s="90" t="s">
        <v>76</v>
      </c>
      <c r="D122" s="91">
        <f>ROUND(((D123+D124+D126+D125)/1000),5)</f>
        <v>1.7373400000000001</v>
      </c>
      <c r="E122" s="91">
        <f>ROUND(((E123+E124+E126+E125)/1000),5)</f>
        <v>1.6166700000000001</v>
      </c>
      <c r="F122" s="91">
        <f>ROUND(((F123+F124+F126+F125)/1000),5)</f>
        <v>1.51668</v>
      </c>
      <c r="G122" s="91">
        <f t="shared" ref="G122:AA122" si="69">ROUND(((G123+G124+G126+G125)/1000),5)</f>
        <v>1.4731300000000001</v>
      </c>
      <c r="H122" s="91">
        <f t="shared" si="69"/>
        <v>1.5033399999999999</v>
      </c>
      <c r="I122" s="91">
        <f t="shared" si="69"/>
        <v>1.5414099999999999</v>
      </c>
      <c r="J122" s="91">
        <f t="shared" si="69"/>
        <v>1.64584</v>
      </c>
      <c r="K122" s="91">
        <f t="shared" si="69"/>
        <v>1.70645</v>
      </c>
      <c r="L122" s="91">
        <f t="shared" si="69"/>
        <v>1.9497500000000001</v>
      </c>
      <c r="M122" s="91">
        <f t="shared" si="69"/>
        <v>2.0379200000000002</v>
      </c>
      <c r="N122" s="91">
        <f t="shared" si="69"/>
        <v>2.0762900000000002</v>
      </c>
      <c r="O122" s="91">
        <f t="shared" si="69"/>
        <v>2.0919400000000001</v>
      </c>
      <c r="P122" s="91">
        <f t="shared" si="69"/>
        <v>2.0794700000000002</v>
      </c>
      <c r="Q122" s="91">
        <f t="shared" si="69"/>
        <v>2.06799</v>
      </c>
      <c r="R122" s="91">
        <f t="shared" si="69"/>
        <v>2.04189</v>
      </c>
      <c r="S122" s="91">
        <f t="shared" si="69"/>
        <v>2.02461</v>
      </c>
      <c r="T122" s="91">
        <f t="shared" si="69"/>
        <v>2.0346000000000002</v>
      </c>
      <c r="U122" s="91">
        <f t="shared" si="69"/>
        <v>2.04975</v>
      </c>
      <c r="V122" s="91">
        <f t="shared" si="69"/>
        <v>2.08039</v>
      </c>
      <c r="W122" s="91">
        <f t="shared" si="69"/>
        <v>2.0842999999999998</v>
      </c>
      <c r="X122" s="91">
        <f t="shared" si="69"/>
        <v>2.0798899999999998</v>
      </c>
      <c r="Y122" s="91">
        <f t="shared" si="69"/>
        <v>2.0097200000000002</v>
      </c>
      <c r="Z122" s="91">
        <f t="shared" si="69"/>
        <v>1.8283700000000001</v>
      </c>
      <c r="AA122" s="91">
        <f t="shared" si="69"/>
        <v>1.6604300000000001</v>
      </c>
    </row>
    <row r="123" spans="1:27" ht="12.75" hidden="1" customHeight="1" outlineLevel="1" x14ac:dyDescent="0.3">
      <c r="A123" s="99" t="s">
        <v>1097</v>
      </c>
      <c r="B123" s="63" t="s">
        <v>238</v>
      </c>
      <c r="C123" s="43" t="s">
        <v>79</v>
      </c>
      <c r="D123" s="44">
        <v>1578.09</v>
      </c>
      <c r="E123" s="44">
        <v>1457.42</v>
      </c>
      <c r="F123" s="44">
        <v>1357.43</v>
      </c>
      <c r="G123" s="44">
        <v>1313.88</v>
      </c>
      <c r="H123" s="44">
        <v>1344.09</v>
      </c>
      <c r="I123" s="44">
        <v>1382.16</v>
      </c>
      <c r="J123" s="44">
        <v>1486.59</v>
      </c>
      <c r="K123" s="44">
        <v>1547.2</v>
      </c>
      <c r="L123" s="44">
        <v>1790.5</v>
      </c>
      <c r="M123" s="44">
        <v>1878.67</v>
      </c>
      <c r="N123" s="44">
        <v>1917.04</v>
      </c>
      <c r="O123" s="44">
        <v>1932.69</v>
      </c>
      <c r="P123" s="44">
        <v>1920.22</v>
      </c>
      <c r="Q123" s="44">
        <v>1908.74</v>
      </c>
      <c r="R123" s="44">
        <v>1882.64</v>
      </c>
      <c r="S123" s="44">
        <v>1865.36</v>
      </c>
      <c r="T123" s="44">
        <v>1875.35</v>
      </c>
      <c r="U123" s="44">
        <v>1890.5</v>
      </c>
      <c r="V123" s="44">
        <v>1921.14</v>
      </c>
      <c r="W123" s="44">
        <v>1925.05</v>
      </c>
      <c r="X123" s="44">
        <v>1920.64</v>
      </c>
      <c r="Y123" s="44">
        <v>1850.47</v>
      </c>
      <c r="Z123" s="44">
        <v>1669.12</v>
      </c>
      <c r="AA123" s="44">
        <v>1501.18</v>
      </c>
    </row>
    <row r="124" spans="1:27" ht="12.75" hidden="1" customHeight="1" outlineLevel="1" x14ac:dyDescent="0.3">
      <c r="A124" s="99" t="s">
        <v>1098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3">
      <c r="A125" s="99" t="s">
        <v>1099</v>
      </c>
      <c r="B125" s="63" t="s">
        <v>83</v>
      </c>
      <c r="C125" s="43" t="s">
        <v>79</v>
      </c>
      <c r="D125" s="44">
        <v>4.8</v>
      </c>
      <c r="E125" s="44">
        <v>4.8</v>
      </c>
      <c r="F125" s="44">
        <v>4.8</v>
      </c>
      <c r="G125" s="44">
        <v>4.8</v>
      </c>
      <c r="H125" s="44">
        <v>4.8</v>
      </c>
      <c r="I125" s="44">
        <v>4.8</v>
      </c>
      <c r="J125" s="44">
        <v>4.8</v>
      </c>
      <c r="K125" s="44">
        <v>4.8</v>
      </c>
      <c r="L125" s="44">
        <v>4.8</v>
      </c>
      <c r="M125" s="44">
        <v>4.8</v>
      </c>
      <c r="N125" s="44">
        <v>4.8</v>
      </c>
      <c r="O125" s="44">
        <v>4.8</v>
      </c>
      <c r="P125" s="44">
        <v>4.8</v>
      </c>
      <c r="Q125" s="44">
        <v>4.8</v>
      </c>
      <c r="R125" s="44">
        <v>4.8</v>
      </c>
      <c r="S125" s="44">
        <v>4.8</v>
      </c>
      <c r="T125" s="44">
        <v>4.8</v>
      </c>
      <c r="U125" s="44">
        <v>4.8</v>
      </c>
      <c r="V125" s="44">
        <v>4.8</v>
      </c>
      <c r="W125" s="44">
        <v>4.8</v>
      </c>
      <c r="X125" s="44">
        <v>4.8</v>
      </c>
      <c r="Y125" s="44">
        <v>4.8</v>
      </c>
      <c r="Z125" s="44">
        <v>4.8</v>
      </c>
      <c r="AA125" s="44">
        <v>4.8</v>
      </c>
    </row>
    <row r="126" spans="1:27" ht="12.75" hidden="1" customHeight="1" outlineLevel="1" x14ac:dyDescent="0.3">
      <c r="A126" s="99" t="s">
        <v>1100</v>
      </c>
      <c r="B126" s="63" t="s">
        <v>81</v>
      </c>
      <c r="C126" s="43" t="s">
        <v>79</v>
      </c>
      <c r="D126" s="44">
        <f>$D$11</f>
        <v>88.27</v>
      </c>
      <c r="E126" s="44">
        <f t="shared" ref="E126:AA126" si="71">$D$11</f>
        <v>88.27</v>
      </c>
      <c r="F126" s="44">
        <f t="shared" si="71"/>
        <v>88.27</v>
      </c>
      <c r="G126" s="44">
        <f t="shared" si="71"/>
        <v>88.27</v>
      </c>
      <c r="H126" s="44">
        <f t="shared" si="71"/>
        <v>88.27</v>
      </c>
      <c r="I126" s="44">
        <f t="shared" si="71"/>
        <v>88.27</v>
      </c>
      <c r="J126" s="44">
        <f t="shared" si="71"/>
        <v>88.27</v>
      </c>
      <c r="K126" s="44">
        <f t="shared" si="71"/>
        <v>88.27</v>
      </c>
      <c r="L126" s="44">
        <f t="shared" si="71"/>
        <v>88.27</v>
      </c>
      <c r="M126" s="44">
        <f t="shared" si="71"/>
        <v>88.27</v>
      </c>
      <c r="N126" s="44">
        <f t="shared" si="71"/>
        <v>88.27</v>
      </c>
      <c r="O126" s="44">
        <f t="shared" si="71"/>
        <v>88.27</v>
      </c>
      <c r="P126" s="44">
        <f t="shared" si="71"/>
        <v>88.27</v>
      </c>
      <c r="Q126" s="44">
        <f t="shared" si="71"/>
        <v>88.27</v>
      </c>
      <c r="R126" s="44">
        <f t="shared" si="71"/>
        <v>88.27</v>
      </c>
      <c r="S126" s="44">
        <f t="shared" si="71"/>
        <v>88.27</v>
      </c>
      <c r="T126" s="44">
        <f t="shared" si="71"/>
        <v>88.27</v>
      </c>
      <c r="U126" s="44">
        <f t="shared" si="71"/>
        <v>88.27</v>
      </c>
      <c r="V126" s="44">
        <f t="shared" si="71"/>
        <v>88.27</v>
      </c>
      <c r="W126" s="44">
        <f t="shared" si="71"/>
        <v>88.27</v>
      </c>
      <c r="X126" s="44">
        <f t="shared" si="71"/>
        <v>88.27</v>
      </c>
      <c r="Y126" s="44">
        <f t="shared" si="71"/>
        <v>88.27</v>
      </c>
      <c r="Z126" s="44">
        <f t="shared" si="71"/>
        <v>88.27</v>
      </c>
      <c r="AA126" s="44">
        <f t="shared" si="71"/>
        <v>88.27</v>
      </c>
    </row>
    <row r="127" spans="1:27" ht="12.75" customHeight="1" collapsed="1" x14ac:dyDescent="0.3">
      <c r="A127" s="98" t="s">
        <v>1101</v>
      </c>
      <c r="B127" s="28" t="str">
        <f>"25"&amp;"."&amp;$B$623&amp;"."&amp;$B$624</f>
        <v>25.02.2024</v>
      </c>
      <c r="C127" s="90" t="s">
        <v>76</v>
      </c>
      <c r="D127" s="91">
        <f>ROUND(((D128+D129+D131+D130)/1000),5)</f>
        <v>1.722</v>
      </c>
      <c r="E127" s="91">
        <f>ROUND(((E128+E129+E131+E130)/1000),5)</f>
        <v>1.5684199999999999</v>
      </c>
      <c r="F127" s="91">
        <f>ROUND(((F128+F129+F131+F130)/1000),5)</f>
        <v>1.4649399999999999</v>
      </c>
      <c r="G127" s="91">
        <f t="shared" ref="G127:AA127" si="72">ROUND(((G128+G129+G131+G130)/1000),5)</f>
        <v>1.45661</v>
      </c>
      <c r="H127" s="91">
        <f t="shared" si="72"/>
        <v>1.4599500000000001</v>
      </c>
      <c r="I127" s="91">
        <f t="shared" si="72"/>
        <v>1.49576</v>
      </c>
      <c r="J127" s="91">
        <f t="shared" si="72"/>
        <v>1.58527</v>
      </c>
      <c r="K127" s="91">
        <f t="shared" si="72"/>
        <v>1.6562399999999999</v>
      </c>
      <c r="L127" s="91">
        <f t="shared" si="72"/>
        <v>1.8239799999999999</v>
      </c>
      <c r="M127" s="91">
        <f t="shared" si="72"/>
        <v>2.0014599999999998</v>
      </c>
      <c r="N127" s="91">
        <f t="shared" si="72"/>
        <v>2.0639699999999999</v>
      </c>
      <c r="O127" s="91">
        <f t="shared" si="72"/>
        <v>2.07422</v>
      </c>
      <c r="P127" s="91">
        <f t="shared" si="72"/>
        <v>2.0648900000000001</v>
      </c>
      <c r="Q127" s="91">
        <f t="shared" si="72"/>
        <v>2.0547499999999999</v>
      </c>
      <c r="R127" s="91">
        <f t="shared" si="72"/>
        <v>2.01999</v>
      </c>
      <c r="S127" s="91">
        <f t="shared" si="72"/>
        <v>2.00976</v>
      </c>
      <c r="T127" s="91">
        <f t="shared" si="72"/>
        <v>2.0355300000000001</v>
      </c>
      <c r="U127" s="91">
        <f t="shared" si="72"/>
        <v>2.0706199999999999</v>
      </c>
      <c r="V127" s="91">
        <f t="shared" si="72"/>
        <v>2.1313399999999998</v>
      </c>
      <c r="W127" s="91">
        <f t="shared" si="72"/>
        <v>2.1149800000000001</v>
      </c>
      <c r="X127" s="91">
        <f t="shared" si="72"/>
        <v>2.11103</v>
      </c>
      <c r="Y127" s="91">
        <f t="shared" si="72"/>
        <v>2.0470100000000002</v>
      </c>
      <c r="Z127" s="91">
        <f t="shared" si="72"/>
        <v>1.85711</v>
      </c>
      <c r="AA127" s="91">
        <f t="shared" si="72"/>
        <v>1.65923</v>
      </c>
    </row>
    <row r="128" spans="1:27" ht="12.75" hidden="1" customHeight="1" outlineLevel="1" x14ac:dyDescent="0.3">
      <c r="A128" s="99" t="s">
        <v>1102</v>
      </c>
      <c r="B128" s="63" t="s">
        <v>238</v>
      </c>
      <c r="C128" s="43" t="s">
        <v>79</v>
      </c>
      <c r="D128" s="44">
        <v>1562.75</v>
      </c>
      <c r="E128" s="44">
        <v>1409.17</v>
      </c>
      <c r="F128" s="44">
        <v>1305.69</v>
      </c>
      <c r="G128" s="44">
        <v>1297.3599999999999</v>
      </c>
      <c r="H128" s="44">
        <v>1300.7</v>
      </c>
      <c r="I128" s="44">
        <v>1336.51</v>
      </c>
      <c r="J128" s="44">
        <v>1426.02</v>
      </c>
      <c r="K128" s="44">
        <v>1496.99</v>
      </c>
      <c r="L128" s="44">
        <v>1664.73</v>
      </c>
      <c r="M128" s="44">
        <v>1842.21</v>
      </c>
      <c r="N128" s="44">
        <v>1904.72</v>
      </c>
      <c r="O128" s="44">
        <v>1914.97</v>
      </c>
      <c r="P128" s="44">
        <v>1905.64</v>
      </c>
      <c r="Q128" s="44">
        <v>1895.5</v>
      </c>
      <c r="R128" s="44">
        <v>1860.74</v>
      </c>
      <c r="S128" s="44">
        <v>1850.51</v>
      </c>
      <c r="T128" s="44">
        <v>1876.28</v>
      </c>
      <c r="U128" s="44">
        <v>1911.37</v>
      </c>
      <c r="V128" s="44">
        <v>1972.09</v>
      </c>
      <c r="W128" s="44">
        <v>1955.73</v>
      </c>
      <c r="X128" s="44">
        <v>1951.78</v>
      </c>
      <c r="Y128" s="44">
        <v>1887.76</v>
      </c>
      <c r="Z128" s="44">
        <v>1697.86</v>
      </c>
      <c r="AA128" s="44">
        <v>1499.98</v>
      </c>
    </row>
    <row r="129" spans="1:27" ht="12.75" hidden="1" customHeight="1" outlineLevel="1" x14ac:dyDescent="0.3">
      <c r="A129" s="99" t="s">
        <v>1103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3">
      <c r="A130" s="99" t="s">
        <v>1104</v>
      </c>
      <c r="B130" s="63" t="s">
        <v>83</v>
      </c>
      <c r="C130" s="43" t="s">
        <v>79</v>
      </c>
      <c r="D130" s="44">
        <v>4.8</v>
      </c>
      <c r="E130" s="44">
        <v>4.8</v>
      </c>
      <c r="F130" s="44">
        <v>4.8</v>
      </c>
      <c r="G130" s="44">
        <v>4.8</v>
      </c>
      <c r="H130" s="44">
        <v>4.8</v>
      </c>
      <c r="I130" s="44">
        <v>4.8</v>
      </c>
      <c r="J130" s="44">
        <v>4.8</v>
      </c>
      <c r="K130" s="44">
        <v>4.8</v>
      </c>
      <c r="L130" s="44">
        <v>4.8</v>
      </c>
      <c r="M130" s="44">
        <v>4.8</v>
      </c>
      <c r="N130" s="44">
        <v>4.8</v>
      </c>
      <c r="O130" s="44">
        <v>4.8</v>
      </c>
      <c r="P130" s="44">
        <v>4.8</v>
      </c>
      <c r="Q130" s="44">
        <v>4.8</v>
      </c>
      <c r="R130" s="44">
        <v>4.8</v>
      </c>
      <c r="S130" s="44">
        <v>4.8</v>
      </c>
      <c r="T130" s="44">
        <v>4.8</v>
      </c>
      <c r="U130" s="44">
        <v>4.8</v>
      </c>
      <c r="V130" s="44">
        <v>4.8</v>
      </c>
      <c r="W130" s="44">
        <v>4.8</v>
      </c>
      <c r="X130" s="44">
        <v>4.8</v>
      </c>
      <c r="Y130" s="44">
        <v>4.8</v>
      </c>
      <c r="Z130" s="44">
        <v>4.8</v>
      </c>
      <c r="AA130" s="44">
        <v>4.8</v>
      </c>
    </row>
    <row r="131" spans="1:27" ht="12.75" hidden="1" customHeight="1" outlineLevel="1" x14ac:dyDescent="0.3">
      <c r="A131" s="99" t="s">
        <v>1105</v>
      </c>
      <c r="B131" s="63" t="s">
        <v>81</v>
      </c>
      <c r="C131" s="43" t="s">
        <v>79</v>
      </c>
      <c r="D131" s="44">
        <f>$D$11</f>
        <v>88.27</v>
      </c>
      <c r="E131" s="44">
        <f t="shared" ref="E131:AA131" si="74">$D$11</f>
        <v>88.27</v>
      </c>
      <c r="F131" s="44">
        <f t="shared" si="74"/>
        <v>88.27</v>
      </c>
      <c r="G131" s="44">
        <f t="shared" si="74"/>
        <v>88.27</v>
      </c>
      <c r="H131" s="44">
        <f t="shared" si="74"/>
        <v>88.27</v>
      </c>
      <c r="I131" s="44">
        <f t="shared" si="74"/>
        <v>88.27</v>
      </c>
      <c r="J131" s="44">
        <f t="shared" si="74"/>
        <v>88.27</v>
      </c>
      <c r="K131" s="44">
        <f t="shared" si="74"/>
        <v>88.27</v>
      </c>
      <c r="L131" s="44">
        <f t="shared" si="74"/>
        <v>88.27</v>
      </c>
      <c r="M131" s="44">
        <f t="shared" si="74"/>
        <v>88.27</v>
      </c>
      <c r="N131" s="44">
        <f t="shared" si="74"/>
        <v>88.27</v>
      </c>
      <c r="O131" s="44">
        <f t="shared" si="74"/>
        <v>88.27</v>
      </c>
      <c r="P131" s="44">
        <f t="shared" si="74"/>
        <v>88.27</v>
      </c>
      <c r="Q131" s="44">
        <f t="shared" si="74"/>
        <v>88.27</v>
      </c>
      <c r="R131" s="44">
        <f t="shared" si="74"/>
        <v>88.27</v>
      </c>
      <c r="S131" s="44">
        <f t="shared" si="74"/>
        <v>88.27</v>
      </c>
      <c r="T131" s="44">
        <f t="shared" si="74"/>
        <v>88.27</v>
      </c>
      <c r="U131" s="44">
        <f t="shared" si="74"/>
        <v>88.27</v>
      </c>
      <c r="V131" s="44">
        <f t="shared" si="74"/>
        <v>88.27</v>
      </c>
      <c r="W131" s="44">
        <f t="shared" si="74"/>
        <v>88.27</v>
      </c>
      <c r="X131" s="44">
        <f t="shared" si="74"/>
        <v>88.27</v>
      </c>
      <c r="Y131" s="44">
        <f t="shared" si="74"/>
        <v>88.27</v>
      </c>
      <c r="Z131" s="44">
        <f t="shared" si="74"/>
        <v>88.27</v>
      </c>
      <c r="AA131" s="44">
        <f t="shared" si="74"/>
        <v>88.27</v>
      </c>
    </row>
    <row r="132" spans="1:27" ht="12.75" customHeight="1" collapsed="1" x14ac:dyDescent="0.3">
      <c r="A132" s="98" t="s">
        <v>1106</v>
      </c>
      <c r="B132" s="28" t="str">
        <f>"26"&amp;"."&amp;$B$623&amp;"."&amp;$B$624</f>
        <v>26.02.2024</v>
      </c>
      <c r="C132" s="90" t="s">
        <v>76</v>
      </c>
      <c r="D132" s="91">
        <f>ROUND(((D133+D134+D136+D135)/1000),5)</f>
        <v>1.6030800000000001</v>
      </c>
      <c r="E132" s="91">
        <f>ROUND(((E133+E134+E136+E135)/1000),5)</f>
        <v>1.4746900000000001</v>
      </c>
      <c r="F132" s="91">
        <f>ROUND(((F133+F134+F136+F135)/1000),5)</f>
        <v>1.4176200000000001</v>
      </c>
      <c r="G132" s="91">
        <f t="shared" ref="G132:AA132" si="75">ROUND(((G133+G134+G136+G135)/1000),5)</f>
        <v>1.4247399999999999</v>
      </c>
      <c r="H132" s="91">
        <f t="shared" si="75"/>
        <v>1.4411400000000001</v>
      </c>
      <c r="I132" s="91">
        <f t="shared" si="75"/>
        <v>1.5828100000000001</v>
      </c>
      <c r="J132" s="91">
        <f t="shared" si="75"/>
        <v>1.7459</v>
      </c>
      <c r="K132" s="91">
        <f t="shared" si="75"/>
        <v>2.0293100000000002</v>
      </c>
      <c r="L132" s="91">
        <f t="shared" si="75"/>
        <v>2.1616599999999999</v>
      </c>
      <c r="M132" s="91">
        <f t="shared" si="75"/>
        <v>2.1726299999999998</v>
      </c>
      <c r="N132" s="91">
        <f t="shared" si="75"/>
        <v>2.19245</v>
      </c>
      <c r="O132" s="91">
        <f t="shared" si="75"/>
        <v>2.2206000000000001</v>
      </c>
      <c r="P132" s="91">
        <f t="shared" si="75"/>
        <v>2.2120700000000002</v>
      </c>
      <c r="Q132" s="91">
        <f t="shared" si="75"/>
        <v>2.2136499999999999</v>
      </c>
      <c r="R132" s="91">
        <f t="shared" si="75"/>
        <v>2.2035399999999998</v>
      </c>
      <c r="S132" s="91">
        <f t="shared" si="75"/>
        <v>2.1404700000000001</v>
      </c>
      <c r="T132" s="91">
        <f t="shared" si="75"/>
        <v>2.1241500000000002</v>
      </c>
      <c r="U132" s="91">
        <f t="shared" si="75"/>
        <v>2.1383999999999999</v>
      </c>
      <c r="V132" s="91">
        <f t="shared" si="75"/>
        <v>2.1621700000000001</v>
      </c>
      <c r="W132" s="91">
        <f t="shared" si="75"/>
        <v>2.1875900000000001</v>
      </c>
      <c r="X132" s="91">
        <f t="shared" si="75"/>
        <v>2.0945399999999998</v>
      </c>
      <c r="Y132" s="91">
        <f t="shared" si="75"/>
        <v>1.9769099999999999</v>
      </c>
      <c r="Z132" s="91">
        <f t="shared" si="75"/>
        <v>1.74424</v>
      </c>
      <c r="AA132" s="91">
        <f t="shared" si="75"/>
        <v>1.4967200000000001</v>
      </c>
    </row>
    <row r="133" spans="1:27" ht="12.75" hidden="1" customHeight="1" outlineLevel="1" x14ac:dyDescent="0.3">
      <c r="A133" s="99" t="s">
        <v>1107</v>
      </c>
      <c r="B133" s="63" t="s">
        <v>238</v>
      </c>
      <c r="C133" s="43" t="s">
        <v>79</v>
      </c>
      <c r="D133" s="44">
        <v>1443.83</v>
      </c>
      <c r="E133" s="44">
        <v>1315.44</v>
      </c>
      <c r="F133" s="44">
        <v>1258.3699999999999</v>
      </c>
      <c r="G133" s="44">
        <v>1265.49</v>
      </c>
      <c r="H133" s="44">
        <v>1281.8900000000001</v>
      </c>
      <c r="I133" s="44">
        <v>1423.56</v>
      </c>
      <c r="J133" s="44">
        <v>1586.65</v>
      </c>
      <c r="K133" s="44">
        <v>1870.06</v>
      </c>
      <c r="L133" s="44">
        <v>2002.41</v>
      </c>
      <c r="M133" s="44">
        <v>2013.38</v>
      </c>
      <c r="N133" s="44">
        <v>2033.2</v>
      </c>
      <c r="O133" s="44">
        <v>2061.35</v>
      </c>
      <c r="P133" s="44">
        <v>2052.8200000000002</v>
      </c>
      <c r="Q133" s="44">
        <v>2054.4</v>
      </c>
      <c r="R133" s="44">
        <v>2044.29</v>
      </c>
      <c r="S133" s="44">
        <v>1981.22</v>
      </c>
      <c r="T133" s="44">
        <v>1964.9</v>
      </c>
      <c r="U133" s="44">
        <v>1979.15</v>
      </c>
      <c r="V133" s="44">
        <v>2002.92</v>
      </c>
      <c r="W133" s="44">
        <v>2028.34</v>
      </c>
      <c r="X133" s="44">
        <v>1935.29</v>
      </c>
      <c r="Y133" s="44">
        <v>1817.66</v>
      </c>
      <c r="Z133" s="44">
        <v>1584.99</v>
      </c>
      <c r="AA133" s="44">
        <v>1337.47</v>
      </c>
    </row>
    <row r="134" spans="1:27" ht="12.75" hidden="1" customHeight="1" outlineLevel="1" x14ac:dyDescent="0.3">
      <c r="A134" s="99" t="s">
        <v>1108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3">
      <c r="A135" s="99" t="s">
        <v>1109</v>
      </c>
      <c r="B135" s="63" t="s">
        <v>83</v>
      </c>
      <c r="C135" s="43" t="s">
        <v>79</v>
      </c>
      <c r="D135" s="44">
        <v>4.8</v>
      </c>
      <c r="E135" s="44">
        <v>4.8</v>
      </c>
      <c r="F135" s="44">
        <v>4.8</v>
      </c>
      <c r="G135" s="44">
        <v>4.8</v>
      </c>
      <c r="H135" s="44">
        <v>4.8</v>
      </c>
      <c r="I135" s="44">
        <v>4.8</v>
      </c>
      <c r="J135" s="44">
        <v>4.8</v>
      </c>
      <c r="K135" s="44">
        <v>4.8</v>
      </c>
      <c r="L135" s="44">
        <v>4.8</v>
      </c>
      <c r="M135" s="44">
        <v>4.8</v>
      </c>
      <c r="N135" s="44">
        <v>4.8</v>
      </c>
      <c r="O135" s="44">
        <v>4.8</v>
      </c>
      <c r="P135" s="44">
        <v>4.8</v>
      </c>
      <c r="Q135" s="44">
        <v>4.8</v>
      </c>
      <c r="R135" s="44">
        <v>4.8</v>
      </c>
      <c r="S135" s="44">
        <v>4.8</v>
      </c>
      <c r="T135" s="44">
        <v>4.8</v>
      </c>
      <c r="U135" s="44">
        <v>4.8</v>
      </c>
      <c r="V135" s="44">
        <v>4.8</v>
      </c>
      <c r="W135" s="44">
        <v>4.8</v>
      </c>
      <c r="X135" s="44">
        <v>4.8</v>
      </c>
      <c r="Y135" s="44">
        <v>4.8</v>
      </c>
      <c r="Z135" s="44">
        <v>4.8</v>
      </c>
      <c r="AA135" s="44">
        <v>4.8</v>
      </c>
    </row>
    <row r="136" spans="1:27" ht="12.75" hidden="1" customHeight="1" outlineLevel="1" x14ac:dyDescent="0.3">
      <c r="A136" s="99" t="s">
        <v>1110</v>
      </c>
      <c r="B136" s="63" t="s">
        <v>81</v>
      </c>
      <c r="C136" s="43" t="s">
        <v>79</v>
      </c>
      <c r="D136" s="44">
        <f>$D$11</f>
        <v>88.27</v>
      </c>
      <c r="E136" s="44">
        <f t="shared" ref="E136:AA136" si="77">$D$11</f>
        <v>88.27</v>
      </c>
      <c r="F136" s="44">
        <f t="shared" si="77"/>
        <v>88.27</v>
      </c>
      <c r="G136" s="44">
        <f t="shared" si="77"/>
        <v>88.27</v>
      </c>
      <c r="H136" s="44">
        <f t="shared" si="77"/>
        <v>88.27</v>
      </c>
      <c r="I136" s="44">
        <f t="shared" si="77"/>
        <v>88.27</v>
      </c>
      <c r="J136" s="44">
        <f t="shared" si="77"/>
        <v>88.27</v>
      </c>
      <c r="K136" s="44">
        <f t="shared" si="77"/>
        <v>88.27</v>
      </c>
      <c r="L136" s="44">
        <f t="shared" si="77"/>
        <v>88.27</v>
      </c>
      <c r="M136" s="44">
        <f t="shared" si="77"/>
        <v>88.27</v>
      </c>
      <c r="N136" s="44">
        <f t="shared" si="77"/>
        <v>88.27</v>
      </c>
      <c r="O136" s="44">
        <f t="shared" si="77"/>
        <v>88.27</v>
      </c>
      <c r="P136" s="44">
        <f t="shared" si="77"/>
        <v>88.27</v>
      </c>
      <c r="Q136" s="44">
        <f t="shared" si="77"/>
        <v>88.27</v>
      </c>
      <c r="R136" s="44">
        <f t="shared" si="77"/>
        <v>88.27</v>
      </c>
      <c r="S136" s="44">
        <f t="shared" si="77"/>
        <v>88.27</v>
      </c>
      <c r="T136" s="44">
        <f t="shared" si="77"/>
        <v>88.27</v>
      </c>
      <c r="U136" s="44">
        <f t="shared" si="77"/>
        <v>88.27</v>
      </c>
      <c r="V136" s="44">
        <f t="shared" si="77"/>
        <v>88.27</v>
      </c>
      <c r="W136" s="44">
        <f t="shared" si="77"/>
        <v>88.27</v>
      </c>
      <c r="X136" s="44">
        <f t="shared" si="77"/>
        <v>88.27</v>
      </c>
      <c r="Y136" s="44">
        <f t="shared" si="77"/>
        <v>88.27</v>
      </c>
      <c r="Z136" s="44">
        <f t="shared" si="77"/>
        <v>88.27</v>
      </c>
      <c r="AA136" s="44">
        <f t="shared" si="77"/>
        <v>88.27</v>
      </c>
    </row>
    <row r="137" spans="1:27" ht="12.75" customHeight="1" collapsed="1" x14ac:dyDescent="0.3">
      <c r="A137" s="98" t="s">
        <v>1111</v>
      </c>
      <c r="B137" s="28" t="str">
        <f>"27"&amp;"."&amp;$B$623&amp;"."&amp;$B$624</f>
        <v>27.02.2024</v>
      </c>
      <c r="C137" s="90" t="s">
        <v>76</v>
      </c>
      <c r="D137" s="91">
        <f>ROUND(((D138+D139+D141+D140)/1000),5)</f>
        <v>1.4819899999999999</v>
      </c>
      <c r="E137" s="91">
        <f>ROUND(((E138+E139+E141+E140)/1000),5)</f>
        <v>1.43007</v>
      </c>
      <c r="F137" s="91">
        <f>ROUND(((F138+F139+F141+F140)/1000),5)</f>
        <v>1.40357</v>
      </c>
      <c r="G137" s="91">
        <f t="shared" ref="G137:AA137" si="78">ROUND(((G138+G139+G141+G140)/1000),5)</f>
        <v>1.4010100000000001</v>
      </c>
      <c r="H137" s="91">
        <f t="shared" si="78"/>
        <v>1.4347099999999999</v>
      </c>
      <c r="I137" s="91">
        <f t="shared" si="78"/>
        <v>1.59796</v>
      </c>
      <c r="J137" s="91">
        <f t="shared" si="78"/>
        <v>1.72529</v>
      </c>
      <c r="K137" s="91">
        <f t="shared" si="78"/>
        <v>1.8817699999999999</v>
      </c>
      <c r="L137" s="91">
        <f t="shared" si="78"/>
        <v>2.0757099999999999</v>
      </c>
      <c r="M137" s="91">
        <f t="shared" si="78"/>
        <v>2.1077499999999998</v>
      </c>
      <c r="N137" s="91">
        <f t="shared" si="78"/>
        <v>2.1337000000000002</v>
      </c>
      <c r="O137" s="91">
        <f t="shared" si="78"/>
        <v>2.2254999999999998</v>
      </c>
      <c r="P137" s="91">
        <f t="shared" si="78"/>
        <v>2.15883</v>
      </c>
      <c r="Q137" s="91">
        <f t="shared" si="78"/>
        <v>2.1467499999999999</v>
      </c>
      <c r="R137" s="91">
        <f t="shared" si="78"/>
        <v>2.1275900000000001</v>
      </c>
      <c r="S137" s="91">
        <f t="shared" si="78"/>
        <v>2.04067</v>
      </c>
      <c r="T137" s="91">
        <f t="shared" si="78"/>
        <v>2.0512100000000002</v>
      </c>
      <c r="U137" s="91">
        <f t="shared" si="78"/>
        <v>2.0824699999999998</v>
      </c>
      <c r="V137" s="91">
        <f t="shared" si="78"/>
        <v>2.10595</v>
      </c>
      <c r="W137" s="91">
        <f t="shared" si="78"/>
        <v>2.1296200000000001</v>
      </c>
      <c r="X137" s="91">
        <f t="shared" si="78"/>
        <v>2.0598800000000002</v>
      </c>
      <c r="Y137" s="91">
        <f t="shared" si="78"/>
        <v>1.9978</v>
      </c>
      <c r="Z137" s="91">
        <f t="shared" si="78"/>
        <v>1.7974600000000001</v>
      </c>
      <c r="AA137" s="91">
        <f t="shared" si="78"/>
        <v>1.6055299999999999</v>
      </c>
    </row>
    <row r="138" spans="1:27" ht="12.75" hidden="1" customHeight="1" outlineLevel="1" x14ac:dyDescent="0.3">
      <c r="A138" s="99" t="s">
        <v>1112</v>
      </c>
      <c r="B138" s="63" t="s">
        <v>238</v>
      </c>
      <c r="C138" s="43" t="s">
        <v>79</v>
      </c>
      <c r="D138" s="44">
        <v>1322.74</v>
      </c>
      <c r="E138" s="44">
        <v>1270.82</v>
      </c>
      <c r="F138" s="44">
        <v>1244.32</v>
      </c>
      <c r="G138" s="44">
        <v>1241.76</v>
      </c>
      <c r="H138" s="44">
        <v>1275.46</v>
      </c>
      <c r="I138" s="44">
        <v>1438.71</v>
      </c>
      <c r="J138" s="44">
        <v>1566.04</v>
      </c>
      <c r="K138" s="44">
        <v>1722.52</v>
      </c>
      <c r="L138" s="44">
        <v>1916.46</v>
      </c>
      <c r="M138" s="44">
        <v>1948.5</v>
      </c>
      <c r="N138" s="44">
        <v>1974.45</v>
      </c>
      <c r="O138" s="44">
        <v>2066.25</v>
      </c>
      <c r="P138" s="44">
        <v>1999.58</v>
      </c>
      <c r="Q138" s="44">
        <v>1987.5</v>
      </c>
      <c r="R138" s="44">
        <v>1968.34</v>
      </c>
      <c r="S138" s="44">
        <v>1881.42</v>
      </c>
      <c r="T138" s="44">
        <v>1891.96</v>
      </c>
      <c r="U138" s="44">
        <v>1923.22</v>
      </c>
      <c r="V138" s="44">
        <v>1946.7</v>
      </c>
      <c r="W138" s="44">
        <v>1970.37</v>
      </c>
      <c r="X138" s="44">
        <v>1900.63</v>
      </c>
      <c r="Y138" s="44">
        <v>1838.55</v>
      </c>
      <c r="Z138" s="44">
        <v>1638.21</v>
      </c>
      <c r="AA138" s="44">
        <v>1446.28</v>
      </c>
    </row>
    <row r="139" spans="1:27" ht="12.75" hidden="1" customHeight="1" outlineLevel="1" x14ac:dyDescent="0.3">
      <c r="A139" s="99" t="s">
        <v>1113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3">
      <c r="A140" s="99" t="s">
        <v>1114</v>
      </c>
      <c r="B140" s="63" t="s">
        <v>83</v>
      </c>
      <c r="C140" s="43" t="s">
        <v>79</v>
      </c>
      <c r="D140" s="44">
        <v>4.8</v>
      </c>
      <c r="E140" s="44">
        <v>4.8</v>
      </c>
      <c r="F140" s="44">
        <v>4.8</v>
      </c>
      <c r="G140" s="44">
        <v>4.8</v>
      </c>
      <c r="H140" s="44">
        <v>4.8</v>
      </c>
      <c r="I140" s="44">
        <v>4.8</v>
      </c>
      <c r="J140" s="44">
        <v>4.8</v>
      </c>
      <c r="K140" s="44">
        <v>4.8</v>
      </c>
      <c r="L140" s="44">
        <v>4.8</v>
      </c>
      <c r="M140" s="44">
        <v>4.8</v>
      </c>
      <c r="N140" s="44">
        <v>4.8</v>
      </c>
      <c r="O140" s="44">
        <v>4.8</v>
      </c>
      <c r="P140" s="44">
        <v>4.8</v>
      </c>
      <c r="Q140" s="44">
        <v>4.8</v>
      </c>
      <c r="R140" s="44">
        <v>4.8</v>
      </c>
      <c r="S140" s="44">
        <v>4.8</v>
      </c>
      <c r="T140" s="44">
        <v>4.8</v>
      </c>
      <c r="U140" s="44">
        <v>4.8</v>
      </c>
      <c r="V140" s="44">
        <v>4.8</v>
      </c>
      <c r="W140" s="44">
        <v>4.8</v>
      </c>
      <c r="X140" s="44">
        <v>4.8</v>
      </c>
      <c r="Y140" s="44">
        <v>4.8</v>
      </c>
      <c r="Z140" s="44">
        <v>4.8</v>
      </c>
      <c r="AA140" s="44">
        <v>4.8</v>
      </c>
    </row>
    <row r="141" spans="1:27" ht="12.75" hidden="1" customHeight="1" outlineLevel="1" x14ac:dyDescent="0.3">
      <c r="A141" s="99" t="s">
        <v>1115</v>
      </c>
      <c r="B141" s="63" t="s">
        <v>81</v>
      </c>
      <c r="C141" s="43" t="s">
        <v>79</v>
      </c>
      <c r="D141" s="44">
        <f>$D$11</f>
        <v>88.27</v>
      </c>
      <c r="E141" s="44">
        <f t="shared" ref="E141:AA141" si="80">$D$11</f>
        <v>88.27</v>
      </c>
      <c r="F141" s="44">
        <f t="shared" si="80"/>
        <v>88.27</v>
      </c>
      <c r="G141" s="44">
        <f t="shared" si="80"/>
        <v>88.27</v>
      </c>
      <c r="H141" s="44">
        <f t="shared" si="80"/>
        <v>88.27</v>
      </c>
      <c r="I141" s="44">
        <f t="shared" si="80"/>
        <v>88.27</v>
      </c>
      <c r="J141" s="44">
        <f t="shared" si="80"/>
        <v>88.27</v>
      </c>
      <c r="K141" s="44">
        <f t="shared" si="80"/>
        <v>88.27</v>
      </c>
      <c r="L141" s="44">
        <f t="shared" si="80"/>
        <v>88.27</v>
      </c>
      <c r="M141" s="44">
        <f t="shared" si="80"/>
        <v>88.27</v>
      </c>
      <c r="N141" s="44">
        <f t="shared" si="80"/>
        <v>88.27</v>
      </c>
      <c r="O141" s="44">
        <f t="shared" si="80"/>
        <v>88.27</v>
      </c>
      <c r="P141" s="44">
        <f t="shared" si="80"/>
        <v>88.27</v>
      </c>
      <c r="Q141" s="44">
        <f t="shared" si="80"/>
        <v>88.27</v>
      </c>
      <c r="R141" s="44">
        <f t="shared" si="80"/>
        <v>88.27</v>
      </c>
      <c r="S141" s="44">
        <f t="shared" si="80"/>
        <v>88.27</v>
      </c>
      <c r="T141" s="44">
        <f t="shared" si="80"/>
        <v>88.27</v>
      </c>
      <c r="U141" s="44">
        <f t="shared" si="80"/>
        <v>88.27</v>
      </c>
      <c r="V141" s="44">
        <f t="shared" si="80"/>
        <v>88.27</v>
      </c>
      <c r="W141" s="44">
        <f t="shared" si="80"/>
        <v>88.27</v>
      </c>
      <c r="X141" s="44">
        <f t="shared" si="80"/>
        <v>88.27</v>
      </c>
      <c r="Y141" s="44">
        <f t="shared" si="80"/>
        <v>88.27</v>
      </c>
      <c r="Z141" s="44">
        <f t="shared" si="80"/>
        <v>88.27</v>
      </c>
      <c r="AA141" s="44">
        <f t="shared" si="80"/>
        <v>88.27</v>
      </c>
    </row>
    <row r="142" spans="1:27" ht="12.75" customHeight="1" collapsed="1" x14ac:dyDescent="0.3">
      <c r="A142" s="98" t="s">
        <v>1116</v>
      </c>
      <c r="B142" s="28" t="str">
        <f>"28"&amp;"."&amp;$B$623&amp;"."&amp;$B$624</f>
        <v>28.02.2024</v>
      </c>
      <c r="C142" s="90" t="s">
        <v>76</v>
      </c>
      <c r="D142" s="91">
        <f>ROUND(((D143+D144+D146+D145)/1000),5)</f>
        <v>1.46414</v>
      </c>
      <c r="E142" s="91">
        <f>ROUND(((E143+E144+E146+E145)/1000),5)</f>
        <v>1.42699</v>
      </c>
      <c r="F142" s="91">
        <f>ROUND(((F143+F144+F146+F145)/1000),5)</f>
        <v>1.4111800000000001</v>
      </c>
      <c r="G142" s="91">
        <f t="shared" ref="G142:AA142" si="81">ROUND(((G143+G144+G146+G145)/1000),5)</f>
        <v>1.40822</v>
      </c>
      <c r="H142" s="91">
        <f t="shared" si="81"/>
        <v>1.4366399999999999</v>
      </c>
      <c r="I142" s="91">
        <f t="shared" si="81"/>
        <v>1.5543199999999999</v>
      </c>
      <c r="J142" s="91">
        <f t="shared" si="81"/>
        <v>1.7332700000000001</v>
      </c>
      <c r="K142" s="91">
        <f t="shared" si="81"/>
        <v>2.0175399999999999</v>
      </c>
      <c r="L142" s="91">
        <f t="shared" si="81"/>
        <v>2.12717</v>
      </c>
      <c r="M142" s="91">
        <f t="shared" si="81"/>
        <v>2.1686800000000002</v>
      </c>
      <c r="N142" s="91">
        <f t="shared" si="81"/>
        <v>2.1757900000000001</v>
      </c>
      <c r="O142" s="91">
        <f t="shared" si="81"/>
        <v>2.22437</v>
      </c>
      <c r="P142" s="91">
        <f t="shared" si="81"/>
        <v>2.2026500000000002</v>
      </c>
      <c r="Q142" s="91">
        <f t="shared" si="81"/>
        <v>2.20905</v>
      </c>
      <c r="R142" s="91">
        <f t="shared" si="81"/>
        <v>2.1970700000000001</v>
      </c>
      <c r="S142" s="91">
        <f t="shared" si="81"/>
        <v>2.0990799999999998</v>
      </c>
      <c r="T142" s="91">
        <f t="shared" si="81"/>
        <v>2.0835699999999999</v>
      </c>
      <c r="U142" s="91">
        <f t="shared" si="81"/>
        <v>2.0966499999999999</v>
      </c>
      <c r="V142" s="91">
        <f t="shared" si="81"/>
        <v>2.1506799999999999</v>
      </c>
      <c r="W142" s="91">
        <f t="shared" si="81"/>
        <v>2.1988500000000002</v>
      </c>
      <c r="X142" s="91">
        <f t="shared" si="81"/>
        <v>2.1127199999999999</v>
      </c>
      <c r="Y142" s="91">
        <f t="shared" si="81"/>
        <v>2.0204900000000001</v>
      </c>
      <c r="Z142" s="91">
        <f t="shared" si="81"/>
        <v>1.7938400000000001</v>
      </c>
      <c r="AA142" s="91">
        <f t="shared" si="81"/>
        <v>1.52244</v>
      </c>
    </row>
    <row r="143" spans="1:27" ht="12.75" hidden="1" customHeight="1" outlineLevel="1" x14ac:dyDescent="0.3">
      <c r="A143" s="99" t="s">
        <v>1117</v>
      </c>
      <c r="B143" s="63" t="s">
        <v>238</v>
      </c>
      <c r="C143" s="43" t="s">
        <v>79</v>
      </c>
      <c r="D143" s="44">
        <v>1304.8900000000001</v>
      </c>
      <c r="E143" s="44">
        <v>1267.74</v>
      </c>
      <c r="F143" s="44">
        <v>1251.93</v>
      </c>
      <c r="G143" s="44">
        <v>1248.97</v>
      </c>
      <c r="H143" s="44">
        <v>1277.3900000000001</v>
      </c>
      <c r="I143" s="44">
        <v>1395.07</v>
      </c>
      <c r="J143" s="44">
        <v>1574.02</v>
      </c>
      <c r="K143" s="44">
        <v>1858.29</v>
      </c>
      <c r="L143" s="44">
        <v>1967.92</v>
      </c>
      <c r="M143" s="44">
        <v>2009.43</v>
      </c>
      <c r="N143" s="44">
        <v>2016.54</v>
      </c>
      <c r="O143" s="44">
        <v>2065.12</v>
      </c>
      <c r="P143" s="44">
        <v>2043.4</v>
      </c>
      <c r="Q143" s="44">
        <v>2049.8000000000002</v>
      </c>
      <c r="R143" s="44">
        <v>2037.82</v>
      </c>
      <c r="S143" s="44">
        <v>1939.83</v>
      </c>
      <c r="T143" s="44">
        <v>1924.32</v>
      </c>
      <c r="U143" s="44">
        <v>1937.4</v>
      </c>
      <c r="V143" s="44">
        <v>1991.43</v>
      </c>
      <c r="W143" s="44">
        <v>2039.6</v>
      </c>
      <c r="X143" s="44">
        <v>1953.47</v>
      </c>
      <c r="Y143" s="44">
        <v>1861.24</v>
      </c>
      <c r="Z143" s="44">
        <v>1634.59</v>
      </c>
      <c r="AA143" s="44">
        <v>1363.19</v>
      </c>
    </row>
    <row r="144" spans="1:27" ht="12.75" hidden="1" customHeight="1" outlineLevel="1" x14ac:dyDescent="0.3">
      <c r="A144" s="99" t="s">
        <v>1118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3">
      <c r="A145" s="99" t="s">
        <v>1119</v>
      </c>
      <c r="B145" s="63" t="s">
        <v>83</v>
      </c>
      <c r="C145" s="43" t="s">
        <v>79</v>
      </c>
      <c r="D145" s="44">
        <v>4.8</v>
      </c>
      <c r="E145" s="44">
        <v>4.8</v>
      </c>
      <c r="F145" s="44">
        <v>4.8</v>
      </c>
      <c r="G145" s="44">
        <v>4.8</v>
      </c>
      <c r="H145" s="44">
        <v>4.8</v>
      </c>
      <c r="I145" s="44">
        <v>4.8</v>
      </c>
      <c r="J145" s="44">
        <v>4.8</v>
      </c>
      <c r="K145" s="44">
        <v>4.8</v>
      </c>
      <c r="L145" s="44">
        <v>4.8</v>
      </c>
      <c r="M145" s="44">
        <v>4.8</v>
      </c>
      <c r="N145" s="44">
        <v>4.8</v>
      </c>
      <c r="O145" s="44">
        <v>4.8</v>
      </c>
      <c r="P145" s="44">
        <v>4.8</v>
      </c>
      <c r="Q145" s="44">
        <v>4.8</v>
      </c>
      <c r="R145" s="44">
        <v>4.8</v>
      </c>
      <c r="S145" s="44">
        <v>4.8</v>
      </c>
      <c r="T145" s="44">
        <v>4.8</v>
      </c>
      <c r="U145" s="44">
        <v>4.8</v>
      </c>
      <c r="V145" s="44">
        <v>4.8</v>
      </c>
      <c r="W145" s="44">
        <v>4.8</v>
      </c>
      <c r="X145" s="44">
        <v>4.8</v>
      </c>
      <c r="Y145" s="44">
        <v>4.8</v>
      </c>
      <c r="Z145" s="44">
        <v>4.8</v>
      </c>
      <c r="AA145" s="44">
        <v>4.8</v>
      </c>
    </row>
    <row r="146" spans="1:27" ht="12.75" hidden="1" customHeight="1" outlineLevel="1" x14ac:dyDescent="0.3">
      <c r="A146" s="99" t="s">
        <v>1120</v>
      </c>
      <c r="B146" s="63" t="s">
        <v>81</v>
      </c>
      <c r="C146" s="43" t="s">
        <v>79</v>
      </c>
      <c r="D146" s="44">
        <f>$D$11</f>
        <v>88.27</v>
      </c>
      <c r="E146" s="44">
        <f t="shared" ref="E146:AA146" si="83">$D$11</f>
        <v>88.27</v>
      </c>
      <c r="F146" s="44">
        <f t="shared" si="83"/>
        <v>88.27</v>
      </c>
      <c r="G146" s="44">
        <f t="shared" si="83"/>
        <v>88.27</v>
      </c>
      <c r="H146" s="44">
        <f t="shared" si="83"/>
        <v>88.27</v>
      </c>
      <c r="I146" s="44">
        <f t="shared" si="83"/>
        <v>88.27</v>
      </c>
      <c r="J146" s="44">
        <f t="shared" si="83"/>
        <v>88.27</v>
      </c>
      <c r="K146" s="44">
        <f t="shared" si="83"/>
        <v>88.27</v>
      </c>
      <c r="L146" s="44">
        <f t="shared" si="83"/>
        <v>88.27</v>
      </c>
      <c r="M146" s="44">
        <f t="shared" si="83"/>
        <v>88.27</v>
      </c>
      <c r="N146" s="44">
        <f t="shared" si="83"/>
        <v>88.27</v>
      </c>
      <c r="O146" s="44">
        <f t="shared" si="83"/>
        <v>88.27</v>
      </c>
      <c r="P146" s="44">
        <f t="shared" si="83"/>
        <v>88.27</v>
      </c>
      <c r="Q146" s="44">
        <f t="shared" si="83"/>
        <v>88.27</v>
      </c>
      <c r="R146" s="44">
        <f t="shared" si="83"/>
        <v>88.27</v>
      </c>
      <c r="S146" s="44">
        <f t="shared" si="83"/>
        <v>88.27</v>
      </c>
      <c r="T146" s="44">
        <f t="shared" si="83"/>
        <v>88.27</v>
      </c>
      <c r="U146" s="44">
        <f t="shared" si="83"/>
        <v>88.27</v>
      </c>
      <c r="V146" s="44">
        <f t="shared" si="83"/>
        <v>88.27</v>
      </c>
      <c r="W146" s="44">
        <f t="shared" si="83"/>
        <v>88.27</v>
      </c>
      <c r="X146" s="44">
        <f t="shared" si="83"/>
        <v>88.27</v>
      </c>
      <c r="Y146" s="44">
        <f t="shared" si="83"/>
        <v>88.27</v>
      </c>
      <c r="Z146" s="44">
        <f t="shared" si="83"/>
        <v>88.27</v>
      </c>
      <c r="AA146" s="44">
        <f t="shared" si="83"/>
        <v>88.27</v>
      </c>
    </row>
    <row r="147" spans="1:27" ht="12.75" customHeight="1" collapsed="1" x14ac:dyDescent="0.3">
      <c r="A147" s="98" t="s">
        <v>1121</v>
      </c>
      <c r="B147" s="28" t="str">
        <f>"29"&amp;"."&amp;$B$623&amp;"."&amp;$B$624</f>
        <v>29.02.2024</v>
      </c>
      <c r="C147" s="90" t="s">
        <v>76</v>
      </c>
      <c r="D147" s="91">
        <f>ROUND(((D148+D149+D151+D150)/1000),5)</f>
        <v>1.4863500000000001</v>
      </c>
      <c r="E147" s="91">
        <f>ROUND(((E148+E149+E151+E150)/1000),5)</f>
        <v>1.45401</v>
      </c>
      <c r="F147" s="91">
        <f>ROUND(((F148+F149+F151+F150)/1000),5)</f>
        <v>1.4434</v>
      </c>
      <c r="G147" s="91">
        <f t="shared" ref="G147:AA147" si="84">ROUND(((G148+G149+G151+G150)/1000),5)</f>
        <v>1.4512100000000001</v>
      </c>
      <c r="H147" s="91">
        <f t="shared" si="84"/>
        <v>1.4690000000000001</v>
      </c>
      <c r="I147" s="91">
        <f t="shared" si="84"/>
        <v>1.62774</v>
      </c>
      <c r="J147" s="91">
        <f t="shared" si="84"/>
        <v>1.7828999999999999</v>
      </c>
      <c r="K147" s="91">
        <f t="shared" si="84"/>
        <v>1.96313</v>
      </c>
      <c r="L147" s="91">
        <f t="shared" si="84"/>
        <v>2.1480000000000001</v>
      </c>
      <c r="M147" s="91">
        <f t="shared" si="84"/>
        <v>2.1680899999999999</v>
      </c>
      <c r="N147" s="91">
        <f t="shared" si="84"/>
        <v>2.1834699999999998</v>
      </c>
      <c r="O147" s="91">
        <f t="shared" si="84"/>
        <v>2.2115100000000001</v>
      </c>
      <c r="P147" s="91">
        <f t="shared" si="84"/>
        <v>2.1928200000000002</v>
      </c>
      <c r="Q147" s="91">
        <f t="shared" si="84"/>
        <v>2.1967500000000002</v>
      </c>
      <c r="R147" s="91">
        <f t="shared" si="84"/>
        <v>2.1902200000000001</v>
      </c>
      <c r="S147" s="91">
        <f t="shared" si="84"/>
        <v>2.12066</v>
      </c>
      <c r="T147" s="91">
        <f t="shared" si="84"/>
        <v>2.08799</v>
      </c>
      <c r="U147" s="91">
        <f t="shared" si="84"/>
        <v>2.1039699999999999</v>
      </c>
      <c r="V147" s="91">
        <f t="shared" si="84"/>
        <v>2.15211</v>
      </c>
      <c r="W147" s="91">
        <f t="shared" si="84"/>
        <v>2.2005400000000002</v>
      </c>
      <c r="X147" s="91">
        <f t="shared" si="84"/>
        <v>2.1246100000000001</v>
      </c>
      <c r="Y147" s="91">
        <f t="shared" si="84"/>
        <v>2.02251</v>
      </c>
      <c r="Z147" s="91">
        <f t="shared" si="84"/>
        <v>1.8327800000000001</v>
      </c>
      <c r="AA147" s="91">
        <f t="shared" si="84"/>
        <v>1.6406499999999999</v>
      </c>
    </row>
    <row r="148" spans="1:27" ht="12.75" hidden="1" customHeight="1" outlineLevel="1" x14ac:dyDescent="0.3">
      <c r="A148" s="99" t="s">
        <v>1122</v>
      </c>
      <c r="B148" s="63" t="s">
        <v>238</v>
      </c>
      <c r="C148" s="43" t="s">
        <v>79</v>
      </c>
      <c r="D148" s="44">
        <v>1327.1</v>
      </c>
      <c r="E148" s="44">
        <v>1294.76</v>
      </c>
      <c r="F148" s="44">
        <v>1284.1500000000001</v>
      </c>
      <c r="G148" s="44">
        <v>1291.96</v>
      </c>
      <c r="H148" s="44">
        <v>1309.75</v>
      </c>
      <c r="I148" s="44">
        <v>1468.49</v>
      </c>
      <c r="J148" s="44">
        <v>1623.65</v>
      </c>
      <c r="K148" s="44">
        <v>1803.88</v>
      </c>
      <c r="L148" s="44">
        <v>1988.75</v>
      </c>
      <c r="M148" s="44">
        <v>2008.84</v>
      </c>
      <c r="N148" s="44">
        <v>2024.22</v>
      </c>
      <c r="O148" s="44">
        <v>2052.2600000000002</v>
      </c>
      <c r="P148" s="44">
        <v>2033.57</v>
      </c>
      <c r="Q148" s="44">
        <v>2037.5</v>
      </c>
      <c r="R148" s="44">
        <v>2030.97</v>
      </c>
      <c r="S148" s="44">
        <v>1961.41</v>
      </c>
      <c r="T148" s="44">
        <v>1928.74</v>
      </c>
      <c r="U148" s="44">
        <v>1944.72</v>
      </c>
      <c r="V148" s="44">
        <v>1992.86</v>
      </c>
      <c r="W148" s="44">
        <v>2041.29</v>
      </c>
      <c r="X148" s="44">
        <v>1965.36</v>
      </c>
      <c r="Y148" s="44">
        <v>1863.26</v>
      </c>
      <c r="Z148" s="44">
        <v>1673.53</v>
      </c>
      <c r="AA148" s="44">
        <v>1481.4</v>
      </c>
    </row>
    <row r="149" spans="1:27" ht="12.75" hidden="1" customHeight="1" outlineLevel="1" x14ac:dyDescent="0.3">
      <c r="A149" s="99" t="s">
        <v>1123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3">
      <c r="A150" s="99" t="s">
        <v>1124</v>
      </c>
      <c r="B150" s="63" t="s">
        <v>83</v>
      </c>
      <c r="C150" s="43" t="s">
        <v>79</v>
      </c>
      <c r="D150" s="44">
        <v>4.8</v>
      </c>
      <c r="E150" s="44">
        <v>4.8</v>
      </c>
      <c r="F150" s="44">
        <v>4.8</v>
      </c>
      <c r="G150" s="44">
        <v>4.8</v>
      </c>
      <c r="H150" s="44">
        <v>4.8</v>
      </c>
      <c r="I150" s="44">
        <v>4.8</v>
      </c>
      <c r="J150" s="44">
        <v>4.8</v>
      </c>
      <c r="K150" s="44">
        <v>4.8</v>
      </c>
      <c r="L150" s="44">
        <v>4.8</v>
      </c>
      <c r="M150" s="44">
        <v>4.8</v>
      </c>
      <c r="N150" s="44">
        <v>4.8</v>
      </c>
      <c r="O150" s="44">
        <v>4.8</v>
      </c>
      <c r="P150" s="44">
        <v>4.8</v>
      </c>
      <c r="Q150" s="44">
        <v>4.8</v>
      </c>
      <c r="R150" s="44">
        <v>4.8</v>
      </c>
      <c r="S150" s="44">
        <v>4.8</v>
      </c>
      <c r="T150" s="44">
        <v>4.8</v>
      </c>
      <c r="U150" s="44">
        <v>4.8</v>
      </c>
      <c r="V150" s="44">
        <v>4.8</v>
      </c>
      <c r="W150" s="44">
        <v>4.8</v>
      </c>
      <c r="X150" s="44">
        <v>4.8</v>
      </c>
      <c r="Y150" s="44">
        <v>4.8</v>
      </c>
      <c r="Z150" s="44">
        <v>4.8</v>
      </c>
      <c r="AA150" s="44">
        <v>4.8</v>
      </c>
    </row>
    <row r="151" spans="1:27" ht="12.75" hidden="1" customHeight="1" outlineLevel="1" x14ac:dyDescent="0.3">
      <c r="A151" s="99" t="s">
        <v>1125</v>
      </c>
      <c r="B151" s="63" t="s">
        <v>81</v>
      </c>
      <c r="C151" s="43" t="s">
        <v>79</v>
      </c>
      <c r="D151" s="44">
        <f>$D$11</f>
        <v>88.27</v>
      </c>
      <c r="E151" s="44">
        <f t="shared" ref="E151:AA151" si="86">$D$11</f>
        <v>88.27</v>
      </c>
      <c r="F151" s="44">
        <f t="shared" si="86"/>
        <v>88.27</v>
      </c>
      <c r="G151" s="44">
        <f t="shared" si="86"/>
        <v>88.27</v>
      </c>
      <c r="H151" s="44">
        <f t="shared" si="86"/>
        <v>88.27</v>
      </c>
      <c r="I151" s="44">
        <f t="shared" si="86"/>
        <v>88.27</v>
      </c>
      <c r="J151" s="44">
        <f t="shared" si="86"/>
        <v>88.27</v>
      </c>
      <c r="K151" s="44">
        <f t="shared" si="86"/>
        <v>88.27</v>
      </c>
      <c r="L151" s="44">
        <f t="shared" si="86"/>
        <v>88.27</v>
      </c>
      <c r="M151" s="44">
        <f t="shared" si="86"/>
        <v>88.27</v>
      </c>
      <c r="N151" s="44">
        <f t="shared" si="86"/>
        <v>88.27</v>
      </c>
      <c r="O151" s="44">
        <f t="shared" si="86"/>
        <v>88.27</v>
      </c>
      <c r="P151" s="44">
        <f t="shared" si="86"/>
        <v>88.27</v>
      </c>
      <c r="Q151" s="44">
        <f t="shared" si="86"/>
        <v>88.27</v>
      </c>
      <c r="R151" s="44">
        <f t="shared" si="86"/>
        <v>88.27</v>
      </c>
      <c r="S151" s="44">
        <f t="shared" si="86"/>
        <v>88.27</v>
      </c>
      <c r="T151" s="44">
        <f t="shared" si="86"/>
        <v>88.27</v>
      </c>
      <c r="U151" s="44">
        <f t="shared" si="86"/>
        <v>88.27</v>
      </c>
      <c r="V151" s="44">
        <f t="shared" si="86"/>
        <v>88.27</v>
      </c>
      <c r="W151" s="44">
        <f t="shared" si="86"/>
        <v>88.27</v>
      </c>
      <c r="X151" s="44">
        <f t="shared" si="86"/>
        <v>88.27</v>
      </c>
      <c r="Y151" s="44">
        <f t="shared" si="86"/>
        <v>88.27</v>
      </c>
      <c r="Z151" s="44">
        <f t="shared" si="86"/>
        <v>88.27</v>
      </c>
      <c r="AA151" s="44">
        <f t="shared" si="86"/>
        <v>88.27</v>
      </c>
    </row>
    <row r="152" spans="1:27" ht="12.75" customHeight="1" collapsed="1" x14ac:dyDescent="0.3">
      <c r="A152" s="100"/>
      <c r="B152" s="101" t="s">
        <v>382</v>
      </c>
      <c r="C152" s="102"/>
      <c r="D152" s="103"/>
      <c r="E152" s="103"/>
      <c r="F152" s="103"/>
      <c r="G152" s="103"/>
      <c r="I152" s="39"/>
    </row>
    <row r="153" spans="1:27" ht="12.75" customHeight="1" x14ac:dyDescent="0.3">
      <c r="A153" s="100"/>
      <c r="B153" s="101" t="s">
        <v>382</v>
      </c>
      <c r="C153" s="102"/>
      <c r="D153" s="103"/>
      <c r="E153" s="103"/>
      <c r="F153" s="103"/>
      <c r="G153" s="103"/>
      <c r="I153" s="39"/>
    </row>
    <row r="154" spans="1:27" ht="13.8" x14ac:dyDescent="0.3">
      <c r="A154" s="182" t="s">
        <v>383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4"/>
    </row>
    <row r="155" spans="1:27" ht="27" customHeight="1" x14ac:dyDescent="0.25">
      <c r="A155" s="26" t="s">
        <v>64</v>
      </c>
      <c r="B155" s="27" t="s">
        <v>210</v>
      </c>
      <c r="C155" s="26" t="s">
        <v>211</v>
      </c>
      <c r="D155" s="27" t="s">
        <v>212</v>
      </c>
      <c r="E155" s="27" t="s">
        <v>213</v>
      </c>
      <c r="F155" s="27" t="s">
        <v>214</v>
      </c>
      <c r="G155" s="27" t="s">
        <v>215</v>
      </c>
      <c r="H155" s="27" t="s">
        <v>216</v>
      </c>
      <c r="I155" s="27" t="s">
        <v>217</v>
      </c>
      <c r="J155" s="27" t="s">
        <v>218</v>
      </c>
      <c r="K155" s="27" t="s">
        <v>219</v>
      </c>
      <c r="L155" s="27" t="s">
        <v>220</v>
      </c>
      <c r="M155" s="27" t="s">
        <v>221</v>
      </c>
      <c r="N155" s="27" t="s">
        <v>222</v>
      </c>
      <c r="O155" s="27" t="s">
        <v>223</v>
      </c>
      <c r="P155" s="27" t="s">
        <v>224</v>
      </c>
      <c r="Q155" s="27" t="s">
        <v>225</v>
      </c>
      <c r="R155" s="27" t="s">
        <v>226</v>
      </c>
      <c r="S155" s="27" t="s">
        <v>227</v>
      </c>
      <c r="T155" s="27" t="s">
        <v>228</v>
      </c>
      <c r="U155" s="27" t="s">
        <v>229</v>
      </c>
      <c r="V155" s="27" t="s">
        <v>230</v>
      </c>
      <c r="W155" s="27" t="s">
        <v>231</v>
      </c>
      <c r="X155" s="27" t="s">
        <v>232</v>
      </c>
      <c r="Y155" s="27" t="s">
        <v>233</v>
      </c>
      <c r="Z155" s="27" t="s">
        <v>234</v>
      </c>
      <c r="AA155" s="27" t="s">
        <v>235</v>
      </c>
    </row>
    <row r="156" spans="1:27" ht="13.8" x14ac:dyDescent="0.3">
      <c r="A156" s="98" t="s">
        <v>1136</v>
      </c>
      <c r="B156" s="28" t="str">
        <f>"01"&amp;"."&amp;$B$623&amp;"."&amp;$B$624</f>
        <v>01.02.2024</v>
      </c>
      <c r="C156" s="90" t="s">
        <v>76</v>
      </c>
      <c r="D156" s="91">
        <f>ROUND(((D157+D158+D160+D159)/1000),5)</f>
        <v>1.65185</v>
      </c>
      <c r="E156" s="91">
        <f>ROUND(((E157+E158+E160+E159)/1000),5)</f>
        <v>1.4984900000000001</v>
      </c>
      <c r="F156" s="91">
        <f>ROUND(((F157+F158+F160+F159)/1000),5)</f>
        <v>1.47681</v>
      </c>
      <c r="G156" s="91">
        <f t="shared" ref="G156:AA156" si="87">ROUND(((G157+G158+G160+G159)/1000),5)</f>
        <v>1.4523200000000001</v>
      </c>
      <c r="H156" s="91">
        <f t="shared" si="87"/>
        <v>1.48952</v>
      </c>
      <c r="I156" s="91">
        <f t="shared" si="87"/>
        <v>1.6293599999999999</v>
      </c>
      <c r="J156" s="91">
        <f t="shared" si="87"/>
        <v>1.7548999999999999</v>
      </c>
      <c r="K156" s="91">
        <f t="shared" si="87"/>
        <v>2.0460199999999999</v>
      </c>
      <c r="L156" s="91">
        <f t="shared" si="87"/>
        <v>2.2244899999999999</v>
      </c>
      <c r="M156" s="91">
        <f t="shared" si="87"/>
        <v>2.25685</v>
      </c>
      <c r="N156" s="91">
        <f t="shared" si="87"/>
        <v>2.2888099999999998</v>
      </c>
      <c r="O156" s="91">
        <f t="shared" si="87"/>
        <v>2.2896200000000002</v>
      </c>
      <c r="P156" s="91">
        <f t="shared" si="87"/>
        <v>2.2966600000000001</v>
      </c>
      <c r="Q156" s="91">
        <f t="shared" si="87"/>
        <v>2.3038799999999999</v>
      </c>
      <c r="R156" s="91">
        <f t="shared" si="87"/>
        <v>2.3005399999999998</v>
      </c>
      <c r="S156" s="91">
        <f t="shared" si="87"/>
        <v>2.2467600000000001</v>
      </c>
      <c r="T156" s="91">
        <f t="shared" si="87"/>
        <v>2.2373599999999998</v>
      </c>
      <c r="U156" s="91">
        <f t="shared" si="87"/>
        <v>2.2568000000000001</v>
      </c>
      <c r="V156" s="91">
        <f t="shared" si="87"/>
        <v>2.2564000000000002</v>
      </c>
      <c r="W156" s="91">
        <f t="shared" si="87"/>
        <v>2.2650899999999998</v>
      </c>
      <c r="X156" s="91">
        <f t="shared" si="87"/>
        <v>2.1140400000000001</v>
      </c>
      <c r="Y156" s="91">
        <f t="shared" si="87"/>
        <v>1.99638</v>
      </c>
      <c r="Z156" s="91">
        <f t="shared" si="87"/>
        <v>1.76284</v>
      </c>
      <c r="AA156" s="91">
        <f t="shared" si="87"/>
        <v>1.6816500000000001</v>
      </c>
    </row>
    <row r="157" spans="1:27" ht="12.75" hidden="1" customHeight="1" outlineLevel="1" x14ac:dyDescent="0.3">
      <c r="A157" s="99" t="s">
        <v>1137</v>
      </c>
      <c r="B157" s="63" t="s">
        <v>238</v>
      </c>
      <c r="C157" s="43" t="s">
        <v>79</v>
      </c>
      <c r="D157" s="44">
        <v>1445.66</v>
      </c>
      <c r="E157" s="44">
        <v>1292.3</v>
      </c>
      <c r="F157" s="44">
        <v>1270.6199999999999</v>
      </c>
      <c r="G157" s="44">
        <v>1246.1300000000001</v>
      </c>
      <c r="H157" s="44">
        <v>1283.33</v>
      </c>
      <c r="I157" s="44">
        <v>1423.17</v>
      </c>
      <c r="J157" s="44">
        <v>1548.71</v>
      </c>
      <c r="K157" s="44">
        <v>1839.83</v>
      </c>
      <c r="L157" s="44">
        <v>2018.3</v>
      </c>
      <c r="M157" s="44">
        <v>2050.66</v>
      </c>
      <c r="N157" s="44">
        <v>2082.62</v>
      </c>
      <c r="O157" s="44">
        <v>2083.4299999999998</v>
      </c>
      <c r="P157" s="44">
        <v>2090.4699999999998</v>
      </c>
      <c r="Q157" s="44">
        <v>2097.69</v>
      </c>
      <c r="R157" s="44">
        <v>2094.35</v>
      </c>
      <c r="S157" s="44">
        <v>2040.57</v>
      </c>
      <c r="T157" s="44">
        <v>2031.17</v>
      </c>
      <c r="U157" s="44">
        <v>2050.61</v>
      </c>
      <c r="V157" s="44">
        <v>2050.21</v>
      </c>
      <c r="W157" s="44">
        <v>2058.9</v>
      </c>
      <c r="X157" s="44">
        <v>1907.85</v>
      </c>
      <c r="Y157" s="44">
        <v>1790.19</v>
      </c>
      <c r="Z157" s="44">
        <v>1556.65</v>
      </c>
      <c r="AA157" s="44">
        <v>1475.46</v>
      </c>
    </row>
    <row r="158" spans="1:27" ht="12.75" hidden="1" customHeight="1" outlineLevel="1" x14ac:dyDescent="0.3">
      <c r="A158" s="99" t="s">
        <v>1138</v>
      </c>
      <c r="B158" s="63" t="s">
        <v>90</v>
      </c>
      <c r="C158" s="43" t="s">
        <v>79</v>
      </c>
      <c r="D158" s="44">
        <v>113.12</v>
      </c>
      <c r="E158" s="44">
        <f>$D$158</f>
        <v>113.12</v>
      </c>
      <c r="F158" s="44">
        <f t="shared" ref="F158:AA158" si="88">$D$158</f>
        <v>113.12</v>
      </c>
      <c r="G158" s="44">
        <f t="shared" si="88"/>
        <v>113.12</v>
      </c>
      <c r="H158" s="44">
        <f t="shared" si="88"/>
        <v>113.12</v>
      </c>
      <c r="I158" s="44">
        <f t="shared" si="88"/>
        <v>113.12</v>
      </c>
      <c r="J158" s="44">
        <f t="shared" si="88"/>
        <v>113.12</v>
      </c>
      <c r="K158" s="44">
        <f t="shared" si="88"/>
        <v>113.12</v>
      </c>
      <c r="L158" s="44">
        <f t="shared" si="88"/>
        <v>113.12</v>
      </c>
      <c r="M158" s="44">
        <f t="shared" si="88"/>
        <v>113.12</v>
      </c>
      <c r="N158" s="44">
        <f t="shared" si="88"/>
        <v>113.12</v>
      </c>
      <c r="O158" s="44">
        <f t="shared" si="88"/>
        <v>113.12</v>
      </c>
      <c r="P158" s="44">
        <f t="shared" si="88"/>
        <v>113.12</v>
      </c>
      <c r="Q158" s="44">
        <f t="shared" si="88"/>
        <v>113.12</v>
      </c>
      <c r="R158" s="44">
        <f t="shared" si="88"/>
        <v>113.12</v>
      </c>
      <c r="S158" s="44">
        <f t="shared" si="88"/>
        <v>113.12</v>
      </c>
      <c r="T158" s="44">
        <f t="shared" si="88"/>
        <v>113.12</v>
      </c>
      <c r="U158" s="44">
        <f t="shared" si="88"/>
        <v>113.12</v>
      </c>
      <c r="V158" s="44">
        <f t="shared" si="88"/>
        <v>113.12</v>
      </c>
      <c r="W158" s="44">
        <f t="shared" si="88"/>
        <v>113.12</v>
      </c>
      <c r="X158" s="44">
        <f t="shared" si="88"/>
        <v>113.12</v>
      </c>
      <c r="Y158" s="44">
        <f t="shared" si="88"/>
        <v>113.12</v>
      </c>
      <c r="Z158" s="44">
        <f t="shared" si="88"/>
        <v>113.12</v>
      </c>
      <c r="AA158" s="44">
        <f t="shared" si="88"/>
        <v>113.12</v>
      </c>
    </row>
    <row r="159" spans="1:27" ht="12.75" hidden="1" customHeight="1" outlineLevel="1" x14ac:dyDescent="0.3">
      <c r="A159" s="99" t="s">
        <v>1139</v>
      </c>
      <c r="B159" s="63" t="s">
        <v>83</v>
      </c>
      <c r="C159" s="43" t="s">
        <v>79</v>
      </c>
      <c r="D159" s="44">
        <v>4.8</v>
      </c>
      <c r="E159" s="44">
        <v>4.8</v>
      </c>
      <c r="F159" s="44">
        <v>4.8</v>
      </c>
      <c r="G159" s="44">
        <v>4.8</v>
      </c>
      <c r="H159" s="44">
        <v>4.8</v>
      </c>
      <c r="I159" s="44">
        <v>4.8</v>
      </c>
      <c r="J159" s="44">
        <v>4.8</v>
      </c>
      <c r="K159" s="44">
        <v>4.8</v>
      </c>
      <c r="L159" s="44">
        <v>4.8</v>
      </c>
      <c r="M159" s="44">
        <v>4.8</v>
      </c>
      <c r="N159" s="44">
        <v>4.8</v>
      </c>
      <c r="O159" s="44">
        <v>4.8</v>
      </c>
      <c r="P159" s="44">
        <v>4.8</v>
      </c>
      <c r="Q159" s="44">
        <v>4.8</v>
      </c>
      <c r="R159" s="44">
        <v>4.8</v>
      </c>
      <c r="S159" s="44">
        <v>4.8</v>
      </c>
      <c r="T159" s="44">
        <v>4.8</v>
      </c>
      <c r="U159" s="44">
        <v>4.8</v>
      </c>
      <c r="V159" s="44">
        <v>4.8</v>
      </c>
      <c r="W159" s="44">
        <v>4.8</v>
      </c>
      <c r="X159" s="44">
        <v>4.8</v>
      </c>
      <c r="Y159" s="44">
        <v>4.8</v>
      </c>
      <c r="Z159" s="44">
        <v>4.8</v>
      </c>
      <c r="AA159" s="44">
        <v>4.8</v>
      </c>
    </row>
    <row r="160" spans="1:27" ht="12.75" hidden="1" customHeight="1" outlineLevel="1" x14ac:dyDescent="0.3">
      <c r="A160" s="99" t="s">
        <v>1140</v>
      </c>
      <c r="B160" s="63" t="s">
        <v>81</v>
      </c>
      <c r="C160" s="43" t="s">
        <v>79</v>
      </c>
      <c r="D160" s="44">
        <f>$D$11</f>
        <v>88.27</v>
      </c>
      <c r="E160" s="44">
        <f t="shared" ref="E160:AA160" si="89">$D$11</f>
        <v>88.27</v>
      </c>
      <c r="F160" s="44">
        <f t="shared" si="89"/>
        <v>88.27</v>
      </c>
      <c r="G160" s="44">
        <f t="shared" si="89"/>
        <v>88.27</v>
      </c>
      <c r="H160" s="44">
        <f t="shared" si="89"/>
        <v>88.27</v>
      </c>
      <c r="I160" s="44">
        <f t="shared" si="89"/>
        <v>88.27</v>
      </c>
      <c r="J160" s="44">
        <f t="shared" si="89"/>
        <v>88.27</v>
      </c>
      <c r="K160" s="44">
        <f t="shared" si="89"/>
        <v>88.27</v>
      </c>
      <c r="L160" s="44">
        <f t="shared" si="89"/>
        <v>88.27</v>
      </c>
      <c r="M160" s="44">
        <f t="shared" si="89"/>
        <v>88.27</v>
      </c>
      <c r="N160" s="44">
        <f t="shared" si="89"/>
        <v>88.27</v>
      </c>
      <c r="O160" s="44">
        <f t="shared" si="89"/>
        <v>88.27</v>
      </c>
      <c r="P160" s="44">
        <f t="shared" si="89"/>
        <v>88.27</v>
      </c>
      <c r="Q160" s="44">
        <f t="shared" si="89"/>
        <v>88.27</v>
      </c>
      <c r="R160" s="44">
        <f t="shared" si="89"/>
        <v>88.27</v>
      </c>
      <c r="S160" s="44">
        <f t="shared" si="89"/>
        <v>88.27</v>
      </c>
      <c r="T160" s="44">
        <f t="shared" si="89"/>
        <v>88.27</v>
      </c>
      <c r="U160" s="44">
        <f t="shared" si="89"/>
        <v>88.27</v>
      </c>
      <c r="V160" s="44">
        <f t="shared" si="89"/>
        <v>88.27</v>
      </c>
      <c r="W160" s="44">
        <f t="shared" si="89"/>
        <v>88.27</v>
      </c>
      <c r="X160" s="44">
        <f t="shared" si="89"/>
        <v>88.27</v>
      </c>
      <c r="Y160" s="44">
        <f t="shared" si="89"/>
        <v>88.27</v>
      </c>
      <c r="Z160" s="44">
        <f t="shared" si="89"/>
        <v>88.27</v>
      </c>
      <c r="AA160" s="44">
        <f t="shared" si="89"/>
        <v>88.27</v>
      </c>
    </row>
    <row r="161" spans="1:27" ht="13.8" collapsed="1" x14ac:dyDescent="0.3">
      <c r="A161" s="98" t="s">
        <v>1141</v>
      </c>
      <c r="B161" s="28" t="str">
        <f>"02"&amp;"."&amp;$B$623&amp;"."&amp;$B$624</f>
        <v>02.02.2024</v>
      </c>
      <c r="C161" s="90" t="s">
        <v>76</v>
      </c>
      <c r="D161" s="91">
        <f>ROUND(((D162+D163+D165+D164)/1000),5)</f>
        <v>1.5430600000000001</v>
      </c>
      <c r="E161" s="91">
        <f>ROUND(((E162+E163+E165+E164)/1000),5)</f>
        <v>1.46715</v>
      </c>
      <c r="F161" s="91">
        <f>ROUND(((F162+F163+F165+F164)/1000),5)</f>
        <v>1.42838</v>
      </c>
      <c r="G161" s="91">
        <f t="shared" ref="G161:AA161" si="90">ROUND(((G162+G163+G165+G164)/1000),5)</f>
        <v>1.4267399999999999</v>
      </c>
      <c r="H161" s="91">
        <f t="shared" si="90"/>
        <v>1.46065</v>
      </c>
      <c r="I161" s="91">
        <f t="shared" si="90"/>
        <v>1.56731</v>
      </c>
      <c r="J161" s="91">
        <f t="shared" si="90"/>
        <v>1.7258100000000001</v>
      </c>
      <c r="K161" s="91">
        <f t="shared" si="90"/>
        <v>2.0283600000000002</v>
      </c>
      <c r="L161" s="91">
        <f t="shared" si="90"/>
        <v>2.1829900000000002</v>
      </c>
      <c r="M161" s="91">
        <f t="shared" si="90"/>
        <v>2.2176200000000001</v>
      </c>
      <c r="N161" s="91">
        <f t="shared" si="90"/>
        <v>2.2606700000000002</v>
      </c>
      <c r="O161" s="91">
        <f t="shared" si="90"/>
        <v>2.2656800000000001</v>
      </c>
      <c r="P161" s="91">
        <f t="shared" si="90"/>
        <v>2.2484799999999998</v>
      </c>
      <c r="Q161" s="91">
        <f t="shared" si="90"/>
        <v>2.2561499999999999</v>
      </c>
      <c r="R161" s="91">
        <f t="shared" si="90"/>
        <v>2.2448100000000002</v>
      </c>
      <c r="S161" s="91">
        <f t="shared" si="90"/>
        <v>2.1812999999999998</v>
      </c>
      <c r="T161" s="91">
        <f t="shared" si="90"/>
        <v>2.1491099999999999</v>
      </c>
      <c r="U161" s="91">
        <f t="shared" si="90"/>
        <v>2.1817000000000002</v>
      </c>
      <c r="V161" s="91">
        <f t="shared" si="90"/>
        <v>2.1918799999999998</v>
      </c>
      <c r="W161" s="91">
        <f t="shared" si="90"/>
        <v>2.2206100000000002</v>
      </c>
      <c r="X161" s="91">
        <f t="shared" si="90"/>
        <v>2.09219</v>
      </c>
      <c r="Y161" s="91">
        <f t="shared" si="90"/>
        <v>1.9786699999999999</v>
      </c>
      <c r="Z161" s="91">
        <f t="shared" si="90"/>
        <v>1.8015399999999999</v>
      </c>
      <c r="AA161" s="91">
        <f t="shared" si="90"/>
        <v>1.71177</v>
      </c>
    </row>
    <row r="162" spans="1:27" ht="12.75" hidden="1" customHeight="1" outlineLevel="1" x14ac:dyDescent="0.3">
      <c r="A162" s="99" t="s">
        <v>1142</v>
      </c>
      <c r="B162" s="63" t="s">
        <v>238</v>
      </c>
      <c r="C162" s="43" t="s">
        <v>79</v>
      </c>
      <c r="D162" s="44">
        <v>1336.87</v>
      </c>
      <c r="E162" s="44">
        <v>1260.96</v>
      </c>
      <c r="F162" s="44">
        <v>1222.19</v>
      </c>
      <c r="G162" s="44">
        <v>1220.55</v>
      </c>
      <c r="H162" s="44">
        <v>1254.46</v>
      </c>
      <c r="I162" s="44">
        <v>1361.12</v>
      </c>
      <c r="J162" s="44">
        <v>1519.62</v>
      </c>
      <c r="K162" s="44">
        <v>1822.17</v>
      </c>
      <c r="L162" s="44">
        <v>1976.8</v>
      </c>
      <c r="M162" s="44">
        <v>2011.43</v>
      </c>
      <c r="N162" s="44">
        <v>2054.48</v>
      </c>
      <c r="O162" s="44">
        <v>2059.4899999999998</v>
      </c>
      <c r="P162" s="44">
        <v>2042.29</v>
      </c>
      <c r="Q162" s="44">
        <v>2049.96</v>
      </c>
      <c r="R162" s="44">
        <v>2038.62</v>
      </c>
      <c r="S162" s="44">
        <v>1975.11</v>
      </c>
      <c r="T162" s="44">
        <v>1942.92</v>
      </c>
      <c r="U162" s="44">
        <v>1975.51</v>
      </c>
      <c r="V162" s="44">
        <v>1985.69</v>
      </c>
      <c r="W162" s="44">
        <v>2014.42</v>
      </c>
      <c r="X162" s="44">
        <v>1886</v>
      </c>
      <c r="Y162" s="44">
        <v>1772.48</v>
      </c>
      <c r="Z162" s="44">
        <v>1595.35</v>
      </c>
      <c r="AA162" s="44">
        <v>1505.58</v>
      </c>
    </row>
    <row r="163" spans="1:27" ht="12.75" hidden="1" customHeight="1" outlineLevel="1" x14ac:dyDescent="0.3">
      <c r="A163" s="99" t="s">
        <v>1143</v>
      </c>
      <c r="B163" s="63" t="s">
        <v>90</v>
      </c>
      <c r="C163" s="43" t="s">
        <v>79</v>
      </c>
      <c r="D163" s="44">
        <f>$D$158</f>
        <v>113.12</v>
      </c>
      <c r="E163" s="44">
        <f>$D$158</f>
        <v>113.12</v>
      </c>
      <c r="F163" s="44">
        <f t="shared" ref="F163:AA163" si="91">$D$158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3">
      <c r="A164" s="99" t="s">
        <v>1144</v>
      </c>
      <c r="B164" s="63" t="s">
        <v>83</v>
      </c>
      <c r="C164" s="43" t="s">
        <v>79</v>
      </c>
      <c r="D164" s="44">
        <v>4.8</v>
      </c>
      <c r="E164" s="44">
        <v>4.8</v>
      </c>
      <c r="F164" s="44">
        <v>4.8</v>
      </c>
      <c r="G164" s="44">
        <v>4.8</v>
      </c>
      <c r="H164" s="44">
        <v>4.8</v>
      </c>
      <c r="I164" s="44">
        <v>4.8</v>
      </c>
      <c r="J164" s="44">
        <v>4.8</v>
      </c>
      <c r="K164" s="44">
        <v>4.8</v>
      </c>
      <c r="L164" s="44">
        <v>4.8</v>
      </c>
      <c r="M164" s="44">
        <v>4.8</v>
      </c>
      <c r="N164" s="44">
        <v>4.8</v>
      </c>
      <c r="O164" s="44">
        <v>4.8</v>
      </c>
      <c r="P164" s="44">
        <v>4.8</v>
      </c>
      <c r="Q164" s="44">
        <v>4.8</v>
      </c>
      <c r="R164" s="44">
        <v>4.8</v>
      </c>
      <c r="S164" s="44">
        <v>4.8</v>
      </c>
      <c r="T164" s="44">
        <v>4.8</v>
      </c>
      <c r="U164" s="44">
        <v>4.8</v>
      </c>
      <c r="V164" s="44">
        <v>4.8</v>
      </c>
      <c r="W164" s="44">
        <v>4.8</v>
      </c>
      <c r="X164" s="44">
        <v>4.8</v>
      </c>
      <c r="Y164" s="44">
        <v>4.8</v>
      </c>
      <c r="Z164" s="44">
        <v>4.8</v>
      </c>
      <c r="AA164" s="44">
        <v>4.8</v>
      </c>
    </row>
    <row r="165" spans="1:27" ht="12.75" hidden="1" customHeight="1" outlineLevel="1" x14ac:dyDescent="0.3">
      <c r="A165" s="99" t="s">
        <v>1145</v>
      </c>
      <c r="B165" s="63" t="s">
        <v>81</v>
      </c>
      <c r="C165" s="43" t="s">
        <v>79</v>
      </c>
      <c r="D165" s="44">
        <f>$D$11</f>
        <v>88.27</v>
      </c>
      <c r="E165" s="44">
        <f t="shared" ref="E165:AA165" si="92">$D$11</f>
        <v>88.27</v>
      </c>
      <c r="F165" s="44">
        <f t="shared" si="92"/>
        <v>88.27</v>
      </c>
      <c r="G165" s="44">
        <f t="shared" si="92"/>
        <v>88.27</v>
      </c>
      <c r="H165" s="44">
        <f t="shared" si="92"/>
        <v>88.27</v>
      </c>
      <c r="I165" s="44">
        <f t="shared" si="92"/>
        <v>88.27</v>
      </c>
      <c r="J165" s="44">
        <f t="shared" si="92"/>
        <v>88.27</v>
      </c>
      <c r="K165" s="44">
        <f t="shared" si="92"/>
        <v>88.27</v>
      </c>
      <c r="L165" s="44">
        <f t="shared" si="92"/>
        <v>88.27</v>
      </c>
      <c r="M165" s="44">
        <f t="shared" si="92"/>
        <v>88.27</v>
      </c>
      <c r="N165" s="44">
        <f t="shared" si="92"/>
        <v>88.27</v>
      </c>
      <c r="O165" s="44">
        <f t="shared" si="92"/>
        <v>88.27</v>
      </c>
      <c r="P165" s="44">
        <f t="shared" si="92"/>
        <v>88.27</v>
      </c>
      <c r="Q165" s="44">
        <f t="shared" si="92"/>
        <v>88.27</v>
      </c>
      <c r="R165" s="44">
        <f t="shared" si="92"/>
        <v>88.27</v>
      </c>
      <c r="S165" s="44">
        <f t="shared" si="92"/>
        <v>88.27</v>
      </c>
      <c r="T165" s="44">
        <f t="shared" si="92"/>
        <v>88.27</v>
      </c>
      <c r="U165" s="44">
        <f t="shared" si="92"/>
        <v>88.27</v>
      </c>
      <c r="V165" s="44">
        <f t="shared" si="92"/>
        <v>88.27</v>
      </c>
      <c r="W165" s="44">
        <f t="shared" si="92"/>
        <v>88.27</v>
      </c>
      <c r="X165" s="44">
        <f t="shared" si="92"/>
        <v>88.27</v>
      </c>
      <c r="Y165" s="44">
        <f t="shared" si="92"/>
        <v>88.27</v>
      </c>
      <c r="Z165" s="44">
        <f t="shared" si="92"/>
        <v>88.27</v>
      </c>
      <c r="AA165" s="44">
        <f t="shared" si="92"/>
        <v>88.27</v>
      </c>
    </row>
    <row r="166" spans="1:27" ht="12.75" customHeight="1" collapsed="1" x14ac:dyDescent="0.3">
      <c r="A166" s="98" t="s">
        <v>1146</v>
      </c>
      <c r="B166" s="28" t="str">
        <f>"03"&amp;"."&amp;$B$623&amp;"."&amp;$B$624</f>
        <v>03.02.2024</v>
      </c>
      <c r="C166" s="90" t="s">
        <v>76</v>
      </c>
      <c r="D166" s="91">
        <f>ROUND(((D167+D168+D170+D169)/1000),5)</f>
        <v>1.71523</v>
      </c>
      <c r="E166" s="91">
        <f>ROUND(((E167+E168+E170+E169)/1000),5)</f>
        <v>1.59483</v>
      </c>
      <c r="F166" s="91">
        <f>ROUND(((F167+F168+F170+F169)/1000),5)</f>
        <v>1.50847</v>
      </c>
      <c r="G166" s="91">
        <f t="shared" ref="G166:AA166" si="93">ROUND(((G167+G168+G170+G169)/1000),5)</f>
        <v>1.49512</v>
      </c>
      <c r="H166" s="91">
        <f t="shared" si="93"/>
        <v>1.51495</v>
      </c>
      <c r="I166" s="91">
        <f t="shared" si="93"/>
        <v>1.5531900000000001</v>
      </c>
      <c r="J166" s="91">
        <f t="shared" si="93"/>
        <v>1.65821</v>
      </c>
      <c r="K166" s="91">
        <f t="shared" si="93"/>
        <v>1.73281</v>
      </c>
      <c r="L166" s="91">
        <f t="shared" si="93"/>
        <v>1.99038</v>
      </c>
      <c r="M166" s="91">
        <f t="shared" si="93"/>
        <v>2.10663</v>
      </c>
      <c r="N166" s="91">
        <f t="shared" si="93"/>
        <v>2.16649</v>
      </c>
      <c r="O166" s="91">
        <f t="shared" si="93"/>
        <v>2.1803699999999999</v>
      </c>
      <c r="P166" s="91">
        <f t="shared" si="93"/>
        <v>2.1742699999999999</v>
      </c>
      <c r="Q166" s="91">
        <f t="shared" si="93"/>
        <v>2.1762100000000002</v>
      </c>
      <c r="R166" s="91">
        <f t="shared" si="93"/>
        <v>2.1328800000000001</v>
      </c>
      <c r="S166" s="91">
        <f t="shared" si="93"/>
        <v>2.12391</v>
      </c>
      <c r="T166" s="91">
        <f t="shared" si="93"/>
        <v>2.1389499999999999</v>
      </c>
      <c r="U166" s="91">
        <f t="shared" si="93"/>
        <v>2.1802600000000001</v>
      </c>
      <c r="V166" s="91">
        <f t="shared" si="93"/>
        <v>2.1753100000000001</v>
      </c>
      <c r="W166" s="91">
        <f t="shared" si="93"/>
        <v>2.1547800000000001</v>
      </c>
      <c r="X166" s="91">
        <f t="shared" si="93"/>
        <v>2.1018500000000002</v>
      </c>
      <c r="Y166" s="91">
        <f t="shared" si="93"/>
        <v>2.0052500000000002</v>
      </c>
      <c r="Z166" s="91">
        <f t="shared" si="93"/>
        <v>1.7975699999999999</v>
      </c>
      <c r="AA166" s="91">
        <f t="shared" si="93"/>
        <v>1.7042600000000001</v>
      </c>
    </row>
    <row r="167" spans="1:27" ht="12.75" hidden="1" customHeight="1" outlineLevel="1" x14ac:dyDescent="0.3">
      <c r="A167" s="99" t="s">
        <v>1147</v>
      </c>
      <c r="B167" s="63" t="s">
        <v>238</v>
      </c>
      <c r="C167" s="43" t="s">
        <v>79</v>
      </c>
      <c r="D167" s="44">
        <v>1509.04</v>
      </c>
      <c r="E167" s="44">
        <v>1388.64</v>
      </c>
      <c r="F167" s="44">
        <v>1302.28</v>
      </c>
      <c r="G167" s="44">
        <v>1288.93</v>
      </c>
      <c r="H167" s="44">
        <v>1308.76</v>
      </c>
      <c r="I167" s="44">
        <v>1347</v>
      </c>
      <c r="J167" s="44">
        <v>1452.02</v>
      </c>
      <c r="K167" s="44">
        <v>1526.62</v>
      </c>
      <c r="L167" s="44">
        <v>1784.19</v>
      </c>
      <c r="M167" s="44">
        <v>1900.44</v>
      </c>
      <c r="N167" s="44">
        <v>1960.3</v>
      </c>
      <c r="O167" s="44">
        <v>1974.18</v>
      </c>
      <c r="P167" s="44">
        <v>1968.08</v>
      </c>
      <c r="Q167" s="44">
        <v>1970.02</v>
      </c>
      <c r="R167" s="44">
        <v>1926.69</v>
      </c>
      <c r="S167" s="44">
        <v>1917.72</v>
      </c>
      <c r="T167" s="44">
        <v>1932.76</v>
      </c>
      <c r="U167" s="44">
        <v>1974.07</v>
      </c>
      <c r="V167" s="44">
        <v>1969.12</v>
      </c>
      <c r="W167" s="44">
        <v>1948.59</v>
      </c>
      <c r="X167" s="44">
        <v>1895.66</v>
      </c>
      <c r="Y167" s="44">
        <v>1799.06</v>
      </c>
      <c r="Z167" s="44">
        <v>1591.38</v>
      </c>
      <c r="AA167" s="44">
        <v>1498.07</v>
      </c>
    </row>
    <row r="168" spans="1:27" ht="12.75" hidden="1" customHeight="1" outlineLevel="1" x14ac:dyDescent="0.3">
      <c r="A168" s="99" t="s">
        <v>1148</v>
      </c>
      <c r="B168" s="63" t="s">
        <v>90</v>
      </c>
      <c r="C168" s="43" t="s">
        <v>79</v>
      </c>
      <c r="D168" s="44">
        <f>$D$158</f>
        <v>113.12</v>
      </c>
      <c r="E168" s="44">
        <f>$D$158</f>
        <v>113.12</v>
      </c>
      <c r="F168" s="44">
        <f t="shared" ref="F168:AA168" si="94">$D$158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3">
      <c r="A169" s="99" t="s">
        <v>1149</v>
      </c>
      <c r="B169" s="63" t="s">
        <v>83</v>
      </c>
      <c r="C169" s="43" t="s">
        <v>79</v>
      </c>
      <c r="D169" s="44">
        <v>4.8</v>
      </c>
      <c r="E169" s="44">
        <v>4.8</v>
      </c>
      <c r="F169" s="44">
        <v>4.8</v>
      </c>
      <c r="G169" s="44">
        <v>4.8</v>
      </c>
      <c r="H169" s="44">
        <v>4.8</v>
      </c>
      <c r="I169" s="44">
        <v>4.8</v>
      </c>
      <c r="J169" s="44">
        <v>4.8</v>
      </c>
      <c r="K169" s="44">
        <v>4.8</v>
      </c>
      <c r="L169" s="44">
        <v>4.8</v>
      </c>
      <c r="M169" s="44">
        <v>4.8</v>
      </c>
      <c r="N169" s="44">
        <v>4.8</v>
      </c>
      <c r="O169" s="44">
        <v>4.8</v>
      </c>
      <c r="P169" s="44">
        <v>4.8</v>
      </c>
      <c r="Q169" s="44">
        <v>4.8</v>
      </c>
      <c r="R169" s="44">
        <v>4.8</v>
      </c>
      <c r="S169" s="44">
        <v>4.8</v>
      </c>
      <c r="T169" s="44">
        <v>4.8</v>
      </c>
      <c r="U169" s="44">
        <v>4.8</v>
      </c>
      <c r="V169" s="44">
        <v>4.8</v>
      </c>
      <c r="W169" s="44">
        <v>4.8</v>
      </c>
      <c r="X169" s="44">
        <v>4.8</v>
      </c>
      <c r="Y169" s="44">
        <v>4.8</v>
      </c>
      <c r="Z169" s="44">
        <v>4.8</v>
      </c>
      <c r="AA169" s="44">
        <v>4.8</v>
      </c>
    </row>
    <row r="170" spans="1:27" ht="12.75" hidden="1" customHeight="1" outlineLevel="1" x14ac:dyDescent="0.3">
      <c r="A170" s="99" t="s">
        <v>1150</v>
      </c>
      <c r="B170" s="63" t="s">
        <v>81</v>
      </c>
      <c r="C170" s="43" t="s">
        <v>79</v>
      </c>
      <c r="D170" s="44">
        <f>$D$11</f>
        <v>88.27</v>
      </c>
      <c r="E170" s="44">
        <f t="shared" ref="E170:AA170" si="95">$D$11</f>
        <v>88.27</v>
      </c>
      <c r="F170" s="44">
        <f t="shared" si="95"/>
        <v>88.27</v>
      </c>
      <c r="G170" s="44">
        <f t="shared" si="95"/>
        <v>88.27</v>
      </c>
      <c r="H170" s="44">
        <f t="shared" si="95"/>
        <v>88.27</v>
      </c>
      <c r="I170" s="44">
        <f t="shared" si="95"/>
        <v>88.27</v>
      </c>
      <c r="J170" s="44">
        <f t="shared" si="95"/>
        <v>88.27</v>
      </c>
      <c r="K170" s="44">
        <f t="shared" si="95"/>
        <v>88.27</v>
      </c>
      <c r="L170" s="44">
        <f t="shared" si="95"/>
        <v>88.27</v>
      </c>
      <c r="M170" s="44">
        <f t="shared" si="95"/>
        <v>88.27</v>
      </c>
      <c r="N170" s="44">
        <f t="shared" si="95"/>
        <v>88.27</v>
      </c>
      <c r="O170" s="44">
        <f t="shared" si="95"/>
        <v>88.27</v>
      </c>
      <c r="P170" s="44">
        <f t="shared" si="95"/>
        <v>88.27</v>
      </c>
      <c r="Q170" s="44">
        <f t="shared" si="95"/>
        <v>88.27</v>
      </c>
      <c r="R170" s="44">
        <f t="shared" si="95"/>
        <v>88.27</v>
      </c>
      <c r="S170" s="44">
        <f t="shared" si="95"/>
        <v>88.27</v>
      </c>
      <c r="T170" s="44">
        <f t="shared" si="95"/>
        <v>88.27</v>
      </c>
      <c r="U170" s="44">
        <f t="shared" si="95"/>
        <v>88.27</v>
      </c>
      <c r="V170" s="44">
        <f t="shared" si="95"/>
        <v>88.27</v>
      </c>
      <c r="W170" s="44">
        <f t="shared" si="95"/>
        <v>88.27</v>
      </c>
      <c r="X170" s="44">
        <f t="shared" si="95"/>
        <v>88.27</v>
      </c>
      <c r="Y170" s="44">
        <f t="shared" si="95"/>
        <v>88.27</v>
      </c>
      <c r="Z170" s="44">
        <f t="shared" si="95"/>
        <v>88.27</v>
      </c>
      <c r="AA170" s="44">
        <f t="shared" si="95"/>
        <v>88.27</v>
      </c>
    </row>
    <row r="171" spans="1:27" ht="12.75" customHeight="1" collapsed="1" x14ac:dyDescent="0.3">
      <c r="A171" s="98" t="s">
        <v>1151</v>
      </c>
      <c r="B171" s="28" t="str">
        <f>"04"&amp;"."&amp;$B$623&amp;"."&amp;$B$624</f>
        <v>04.02.2024</v>
      </c>
      <c r="C171" s="90" t="s">
        <v>76</v>
      </c>
      <c r="D171" s="91">
        <f>ROUND(((D172+D173+D175+D174)/1000),5)</f>
        <v>1.6410899999999999</v>
      </c>
      <c r="E171" s="91">
        <f>ROUND(((E172+E173+E175+E174)/1000),5)</f>
        <v>1.48251</v>
      </c>
      <c r="F171" s="91">
        <f>ROUND(((F172+F173+F175+F174)/1000),5)</f>
        <v>1.4320600000000001</v>
      </c>
      <c r="G171" s="91">
        <f t="shared" ref="G171:AA171" si="96">ROUND(((G172+G173+G175+G174)/1000),5)</f>
        <v>1.4237500000000001</v>
      </c>
      <c r="H171" s="91">
        <f t="shared" si="96"/>
        <v>1.42892</v>
      </c>
      <c r="I171" s="91">
        <f t="shared" si="96"/>
        <v>1.4452100000000001</v>
      </c>
      <c r="J171" s="91">
        <f t="shared" si="96"/>
        <v>1.4799</v>
      </c>
      <c r="K171" s="91">
        <f t="shared" si="96"/>
        <v>1.6339999999999999</v>
      </c>
      <c r="L171" s="91">
        <f t="shared" si="96"/>
        <v>1.7489699999999999</v>
      </c>
      <c r="M171" s="91">
        <f t="shared" si="96"/>
        <v>1.9573199999999999</v>
      </c>
      <c r="N171" s="91">
        <f t="shared" si="96"/>
        <v>2.0389699999999999</v>
      </c>
      <c r="O171" s="91">
        <f t="shared" si="96"/>
        <v>2.06656</v>
      </c>
      <c r="P171" s="91">
        <f t="shared" si="96"/>
        <v>2.0719599999999998</v>
      </c>
      <c r="Q171" s="91">
        <f t="shared" si="96"/>
        <v>2.07585</v>
      </c>
      <c r="R171" s="91">
        <f t="shared" si="96"/>
        <v>2.03783</v>
      </c>
      <c r="S171" s="91">
        <f t="shared" si="96"/>
        <v>2.0494699999999999</v>
      </c>
      <c r="T171" s="91">
        <f t="shared" si="96"/>
        <v>2.0762700000000001</v>
      </c>
      <c r="U171" s="91">
        <f t="shared" si="96"/>
        <v>2.1288800000000001</v>
      </c>
      <c r="V171" s="91">
        <f t="shared" si="96"/>
        <v>2.11022</v>
      </c>
      <c r="W171" s="91">
        <f t="shared" si="96"/>
        <v>2.07504</v>
      </c>
      <c r="X171" s="91">
        <f t="shared" si="96"/>
        <v>2.0677099999999999</v>
      </c>
      <c r="Y171" s="91">
        <f t="shared" si="96"/>
        <v>1.9700599999999999</v>
      </c>
      <c r="Z171" s="91">
        <f t="shared" si="96"/>
        <v>1.73282</v>
      </c>
      <c r="AA171" s="91">
        <f t="shared" si="96"/>
        <v>1.68475</v>
      </c>
    </row>
    <row r="172" spans="1:27" ht="12.75" hidden="1" customHeight="1" outlineLevel="1" x14ac:dyDescent="0.3">
      <c r="A172" s="99" t="s">
        <v>1152</v>
      </c>
      <c r="B172" s="63" t="s">
        <v>238</v>
      </c>
      <c r="C172" s="43" t="s">
        <v>79</v>
      </c>
      <c r="D172" s="44">
        <v>1434.9</v>
      </c>
      <c r="E172" s="44">
        <v>1276.32</v>
      </c>
      <c r="F172" s="44">
        <v>1225.8699999999999</v>
      </c>
      <c r="G172" s="44">
        <v>1217.56</v>
      </c>
      <c r="H172" s="44">
        <v>1222.73</v>
      </c>
      <c r="I172" s="44">
        <v>1239.02</v>
      </c>
      <c r="J172" s="44">
        <v>1273.71</v>
      </c>
      <c r="K172" s="44">
        <v>1427.81</v>
      </c>
      <c r="L172" s="44">
        <v>1542.78</v>
      </c>
      <c r="M172" s="44">
        <v>1751.13</v>
      </c>
      <c r="N172" s="44">
        <v>1832.78</v>
      </c>
      <c r="O172" s="44">
        <v>1860.37</v>
      </c>
      <c r="P172" s="44">
        <v>1865.77</v>
      </c>
      <c r="Q172" s="44">
        <v>1869.66</v>
      </c>
      <c r="R172" s="44">
        <v>1831.64</v>
      </c>
      <c r="S172" s="44">
        <v>1843.28</v>
      </c>
      <c r="T172" s="44">
        <v>1870.08</v>
      </c>
      <c r="U172" s="44">
        <v>1922.69</v>
      </c>
      <c r="V172" s="44">
        <v>1904.03</v>
      </c>
      <c r="W172" s="44">
        <v>1868.85</v>
      </c>
      <c r="X172" s="44">
        <v>1861.52</v>
      </c>
      <c r="Y172" s="44">
        <v>1763.87</v>
      </c>
      <c r="Z172" s="44">
        <v>1526.63</v>
      </c>
      <c r="AA172" s="44">
        <v>1478.56</v>
      </c>
    </row>
    <row r="173" spans="1:27" ht="12.75" hidden="1" customHeight="1" outlineLevel="1" x14ac:dyDescent="0.3">
      <c r="A173" s="99" t="s">
        <v>1153</v>
      </c>
      <c r="B173" s="63" t="s">
        <v>90</v>
      </c>
      <c r="C173" s="43" t="s">
        <v>79</v>
      </c>
      <c r="D173" s="44">
        <f>$D$158</f>
        <v>113.12</v>
      </c>
      <c r="E173" s="44">
        <f>$D$158</f>
        <v>113.12</v>
      </c>
      <c r="F173" s="44">
        <f t="shared" ref="F173:AA173" si="97">$D$158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3">
      <c r="A174" s="99" t="s">
        <v>1154</v>
      </c>
      <c r="B174" s="63" t="s">
        <v>83</v>
      </c>
      <c r="C174" s="43" t="s">
        <v>79</v>
      </c>
      <c r="D174" s="44">
        <v>4.8</v>
      </c>
      <c r="E174" s="44">
        <v>4.8</v>
      </c>
      <c r="F174" s="44">
        <v>4.8</v>
      </c>
      <c r="G174" s="44">
        <v>4.8</v>
      </c>
      <c r="H174" s="44">
        <v>4.8</v>
      </c>
      <c r="I174" s="44">
        <v>4.8</v>
      </c>
      <c r="J174" s="44">
        <v>4.8</v>
      </c>
      <c r="K174" s="44">
        <v>4.8</v>
      </c>
      <c r="L174" s="44">
        <v>4.8</v>
      </c>
      <c r="M174" s="44">
        <v>4.8</v>
      </c>
      <c r="N174" s="44">
        <v>4.8</v>
      </c>
      <c r="O174" s="44">
        <v>4.8</v>
      </c>
      <c r="P174" s="44">
        <v>4.8</v>
      </c>
      <c r="Q174" s="44">
        <v>4.8</v>
      </c>
      <c r="R174" s="44">
        <v>4.8</v>
      </c>
      <c r="S174" s="44">
        <v>4.8</v>
      </c>
      <c r="T174" s="44">
        <v>4.8</v>
      </c>
      <c r="U174" s="44">
        <v>4.8</v>
      </c>
      <c r="V174" s="44">
        <v>4.8</v>
      </c>
      <c r="W174" s="44">
        <v>4.8</v>
      </c>
      <c r="X174" s="44">
        <v>4.8</v>
      </c>
      <c r="Y174" s="44">
        <v>4.8</v>
      </c>
      <c r="Z174" s="44">
        <v>4.8</v>
      </c>
      <c r="AA174" s="44">
        <v>4.8</v>
      </c>
    </row>
    <row r="175" spans="1:27" ht="12.75" hidden="1" customHeight="1" outlineLevel="1" x14ac:dyDescent="0.3">
      <c r="A175" s="99" t="s">
        <v>1155</v>
      </c>
      <c r="B175" s="63" t="s">
        <v>81</v>
      </c>
      <c r="C175" s="43" t="s">
        <v>79</v>
      </c>
      <c r="D175" s="44">
        <f>$D$11</f>
        <v>88.27</v>
      </c>
      <c r="E175" s="44">
        <f t="shared" ref="E175:AA175" si="98">$D$11</f>
        <v>88.27</v>
      </c>
      <c r="F175" s="44">
        <f t="shared" si="98"/>
        <v>88.27</v>
      </c>
      <c r="G175" s="44">
        <f t="shared" si="98"/>
        <v>88.27</v>
      </c>
      <c r="H175" s="44">
        <f t="shared" si="98"/>
        <v>88.27</v>
      </c>
      <c r="I175" s="44">
        <f t="shared" si="98"/>
        <v>88.27</v>
      </c>
      <c r="J175" s="44">
        <f t="shared" si="98"/>
        <v>88.27</v>
      </c>
      <c r="K175" s="44">
        <f t="shared" si="98"/>
        <v>88.27</v>
      </c>
      <c r="L175" s="44">
        <f t="shared" si="98"/>
        <v>88.27</v>
      </c>
      <c r="M175" s="44">
        <f t="shared" si="98"/>
        <v>88.27</v>
      </c>
      <c r="N175" s="44">
        <f t="shared" si="98"/>
        <v>88.27</v>
      </c>
      <c r="O175" s="44">
        <f t="shared" si="98"/>
        <v>88.27</v>
      </c>
      <c r="P175" s="44">
        <f t="shared" si="98"/>
        <v>88.27</v>
      </c>
      <c r="Q175" s="44">
        <f t="shared" si="98"/>
        <v>88.27</v>
      </c>
      <c r="R175" s="44">
        <f t="shared" si="98"/>
        <v>88.27</v>
      </c>
      <c r="S175" s="44">
        <f t="shared" si="98"/>
        <v>88.27</v>
      </c>
      <c r="T175" s="44">
        <f t="shared" si="98"/>
        <v>88.27</v>
      </c>
      <c r="U175" s="44">
        <f t="shared" si="98"/>
        <v>88.27</v>
      </c>
      <c r="V175" s="44">
        <f t="shared" si="98"/>
        <v>88.27</v>
      </c>
      <c r="W175" s="44">
        <f t="shared" si="98"/>
        <v>88.27</v>
      </c>
      <c r="X175" s="44">
        <f t="shared" si="98"/>
        <v>88.27</v>
      </c>
      <c r="Y175" s="44">
        <f t="shared" si="98"/>
        <v>88.27</v>
      </c>
      <c r="Z175" s="44">
        <f t="shared" si="98"/>
        <v>88.27</v>
      </c>
      <c r="AA175" s="44">
        <f t="shared" si="98"/>
        <v>88.27</v>
      </c>
    </row>
    <row r="176" spans="1:27" ht="12.75" customHeight="1" collapsed="1" x14ac:dyDescent="0.3">
      <c r="A176" s="98" t="s">
        <v>1156</v>
      </c>
      <c r="B176" s="28" t="str">
        <f>"05"&amp;"."&amp;$B$623&amp;"."&amp;$B$624</f>
        <v>05.02.2024</v>
      </c>
      <c r="C176" s="90" t="s">
        <v>76</v>
      </c>
      <c r="D176" s="91">
        <f>ROUND(((D177+D178+D180+D179)/1000),5)</f>
        <v>1.5481100000000001</v>
      </c>
      <c r="E176" s="91">
        <f>ROUND(((E177+E178+E180+E179)/1000),5)</f>
        <v>1.44031</v>
      </c>
      <c r="F176" s="91">
        <f>ROUND(((F177+F178+F180+F179)/1000),5)</f>
        <v>1.4172</v>
      </c>
      <c r="G176" s="91">
        <f t="shared" ref="G176:AA176" si="99">ROUND(((G177+G178+G180+G179)/1000),5)</f>
        <v>1.4246000000000001</v>
      </c>
      <c r="H176" s="91">
        <f t="shared" si="99"/>
        <v>1.4626999999999999</v>
      </c>
      <c r="I176" s="91">
        <f t="shared" si="99"/>
        <v>1.5770200000000001</v>
      </c>
      <c r="J176" s="91">
        <f t="shared" si="99"/>
        <v>1.74762</v>
      </c>
      <c r="K176" s="91">
        <f t="shared" si="99"/>
        <v>2.0299800000000001</v>
      </c>
      <c r="L176" s="91">
        <f t="shared" si="99"/>
        <v>2.2156600000000002</v>
      </c>
      <c r="M176" s="91">
        <f t="shared" si="99"/>
        <v>2.2732700000000001</v>
      </c>
      <c r="N176" s="91">
        <f t="shared" si="99"/>
        <v>2.28823</v>
      </c>
      <c r="O176" s="91">
        <f t="shared" si="99"/>
        <v>2.3170899999999999</v>
      </c>
      <c r="P176" s="91">
        <f t="shared" si="99"/>
        <v>2.2964199999999999</v>
      </c>
      <c r="Q176" s="91">
        <f t="shared" si="99"/>
        <v>2.2821400000000001</v>
      </c>
      <c r="R176" s="91">
        <f t="shared" si="99"/>
        <v>2.27251</v>
      </c>
      <c r="S176" s="91">
        <f t="shared" si="99"/>
        <v>2.2146599999999999</v>
      </c>
      <c r="T176" s="91">
        <f t="shared" si="99"/>
        <v>2.1811400000000001</v>
      </c>
      <c r="U176" s="91">
        <f t="shared" si="99"/>
        <v>2.2304599999999999</v>
      </c>
      <c r="V176" s="91">
        <f t="shared" si="99"/>
        <v>2.2627000000000002</v>
      </c>
      <c r="W176" s="91">
        <f t="shared" si="99"/>
        <v>2.2563800000000001</v>
      </c>
      <c r="X176" s="91">
        <f t="shared" si="99"/>
        <v>2.07769</v>
      </c>
      <c r="Y176" s="91">
        <f t="shared" si="99"/>
        <v>1.9711799999999999</v>
      </c>
      <c r="Z176" s="91">
        <f t="shared" si="99"/>
        <v>1.73295</v>
      </c>
      <c r="AA176" s="91">
        <f t="shared" si="99"/>
        <v>1.59375</v>
      </c>
    </row>
    <row r="177" spans="1:27" ht="12.75" hidden="1" customHeight="1" outlineLevel="1" x14ac:dyDescent="0.3">
      <c r="A177" s="99" t="s">
        <v>1157</v>
      </c>
      <c r="B177" s="63" t="s">
        <v>238</v>
      </c>
      <c r="C177" s="43" t="s">
        <v>79</v>
      </c>
      <c r="D177" s="44">
        <v>1341.92</v>
      </c>
      <c r="E177" s="44">
        <v>1234.1199999999999</v>
      </c>
      <c r="F177" s="44">
        <v>1211.01</v>
      </c>
      <c r="G177" s="44">
        <v>1218.4100000000001</v>
      </c>
      <c r="H177" s="44">
        <v>1256.51</v>
      </c>
      <c r="I177" s="44">
        <v>1370.83</v>
      </c>
      <c r="J177" s="44">
        <v>1541.43</v>
      </c>
      <c r="K177" s="44">
        <v>1823.79</v>
      </c>
      <c r="L177" s="44">
        <v>2009.47</v>
      </c>
      <c r="M177" s="44">
        <v>2067.08</v>
      </c>
      <c r="N177" s="44">
        <v>2082.04</v>
      </c>
      <c r="O177" s="44">
        <v>2110.9</v>
      </c>
      <c r="P177" s="44">
        <v>2090.23</v>
      </c>
      <c r="Q177" s="44">
        <v>2075.9499999999998</v>
      </c>
      <c r="R177" s="44">
        <v>2066.3200000000002</v>
      </c>
      <c r="S177" s="44">
        <v>2008.47</v>
      </c>
      <c r="T177" s="44">
        <v>1974.95</v>
      </c>
      <c r="U177" s="44">
        <v>2024.27</v>
      </c>
      <c r="V177" s="44">
        <v>2056.5100000000002</v>
      </c>
      <c r="W177" s="44">
        <v>2050.19</v>
      </c>
      <c r="X177" s="44">
        <v>1871.5</v>
      </c>
      <c r="Y177" s="44">
        <v>1764.99</v>
      </c>
      <c r="Z177" s="44">
        <v>1526.76</v>
      </c>
      <c r="AA177" s="44">
        <v>1387.56</v>
      </c>
    </row>
    <row r="178" spans="1:27" ht="12.75" hidden="1" customHeight="1" outlineLevel="1" x14ac:dyDescent="0.3">
      <c r="A178" s="99" t="s">
        <v>1158</v>
      </c>
      <c r="B178" s="63" t="s">
        <v>90</v>
      </c>
      <c r="C178" s="43" t="s">
        <v>79</v>
      </c>
      <c r="D178" s="44">
        <f>$D$158</f>
        <v>113.12</v>
      </c>
      <c r="E178" s="44">
        <f>$D$158</f>
        <v>113.12</v>
      </c>
      <c r="F178" s="44">
        <f t="shared" ref="F178:AA178" si="100">$D$158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3">
      <c r="A179" s="99" t="s">
        <v>1159</v>
      </c>
      <c r="B179" s="63" t="s">
        <v>83</v>
      </c>
      <c r="C179" s="43" t="s">
        <v>79</v>
      </c>
      <c r="D179" s="44">
        <v>4.8</v>
      </c>
      <c r="E179" s="44">
        <v>4.8</v>
      </c>
      <c r="F179" s="44">
        <v>4.8</v>
      </c>
      <c r="G179" s="44">
        <v>4.8</v>
      </c>
      <c r="H179" s="44">
        <v>4.8</v>
      </c>
      <c r="I179" s="44">
        <v>4.8</v>
      </c>
      <c r="J179" s="44">
        <v>4.8</v>
      </c>
      <c r="K179" s="44">
        <v>4.8</v>
      </c>
      <c r="L179" s="44">
        <v>4.8</v>
      </c>
      <c r="M179" s="44">
        <v>4.8</v>
      </c>
      <c r="N179" s="44">
        <v>4.8</v>
      </c>
      <c r="O179" s="44">
        <v>4.8</v>
      </c>
      <c r="P179" s="44">
        <v>4.8</v>
      </c>
      <c r="Q179" s="44">
        <v>4.8</v>
      </c>
      <c r="R179" s="44">
        <v>4.8</v>
      </c>
      <c r="S179" s="44">
        <v>4.8</v>
      </c>
      <c r="T179" s="44">
        <v>4.8</v>
      </c>
      <c r="U179" s="44">
        <v>4.8</v>
      </c>
      <c r="V179" s="44">
        <v>4.8</v>
      </c>
      <c r="W179" s="44">
        <v>4.8</v>
      </c>
      <c r="X179" s="44">
        <v>4.8</v>
      </c>
      <c r="Y179" s="44">
        <v>4.8</v>
      </c>
      <c r="Z179" s="44">
        <v>4.8</v>
      </c>
      <c r="AA179" s="44">
        <v>4.8</v>
      </c>
    </row>
    <row r="180" spans="1:27" ht="12.75" hidden="1" customHeight="1" outlineLevel="1" x14ac:dyDescent="0.3">
      <c r="A180" s="99" t="s">
        <v>1160</v>
      </c>
      <c r="B180" s="63" t="s">
        <v>81</v>
      </c>
      <c r="C180" s="43" t="s">
        <v>79</v>
      </c>
      <c r="D180" s="44">
        <f>$D$11</f>
        <v>88.27</v>
      </c>
      <c r="E180" s="44">
        <f t="shared" ref="E180:AA180" si="101">$D$11</f>
        <v>88.27</v>
      </c>
      <c r="F180" s="44">
        <f t="shared" si="101"/>
        <v>88.27</v>
      </c>
      <c r="G180" s="44">
        <f t="shared" si="101"/>
        <v>88.27</v>
      </c>
      <c r="H180" s="44">
        <f t="shared" si="101"/>
        <v>88.27</v>
      </c>
      <c r="I180" s="44">
        <f t="shared" si="101"/>
        <v>88.27</v>
      </c>
      <c r="J180" s="44">
        <f t="shared" si="101"/>
        <v>88.27</v>
      </c>
      <c r="K180" s="44">
        <f t="shared" si="101"/>
        <v>88.27</v>
      </c>
      <c r="L180" s="44">
        <f t="shared" si="101"/>
        <v>88.27</v>
      </c>
      <c r="M180" s="44">
        <f t="shared" si="101"/>
        <v>88.27</v>
      </c>
      <c r="N180" s="44">
        <f t="shared" si="101"/>
        <v>88.27</v>
      </c>
      <c r="O180" s="44">
        <f t="shared" si="101"/>
        <v>88.27</v>
      </c>
      <c r="P180" s="44">
        <f t="shared" si="101"/>
        <v>88.27</v>
      </c>
      <c r="Q180" s="44">
        <f t="shared" si="101"/>
        <v>88.27</v>
      </c>
      <c r="R180" s="44">
        <f t="shared" si="101"/>
        <v>88.27</v>
      </c>
      <c r="S180" s="44">
        <f t="shared" si="101"/>
        <v>88.27</v>
      </c>
      <c r="T180" s="44">
        <f t="shared" si="101"/>
        <v>88.27</v>
      </c>
      <c r="U180" s="44">
        <f t="shared" si="101"/>
        <v>88.27</v>
      </c>
      <c r="V180" s="44">
        <f t="shared" si="101"/>
        <v>88.27</v>
      </c>
      <c r="W180" s="44">
        <f t="shared" si="101"/>
        <v>88.27</v>
      </c>
      <c r="X180" s="44">
        <f t="shared" si="101"/>
        <v>88.27</v>
      </c>
      <c r="Y180" s="44">
        <f t="shared" si="101"/>
        <v>88.27</v>
      </c>
      <c r="Z180" s="44">
        <f t="shared" si="101"/>
        <v>88.27</v>
      </c>
      <c r="AA180" s="44">
        <f t="shared" si="101"/>
        <v>88.27</v>
      </c>
    </row>
    <row r="181" spans="1:27" ht="12.75" customHeight="1" collapsed="1" x14ac:dyDescent="0.3">
      <c r="A181" s="98" t="s">
        <v>1161</v>
      </c>
      <c r="B181" s="28" t="str">
        <f>"06"&amp;"."&amp;$B$623&amp;"."&amp;$B$624</f>
        <v>06.02.2024</v>
      </c>
      <c r="C181" s="90" t="s">
        <v>76</v>
      </c>
      <c r="D181" s="91">
        <f>ROUND(((D182+D183+D185+D184)/1000),5)</f>
        <v>1.49366</v>
      </c>
      <c r="E181" s="91">
        <f>ROUND(((E182+E183+E185+E184)/1000),5)</f>
        <v>1.43466</v>
      </c>
      <c r="F181" s="91">
        <f>ROUND(((F182+F183+F185+F184)/1000),5)</f>
        <v>1.40534</v>
      </c>
      <c r="G181" s="91">
        <f t="shared" ref="G181:AA181" si="102">ROUND(((G182+G183+G185+G184)/1000),5)</f>
        <v>1.3935999999999999</v>
      </c>
      <c r="H181" s="91">
        <f t="shared" si="102"/>
        <v>1.43963</v>
      </c>
      <c r="I181" s="91">
        <f t="shared" si="102"/>
        <v>1.50271</v>
      </c>
      <c r="J181" s="91">
        <f t="shared" si="102"/>
        <v>1.66835</v>
      </c>
      <c r="K181" s="91">
        <f t="shared" si="102"/>
        <v>1.9190499999999999</v>
      </c>
      <c r="L181" s="91">
        <f t="shared" si="102"/>
        <v>2.0783100000000001</v>
      </c>
      <c r="M181" s="91">
        <f t="shared" si="102"/>
        <v>2.1126399999999999</v>
      </c>
      <c r="N181" s="91">
        <f t="shared" si="102"/>
        <v>2.1347399999999999</v>
      </c>
      <c r="O181" s="91">
        <f t="shared" si="102"/>
        <v>2.1671100000000001</v>
      </c>
      <c r="P181" s="91">
        <f t="shared" si="102"/>
        <v>2.1402800000000002</v>
      </c>
      <c r="Q181" s="91">
        <f t="shared" si="102"/>
        <v>2.1629700000000001</v>
      </c>
      <c r="R181" s="91">
        <f t="shared" si="102"/>
        <v>2.1489500000000001</v>
      </c>
      <c r="S181" s="91">
        <f t="shared" si="102"/>
        <v>2.1036600000000001</v>
      </c>
      <c r="T181" s="91">
        <f t="shared" si="102"/>
        <v>2.0822099999999999</v>
      </c>
      <c r="U181" s="91">
        <f t="shared" si="102"/>
        <v>2.1204499999999999</v>
      </c>
      <c r="V181" s="91">
        <f t="shared" si="102"/>
        <v>2.12561</v>
      </c>
      <c r="W181" s="91">
        <f t="shared" si="102"/>
        <v>2.1354700000000002</v>
      </c>
      <c r="X181" s="91">
        <f t="shared" si="102"/>
        <v>2.0411700000000002</v>
      </c>
      <c r="Y181" s="91">
        <f t="shared" si="102"/>
        <v>1.9442200000000001</v>
      </c>
      <c r="Z181" s="91">
        <f t="shared" si="102"/>
        <v>1.7318800000000001</v>
      </c>
      <c r="AA181" s="91">
        <f t="shared" si="102"/>
        <v>1.5147900000000001</v>
      </c>
    </row>
    <row r="182" spans="1:27" ht="12.75" hidden="1" customHeight="1" outlineLevel="1" x14ac:dyDescent="0.3">
      <c r="A182" s="99" t="s">
        <v>1162</v>
      </c>
      <c r="B182" s="63" t="s">
        <v>238</v>
      </c>
      <c r="C182" s="43" t="s">
        <v>79</v>
      </c>
      <c r="D182" s="44">
        <v>1287.47</v>
      </c>
      <c r="E182" s="44">
        <v>1228.47</v>
      </c>
      <c r="F182" s="44">
        <v>1199.1500000000001</v>
      </c>
      <c r="G182" s="44">
        <v>1187.4100000000001</v>
      </c>
      <c r="H182" s="44">
        <v>1233.44</v>
      </c>
      <c r="I182" s="44">
        <v>1296.52</v>
      </c>
      <c r="J182" s="44">
        <v>1462.16</v>
      </c>
      <c r="K182" s="44">
        <v>1712.86</v>
      </c>
      <c r="L182" s="44">
        <v>1872.12</v>
      </c>
      <c r="M182" s="44">
        <v>1906.45</v>
      </c>
      <c r="N182" s="44">
        <v>1928.55</v>
      </c>
      <c r="O182" s="44">
        <v>1960.92</v>
      </c>
      <c r="P182" s="44">
        <v>1934.09</v>
      </c>
      <c r="Q182" s="44">
        <v>1956.78</v>
      </c>
      <c r="R182" s="44">
        <v>1942.76</v>
      </c>
      <c r="S182" s="44">
        <v>1897.47</v>
      </c>
      <c r="T182" s="44">
        <v>1876.02</v>
      </c>
      <c r="U182" s="44">
        <v>1914.26</v>
      </c>
      <c r="V182" s="44">
        <v>1919.42</v>
      </c>
      <c r="W182" s="44">
        <v>1929.28</v>
      </c>
      <c r="X182" s="44">
        <v>1834.98</v>
      </c>
      <c r="Y182" s="44">
        <v>1738.03</v>
      </c>
      <c r="Z182" s="44">
        <v>1525.69</v>
      </c>
      <c r="AA182" s="44">
        <v>1308.5999999999999</v>
      </c>
    </row>
    <row r="183" spans="1:27" ht="12.75" hidden="1" customHeight="1" outlineLevel="1" x14ac:dyDescent="0.3">
      <c r="A183" s="99" t="s">
        <v>1163</v>
      </c>
      <c r="B183" s="63" t="s">
        <v>90</v>
      </c>
      <c r="C183" s="43" t="s">
        <v>79</v>
      </c>
      <c r="D183" s="44">
        <f>$D$158</f>
        <v>113.12</v>
      </c>
      <c r="E183" s="44">
        <f>$D$158</f>
        <v>113.12</v>
      </c>
      <c r="F183" s="44">
        <f t="shared" ref="F183:AA183" si="103">$D$158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3">
      <c r="A184" s="99" t="s">
        <v>1164</v>
      </c>
      <c r="B184" s="63" t="s">
        <v>83</v>
      </c>
      <c r="C184" s="43" t="s">
        <v>79</v>
      </c>
      <c r="D184" s="44">
        <v>4.8</v>
      </c>
      <c r="E184" s="44">
        <v>4.8</v>
      </c>
      <c r="F184" s="44">
        <v>4.8</v>
      </c>
      <c r="G184" s="44">
        <v>4.8</v>
      </c>
      <c r="H184" s="44">
        <v>4.8</v>
      </c>
      <c r="I184" s="44">
        <v>4.8</v>
      </c>
      <c r="J184" s="44">
        <v>4.8</v>
      </c>
      <c r="K184" s="44">
        <v>4.8</v>
      </c>
      <c r="L184" s="44">
        <v>4.8</v>
      </c>
      <c r="M184" s="44">
        <v>4.8</v>
      </c>
      <c r="N184" s="44">
        <v>4.8</v>
      </c>
      <c r="O184" s="44">
        <v>4.8</v>
      </c>
      <c r="P184" s="44">
        <v>4.8</v>
      </c>
      <c r="Q184" s="44">
        <v>4.8</v>
      </c>
      <c r="R184" s="44">
        <v>4.8</v>
      </c>
      <c r="S184" s="44">
        <v>4.8</v>
      </c>
      <c r="T184" s="44">
        <v>4.8</v>
      </c>
      <c r="U184" s="44">
        <v>4.8</v>
      </c>
      <c r="V184" s="44">
        <v>4.8</v>
      </c>
      <c r="W184" s="44">
        <v>4.8</v>
      </c>
      <c r="X184" s="44">
        <v>4.8</v>
      </c>
      <c r="Y184" s="44">
        <v>4.8</v>
      </c>
      <c r="Z184" s="44">
        <v>4.8</v>
      </c>
      <c r="AA184" s="44">
        <v>4.8</v>
      </c>
    </row>
    <row r="185" spans="1:27" ht="12.75" hidden="1" customHeight="1" outlineLevel="1" x14ac:dyDescent="0.3">
      <c r="A185" s="99" t="s">
        <v>1165</v>
      </c>
      <c r="B185" s="63" t="s">
        <v>81</v>
      </c>
      <c r="C185" s="43" t="s">
        <v>79</v>
      </c>
      <c r="D185" s="44">
        <f>$D$11</f>
        <v>88.27</v>
      </c>
      <c r="E185" s="44">
        <f t="shared" ref="E185:AA185" si="104">$D$11</f>
        <v>88.27</v>
      </c>
      <c r="F185" s="44">
        <f t="shared" si="104"/>
        <v>88.27</v>
      </c>
      <c r="G185" s="44">
        <f t="shared" si="104"/>
        <v>88.27</v>
      </c>
      <c r="H185" s="44">
        <f t="shared" si="104"/>
        <v>88.27</v>
      </c>
      <c r="I185" s="44">
        <f t="shared" si="104"/>
        <v>88.27</v>
      </c>
      <c r="J185" s="44">
        <f t="shared" si="104"/>
        <v>88.27</v>
      </c>
      <c r="K185" s="44">
        <f t="shared" si="104"/>
        <v>88.27</v>
      </c>
      <c r="L185" s="44">
        <f t="shared" si="104"/>
        <v>88.27</v>
      </c>
      <c r="M185" s="44">
        <f t="shared" si="104"/>
        <v>88.27</v>
      </c>
      <c r="N185" s="44">
        <f t="shared" si="104"/>
        <v>88.27</v>
      </c>
      <c r="O185" s="44">
        <f t="shared" si="104"/>
        <v>88.27</v>
      </c>
      <c r="P185" s="44">
        <f t="shared" si="104"/>
        <v>88.27</v>
      </c>
      <c r="Q185" s="44">
        <f t="shared" si="104"/>
        <v>88.27</v>
      </c>
      <c r="R185" s="44">
        <f t="shared" si="104"/>
        <v>88.27</v>
      </c>
      <c r="S185" s="44">
        <f t="shared" si="104"/>
        <v>88.27</v>
      </c>
      <c r="T185" s="44">
        <f t="shared" si="104"/>
        <v>88.27</v>
      </c>
      <c r="U185" s="44">
        <f t="shared" si="104"/>
        <v>88.27</v>
      </c>
      <c r="V185" s="44">
        <f t="shared" si="104"/>
        <v>88.27</v>
      </c>
      <c r="W185" s="44">
        <f t="shared" si="104"/>
        <v>88.27</v>
      </c>
      <c r="X185" s="44">
        <f t="shared" si="104"/>
        <v>88.27</v>
      </c>
      <c r="Y185" s="44">
        <f t="shared" si="104"/>
        <v>88.27</v>
      </c>
      <c r="Z185" s="44">
        <f t="shared" si="104"/>
        <v>88.27</v>
      </c>
      <c r="AA185" s="44">
        <f t="shared" si="104"/>
        <v>88.27</v>
      </c>
    </row>
    <row r="186" spans="1:27" ht="12.75" customHeight="1" collapsed="1" x14ac:dyDescent="0.3">
      <c r="A186" s="98" t="s">
        <v>1166</v>
      </c>
      <c r="B186" s="28" t="str">
        <f>"07"&amp;"."&amp;$B$623&amp;"."&amp;$B$624</f>
        <v>07.02.2024</v>
      </c>
      <c r="C186" s="90" t="s">
        <v>76</v>
      </c>
      <c r="D186" s="91">
        <f>ROUND(((D187+D188+D190+D189)/1000),5)</f>
        <v>1.51444</v>
      </c>
      <c r="E186" s="91">
        <f>ROUND(((E187+E188+E190+E189)/1000),5)</f>
        <v>1.45875</v>
      </c>
      <c r="F186" s="91">
        <f>ROUND(((F187+F188+F190+F189)/1000),5)</f>
        <v>1.42021</v>
      </c>
      <c r="G186" s="91">
        <f t="shared" ref="G186:AA186" si="105">ROUND(((G187+G188+G190+G189)/1000),5)</f>
        <v>1.4151</v>
      </c>
      <c r="H186" s="91">
        <f t="shared" si="105"/>
        <v>1.44933</v>
      </c>
      <c r="I186" s="91">
        <f t="shared" si="105"/>
        <v>1.5064500000000001</v>
      </c>
      <c r="J186" s="91">
        <f t="shared" si="105"/>
        <v>1.69309</v>
      </c>
      <c r="K186" s="91">
        <f t="shared" si="105"/>
        <v>1.9687300000000001</v>
      </c>
      <c r="L186" s="91">
        <f t="shared" si="105"/>
        <v>2.1302599999999998</v>
      </c>
      <c r="M186" s="91">
        <f t="shared" si="105"/>
        <v>2.1876199999999999</v>
      </c>
      <c r="N186" s="91">
        <f t="shared" si="105"/>
        <v>2.22241</v>
      </c>
      <c r="O186" s="91">
        <f t="shared" si="105"/>
        <v>2.2592400000000001</v>
      </c>
      <c r="P186" s="91">
        <f t="shared" si="105"/>
        <v>2.22499</v>
      </c>
      <c r="Q186" s="91">
        <f t="shared" si="105"/>
        <v>2.2538999999999998</v>
      </c>
      <c r="R186" s="91">
        <f t="shared" si="105"/>
        <v>2.2538200000000002</v>
      </c>
      <c r="S186" s="91">
        <f t="shared" si="105"/>
        <v>2.1697099999999998</v>
      </c>
      <c r="T186" s="91">
        <f t="shared" si="105"/>
        <v>2.1390799999999999</v>
      </c>
      <c r="U186" s="91">
        <f t="shared" si="105"/>
        <v>2.1779700000000002</v>
      </c>
      <c r="V186" s="91">
        <f t="shared" si="105"/>
        <v>2.1651600000000002</v>
      </c>
      <c r="W186" s="91">
        <f t="shared" si="105"/>
        <v>2.1868799999999999</v>
      </c>
      <c r="X186" s="91">
        <f t="shared" si="105"/>
        <v>2.0866799999999999</v>
      </c>
      <c r="Y186" s="91">
        <f t="shared" si="105"/>
        <v>1.9936</v>
      </c>
      <c r="Z186" s="91">
        <f t="shared" si="105"/>
        <v>1.7453799999999999</v>
      </c>
      <c r="AA186" s="91">
        <f t="shared" si="105"/>
        <v>1.5458400000000001</v>
      </c>
    </row>
    <row r="187" spans="1:27" ht="12.75" hidden="1" customHeight="1" outlineLevel="1" x14ac:dyDescent="0.3">
      <c r="A187" s="99" t="s">
        <v>1167</v>
      </c>
      <c r="B187" s="63" t="s">
        <v>238</v>
      </c>
      <c r="C187" s="43" t="s">
        <v>79</v>
      </c>
      <c r="D187" s="44">
        <v>1308.25</v>
      </c>
      <c r="E187" s="44">
        <v>1252.56</v>
      </c>
      <c r="F187" s="44">
        <v>1214.02</v>
      </c>
      <c r="G187" s="44">
        <v>1208.9100000000001</v>
      </c>
      <c r="H187" s="44">
        <v>1243.1400000000001</v>
      </c>
      <c r="I187" s="44">
        <v>1300.26</v>
      </c>
      <c r="J187" s="44">
        <v>1486.9</v>
      </c>
      <c r="K187" s="44">
        <v>1762.54</v>
      </c>
      <c r="L187" s="44">
        <v>1924.07</v>
      </c>
      <c r="M187" s="44">
        <v>1981.43</v>
      </c>
      <c r="N187" s="44">
        <v>2016.22</v>
      </c>
      <c r="O187" s="44">
        <v>2053.0500000000002</v>
      </c>
      <c r="P187" s="44">
        <v>2018.8</v>
      </c>
      <c r="Q187" s="44">
        <v>2047.71</v>
      </c>
      <c r="R187" s="44">
        <v>2047.63</v>
      </c>
      <c r="S187" s="44">
        <v>1963.52</v>
      </c>
      <c r="T187" s="44">
        <v>1932.89</v>
      </c>
      <c r="U187" s="44">
        <v>1971.78</v>
      </c>
      <c r="V187" s="44">
        <v>1958.97</v>
      </c>
      <c r="W187" s="44">
        <v>1980.69</v>
      </c>
      <c r="X187" s="44">
        <v>1880.49</v>
      </c>
      <c r="Y187" s="44">
        <v>1787.41</v>
      </c>
      <c r="Z187" s="44">
        <v>1539.19</v>
      </c>
      <c r="AA187" s="44">
        <v>1339.65</v>
      </c>
    </row>
    <row r="188" spans="1:27" ht="12.75" hidden="1" customHeight="1" outlineLevel="1" x14ac:dyDescent="0.3">
      <c r="A188" s="99" t="s">
        <v>1168</v>
      </c>
      <c r="B188" s="63" t="s">
        <v>90</v>
      </c>
      <c r="C188" s="43" t="s">
        <v>79</v>
      </c>
      <c r="D188" s="44">
        <f>$D$158</f>
        <v>113.12</v>
      </c>
      <c r="E188" s="44">
        <f>$D$158</f>
        <v>113.12</v>
      </c>
      <c r="F188" s="44">
        <f t="shared" ref="F188:AA188" si="106">$D$158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3">
      <c r="A189" s="99" t="s">
        <v>1169</v>
      </c>
      <c r="B189" s="63" t="s">
        <v>83</v>
      </c>
      <c r="C189" s="43" t="s">
        <v>79</v>
      </c>
      <c r="D189" s="44">
        <v>4.8</v>
      </c>
      <c r="E189" s="44">
        <v>4.8</v>
      </c>
      <c r="F189" s="44">
        <v>4.8</v>
      </c>
      <c r="G189" s="44">
        <v>4.8</v>
      </c>
      <c r="H189" s="44">
        <v>4.8</v>
      </c>
      <c r="I189" s="44">
        <v>4.8</v>
      </c>
      <c r="J189" s="44">
        <v>4.8</v>
      </c>
      <c r="K189" s="44">
        <v>4.8</v>
      </c>
      <c r="L189" s="44">
        <v>4.8</v>
      </c>
      <c r="M189" s="44">
        <v>4.8</v>
      </c>
      <c r="N189" s="44">
        <v>4.8</v>
      </c>
      <c r="O189" s="44">
        <v>4.8</v>
      </c>
      <c r="P189" s="44">
        <v>4.8</v>
      </c>
      <c r="Q189" s="44">
        <v>4.8</v>
      </c>
      <c r="R189" s="44">
        <v>4.8</v>
      </c>
      <c r="S189" s="44">
        <v>4.8</v>
      </c>
      <c r="T189" s="44">
        <v>4.8</v>
      </c>
      <c r="U189" s="44">
        <v>4.8</v>
      </c>
      <c r="V189" s="44">
        <v>4.8</v>
      </c>
      <c r="W189" s="44">
        <v>4.8</v>
      </c>
      <c r="X189" s="44">
        <v>4.8</v>
      </c>
      <c r="Y189" s="44">
        <v>4.8</v>
      </c>
      <c r="Z189" s="44">
        <v>4.8</v>
      </c>
      <c r="AA189" s="44">
        <v>4.8</v>
      </c>
    </row>
    <row r="190" spans="1:27" ht="12.75" hidden="1" customHeight="1" outlineLevel="1" x14ac:dyDescent="0.3">
      <c r="A190" s="99" t="s">
        <v>1170</v>
      </c>
      <c r="B190" s="63" t="s">
        <v>81</v>
      </c>
      <c r="C190" s="43" t="s">
        <v>79</v>
      </c>
      <c r="D190" s="44">
        <f>$D$11</f>
        <v>88.27</v>
      </c>
      <c r="E190" s="44">
        <f t="shared" ref="E190:AA190" si="107">$D$11</f>
        <v>88.27</v>
      </c>
      <c r="F190" s="44">
        <f t="shared" si="107"/>
        <v>88.27</v>
      </c>
      <c r="G190" s="44">
        <f t="shared" si="107"/>
        <v>88.27</v>
      </c>
      <c r="H190" s="44">
        <f t="shared" si="107"/>
        <v>88.27</v>
      </c>
      <c r="I190" s="44">
        <f t="shared" si="107"/>
        <v>88.27</v>
      </c>
      <c r="J190" s="44">
        <f t="shared" si="107"/>
        <v>88.27</v>
      </c>
      <c r="K190" s="44">
        <f t="shared" si="107"/>
        <v>88.27</v>
      </c>
      <c r="L190" s="44">
        <f t="shared" si="107"/>
        <v>88.27</v>
      </c>
      <c r="M190" s="44">
        <f t="shared" si="107"/>
        <v>88.27</v>
      </c>
      <c r="N190" s="44">
        <f t="shared" si="107"/>
        <v>88.27</v>
      </c>
      <c r="O190" s="44">
        <f t="shared" si="107"/>
        <v>88.27</v>
      </c>
      <c r="P190" s="44">
        <f t="shared" si="107"/>
        <v>88.27</v>
      </c>
      <c r="Q190" s="44">
        <f t="shared" si="107"/>
        <v>88.27</v>
      </c>
      <c r="R190" s="44">
        <f t="shared" si="107"/>
        <v>88.27</v>
      </c>
      <c r="S190" s="44">
        <f t="shared" si="107"/>
        <v>88.27</v>
      </c>
      <c r="T190" s="44">
        <f t="shared" si="107"/>
        <v>88.27</v>
      </c>
      <c r="U190" s="44">
        <f t="shared" si="107"/>
        <v>88.27</v>
      </c>
      <c r="V190" s="44">
        <f t="shared" si="107"/>
        <v>88.27</v>
      </c>
      <c r="W190" s="44">
        <f t="shared" si="107"/>
        <v>88.27</v>
      </c>
      <c r="X190" s="44">
        <f t="shared" si="107"/>
        <v>88.27</v>
      </c>
      <c r="Y190" s="44">
        <f t="shared" si="107"/>
        <v>88.27</v>
      </c>
      <c r="Z190" s="44">
        <f t="shared" si="107"/>
        <v>88.27</v>
      </c>
      <c r="AA190" s="44">
        <f t="shared" si="107"/>
        <v>88.27</v>
      </c>
    </row>
    <row r="191" spans="1:27" ht="12.75" customHeight="1" collapsed="1" x14ac:dyDescent="0.3">
      <c r="A191" s="98" t="s">
        <v>1171</v>
      </c>
      <c r="B191" s="28" t="str">
        <f>"08"&amp;"."&amp;$B$623&amp;"."&amp;$B$624</f>
        <v>08.02.2024</v>
      </c>
      <c r="C191" s="90" t="s">
        <v>76</v>
      </c>
      <c r="D191" s="91">
        <f>ROUND(((D192+D193+D195+D194)/1000),5)</f>
        <v>1.51454</v>
      </c>
      <c r="E191" s="91">
        <f>ROUND(((E192+E193+E195+E194)/1000),5)</f>
        <v>1.42937</v>
      </c>
      <c r="F191" s="91">
        <f>ROUND(((F192+F193+F195+F194)/1000),5)</f>
        <v>1.3968400000000001</v>
      </c>
      <c r="G191" s="91">
        <f t="shared" ref="G191:AA191" si="108">ROUND(((G192+G193+G195+G194)/1000),5)</f>
        <v>1.38842</v>
      </c>
      <c r="H191" s="91">
        <f t="shared" si="108"/>
        <v>1.4215599999999999</v>
      </c>
      <c r="I191" s="91">
        <f t="shared" si="108"/>
        <v>1.5388900000000001</v>
      </c>
      <c r="J191" s="91">
        <f t="shared" si="108"/>
        <v>1.7480899999999999</v>
      </c>
      <c r="K191" s="91">
        <f t="shared" si="108"/>
        <v>2.0429900000000001</v>
      </c>
      <c r="L191" s="91">
        <f t="shared" si="108"/>
        <v>2.1651199999999999</v>
      </c>
      <c r="M191" s="91">
        <f t="shared" si="108"/>
        <v>2.2526700000000002</v>
      </c>
      <c r="N191" s="91">
        <f t="shared" si="108"/>
        <v>2.3198300000000001</v>
      </c>
      <c r="O191" s="91">
        <f t="shared" si="108"/>
        <v>2.3361000000000001</v>
      </c>
      <c r="P191" s="91">
        <f t="shared" si="108"/>
        <v>2.3082500000000001</v>
      </c>
      <c r="Q191" s="91">
        <f t="shared" si="108"/>
        <v>2.3149600000000001</v>
      </c>
      <c r="R191" s="91">
        <f t="shared" si="108"/>
        <v>2.3014299999999999</v>
      </c>
      <c r="S191" s="91">
        <f t="shared" si="108"/>
        <v>2.2381600000000001</v>
      </c>
      <c r="T191" s="91">
        <f t="shared" si="108"/>
        <v>2.3166699999999998</v>
      </c>
      <c r="U191" s="91">
        <f t="shared" si="108"/>
        <v>2.3487900000000002</v>
      </c>
      <c r="V191" s="91">
        <f t="shared" si="108"/>
        <v>2.4383499999999998</v>
      </c>
      <c r="W191" s="91">
        <f t="shared" si="108"/>
        <v>2.2848999999999999</v>
      </c>
      <c r="X191" s="91">
        <f t="shared" si="108"/>
        <v>2.2077200000000001</v>
      </c>
      <c r="Y191" s="91">
        <f t="shared" si="108"/>
        <v>2.0847099999999998</v>
      </c>
      <c r="Z191" s="91">
        <f t="shared" si="108"/>
        <v>1.9420299999999999</v>
      </c>
      <c r="AA191" s="91">
        <f t="shared" si="108"/>
        <v>1.6875800000000001</v>
      </c>
    </row>
    <row r="192" spans="1:27" ht="12.75" hidden="1" customHeight="1" outlineLevel="1" x14ac:dyDescent="0.3">
      <c r="A192" s="99" t="s">
        <v>1172</v>
      </c>
      <c r="B192" s="63" t="s">
        <v>238</v>
      </c>
      <c r="C192" s="43" t="s">
        <v>79</v>
      </c>
      <c r="D192" s="44">
        <v>1308.3499999999999</v>
      </c>
      <c r="E192" s="44">
        <v>1223.18</v>
      </c>
      <c r="F192" s="44">
        <v>1190.6500000000001</v>
      </c>
      <c r="G192" s="44">
        <v>1182.23</v>
      </c>
      <c r="H192" s="44">
        <v>1215.3699999999999</v>
      </c>
      <c r="I192" s="44">
        <v>1332.7</v>
      </c>
      <c r="J192" s="44">
        <v>1541.9</v>
      </c>
      <c r="K192" s="44">
        <v>1836.8</v>
      </c>
      <c r="L192" s="44">
        <v>1958.93</v>
      </c>
      <c r="M192" s="44">
        <v>2046.48</v>
      </c>
      <c r="N192" s="44">
        <v>2113.64</v>
      </c>
      <c r="O192" s="44">
        <v>2129.91</v>
      </c>
      <c r="P192" s="44">
        <v>2102.06</v>
      </c>
      <c r="Q192" s="44">
        <v>2108.77</v>
      </c>
      <c r="R192" s="44">
        <v>2095.2399999999998</v>
      </c>
      <c r="S192" s="44">
        <v>2031.97</v>
      </c>
      <c r="T192" s="44">
        <v>2110.48</v>
      </c>
      <c r="U192" s="44">
        <v>2142.6</v>
      </c>
      <c r="V192" s="44">
        <v>2232.16</v>
      </c>
      <c r="W192" s="44">
        <v>2078.71</v>
      </c>
      <c r="X192" s="44">
        <v>2001.53</v>
      </c>
      <c r="Y192" s="44">
        <v>1878.52</v>
      </c>
      <c r="Z192" s="44">
        <v>1735.84</v>
      </c>
      <c r="AA192" s="44">
        <v>1481.39</v>
      </c>
    </row>
    <row r="193" spans="1:27" ht="12.75" hidden="1" customHeight="1" outlineLevel="1" x14ac:dyDescent="0.3">
      <c r="A193" s="99" t="s">
        <v>1173</v>
      </c>
      <c r="B193" s="63" t="s">
        <v>90</v>
      </c>
      <c r="C193" s="43" t="s">
        <v>79</v>
      </c>
      <c r="D193" s="44">
        <f>$D$158</f>
        <v>113.12</v>
      </c>
      <c r="E193" s="44">
        <f>$D$158</f>
        <v>113.12</v>
      </c>
      <c r="F193" s="44">
        <f t="shared" ref="F193:AA193" si="109">$D$158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3">
      <c r="A194" s="99" t="s">
        <v>1174</v>
      </c>
      <c r="B194" s="63" t="s">
        <v>83</v>
      </c>
      <c r="C194" s="43" t="s">
        <v>79</v>
      </c>
      <c r="D194" s="44">
        <v>4.8</v>
      </c>
      <c r="E194" s="44">
        <v>4.8</v>
      </c>
      <c r="F194" s="44">
        <v>4.8</v>
      </c>
      <c r="G194" s="44">
        <v>4.8</v>
      </c>
      <c r="H194" s="44">
        <v>4.8</v>
      </c>
      <c r="I194" s="44">
        <v>4.8</v>
      </c>
      <c r="J194" s="44">
        <v>4.8</v>
      </c>
      <c r="K194" s="44">
        <v>4.8</v>
      </c>
      <c r="L194" s="44">
        <v>4.8</v>
      </c>
      <c r="M194" s="44">
        <v>4.8</v>
      </c>
      <c r="N194" s="44">
        <v>4.8</v>
      </c>
      <c r="O194" s="44">
        <v>4.8</v>
      </c>
      <c r="P194" s="44">
        <v>4.8</v>
      </c>
      <c r="Q194" s="44">
        <v>4.8</v>
      </c>
      <c r="R194" s="44">
        <v>4.8</v>
      </c>
      <c r="S194" s="44">
        <v>4.8</v>
      </c>
      <c r="T194" s="44">
        <v>4.8</v>
      </c>
      <c r="U194" s="44">
        <v>4.8</v>
      </c>
      <c r="V194" s="44">
        <v>4.8</v>
      </c>
      <c r="W194" s="44">
        <v>4.8</v>
      </c>
      <c r="X194" s="44">
        <v>4.8</v>
      </c>
      <c r="Y194" s="44">
        <v>4.8</v>
      </c>
      <c r="Z194" s="44">
        <v>4.8</v>
      </c>
      <c r="AA194" s="44">
        <v>4.8</v>
      </c>
    </row>
    <row r="195" spans="1:27" ht="12.75" hidden="1" customHeight="1" outlineLevel="1" x14ac:dyDescent="0.3">
      <c r="A195" s="99" t="s">
        <v>1175</v>
      </c>
      <c r="B195" s="63" t="s">
        <v>81</v>
      </c>
      <c r="C195" s="43" t="s">
        <v>79</v>
      </c>
      <c r="D195" s="44">
        <f>$D$11</f>
        <v>88.27</v>
      </c>
      <c r="E195" s="44">
        <f t="shared" ref="E195:AA195" si="110">$D$11</f>
        <v>88.27</v>
      </c>
      <c r="F195" s="44">
        <f t="shared" si="110"/>
        <v>88.27</v>
      </c>
      <c r="G195" s="44">
        <f t="shared" si="110"/>
        <v>88.27</v>
      </c>
      <c r="H195" s="44">
        <f t="shared" si="110"/>
        <v>88.27</v>
      </c>
      <c r="I195" s="44">
        <f t="shared" si="110"/>
        <v>88.27</v>
      </c>
      <c r="J195" s="44">
        <f t="shared" si="110"/>
        <v>88.27</v>
      </c>
      <c r="K195" s="44">
        <f t="shared" si="110"/>
        <v>88.27</v>
      </c>
      <c r="L195" s="44">
        <f t="shared" si="110"/>
        <v>88.27</v>
      </c>
      <c r="M195" s="44">
        <f t="shared" si="110"/>
        <v>88.27</v>
      </c>
      <c r="N195" s="44">
        <f t="shared" si="110"/>
        <v>88.27</v>
      </c>
      <c r="O195" s="44">
        <f t="shared" si="110"/>
        <v>88.27</v>
      </c>
      <c r="P195" s="44">
        <f t="shared" si="110"/>
        <v>88.27</v>
      </c>
      <c r="Q195" s="44">
        <f t="shared" si="110"/>
        <v>88.27</v>
      </c>
      <c r="R195" s="44">
        <f t="shared" si="110"/>
        <v>88.27</v>
      </c>
      <c r="S195" s="44">
        <f t="shared" si="110"/>
        <v>88.27</v>
      </c>
      <c r="T195" s="44">
        <f t="shared" si="110"/>
        <v>88.27</v>
      </c>
      <c r="U195" s="44">
        <f t="shared" si="110"/>
        <v>88.27</v>
      </c>
      <c r="V195" s="44">
        <f t="shared" si="110"/>
        <v>88.27</v>
      </c>
      <c r="W195" s="44">
        <f t="shared" si="110"/>
        <v>88.27</v>
      </c>
      <c r="X195" s="44">
        <f t="shared" si="110"/>
        <v>88.27</v>
      </c>
      <c r="Y195" s="44">
        <f t="shared" si="110"/>
        <v>88.27</v>
      </c>
      <c r="Z195" s="44">
        <f t="shared" si="110"/>
        <v>88.27</v>
      </c>
      <c r="AA195" s="44">
        <f t="shared" si="110"/>
        <v>88.27</v>
      </c>
    </row>
    <row r="196" spans="1:27" ht="12.75" customHeight="1" collapsed="1" x14ac:dyDescent="0.3">
      <c r="A196" s="98" t="s">
        <v>1176</v>
      </c>
      <c r="B196" s="28" t="str">
        <f>"09"&amp;"."&amp;$B$623&amp;"."&amp;$B$624</f>
        <v>09.02.2024</v>
      </c>
      <c r="C196" s="90" t="s">
        <v>76</v>
      </c>
      <c r="D196" s="91">
        <f>ROUND(((D197+D198+D200+D199)/1000),5)</f>
        <v>1.55236</v>
      </c>
      <c r="E196" s="91">
        <f>ROUND(((E197+E198+E200+E199)/1000),5)</f>
        <v>1.44337</v>
      </c>
      <c r="F196" s="91">
        <f>ROUND(((F197+F198+F200+F199)/1000),5)</f>
        <v>1.4175899999999999</v>
      </c>
      <c r="G196" s="91">
        <f t="shared" ref="G196:AA196" si="111">ROUND(((G197+G198+G200+G199)/1000),5)</f>
        <v>1.41737</v>
      </c>
      <c r="H196" s="91">
        <f t="shared" si="111"/>
        <v>1.4279599999999999</v>
      </c>
      <c r="I196" s="91">
        <f t="shared" si="111"/>
        <v>1.5682400000000001</v>
      </c>
      <c r="J196" s="91">
        <f t="shared" si="111"/>
        <v>1.8060400000000001</v>
      </c>
      <c r="K196" s="91">
        <f t="shared" si="111"/>
        <v>2.0790500000000001</v>
      </c>
      <c r="L196" s="91">
        <f t="shared" si="111"/>
        <v>2.2164799999999998</v>
      </c>
      <c r="M196" s="91">
        <f t="shared" si="111"/>
        <v>2.347</v>
      </c>
      <c r="N196" s="91">
        <f t="shared" si="111"/>
        <v>2.4187099999999999</v>
      </c>
      <c r="O196" s="91">
        <f t="shared" si="111"/>
        <v>2.3174399999999999</v>
      </c>
      <c r="P196" s="91">
        <f t="shared" si="111"/>
        <v>2.28789</v>
      </c>
      <c r="Q196" s="91">
        <f t="shared" si="111"/>
        <v>2.2940200000000002</v>
      </c>
      <c r="R196" s="91">
        <f t="shared" si="111"/>
        <v>2.2807400000000002</v>
      </c>
      <c r="S196" s="91">
        <f t="shared" si="111"/>
        <v>2.2898800000000001</v>
      </c>
      <c r="T196" s="91">
        <f t="shared" si="111"/>
        <v>2.3369300000000002</v>
      </c>
      <c r="U196" s="91">
        <f t="shared" si="111"/>
        <v>2.3658800000000002</v>
      </c>
      <c r="V196" s="91">
        <f t="shared" si="111"/>
        <v>2.4291999999999998</v>
      </c>
      <c r="W196" s="91">
        <f t="shared" si="111"/>
        <v>2.2498499999999999</v>
      </c>
      <c r="X196" s="91">
        <f t="shared" si="111"/>
        <v>2.1703999999999999</v>
      </c>
      <c r="Y196" s="91">
        <f t="shared" si="111"/>
        <v>2.1063399999999999</v>
      </c>
      <c r="Z196" s="91">
        <f t="shared" si="111"/>
        <v>1.96929</v>
      </c>
      <c r="AA196" s="91">
        <f t="shared" si="111"/>
        <v>1.7666200000000001</v>
      </c>
    </row>
    <row r="197" spans="1:27" ht="12.75" hidden="1" customHeight="1" outlineLevel="1" x14ac:dyDescent="0.3">
      <c r="A197" s="99" t="s">
        <v>1177</v>
      </c>
      <c r="B197" s="63" t="s">
        <v>238</v>
      </c>
      <c r="C197" s="43" t="s">
        <v>79</v>
      </c>
      <c r="D197" s="44">
        <v>1346.17</v>
      </c>
      <c r="E197" s="44">
        <v>1237.18</v>
      </c>
      <c r="F197" s="44">
        <v>1211.4000000000001</v>
      </c>
      <c r="G197" s="44">
        <v>1211.18</v>
      </c>
      <c r="H197" s="44">
        <v>1221.77</v>
      </c>
      <c r="I197" s="44">
        <v>1362.05</v>
      </c>
      <c r="J197" s="44">
        <v>1599.85</v>
      </c>
      <c r="K197" s="44">
        <v>1872.86</v>
      </c>
      <c r="L197" s="44">
        <v>2010.29</v>
      </c>
      <c r="M197" s="44">
        <v>2140.81</v>
      </c>
      <c r="N197" s="44">
        <v>2212.52</v>
      </c>
      <c r="O197" s="44">
        <v>2111.25</v>
      </c>
      <c r="P197" s="44">
        <v>2081.6999999999998</v>
      </c>
      <c r="Q197" s="44">
        <v>2087.83</v>
      </c>
      <c r="R197" s="44">
        <v>2074.5500000000002</v>
      </c>
      <c r="S197" s="44">
        <v>2083.69</v>
      </c>
      <c r="T197" s="44">
        <v>2130.7399999999998</v>
      </c>
      <c r="U197" s="44">
        <v>2159.69</v>
      </c>
      <c r="V197" s="44">
        <v>2223.0100000000002</v>
      </c>
      <c r="W197" s="44">
        <v>2043.66</v>
      </c>
      <c r="X197" s="44">
        <v>1964.21</v>
      </c>
      <c r="Y197" s="44">
        <v>1900.15</v>
      </c>
      <c r="Z197" s="44">
        <v>1763.1</v>
      </c>
      <c r="AA197" s="44">
        <v>1560.43</v>
      </c>
    </row>
    <row r="198" spans="1:27" ht="12.75" hidden="1" customHeight="1" outlineLevel="1" x14ac:dyDescent="0.3">
      <c r="A198" s="99" t="s">
        <v>1178</v>
      </c>
      <c r="B198" s="63" t="s">
        <v>90</v>
      </c>
      <c r="C198" s="43" t="s">
        <v>79</v>
      </c>
      <c r="D198" s="44">
        <f>$D$158</f>
        <v>113.12</v>
      </c>
      <c r="E198" s="44">
        <f>$D$158</f>
        <v>113.12</v>
      </c>
      <c r="F198" s="44">
        <f t="shared" ref="F198:AA198" si="112">$D$158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3">
      <c r="A199" s="99" t="s">
        <v>1179</v>
      </c>
      <c r="B199" s="63" t="s">
        <v>83</v>
      </c>
      <c r="C199" s="43" t="s">
        <v>79</v>
      </c>
      <c r="D199" s="44">
        <v>4.8</v>
      </c>
      <c r="E199" s="44">
        <v>4.8</v>
      </c>
      <c r="F199" s="44">
        <v>4.8</v>
      </c>
      <c r="G199" s="44">
        <v>4.8</v>
      </c>
      <c r="H199" s="44">
        <v>4.8</v>
      </c>
      <c r="I199" s="44">
        <v>4.8</v>
      </c>
      <c r="J199" s="44">
        <v>4.8</v>
      </c>
      <c r="K199" s="44">
        <v>4.8</v>
      </c>
      <c r="L199" s="44">
        <v>4.8</v>
      </c>
      <c r="M199" s="44">
        <v>4.8</v>
      </c>
      <c r="N199" s="44">
        <v>4.8</v>
      </c>
      <c r="O199" s="44">
        <v>4.8</v>
      </c>
      <c r="P199" s="44">
        <v>4.8</v>
      </c>
      <c r="Q199" s="44">
        <v>4.8</v>
      </c>
      <c r="R199" s="44">
        <v>4.8</v>
      </c>
      <c r="S199" s="44">
        <v>4.8</v>
      </c>
      <c r="T199" s="44">
        <v>4.8</v>
      </c>
      <c r="U199" s="44">
        <v>4.8</v>
      </c>
      <c r="V199" s="44">
        <v>4.8</v>
      </c>
      <c r="W199" s="44">
        <v>4.8</v>
      </c>
      <c r="X199" s="44">
        <v>4.8</v>
      </c>
      <c r="Y199" s="44">
        <v>4.8</v>
      </c>
      <c r="Z199" s="44">
        <v>4.8</v>
      </c>
      <c r="AA199" s="44">
        <v>4.8</v>
      </c>
    </row>
    <row r="200" spans="1:27" ht="12.75" hidden="1" customHeight="1" outlineLevel="1" x14ac:dyDescent="0.3">
      <c r="A200" s="99" t="s">
        <v>1180</v>
      </c>
      <c r="B200" s="63" t="s">
        <v>81</v>
      </c>
      <c r="C200" s="43" t="s">
        <v>79</v>
      </c>
      <c r="D200" s="44">
        <f>$D$11</f>
        <v>88.27</v>
      </c>
      <c r="E200" s="44">
        <f t="shared" ref="E200:AA200" si="113">$D$11</f>
        <v>88.27</v>
      </c>
      <c r="F200" s="44">
        <f t="shared" si="113"/>
        <v>88.27</v>
      </c>
      <c r="G200" s="44">
        <f t="shared" si="113"/>
        <v>88.27</v>
      </c>
      <c r="H200" s="44">
        <f t="shared" si="113"/>
        <v>88.27</v>
      </c>
      <c r="I200" s="44">
        <f t="shared" si="113"/>
        <v>88.27</v>
      </c>
      <c r="J200" s="44">
        <f t="shared" si="113"/>
        <v>88.27</v>
      </c>
      <c r="K200" s="44">
        <f t="shared" si="113"/>
        <v>88.27</v>
      </c>
      <c r="L200" s="44">
        <f t="shared" si="113"/>
        <v>88.27</v>
      </c>
      <c r="M200" s="44">
        <f t="shared" si="113"/>
        <v>88.27</v>
      </c>
      <c r="N200" s="44">
        <f t="shared" si="113"/>
        <v>88.27</v>
      </c>
      <c r="O200" s="44">
        <f t="shared" si="113"/>
        <v>88.27</v>
      </c>
      <c r="P200" s="44">
        <f t="shared" si="113"/>
        <v>88.27</v>
      </c>
      <c r="Q200" s="44">
        <f t="shared" si="113"/>
        <v>88.27</v>
      </c>
      <c r="R200" s="44">
        <f t="shared" si="113"/>
        <v>88.27</v>
      </c>
      <c r="S200" s="44">
        <f t="shared" si="113"/>
        <v>88.27</v>
      </c>
      <c r="T200" s="44">
        <f t="shared" si="113"/>
        <v>88.27</v>
      </c>
      <c r="U200" s="44">
        <f t="shared" si="113"/>
        <v>88.27</v>
      </c>
      <c r="V200" s="44">
        <f t="shared" si="113"/>
        <v>88.27</v>
      </c>
      <c r="W200" s="44">
        <f t="shared" si="113"/>
        <v>88.27</v>
      </c>
      <c r="X200" s="44">
        <f t="shared" si="113"/>
        <v>88.27</v>
      </c>
      <c r="Y200" s="44">
        <f t="shared" si="113"/>
        <v>88.27</v>
      </c>
      <c r="Z200" s="44">
        <f t="shared" si="113"/>
        <v>88.27</v>
      </c>
      <c r="AA200" s="44">
        <f t="shared" si="113"/>
        <v>88.27</v>
      </c>
    </row>
    <row r="201" spans="1:27" ht="12.75" customHeight="1" collapsed="1" x14ac:dyDescent="0.3">
      <c r="A201" s="98" t="s">
        <v>1181</v>
      </c>
      <c r="B201" s="28" t="str">
        <f>"10"&amp;"."&amp;$B$623&amp;"."&amp;$B$624</f>
        <v>10.02.2024</v>
      </c>
      <c r="C201" s="90" t="s">
        <v>76</v>
      </c>
      <c r="D201" s="91">
        <f>ROUND(((D202+D203+D205+D204)/1000),5)</f>
        <v>1.68737</v>
      </c>
      <c r="E201" s="91">
        <f>ROUND(((E202+E203+E205+E204)/1000),5)</f>
        <v>1.5122199999999999</v>
      </c>
      <c r="F201" s="91">
        <f>ROUND(((F202+F203+F205+F204)/1000),5)</f>
        <v>1.4323999999999999</v>
      </c>
      <c r="G201" s="91">
        <f t="shared" ref="G201:AA201" si="114">ROUND(((G202+G203+G205+G204)/1000),5)</f>
        <v>1.4235100000000001</v>
      </c>
      <c r="H201" s="91">
        <f t="shared" si="114"/>
        <v>1.4318200000000001</v>
      </c>
      <c r="I201" s="91">
        <f t="shared" si="114"/>
        <v>1.52301</v>
      </c>
      <c r="J201" s="91">
        <f t="shared" si="114"/>
        <v>1.63408</v>
      </c>
      <c r="K201" s="91">
        <f t="shared" si="114"/>
        <v>1.8684700000000001</v>
      </c>
      <c r="L201" s="91">
        <f t="shared" si="114"/>
        <v>2.0540699999999998</v>
      </c>
      <c r="M201" s="91">
        <f t="shared" si="114"/>
        <v>2.13171</v>
      </c>
      <c r="N201" s="91">
        <f t="shared" si="114"/>
        <v>2.2017099999999998</v>
      </c>
      <c r="O201" s="91">
        <f t="shared" si="114"/>
        <v>2.2181700000000002</v>
      </c>
      <c r="P201" s="91">
        <f t="shared" si="114"/>
        <v>2.2005499999999998</v>
      </c>
      <c r="Q201" s="91">
        <f t="shared" si="114"/>
        <v>2.1880899999999999</v>
      </c>
      <c r="R201" s="91">
        <f t="shared" si="114"/>
        <v>2.13794</v>
      </c>
      <c r="S201" s="91">
        <f t="shared" si="114"/>
        <v>2.2098399999999998</v>
      </c>
      <c r="T201" s="91">
        <f t="shared" si="114"/>
        <v>2.2595900000000002</v>
      </c>
      <c r="U201" s="91">
        <f t="shared" si="114"/>
        <v>2.3112300000000001</v>
      </c>
      <c r="V201" s="91">
        <f t="shared" si="114"/>
        <v>2.4425699999999999</v>
      </c>
      <c r="W201" s="91">
        <f t="shared" si="114"/>
        <v>2.3093300000000001</v>
      </c>
      <c r="X201" s="91">
        <f t="shared" si="114"/>
        <v>2.1586500000000002</v>
      </c>
      <c r="Y201" s="91">
        <f t="shared" si="114"/>
        <v>2.0674399999999999</v>
      </c>
      <c r="Z201" s="91">
        <f t="shared" si="114"/>
        <v>1.9918800000000001</v>
      </c>
      <c r="AA201" s="91">
        <f t="shared" si="114"/>
        <v>1.7763899999999999</v>
      </c>
    </row>
    <row r="202" spans="1:27" ht="12.75" hidden="1" customHeight="1" outlineLevel="1" x14ac:dyDescent="0.3">
      <c r="A202" s="99" t="s">
        <v>1182</v>
      </c>
      <c r="B202" s="63" t="s">
        <v>238</v>
      </c>
      <c r="C202" s="43" t="s">
        <v>79</v>
      </c>
      <c r="D202" s="44">
        <v>1481.18</v>
      </c>
      <c r="E202" s="44">
        <v>1306.03</v>
      </c>
      <c r="F202" s="44">
        <v>1226.21</v>
      </c>
      <c r="G202" s="44">
        <v>1217.32</v>
      </c>
      <c r="H202" s="44">
        <v>1225.6300000000001</v>
      </c>
      <c r="I202" s="44">
        <v>1316.82</v>
      </c>
      <c r="J202" s="44">
        <v>1427.89</v>
      </c>
      <c r="K202" s="44">
        <v>1662.28</v>
      </c>
      <c r="L202" s="44">
        <v>1847.88</v>
      </c>
      <c r="M202" s="44">
        <v>1925.52</v>
      </c>
      <c r="N202" s="44">
        <v>1995.52</v>
      </c>
      <c r="O202" s="44">
        <v>2011.98</v>
      </c>
      <c r="P202" s="44">
        <v>1994.36</v>
      </c>
      <c r="Q202" s="44">
        <v>1981.9</v>
      </c>
      <c r="R202" s="44">
        <v>1931.75</v>
      </c>
      <c r="S202" s="44">
        <v>2003.65</v>
      </c>
      <c r="T202" s="44">
        <v>2053.4</v>
      </c>
      <c r="U202" s="44">
        <v>2105.04</v>
      </c>
      <c r="V202" s="44">
        <v>2236.38</v>
      </c>
      <c r="W202" s="44">
        <v>2103.14</v>
      </c>
      <c r="X202" s="44">
        <v>1952.46</v>
      </c>
      <c r="Y202" s="44">
        <v>1861.25</v>
      </c>
      <c r="Z202" s="44">
        <v>1785.69</v>
      </c>
      <c r="AA202" s="44">
        <v>1570.2</v>
      </c>
    </row>
    <row r="203" spans="1:27" ht="12.75" hidden="1" customHeight="1" outlineLevel="1" x14ac:dyDescent="0.3">
      <c r="A203" s="99" t="s">
        <v>1183</v>
      </c>
      <c r="B203" s="63" t="s">
        <v>90</v>
      </c>
      <c r="C203" s="43" t="s">
        <v>79</v>
      </c>
      <c r="D203" s="44">
        <f>$D$158</f>
        <v>113.12</v>
      </c>
      <c r="E203" s="44">
        <f>$D$158</f>
        <v>113.12</v>
      </c>
      <c r="F203" s="44">
        <f t="shared" ref="F203:AA203" si="115">$D$158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3">
      <c r="A204" s="99" t="s">
        <v>1184</v>
      </c>
      <c r="B204" s="63" t="s">
        <v>83</v>
      </c>
      <c r="C204" s="43" t="s">
        <v>79</v>
      </c>
      <c r="D204" s="44">
        <v>4.8</v>
      </c>
      <c r="E204" s="44">
        <v>4.8</v>
      </c>
      <c r="F204" s="44">
        <v>4.8</v>
      </c>
      <c r="G204" s="44">
        <v>4.8</v>
      </c>
      <c r="H204" s="44">
        <v>4.8</v>
      </c>
      <c r="I204" s="44">
        <v>4.8</v>
      </c>
      <c r="J204" s="44">
        <v>4.8</v>
      </c>
      <c r="K204" s="44">
        <v>4.8</v>
      </c>
      <c r="L204" s="44">
        <v>4.8</v>
      </c>
      <c r="M204" s="44">
        <v>4.8</v>
      </c>
      <c r="N204" s="44">
        <v>4.8</v>
      </c>
      <c r="O204" s="44">
        <v>4.8</v>
      </c>
      <c r="P204" s="44">
        <v>4.8</v>
      </c>
      <c r="Q204" s="44">
        <v>4.8</v>
      </c>
      <c r="R204" s="44">
        <v>4.8</v>
      </c>
      <c r="S204" s="44">
        <v>4.8</v>
      </c>
      <c r="T204" s="44">
        <v>4.8</v>
      </c>
      <c r="U204" s="44">
        <v>4.8</v>
      </c>
      <c r="V204" s="44">
        <v>4.8</v>
      </c>
      <c r="W204" s="44">
        <v>4.8</v>
      </c>
      <c r="X204" s="44">
        <v>4.8</v>
      </c>
      <c r="Y204" s="44">
        <v>4.8</v>
      </c>
      <c r="Z204" s="44">
        <v>4.8</v>
      </c>
      <c r="AA204" s="44">
        <v>4.8</v>
      </c>
    </row>
    <row r="205" spans="1:27" ht="12.75" hidden="1" customHeight="1" outlineLevel="1" x14ac:dyDescent="0.3">
      <c r="A205" s="99" t="s">
        <v>1185</v>
      </c>
      <c r="B205" s="63" t="s">
        <v>81</v>
      </c>
      <c r="C205" s="43" t="s">
        <v>79</v>
      </c>
      <c r="D205" s="44">
        <f>$D$11</f>
        <v>88.27</v>
      </c>
      <c r="E205" s="44">
        <f t="shared" ref="E205:AA205" si="116">$D$11</f>
        <v>88.27</v>
      </c>
      <c r="F205" s="44">
        <f t="shared" si="116"/>
        <v>88.27</v>
      </c>
      <c r="G205" s="44">
        <f t="shared" si="116"/>
        <v>88.27</v>
      </c>
      <c r="H205" s="44">
        <f t="shared" si="116"/>
        <v>88.27</v>
      </c>
      <c r="I205" s="44">
        <f t="shared" si="116"/>
        <v>88.27</v>
      </c>
      <c r="J205" s="44">
        <f t="shared" si="116"/>
        <v>88.27</v>
      </c>
      <c r="K205" s="44">
        <f t="shared" si="116"/>
        <v>88.27</v>
      </c>
      <c r="L205" s="44">
        <f t="shared" si="116"/>
        <v>88.27</v>
      </c>
      <c r="M205" s="44">
        <f t="shared" si="116"/>
        <v>88.27</v>
      </c>
      <c r="N205" s="44">
        <f t="shared" si="116"/>
        <v>88.27</v>
      </c>
      <c r="O205" s="44">
        <f t="shared" si="116"/>
        <v>88.27</v>
      </c>
      <c r="P205" s="44">
        <f t="shared" si="116"/>
        <v>88.27</v>
      </c>
      <c r="Q205" s="44">
        <f t="shared" si="116"/>
        <v>88.27</v>
      </c>
      <c r="R205" s="44">
        <f t="shared" si="116"/>
        <v>88.27</v>
      </c>
      <c r="S205" s="44">
        <f t="shared" si="116"/>
        <v>88.27</v>
      </c>
      <c r="T205" s="44">
        <f t="shared" si="116"/>
        <v>88.27</v>
      </c>
      <c r="U205" s="44">
        <f t="shared" si="116"/>
        <v>88.27</v>
      </c>
      <c r="V205" s="44">
        <f t="shared" si="116"/>
        <v>88.27</v>
      </c>
      <c r="W205" s="44">
        <f t="shared" si="116"/>
        <v>88.27</v>
      </c>
      <c r="X205" s="44">
        <f t="shared" si="116"/>
        <v>88.27</v>
      </c>
      <c r="Y205" s="44">
        <f t="shared" si="116"/>
        <v>88.27</v>
      </c>
      <c r="Z205" s="44">
        <f t="shared" si="116"/>
        <v>88.27</v>
      </c>
      <c r="AA205" s="44">
        <f t="shared" si="116"/>
        <v>88.27</v>
      </c>
    </row>
    <row r="206" spans="1:27" ht="12.75" customHeight="1" collapsed="1" x14ac:dyDescent="0.3">
      <c r="A206" s="98" t="s">
        <v>1186</v>
      </c>
      <c r="B206" s="28" t="str">
        <f>"11"&amp;"."&amp;$B$623&amp;"."&amp;$B$624</f>
        <v>11.02.2024</v>
      </c>
      <c r="C206" s="90" t="s">
        <v>76</v>
      </c>
      <c r="D206" s="91">
        <f>ROUND(((D207+D208+D210+D209)/1000),5)</f>
        <v>1.6831199999999999</v>
      </c>
      <c r="E206" s="91">
        <f>ROUND(((E207+E208+E210+E209)/1000),5)</f>
        <v>1.52332</v>
      </c>
      <c r="F206" s="91">
        <f>ROUND(((F207+F208+F210+F209)/1000),5)</f>
        <v>1.4483900000000001</v>
      </c>
      <c r="G206" s="91">
        <f t="shared" ref="G206:AA206" si="117">ROUND(((G207+G208+G210+G209)/1000),5)</f>
        <v>1.43388</v>
      </c>
      <c r="H206" s="91">
        <f t="shared" si="117"/>
        <v>1.4388300000000001</v>
      </c>
      <c r="I206" s="91">
        <f t="shared" si="117"/>
        <v>1.50746</v>
      </c>
      <c r="J206" s="91">
        <f t="shared" si="117"/>
        <v>1.59893</v>
      </c>
      <c r="K206" s="91">
        <f t="shared" si="117"/>
        <v>1.73438</v>
      </c>
      <c r="L206" s="91">
        <f t="shared" si="117"/>
        <v>1.9881200000000001</v>
      </c>
      <c r="M206" s="91">
        <f t="shared" si="117"/>
        <v>2.06976</v>
      </c>
      <c r="N206" s="91">
        <f t="shared" si="117"/>
        <v>2.1237699999999999</v>
      </c>
      <c r="O206" s="91">
        <f t="shared" si="117"/>
        <v>2.1465999999999998</v>
      </c>
      <c r="P206" s="91">
        <f t="shared" si="117"/>
        <v>2.14079</v>
      </c>
      <c r="Q206" s="91">
        <f t="shared" si="117"/>
        <v>2.1388400000000001</v>
      </c>
      <c r="R206" s="91">
        <f t="shared" si="117"/>
        <v>2.1015899999999998</v>
      </c>
      <c r="S206" s="91">
        <f t="shared" si="117"/>
        <v>2.09653</v>
      </c>
      <c r="T206" s="91">
        <f t="shared" si="117"/>
        <v>2.1451099999999999</v>
      </c>
      <c r="U206" s="91">
        <f t="shared" si="117"/>
        <v>2.20044</v>
      </c>
      <c r="V206" s="91">
        <f t="shared" si="117"/>
        <v>2.2005400000000002</v>
      </c>
      <c r="W206" s="91">
        <f t="shared" si="117"/>
        <v>2.1645699999999999</v>
      </c>
      <c r="X206" s="91">
        <f t="shared" si="117"/>
        <v>2.1537299999999999</v>
      </c>
      <c r="Y206" s="91">
        <f t="shared" si="117"/>
        <v>2.0741100000000001</v>
      </c>
      <c r="Z206" s="91">
        <f t="shared" si="117"/>
        <v>1.9909699999999999</v>
      </c>
      <c r="AA206" s="91">
        <f t="shared" si="117"/>
        <v>1.7267999999999999</v>
      </c>
    </row>
    <row r="207" spans="1:27" ht="12.75" hidden="1" customHeight="1" outlineLevel="1" x14ac:dyDescent="0.3">
      <c r="A207" s="99" t="s">
        <v>1187</v>
      </c>
      <c r="B207" s="63" t="s">
        <v>238</v>
      </c>
      <c r="C207" s="43" t="s">
        <v>79</v>
      </c>
      <c r="D207" s="44">
        <v>1476.93</v>
      </c>
      <c r="E207" s="44">
        <v>1317.13</v>
      </c>
      <c r="F207" s="44">
        <v>1242.2</v>
      </c>
      <c r="G207" s="44">
        <v>1227.69</v>
      </c>
      <c r="H207" s="44">
        <v>1232.6400000000001</v>
      </c>
      <c r="I207" s="44">
        <v>1301.27</v>
      </c>
      <c r="J207" s="44">
        <v>1392.74</v>
      </c>
      <c r="K207" s="44">
        <v>1528.19</v>
      </c>
      <c r="L207" s="44">
        <v>1781.93</v>
      </c>
      <c r="M207" s="44">
        <v>1863.57</v>
      </c>
      <c r="N207" s="44">
        <v>1917.58</v>
      </c>
      <c r="O207" s="44">
        <v>1940.41</v>
      </c>
      <c r="P207" s="44">
        <v>1934.6</v>
      </c>
      <c r="Q207" s="44">
        <v>1932.65</v>
      </c>
      <c r="R207" s="44">
        <v>1895.4</v>
      </c>
      <c r="S207" s="44">
        <v>1890.34</v>
      </c>
      <c r="T207" s="44">
        <v>1938.92</v>
      </c>
      <c r="U207" s="44">
        <v>1994.25</v>
      </c>
      <c r="V207" s="44">
        <v>1994.35</v>
      </c>
      <c r="W207" s="44">
        <v>1958.38</v>
      </c>
      <c r="X207" s="44">
        <v>1947.54</v>
      </c>
      <c r="Y207" s="44">
        <v>1867.92</v>
      </c>
      <c r="Z207" s="44">
        <v>1784.78</v>
      </c>
      <c r="AA207" s="44">
        <v>1520.61</v>
      </c>
    </row>
    <row r="208" spans="1:27" ht="12.75" hidden="1" customHeight="1" outlineLevel="1" x14ac:dyDescent="0.3">
      <c r="A208" s="99" t="s">
        <v>1188</v>
      </c>
      <c r="B208" s="63" t="s">
        <v>90</v>
      </c>
      <c r="C208" s="43" t="s">
        <v>79</v>
      </c>
      <c r="D208" s="44">
        <f>$D$158</f>
        <v>113.12</v>
      </c>
      <c r="E208" s="44">
        <f>$D$158</f>
        <v>113.12</v>
      </c>
      <c r="F208" s="44">
        <f t="shared" ref="F208:AA208" si="118">$D$158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3">
      <c r="A209" s="99" t="s">
        <v>1189</v>
      </c>
      <c r="B209" s="63" t="s">
        <v>83</v>
      </c>
      <c r="C209" s="43" t="s">
        <v>79</v>
      </c>
      <c r="D209" s="44">
        <v>4.8</v>
      </c>
      <c r="E209" s="44">
        <v>4.8</v>
      </c>
      <c r="F209" s="44">
        <v>4.8</v>
      </c>
      <c r="G209" s="44">
        <v>4.8</v>
      </c>
      <c r="H209" s="44">
        <v>4.8</v>
      </c>
      <c r="I209" s="44">
        <v>4.8</v>
      </c>
      <c r="J209" s="44">
        <v>4.8</v>
      </c>
      <c r="K209" s="44">
        <v>4.8</v>
      </c>
      <c r="L209" s="44">
        <v>4.8</v>
      </c>
      <c r="M209" s="44">
        <v>4.8</v>
      </c>
      <c r="N209" s="44">
        <v>4.8</v>
      </c>
      <c r="O209" s="44">
        <v>4.8</v>
      </c>
      <c r="P209" s="44">
        <v>4.8</v>
      </c>
      <c r="Q209" s="44">
        <v>4.8</v>
      </c>
      <c r="R209" s="44">
        <v>4.8</v>
      </c>
      <c r="S209" s="44">
        <v>4.8</v>
      </c>
      <c r="T209" s="44">
        <v>4.8</v>
      </c>
      <c r="U209" s="44">
        <v>4.8</v>
      </c>
      <c r="V209" s="44">
        <v>4.8</v>
      </c>
      <c r="W209" s="44">
        <v>4.8</v>
      </c>
      <c r="X209" s="44">
        <v>4.8</v>
      </c>
      <c r="Y209" s="44">
        <v>4.8</v>
      </c>
      <c r="Z209" s="44">
        <v>4.8</v>
      </c>
      <c r="AA209" s="44">
        <v>4.8</v>
      </c>
    </row>
    <row r="210" spans="1:27" ht="12.75" hidden="1" customHeight="1" outlineLevel="1" x14ac:dyDescent="0.3">
      <c r="A210" s="99" t="s">
        <v>1190</v>
      </c>
      <c r="B210" s="63" t="s">
        <v>81</v>
      </c>
      <c r="C210" s="43" t="s">
        <v>79</v>
      </c>
      <c r="D210" s="44">
        <f>$D$11</f>
        <v>88.27</v>
      </c>
      <c r="E210" s="44">
        <f t="shared" ref="E210:AA210" si="119">$D$11</f>
        <v>88.27</v>
      </c>
      <c r="F210" s="44">
        <f t="shared" si="119"/>
        <v>88.27</v>
      </c>
      <c r="G210" s="44">
        <f t="shared" si="119"/>
        <v>88.27</v>
      </c>
      <c r="H210" s="44">
        <f t="shared" si="119"/>
        <v>88.27</v>
      </c>
      <c r="I210" s="44">
        <f t="shared" si="119"/>
        <v>88.27</v>
      </c>
      <c r="J210" s="44">
        <f t="shared" si="119"/>
        <v>88.27</v>
      </c>
      <c r="K210" s="44">
        <f t="shared" si="119"/>
        <v>88.27</v>
      </c>
      <c r="L210" s="44">
        <f t="shared" si="119"/>
        <v>88.27</v>
      </c>
      <c r="M210" s="44">
        <f t="shared" si="119"/>
        <v>88.27</v>
      </c>
      <c r="N210" s="44">
        <f t="shared" si="119"/>
        <v>88.27</v>
      </c>
      <c r="O210" s="44">
        <f t="shared" si="119"/>
        <v>88.27</v>
      </c>
      <c r="P210" s="44">
        <f t="shared" si="119"/>
        <v>88.27</v>
      </c>
      <c r="Q210" s="44">
        <f t="shared" si="119"/>
        <v>88.27</v>
      </c>
      <c r="R210" s="44">
        <f t="shared" si="119"/>
        <v>88.27</v>
      </c>
      <c r="S210" s="44">
        <f t="shared" si="119"/>
        <v>88.27</v>
      </c>
      <c r="T210" s="44">
        <f t="shared" si="119"/>
        <v>88.27</v>
      </c>
      <c r="U210" s="44">
        <f t="shared" si="119"/>
        <v>88.27</v>
      </c>
      <c r="V210" s="44">
        <f t="shared" si="119"/>
        <v>88.27</v>
      </c>
      <c r="W210" s="44">
        <f t="shared" si="119"/>
        <v>88.27</v>
      </c>
      <c r="X210" s="44">
        <f t="shared" si="119"/>
        <v>88.27</v>
      </c>
      <c r="Y210" s="44">
        <f t="shared" si="119"/>
        <v>88.27</v>
      </c>
      <c r="Z210" s="44">
        <f t="shared" si="119"/>
        <v>88.27</v>
      </c>
      <c r="AA210" s="44">
        <f t="shared" si="119"/>
        <v>88.27</v>
      </c>
    </row>
    <row r="211" spans="1:27" ht="12.75" customHeight="1" collapsed="1" x14ac:dyDescent="0.3">
      <c r="A211" s="98" t="s">
        <v>1191</v>
      </c>
      <c r="B211" s="28" t="str">
        <f>"12"&amp;"."&amp;$B$623&amp;"."&amp;$B$624</f>
        <v>12.02.2024</v>
      </c>
      <c r="C211" s="90" t="s">
        <v>76</v>
      </c>
      <c r="D211" s="91">
        <f>ROUND(((D212+D213+D215+D214)/1000),5)</f>
        <v>1.60782</v>
      </c>
      <c r="E211" s="91">
        <f>ROUND(((E212+E213+E215+E214)/1000),5)</f>
        <v>1.48485</v>
      </c>
      <c r="F211" s="91">
        <f>ROUND(((F212+F213+F215+F214)/1000),5)</f>
        <v>1.4482299999999999</v>
      </c>
      <c r="G211" s="91">
        <f t="shared" ref="G211:AA211" si="120">ROUND(((G212+G213+G215+G214)/1000),5)</f>
        <v>1.45069</v>
      </c>
      <c r="H211" s="91">
        <f t="shared" si="120"/>
        <v>1.50291</v>
      </c>
      <c r="I211" s="91">
        <f t="shared" si="120"/>
        <v>1.6076900000000001</v>
      </c>
      <c r="J211" s="91">
        <f t="shared" si="120"/>
        <v>1.92001</v>
      </c>
      <c r="K211" s="91">
        <f t="shared" si="120"/>
        <v>2.1158100000000002</v>
      </c>
      <c r="L211" s="91">
        <f t="shared" si="120"/>
        <v>2.2532299999999998</v>
      </c>
      <c r="M211" s="91">
        <f t="shared" si="120"/>
        <v>2.2859099999999999</v>
      </c>
      <c r="N211" s="91">
        <f t="shared" si="120"/>
        <v>2.31813</v>
      </c>
      <c r="O211" s="91">
        <f t="shared" si="120"/>
        <v>2.3492099999999998</v>
      </c>
      <c r="P211" s="91">
        <f t="shared" si="120"/>
        <v>2.3137599999999998</v>
      </c>
      <c r="Q211" s="91">
        <f t="shared" si="120"/>
        <v>2.3328099999999998</v>
      </c>
      <c r="R211" s="91">
        <f t="shared" si="120"/>
        <v>2.30905</v>
      </c>
      <c r="S211" s="91">
        <f t="shared" si="120"/>
        <v>2.2552099999999999</v>
      </c>
      <c r="T211" s="91">
        <f t="shared" si="120"/>
        <v>2.24749</v>
      </c>
      <c r="U211" s="91">
        <f t="shared" si="120"/>
        <v>2.2494700000000001</v>
      </c>
      <c r="V211" s="91">
        <f t="shared" si="120"/>
        <v>2.2766199999999999</v>
      </c>
      <c r="W211" s="91">
        <f t="shared" si="120"/>
        <v>2.2855500000000002</v>
      </c>
      <c r="X211" s="91">
        <f t="shared" si="120"/>
        <v>2.2025299999999999</v>
      </c>
      <c r="Y211" s="91">
        <f t="shared" si="120"/>
        <v>2.0774699999999999</v>
      </c>
      <c r="Z211" s="91">
        <f t="shared" si="120"/>
        <v>1.8678699999999999</v>
      </c>
      <c r="AA211" s="91">
        <f t="shared" si="120"/>
        <v>1.67516</v>
      </c>
    </row>
    <row r="212" spans="1:27" ht="12.75" hidden="1" customHeight="1" outlineLevel="1" x14ac:dyDescent="0.3">
      <c r="A212" s="99" t="s">
        <v>1192</v>
      </c>
      <c r="B212" s="63" t="s">
        <v>238</v>
      </c>
      <c r="C212" s="43" t="s">
        <v>79</v>
      </c>
      <c r="D212" s="44">
        <v>1401.63</v>
      </c>
      <c r="E212" s="44">
        <v>1278.6600000000001</v>
      </c>
      <c r="F212" s="44">
        <v>1242.04</v>
      </c>
      <c r="G212" s="44">
        <v>1244.5</v>
      </c>
      <c r="H212" s="44">
        <v>1296.72</v>
      </c>
      <c r="I212" s="44">
        <v>1401.5</v>
      </c>
      <c r="J212" s="44">
        <v>1713.82</v>
      </c>
      <c r="K212" s="44">
        <v>1909.62</v>
      </c>
      <c r="L212" s="44">
        <v>2047.04</v>
      </c>
      <c r="M212" s="44">
        <v>2079.7199999999998</v>
      </c>
      <c r="N212" s="44">
        <v>2111.94</v>
      </c>
      <c r="O212" s="44">
        <v>2143.02</v>
      </c>
      <c r="P212" s="44">
        <v>2107.5700000000002</v>
      </c>
      <c r="Q212" s="44">
        <v>2126.62</v>
      </c>
      <c r="R212" s="44">
        <v>2102.86</v>
      </c>
      <c r="S212" s="44">
        <v>2049.02</v>
      </c>
      <c r="T212" s="44">
        <v>2041.3</v>
      </c>
      <c r="U212" s="44">
        <v>2043.28</v>
      </c>
      <c r="V212" s="44">
        <v>2070.4299999999998</v>
      </c>
      <c r="W212" s="44">
        <v>2079.36</v>
      </c>
      <c r="X212" s="44">
        <v>1996.34</v>
      </c>
      <c r="Y212" s="44">
        <v>1871.28</v>
      </c>
      <c r="Z212" s="44">
        <v>1661.68</v>
      </c>
      <c r="AA212" s="44">
        <v>1468.97</v>
      </c>
    </row>
    <row r="213" spans="1:27" ht="12.75" hidden="1" customHeight="1" outlineLevel="1" x14ac:dyDescent="0.3">
      <c r="A213" s="99" t="s">
        <v>1193</v>
      </c>
      <c r="B213" s="63" t="s">
        <v>90</v>
      </c>
      <c r="C213" s="43" t="s">
        <v>79</v>
      </c>
      <c r="D213" s="44">
        <f>$D$158</f>
        <v>113.12</v>
      </c>
      <c r="E213" s="44">
        <f>$D$158</f>
        <v>113.12</v>
      </c>
      <c r="F213" s="44">
        <f t="shared" ref="F213:AA213" si="121">$D$158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3">
      <c r="A214" s="99" t="s">
        <v>1194</v>
      </c>
      <c r="B214" s="63" t="s">
        <v>83</v>
      </c>
      <c r="C214" s="43" t="s">
        <v>79</v>
      </c>
      <c r="D214" s="44">
        <v>4.8</v>
      </c>
      <c r="E214" s="44">
        <v>4.8</v>
      </c>
      <c r="F214" s="44">
        <v>4.8</v>
      </c>
      <c r="G214" s="44">
        <v>4.8</v>
      </c>
      <c r="H214" s="44">
        <v>4.8</v>
      </c>
      <c r="I214" s="44">
        <v>4.8</v>
      </c>
      <c r="J214" s="44">
        <v>4.8</v>
      </c>
      <c r="K214" s="44">
        <v>4.8</v>
      </c>
      <c r="L214" s="44">
        <v>4.8</v>
      </c>
      <c r="M214" s="44">
        <v>4.8</v>
      </c>
      <c r="N214" s="44">
        <v>4.8</v>
      </c>
      <c r="O214" s="44">
        <v>4.8</v>
      </c>
      <c r="P214" s="44">
        <v>4.8</v>
      </c>
      <c r="Q214" s="44">
        <v>4.8</v>
      </c>
      <c r="R214" s="44">
        <v>4.8</v>
      </c>
      <c r="S214" s="44">
        <v>4.8</v>
      </c>
      <c r="T214" s="44">
        <v>4.8</v>
      </c>
      <c r="U214" s="44">
        <v>4.8</v>
      </c>
      <c r="V214" s="44">
        <v>4.8</v>
      </c>
      <c r="W214" s="44">
        <v>4.8</v>
      </c>
      <c r="X214" s="44">
        <v>4.8</v>
      </c>
      <c r="Y214" s="44">
        <v>4.8</v>
      </c>
      <c r="Z214" s="44">
        <v>4.8</v>
      </c>
      <c r="AA214" s="44">
        <v>4.8</v>
      </c>
    </row>
    <row r="215" spans="1:27" ht="12.75" hidden="1" customHeight="1" outlineLevel="1" x14ac:dyDescent="0.3">
      <c r="A215" s="99" t="s">
        <v>1195</v>
      </c>
      <c r="B215" s="63" t="s">
        <v>81</v>
      </c>
      <c r="C215" s="43" t="s">
        <v>79</v>
      </c>
      <c r="D215" s="44">
        <f>$D$11</f>
        <v>88.27</v>
      </c>
      <c r="E215" s="44">
        <f t="shared" ref="E215:AA215" si="122">$D$11</f>
        <v>88.27</v>
      </c>
      <c r="F215" s="44">
        <f t="shared" si="122"/>
        <v>88.27</v>
      </c>
      <c r="G215" s="44">
        <f t="shared" si="122"/>
        <v>88.27</v>
      </c>
      <c r="H215" s="44">
        <f t="shared" si="122"/>
        <v>88.27</v>
      </c>
      <c r="I215" s="44">
        <f t="shared" si="122"/>
        <v>88.27</v>
      </c>
      <c r="J215" s="44">
        <f t="shared" si="122"/>
        <v>88.27</v>
      </c>
      <c r="K215" s="44">
        <f t="shared" si="122"/>
        <v>88.27</v>
      </c>
      <c r="L215" s="44">
        <f t="shared" si="122"/>
        <v>88.27</v>
      </c>
      <c r="M215" s="44">
        <f t="shared" si="122"/>
        <v>88.27</v>
      </c>
      <c r="N215" s="44">
        <f t="shared" si="122"/>
        <v>88.27</v>
      </c>
      <c r="O215" s="44">
        <f t="shared" si="122"/>
        <v>88.27</v>
      </c>
      <c r="P215" s="44">
        <f t="shared" si="122"/>
        <v>88.27</v>
      </c>
      <c r="Q215" s="44">
        <f t="shared" si="122"/>
        <v>88.27</v>
      </c>
      <c r="R215" s="44">
        <f t="shared" si="122"/>
        <v>88.27</v>
      </c>
      <c r="S215" s="44">
        <f t="shared" si="122"/>
        <v>88.27</v>
      </c>
      <c r="T215" s="44">
        <f t="shared" si="122"/>
        <v>88.27</v>
      </c>
      <c r="U215" s="44">
        <f t="shared" si="122"/>
        <v>88.27</v>
      </c>
      <c r="V215" s="44">
        <f t="shared" si="122"/>
        <v>88.27</v>
      </c>
      <c r="W215" s="44">
        <f t="shared" si="122"/>
        <v>88.27</v>
      </c>
      <c r="X215" s="44">
        <f t="shared" si="122"/>
        <v>88.27</v>
      </c>
      <c r="Y215" s="44">
        <f t="shared" si="122"/>
        <v>88.27</v>
      </c>
      <c r="Z215" s="44">
        <f t="shared" si="122"/>
        <v>88.27</v>
      </c>
      <c r="AA215" s="44">
        <f t="shared" si="122"/>
        <v>88.27</v>
      </c>
    </row>
    <row r="216" spans="1:27" ht="12.75" customHeight="1" collapsed="1" x14ac:dyDescent="0.3">
      <c r="A216" s="98" t="s">
        <v>1196</v>
      </c>
      <c r="B216" s="28" t="str">
        <f>"13"&amp;"."&amp;$B$623&amp;"."&amp;$B$624</f>
        <v>13.02.2024</v>
      </c>
      <c r="C216" s="90" t="s">
        <v>76</v>
      </c>
      <c r="D216" s="91">
        <f>ROUND(((D217+D218+D220+D219)/1000),5)</f>
        <v>1.51369</v>
      </c>
      <c r="E216" s="91">
        <f>ROUND(((E217+E218+E220+E219)/1000),5)</f>
        <v>1.45499</v>
      </c>
      <c r="F216" s="91">
        <f>ROUND(((F217+F218+F220+F219)/1000),5)</f>
        <v>1.42869</v>
      </c>
      <c r="G216" s="91">
        <f t="shared" ref="G216:AA216" si="123">ROUND(((G217+G218+G220+G219)/1000),5)</f>
        <v>1.42791</v>
      </c>
      <c r="H216" s="91">
        <f t="shared" si="123"/>
        <v>1.45844</v>
      </c>
      <c r="I216" s="91">
        <f t="shared" si="123"/>
        <v>1.5461199999999999</v>
      </c>
      <c r="J216" s="91">
        <f t="shared" si="123"/>
        <v>1.73892</v>
      </c>
      <c r="K216" s="91">
        <f t="shared" si="123"/>
        <v>2.08786</v>
      </c>
      <c r="L216" s="91">
        <f t="shared" si="123"/>
        <v>2.1722199999999998</v>
      </c>
      <c r="M216" s="91">
        <f t="shared" si="123"/>
        <v>2.1766200000000002</v>
      </c>
      <c r="N216" s="91">
        <f t="shared" si="123"/>
        <v>2.1942400000000002</v>
      </c>
      <c r="O216" s="91">
        <f t="shared" si="123"/>
        <v>2.2721200000000001</v>
      </c>
      <c r="P216" s="91">
        <f t="shared" si="123"/>
        <v>2.2491099999999999</v>
      </c>
      <c r="Q216" s="91">
        <f t="shared" si="123"/>
        <v>2.26688</v>
      </c>
      <c r="R216" s="91">
        <f t="shared" si="123"/>
        <v>2.25726</v>
      </c>
      <c r="S216" s="91">
        <f t="shared" si="123"/>
        <v>2.1873900000000002</v>
      </c>
      <c r="T216" s="91">
        <f t="shared" si="123"/>
        <v>2.1775899999999999</v>
      </c>
      <c r="U216" s="91">
        <f t="shared" si="123"/>
        <v>2.19794</v>
      </c>
      <c r="V216" s="91">
        <f t="shared" si="123"/>
        <v>2.2337899999999999</v>
      </c>
      <c r="W216" s="91">
        <f t="shared" si="123"/>
        <v>2.2503000000000002</v>
      </c>
      <c r="X216" s="91">
        <f t="shared" si="123"/>
        <v>2.15273</v>
      </c>
      <c r="Y216" s="91">
        <f t="shared" si="123"/>
        <v>2.0876999999999999</v>
      </c>
      <c r="Z216" s="91">
        <f t="shared" si="123"/>
        <v>1.7881199999999999</v>
      </c>
      <c r="AA216" s="91">
        <f t="shared" si="123"/>
        <v>1.70557</v>
      </c>
    </row>
    <row r="217" spans="1:27" ht="12.75" hidden="1" customHeight="1" outlineLevel="1" x14ac:dyDescent="0.3">
      <c r="A217" s="99" t="s">
        <v>1197</v>
      </c>
      <c r="B217" s="63" t="s">
        <v>238</v>
      </c>
      <c r="C217" s="43" t="s">
        <v>79</v>
      </c>
      <c r="D217" s="44">
        <v>1307.5</v>
      </c>
      <c r="E217" s="44">
        <v>1248.8</v>
      </c>
      <c r="F217" s="44">
        <v>1222.5</v>
      </c>
      <c r="G217" s="44">
        <v>1221.72</v>
      </c>
      <c r="H217" s="44">
        <v>1252.25</v>
      </c>
      <c r="I217" s="44">
        <v>1339.93</v>
      </c>
      <c r="J217" s="44">
        <v>1532.73</v>
      </c>
      <c r="K217" s="44">
        <v>1881.67</v>
      </c>
      <c r="L217" s="44">
        <v>1966.03</v>
      </c>
      <c r="M217" s="44">
        <v>1970.43</v>
      </c>
      <c r="N217" s="44">
        <v>1988.05</v>
      </c>
      <c r="O217" s="44">
        <v>2065.9299999999998</v>
      </c>
      <c r="P217" s="44">
        <v>2042.92</v>
      </c>
      <c r="Q217" s="44">
        <v>2060.69</v>
      </c>
      <c r="R217" s="44">
        <v>2051.0700000000002</v>
      </c>
      <c r="S217" s="44">
        <v>1981.2</v>
      </c>
      <c r="T217" s="44">
        <v>1971.4</v>
      </c>
      <c r="U217" s="44">
        <v>1991.75</v>
      </c>
      <c r="V217" s="44">
        <v>2027.6</v>
      </c>
      <c r="W217" s="44">
        <v>2044.11</v>
      </c>
      <c r="X217" s="44">
        <v>1946.54</v>
      </c>
      <c r="Y217" s="44">
        <v>1881.51</v>
      </c>
      <c r="Z217" s="44">
        <v>1581.93</v>
      </c>
      <c r="AA217" s="44">
        <v>1499.38</v>
      </c>
    </row>
    <row r="218" spans="1:27" ht="12.75" hidden="1" customHeight="1" outlineLevel="1" x14ac:dyDescent="0.3">
      <c r="A218" s="99" t="s">
        <v>1198</v>
      </c>
      <c r="B218" s="63" t="s">
        <v>90</v>
      </c>
      <c r="C218" s="43" t="s">
        <v>79</v>
      </c>
      <c r="D218" s="44">
        <f>$D$158</f>
        <v>113.12</v>
      </c>
      <c r="E218" s="44">
        <f>$D$158</f>
        <v>113.12</v>
      </c>
      <c r="F218" s="44">
        <f t="shared" ref="F218:AA218" si="124">$D$158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3">
      <c r="A219" s="99" t="s">
        <v>1199</v>
      </c>
      <c r="B219" s="63" t="s">
        <v>83</v>
      </c>
      <c r="C219" s="43" t="s">
        <v>79</v>
      </c>
      <c r="D219" s="44">
        <v>4.8</v>
      </c>
      <c r="E219" s="44">
        <v>4.8</v>
      </c>
      <c r="F219" s="44">
        <v>4.8</v>
      </c>
      <c r="G219" s="44">
        <v>4.8</v>
      </c>
      <c r="H219" s="44">
        <v>4.8</v>
      </c>
      <c r="I219" s="44">
        <v>4.8</v>
      </c>
      <c r="J219" s="44">
        <v>4.8</v>
      </c>
      <c r="K219" s="44">
        <v>4.8</v>
      </c>
      <c r="L219" s="44">
        <v>4.8</v>
      </c>
      <c r="M219" s="44">
        <v>4.8</v>
      </c>
      <c r="N219" s="44">
        <v>4.8</v>
      </c>
      <c r="O219" s="44">
        <v>4.8</v>
      </c>
      <c r="P219" s="44">
        <v>4.8</v>
      </c>
      <c r="Q219" s="44">
        <v>4.8</v>
      </c>
      <c r="R219" s="44">
        <v>4.8</v>
      </c>
      <c r="S219" s="44">
        <v>4.8</v>
      </c>
      <c r="T219" s="44">
        <v>4.8</v>
      </c>
      <c r="U219" s="44">
        <v>4.8</v>
      </c>
      <c r="V219" s="44">
        <v>4.8</v>
      </c>
      <c r="W219" s="44">
        <v>4.8</v>
      </c>
      <c r="X219" s="44">
        <v>4.8</v>
      </c>
      <c r="Y219" s="44">
        <v>4.8</v>
      </c>
      <c r="Z219" s="44">
        <v>4.8</v>
      </c>
      <c r="AA219" s="44">
        <v>4.8</v>
      </c>
    </row>
    <row r="220" spans="1:27" ht="12.75" hidden="1" customHeight="1" outlineLevel="1" x14ac:dyDescent="0.3">
      <c r="A220" s="99" t="s">
        <v>1200</v>
      </c>
      <c r="B220" s="63" t="s">
        <v>81</v>
      </c>
      <c r="C220" s="43" t="s">
        <v>79</v>
      </c>
      <c r="D220" s="44">
        <f>$D$11</f>
        <v>88.27</v>
      </c>
      <c r="E220" s="44">
        <f t="shared" ref="E220:AA220" si="125">$D$11</f>
        <v>88.27</v>
      </c>
      <c r="F220" s="44">
        <f t="shared" si="125"/>
        <v>88.27</v>
      </c>
      <c r="G220" s="44">
        <f t="shared" si="125"/>
        <v>88.27</v>
      </c>
      <c r="H220" s="44">
        <f t="shared" si="125"/>
        <v>88.27</v>
      </c>
      <c r="I220" s="44">
        <f t="shared" si="125"/>
        <v>88.27</v>
      </c>
      <c r="J220" s="44">
        <f t="shared" si="125"/>
        <v>88.27</v>
      </c>
      <c r="K220" s="44">
        <f t="shared" si="125"/>
        <v>88.27</v>
      </c>
      <c r="L220" s="44">
        <f t="shared" si="125"/>
        <v>88.27</v>
      </c>
      <c r="M220" s="44">
        <f t="shared" si="125"/>
        <v>88.27</v>
      </c>
      <c r="N220" s="44">
        <f t="shared" si="125"/>
        <v>88.27</v>
      </c>
      <c r="O220" s="44">
        <f t="shared" si="125"/>
        <v>88.27</v>
      </c>
      <c r="P220" s="44">
        <f t="shared" si="125"/>
        <v>88.27</v>
      </c>
      <c r="Q220" s="44">
        <f t="shared" si="125"/>
        <v>88.27</v>
      </c>
      <c r="R220" s="44">
        <f t="shared" si="125"/>
        <v>88.27</v>
      </c>
      <c r="S220" s="44">
        <f t="shared" si="125"/>
        <v>88.27</v>
      </c>
      <c r="T220" s="44">
        <f t="shared" si="125"/>
        <v>88.27</v>
      </c>
      <c r="U220" s="44">
        <f t="shared" si="125"/>
        <v>88.27</v>
      </c>
      <c r="V220" s="44">
        <f t="shared" si="125"/>
        <v>88.27</v>
      </c>
      <c r="W220" s="44">
        <f t="shared" si="125"/>
        <v>88.27</v>
      </c>
      <c r="X220" s="44">
        <f t="shared" si="125"/>
        <v>88.27</v>
      </c>
      <c r="Y220" s="44">
        <f t="shared" si="125"/>
        <v>88.27</v>
      </c>
      <c r="Z220" s="44">
        <f t="shared" si="125"/>
        <v>88.27</v>
      </c>
      <c r="AA220" s="44">
        <f t="shared" si="125"/>
        <v>88.27</v>
      </c>
    </row>
    <row r="221" spans="1:27" ht="12.75" customHeight="1" collapsed="1" x14ac:dyDescent="0.3">
      <c r="A221" s="98" t="s">
        <v>1201</v>
      </c>
      <c r="B221" s="28" t="str">
        <f>"14"&amp;"."&amp;$B$623&amp;"."&amp;$B$624</f>
        <v>14.02.2024</v>
      </c>
      <c r="C221" s="90" t="s">
        <v>76</v>
      </c>
      <c r="D221" s="91">
        <f>ROUND(((D222+D223+D225+D224)/1000),5)</f>
        <v>1.5246</v>
      </c>
      <c r="E221" s="91">
        <f>ROUND(((E222+E223+E225+E224)/1000),5)</f>
        <v>1.46949</v>
      </c>
      <c r="F221" s="91">
        <f>ROUND(((F222+F223+F225+F224)/1000),5)</f>
        <v>1.41987</v>
      </c>
      <c r="G221" s="91">
        <f t="shared" ref="G221:AA221" si="126">ROUND(((G222+G223+G225+G224)/1000),5)</f>
        <v>1.419</v>
      </c>
      <c r="H221" s="91">
        <f t="shared" si="126"/>
        <v>1.4408399999999999</v>
      </c>
      <c r="I221" s="91">
        <f t="shared" si="126"/>
        <v>1.5354699999999999</v>
      </c>
      <c r="J221" s="91">
        <f t="shared" si="126"/>
        <v>1.73943</v>
      </c>
      <c r="K221" s="91">
        <f t="shared" si="126"/>
        <v>2.1079300000000001</v>
      </c>
      <c r="L221" s="91">
        <f t="shared" si="126"/>
        <v>2.1785700000000001</v>
      </c>
      <c r="M221" s="91">
        <f t="shared" si="126"/>
        <v>2.20729</v>
      </c>
      <c r="N221" s="91">
        <f t="shared" si="126"/>
        <v>2.2347399999999999</v>
      </c>
      <c r="O221" s="91">
        <f t="shared" si="126"/>
        <v>2.2785000000000002</v>
      </c>
      <c r="P221" s="91">
        <f t="shared" si="126"/>
        <v>2.25942</v>
      </c>
      <c r="Q221" s="91">
        <f t="shared" si="126"/>
        <v>2.2593899999999998</v>
      </c>
      <c r="R221" s="91">
        <f t="shared" si="126"/>
        <v>2.2516500000000002</v>
      </c>
      <c r="S221" s="91">
        <f t="shared" si="126"/>
        <v>2.1916899999999999</v>
      </c>
      <c r="T221" s="91">
        <f t="shared" si="126"/>
        <v>2.1749000000000001</v>
      </c>
      <c r="U221" s="91">
        <f t="shared" si="126"/>
        <v>2.2065000000000001</v>
      </c>
      <c r="V221" s="91">
        <f t="shared" si="126"/>
        <v>2.2985799999999998</v>
      </c>
      <c r="W221" s="91">
        <f t="shared" si="126"/>
        <v>2.2303600000000001</v>
      </c>
      <c r="X221" s="91">
        <f t="shared" si="126"/>
        <v>2.12479</v>
      </c>
      <c r="Y221" s="91">
        <f t="shared" si="126"/>
        <v>2.0918000000000001</v>
      </c>
      <c r="Z221" s="91">
        <f t="shared" si="126"/>
        <v>1.7592699999999999</v>
      </c>
      <c r="AA221" s="91">
        <f t="shared" si="126"/>
        <v>1.5489599999999999</v>
      </c>
    </row>
    <row r="222" spans="1:27" ht="12.75" hidden="1" customHeight="1" outlineLevel="1" x14ac:dyDescent="0.3">
      <c r="A222" s="99" t="s">
        <v>1202</v>
      </c>
      <c r="B222" s="63" t="s">
        <v>238</v>
      </c>
      <c r="C222" s="43" t="s">
        <v>79</v>
      </c>
      <c r="D222" s="44">
        <v>1318.41</v>
      </c>
      <c r="E222" s="44">
        <v>1263.3</v>
      </c>
      <c r="F222" s="44">
        <v>1213.68</v>
      </c>
      <c r="G222" s="44">
        <v>1212.81</v>
      </c>
      <c r="H222" s="44">
        <v>1234.6500000000001</v>
      </c>
      <c r="I222" s="44">
        <v>1329.28</v>
      </c>
      <c r="J222" s="44">
        <v>1533.24</v>
      </c>
      <c r="K222" s="44">
        <v>1901.74</v>
      </c>
      <c r="L222" s="44">
        <v>1972.38</v>
      </c>
      <c r="M222" s="44">
        <v>2001.1</v>
      </c>
      <c r="N222" s="44">
        <v>2028.55</v>
      </c>
      <c r="O222" s="44">
        <v>2072.31</v>
      </c>
      <c r="P222" s="44">
        <v>2053.23</v>
      </c>
      <c r="Q222" s="44">
        <v>2053.1999999999998</v>
      </c>
      <c r="R222" s="44">
        <v>2045.46</v>
      </c>
      <c r="S222" s="44">
        <v>1985.5</v>
      </c>
      <c r="T222" s="44">
        <v>1968.71</v>
      </c>
      <c r="U222" s="44">
        <v>2000.31</v>
      </c>
      <c r="V222" s="44">
        <v>2092.39</v>
      </c>
      <c r="W222" s="44">
        <v>2024.17</v>
      </c>
      <c r="X222" s="44">
        <v>1918.6</v>
      </c>
      <c r="Y222" s="44">
        <v>1885.61</v>
      </c>
      <c r="Z222" s="44">
        <v>1553.08</v>
      </c>
      <c r="AA222" s="44">
        <v>1342.77</v>
      </c>
    </row>
    <row r="223" spans="1:27" ht="12.75" hidden="1" customHeight="1" outlineLevel="1" x14ac:dyDescent="0.3">
      <c r="A223" s="99" t="s">
        <v>1203</v>
      </c>
      <c r="B223" s="63" t="s">
        <v>90</v>
      </c>
      <c r="C223" s="43" t="s">
        <v>79</v>
      </c>
      <c r="D223" s="44">
        <f>$D$158</f>
        <v>113.12</v>
      </c>
      <c r="E223" s="44">
        <f>$D$158</f>
        <v>113.12</v>
      </c>
      <c r="F223" s="44">
        <f t="shared" ref="F223:AA223" si="127">$D$158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3">
      <c r="A224" s="99" t="s">
        <v>1204</v>
      </c>
      <c r="B224" s="63" t="s">
        <v>83</v>
      </c>
      <c r="C224" s="43" t="s">
        <v>79</v>
      </c>
      <c r="D224" s="44">
        <v>4.8</v>
      </c>
      <c r="E224" s="44">
        <v>4.8</v>
      </c>
      <c r="F224" s="44">
        <v>4.8</v>
      </c>
      <c r="G224" s="44">
        <v>4.8</v>
      </c>
      <c r="H224" s="44">
        <v>4.8</v>
      </c>
      <c r="I224" s="44">
        <v>4.8</v>
      </c>
      <c r="J224" s="44">
        <v>4.8</v>
      </c>
      <c r="K224" s="44">
        <v>4.8</v>
      </c>
      <c r="L224" s="44">
        <v>4.8</v>
      </c>
      <c r="M224" s="44">
        <v>4.8</v>
      </c>
      <c r="N224" s="44">
        <v>4.8</v>
      </c>
      <c r="O224" s="44">
        <v>4.8</v>
      </c>
      <c r="P224" s="44">
        <v>4.8</v>
      </c>
      <c r="Q224" s="44">
        <v>4.8</v>
      </c>
      <c r="R224" s="44">
        <v>4.8</v>
      </c>
      <c r="S224" s="44">
        <v>4.8</v>
      </c>
      <c r="T224" s="44">
        <v>4.8</v>
      </c>
      <c r="U224" s="44">
        <v>4.8</v>
      </c>
      <c r="V224" s="44">
        <v>4.8</v>
      </c>
      <c r="W224" s="44">
        <v>4.8</v>
      </c>
      <c r="X224" s="44">
        <v>4.8</v>
      </c>
      <c r="Y224" s="44">
        <v>4.8</v>
      </c>
      <c r="Z224" s="44">
        <v>4.8</v>
      </c>
      <c r="AA224" s="44">
        <v>4.8</v>
      </c>
    </row>
    <row r="225" spans="1:27" ht="12.75" hidden="1" customHeight="1" outlineLevel="1" x14ac:dyDescent="0.3">
      <c r="A225" s="99" t="s">
        <v>1205</v>
      </c>
      <c r="B225" s="63" t="s">
        <v>81</v>
      </c>
      <c r="C225" s="43" t="s">
        <v>79</v>
      </c>
      <c r="D225" s="44">
        <f>$D$11</f>
        <v>88.27</v>
      </c>
      <c r="E225" s="44">
        <f t="shared" ref="E225:AA225" si="128">$D$11</f>
        <v>88.27</v>
      </c>
      <c r="F225" s="44">
        <f t="shared" si="128"/>
        <v>88.27</v>
      </c>
      <c r="G225" s="44">
        <f t="shared" si="128"/>
        <v>88.27</v>
      </c>
      <c r="H225" s="44">
        <f t="shared" si="128"/>
        <v>88.27</v>
      </c>
      <c r="I225" s="44">
        <f t="shared" si="128"/>
        <v>88.27</v>
      </c>
      <c r="J225" s="44">
        <f t="shared" si="128"/>
        <v>88.27</v>
      </c>
      <c r="K225" s="44">
        <f t="shared" si="128"/>
        <v>88.27</v>
      </c>
      <c r="L225" s="44">
        <f t="shared" si="128"/>
        <v>88.27</v>
      </c>
      <c r="M225" s="44">
        <f t="shared" si="128"/>
        <v>88.27</v>
      </c>
      <c r="N225" s="44">
        <f t="shared" si="128"/>
        <v>88.27</v>
      </c>
      <c r="O225" s="44">
        <f t="shared" si="128"/>
        <v>88.27</v>
      </c>
      <c r="P225" s="44">
        <f t="shared" si="128"/>
        <v>88.27</v>
      </c>
      <c r="Q225" s="44">
        <f t="shared" si="128"/>
        <v>88.27</v>
      </c>
      <c r="R225" s="44">
        <f t="shared" si="128"/>
        <v>88.27</v>
      </c>
      <c r="S225" s="44">
        <f t="shared" si="128"/>
        <v>88.27</v>
      </c>
      <c r="T225" s="44">
        <f t="shared" si="128"/>
        <v>88.27</v>
      </c>
      <c r="U225" s="44">
        <f t="shared" si="128"/>
        <v>88.27</v>
      </c>
      <c r="V225" s="44">
        <f t="shared" si="128"/>
        <v>88.27</v>
      </c>
      <c r="W225" s="44">
        <f t="shared" si="128"/>
        <v>88.27</v>
      </c>
      <c r="X225" s="44">
        <f t="shared" si="128"/>
        <v>88.27</v>
      </c>
      <c r="Y225" s="44">
        <f t="shared" si="128"/>
        <v>88.27</v>
      </c>
      <c r="Z225" s="44">
        <f t="shared" si="128"/>
        <v>88.27</v>
      </c>
      <c r="AA225" s="44">
        <f t="shared" si="128"/>
        <v>88.27</v>
      </c>
    </row>
    <row r="226" spans="1:27" ht="12.75" customHeight="1" collapsed="1" x14ac:dyDescent="0.3">
      <c r="A226" s="98" t="s">
        <v>1206</v>
      </c>
      <c r="B226" s="28" t="str">
        <f>"15"&amp;"."&amp;$B$623&amp;"."&amp;$B$624</f>
        <v>15.02.2024</v>
      </c>
      <c r="C226" s="90" t="s">
        <v>76</v>
      </c>
      <c r="D226" s="91">
        <f>ROUND(((D227+D228+D230+D229)/1000),5)</f>
        <v>1.4895499999999999</v>
      </c>
      <c r="E226" s="91">
        <f>ROUND(((E227+E228+E230+E229)/1000),5)</f>
        <v>1.41978</v>
      </c>
      <c r="F226" s="91">
        <f>ROUND(((F227+F228+F230+F229)/1000),5)</f>
        <v>1.3785700000000001</v>
      </c>
      <c r="G226" s="91">
        <f t="shared" ref="G226:AA226" si="129">ROUND(((G227+G228+G230+G229)/1000),5)</f>
        <v>1.3569500000000001</v>
      </c>
      <c r="H226" s="91">
        <f t="shared" si="129"/>
        <v>1.4273199999999999</v>
      </c>
      <c r="I226" s="91">
        <f t="shared" si="129"/>
        <v>1.5412600000000001</v>
      </c>
      <c r="J226" s="91">
        <f t="shared" si="129"/>
        <v>1.7194700000000001</v>
      </c>
      <c r="K226" s="91">
        <f t="shared" si="129"/>
        <v>2.08731</v>
      </c>
      <c r="L226" s="91">
        <f t="shared" si="129"/>
        <v>2.1744500000000002</v>
      </c>
      <c r="M226" s="91">
        <f t="shared" si="129"/>
        <v>2.1484800000000002</v>
      </c>
      <c r="N226" s="91">
        <f t="shared" si="129"/>
        <v>2.1779799999999998</v>
      </c>
      <c r="O226" s="91">
        <f t="shared" si="129"/>
        <v>2.2718799999999999</v>
      </c>
      <c r="P226" s="91">
        <f t="shared" si="129"/>
        <v>2.2788599999999999</v>
      </c>
      <c r="Q226" s="91">
        <f t="shared" si="129"/>
        <v>2.2964199999999999</v>
      </c>
      <c r="R226" s="91">
        <f t="shared" si="129"/>
        <v>2.2501500000000001</v>
      </c>
      <c r="S226" s="91">
        <f t="shared" si="129"/>
        <v>2.1487400000000001</v>
      </c>
      <c r="T226" s="91">
        <f t="shared" si="129"/>
        <v>2.1257899999999998</v>
      </c>
      <c r="U226" s="91">
        <f t="shared" si="129"/>
        <v>2.1412800000000001</v>
      </c>
      <c r="V226" s="91">
        <f t="shared" si="129"/>
        <v>2.1579100000000002</v>
      </c>
      <c r="W226" s="91">
        <f t="shared" si="129"/>
        <v>2.17537</v>
      </c>
      <c r="X226" s="91">
        <f t="shared" si="129"/>
        <v>2.10867</v>
      </c>
      <c r="Y226" s="91">
        <f t="shared" si="129"/>
        <v>2.08799</v>
      </c>
      <c r="Z226" s="91">
        <f t="shared" si="129"/>
        <v>1.7897400000000001</v>
      </c>
      <c r="AA226" s="91">
        <f t="shared" si="129"/>
        <v>1.67364</v>
      </c>
    </row>
    <row r="227" spans="1:27" ht="12.75" hidden="1" customHeight="1" outlineLevel="1" x14ac:dyDescent="0.3">
      <c r="A227" s="99" t="s">
        <v>1207</v>
      </c>
      <c r="B227" s="63" t="s">
        <v>238</v>
      </c>
      <c r="C227" s="43" t="s">
        <v>79</v>
      </c>
      <c r="D227" s="44">
        <v>1283.3599999999999</v>
      </c>
      <c r="E227" s="44">
        <v>1213.5899999999999</v>
      </c>
      <c r="F227" s="44">
        <v>1172.3800000000001</v>
      </c>
      <c r="G227" s="44">
        <v>1150.76</v>
      </c>
      <c r="H227" s="44">
        <v>1221.1300000000001</v>
      </c>
      <c r="I227" s="44">
        <v>1335.07</v>
      </c>
      <c r="J227" s="44">
        <v>1513.28</v>
      </c>
      <c r="K227" s="44">
        <v>1881.12</v>
      </c>
      <c r="L227" s="44">
        <v>1968.26</v>
      </c>
      <c r="M227" s="44">
        <v>1942.29</v>
      </c>
      <c r="N227" s="44">
        <v>1971.79</v>
      </c>
      <c r="O227" s="44">
        <v>2065.69</v>
      </c>
      <c r="P227" s="44">
        <v>2072.67</v>
      </c>
      <c r="Q227" s="44">
        <v>2090.23</v>
      </c>
      <c r="R227" s="44">
        <v>2043.96</v>
      </c>
      <c r="S227" s="44">
        <v>1942.55</v>
      </c>
      <c r="T227" s="44">
        <v>1919.6</v>
      </c>
      <c r="U227" s="44">
        <v>1935.09</v>
      </c>
      <c r="V227" s="44">
        <v>1951.72</v>
      </c>
      <c r="W227" s="44">
        <v>1969.18</v>
      </c>
      <c r="X227" s="44">
        <v>1902.48</v>
      </c>
      <c r="Y227" s="44">
        <v>1881.8</v>
      </c>
      <c r="Z227" s="44">
        <v>1583.55</v>
      </c>
      <c r="AA227" s="44">
        <v>1467.45</v>
      </c>
    </row>
    <row r="228" spans="1:27" ht="12.75" hidden="1" customHeight="1" outlineLevel="1" x14ac:dyDescent="0.3">
      <c r="A228" s="99" t="s">
        <v>1208</v>
      </c>
      <c r="B228" s="63" t="s">
        <v>90</v>
      </c>
      <c r="C228" s="43" t="s">
        <v>79</v>
      </c>
      <c r="D228" s="44">
        <f>$D$158</f>
        <v>113.12</v>
      </c>
      <c r="E228" s="44">
        <f>$D$158</f>
        <v>113.12</v>
      </c>
      <c r="F228" s="44">
        <f t="shared" ref="F228:AA228" si="130">$D$158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3">
      <c r="A229" s="99" t="s">
        <v>1209</v>
      </c>
      <c r="B229" s="63" t="s">
        <v>83</v>
      </c>
      <c r="C229" s="43" t="s">
        <v>79</v>
      </c>
      <c r="D229" s="44">
        <v>4.8</v>
      </c>
      <c r="E229" s="44">
        <v>4.8</v>
      </c>
      <c r="F229" s="44">
        <v>4.8</v>
      </c>
      <c r="G229" s="44">
        <v>4.8</v>
      </c>
      <c r="H229" s="44">
        <v>4.8</v>
      </c>
      <c r="I229" s="44">
        <v>4.8</v>
      </c>
      <c r="J229" s="44">
        <v>4.8</v>
      </c>
      <c r="K229" s="44">
        <v>4.8</v>
      </c>
      <c r="L229" s="44">
        <v>4.8</v>
      </c>
      <c r="M229" s="44">
        <v>4.8</v>
      </c>
      <c r="N229" s="44">
        <v>4.8</v>
      </c>
      <c r="O229" s="44">
        <v>4.8</v>
      </c>
      <c r="P229" s="44">
        <v>4.8</v>
      </c>
      <c r="Q229" s="44">
        <v>4.8</v>
      </c>
      <c r="R229" s="44">
        <v>4.8</v>
      </c>
      <c r="S229" s="44">
        <v>4.8</v>
      </c>
      <c r="T229" s="44">
        <v>4.8</v>
      </c>
      <c r="U229" s="44">
        <v>4.8</v>
      </c>
      <c r="V229" s="44">
        <v>4.8</v>
      </c>
      <c r="W229" s="44">
        <v>4.8</v>
      </c>
      <c r="X229" s="44">
        <v>4.8</v>
      </c>
      <c r="Y229" s="44">
        <v>4.8</v>
      </c>
      <c r="Z229" s="44">
        <v>4.8</v>
      </c>
      <c r="AA229" s="44">
        <v>4.8</v>
      </c>
    </row>
    <row r="230" spans="1:27" ht="12.75" hidden="1" customHeight="1" outlineLevel="1" x14ac:dyDescent="0.3">
      <c r="A230" s="99" t="s">
        <v>1210</v>
      </c>
      <c r="B230" s="63" t="s">
        <v>81</v>
      </c>
      <c r="C230" s="43" t="s">
        <v>79</v>
      </c>
      <c r="D230" s="44">
        <f>$D$11</f>
        <v>88.27</v>
      </c>
      <c r="E230" s="44">
        <f t="shared" ref="E230:AA230" si="131">$D$11</f>
        <v>88.27</v>
      </c>
      <c r="F230" s="44">
        <f t="shared" si="131"/>
        <v>88.27</v>
      </c>
      <c r="G230" s="44">
        <f t="shared" si="131"/>
        <v>88.27</v>
      </c>
      <c r="H230" s="44">
        <f t="shared" si="131"/>
        <v>88.27</v>
      </c>
      <c r="I230" s="44">
        <f t="shared" si="131"/>
        <v>88.27</v>
      </c>
      <c r="J230" s="44">
        <f t="shared" si="131"/>
        <v>88.27</v>
      </c>
      <c r="K230" s="44">
        <f t="shared" si="131"/>
        <v>88.27</v>
      </c>
      <c r="L230" s="44">
        <f t="shared" si="131"/>
        <v>88.27</v>
      </c>
      <c r="M230" s="44">
        <f t="shared" si="131"/>
        <v>88.27</v>
      </c>
      <c r="N230" s="44">
        <f t="shared" si="131"/>
        <v>88.27</v>
      </c>
      <c r="O230" s="44">
        <f t="shared" si="131"/>
        <v>88.27</v>
      </c>
      <c r="P230" s="44">
        <f t="shared" si="131"/>
        <v>88.27</v>
      </c>
      <c r="Q230" s="44">
        <f t="shared" si="131"/>
        <v>88.27</v>
      </c>
      <c r="R230" s="44">
        <f t="shared" si="131"/>
        <v>88.27</v>
      </c>
      <c r="S230" s="44">
        <f t="shared" si="131"/>
        <v>88.27</v>
      </c>
      <c r="T230" s="44">
        <f t="shared" si="131"/>
        <v>88.27</v>
      </c>
      <c r="U230" s="44">
        <f t="shared" si="131"/>
        <v>88.27</v>
      </c>
      <c r="V230" s="44">
        <f t="shared" si="131"/>
        <v>88.27</v>
      </c>
      <c r="W230" s="44">
        <f t="shared" si="131"/>
        <v>88.27</v>
      </c>
      <c r="X230" s="44">
        <f t="shared" si="131"/>
        <v>88.27</v>
      </c>
      <c r="Y230" s="44">
        <f t="shared" si="131"/>
        <v>88.27</v>
      </c>
      <c r="Z230" s="44">
        <f t="shared" si="131"/>
        <v>88.27</v>
      </c>
      <c r="AA230" s="44">
        <f t="shared" si="131"/>
        <v>88.27</v>
      </c>
    </row>
    <row r="231" spans="1:27" ht="12.75" customHeight="1" collapsed="1" x14ac:dyDescent="0.3">
      <c r="A231" s="98" t="s">
        <v>1211</v>
      </c>
      <c r="B231" s="28" t="str">
        <f>"16"&amp;"."&amp;$B$623&amp;"."&amp;$B$624</f>
        <v>16.02.2024</v>
      </c>
      <c r="C231" s="90" t="s">
        <v>76</v>
      </c>
      <c r="D231" s="91">
        <f>ROUND(((D232+D233+D235+D234)/1000),5)</f>
        <v>1.51732</v>
      </c>
      <c r="E231" s="91">
        <f>ROUND(((E232+E233+E235+E234)/1000),5)</f>
        <v>1.42059</v>
      </c>
      <c r="F231" s="91">
        <f>ROUND(((F232+F233+F235+F234)/1000),5)</f>
        <v>1.39621</v>
      </c>
      <c r="G231" s="91">
        <f t="shared" ref="G231:AA231" si="132">ROUND(((G232+G233+G235+G234)/1000),5)</f>
        <v>1.3870899999999999</v>
      </c>
      <c r="H231" s="91">
        <f t="shared" si="132"/>
        <v>1.4534</v>
      </c>
      <c r="I231" s="91">
        <f t="shared" si="132"/>
        <v>1.55325</v>
      </c>
      <c r="J231" s="91">
        <f t="shared" si="132"/>
        <v>1.7332000000000001</v>
      </c>
      <c r="K231" s="91">
        <f t="shared" si="132"/>
        <v>2.1041300000000001</v>
      </c>
      <c r="L231" s="91">
        <f t="shared" si="132"/>
        <v>2.16811</v>
      </c>
      <c r="M231" s="91">
        <f t="shared" si="132"/>
        <v>2.1910599999999998</v>
      </c>
      <c r="N231" s="91">
        <f t="shared" si="132"/>
        <v>2.1908599999999998</v>
      </c>
      <c r="O231" s="91">
        <f t="shared" si="132"/>
        <v>2.2690899999999998</v>
      </c>
      <c r="P231" s="91">
        <f t="shared" si="132"/>
        <v>2.2494299999999998</v>
      </c>
      <c r="Q231" s="91">
        <f t="shared" si="132"/>
        <v>2.2508300000000001</v>
      </c>
      <c r="R231" s="91">
        <f t="shared" si="132"/>
        <v>2.2515900000000002</v>
      </c>
      <c r="S231" s="91">
        <f t="shared" si="132"/>
        <v>2.1939799999999998</v>
      </c>
      <c r="T231" s="91">
        <f t="shared" si="132"/>
        <v>2.1600100000000002</v>
      </c>
      <c r="U231" s="91">
        <f t="shared" si="132"/>
        <v>2.1872099999999999</v>
      </c>
      <c r="V231" s="91">
        <f t="shared" si="132"/>
        <v>2.2110500000000002</v>
      </c>
      <c r="W231" s="91">
        <f t="shared" si="132"/>
        <v>2.2543099999999998</v>
      </c>
      <c r="X231" s="91">
        <f t="shared" si="132"/>
        <v>2.1949100000000001</v>
      </c>
      <c r="Y231" s="91">
        <f t="shared" si="132"/>
        <v>2.1122800000000002</v>
      </c>
      <c r="Z231" s="91">
        <f t="shared" si="132"/>
        <v>1.9840599999999999</v>
      </c>
      <c r="AA231" s="91">
        <f t="shared" si="132"/>
        <v>1.70427</v>
      </c>
    </row>
    <row r="232" spans="1:27" ht="12.75" hidden="1" customHeight="1" outlineLevel="1" x14ac:dyDescent="0.3">
      <c r="A232" s="99" t="s">
        <v>1212</v>
      </c>
      <c r="B232" s="63" t="s">
        <v>238</v>
      </c>
      <c r="C232" s="43" t="s">
        <v>79</v>
      </c>
      <c r="D232" s="44">
        <v>1311.13</v>
      </c>
      <c r="E232" s="44">
        <v>1214.4000000000001</v>
      </c>
      <c r="F232" s="44">
        <v>1190.02</v>
      </c>
      <c r="G232" s="44">
        <v>1180.9000000000001</v>
      </c>
      <c r="H232" s="44">
        <v>1247.21</v>
      </c>
      <c r="I232" s="44">
        <v>1347.06</v>
      </c>
      <c r="J232" s="44">
        <v>1527.01</v>
      </c>
      <c r="K232" s="44">
        <v>1897.94</v>
      </c>
      <c r="L232" s="44">
        <v>1961.92</v>
      </c>
      <c r="M232" s="44">
        <v>1984.87</v>
      </c>
      <c r="N232" s="44">
        <v>1984.67</v>
      </c>
      <c r="O232" s="44">
        <v>2062.9</v>
      </c>
      <c r="P232" s="44">
        <v>2043.24</v>
      </c>
      <c r="Q232" s="44">
        <v>2044.64</v>
      </c>
      <c r="R232" s="44">
        <v>2045.4</v>
      </c>
      <c r="S232" s="44">
        <v>1987.79</v>
      </c>
      <c r="T232" s="44">
        <v>1953.82</v>
      </c>
      <c r="U232" s="44">
        <v>1981.02</v>
      </c>
      <c r="V232" s="44">
        <v>2004.86</v>
      </c>
      <c r="W232" s="44">
        <v>2048.12</v>
      </c>
      <c r="X232" s="44">
        <v>1988.72</v>
      </c>
      <c r="Y232" s="44">
        <v>1906.09</v>
      </c>
      <c r="Z232" s="44">
        <v>1777.87</v>
      </c>
      <c r="AA232" s="44">
        <v>1498.08</v>
      </c>
    </row>
    <row r="233" spans="1:27" ht="12.75" hidden="1" customHeight="1" outlineLevel="1" x14ac:dyDescent="0.3">
      <c r="A233" s="99" t="s">
        <v>1213</v>
      </c>
      <c r="B233" s="63" t="s">
        <v>90</v>
      </c>
      <c r="C233" s="43" t="s">
        <v>79</v>
      </c>
      <c r="D233" s="44">
        <f>$D$158</f>
        <v>113.12</v>
      </c>
      <c r="E233" s="44">
        <f>$D$158</f>
        <v>113.12</v>
      </c>
      <c r="F233" s="44">
        <f t="shared" ref="F233:AA233" si="133">$D$158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3">
      <c r="A234" s="99" t="s">
        <v>1214</v>
      </c>
      <c r="B234" s="63" t="s">
        <v>83</v>
      </c>
      <c r="C234" s="43" t="s">
        <v>79</v>
      </c>
      <c r="D234" s="44">
        <v>4.8</v>
      </c>
      <c r="E234" s="44">
        <v>4.8</v>
      </c>
      <c r="F234" s="44">
        <v>4.8</v>
      </c>
      <c r="G234" s="44">
        <v>4.8</v>
      </c>
      <c r="H234" s="44">
        <v>4.8</v>
      </c>
      <c r="I234" s="44">
        <v>4.8</v>
      </c>
      <c r="J234" s="44">
        <v>4.8</v>
      </c>
      <c r="K234" s="44">
        <v>4.8</v>
      </c>
      <c r="L234" s="44">
        <v>4.8</v>
      </c>
      <c r="M234" s="44">
        <v>4.8</v>
      </c>
      <c r="N234" s="44">
        <v>4.8</v>
      </c>
      <c r="O234" s="44">
        <v>4.8</v>
      </c>
      <c r="P234" s="44">
        <v>4.8</v>
      </c>
      <c r="Q234" s="44">
        <v>4.8</v>
      </c>
      <c r="R234" s="44">
        <v>4.8</v>
      </c>
      <c r="S234" s="44">
        <v>4.8</v>
      </c>
      <c r="T234" s="44">
        <v>4.8</v>
      </c>
      <c r="U234" s="44">
        <v>4.8</v>
      </c>
      <c r="V234" s="44">
        <v>4.8</v>
      </c>
      <c r="W234" s="44">
        <v>4.8</v>
      </c>
      <c r="X234" s="44">
        <v>4.8</v>
      </c>
      <c r="Y234" s="44">
        <v>4.8</v>
      </c>
      <c r="Z234" s="44">
        <v>4.8</v>
      </c>
      <c r="AA234" s="44">
        <v>4.8</v>
      </c>
    </row>
    <row r="235" spans="1:27" ht="12.75" hidden="1" customHeight="1" outlineLevel="1" x14ac:dyDescent="0.3">
      <c r="A235" s="99" t="s">
        <v>1215</v>
      </c>
      <c r="B235" s="63" t="s">
        <v>81</v>
      </c>
      <c r="C235" s="43" t="s">
        <v>79</v>
      </c>
      <c r="D235" s="44">
        <f>$D$11</f>
        <v>88.27</v>
      </c>
      <c r="E235" s="44">
        <f t="shared" ref="E235:AA235" si="134">$D$11</f>
        <v>88.27</v>
      </c>
      <c r="F235" s="44">
        <f t="shared" si="134"/>
        <v>88.27</v>
      </c>
      <c r="G235" s="44">
        <f t="shared" si="134"/>
        <v>88.27</v>
      </c>
      <c r="H235" s="44">
        <f t="shared" si="134"/>
        <v>88.27</v>
      </c>
      <c r="I235" s="44">
        <f t="shared" si="134"/>
        <v>88.27</v>
      </c>
      <c r="J235" s="44">
        <f t="shared" si="134"/>
        <v>88.27</v>
      </c>
      <c r="K235" s="44">
        <f t="shared" si="134"/>
        <v>88.27</v>
      </c>
      <c r="L235" s="44">
        <f t="shared" si="134"/>
        <v>88.27</v>
      </c>
      <c r="M235" s="44">
        <f t="shared" si="134"/>
        <v>88.27</v>
      </c>
      <c r="N235" s="44">
        <f t="shared" si="134"/>
        <v>88.27</v>
      </c>
      <c r="O235" s="44">
        <f t="shared" si="134"/>
        <v>88.27</v>
      </c>
      <c r="P235" s="44">
        <f t="shared" si="134"/>
        <v>88.27</v>
      </c>
      <c r="Q235" s="44">
        <f t="shared" si="134"/>
        <v>88.27</v>
      </c>
      <c r="R235" s="44">
        <f t="shared" si="134"/>
        <v>88.27</v>
      </c>
      <c r="S235" s="44">
        <f t="shared" si="134"/>
        <v>88.27</v>
      </c>
      <c r="T235" s="44">
        <f t="shared" si="134"/>
        <v>88.27</v>
      </c>
      <c r="U235" s="44">
        <f t="shared" si="134"/>
        <v>88.27</v>
      </c>
      <c r="V235" s="44">
        <f t="shared" si="134"/>
        <v>88.27</v>
      </c>
      <c r="W235" s="44">
        <f t="shared" si="134"/>
        <v>88.27</v>
      </c>
      <c r="X235" s="44">
        <f t="shared" si="134"/>
        <v>88.27</v>
      </c>
      <c r="Y235" s="44">
        <f t="shared" si="134"/>
        <v>88.27</v>
      </c>
      <c r="Z235" s="44">
        <f t="shared" si="134"/>
        <v>88.27</v>
      </c>
      <c r="AA235" s="44">
        <f t="shared" si="134"/>
        <v>88.27</v>
      </c>
    </row>
    <row r="236" spans="1:27" ht="12.75" customHeight="1" collapsed="1" x14ac:dyDescent="0.3">
      <c r="A236" s="98" t="s">
        <v>1216</v>
      </c>
      <c r="B236" s="28" t="str">
        <f>"17"&amp;"."&amp;$B$623&amp;"."&amp;$B$624</f>
        <v>17.02.2024</v>
      </c>
      <c r="C236" s="90" t="s">
        <v>76</v>
      </c>
      <c r="D236" s="91">
        <f>ROUND(((D237+D238+D240+D239)/1000),5)</f>
        <v>1.7163299999999999</v>
      </c>
      <c r="E236" s="91">
        <f>ROUND(((E237+E238+E240+E239)/1000),5)</f>
        <v>1.5899000000000001</v>
      </c>
      <c r="F236" s="91">
        <f>ROUND(((F237+F238+F240+F239)/1000),5)</f>
        <v>1.5153300000000001</v>
      </c>
      <c r="G236" s="91">
        <f t="shared" ref="G236:AA236" si="135">ROUND(((G237+G238+G240+G239)/1000),5)</f>
        <v>1.51166</v>
      </c>
      <c r="H236" s="91">
        <f t="shared" si="135"/>
        <v>1.51498</v>
      </c>
      <c r="I236" s="91">
        <f t="shared" si="135"/>
        <v>1.5755399999999999</v>
      </c>
      <c r="J236" s="91">
        <f t="shared" si="135"/>
        <v>1.6739299999999999</v>
      </c>
      <c r="K236" s="91">
        <f t="shared" si="135"/>
        <v>1.7904800000000001</v>
      </c>
      <c r="L236" s="91">
        <f t="shared" si="135"/>
        <v>2.1091099999999998</v>
      </c>
      <c r="M236" s="91">
        <f t="shared" si="135"/>
        <v>2.19007</v>
      </c>
      <c r="N236" s="91">
        <f t="shared" si="135"/>
        <v>2.2871800000000002</v>
      </c>
      <c r="O236" s="91">
        <f t="shared" si="135"/>
        <v>2.2864</v>
      </c>
      <c r="P236" s="91">
        <f t="shared" si="135"/>
        <v>2.2581500000000001</v>
      </c>
      <c r="Q236" s="91">
        <f t="shared" si="135"/>
        <v>2.1989800000000002</v>
      </c>
      <c r="R236" s="91">
        <f t="shared" si="135"/>
        <v>2.1723699999999999</v>
      </c>
      <c r="S236" s="91">
        <f t="shared" si="135"/>
        <v>2.1242100000000002</v>
      </c>
      <c r="T236" s="91">
        <f t="shared" si="135"/>
        <v>2.1233499999999998</v>
      </c>
      <c r="U236" s="91">
        <f t="shared" si="135"/>
        <v>2.1537899999999999</v>
      </c>
      <c r="V236" s="91">
        <f t="shared" si="135"/>
        <v>2.1302699999999999</v>
      </c>
      <c r="W236" s="91">
        <f t="shared" si="135"/>
        <v>2.1854499999999999</v>
      </c>
      <c r="X236" s="91">
        <f t="shared" si="135"/>
        <v>2.19285</v>
      </c>
      <c r="Y236" s="91">
        <f t="shared" si="135"/>
        <v>2.0712899999999999</v>
      </c>
      <c r="Z236" s="91">
        <f t="shared" si="135"/>
        <v>1.9029400000000001</v>
      </c>
      <c r="AA236" s="91">
        <f t="shared" si="135"/>
        <v>1.7507299999999999</v>
      </c>
    </row>
    <row r="237" spans="1:27" ht="12.75" hidden="1" customHeight="1" outlineLevel="1" x14ac:dyDescent="0.3">
      <c r="A237" s="99" t="s">
        <v>1217</v>
      </c>
      <c r="B237" s="63" t="s">
        <v>238</v>
      </c>
      <c r="C237" s="43" t="s">
        <v>79</v>
      </c>
      <c r="D237" s="44">
        <v>1510.14</v>
      </c>
      <c r="E237" s="44">
        <v>1383.71</v>
      </c>
      <c r="F237" s="44">
        <v>1309.1400000000001</v>
      </c>
      <c r="G237" s="44">
        <v>1305.47</v>
      </c>
      <c r="H237" s="44">
        <v>1308.79</v>
      </c>
      <c r="I237" s="44">
        <v>1369.35</v>
      </c>
      <c r="J237" s="44">
        <v>1467.74</v>
      </c>
      <c r="K237" s="44">
        <v>1584.29</v>
      </c>
      <c r="L237" s="44">
        <v>1902.92</v>
      </c>
      <c r="M237" s="44">
        <v>1983.88</v>
      </c>
      <c r="N237" s="44">
        <v>2080.9899999999998</v>
      </c>
      <c r="O237" s="44">
        <v>2080.21</v>
      </c>
      <c r="P237" s="44">
        <v>2051.96</v>
      </c>
      <c r="Q237" s="44">
        <v>1992.79</v>
      </c>
      <c r="R237" s="44">
        <v>1966.18</v>
      </c>
      <c r="S237" s="44">
        <v>1918.02</v>
      </c>
      <c r="T237" s="44">
        <v>1917.16</v>
      </c>
      <c r="U237" s="44">
        <v>1947.6</v>
      </c>
      <c r="V237" s="44">
        <v>1924.08</v>
      </c>
      <c r="W237" s="44">
        <v>1979.26</v>
      </c>
      <c r="X237" s="44">
        <v>1986.66</v>
      </c>
      <c r="Y237" s="44">
        <v>1865.1</v>
      </c>
      <c r="Z237" s="44">
        <v>1696.75</v>
      </c>
      <c r="AA237" s="44">
        <v>1544.54</v>
      </c>
    </row>
    <row r="238" spans="1:27" ht="12.75" hidden="1" customHeight="1" outlineLevel="1" x14ac:dyDescent="0.3">
      <c r="A238" s="99" t="s">
        <v>1218</v>
      </c>
      <c r="B238" s="63" t="s">
        <v>90</v>
      </c>
      <c r="C238" s="43" t="s">
        <v>79</v>
      </c>
      <c r="D238" s="44">
        <f>$D$158</f>
        <v>113.12</v>
      </c>
      <c r="E238" s="44">
        <f>$D$158</f>
        <v>113.12</v>
      </c>
      <c r="F238" s="44">
        <f t="shared" ref="F238:AA238" si="136">$D$158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3">
      <c r="A239" s="99" t="s">
        <v>1219</v>
      </c>
      <c r="B239" s="63" t="s">
        <v>83</v>
      </c>
      <c r="C239" s="43" t="s">
        <v>79</v>
      </c>
      <c r="D239" s="44">
        <v>4.8</v>
      </c>
      <c r="E239" s="44">
        <v>4.8</v>
      </c>
      <c r="F239" s="44">
        <v>4.8</v>
      </c>
      <c r="G239" s="44">
        <v>4.8</v>
      </c>
      <c r="H239" s="44">
        <v>4.8</v>
      </c>
      <c r="I239" s="44">
        <v>4.8</v>
      </c>
      <c r="J239" s="44">
        <v>4.8</v>
      </c>
      <c r="K239" s="44">
        <v>4.8</v>
      </c>
      <c r="L239" s="44">
        <v>4.8</v>
      </c>
      <c r="M239" s="44">
        <v>4.8</v>
      </c>
      <c r="N239" s="44">
        <v>4.8</v>
      </c>
      <c r="O239" s="44">
        <v>4.8</v>
      </c>
      <c r="P239" s="44">
        <v>4.8</v>
      </c>
      <c r="Q239" s="44">
        <v>4.8</v>
      </c>
      <c r="R239" s="44">
        <v>4.8</v>
      </c>
      <c r="S239" s="44">
        <v>4.8</v>
      </c>
      <c r="T239" s="44">
        <v>4.8</v>
      </c>
      <c r="U239" s="44">
        <v>4.8</v>
      </c>
      <c r="V239" s="44">
        <v>4.8</v>
      </c>
      <c r="W239" s="44">
        <v>4.8</v>
      </c>
      <c r="X239" s="44">
        <v>4.8</v>
      </c>
      <c r="Y239" s="44">
        <v>4.8</v>
      </c>
      <c r="Z239" s="44">
        <v>4.8</v>
      </c>
      <c r="AA239" s="44">
        <v>4.8</v>
      </c>
    </row>
    <row r="240" spans="1:27" ht="12.75" hidden="1" customHeight="1" outlineLevel="1" x14ac:dyDescent="0.3">
      <c r="A240" s="99" t="s">
        <v>1220</v>
      </c>
      <c r="B240" s="63" t="s">
        <v>81</v>
      </c>
      <c r="C240" s="43" t="s">
        <v>79</v>
      </c>
      <c r="D240" s="44">
        <f>$D$11</f>
        <v>88.27</v>
      </c>
      <c r="E240" s="44">
        <f t="shared" ref="E240:AA240" si="137">$D$11</f>
        <v>88.27</v>
      </c>
      <c r="F240" s="44">
        <f t="shared" si="137"/>
        <v>88.27</v>
      </c>
      <c r="G240" s="44">
        <f t="shared" si="137"/>
        <v>88.27</v>
      </c>
      <c r="H240" s="44">
        <f t="shared" si="137"/>
        <v>88.27</v>
      </c>
      <c r="I240" s="44">
        <f t="shared" si="137"/>
        <v>88.27</v>
      </c>
      <c r="J240" s="44">
        <f t="shared" si="137"/>
        <v>88.27</v>
      </c>
      <c r="K240" s="44">
        <f t="shared" si="137"/>
        <v>88.27</v>
      </c>
      <c r="L240" s="44">
        <f t="shared" si="137"/>
        <v>88.27</v>
      </c>
      <c r="M240" s="44">
        <f t="shared" si="137"/>
        <v>88.27</v>
      </c>
      <c r="N240" s="44">
        <f t="shared" si="137"/>
        <v>88.27</v>
      </c>
      <c r="O240" s="44">
        <f t="shared" si="137"/>
        <v>88.27</v>
      </c>
      <c r="P240" s="44">
        <f t="shared" si="137"/>
        <v>88.27</v>
      </c>
      <c r="Q240" s="44">
        <f t="shared" si="137"/>
        <v>88.27</v>
      </c>
      <c r="R240" s="44">
        <f t="shared" si="137"/>
        <v>88.27</v>
      </c>
      <c r="S240" s="44">
        <f t="shared" si="137"/>
        <v>88.27</v>
      </c>
      <c r="T240" s="44">
        <f t="shared" si="137"/>
        <v>88.27</v>
      </c>
      <c r="U240" s="44">
        <f t="shared" si="137"/>
        <v>88.27</v>
      </c>
      <c r="V240" s="44">
        <f t="shared" si="137"/>
        <v>88.27</v>
      </c>
      <c r="W240" s="44">
        <f t="shared" si="137"/>
        <v>88.27</v>
      </c>
      <c r="X240" s="44">
        <f t="shared" si="137"/>
        <v>88.27</v>
      </c>
      <c r="Y240" s="44">
        <f t="shared" si="137"/>
        <v>88.27</v>
      </c>
      <c r="Z240" s="44">
        <f t="shared" si="137"/>
        <v>88.27</v>
      </c>
      <c r="AA240" s="44">
        <f t="shared" si="137"/>
        <v>88.27</v>
      </c>
    </row>
    <row r="241" spans="1:27" ht="12.75" customHeight="1" collapsed="1" x14ac:dyDescent="0.3">
      <c r="A241" s="98" t="s">
        <v>1221</v>
      </c>
      <c r="B241" s="28" t="str">
        <f>"18"&amp;"."&amp;$B$623&amp;"."&amp;$B$624</f>
        <v>18.02.2024</v>
      </c>
      <c r="C241" s="90" t="s">
        <v>76</v>
      </c>
      <c r="D241" s="91">
        <f>ROUND(((D242+D243+D245+D244)/1000),5)</f>
        <v>1.65832</v>
      </c>
      <c r="E241" s="91">
        <f>ROUND(((E242+E243+E245+E244)/1000),5)</f>
        <v>1.5536000000000001</v>
      </c>
      <c r="F241" s="91">
        <f>ROUND(((F242+F243+F245+F244)/1000),5)</f>
        <v>1.50613</v>
      </c>
      <c r="G241" s="91">
        <f t="shared" ref="G241:AA241" si="138">ROUND(((G242+G243+G245+G244)/1000),5)</f>
        <v>1.4868699999999999</v>
      </c>
      <c r="H241" s="91">
        <f t="shared" si="138"/>
        <v>1.5132699999999999</v>
      </c>
      <c r="I241" s="91">
        <f t="shared" si="138"/>
        <v>1.5512300000000001</v>
      </c>
      <c r="J241" s="91">
        <f t="shared" si="138"/>
        <v>1.61846</v>
      </c>
      <c r="K241" s="91">
        <f t="shared" si="138"/>
        <v>1.71593</v>
      </c>
      <c r="L241" s="91">
        <f t="shared" si="138"/>
        <v>1.9509700000000001</v>
      </c>
      <c r="M241" s="91">
        <f t="shared" si="138"/>
        <v>2.1380400000000002</v>
      </c>
      <c r="N241" s="91">
        <f t="shared" si="138"/>
        <v>2.2165499999999998</v>
      </c>
      <c r="O241" s="91">
        <f t="shared" si="138"/>
        <v>2.2267399999999999</v>
      </c>
      <c r="P241" s="91">
        <f t="shared" si="138"/>
        <v>2.2105100000000002</v>
      </c>
      <c r="Q241" s="91">
        <f t="shared" si="138"/>
        <v>2.1913999999999998</v>
      </c>
      <c r="R241" s="91">
        <f t="shared" si="138"/>
        <v>2.17998</v>
      </c>
      <c r="S241" s="91">
        <f t="shared" si="138"/>
        <v>2.1511</v>
      </c>
      <c r="T241" s="91">
        <f t="shared" si="138"/>
        <v>2.2111900000000002</v>
      </c>
      <c r="U241" s="91">
        <f t="shared" si="138"/>
        <v>2.2586400000000002</v>
      </c>
      <c r="V241" s="91">
        <f t="shared" si="138"/>
        <v>2.2365699999999999</v>
      </c>
      <c r="W241" s="91">
        <f t="shared" si="138"/>
        <v>2.2268599999999998</v>
      </c>
      <c r="X241" s="91">
        <f t="shared" si="138"/>
        <v>2.24444</v>
      </c>
      <c r="Y241" s="91">
        <f t="shared" si="138"/>
        <v>2.1077400000000002</v>
      </c>
      <c r="Z241" s="91">
        <f t="shared" si="138"/>
        <v>1.8154699999999999</v>
      </c>
      <c r="AA241" s="91">
        <f t="shared" si="138"/>
        <v>1.6878299999999999</v>
      </c>
    </row>
    <row r="242" spans="1:27" ht="12.75" hidden="1" customHeight="1" outlineLevel="1" x14ac:dyDescent="0.3">
      <c r="A242" s="99" t="s">
        <v>1222</v>
      </c>
      <c r="B242" s="63" t="s">
        <v>238</v>
      </c>
      <c r="C242" s="43" t="s">
        <v>79</v>
      </c>
      <c r="D242" s="44">
        <v>1452.13</v>
      </c>
      <c r="E242" s="44">
        <v>1347.41</v>
      </c>
      <c r="F242" s="44">
        <v>1299.94</v>
      </c>
      <c r="G242" s="44">
        <v>1280.68</v>
      </c>
      <c r="H242" s="44">
        <v>1307.08</v>
      </c>
      <c r="I242" s="44">
        <v>1345.04</v>
      </c>
      <c r="J242" s="44">
        <v>1412.27</v>
      </c>
      <c r="K242" s="44">
        <v>1509.74</v>
      </c>
      <c r="L242" s="44">
        <v>1744.78</v>
      </c>
      <c r="M242" s="44">
        <v>1931.85</v>
      </c>
      <c r="N242" s="44">
        <v>2010.36</v>
      </c>
      <c r="O242" s="44">
        <v>2020.55</v>
      </c>
      <c r="P242" s="44">
        <v>2004.32</v>
      </c>
      <c r="Q242" s="44">
        <v>1985.21</v>
      </c>
      <c r="R242" s="44">
        <v>1973.79</v>
      </c>
      <c r="S242" s="44">
        <v>1944.91</v>
      </c>
      <c r="T242" s="44">
        <v>2005</v>
      </c>
      <c r="U242" s="44">
        <v>2052.4499999999998</v>
      </c>
      <c r="V242" s="44">
        <v>2030.38</v>
      </c>
      <c r="W242" s="44">
        <v>2020.67</v>
      </c>
      <c r="X242" s="44">
        <v>2038.25</v>
      </c>
      <c r="Y242" s="44">
        <v>1901.55</v>
      </c>
      <c r="Z242" s="44">
        <v>1609.28</v>
      </c>
      <c r="AA242" s="44">
        <v>1481.64</v>
      </c>
    </row>
    <row r="243" spans="1:27" ht="12.75" hidden="1" customHeight="1" outlineLevel="1" x14ac:dyDescent="0.3">
      <c r="A243" s="99" t="s">
        <v>1223</v>
      </c>
      <c r="B243" s="63" t="s">
        <v>90</v>
      </c>
      <c r="C243" s="43" t="s">
        <v>79</v>
      </c>
      <c r="D243" s="44">
        <f>$D$158</f>
        <v>113.12</v>
      </c>
      <c r="E243" s="44">
        <f>$D$158</f>
        <v>113.12</v>
      </c>
      <c r="F243" s="44">
        <f t="shared" ref="F243:AA243" si="139">$D$158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3">
      <c r="A244" s="99" t="s">
        <v>1224</v>
      </c>
      <c r="B244" s="63" t="s">
        <v>83</v>
      </c>
      <c r="C244" s="43" t="s">
        <v>79</v>
      </c>
      <c r="D244" s="44">
        <v>4.8</v>
      </c>
      <c r="E244" s="44">
        <v>4.8</v>
      </c>
      <c r="F244" s="44">
        <v>4.8</v>
      </c>
      <c r="G244" s="44">
        <v>4.8</v>
      </c>
      <c r="H244" s="44">
        <v>4.8</v>
      </c>
      <c r="I244" s="44">
        <v>4.8</v>
      </c>
      <c r="J244" s="44">
        <v>4.8</v>
      </c>
      <c r="K244" s="44">
        <v>4.8</v>
      </c>
      <c r="L244" s="44">
        <v>4.8</v>
      </c>
      <c r="M244" s="44">
        <v>4.8</v>
      </c>
      <c r="N244" s="44">
        <v>4.8</v>
      </c>
      <c r="O244" s="44">
        <v>4.8</v>
      </c>
      <c r="P244" s="44">
        <v>4.8</v>
      </c>
      <c r="Q244" s="44">
        <v>4.8</v>
      </c>
      <c r="R244" s="44">
        <v>4.8</v>
      </c>
      <c r="S244" s="44">
        <v>4.8</v>
      </c>
      <c r="T244" s="44">
        <v>4.8</v>
      </c>
      <c r="U244" s="44">
        <v>4.8</v>
      </c>
      <c r="V244" s="44">
        <v>4.8</v>
      </c>
      <c r="W244" s="44">
        <v>4.8</v>
      </c>
      <c r="X244" s="44">
        <v>4.8</v>
      </c>
      <c r="Y244" s="44">
        <v>4.8</v>
      </c>
      <c r="Z244" s="44">
        <v>4.8</v>
      </c>
      <c r="AA244" s="44">
        <v>4.8</v>
      </c>
    </row>
    <row r="245" spans="1:27" ht="12.75" hidden="1" customHeight="1" outlineLevel="1" x14ac:dyDescent="0.3">
      <c r="A245" s="99" t="s">
        <v>1225</v>
      </c>
      <c r="B245" s="63" t="s">
        <v>81</v>
      </c>
      <c r="C245" s="43" t="s">
        <v>79</v>
      </c>
      <c r="D245" s="44">
        <f>$D$11</f>
        <v>88.27</v>
      </c>
      <c r="E245" s="44">
        <f t="shared" ref="E245:AA245" si="140">$D$11</f>
        <v>88.27</v>
      </c>
      <c r="F245" s="44">
        <f t="shared" si="140"/>
        <v>88.27</v>
      </c>
      <c r="G245" s="44">
        <f t="shared" si="140"/>
        <v>88.27</v>
      </c>
      <c r="H245" s="44">
        <f t="shared" si="140"/>
        <v>88.27</v>
      </c>
      <c r="I245" s="44">
        <f t="shared" si="140"/>
        <v>88.27</v>
      </c>
      <c r="J245" s="44">
        <f t="shared" si="140"/>
        <v>88.27</v>
      </c>
      <c r="K245" s="44">
        <f t="shared" si="140"/>
        <v>88.27</v>
      </c>
      <c r="L245" s="44">
        <f t="shared" si="140"/>
        <v>88.27</v>
      </c>
      <c r="M245" s="44">
        <f t="shared" si="140"/>
        <v>88.27</v>
      </c>
      <c r="N245" s="44">
        <f t="shared" si="140"/>
        <v>88.27</v>
      </c>
      <c r="O245" s="44">
        <f t="shared" si="140"/>
        <v>88.27</v>
      </c>
      <c r="P245" s="44">
        <f t="shared" si="140"/>
        <v>88.27</v>
      </c>
      <c r="Q245" s="44">
        <f t="shared" si="140"/>
        <v>88.27</v>
      </c>
      <c r="R245" s="44">
        <f t="shared" si="140"/>
        <v>88.27</v>
      </c>
      <c r="S245" s="44">
        <f t="shared" si="140"/>
        <v>88.27</v>
      </c>
      <c r="T245" s="44">
        <f t="shared" si="140"/>
        <v>88.27</v>
      </c>
      <c r="U245" s="44">
        <f t="shared" si="140"/>
        <v>88.27</v>
      </c>
      <c r="V245" s="44">
        <f t="shared" si="140"/>
        <v>88.27</v>
      </c>
      <c r="W245" s="44">
        <f t="shared" si="140"/>
        <v>88.27</v>
      </c>
      <c r="X245" s="44">
        <f t="shared" si="140"/>
        <v>88.27</v>
      </c>
      <c r="Y245" s="44">
        <f t="shared" si="140"/>
        <v>88.27</v>
      </c>
      <c r="Z245" s="44">
        <f t="shared" si="140"/>
        <v>88.27</v>
      </c>
      <c r="AA245" s="44">
        <f t="shared" si="140"/>
        <v>88.27</v>
      </c>
    </row>
    <row r="246" spans="1:27" ht="12.75" customHeight="1" collapsed="1" x14ac:dyDescent="0.3">
      <c r="A246" s="98" t="s">
        <v>1226</v>
      </c>
      <c r="B246" s="28" t="str">
        <f>"19"&amp;"."&amp;$B$623&amp;"."&amp;$B$624</f>
        <v>19.02.2024</v>
      </c>
      <c r="C246" s="90" t="s">
        <v>76</v>
      </c>
      <c r="D246" s="91">
        <f>ROUND(((D247+D248+D250+D249)/1000),5)</f>
        <v>1.64219</v>
      </c>
      <c r="E246" s="91">
        <f>ROUND(((E247+E248+E250+E249)/1000),5)</f>
        <v>1.5263800000000001</v>
      </c>
      <c r="F246" s="91">
        <f>ROUND(((F247+F248+F250+F249)/1000),5)</f>
        <v>1.47089</v>
      </c>
      <c r="G246" s="91">
        <f t="shared" ref="G246:AA246" si="141">ROUND(((G247+G248+G250+G249)/1000),5)</f>
        <v>1.4624200000000001</v>
      </c>
      <c r="H246" s="91">
        <f t="shared" si="141"/>
        <v>1.5102199999999999</v>
      </c>
      <c r="I246" s="91">
        <f t="shared" si="141"/>
        <v>1.5762400000000001</v>
      </c>
      <c r="J246" s="91">
        <f t="shared" si="141"/>
        <v>1.7962800000000001</v>
      </c>
      <c r="K246" s="91">
        <f t="shared" si="141"/>
        <v>2.0732200000000001</v>
      </c>
      <c r="L246" s="91">
        <f t="shared" si="141"/>
        <v>2.2377899999999999</v>
      </c>
      <c r="M246" s="91">
        <f t="shared" si="141"/>
        <v>2.2104499999999998</v>
      </c>
      <c r="N246" s="91">
        <f t="shared" si="141"/>
        <v>2.2218300000000002</v>
      </c>
      <c r="O246" s="91">
        <f t="shared" si="141"/>
        <v>2.3199800000000002</v>
      </c>
      <c r="P246" s="91">
        <f t="shared" si="141"/>
        <v>2.3160699999999999</v>
      </c>
      <c r="Q246" s="91">
        <f t="shared" si="141"/>
        <v>2.31114</v>
      </c>
      <c r="R246" s="91">
        <f t="shared" si="141"/>
        <v>2.3144</v>
      </c>
      <c r="S246" s="91">
        <f t="shared" si="141"/>
        <v>2.2037100000000001</v>
      </c>
      <c r="T246" s="91">
        <f t="shared" si="141"/>
        <v>2.1973400000000001</v>
      </c>
      <c r="U246" s="91">
        <f t="shared" si="141"/>
        <v>2.2054299999999998</v>
      </c>
      <c r="V246" s="91">
        <f t="shared" si="141"/>
        <v>2.23922</v>
      </c>
      <c r="W246" s="91">
        <f t="shared" si="141"/>
        <v>2.23271</v>
      </c>
      <c r="X246" s="91">
        <f t="shared" si="141"/>
        <v>2.1330800000000001</v>
      </c>
      <c r="Y246" s="91">
        <f t="shared" si="141"/>
        <v>2.0543</v>
      </c>
      <c r="Z246" s="91">
        <f t="shared" si="141"/>
        <v>1.81474</v>
      </c>
      <c r="AA246" s="91">
        <f t="shared" si="141"/>
        <v>1.60616</v>
      </c>
    </row>
    <row r="247" spans="1:27" ht="12.75" hidden="1" customHeight="1" outlineLevel="1" x14ac:dyDescent="0.3">
      <c r="A247" s="99" t="s">
        <v>1227</v>
      </c>
      <c r="B247" s="63" t="s">
        <v>238</v>
      </c>
      <c r="C247" s="43" t="s">
        <v>79</v>
      </c>
      <c r="D247" s="44">
        <v>1436</v>
      </c>
      <c r="E247" s="44">
        <v>1320.19</v>
      </c>
      <c r="F247" s="44">
        <v>1264.7</v>
      </c>
      <c r="G247" s="44">
        <v>1256.23</v>
      </c>
      <c r="H247" s="44">
        <v>1304.03</v>
      </c>
      <c r="I247" s="44">
        <v>1370.05</v>
      </c>
      <c r="J247" s="44">
        <v>1590.09</v>
      </c>
      <c r="K247" s="44">
        <v>1867.03</v>
      </c>
      <c r="L247" s="44">
        <v>2031.6</v>
      </c>
      <c r="M247" s="44">
        <v>2004.26</v>
      </c>
      <c r="N247" s="44">
        <v>2015.64</v>
      </c>
      <c r="O247" s="44">
        <v>2113.79</v>
      </c>
      <c r="P247" s="44">
        <v>2109.88</v>
      </c>
      <c r="Q247" s="44">
        <v>2104.9499999999998</v>
      </c>
      <c r="R247" s="44">
        <v>2108.21</v>
      </c>
      <c r="S247" s="44">
        <v>1997.52</v>
      </c>
      <c r="T247" s="44">
        <v>1991.15</v>
      </c>
      <c r="U247" s="44">
        <v>1999.24</v>
      </c>
      <c r="V247" s="44">
        <v>2033.03</v>
      </c>
      <c r="W247" s="44">
        <v>2026.52</v>
      </c>
      <c r="X247" s="44">
        <v>1926.89</v>
      </c>
      <c r="Y247" s="44">
        <v>1848.11</v>
      </c>
      <c r="Z247" s="44">
        <v>1608.55</v>
      </c>
      <c r="AA247" s="44">
        <v>1399.97</v>
      </c>
    </row>
    <row r="248" spans="1:27" ht="12.75" hidden="1" customHeight="1" outlineLevel="1" x14ac:dyDescent="0.3">
      <c r="A248" s="99" t="s">
        <v>1228</v>
      </c>
      <c r="B248" s="63" t="s">
        <v>90</v>
      </c>
      <c r="C248" s="43" t="s">
        <v>79</v>
      </c>
      <c r="D248" s="44">
        <f>$D$158</f>
        <v>113.12</v>
      </c>
      <c r="E248" s="44">
        <f>$D$158</f>
        <v>113.12</v>
      </c>
      <c r="F248" s="44">
        <f t="shared" ref="F248:AA248" si="142">$D$158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3">
      <c r="A249" s="99" t="s">
        <v>1229</v>
      </c>
      <c r="B249" s="63" t="s">
        <v>83</v>
      </c>
      <c r="C249" s="43" t="s">
        <v>79</v>
      </c>
      <c r="D249" s="44">
        <v>4.8</v>
      </c>
      <c r="E249" s="44">
        <v>4.8</v>
      </c>
      <c r="F249" s="44">
        <v>4.8</v>
      </c>
      <c r="G249" s="44">
        <v>4.8</v>
      </c>
      <c r="H249" s="44">
        <v>4.8</v>
      </c>
      <c r="I249" s="44">
        <v>4.8</v>
      </c>
      <c r="J249" s="44">
        <v>4.8</v>
      </c>
      <c r="K249" s="44">
        <v>4.8</v>
      </c>
      <c r="L249" s="44">
        <v>4.8</v>
      </c>
      <c r="M249" s="44">
        <v>4.8</v>
      </c>
      <c r="N249" s="44">
        <v>4.8</v>
      </c>
      <c r="O249" s="44">
        <v>4.8</v>
      </c>
      <c r="P249" s="44">
        <v>4.8</v>
      </c>
      <c r="Q249" s="44">
        <v>4.8</v>
      </c>
      <c r="R249" s="44">
        <v>4.8</v>
      </c>
      <c r="S249" s="44">
        <v>4.8</v>
      </c>
      <c r="T249" s="44">
        <v>4.8</v>
      </c>
      <c r="U249" s="44">
        <v>4.8</v>
      </c>
      <c r="V249" s="44">
        <v>4.8</v>
      </c>
      <c r="W249" s="44">
        <v>4.8</v>
      </c>
      <c r="X249" s="44">
        <v>4.8</v>
      </c>
      <c r="Y249" s="44">
        <v>4.8</v>
      </c>
      <c r="Z249" s="44">
        <v>4.8</v>
      </c>
      <c r="AA249" s="44">
        <v>4.8</v>
      </c>
    </row>
    <row r="250" spans="1:27" ht="12.75" hidden="1" customHeight="1" outlineLevel="1" x14ac:dyDescent="0.3">
      <c r="A250" s="99" t="s">
        <v>1230</v>
      </c>
      <c r="B250" s="63" t="s">
        <v>81</v>
      </c>
      <c r="C250" s="43" t="s">
        <v>79</v>
      </c>
      <c r="D250" s="44">
        <f>$D$11</f>
        <v>88.27</v>
      </c>
      <c r="E250" s="44">
        <f t="shared" ref="E250:AA250" si="143">$D$11</f>
        <v>88.27</v>
      </c>
      <c r="F250" s="44">
        <f t="shared" si="143"/>
        <v>88.27</v>
      </c>
      <c r="G250" s="44">
        <f t="shared" si="143"/>
        <v>88.27</v>
      </c>
      <c r="H250" s="44">
        <f t="shared" si="143"/>
        <v>88.27</v>
      </c>
      <c r="I250" s="44">
        <f t="shared" si="143"/>
        <v>88.27</v>
      </c>
      <c r="J250" s="44">
        <f t="shared" si="143"/>
        <v>88.27</v>
      </c>
      <c r="K250" s="44">
        <f t="shared" si="143"/>
        <v>88.27</v>
      </c>
      <c r="L250" s="44">
        <f t="shared" si="143"/>
        <v>88.27</v>
      </c>
      <c r="M250" s="44">
        <f t="shared" si="143"/>
        <v>88.27</v>
      </c>
      <c r="N250" s="44">
        <f t="shared" si="143"/>
        <v>88.27</v>
      </c>
      <c r="O250" s="44">
        <f t="shared" si="143"/>
        <v>88.27</v>
      </c>
      <c r="P250" s="44">
        <f t="shared" si="143"/>
        <v>88.27</v>
      </c>
      <c r="Q250" s="44">
        <f t="shared" si="143"/>
        <v>88.27</v>
      </c>
      <c r="R250" s="44">
        <f t="shared" si="143"/>
        <v>88.27</v>
      </c>
      <c r="S250" s="44">
        <f t="shared" si="143"/>
        <v>88.27</v>
      </c>
      <c r="T250" s="44">
        <f t="shared" si="143"/>
        <v>88.27</v>
      </c>
      <c r="U250" s="44">
        <f t="shared" si="143"/>
        <v>88.27</v>
      </c>
      <c r="V250" s="44">
        <f t="shared" si="143"/>
        <v>88.27</v>
      </c>
      <c r="W250" s="44">
        <f t="shared" si="143"/>
        <v>88.27</v>
      </c>
      <c r="X250" s="44">
        <f t="shared" si="143"/>
        <v>88.27</v>
      </c>
      <c r="Y250" s="44">
        <f t="shared" si="143"/>
        <v>88.27</v>
      </c>
      <c r="Z250" s="44">
        <f t="shared" si="143"/>
        <v>88.27</v>
      </c>
      <c r="AA250" s="44">
        <f t="shared" si="143"/>
        <v>88.27</v>
      </c>
    </row>
    <row r="251" spans="1:27" ht="12.75" customHeight="1" collapsed="1" x14ac:dyDescent="0.3">
      <c r="A251" s="98" t="s">
        <v>1231</v>
      </c>
      <c r="B251" s="28" t="str">
        <f>"20"&amp;"."&amp;$B$623&amp;"."&amp;$B$624</f>
        <v>20.02.2024</v>
      </c>
      <c r="C251" s="90" t="s">
        <v>76</v>
      </c>
      <c r="D251" s="91">
        <f>ROUND(((D252+D253+D255+D254)/1000),5)</f>
        <v>1.5797399999999999</v>
      </c>
      <c r="E251" s="91">
        <f>ROUND(((E252+E253+E255+E254)/1000),5)</f>
        <v>1.5225900000000001</v>
      </c>
      <c r="F251" s="91">
        <f>ROUND(((F252+F253+F255+F254)/1000),5)</f>
        <v>1.4720299999999999</v>
      </c>
      <c r="G251" s="91">
        <f t="shared" ref="G251:AA251" si="144">ROUND(((G252+G253+G255+G254)/1000),5)</f>
        <v>1.4638899999999999</v>
      </c>
      <c r="H251" s="91">
        <f t="shared" si="144"/>
        <v>1.52146</v>
      </c>
      <c r="I251" s="91">
        <f t="shared" si="144"/>
        <v>1.61534</v>
      </c>
      <c r="J251" s="91">
        <f t="shared" si="144"/>
        <v>1.7465599999999999</v>
      </c>
      <c r="K251" s="91">
        <f t="shared" si="144"/>
        <v>1.98376</v>
      </c>
      <c r="L251" s="91">
        <f t="shared" si="144"/>
        <v>2.2375699999999998</v>
      </c>
      <c r="M251" s="91">
        <f t="shared" si="144"/>
        <v>2.26478</v>
      </c>
      <c r="N251" s="91">
        <f t="shared" si="144"/>
        <v>2.2045699999999999</v>
      </c>
      <c r="O251" s="91">
        <f t="shared" si="144"/>
        <v>2.2989000000000002</v>
      </c>
      <c r="P251" s="91">
        <f t="shared" si="144"/>
        <v>2.2989600000000001</v>
      </c>
      <c r="Q251" s="91">
        <f t="shared" si="144"/>
        <v>2.3025899999999999</v>
      </c>
      <c r="R251" s="91">
        <f t="shared" si="144"/>
        <v>2.2884500000000001</v>
      </c>
      <c r="S251" s="91">
        <f t="shared" si="144"/>
        <v>2.22607</v>
      </c>
      <c r="T251" s="91">
        <f t="shared" si="144"/>
        <v>2.20627</v>
      </c>
      <c r="U251" s="91">
        <f t="shared" si="144"/>
        <v>2.2217600000000002</v>
      </c>
      <c r="V251" s="91">
        <f t="shared" si="144"/>
        <v>2.2664499999999999</v>
      </c>
      <c r="W251" s="91">
        <f t="shared" si="144"/>
        <v>2.3209</v>
      </c>
      <c r="X251" s="91">
        <f t="shared" si="144"/>
        <v>2.2365900000000001</v>
      </c>
      <c r="Y251" s="91">
        <f t="shared" si="144"/>
        <v>2.0011299999999999</v>
      </c>
      <c r="Z251" s="91">
        <f t="shared" si="144"/>
        <v>1.7908599999999999</v>
      </c>
      <c r="AA251" s="91">
        <f t="shared" si="144"/>
        <v>1.6989799999999999</v>
      </c>
    </row>
    <row r="252" spans="1:27" ht="12.75" hidden="1" customHeight="1" outlineLevel="1" x14ac:dyDescent="0.3">
      <c r="A252" s="99" t="s">
        <v>1232</v>
      </c>
      <c r="B252" s="63" t="s">
        <v>238</v>
      </c>
      <c r="C252" s="43" t="s">
        <v>79</v>
      </c>
      <c r="D252" s="44">
        <v>1373.55</v>
      </c>
      <c r="E252" s="44">
        <v>1316.4</v>
      </c>
      <c r="F252" s="44">
        <v>1265.8399999999999</v>
      </c>
      <c r="G252" s="44">
        <v>1257.7</v>
      </c>
      <c r="H252" s="44">
        <v>1315.27</v>
      </c>
      <c r="I252" s="44">
        <v>1409.15</v>
      </c>
      <c r="J252" s="44">
        <v>1540.37</v>
      </c>
      <c r="K252" s="44">
        <v>1777.57</v>
      </c>
      <c r="L252" s="44">
        <v>2031.38</v>
      </c>
      <c r="M252" s="44">
        <v>2058.59</v>
      </c>
      <c r="N252" s="44">
        <v>1998.38</v>
      </c>
      <c r="O252" s="44">
        <v>2092.71</v>
      </c>
      <c r="P252" s="44">
        <v>2092.77</v>
      </c>
      <c r="Q252" s="44">
        <v>2096.4</v>
      </c>
      <c r="R252" s="44">
        <v>2082.2600000000002</v>
      </c>
      <c r="S252" s="44">
        <v>2019.88</v>
      </c>
      <c r="T252" s="44">
        <v>2000.08</v>
      </c>
      <c r="U252" s="44">
        <v>2015.57</v>
      </c>
      <c r="V252" s="44">
        <v>2060.2600000000002</v>
      </c>
      <c r="W252" s="44">
        <v>2114.71</v>
      </c>
      <c r="X252" s="44">
        <v>2030.4</v>
      </c>
      <c r="Y252" s="44">
        <v>1794.94</v>
      </c>
      <c r="Z252" s="44">
        <v>1584.67</v>
      </c>
      <c r="AA252" s="44">
        <v>1492.79</v>
      </c>
    </row>
    <row r="253" spans="1:27" ht="12.75" hidden="1" customHeight="1" outlineLevel="1" x14ac:dyDescent="0.3">
      <c r="A253" s="99" t="s">
        <v>1233</v>
      </c>
      <c r="B253" s="63" t="s">
        <v>90</v>
      </c>
      <c r="C253" s="43" t="s">
        <v>79</v>
      </c>
      <c r="D253" s="44">
        <f>$D$158</f>
        <v>113.12</v>
      </c>
      <c r="E253" s="44">
        <f>$D$158</f>
        <v>113.12</v>
      </c>
      <c r="F253" s="44">
        <f t="shared" ref="F253:AA253" si="145">$D$158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3">
      <c r="A254" s="99" t="s">
        <v>1234</v>
      </c>
      <c r="B254" s="63" t="s">
        <v>83</v>
      </c>
      <c r="C254" s="43" t="s">
        <v>79</v>
      </c>
      <c r="D254" s="44">
        <v>4.8</v>
      </c>
      <c r="E254" s="44">
        <v>4.8</v>
      </c>
      <c r="F254" s="44">
        <v>4.8</v>
      </c>
      <c r="G254" s="44">
        <v>4.8</v>
      </c>
      <c r="H254" s="44">
        <v>4.8</v>
      </c>
      <c r="I254" s="44">
        <v>4.8</v>
      </c>
      <c r="J254" s="44">
        <v>4.8</v>
      </c>
      <c r="K254" s="44">
        <v>4.8</v>
      </c>
      <c r="L254" s="44">
        <v>4.8</v>
      </c>
      <c r="M254" s="44">
        <v>4.8</v>
      </c>
      <c r="N254" s="44">
        <v>4.8</v>
      </c>
      <c r="O254" s="44">
        <v>4.8</v>
      </c>
      <c r="P254" s="44">
        <v>4.8</v>
      </c>
      <c r="Q254" s="44">
        <v>4.8</v>
      </c>
      <c r="R254" s="44">
        <v>4.8</v>
      </c>
      <c r="S254" s="44">
        <v>4.8</v>
      </c>
      <c r="T254" s="44">
        <v>4.8</v>
      </c>
      <c r="U254" s="44">
        <v>4.8</v>
      </c>
      <c r="V254" s="44">
        <v>4.8</v>
      </c>
      <c r="W254" s="44">
        <v>4.8</v>
      </c>
      <c r="X254" s="44">
        <v>4.8</v>
      </c>
      <c r="Y254" s="44">
        <v>4.8</v>
      </c>
      <c r="Z254" s="44">
        <v>4.8</v>
      </c>
      <c r="AA254" s="44">
        <v>4.8</v>
      </c>
    </row>
    <row r="255" spans="1:27" ht="12.75" hidden="1" customHeight="1" outlineLevel="1" x14ac:dyDescent="0.3">
      <c r="A255" s="99" t="s">
        <v>1235</v>
      </c>
      <c r="B255" s="63" t="s">
        <v>81</v>
      </c>
      <c r="C255" s="43" t="s">
        <v>79</v>
      </c>
      <c r="D255" s="44">
        <f>$D$11</f>
        <v>88.27</v>
      </c>
      <c r="E255" s="44">
        <f t="shared" ref="E255:AA255" si="146">$D$11</f>
        <v>88.27</v>
      </c>
      <c r="F255" s="44">
        <f t="shared" si="146"/>
        <v>88.27</v>
      </c>
      <c r="G255" s="44">
        <f t="shared" si="146"/>
        <v>88.27</v>
      </c>
      <c r="H255" s="44">
        <f t="shared" si="146"/>
        <v>88.27</v>
      </c>
      <c r="I255" s="44">
        <f t="shared" si="146"/>
        <v>88.27</v>
      </c>
      <c r="J255" s="44">
        <f t="shared" si="146"/>
        <v>88.27</v>
      </c>
      <c r="K255" s="44">
        <f t="shared" si="146"/>
        <v>88.27</v>
      </c>
      <c r="L255" s="44">
        <f t="shared" si="146"/>
        <v>88.27</v>
      </c>
      <c r="M255" s="44">
        <f t="shared" si="146"/>
        <v>88.27</v>
      </c>
      <c r="N255" s="44">
        <f t="shared" si="146"/>
        <v>88.27</v>
      </c>
      <c r="O255" s="44">
        <f t="shared" si="146"/>
        <v>88.27</v>
      </c>
      <c r="P255" s="44">
        <f t="shared" si="146"/>
        <v>88.27</v>
      </c>
      <c r="Q255" s="44">
        <f t="shared" si="146"/>
        <v>88.27</v>
      </c>
      <c r="R255" s="44">
        <f t="shared" si="146"/>
        <v>88.27</v>
      </c>
      <c r="S255" s="44">
        <f t="shared" si="146"/>
        <v>88.27</v>
      </c>
      <c r="T255" s="44">
        <f t="shared" si="146"/>
        <v>88.27</v>
      </c>
      <c r="U255" s="44">
        <f t="shared" si="146"/>
        <v>88.27</v>
      </c>
      <c r="V255" s="44">
        <f t="shared" si="146"/>
        <v>88.27</v>
      </c>
      <c r="W255" s="44">
        <f t="shared" si="146"/>
        <v>88.27</v>
      </c>
      <c r="X255" s="44">
        <f t="shared" si="146"/>
        <v>88.27</v>
      </c>
      <c r="Y255" s="44">
        <f t="shared" si="146"/>
        <v>88.27</v>
      </c>
      <c r="Z255" s="44">
        <f t="shared" si="146"/>
        <v>88.27</v>
      </c>
      <c r="AA255" s="44">
        <f t="shared" si="146"/>
        <v>88.27</v>
      </c>
    </row>
    <row r="256" spans="1:27" ht="12.75" customHeight="1" collapsed="1" x14ac:dyDescent="0.3">
      <c r="A256" s="98" t="s">
        <v>1236</v>
      </c>
      <c r="B256" s="28" t="str">
        <f>"21"&amp;"."&amp;$B$623&amp;"."&amp;$B$624</f>
        <v>21.02.2024</v>
      </c>
      <c r="C256" s="90" t="s">
        <v>76</v>
      </c>
      <c r="D256" s="91">
        <f>ROUND(((D257+D258+D260+D259)/1000),5)</f>
        <v>1.5337799999999999</v>
      </c>
      <c r="E256" s="91">
        <f>ROUND(((E257+E258+E260+E259)/1000),5)</f>
        <v>1.4982200000000001</v>
      </c>
      <c r="F256" s="91">
        <f>ROUND(((F257+F258+F260+F259)/1000),5)</f>
        <v>1.4695400000000001</v>
      </c>
      <c r="G256" s="91">
        <f t="shared" ref="G256:AA256" si="147">ROUND(((G257+G258+G260+G259)/1000),5)</f>
        <v>1.46085</v>
      </c>
      <c r="H256" s="91">
        <f t="shared" si="147"/>
        <v>1.4993300000000001</v>
      </c>
      <c r="I256" s="91">
        <f t="shared" si="147"/>
        <v>1.5676099999999999</v>
      </c>
      <c r="J256" s="91">
        <f t="shared" si="147"/>
        <v>1.74539</v>
      </c>
      <c r="K256" s="91">
        <f t="shared" si="147"/>
        <v>1.98299</v>
      </c>
      <c r="L256" s="91">
        <f t="shared" si="147"/>
        <v>2.2329400000000001</v>
      </c>
      <c r="M256" s="91">
        <f t="shared" si="147"/>
        <v>2.29427</v>
      </c>
      <c r="N256" s="91">
        <f t="shared" si="147"/>
        <v>2.3247399999999998</v>
      </c>
      <c r="O256" s="91">
        <f t="shared" si="147"/>
        <v>2.3106800000000001</v>
      </c>
      <c r="P256" s="91">
        <f t="shared" si="147"/>
        <v>2.3196300000000001</v>
      </c>
      <c r="Q256" s="91">
        <f t="shared" si="147"/>
        <v>2.3173900000000001</v>
      </c>
      <c r="R256" s="91">
        <f t="shared" si="147"/>
        <v>2.3104399999999998</v>
      </c>
      <c r="S256" s="91">
        <f t="shared" si="147"/>
        <v>2.2509399999999999</v>
      </c>
      <c r="T256" s="91">
        <f t="shared" si="147"/>
        <v>2.21678</v>
      </c>
      <c r="U256" s="91">
        <f t="shared" si="147"/>
        <v>2.2302</v>
      </c>
      <c r="V256" s="91">
        <f t="shared" si="147"/>
        <v>2.2625500000000001</v>
      </c>
      <c r="W256" s="91">
        <f t="shared" si="147"/>
        <v>2.2987899999999999</v>
      </c>
      <c r="X256" s="91">
        <f t="shared" si="147"/>
        <v>2.1163599999999998</v>
      </c>
      <c r="Y256" s="91">
        <f t="shared" si="147"/>
        <v>1.9778</v>
      </c>
      <c r="Z256" s="91">
        <f t="shared" si="147"/>
        <v>1.7541199999999999</v>
      </c>
      <c r="AA256" s="91">
        <f t="shared" si="147"/>
        <v>1.58979</v>
      </c>
    </row>
    <row r="257" spans="1:27" ht="12.75" hidden="1" customHeight="1" outlineLevel="1" x14ac:dyDescent="0.3">
      <c r="A257" s="99" t="s">
        <v>1237</v>
      </c>
      <c r="B257" s="63" t="s">
        <v>238</v>
      </c>
      <c r="C257" s="43" t="s">
        <v>79</v>
      </c>
      <c r="D257" s="44">
        <v>1327.59</v>
      </c>
      <c r="E257" s="44">
        <v>1292.03</v>
      </c>
      <c r="F257" s="44">
        <v>1263.3499999999999</v>
      </c>
      <c r="G257" s="44">
        <v>1254.6600000000001</v>
      </c>
      <c r="H257" s="44">
        <v>1293.1400000000001</v>
      </c>
      <c r="I257" s="44">
        <v>1361.42</v>
      </c>
      <c r="J257" s="44">
        <v>1539.2</v>
      </c>
      <c r="K257" s="44">
        <v>1776.8</v>
      </c>
      <c r="L257" s="44">
        <v>2026.75</v>
      </c>
      <c r="M257" s="44">
        <v>2088.08</v>
      </c>
      <c r="N257" s="44">
        <v>2118.5500000000002</v>
      </c>
      <c r="O257" s="44">
        <v>2104.4899999999998</v>
      </c>
      <c r="P257" s="44">
        <v>2113.44</v>
      </c>
      <c r="Q257" s="44">
        <v>2111.1999999999998</v>
      </c>
      <c r="R257" s="44">
        <v>2104.25</v>
      </c>
      <c r="S257" s="44">
        <v>2044.75</v>
      </c>
      <c r="T257" s="44">
        <v>2010.59</v>
      </c>
      <c r="U257" s="44">
        <v>2024.01</v>
      </c>
      <c r="V257" s="44">
        <v>2056.36</v>
      </c>
      <c r="W257" s="44">
        <v>2092.6</v>
      </c>
      <c r="X257" s="44">
        <v>1910.17</v>
      </c>
      <c r="Y257" s="44">
        <v>1771.61</v>
      </c>
      <c r="Z257" s="44">
        <v>1547.93</v>
      </c>
      <c r="AA257" s="44">
        <v>1383.6</v>
      </c>
    </row>
    <row r="258" spans="1:27" ht="12.75" hidden="1" customHeight="1" outlineLevel="1" x14ac:dyDescent="0.3">
      <c r="A258" s="99" t="s">
        <v>1238</v>
      </c>
      <c r="B258" s="63" t="s">
        <v>90</v>
      </c>
      <c r="C258" s="43" t="s">
        <v>79</v>
      </c>
      <c r="D258" s="44">
        <f>$D$158</f>
        <v>113.12</v>
      </c>
      <c r="E258" s="44">
        <f>$D$158</f>
        <v>113.12</v>
      </c>
      <c r="F258" s="44">
        <f t="shared" ref="F258:AA258" si="148">$D$158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3">
      <c r="A259" s="99" t="s">
        <v>1239</v>
      </c>
      <c r="B259" s="63" t="s">
        <v>83</v>
      </c>
      <c r="C259" s="43" t="s">
        <v>79</v>
      </c>
      <c r="D259" s="44">
        <v>4.8</v>
      </c>
      <c r="E259" s="44">
        <v>4.8</v>
      </c>
      <c r="F259" s="44">
        <v>4.8</v>
      </c>
      <c r="G259" s="44">
        <v>4.8</v>
      </c>
      <c r="H259" s="44">
        <v>4.8</v>
      </c>
      <c r="I259" s="44">
        <v>4.8</v>
      </c>
      <c r="J259" s="44">
        <v>4.8</v>
      </c>
      <c r="K259" s="44">
        <v>4.8</v>
      </c>
      <c r="L259" s="44">
        <v>4.8</v>
      </c>
      <c r="M259" s="44">
        <v>4.8</v>
      </c>
      <c r="N259" s="44">
        <v>4.8</v>
      </c>
      <c r="O259" s="44">
        <v>4.8</v>
      </c>
      <c r="P259" s="44">
        <v>4.8</v>
      </c>
      <c r="Q259" s="44">
        <v>4.8</v>
      </c>
      <c r="R259" s="44">
        <v>4.8</v>
      </c>
      <c r="S259" s="44">
        <v>4.8</v>
      </c>
      <c r="T259" s="44">
        <v>4.8</v>
      </c>
      <c r="U259" s="44">
        <v>4.8</v>
      </c>
      <c r="V259" s="44">
        <v>4.8</v>
      </c>
      <c r="W259" s="44">
        <v>4.8</v>
      </c>
      <c r="X259" s="44">
        <v>4.8</v>
      </c>
      <c r="Y259" s="44">
        <v>4.8</v>
      </c>
      <c r="Z259" s="44">
        <v>4.8</v>
      </c>
      <c r="AA259" s="44">
        <v>4.8</v>
      </c>
    </row>
    <row r="260" spans="1:27" ht="12.75" hidden="1" customHeight="1" outlineLevel="1" x14ac:dyDescent="0.3">
      <c r="A260" s="99" t="s">
        <v>1240</v>
      </c>
      <c r="B260" s="63" t="s">
        <v>81</v>
      </c>
      <c r="C260" s="43" t="s">
        <v>79</v>
      </c>
      <c r="D260" s="44">
        <f>$D$11</f>
        <v>88.27</v>
      </c>
      <c r="E260" s="44">
        <f t="shared" ref="E260:AA260" si="149">$D$11</f>
        <v>88.27</v>
      </c>
      <c r="F260" s="44">
        <f t="shared" si="149"/>
        <v>88.27</v>
      </c>
      <c r="G260" s="44">
        <f t="shared" si="149"/>
        <v>88.27</v>
      </c>
      <c r="H260" s="44">
        <f t="shared" si="149"/>
        <v>88.27</v>
      </c>
      <c r="I260" s="44">
        <f t="shared" si="149"/>
        <v>88.27</v>
      </c>
      <c r="J260" s="44">
        <f t="shared" si="149"/>
        <v>88.27</v>
      </c>
      <c r="K260" s="44">
        <f t="shared" si="149"/>
        <v>88.27</v>
      </c>
      <c r="L260" s="44">
        <f t="shared" si="149"/>
        <v>88.27</v>
      </c>
      <c r="M260" s="44">
        <f t="shared" si="149"/>
        <v>88.27</v>
      </c>
      <c r="N260" s="44">
        <f t="shared" si="149"/>
        <v>88.27</v>
      </c>
      <c r="O260" s="44">
        <f t="shared" si="149"/>
        <v>88.27</v>
      </c>
      <c r="P260" s="44">
        <f t="shared" si="149"/>
        <v>88.27</v>
      </c>
      <c r="Q260" s="44">
        <f t="shared" si="149"/>
        <v>88.27</v>
      </c>
      <c r="R260" s="44">
        <f t="shared" si="149"/>
        <v>88.27</v>
      </c>
      <c r="S260" s="44">
        <f t="shared" si="149"/>
        <v>88.27</v>
      </c>
      <c r="T260" s="44">
        <f t="shared" si="149"/>
        <v>88.27</v>
      </c>
      <c r="U260" s="44">
        <f t="shared" si="149"/>
        <v>88.27</v>
      </c>
      <c r="V260" s="44">
        <f t="shared" si="149"/>
        <v>88.27</v>
      </c>
      <c r="W260" s="44">
        <f t="shared" si="149"/>
        <v>88.27</v>
      </c>
      <c r="X260" s="44">
        <f t="shared" si="149"/>
        <v>88.27</v>
      </c>
      <c r="Y260" s="44">
        <f t="shared" si="149"/>
        <v>88.27</v>
      </c>
      <c r="Z260" s="44">
        <f t="shared" si="149"/>
        <v>88.27</v>
      </c>
      <c r="AA260" s="44">
        <f t="shared" si="149"/>
        <v>88.27</v>
      </c>
    </row>
    <row r="261" spans="1:27" ht="12.75" customHeight="1" collapsed="1" x14ac:dyDescent="0.3">
      <c r="A261" s="98" t="s">
        <v>1241</v>
      </c>
      <c r="B261" s="28" t="str">
        <f>"22"&amp;"."&amp;$B$623&amp;"."&amp;$B$624</f>
        <v>22.02.2024</v>
      </c>
      <c r="C261" s="90" t="s">
        <v>76</v>
      </c>
      <c r="D261" s="91">
        <f>ROUND(((D262+D263+D265+D264)/1000),5)</f>
        <v>1.51258</v>
      </c>
      <c r="E261" s="91">
        <f>ROUND(((E262+E263+E265+E264)/1000),5)</f>
        <v>1.4752000000000001</v>
      </c>
      <c r="F261" s="91">
        <f>ROUND(((F262+F263+F265+F264)/1000),5)</f>
        <v>1.44957</v>
      </c>
      <c r="G261" s="91">
        <f t="shared" ref="G261:AA261" si="150">ROUND(((G262+G263+G265+G264)/1000),5)</f>
        <v>1.4471700000000001</v>
      </c>
      <c r="H261" s="91">
        <f t="shared" si="150"/>
        <v>1.474</v>
      </c>
      <c r="I261" s="91">
        <f t="shared" si="150"/>
        <v>1.56965</v>
      </c>
      <c r="J261" s="91">
        <f t="shared" si="150"/>
        <v>1.7604500000000001</v>
      </c>
      <c r="K261" s="91">
        <f t="shared" si="150"/>
        <v>1.95933</v>
      </c>
      <c r="L261" s="91">
        <f t="shared" si="150"/>
        <v>2.1030700000000002</v>
      </c>
      <c r="M261" s="91">
        <f t="shared" si="150"/>
        <v>2.1396000000000002</v>
      </c>
      <c r="N261" s="91">
        <f t="shared" si="150"/>
        <v>2.1821799999999998</v>
      </c>
      <c r="O261" s="91">
        <f t="shared" si="150"/>
        <v>2.2183700000000002</v>
      </c>
      <c r="P261" s="91">
        <f t="shared" si="150"/>
        <v>2.14438</v>
      </c>
      <c r="Q261" s="91">
        <f t="shared" si="150"/>
        <v>2.1435499999999998</v>
      </c>
      <c r="R261" s="91">
        <f t="shared" si="150"/>
        <v>2.12913</v>
      </c>
      <c r="S261" s="91">
        <f t="shared" si="150"/>
        <v>2.0482300000000002</v>
      </c>
      <c r="T261" s="91">
        <f t="shared" si="150"/>
        <v>2.0375100000000002</v>
      </c>
      <c r="U261" s="91">
        <f t="shared" si="150"/>
        <v>2.0589</v>
      </c>
      <c r="V261" s="91">
        <f t="shared" si="150"/>
        <v>2.1014699999999999</v>
      </c>
      <c r="W261" s="91">
        <f t="shared" si="150"/>
        <v>2.13584</v>
      </c>
      <c r="X261" s="91">
        <f t="shared" si="150"/>
        <v>2.07348</v>
      </c>
      <c r="Y261" s="91">
        <f t="shared" si="150"/>
        <v>1.9640899999999999</v>
      </c>
      <c r="Z261" s="91">
        <f t="shared" si="150"/>
        <v>1.8109900000000001</v>
      </c>
      <c r="AA261" s="91">
        <f t="shared" si="150"/>
        <v>1.6754</v>
      </c>
    </row>
    <row r="262" spans="1:27" ht="12.75" hidden="1" customHeight="1" outlineLevel="1" x14ac:dyDescent="0.3">
      <c r="A262" s="99" t="s">
        <v>1242</v>
      </c>
      <c r="B262" s="63" t="s">
        <v>238</v>
      </c>
      <c r="C262" s="43" t="s">
        <v>79</v>
      </c>
      <c r="D262" s="44">
        <v>1306.3900000000001</v>
      </c>
      <c r="E262" s="44">
        <v>1269.01</v>
      </c>
      <c r="F262" s="44">
        <v>1243.3800000000001</v>
      </c>
      <c r="G262" s="44">
        <v>1240.98</v>
      </c>
      <c r="H262" s="44">
        <v>1267.81</v>
      </c>
      <c r="I262" s="44">
        <v>1363.46</v>
      </c>
      <c r="J262" s="44">
        <v>1554.26</v>
      </c>
      <c r="K262" s="44">
        <v>1753.14</v>
      </c>
      <c r="L262" s="44">
        <v>1896.88</v>
      </c>
      <c r="M262" s="44">
        <v>1933.41</v>
      </c>
      <c r="N262" s="44">
        <v>1975.99</v>
      </c>
      <c r="O262" s="44">
        <v>2012.18</v>
      </c>
      <c r="P262" s="44">
        <v>1938.19</v>
      </c>
      <c r="Q262" s="44">
        <v>1937.36</v>
      </c>
      <c r="R262" s="44">
        <v>1922.94</v>
      </c>
      <c r="S262" s="44">
        <v>1842.04</v>
      </c>
      <c r="T262" s="44">
        <v>1831.32</v>
      </c>
      <c r="U262" s="44">
        <v>1852.71</v>
      </c>
      <c r="V262" s="44">
        <v>1895.28</v>
      </c>
      <c r="W262" s="44">
        <v>1929.65</v>
      </c>
      <c r="X262" s="44">
        <v>1867.29</v>
      </c>
      <c r="Y262" s="44">
        <v>1757.9</v>
      </c>
      <c r="Z262" s="44">
        <v>1604.8</v>
      </c>
      <c r="AA262" s="44">
        <v>1469.21</v>
      </c>
    </row>
    <row r="263" spans="1:27" ht="12.75" hidden="1" customHeight="1" outlineLevel="1" x14ac:dyDescent="0.3">
      <c r="A263" s="99" t="s">
        <v>1243</v>
      </c>
      <c r="B263" s="63" t="s">
        <v>90</v>
      </c>
      <c r="C263" s="43" t="s">
        <v>79</v>
      </c>
      <c r="D263" s="44">
        <f>$D$158</f>
        <v>113.12</v>
      </c>
      <c r="E263" s="44">
        <f>$D$158</f>
        <v>113.12</v>
      </c>
      <c r="F263" s="44">
        <f t="shared" ref="F263:AA263" si="151">$D$158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3">
      <c r="A264" s="99" t="s">
        <v>1244</v>
      </c>
      <c r="B264" s="63" t="s">
        <v>83</v>
      </c>
      <c r="C264" s="43" t="s">
        <v>79</v>
      </c>
      <c r="D264" s="44">
        <v>4.8</v>
      </c>
      <c r="E264" s="44">
        <v>4.8</v>
      </c>
      <c r="F264" s="44">
        <v>4.8</v>
      </c>
      <c r="G264" s="44">
        <v>4.8</v>
      </c>
      <c r="H264" s="44">
        <v>4.8</v>
      </c>
      <c r="I264" s="44">
        <v>4.8</v>
      </c>
      <c r="J264" s="44">
        <v>4.8</v>
      </c>
      <c r="K264" s="44">
        <v>4.8</v>
      </c>
      <c r="L264" s="44">
        <v>4.8</v>
      </c>
      <c r="M264" s="44">
        <v>4.8</v>
      </c>
      <c r="N264" s="44">
        <v>4.8</v>
      </c>
      <c r="O264" s="44">
        <v>4.8</v>
      </c>
      <c r="P264" s="44">
        <v>4.8</v>
      </c>
      <c r="Q264" s="44">
        <v>4.8</v>
      </c>
      <c r="R264" s="44">
        <v>4.8</v>
      </c>
      <c r="S264" s="44">
        <v>4.8</v>
      </c>
      <c r="T264" s="44">
        <v>4.8</v>
      </c>
      <c r="U264" s="44">
        <v>4.8</v>
      </c>
      <c r="V264" s="44">
        <v>4.8</v>
      </c>
      <c r="W264" s="44">
        <v>4.8</v>
      </c>
      <c r="X264" s="44">
        <v>4.8</v>
      </c>
      <c r="Y264" s="44">
        <v>4.8</v>
      </c>
      <c r="Z264" s="44">
        <v>4.8</v>
      </c>
      <c r="AA264" s="44">
        <v>4.8</v>
      </c>
    </row>
    <row r="265" spans="1:27" ht="12.75" hidden="1" customHeight="1" outlineLevel="1" x14ac:dyDescent="0.3">
      <c r="A265" s="99" t="s">
        <v>1245</v>
      </c>
      <c r="B265" s="63" t="s">
        <v>81</v>
      </c>
      <c r="C265" s="43" t="s">
        <v>79</v>
      </c>
      <c r="D265" s="44">
        <f>$D$11</f>
        <v>88.27</v>
      </c>
      <c r="E265" s="44">
        <f t="shared" ref="E265:AA265" si="152">$D$11</f>
        <v>88.27</v>
      </c>
      <c r="F265" s="44">
        <f t="shared" si="152"/>
        <v>88.27</v>
      </c>
      <c r="G265" s="44">
        <f t="shared" si="152"/>
        <v>88.27</v>
      </c>
      <c r="H265" s="44">
        <f t="shared" si="152"/>
        <v>88.27</v>
      </c>
      <c r="I265" s="44">
        <f t="shared" si="152"/>
        <v>88.27</v>
      </c>
      <c r="J265" s="44">
        <f t="shared" si="152"/>
        <v>88.27</v>
      </c>
      <c r="K265" s="44">
        <f t="shared" si="152"/>
        <v>88.27</v>
      </c>
      <c r="L265" s="44">
        <f t="shared" si="152"/>
        <v>88.27</v>
      </c>
      <c r="M265" s="44">
        <f t="shared" si="152"/>
        <v>88.27</v>
      </c>
      <c r="N265" s="44">
        <f t="shared" si="152"/>
        <v>88.27</v>
      </c>
      <c r="O265" s="44">
        <f t="shared" si="152"/>
        <v>88.27</v>
      </c>
      <c r="P265" s="44">
        <f t="shared" si="152"/>
        <v>88.27</v>
      </c>
      <c r="Q265" s="44">
        <f t="shared" si="152"/>
        <v>88.27</v>
      </c>
      <c r="R265" s="44">
        <f t="shared" si="152"/>
        <v>88.27</v>
      </c>
      <c r="S265" s="44">
        <f t="shared" si="152"/>
        <v>88.27</v>
      </c>
      <c r="T265" s="44">
        <f t="shared" si="152"/>
        <v>88.27</v>
      </c>
      <c r="U265" s="44">
        <f t="shared" si="152"/>
        <v>88.27</v>
      </c>
      <c r="V265" s="44">
        <f t="shared" si="152"/>
        <v>88.27</v>
      </c>
      <c r="W265" s="44">
        <f t="shared" si="152"/>
        <v>88.27</v>
      </c>
      <c r="X265" s="44">
        <f t="shared" si="152"/>
        <v>88.27</v>
      </c>
      <c r="Y265" s="44">
        <f t="shared" si="152"/>
        <v>88.27</v>
      </c>
      <c r="Z265" s="44">
        <f t="shared" si="152"/>
        <v>88.27</v>
      </c>
      <c r="AA265" s="44">
        <f t="shared" si="152"/>
        <v>88.27</v>
      </c>
    </row>
    <row r="266" spans="1:27" ht="12.75" customHeight="1" collapsed="1" x14ac:dyDescent="0.3">
      <c r="A266" s="98" t="s">
        <v>1246</v>
      </c>
      <c r="B266" s="28" t="str">
        <f>"23"&amp;"."&amp;$B$623&amp;"."&amp;$B$624</f>
        <v>23.02.2024</v>
      </c>
      <c r="C266" s="90" t="s">
        <v>76</v>
      </c>
      <c r="D266" s="91">
        <f>ROUND(((D267+D268+D270+D269)/1000),5)</f>
        <v>1.72075</v>
      </c>
      <c r="E266" s="91">
        <f>ROUND(((E267+E268+E270+E269)/1000),5)</f>
        <v>1.5833299999999999</v>
      </c>
      <c r="F266" s="91">
        <f>ROUND(((F267+F268+F270+F269)/1000),5)</f>
        <v>1.5055099999999999</v>
      </c>
      <c r="G266" s="91">
        <f t="shared" ref="G266:AA266" si="153">ROUND(((G267+G268+G270+G269)/1000),5)</f>
        <v>1.4916199999999999</v>
      </c>
      <c r="H266" s="91">
        <f t="shared" si="153"/>
        <v>1.49892</v>
      </c>
      <c r="I266" s="91">
        <f t="shared" si="153"/>
        <v>1.5661499999999999</v>
      </c>
      <c r="J266" s="91">
        <f t="shared" si="153"/>
        <v>1.65672</v>
      </c>
      <c r="K266" s="91">
        <f t="shared" si="153"/>
        <v>1.77078</v>
      </c>
      <c r="L266" s="91">
        <f t="shared" si="153"/>
        <v>1.8818900000000001</v>
      </c>
      <c r="M266" s="91">
        <f t="shared" si="153"/>
        <v>2.0267400000000002</v>
      </c>
      <c r="N266" s="91">
        <f t="shared" si="153"/>
        <v>2.0930300000000002</v>
      </c>
      <c r="O266" s="91">
        <f t="shared" si="153"/>
        <v>2.10575</v>
      </c>
      <c r="P266" s="91">
        <f t="shared" si="153"/>
        <v>2.0961099999999999</v>
      </c>
      <c r="Q266" s="91">
        <f t="shared" si="153"/>
        <v>2.0870500000000001</v>
      </c>
      <c r="R266" s="91">
        <f t="shared" si="153"/>
        <v>2.0535600000000001</v>
      </c>
      <c r="S266" s="91">
        <f t="shared" si="153"/>
        <v>2.0251000000000001</v>
      </c>
      <c r="T266" s="91">
        <f t="shared" si="153"/>
        <v>2.0423200000000001</v>
      </c>
      <c r="U266" s="91">
        <f t="shared" si="153"/>
        <v>2.0896699999999999</v>
      </c>
      <c r="V266" s="91">
        <f t="shared" si="153"/>
        <v>2.1120700000000001</v>
      </c>
      <c r="W266" s="91">
        <f t="shared" si="153"/>
        <v>2.1025200000000002</v>
      </c>
      <c r="X266" s="91">
        <f t="shared" si="153"/>
        <v>2.0931899999999999</v>
      </c>
      <c r="Y266" s="91">
        <f t="shared" si="153"/>
        <v>2.0152899999999998</v>
      </c>
      <c r="Z266" s="91">
        <f t="shared" si="153"/>
        <v>1.8548199999999999</v>
      </c>
      <c r="AA266" s="91">
        <f t="shared" si="153"/>
        <v>1.6922299999999999</v>
      </c>
    </row>
    <row r="267" spans="1:27" ht="12.75" hidden="1" customHeight="1" outlineLevel="1" x14ac:dyDescent="0.3">
      <c r="A267" s="99" t="s">
        <v>1247</v>
      </c>
      <c r="B267" s="63" t="s">
        <v>238</v>
      </c>
      <c r="C267" s="43" t="s">
        <v>79</v>
      </c>
      <c r="D267" s="44">
        <v>1514.56</v>
      </c>
      <c r="E267" s="44">
        <v>1377.14</v>
      </c>
      <c r="F267" s="44">
        <v>1299.32</v>
      </c>
      <c r="G267" s="44">
        <v>1285.43</v>
      </c>
      <c r="H267" s="44">
        <v>1292.73</v>
      </c>
      <c r="I267" s="44">
        <v>1359.96</v>
      </c>
      <c r="J267" s="44">
        <v>1450.53</v>
      </c>
      <c r="K267" s="44">
        <v>1564.59</v>
      </c>
      <c r="L267" s="44">
        <v>1675.7</v>
      </c>
      <c r="M267" s="44">
        <v>1820.55</v>
      </c>
      <c r="N267" s="44">
        <v>1886.84</v>
      </c>
      <c r="O267" s="44">
        <v>1899.56</v>
      </c>
      <c r="P267" s="44">
        <v>1889.92</v>
      </c>
      <c r="Q267" s="44">
        <v>1880.86</v>
      </c>
      <c r="R267" s="44">
        <v>1847.37</v>
      </c>
      <c r="S267" s="44">
        <v>1818.91</v>
      </c>
      <c r="T267" s="44">
        <v>1836.13</v>
      </c>
      <c r="U267" s="44">
        <v>1883.48</v>
      </c>
      <c r="V267" s="44">
        <v>1905.88</v>
      </c>
      <c r="W267" s="44">
        <v>1896.33</v>
      </c>
      <c r="X267" s="44">
        <v>1887</v>
      </c>
      <c r="Y267" s="44">
        <v>1809.1</v>
      </c>
      <c r="Z267" s="44">
        <v>1648.63</v>
      </c>
      <c r="AA267" s="44">
        <v>1486.04</v>
      </c>
    </row>
    <row r="268" spans="1:27" ht="12.75" hidden="1" customHeight="1" outlineLevel="1" x14ac:dyDescent="0.3">
      <c r="A268" s="99" t="s">
        <v>1248</v>
      </c>
      <c r="B268" s="63" t="s">
        <v>90</v>
      </c>
      <c r="C268" s="43" t="s">
        <v>79</v>
      </c>
      <c r="D268" s="44">
        <f>$D$158</f>
        <v>113.12</v>
      </c>
      <c r="E268" s="44">
        <f>$D$158</f>
        <v>113.12</v>
      </c>
      <c r="F268" s="44">
        <f t="shared" ref="F268:AA268" si="154">$D$158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3">
      <c r="A269" s="99" t="s">
        <v>1249</v>
      </c>
      <c r="B269" s="63" t="s">
        <v>83</v>
      </c>
      <c r="C269" s="43" t="s">
        <v>79</v>
      </c>
      <c r="D269" s="44">
        <v>4.8</v>
      </c>
      <c r="E269" s="44">
        <v>4.8</v>
      </c>
      <c r="F269" s="44">
        <v>4.8</v>
      </c>
      <c r="G269" s="44">
        <v>4.8</v>
      </c>
      <c r="H269" s="44">
        <v>4.8</v>
      </c>
      <c r="I269" s="44">
        <v>4.8</v>
      </c>
      <c r="J269" s="44">
        <v>4.8</v>
      </c>
      <c r="K269" s="44">
        <v>4.8</v>
      </c>
      <c r="L269" s="44">
        <v>4.8</v>
      </c>
      <c r="M269" s="44">
        <v>4.8</v>
      </c>
      <c r="N269" s="44">
        <v>4.8</v>
      </c>
      <c r="O269" s="44">
        <v>4.8</v>
      </c>
      <c r="P269" s="44">
        <v>4.8</v>
      </c>
      <c r="Q269" s="44">
        <v>4.8</v>
      </c>
      <c r="R269" s="44">
        <v>4.8</v>
      </c>
      <c r="S269" s="44">
        <v>4.8</v>
      </c>
      <c r="T269" s="44">
        <v>4.8</v>
      </c>
      <c r="U269" s="44">
        <v>4.8</v>
      </c>
      <c r="V269" s="44">
        <v>4.8</v>
      </c>
      <c r="W269" s="44">
        <v>4.8</v>
      </c>
      <c r="X269" s="44">
        <v>4.8</v>
      </c>
      <c r="Y269" s="44">
        <v>4.8</v>
      </c>
      <c r="Z269" s="44">
        <v>4.8</v>
      </c>
      <c r="AA269" s="44">
        <v>4.8</v>
      </c>
    </row>
    <row r="270" spans="1:27" ht="12.75" hidden="1" customHeight="1" outlineLevel="1" x14ac:dyDescent="0.3">
      <c r="A270" s="99" t="s">
        <v>1250</v>
      </c>
      <c r="B270" s="63" t="s">
        <v>81</v>
      </c>
      <c r="C270" s="43" t="s">
        <v>79</v>
      </c>
      <c r="D270" s="44">
        <f>$D$11</f>
        <v>88.27</v>
      </c>
      <c r="E270" s="44">
        <f t="shared" ref="E270:AA270" si="155">$D$11</f>
        <v>88.27</v>
      </c>
      <c r="F270" s="44">
        <f t="shared" si="155"/>
        <v>88.27</v>
      </c>
      <c r="G270" s="44">
        <f t="shared" si="155"/>
        <v>88.27</v>
      </c>
      <c r="H270" s="44">
        <f t="shared" si="155"/>
        <v>88.27</v>
      </c>
      <c r="I270" s="44">
        <f t="shared" si="155"/>
        <v>88.27</v>
      </c>
      <c r="J270" s="44">
        <f t="shared" si="155"/>
        <v>88.27</v>
      </c>
      <c r="K270" s="44">
        <f t="shared" si="155"/>
        <v>88.27</v>
      </c>
      <c r="L270" s="44">
        <f t="shared" si="155"/>
        <v>88.27</v>
      </c>
      <c r="M270" s="44">
        <f t="shared" si="155"/>
        <v>88.27</v>
      </c>
      <c r="N270" s="44">
        <f t="shared" si="155"/>
        <v>88.27</v>
      </c>
      <c r="O270" s="44">
        <f t="shared" si="155"/>
        <v>88.27</v>
      </c>
      <c r="P270" s="44">
        <f t="shared" si="155"/>
        <v>88.27</v>
      </c>
      <c r="Q270" s="44">
        <f t="shared" si="155"/>
        <v>88.27</v>
      </c>
      <c r="R270" s="44">
        <f t="shared" si="155"/>
        <v>88.27</v>
      </c>
      <c r="S270" s="44">
        <f t="shared" si="155"/>
        <v>88.27</v>
      </c>
      <c r="T270" s="44">
        <f t="shared" si="155"/>
        <v>88.27</v>
      </c>
      <c r="U270" s="44">
        <f t="shared" si="155"/>
        <v>88.27</v>
      </c>
      <c r="V270" s="44">
        <f t="shared" si="155"/>
        <v>88.27</v>
      </c>
      <c r="W270" s="44">
        <f t="shared" si="155"/>
        <v>88.27</v>
      </c>
      <c r="X270" s="44">
        <f t="shared" si="155"/>
        <v>88.27</v>
      </c>
      <c r="Y270" s="44">
        <f t="shared" si="155"/>
        <v>88.27</v>
      </c>
      <c r="Z270" s="44">
        <f t="shared" si="155"/>
        <v>88.27</v>
      </c>
      <c r="AA270" s="44">
        <f t="shared" si="155"/>
        <v>88.27</v>
      </c>
    </row>
    <row r="271" spans="1:27" ht="12.75" customHeight="1" collapsed="1" x14ac:dyDescent="0.3">
      <c r="A271" s="98" t="s">
        <v>1251</v>
      </c>
      <c r="B271" s="28" t="str">
        <f>"24"&amp;"."&amp;$B$623&amp;"."&amp;$B$624</f>
        <v>24.02.2024</v>
      </c>
      <c r="C271" s="90" t="s">
        <v>76</v>
      </c>
      <c r="D271" s="91">
        <f>ROUND(((D272+D273+D275+D274)/1000),5)</f>
        <v>1.7842800000000001</v>
      </c>
      <c r="E271" s="91">
        <f>ROUND(((E272+E273+E275+E274)/1000),5)</f>
        <v>1.66361</v>
      </c>
      <c r="F271" s="91">
        <f>ROUND(((F272+F273+F275+F274)/1000),5)</f>
        <v>1.56362</v>
      </c>
      <c r="G271" s="91">
        <f t="shared" ref="G271:AA271" si="156">ROUND(((G272+G273+G275+G274)/1000),5)</f>
        <v>1.52007</v>
      </c>
      <c r="H271" s="91">
        <f t="shared" si="156"/>
        <v>1.5502800000000001</v>
      </c>
      <c r="I271" s="91">
        <f t="shared" si="156"/>
        <v>1.5883499999999999</v>
      </c>
      <c r="J271" s="91">
        <f t="shared" si="156"/>
        <v>1.69278</v>
      </c>
      <c r="K271" s="91">
        <f t="shared" si="156"/>
        <v>1.75339</v>
      </c>
      <c r="L271" s="91">
        <f t="shared" si="156"/>
        <v>1.9966900000000001</v>
      </c>
      <c r="M271" s="91">
        <f t="shared" si="156"/>
        <v>2.0848599999999999</v>
      </c>
      <c r="N271" s="91">
        <f t="shared" si="156"/>
        <v>2.12323</v>
      </c>
      <c r="O271" s="91">
        <f t="shared" si="156"/>
        <v>2.1388799999999999</v>
      </c>
      <c r="P271" s="91">
        <f t="shared" si="156"/>
        <v>2.1264099999999999</v>
      </c>
      <c r="Q271" s="91">
        <f t="shared" si="156"/>
        <v>2.1149300000000002</v>
      </c>
      <c r="R271" s="91">
        <f t="shared" si="156"/>
        <v>2.0888300000000002</v>
      </c>
      <c r="S271" s="91">
        <f t="shared" si="156"/>
        <v>2.0715499999999998</v>
      </c>
      <c r="T271" s="91">
        <f t="shared" si="156"/>
        <v>2.0815399999999999</v>
      </c>
      <c r="U271" s="91">
        <f t="shared" si="156"/>
        <v>2.0966900000000002</v>
      </c>
      <c r="V271" s="91">
        <f t="shared" si="156"/>
        <v>2.1273300000000002</v>
      </c>
      <c r="W271" s="91">
        <f t="shared" si="156"/>
        <v>2.13124</v>
      </c>
      <c r="X271" s="91">
        <f t="shared" si="156"/>
        <v>2.12683</v>
      </c>
      <c r="Y271" s="91">
        <f t="shared" si="156"/>
        <v>2.0566599999999999</v>
      </c>
      <c r="Z271" s="91">
        <f t="shared" si="156"/>
        <v>1.87531</v>
      </c>
      <c r="AA271" s="91">
        <f t="shared" si="156"/>
        <v>1.7073700000000001</v>
      </c>
    </row>
    <row r="272" spans="1:27" ht="12.75" hidden="1" customHeight="1" outlineLevel="1" x14ac:dyDescent="0.3">
      <c r="A272" s="99" t="s">
        <v>1252</v>
      </c>
      <c r="B272" s="63" t="s">
        <v>238</v>
      </c>
      <c r="C272" s="43" t="s">
        <v>79</v>
      </c>
      <c r="D272" s="44">
        <v>1578.09</v>
      </c>
      <c r="E272" s="44">
        <v>1457.42</v>
      </c>
      <c r="F272" s="44">
        <v>1357.43</v>
      </c>
      <c r="G272" s="44">
        <v>1313.88</v>
      </c>
      <c r="H272" s="44">
        <v>1344.09</v>
      </c>
      <c r="I272" s="44">
        <v>1382.16</v>
      </c>
      <c r="J272" s="44">
        <v>1486.59</v>
      </c>
      <c r="K272" s="44">
        <v>1547.2</v>
      </c>
      <c r="L272" s="44">
        <v>1790.5</v>
      </c>
      <c r="M272" s="44">
        <v>1878.67</v>
      </c>
      <c r="N272" s="44">
        <v>1917.04</v>
      </c>
      <c r="O272" s="44">
        <v>1932.69</v>
      </c>
      <c r="P272" s="44">
        <v>1920.22</v>
      </c>
      <c r="Q272" s="44">
        <v>1908.74</v>
      </c>
      <c r="R272" s="44">
        <v>1882.64</v>
      </c>
      <c r="S272" s="44">
        <v>1865.36</v>
      </c>
      <c r="T272" s="44">
        <v>1875.35</v>
      </c>
      <c r="U272" s="44">
        <v>1890.5</v>
      </c>
      <c r="V272" s="44">
        <v>1921.14</v>
      </c>
      <c r="W272" s="44">
        <v>1925.05</v>
      </c>
      <c r="X272" s="44">
        <v>1920.64</v>
      </c>
      <c r="Y272" s="44">
        <v>1850.47</v>
      </c>
      <c r="Z272" s="44">
        <v>1669.12</v>
      </c>
      <c r="AA272" s="44">
        <v>1501.18</v>
      </c>
    </row>
    <row r="273" spans="1:27" ht="12.75" hidden="1" customHeight="1" outlineLevel="1" x14ac:dyDescent="0.3">
      <c r="A273" s="99" t="s">
        <v>1253</v>
      </c>
      <c r="B273" s="63" t="s">
        <v>90</v>
      </c>
      <c r="C273" s="43" t="s">
        <v>79</v>
      </c>
      <c r="D273" s="44">
        <f>$D$158</f>
        <v>113.12</v>
      </c>
      <c r="E273" s="44">
        <f>$D$158</f>
        <v>113.12</v>
      </c>
      <c r="F273" s="44">
        <f t="shared" ref="F273:AA273" si="157">$D$158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3">
      <c r="A274" s="99" t="s">
        <v>1254</v>
      </c>
      <c r="B274" s="63" t="s">
        <v>83</v>
      </c>
      <c r="C274" s="43" t="s">
        <v>79</v>
      </c>
      <c r="D274" s="44">
        <v>4.8</v>
      </c>
      <c r="E274" s="44">
        <v>4.8</v>
      </c>
      <c r="F274" s="44">
        <v>4.8</v>
      </c>
      <c r="G274" s="44">
        <v>4.8</v>
      </c>
      <c r="H274" s="44">
        <v>4.8</v>
      </c>
      <c r="I274" s="44">
        <v>4.8</v>
      </c>
      <c r="J274" s="44">
        <v>4.8</v>
      </c>
      <c r="K274" s="44">
        <v>4.8</v>
      </c>
      <c r="L274" s="44">
        <v>4.8</v>
      </c>
      <c r="M274" s="44">
        <v>4.8</v>
      </c>
      <c r="N274" s="44">
        <v>4.8</v>
      </c>
      <c r="O274" s="44">
        <v>4.8</v>
      </c>
      <c r="P274" s="44">
        <v>4.8</v>
      </c>
      <c r="Q274" s="44">
        <v>4.8</v>
      </c>
      <c r="R274" s="44">
        <v>4.8</v>
      </c>
      <c r="S274" s="44">
        <v>4.8</v>
      </c>
      <c r="T274" s="44">
        <v>4.8</v>
      </c>
      <c r="U274" s="44">
        <v>4.8</v>
      </c>
      <c r="V274" s="44">
        <v>4.8</v>
      </c>
      <c r="W274" s="44">
        <v>4.8</v>
      </c>
      <c r="X274" s="44">
        <v>4.8</v>
      </c>
      <c r="Y274" s="44">
        <v>4.8</v>
      </c>
      <c r="Z274" s="44">
        <v>4.8</v>
      </c>
      <c r="AA274" s="44">
        <v>4.8</v>
      </c>
    </row>
    <row r="275" spans="1:27" ht="12.75" hidden="1" customHeight="1" outlineLevel="1" x14ac:dyDescent="0.3">
      <c r="A275" s="99" t="s">
        <v>1255</v>
      </c>
      <c r="B275" s="63" t="s">
        <v>81</v>
      </c>
      <c r="C275" s="43" t="s">
        <v>79</v>
      </c>
      <c r="D275" s="44">
        <f>$D$11</f>
        <v>88.27</v>
      </c>
      <c r="E275" s="44">
        <f t="shared" ref="E275:AA275" si="158">$D$11</f>
        <v>88.27</v>
      </c>
      <c r="F275" s="44">
        <f t="shared" si="158"/>
        <v>88.27</v>
      </c>
      <c r="G275" s="44">
        <f t="shared" si="158"/>
        <v>88.27</v>
      </c>
      <c r="H275" s="44">
        <f t="shared" si="158"/>
        <v>88.27</v>
      </c>
      <c r="I275" s="44">
        <f t="shared" si="158"/>
        <v>88.27</v>
      </c>
      <c r="J275" s="44">
        <f t="shared" si="158"/>
        <v>88.27</v>
      </c>
      <c r="K275" s="44">
        <f t="shared" si="158"/>
        <v>88.27</v>
      </c>
      <c r="L275" s="44">
        <f t="shared" si="158"/>
        <v>88.27</v>
      </c>
      <c r="M275" s="44">
        <f t="shared" si="158"/>
        <v>88.27</v>
      </c>
      <c r="N275" s="44">
        <f t="shared" si="158"/>
        <v>88.27</v>
      </c>
      <c r="O275" s="44">
        <f t="shared" si="158"/>
        <v>88.27</v>
      </c>
      <c r="P275" s="44">
        <f t="shared" si="158"/>
        <v>88.27</v>
      </c>
      <c r="Q275" s="44">
        <f t="shared" si="158"/>
        <v>88.27</v>
      </c>
      <c r="R275" s="44">
        <f t="shared" si="158"/>
        <v>88.27</v>
      </c>
      <c r="S275" s="44">
        <f t="shared" si="158"/>
        <v>88.27</v>
      </c>
      <c r="T275" s="44">
        <f t="shared" si="158"/>
        <v>88.27</v>
      </c>
      <c r="U275" s="44">
        <f t="shared" si="158"/>
        <v>88.27</v>
      </c>
      <c r="V275" s="44">
        <f t="shared" si="158"/>
        <v>88.27</v>
      </c>
      <c r="W275" s="44">
        <f t="shared" si="158"/>
        <v>88.27</v>
      </c>
      <c r="X275" s="44">
        <f t="shared" si="158"/>
        <v>88.27</v>
      </c>
      <c r="Y275" s="44">
        <f t="shared" si="158"/>
        <v>88.27</v>
      </c>
      <c r="Z275" s="44">
        <f t="shared" si="158"/>
        <v>88.27</v>
      </c>
      <c r="AA275" s="44">
        <f t="shared" si="158"/>
        <v>88.27</v>
      </c>
    </row>
    <row r="276" spans="1:27" ht="12.75" customHeight="1" collapsed="1" x14ac:dyDescent="0.3">
      <c r="A276" s="98" t="s">
        <v>1256</v>
      </c>
      <c r="B276" s="28" t="str">
        <f>"25"&amp;"."&amp;$B$623&amp;"."&amp;$B$624</f>
        <v>25.02.2024</v>
      </c>
      <c r="C276" s="90" t="s">
        <v>76</v>
      </c>
      <c r="D276" s="91">
        <f>ROUND(((D277+D278+D280+D279)/1000),5)</f>
        <v>1.76894</v>
      </c>
      <c r="E276" s="91">
        <f>ROUND(((E277+E278+E280+E279)/1000),5)</f>
        <v>1.6153599999999999</v>
      </c>
      <c r="F276" s="91">
        <f>ROUND(((F277+F278+F280+F279)/1000),5)</f>
        <v>1.5118799999999999</v>
      </c>
      <c r="G276" s="91">
        <f t="shared" ref="G276:AA276" si="159">ROUND(((G277+G278+G280+G279)/1000),5)</f>
        <v>1.5035499999999999</v>
      </c>
      <c r="H276" s="91">
        <f t="shared" si="159"/>
        <v>1.5068900000000001</v>
      </c>
      <c r="I276" s="91">
        <f t="shared" si="159"/>
        <v>1.5427</v>
      </c>
      <c r="J276" s="91">
        <f t="shared" si="159"/>
        <v>1.6322099999999999</v>
      </c>
      <c r="K276" s="91">
        <f t="shared" si="159"/>
        <v>1.7031799999999999</v>
      </c>
      <c r="L276" s="91">
        <f t="shared" si="159"/>
        <v>1.8709199999999999</v>
      </c>
      <c r="M276" s="91">
        <f t="shared" si="159"/>
        <v>2.0484</v>
      </c>
      <c r="N276" s="91">
        <f t="shared" si="159"/>
        <v>2.1109100000000001</v>
      </c>
      <c r="O276" s="91">
        <f t="shared" si="159"/>
        <v>2.1211600000000002</v>
      </c>
      <c r="P276" s="91">
        <f t="shared" si="159"/>
        <v>2.1118299999999999</v>
      </c>
      <c r="Q276" s="91">
        <f t="shared" si="159"/>
        <v>2.1016900000000001</v>
      </c>
      <c r="R276" s="91">
        <f t="shared" si="159"/>
        <v>2.0669300000000002</v>
      </c>
      <c r="S276" s="91">
        <f t="shared" si="159"/>
        <v>2.0567000000000002</v>
      </c>
      <c r="T276" s="91">
        <f t="shared" si="159"/>
        <v>2.0824699999999998</v>
      </c>
      <c r="U276" s="91">
        <f t="shared" si="159"/>
        <v>2.1175600000000001</v>
      </c>
      <c r="V276" s="91">
        <f t="shared" si="159"/>
        <v>2.17828</v>
      </c>
      <c r="W276" s="91">
        <f t="shared" si="159"/>
        <v>2.1619199999999998</v>
      </c>
      <c r="X276" s="91">
        <f t="shared" si="159"/>
        <v>2.1579700000000002</v>
      </c>
      <c r="Y276" s="91">
        <f t="shared" si="159"/>
        <v>2.09395</v>
      </c>
      <c r="Z276" s="91">
        <f t="shared" si="159"/>
        <v>1.90405</v>
      </c>
      <c r="AA276" s="91">
        <f t="shared" si="159"/>
        <v>1.70617</v>
      </c>
    </row>
    <row r="277" spans="1:27" ht="12.75" hidden="1" customHeight="1" outlineLevel="1" x14ac:dyDescent="0.3">
      <c r="A277" s="99" t="s">
        <v>1257</v>
      </c>
      <c r="B277" s="63" t="s">
        <v>238</v>
      </c>
      <c r="C277" s="43" t="s">
        <v>79</v>
      </c>
      <c r="D277" s="44">
        <v>1562.75</v>
      </c>
      <c r="E277" s="44">
        <v>1409.17</v>
      </c>
      <c r="F277" s="44">
        <v>1305.69</v>
      </c>
      <c r="G277" s="44">
        <v>1297.3599999999999</v>
      </c>
      <c r="H277" s="44">
        <v>1300.7</v>
      </c>
      <c r="I277" s="44">
        <v>1336.51</v>
      </c>
      <c r="J277" s="44">
        <v>1426.02</v>
      </c>
      <c r="K277" s="44">
        <v>1496.99</v>
      </c>
      <c r="L277" s="44">
        <v>1664.73</v>
      </c>
      <c r="M277" s="44">
        <v>1842.21</v>
      </c>
      <c r="N277" s="44">
        <v>1904.72</v>
      </c>
      <c r="O277" s="44">
        <v>1914.97</v>
      </c>
      <c r="P277" s="44">
        <v>1905.64</v>
      </c>
      <c r="Q277" s="44">
        <v>1895.5</v>
      </c>
      <c r="R277" s="44">
        <v>1860.74</v>
      </c>
      <c r="S277" s="44">
        <v>1850.51</v>
      </c>
      <c r="T277" s="44">
        <v>1876.28</v>
      </c>
      <c r="U277" s="44">
        <v>1911.37</v>
      </c>
      <c r="V277" s="44">
        <v>1972.09</v>
      </c>
      <c r="W277" s="44">
        <v>1955.73</v>
      </c>
      <c r="X277" s="44">
        <v>1951.78</v>
      </c>
      <c r="Y277" s="44">
        <v>1887.76</v>
      </c>
      <c r="Z277" s="44">
        <v>1697.86</v>
      </c>
      <c r="AA277" s="44">
        <v>1499.98</v>
      </c>
    </row>
    <row r="278" spans="1:27" ht="12.75" hidden="1" customHeight="1" outlineLevel="1" x14ac:dyDescent="0.3">
      <c r="A278" s="99" t="s">
        <v>1258</v>
      </c>
      <c r="B278" s="63" t="s">
        <v>90</v>
      </c>
      <c r="C278" s="43" t="s">
        <v>79</v>
      </c>
      <c r="D278" s="44">
        <f>$D$158</f>
        <v>113.12</v>
      </c>
      <c r="E278" s="44">
        <f>$D$158</f>
        <v>113.12</v>
      </c>
      <c r="F278" s="44">
        <f t="shared" ref="F278:AA278" si="160">$D$158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3">
      <c r="A279" s="99" t="s">
        <v>1259</v>
      </c>
      <c r="B279" s="63" t="s">
        <v>83</v>
      </c>
      <c r="C279" s="43" t="s">
        <v>79</v>
      </c>
      <c r="D279" s="44">
        <v>4.8</v>
      </c>
      <c r="E279" s="44">
        <v>4.8</v>
      </c>
      <c r="F279" s="44">
        <v>4.8</v>
      </c>
      <c r="G279" s="44">
        <v>4.8</v>
      </c>
      <c r="H279" s="44">
        <v>4.8</v>
      </c>
      <c r="I279" s="44">
        <v>4.8</v>
      </c>
      <c r="J279" s="44">
        <v>4.8</v>
      </c>
      <c r="K279" s="44">
        <v>4.8</v>
      </c>
      <c r="L279" s="44">
        <v>4.8</v>
      </c>
      <c r="M279" s="44">
        <v>4.8</v>
      </c>
      <c r="N279" s="44">
        <v>4.8</v>
      </c>
      <c r="O279" s="44">
        <v>4.8</v>
      </c>
      <c r="P279" s="44">
        <v>4.8</v>
      </c>
      <c r="Q279" s="44">
        <v>4.8</v>
      </c>
      <c r="R279" s="44">
        <v>4.8</v>
      </c>
      <c r="S279" s="44">
        <v>4.8</v>
      </c>
      <c r="T279" s="44">
        <v>4.8</v>
      </c>
      <c r="U279" s="44">
        <v>4.8</v>
      </c>
      <c r="V279" s="44">
        <v>4.8</v>
      </c>
      <c r="W279" s="44">
        <v>4.8</v>
      </c>
      <c r="X279" s="44">
        <v>4.8</v>
      </c>
      <c r="Y279" s="44">
        <v>4.8</v>
      </c>
      <c r="Z279" s="44">
        <v>4.8</v>
      </c>
      <c r="AA279" s="44">
        <v>4.8</v>
      </c>
    </row>
    <row r="280" spans="1:27" ht="12.75" hidden="1" customHeight="1" outlineLevel="1" x14ac:dyDescent="0.3">
      <c r="A280" s="99" t="s">
        <v>1260</v>
      </c>
      <c r="B280" s="63" t="s">
        <v>81</v>
      </c>
      <c r="C280" s="43" t="s">
        <v>79</v>
      </c>
      <c r="D280" s="44">
        <f>$D$11</f>
        <v>88.27</v>
      </c>
      <c r="E280" s="44">
        <f t="shared" ref="E280:AA280" si="161">$D$11</f>
        <v>88.27</v>
      </c>
      <c r="F280" s="44">
        <f t="shared" si="161"/>
        <v>88.27</v>
      </c>
      <c r="G280" s="44">
        <f t="shared" si="161"/>
        <v>88.27</v>
      </c>
      <c r="H280" s="44">
        <f t="shared" si="161"/>
        <v>88.27</v>
      </c>
      <c r="I280" s="44">
        <f t="shared" si="161"/>
        <v>88.27</v>
      </c>
      <c r="J280" s="44">
        <f t="shared" si="161"/>
        <v>88.27</v>
      </c>
      <c r="K280" s="44">
        <f t="shared" si="161"/>
        <v>88.27</v>
      </c>
      <c r="L280" s="44">
        <f t="shared" si="161"/>
        <v>88.27</v>
      </c>
      <c r="M280" s="44">
        <f t="shared" si="161"/>
        <v>88.27</v>
      </c>
      <c r="N280" s="44">
        <f t="shared" si="161"/>
        <v>88.27</v>
      </c>
      <c r="O280" s="44">
        <f t="shared" si="161"/>
        <v>88.27</v>
      </c>
      <c r="P280" s="44">
        <f t="shared" si="161"/>
        <v>88.27</v>
      </c>
      <c r="Q280" s="44">
        <f t="shared" si="161"/>
        <v>88.27</v>
      </c>
      <c r="R280" s="44">
        <f t="shared" si="161"/>
        <v>88.27</v>
      </c>
      <c r="S280" s="44">
        <f t="shared" si="161"/>
        <v>88.27</v>
      </c>
      <c r="T280" s="44">
        <f t="shared" si="161"/>
        <v>88.27</v>
      </c>
      <c r="U280" s="44">
        <f t="shared" si="161"/>
        <v>88.27</v>
      </c>
      <c r="V280" s="44">
        <f t="shared" si="161"/>
        <v>88.27</v>
      </c>
      <c r="W280" s="44">
        <f t="shared" si="161"/>
        <v>88.27</v>
      </c>
      <c r="X280" s="44">
        <f t="shared" si="161"/>
        <v>88.27</v>
      </c>
      <c r="Y280" s="44">
        <f t="shared" si="161"/>
        <v>88.27</v>
      </c>
      <c r="Z280" s="44">
        <f t="shared" si="161"/>
        <v>88.27</v>
      </c>
      <c r="AA280" s="44">
        <f t="shared" si="161"/>
        <v>88.27</v>
      </c>
    </row>
    <row r="281" spans="1:27" ht="12.75" customHeight="1" collapsed="1" x14ac:dyDescent="0.3">
      <c r="A281" s="98" t="s">
        <v>1261</v>
      </c>
      <c r="B281" s="28" t="str">
        <f>"26"&amp;"."&amp;$B$623&amp;"."&amp;$B$624</f>
        <v>26.02.2024</v>
      </c>
      <c r="C281" s="90" t="s">
        <v>76</v>
      </c>
      <c r="D281" s="91">
        <f>ROUND(((D282+D283+D285+D284)/1000),5)</f>
        <v>1.65002</v>
      </c>
      <c r="E281" s="91">
        <f>ROUND(((E282+E283+E285+E284)/1000),5)</f>
        <v>1.52163</v>
      </c>
      <c r="F281" s="91">
        <f>ROUND(((F282+F283+F285+F284)/1000),5)</f>
        <v>1.4645600000000001</v>
      </c>
      <c r="G281" s="91">
        <f t="shared" ref="G281:AA281" si="162">ROUND(((G282+G283+G285+G284)/1000),5)</f>
        <v>1.4716800000000001</v>
      </c>
      <c r="H281" s="91">
        <f t="shared" si="162"/>
        <v>1.4880800000000001</v>
      </c>
      <c r="I281" s="91">
        <f t="shared" si="162"/>
        <v>1.62975</v>
      </c>
      <c r="J281" s="91">
        <f t="shared" si="162"/>
        <v>1.79284</v>
      </c>
      <c r="K281" s="91">
        <f t="shared" si="162"/>
        <v>2.0762499999999999</v>
      </c>
      <c r="L281" s="91">
        <f t="shared" si="162"/>
        <v>2.2086000000000001</v>
      </c>
      <c r="M281" s="91">
        <f t="shared" si="162"/>
        <v>2.21957</v>
      </c>
      <c r="N281" s="91">
        <f t="shared" si="162"/>
        <v>2.2393900000000002</v>
      </c>
      <c r="O281" s="91">
        <f t="shared" si="162"/>
        <v>2.2675399999999999</v>
      </c>
      <c r="P281" s="91">
        <f t="shared" si="162"/>
        <v>2.25901</v>
      </c>
      <c r="Q281" s="91">
        <f t="shared" si="162"/>
        <v>2.2605900000000001</v>
      </c>
      <c r="R281" s="91">
        <f t="shared" si="162"/>
        <v>2.25048</v>
      </c>
      <c r="S281" s="91">
        <f t="shared" si="162"/>
        <v>2.1874099999999999</v>
      </c>
      <c r="T281" s="91">
        <f t="shared" si="162"/>
        <v>2.17109</v>
      </c>
      <c r="U281" s="91">
        <f t="shared" si="162"/>
        <v>2.1853400000000001</v>
      </c>
      <c r="V281" s="91">
        <f t="shared" si="162"/>
        <v>2.2091099999999999</v>
      </c>
      <c r="W281" s="91">
        <f t="shared" si="162"/>
        <v>2.2345299999999999</v>
      </c>
      <c r="X281" s="91">
        <f t="shared" si="162"/>
        <v>2.1414800000000001</v>
      </c>
      <c r="Y281" s="91">
        <f t="shared" si="162"/>
        <v>2.0238499999999999</v>
      </c>
      <c r="Z281" s="91">
        <f t="shared" si="162"/>
        <v>1.79118</v>
      </c>
      <c r="AA281" s="91">
        <f t="shared" si="162"/>
        <v>1.54366</v>
      </c>
    </row>
    <row r="282" spans="1:27" ht="12.75" hidden="1" customHeight="1" outlineLevel="1" x14ac:dyDescent="0.3">
      <c r="A282" s="99" t="s">
        <v>1262</v>
      </c>
      <c r="B282" s="63" t="s">
        <v>238</v>
      </c>
      <c r="C282" s="43" t="s">
        <v>79</v>
      </c>
      <c r="D282" s="44">
        <v>1443.83</v>
      </c>
      <c r="E282" s="44">
        <v>1315.44</v>
      </c>
      <c r="F282" s="44">
        <v>1258.3699999999999</v>
      </c>
      <c r="G282" s="44">
        <v>1265.49</v>
      </c>
      <c r="H282" s="44">
        <v>1281.8900000000001</v>
      </c>
      <c r="I282" s="44">
        <v>1423.56</v>
      </c>
      <c r="J282" s="44">
        <v>1586.65</v>
      </c>
      <c r="K282" s="44">
        <v>1870.06</v>
      </c>
      <c r="L282" s="44">
        <v>2002.41</v>
      </c>
      <c r="M282" s="44">
        <v>2013.38</v>
      </c>
      <c r="N282" s="44">
        <v>2033.2</v>
      </c>
      <c r="O282" s="44">
        <v>2061.35</v>
      </c>
      <c r="P282" s="44">
        <v>2052.8200000000002</v>
      </c>
      <c r="Q282" s="44">
        <v>2054.4</v>
      </c>
      <c r="R282" s="44">
        <v>2044.29</v>
      </c>
      <c r="S282" s="44">
        <v>1981.22</v>
      </c>
      <c r="T282" s="44">
        <v>1964.9</v>
      </c>
      <c r="U282" s="44">
        <v>1979.15</v>
      </c>
      <c r="V282" s="44">
        <v>2002.92</v>
      </c>
      <c r="W282" s="44">
        <v>2028.34</v>
      </c>
      <c r="X282" s="44">
        <v>1935.29</v>
      </c>
      <c r="Y282" s="44">
        <v>1817.66</v>
      </c>
      <c r="Z282" s="44">
        <v>1584.99</v>
      </c>
      <c r="AA282" s="44">
        <v>1337.47</v>
      </c>
    </row>
    <row r="283" spans="1:27" ht="12.75" hidden="1" customHeight="1" outlineLevel="1" x14ac:dyDescent="0.3">
      <c r="A283" s="99" t="s">
        <v>1263</v>
      </c>
      <c r="B283" s="63" t="s">
        <v>90</v>
      </c>
      <c r="C283" s="43" t="s">
        <v>79</v>
      </c>
      <c r="D283" s="44">
        <f>$D$158</f>
        <v>113.12</v>
      </c>
      <c r="E283" s="44">
        <f>$D$158</f>
        <v>113.12</v>
      </c>
      <c r="F283" s="44">
        <f t="shared" ref="F283:AA283" si="163">$D$158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3">
      <c r="A284" s="99" t="s">
        <v>1264</v>
      </c>
      <c r="B284" s="63" t="s">
        <v>83</v>
      </c>
      <c r="C284" s="43" t="s">
        <v>79</v>
      </c>
      <c r="D284" s="44">
        <v>4.8</v>
      </c>
      <c r="E284" s="44">
        <v>4.8</v>
      </c>
      <c r="F284" s="44">
        <v>4.8</v>
      </c>
      <c r="G284" s="44">
        <v>4.8</v>
      </c>
      <c r="H284" s="44">
        <v>4.8</v>
      </c>
      <c r="I284" s="44">
        <v>4.8</v>
      </c>
      <c r="J284" s="44">
        <v>4.8</v>
      </c>
      <c r="K284" s="44">
        <v>4.8</v>
      </c>
      <c r="L284" s="44">
        <v>4.8</v>
      </c>
      <c r="M284" s="44">
        <v>4.8</v>
      </c>
      <c r="N284" s="44">
        <v>4.8</v>
      </c>
      <c r="O284" s="44">
        <v>4.8</v>
      </c>
      <c r="P284" s="44">
        <v>4.8</v>
      </c>
      <c r="Q284" s="44">
        <v>4.8</v>
      </c>
      <c r="R284" s="44">
        <v>4.8</v>
      </c>
      <c r="S284" s="44">
        <v>4.8</v>
      </c>
      <c r="T284" s="44">
        <v>4.8</v>
      </c>
      <c r="U284" s="44">
        <v>4.8</v>
      </c>
      <c r="V284" s="44">
        <v>4.8</v>
      </c>
      <c r="W284" s="44">
        <v>4.8</v>
      </c>
      <c r="X284" s="44">
        <v>4.8</v>
      </c>
      <c r="Y284" s="44">
        <v>4.8</v>
      </c>
      <c r="Z284" s="44">
        <v>4.8</v>
      </c>
      <c r="AA284" s="44">
        <v>4.8</v>
      </c>
    </row>
    <row r="285" spans="1:27" ht="12.75" hidden="1" customHeight="1" outlineLevel="1" x14ac:dyDescent="0.3">
      <c r="A285" s="99" t="s">
        <v>1265</v>
      </c>
      <c r="B285" s="63" t="s">
        <v>81</v>
      </c>
      <c r="C285" s="43" t="s">
        <v>79</v>
      </c>
      <c r="D285" s="44">
        <f>$D$11</f>
        <v>88.27</v>
      </c>
      <c r="E285" s="44">
        <f t="shared" ref="E285:AA285" si="164">$D$11</f>
        <v>88.27</v>
      </c>
      <c r="F285" s="44">
        <f t="shared" si="164"/>
        <v>88.27</v>
      </c>
      <c r="G285" s="44">
        <f t="shared" si="164"/>
        <v>88.27</v>
      </c>
      <c r="H285" s="44">
        <f t="shared" si="164"/>
        <v>88.27</v>
      </c>
      <c r="I285" s="44">
        <f t="shared" si="164"/>
        <v>88.27</v>
      </c>
      <c r="J285" s="44">
        <f t="shared" si="164"/>
        <v>88.27</v>
      </c>
      <c r="K285" s="44">
        <f t="shared" si="164"/>
        <v>88.27</v>
      </c>
      <c r="L285" s="44">
        <f t="shared" si="164"/>
        <v>88.27</v>
      </c>
      <c r="M285" s="44">
        <f t="shared" si="164"/>
        <v>88.27</v>
      </c>
      <c r="N285" s="44">
        <f t="shared" si="164"/>
        <v>88.27</v>
      </c>
      <c r="O285" s="44">
        <f t="shared" si="164"/>
        <v>88.27</v>
      </c>
      <c r="P285" s="44">
        <f t="shared" si="164"/>
        <v>88.27</v>
      </c>
      <c r="Q285" s="44">
        <f t="shared" si="164"/>
        <v>88.27</v>
      </c>
      <c r="R285" s="44">
        <f t="shared" si="164"/>
        <v>88.27</v>
      </c>
      <c r="S285" s="44">
        <f t="shared" si="164"/>
        <v>88.27</v>
      </c>
      <c r="T285" s="44">
        <f t="shared" si="164"/>
        <v>88.27</v>
      </c>
      <c r="U285" s="44">
        <f t="shared" si="164"/>
        <v>88.27</v>
      </c>
      <c r="V285" s="44">
        <f t="shared" si="164"/>
        <v>88.27</v>
      </c>
      <c r="W285" s="44">
        <f t="shared" si="164"/>
        <v>88.27</v>
      </c>
      <c r="X285" s="44">
        <f t="shared" si="164"/>
        <v>88.27</v>
      </c>
      <c r="Y285" s="44">
        <f t="shared" si="164"/>
        <v>88.27</v>
      </c>
      <c r="Z285" s="44">
        <f t="shared" si="164"/>
        <v>88.27</v>
      </c>
      <c r="AA285" s="44">
        <f t="shared" si="164"/>
        <v>88.27</v>
      </c>
    </row>
    <row r="286" spans="1:27" ht="12.75" customHeight="1" collapsed="1" x14ac:dyDescent="0.3">
      <c r="A286" s="98" t="s">
        <v>1266</v>
      </c>
      <c r="B286" s="28" t="str">
        <f>"27"&amp;"."&amp;$B$623&amp;"."&amp;$B$624</f>
        <v>27.02.2024</v>
      </c>
      <c r="C286" s="90" t="s">
        <v>76</v>
      </c>
      <c r="D286" s="91">
        <f>ROUND(((D287+D288+D290+D289)/1000),5)</f>
        <v>1.5289299999999999</v>
      </c>
      <c r="E286" s="91">
        <f>ROUND(((E287+E288+E290+E289)/1000),5)</f>
        <v>1.4770099999999999</v>
      </c>
      <c r="F286" s="91">
        <f>ROUND(((F287+F288+F290+F289)/1000),5)</f>
        <v>1.45051</v>
      </c>
      <c r="G286" s="91">
        <f t="shared" ref="G286:AA286" si="165">ROUND(((G287+G288+G290+G289)/1000),5)</f>
        <v>1.4479500000000001</v>
      </c>
      <c r="H286" s="91">
        <f t="shared" si="165"/>
        <v>1.4816499999999999</v>
      </c>
      <c r="I286" s="91">
        <f t="shared" si="165"/>
        <v>1.6449</v>
      </c>
      <c r="J286" s="91">
        <f t="shared" si="165"/>
        <v>1.77223</v>
      </c>
      <c r="K286" s="91">
        <f t="shared" si="165"/>
        <v>1.9287099999999999</v>
      </c>
      <c r="L286" s="91">
        <f t="shared" si="165"/>
        <v>2.1226500000000001</v>
      </c>
      <c r="M286" s="91">
        <f t="shared" si="165"/>
        <v>2.15469</v>
      </c>
      <c r="N286" s="91">
        <f t="shared" si="165"/>
        <v>2.1806399999999999</v>
      </c>
      <c r="O286" s="91">
        <f t="shared" si="165"/>
        <v>2.27244</v>
      </c>
      <c r="P286" s="91">
        <f t="shared" si="165"/>
        <v>2.2057699999999998</v>
      </c>
      <c r="Q286" s="91">
        <f t="shared" si="165"/>
        <v>2.1936900000000001</v>
      </c>
      <c r="R286" s="91">
        <f t="shared" si="165"/>
        <v>2.1745299999999999</v>
      </c>
      <c r="S286" s="91">
        <f t="shared" si="165"/>
        <v>2.0876100000000002</v>
      </c>
      <c r="T286" s="91">
        <f t="shared" si="165"/>
        <v>2.09815</v>
      </c>
      <c r="U286" s="91">
        <f t="shared" si="165"/>
        <v>2.12941</v>
      </c>
      <c r="V286" s="91">
        <f t="shared" si="165"/>
        <v>2.1528900000000002</v>
      </c>
      <c r="W286" s="91">
        <f t="shared" si="165"/>
        <v>2.1765599999999998</v>
      </c>
      <c r="X286" s="91">
        <f t="shared" si="165"/>
        <v>2.1068199999999999</v>
      </c>
      <c r="Y286" s="91">
        <f t="shared" si="165"/>
        <v>2.04474</v>
      </c>
      <c r="Z286" s="91">
        <f t="shared" si="165"/>
        <v>1.8444</v>
      </c>
      <c r="AA286" s="91">
        <f t="shared" si="165"/>
        <v>1.6524700000000001</v>
      </c>
    </row>
    <row r="287" spans="1:27" ht="12.75" hidden="1" customHeight="1" outlineLevel="1" x14ac:dyDescent="0.3">
      <c r="A287" s="99" t="s">
        <v>1267</v>
      </c>
      <c r="B287" s="63" t="s">
        <v>238</v>
      </c>
      <c r="C287" s="43" t="s">
        <v>79</v>
      </c>
      <c r="D287" s="44">
        <v>1322.74</v>
      </c>
      <c r="E287" s="44">
        <v>1270.82</v>
      </c>
      <c r="F287" s="44">
        <v>1244.32</v>
      </c>
      <c r="G287" s="44">
        <v>1241.76</v>
      </c>
      <c r="H287" s="44">
        <v>1275.46</v>
      </c>
      <c r="I287" s="44">
        <v>1438.71</v>
      </c>
      <c r="J287" s="44">
        <v>1566.04</v>
      </c>
      <c r="K287" s="44">
        <v>1722.52</v>
      </c>
      <c r="L287" s="44">
        <v>1916.46</v>
      </c>
      <c r="M287" s="44">
        <v>1948.5</v>
      </c>
      <c r="N287" s="44">
        <v>1974.45</v>
      </c>
      <c r="O287" s="44">
        <v>2066.25</v>
      </c>
      <c r="P287" s="44">
        <v>1999.58</v>
      </c>
      <c r="Q287" s="44">
        <v>1987.5</v>
      </c>
      <c r="R287" s="44">
        <v>1968.34</v>
      </c>
      <c r="S287" s="44">
        <v>1881.42</v>
      </c>
      <c r="T287" s="44">
        <v>1891.96</v>
      </c>
      <c r="U287" s="44">
        <v>1923.22</v>
      </c>
      <c r="V287" s="44">
        <v>1946.7</v>
      </c>
      <c r="W287" s="44">
        <v>1970.37</v>
      </c>
      <c r="X287" s="44">
        <v>1900.63</v>
      </c>
      <c r="Y287" s="44">
        <v>1838.55</v>
      </c>
      <c r="Z287" s="44">
        <v>1638.21</v>
      </c>
      <c r="AA287" s="44">
        <v>1446.28</v>
      </c>
    </row>
    <row r="288" spans="1:27" ht="12.75" hidden="1" customHeight="1" outlineLevel="1" x14ac:dyDescent="0.3">
      <c r="A288" s="99" t="s">
        <v>1268</v>
      </c>
      <c r="B288" s="63" t="s">
        <v>90</v>
      </c>
      <c r="C288" s="43" t="s">
        <v>79</v>
      </c>
      <c r="D288" s="44">
        <f>$D$158</f>
        <v>113.12</v>
      </c>
      <c r="E288" s="44">
        <f>$D$158</f>
        <v>113.12</v>
      </c>
      <c r="F288" s="44">
        <f t="shared" ref="F288:AA288" si="166">$D$158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3">
      <c r="A289" s="99" t="s">
        <v>1269</v>
      </c>
      <c r="B289" s="63" t="s">
        <v>83</v>
      </c>
      <c r="C289" s="43" t="s">
        <v>79</v>
      </c>
      <c r="D289" s="44">
        <v>4.8</v>
      </c>
      <c r="E289" s="44">
        <v>4.8</v>
      </c>
      <c r="F289" s="44">
        <v>4.8</v>
      </c>
      <c r="G289" s="44">
        <v>4.8</v>
      </c>
      <c r="H289" s="44">
        <v>4.8</v>
      </c>
      <c r="I289" s="44">
        <v>4.8</v>
      </c>
      <c r="J289" s="44">
        <v>4.8</v>
      </c>
      <c r="K289" s="44">
        <v>4.8</v>
      </c>
      <c r="L289" s="44">
        <v>4.8</v>
      </c>
      <c r="M289" s="44">
        <v>4.8</v>
      </c>
      <c r="N289" s="44">
        <v>4.8</v>
      </c>
      <c r="O289" s="44">
        <v>4.8</v>
      </c>
      <c r="P289" s="44">
        <v>4.8</v>
      </c>
      <c r="Q289" s="44">
        <v>4.8</v>
      </c>
      <c r="R289" s="44">
        <v>4.8</v>
      </c>
      <c r="S289" s="44">
        <v>4.8</v>
      </c>
      <c r="T289" s="44">
        <v>4.8</v>
      </c>
      <c r="U289" s="44">
        <v>4.8</v>
      </c>
      <c r="V289" s="44">
        <v>4.8</v>
      </c>
      <c r="W289" s="44">
        <v>4.8</v>
      </c>
      <c r="X289" s="44">
        <v>4.8</v>
      </c>
      <c r="Y289" s="44">
        <v>4.8</v>
      </c>
      <c r="Z289" s="44">
        <v>4.8</v>
      </c>
      <c r="AA289" s="44">
        <v>4.8</v>
      </c>
    </row>
    <row r="290" spans="1:27" ht="12.75" hidden="1" customHeight="1" outlineLevel="1" x14ac:dyDescent="0.3">
      <c r="A290" s="99" t="s">
        <v>1270</v>
      </c>
      <c r="B290" s="63" t="s">
        <v>81</v>
      </c>
      <c r="C290" s="43" t="s">
        <v>79</v>
      </c>
      <c r="D290" s="44">
        <f>$D$11</f>
        <v>88.27</v>
      </c>
      <c r="E290" s="44">
        <f t="shared" ref="E290:AA290" si="167">$D$11</f>
        <v>88.27</v>
      </c>
      <c r="F290" s="44">
        <f t="shared" si="167"/>
        <v>88.27</v>
      </c>
      <c r="G290" s="44">
        <f t="shared" si="167"/>
        <v>88.27</v>
      </c>
      <c r="H290" s="44">
        <f t="shared" si="167"/>
        <v>88.27</v>
      </c>
      <c r="I290" s="44">
        <f t="shared" si="167"/>
        <v>88.27</v>
      </c>
      <c r="J290" s="44">
        <f t="shared" si="167"/>
        <v>88.27</v>
      </c>
      <c r="K290" s="44">
        <f t="shared" si="167"/>
        <v>88.27</v>
      </c>
      <c r="L290" s="44">
        <f t="shared" si="167"/>
        <v>88.27</v>
      </c>
      <c r="M290" s="44">
        <f t="shared" si="167"/>
        <v>88.27</v>
      </c>
      <c r="N290" s="44">
        <f t="shared" si="167"/>
        <v>88.27</v>
      </c>
      <c r="O290" s="44">
        <f t="shared" si="167"/>
        <v>88.27</v>
      </c>
      <c r="P290" s="44">
        <f t="shared" si="167"/>
        <v>88.27</v>
      </c>
      <c r="Q290" s="44">
        <f t="shared" si="167"/>
        <v>88.27</v>
      </c>
      <c r="R290" s="44">
        <f t="shared" si="167"/>
        <v>88.27</v>
      </c>
      <c r="S290" s="44">
        <f t="shared" si="167"/>
        <v>88.27</v>
      </c>
      <c r="T290" s="44">
        <f t="shared" si="167"/>
        <v>88.27</v>
      </c>
      <c r="U290" s="44">
        <f t="shared" si="167"/>
        <v>88.27</v>
      </c>
      <c r="V290" s="44">
        <f t="shared" si="167"/>
        <v>88.27</v>
      </c>
      <c r="W290" s="44">
        <f t="shared" si="167"/>
        <v>88.27</v>
      </c>
      <c r="X290" s="44">
        <f t="shared" si="167"/>
        <v>88.27</v>
      </c>
      <c r="Y290" s="44">
        <f t="shared" si="167"/>
        <v>88.27</v>
      </c>
      <c r="Z290" s="44">
        <f t="shared" si="167"/>
        <v>88.27</v>
      </c>
      <c r="AA290" s="44">
        <f t="shared" si="167"/>
        <v>88.27</v>
      </c>
    </row>
    <row r="291" spans="1:27" ht="12.75" customHeight="1" collapsed="1" x14ac:dyDescent="0.3">
      <c r="A291" s="98" t="s">
        <v>1271</v>
      </c>
      <c r="B291" s="28" t="str">
        <f>"28"&amp;"."&amp;$B$623&amp;"."&amp;$B$624</f>
        <v>28.02.2024</v>
      </c>
      <c r="C291" s="90" t="s">
        <v>76</v>
      </c>
      <c r="D291" s="91">
        <f>ROUND(((D292+D293+D295+D294)/1000),5)</f>
        <v>1.51108</v>
      </c>
      <c r="E291" s="91">
        <f>ROUND(((E292+E293+E295+E294)/1000),5)</f>
        <v>1.47393</v>
      </c>
      <c r="F291" s="91">
        <f>ROUND(((F292+F293+F295+F294)/1000),5)</f>
        <v>1.4581200000000001</v>
      </c>
      <c r="G291" s="91">
        <f t="shared" ref="G291:AA291" si="168">ROUND(((G292+G293+G295+G294)/1000),5)</f>
        <v>1.45516</v>
      </c>
      <c r="H291" s="91">
        <f t="shared" si="168"/>
        <v>1.4835799999999999</v>
      </c>
      <c r="I291" s="91">
        <f t="shared" si="168"/>
        <v>1.6012599999999999</v>
      </c>
      <c r="J291" s="91">
        <f t="shared" si="168"/>
        <v>1.7802100000000001</v>
      </c>
      <c r="K291" s="91">
        <f t="shared" si="168"/>
        <v>2.0644800000000001</v>
      </c>
      <c r="L291" s="91">
        <f t="shared" si="168"/>
        <v>2.1741100000000002</v>
      </c>
      <c r="M291" s="91">
        <f t="shared" si="168"/>
        <v>2.2156199999999999</v>
      </c>
      <c r="N291" s="91">
        <f t="shared" si="168"/>
        <v>2.2227299999999999</v>
      </c>
      <c r="O291" s="91">
        <f t="shared" si="168"/>
        <v>2.2713100000000002</v>
      </c>
      <c r="P291" s="91">
        <f t="shared" si="168"/>
        <v>2.24959</v>
      </c>
      <c r="Q291" s="91">
        <f t="shared" si="168"/>
        <v>2.2559900000000002</v>
      </c>
      <c r="R291" s="91">
        <f t="shared" si="168"/>
        <v>2.2440099999999998</v>
      </c>
      <c r="S291" s="91">
        <f t="shared" si="168"/>
        <v>2.14602</v>
      </c>
      <c r="T291" s="91">
        <f t="shared" si="168"/>
        <v>2.1305100000000001</v>
      </c>
      <c r="U291" s="91">
        <f t="shared" si="168"/>
        <v>2.1435900000000001</v>
      </c>
      <c r="V291" s="91">
        <f t="shared" si="168"/>
        <v>2.1976200000000001</v>
      </c>
      <c r="W291" s="91">
        <f t="shared" si="168"/>
        <v>2.24579</v>
      </c>
      <c r="X291" s="91">
        <f t="shared" si="168"/>
        <v>2.1596600000000001</v>
      </c>
      <c r="Y291" s="91">
        <f t="shared" si="168"/>
        <v>2.0674299999999999</v>
      </c>
      <c r="Z291" s="91">
        <f t="shared" si="168"/>
        <v>1.8407800000000001</v>
      </c>
      <c r="AA291" s="91">
        <f t="shared" si="168"/>
        <v>1.56938</v>
      </c>
    </row>
    <row r="292" spans="1:27" ht="12.75" hidden="1" customHeight="1" outlineLevel="1" x14ac:dyDescent="0.3">
      <c r="A292" s="99" t="s">
        <v>1272</v>
      </c>
      <c r="B292" s="63" t="s">
        <v>238</v>
      </c>
      <c r="C292" s="43" t="s">
        <v>79</v>
      </c>
      <c r="D292" s="44">
        <v>1304.8900000000001</v>
      </c>
      <c r="E292" s="44">
        <v>1267.74</v>
      </c>
      <c r="F292" s="44">
        <v>1251.93</v>
      </c>
      <c r="G292" s="44">
        <v>1248.97</v>
      </c>
      <c r="H292" s="44">
        <v>1277.3900000000001</v>
      </c>
      <c r="I292" s="44">
        <v>1395.07</v>
      </c>
      <c r="J292" s="44">
        <v>1574.02</v>
      </c>
      <c r="K292" s="44">
        <v>1858.29</v>
      </c>
      <c r="L292" s="44">
        <v>1967.92</v>
      </c>
      <c r="M292" s="44">
        <v>2009.43</v>
      </c>
      <c r="N292" s="44">
        <v>2016.54</v>
      </c>
      <c r="O292" s="44">
        <v>2065.12</v>
      </c>
      <c r="P292" s="44">
        <v>2043.4</v>
      </c>
      <c r="Q292" s="44">
        <v>2049.8000000000002</v>
      </c>
      <c r="R292" s="44">
        <v>2037.82</v>
      </c>
      <c r="S292" s="44">
        <v>1939.83</v>
      </c>
      <c r="T292" s="44">
        <v>1924.32</v>
      </c>
      <c r="U292" s="44">
        <v>1937.4</v>
      </c>
      <c r="V292" s="44">
        <v>1991.43</v>
      </c>
      <c r="W292" s="44">
        <v>2039.6</v>
      </c>
      <c r="X292" s="44">
        <v>1953.47</v>
      </c>
      <c r="Y292" s="44">
        <v>1861.24</v>
      </c>
      <c r="Z292" s="44">
        <v>1634.59</v>
      </c>
      <c r="AA292" s="44">
        <v>1363.19</v>
      </c>
    </row>
    <row r="293" spans="1:27" ht="12.75" hidden="1" customHeight="1" outlineLevel="1" x14ac:dyDescent="0.3">
      <c r="A293" s="99" t="s">
        <v>1273</v>
      </c>
      <c r="B293" s="63" t="s">
        <v>90</v>
      </c>
      <c r="C293" s="43" t="s">
        <v>79</v>
      </c>
      <c r="D293" s="44">
        <f>$D$158</f>
        <v>113.12</v>
      </c>
      <c r="E293" s="44">
        <f>$D$158</f>
        <v>113.12</v>
      </c>
      <c r="F293" s="44">
        <f t="shared" ref="F293:AA293" si="169">$D$158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3">
      <c r="A294" s="99" t="s">
        <v>1274</v>
      </c>
      <c r="B294" s="63" t="s">
        <v>83</v>
      </c>
      <c r="C294" s="43" t="s">
        <v>79</v>
      </c>
      <c r="D294" s="44">
        <v>4.8</v>
      </c>
      <c r="E294" s="44">
        <v>4.8</v>
      </c>
      <c r="F294" s="44">
        <v>4.8</v>
      </c>
      <c r="G294" s="44">
        <v>4.8</v>
      </c>
      <c r="H294" s="44">
        <v>4.8</v>
      </c>
      <c r="I294" s="44">
        <v>4.8</v>
      </c>
      <c r="J294" s="44">
        <v>4.8</v>
      </c>
      <c r="K294" s="44">
        <v>4.8</v>
      </c>
      <c r="L294" s="44">
        <v>4.8</v>
      </c>
      <c r="M294" s="44">
        <v>4.8</v>
      </c>
      <c r="N294" s="44">
        <v>4.8</v>
      </c>
      <c r="O294" s="44">
        <v>4.8</v>
      </c>
      <c r="P294" s="44">
        <v>4.8</v>
      </c>
      <c r="Q294" s="44">
        <v>4.8</v>
      </c>
      <c r="R294" s="44">
        <v>4.8</v>
      </c>
      <c r="S294" s="44">
        <v>4.8</v>
      </c>
      <c r="T294" s="44">
        <v>4.8</v>
      </c>
      <c r="U294" s="44">
        <v>4.8</v>
      </c>
      <c r="V294" s="44">
        <v>4.8</v>
      </c>
      <c r="W294" s="44">
        <v>4.8</v>
      </c>
      <c r="X294" s="44">
        <v>4.8</v>
      </c>
      <c r="Y294" s="44">
        <v>4.8</v>
      </c>
      <c r="Z294" s="44">
        <v>4.8</v>
      </c>
      <c r="AA294" s="44">
        <v>4.8</v>
      </c>
    </row>
    <row r="295" spans="1:27" ht="12.75" hidden="1" customHeight="1" outlineLevel="1" x14ac:dyDescent="0.3">
      <c r="A295" s="99" t="s">
        <v>1275</v>
      </c>
      <c r="B295" s="63" t="s">
        <v>81</v>
      </c>
      <c r="C295" s="43" t="s">
        <v>79</v>
      </c>
      <c r="D295" s="44">
        <f>$D$11</f>
        <v>88.27</v>
      </c>
      <c r="E295" s="44">
        <f t="shared" ref="E295:AA295" si="170">$D$11</f>
        <v>88.27</v>
      </c>
      <c r="F295" s="44">
        <f t="shared" si="170"/>
        <v>88.27</v>
      </c>
      <c r="G295" s="44">
        <f t="shared" si="170"/>
        <v>88.27</v>
      </c>
      <c r="H295" s="44">
        <f t="shared" si="170"/>
        <v>88.27</v>
      </c>
      <c r="I295" s="44">
        <f t="shared" si="170"/>
        <v>88.27</v>
      </c>
      <c r="J295" s="44">
        <f t="shared" si="170"/>
        <v>88.27</v>
      </c>
      <c r="K295" s="44">
        <f t="shared" si="170"/>
        <v>88.27</v>
      </c>
      <c r="L295" s="44">
        <f t="shared" si="170"/>
        <v>88.27</v>
      </c>
      <c r="M295" s="44">
        <f t="shared" si="170"/>
        <v>88.27</v>
      </c>
      <c r="N295" s="44">
        <f t="shared" si="170"/>
        <v>88.27</v>
      </c>
      <c r="O295" s="44">
        <f t="shared" si="170"/>
        <v>88.27</v>
      </c>
      <c r="P295" s="44">
        <f t="shared" si="170"/>
        <v>88.27</v>
      </c>
      <c r="Q295" s="44">
        <f t="shared" si="170"/>
        <v>88.27</v>
      </c>
      <c r="R295" s="44">
        <f t="shared" si="170"/>
        <v>88.27</v>
      </c>
      <c r="S295" s="44">
        <f t="shared" si="170"/>
        <v>88.27</v>
      </c>
      <c r="T295" s="44">
        <f t="shared" si="170"/>
        <v>88.27</v>
      </c>
      <c r="U295" s="44">
        <f t="shared" si="170"/>
        <v>88.27</v>
      </c>
      <c r="V295" s="44">
        <f t="shared" si="170"/>
        <v>88.27</v>
      </c>
      <c r="W295" s="44">
        <f t="shared" si="170"/>
        <v>88.27</v>
      </c>
      <c r="X295" s="44">
        <f t="shared" si="170"/>
        <v>88.27</v>
      </c>
      <c r="Y295" s="44">
        <f t="shared" si="170"/>
        <v>88.27</v>
      </c>
      <c r="Z295" s="44">
        <f t="shared" si="170"/>
        <v>88.27</v>
      </c>
      <c r="AA295" s="44">
        <f t="shared" si="170"/>
        <v>88.27</v>
      </c>
    </row>
    <row r="296" spans="1:27" ht="12.75" customHeight="1" collapsed="1" x14ac:dyDescent="0.3">
      <c r="A296" s="98" t="s">
        <v>1276</v>
      </c>
      <c r="B296" s="28" t="str">
        <f>"29"&amp;"."&amp;$B$623&amp;"."&amp;$B$624</f>
        <v>29.02.2024</v>
      </c>
      <c r="C296" s="90" t="s">
        <v>76</v>
      </c>
      <c r="D296" s="91">
        <f>ROUND(((D297+D298+D300+D299)/1000),5)</f>
        <v>1.53329</v>
      </c>
      <c r="E296" s="91">
        <f>ROUND(((E297+E298+E300+E299)/1000),5)</f>
        <v>1.50095</v>
      </c>
      <c r="F296" s="91">
        <f>ROUND(((F297+F298+F300+F299)/1000),5)</f>
        <v>1.49034</v>
      </c>
      <c r="G296" s="91">
        <f t="shared" ref="G296:AA296" si="171">ROUND(((G297+G298+G300+G299)/1000),5)</f>
        <v>1.4981500000000001</v>
      </c>
      <c r="H296" s="91">
        <f t="shared" si="171"/>
        <v>1.5159400000000001</v>
      </c>
      <c r="I296" s="91">
        <f t="shared" si="171"/>
        <v>1.6746799999999999</v>
      </c>
      <c r="J296" s="91">
        <f t="shared" si="171"/>
        <v>1.8298399999999999</v>
      </c>
      <c r="K296" s="91">
        <f t="shared" si="171"/>
        <v>2.0100699999999998</v>
      </c>
      <c r="L296" s="91">
        <f t="shared" si="171"/>
        <v>2.1949399999999999</v>
      </c>
      <c r="M296" s="91">
        <f t="shared" si="171"/>
        <v>2.2150300000000001</v>
      </c>
      <c r="N296" s="91">
        <f t="shared" si="171"/>
        <v>2.23041</v>
      </c>
      <c r="O296" s="91">
        <f t="shared" si="171"/>
        <v>2.2584499999999998</v>
      </c>
      <c r="P296" s="91">
        <f t="shared" si="171"/>
        <v>2.23976</v>
      </c>
      <c r="Q296" s="91">
        <f t="shared" si="171"/>
        <v>2.24369</v>
      </c>
      <c r="R296" s="91">
        <f t="shared" si="171"/>
        <v>2.2371599999999998</v>
      </c>
      <c r="S296" s="91">
        <f t="shared" si="171"/>
        <v>2.1676000000000002</v>
      </c>
      <c r="T296" s="91">
        <f t="shared" si="171"/>
        <v>2.1349300000000002</v>
      </c>
      <c r="U296" s="91">
        <f t="shared" si="171"/>
        <v>2.1509100000000001</v>
      </c>
      <c r="V296" s="91">
        <f t="shared" si="171"/>
        <v>2.1990500000000002</v>
      </c>
      <c r="W296" s="91">
        <f t="shared" si="171"/>
        <v>2.2474799999999999</v>
      </c>
      <c r="X296" s="91">
        <f t="shared" si="171"/>
        <v>2.1715499999999999</v>
      </c>
      <c r="Y296" s="91">
        <f t="shared" si="171"/>
        <v>2.0694499999999998</v>
      </c>
      <c r="Z296" s="91">
        <f t="shared" si="171"/>
        <v>1.8797200000000001</v>
      </c>
      <c r="AA296" s="91">
        <f t="shared" si="171"/>
        <v>1.6875899999999999</v>
      </c>
    </row>
    <row r="297" spans="1:27" ht="12.75" hidden="1" customHeight="1" outlineLevel="1" x14ac:dyDescent="0.3">
      <c r="A297" s="99" t="s">
        <v>1277</v>
      </c>
      <c r="B297" s="63" t="s">
        <v>238</v>
      </c>
      <c r="C297" s="43" t="s">
        <v>79</v>
      </c>
      <c r="D297" s="44">
        <v>1327.1</v>
      </c>
      <c r="E297" s="44">
        <v>1294.76</v>
      </c>
      <c r="F297" s="44">
        <v>1284.1500000000001</v>
      </c>
      <c r="G297" s="44">
        <v>1291.96</v>
      </c>
      <c r="H297" s="44">
        <v>1309.75</v>
      </c>
      <c r="I297" s="44">
        <v>1468.49</v>
      </c>
      <c r="J297" s="44">
        <v>1623.65</v>
      </c>
      <c r="K297" s="44">
        <v>1803.88</v>
      </c>
      <c r="L297" s="44">
        <v>1988.75</v>
      </c>
      <c r="M297" s="44">
        <v>2008.84</v>
      </c>
      <c r="N297" s="44">
        <v>2024.22</v>
      </c>
      <c r="O297" s="44">
        <v>2052.2600000000002</v>
      </c>
      <c r="P297" s="44">
        <v>2033.57</v>
      </c>
      <c r="Q297" s="44">
        <v>2037.5</v>
      </c>
      <c r="R297" s="44">
        <v>2030.97</v>
      </c>
      <c r="S297" s="44">
        <v>1961.41</v>
      </c>
      <c r="T297" s="44">
        <v>1928.74</v>
      </c>
      <c r="U297" s="44">
        <v>1944.72</v>
      </c>
      <c r="V297" s="44">
        <v>1992.86</v>
      </c>
      <c r="W297" s="44">
        <v>2041.29</v>
      </c>
      <c r="X297" s="44">
        <v>1965.36</v>
      </c>
      <c r="Y297" s="44">
        <v>1863.26</v>
      </c>
      <c r="Z297" s="44">
        <v>1673.53</v>
      </c>
      <c r="AA297" s="44">
        <v>1481.4</v>
      </c>
    </row>
    <row r="298" spans="1:27" ht="12.75" hidden="1" customHeight="1" outlineLevel="1" x14ac:dyDescent="0.3">
      <c r="A298" s="99" t="s">
        <v>1278</v>
      </c>
      <c r="B298" s="63" t="s">
        <v>90</v>
      </c>
      <c r="C298" s="43" t="s">
        <v>79</v>
      </c>
      <c r="D298" s="44">
        <f>$D$158</f>
        <v>113.12</v>
      </c>
      <c r="E298" s="44">
        <f>$D$158</f>
        <v>113.12</v>
      </c>
      <c r="F298" s="44">
        <f t="shared" ref="F298:AA298" si="172">$D$158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3">
      <c r="A299" s="99" t="s">
        <v>1279</v>
      </c>
      <c r="B299" s="63" t="s">
        <v>83</v>
      </c>
      <c r="C299" s="43" t="s">
        <v>79</v>
      </c>
      <c r="D299" s="44">
        <v>4.8</v>
      </c>
      <c r="E299" s="44">
        <v>4.8</v>
      </c>
      <c r="F299" s="44">
        <v>4.8</v>
      </c>
      <c r="G299" s="44">
        <v>4.8</v>
      </c>
      <c r="H299" s="44">
        <v>4.8</v>
      </c>
      <c r="I299" s="44">
        <v>4.8</v>
      </c>
      <c r="J299" s="44">
        <v>4.8</v>
      </c>
      <c r="K299" s="44">
        <v>4.8</v>
      </c>
      <c r="L299" s="44">
        <v>4.8</v>
      </c>
      <c r="M299" s="44">
        <v>4.8</v>
      </c>
      <c r="N299" s="44">
        <v>4.8</v>
      </c>
      <c r="O299" s="44">
        <v>4.8</v>
      </c>
      <c r="P299" s="44">
        <v>4.8</v>
      </c>
      <c r="Q299" s="44">
        <v>4.8</v>
      </c>
      <c r="R299" s="44">
        <v>4.8</v>
      </c>
      <c r="S299" s="44">
        <v>4.8</v>
      </c>
      <c r="T299" s="44">
        <v>4.8</v>
      </c>
      <c r="U299" s="44">
        <v>4.8</v>
      </c>
      <c r="V299" s="44">
        <v>4.8</v>
      </c>
      <c r="W299" s="44">
        <v>4.8</v>
      </c>
      <c r="X299" s="44">
        <v>4.8</v>
      </c>
      <c r="Y299" s="44">
        <v>4.8</v>
      </c>
      <c r="Z299" s="44">
        <v>4.8</v>
      </c>
      <c r="AA299" s="44">
        <v>4.8</v>
      </c>
    </row>
    <row r="300" spans="1:27" ht="12.75" hidden="1" customHeight="1" outlineLevel="1" x14ac:dyDescent="0.3">
      <c r="A300" s="99" t="s">
        <v>1280</v>
      </c>
      <c r="B300" s="63" t="s">
        <v>81</v>
      </c>
      <c r="C300" s="43" t="s">
        <v>79</v>
      </c>
      <c r="D300" s="44">
        <f>$D$11</f>
        <v>88.27</v>
      </c>
      <c r="E300" s="44">
        <f t="shared" ref="E300:AA300" si="173">$D$11</f>
        <v>88.27</v>
      </c>
      <c r="F300" s="44">
        <f t="shared" si="173"/>
        <v>88.27</v>
      </c>
      <c r="G300" s="44">
        <f t="shared" si="173"/>
        <v>88.27</v>
      </c>
      <c r="H300" s="44">
        <f t="shared" si="173"/>
        <v>88.27</v>
      </c>
      <c r="I300" s="44">
        <f t="shared" si="173"/>
        <v>88.27</v>
      </c>
      <c r="J300" s="44">
        <f t="shared" si="173"/>
        <v>88.27</v>
      </c>
      <c r="K300" s="44">
        <f t="shared" si="173"/>
        <v>88.27</v>
      </c>
      <c r="L300" s="44">
        <f t="shared" si="173"/>
        <v>88.27</v>
      </c>
      <c r="M300" s="44">
        <f t="shared" si="173"/>
        <v>88.27</v>
      </c>
      <c r="N300" s="44">
        <f t="shared" si="173"/>
        <v>88.27</v>
      </c>
      <c r="O300" s="44">
        <f t="shared" si="173"/>
        <v>88.27</v>
      </c>
      <c r="P300" s="44">
        <f t="shared" si="173"/>
        <v>88.27</v>
      </c>
      <c r="Q300" s="44">
        <f t="shared" si="173"/>
        <v>88.27</v>
      </c>
      <c r="R300" s="44">
        <f t="shared" si="173"/>
        <v>88.27</v>
      </c>
      <c r="S300" s="44">
        <f t="shared" si="173"/>
        <v>88.27</v>
      </c>
      <c r="T300" s="44">
        <f t="shared" si="173"/>
        <v>88.27</v>
      </c>
      <c r="U300" s="44">
        <f t="shared" si="173"/>
        <v>88.27</v>
      </c>
      <c r="V300" s="44">
        <f t="shared" si="173"/>
        <v>88.27</v>
      </c>
      <c r="W300" s="44">
        <f t="shared" si="173"/>
        <v>88.27</v>
      </c>
      <c r="X300" s="44">
        <f t="shared" si="173"/>
        <v>88.27</v>
      </c>
      <c r="Y300" s="44">
        <f t="shared" si="173"/>
        <v>88.27</v>
      </c>
      <c r="Z300" s="44">
        <f t="shared" si="173"/>
        <v>88.27</v>
      </c>
      <c r="AA300" s="44">
        <f t="shared" si="173"/>
        <v>88.27</v>
      </c>
    </row>
    <row r="301" spans="1:27" ht="12.75" customHeight="1" collapsed="1" x14ac:dyDescent="0.3">
      <c r="A301" s="100"/>
      <c r="B301" s="101" t="s">
        <v>382</v>
      </c>
      <c r="C301" s="102"/>
      <c r="D301" s="103"/>
      <c r="E301" s="103"/>
      <c r="F301" s="103"/>
      <c r="G301" s="103"/>
      <c r="I301" s="39"/>
    </row>
    <row r="302" spans="1:27" ht="12.75" customHeight="1" x14ac:dyDescent="0.3">
      <c r="A302" s="100"/>
      <c r="B302" s="101" t="s">
        <v>382</v>
      </c>
      <c r="C302" s="102"/>
      <c r="D302" s="103"/>
      <c r="E302" s="103"/>
      <c r="F302" s="103"/>
      <c r="G302" s="103"/>
      <c r="I302" s="39"/>
    </row>
    <row r="303" spans="1:27" ht="12.75" customHeight="1" x14ac:dyDescent="0.3">
      <c r="A303" s="182" t="s">
        <v>529</v>
      </c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4"/>
    </row>
    <row r="304" spans="1:27" ht="27.6" x14ac:dyDescent="0.25">
      <c r="A304" s="26" t="s">
        <v>64</v>
      </c>
      <c r="B304" s="27" t="s">
        <v>210</v>
      </c>
      <c r="C304" s="26" t="s">
        <v>211</v>
      </c>
      <c r="D304" s="27" t="s">
        <v>212</v>
      </c>
      <c r="E304" s="27" t="s">
        <v>213</v>
      </c>
      <c r="F304" s="27" t="s">
        <v>214</v>
      </c>
      <c r="G304" s="27" t="s">
        <v>215</v>
      </c>
      <c r="H304" s="27" t="s">
        <v>216</v>
      </c>
      <c r="I304" s="27" t="s">
        <v>217</v>
      </c>
      <c r="J304" s="27" t="s">
        <v>218</v>
      </c>
      <c r="K304" s="27" t="s">
        <v>219</v>
      </c>
      <c r="L304" s="27" t="s">
        <v>220</v>
      </c>
      <c r="M304" s="27" t="s">
        <v>221</v>
      </c>
      <c r="N304" s="27" t="s">
        <v>222</v>
      </c>
      <c r="O304" s="27" t="s">
        <v>223</v>
      </c>
      <c r="P304" s="27" t="s">
        <v>224</v>
      </c>
      <c r="Q304" s="27" t="s">
        <v>225</v>
      </c>
      <c r="R304" s="27" t="s">
        <v>226</v>
      </c>
      <c r="S304" s="27" t="s">
        <v>227</v>
      </c>
      <c r="T304" s="27" t="s">
        <v>228</v>
      </c>
      <c r="U304" s="27" t="s">
        <v>229</v>
      </c>
      <c r="V304" s="27" t="s">
        <v>230</v>
      </c>
      <c r="W304" s="27" t="s">
        <v>231</v>
      </c>
      <c r="X304" s="27" t="s">
        <v>232</v>
      </c>
      <c r="Y304" s="27" t="s">
        <v>233</v>
      </c>
      <c r="Z304" s="27" t="s">
        <v>234</v>
      </c>
      <c r="AA304" s="27" t="s">
        <v>235</v>
      </c>
    </row>
    <row r="305" spans="1:27" ht="12.75" customHeight="1" x14ac:dyDescent="0.3">
      <c r="A305" s="98" t="s">
        <v>1281</v>
      </c>
      <c r="B305" s="28" t="str">
        <f>"01"&amp;"."&amp;$B$623&amp;"."&amp;$B$624</f>
        <v>01.02.2024</v>
      </c>
      <c r="C305" s="90" t="s">
        <v>76</v>
      </c>
      <c r="D305" s="91">
        <f>ROUND(((D306+D307+D309+D308)/1000),5)</f>
        <v>1.75576</v>
      </c>
      <c r="E305" s="91">
        <f>ROUND(((E306+E307+E309+E308)/1000),5)</f>
        <v>1.6024</v>
      </c>
      <c r="F305" s="91">
        <f>ROUND(((F306+F307+F309+F308)/1000),5)</f>
        <v>1.5807199999999999</v>
      </c>
      <c r="G305" s="91">
        <f t="shared" ref="G305:AA305" si="174">ROUND(((G306+G307+G309+G308)/1000),5)</f>
        <v>1.55623</v>
      </c>
      <c r="H305" s="91">
        <f t="shared" si="174"/>
        <v>1.5934299999999999</v>
      </c>
      <c r="I305" s="91">
        <f t="shared" si="174"/>
        <v>1.7332700000000001</v>
      </c>
      <c r="J305" s="91">
        <f t="shared" si="174"/>
        <v>1.8588100000000001</v>
      </c>
      <c r="K305" s="91">
        <f t="shared" si="174"/>
        <v>2.1499299999999999</v>
      </c>
      <c r="L305" s="91">
        <f t="shared" si="174"/>
        <v>2.3283999999999998</v>
      </c>
      <c r="M305" s="91">
        <f t="shared" si="174"/>
        <v>2.36076</v>
      </c>
      <c r="N305" s="91">
        <f t="shared" si="174"/>
        <v>2.3927200000000002</v>
      </c>
      <c r="O305" s="91">
        <f t="shared" si="174"/>
        <v>2.3935300000000002</v>
      </c>
      <c r="P305" s="91">
        <f t="shared" si="174"/>
        <v>2.4005700000000001</v>
      </c>
      <c r="Q305" s="91">
        <f t="shared" si="174"/>
        <v>2.4077899999999999</v>
      </c>
      <c r="R305" s="91">
        <f t="shared" si="174"/>
        <v>2.4044500000000002</v>
      </c>
      <c r="S305" s="91">
        <f t="shared" si="174"/>
        <v>2.35067</v>
      </c>
      <c r="T305" s="91">
        <f t="shared" si="174"/>
        <v>2.3412700000000002</v>
      </c>
      <c r="U305" s="91">
        <f t="shared" si="174"/>
        <v>2.3607100000000001</v>
      </c>
      <c r="V305" s="91">
        <f t="shared" si="174"/>
        <v>2.3603100000000001</v>
      </c>
      <c r="W305" s="91">
        <f t="shared" si="174"/>
        <v>2.3690000000000002</v>
      </c>
      <c r="X305" s="91">
        <f t="shared" si="174"/>
        <v>2.2179500000000001</v>
      </c>
      <c r="Y305" s="91">
        <f t="shared" si="174"/>
        <v>2.1002900000000002</v>
      </c>
      <c r="Z305" s="91">
        <f t="shared" si="174"/>
        <v>1.8667499999999999</v>
      </c>
      <c r="AA305" s="91">
        <f t="shared" si="174"/>
        <v>1.78556</v>
      </c>
    </row>
    <row r="306" spans="1:27" ht="12.75" hidden="1" customHeight="1" outlineLevel="1" x14ac:dyDescent="0.3">
      <c r="A306" s="99" t="s">
        <v>1282</v>
      </c>
      <c r="B306" s="63" t="s">
        <v>238</v>
      </c>
      <c r="C306" s="43" t="s">
        <v>79</v>
      </c>
      <c r="D306" s="44">
        <v>1445.66</v>
      </c>
      <c r="E306" s="44">
        <v>1292.3</v>
      </c>
      <c r="F306" s="44">
        <v>1270.6199999999999</v>
      </c>
      <c r="G306" s="44">
        <v>1246.1300000000001</v>
      </c>
      <c r="H306" s="44">
        <v>1283.33</v>
      </c>
      <c r="I306" s="44">
        <v>1423.17</v>
      </c>
      <c r="J306" s="44">
        <v>1548.71</v>
      </c>
      <c r="K306" s="44">
        <v>1839.83</v>
      </c>
      <c r="L306" s="44">
        <v>2018.3</v>
      </c>
      <c r="M306" s="44">
        <v>2050.66</v>
      </c>
      <c r="N306" s="44">
        <v>2082.62</v>
      </c>
      <c r="O306" s="44">
        <v>2083.4299999999998</v>
      </c>
      <c r="P306" s="44">
        <v>2090.4699999999998</v>
      </c>
      <c r="Q306" s="44">
        <v>2097.69</v>
      </c>
      <c r="R306" s="44">
        <v>2094.35</v>
      </c>
      <c r="S306" s="44">
        <v>2040.57</v>
      </c>
      <c r="T306" s="44">
        <v>2031.17</v>
      </c>
      <c r="U306" s="44">
        <v>2050.61</v>
      </c>
      <c r="V306" s="44">
        <v>2050.21</v>
      </c>
      <c r="W306" s="44">
        <v>2058.9</v>
      </c>
      <c r="X306" s="44">
        <v>1907.85</v>
      </c>
      <c r="Y306" s="44">
        <v>1790.19</v>
      </c>
      <c r="Z306" s="44">
        <v>1556.65</v>
      </c>
      <c r="AA306" s="44">
        <v>1475.46</v>
      </c>
    </row>
    <row r="307" spans="1:27" ht="12.75" hidden="1" customHeight="1" outlineLevel="1" x14ac:dyDescent="0.3">
      <c r="A307" s="99" t="s">
        <v>1283</v>
      </c>
      <c r="B307" s="63" t="s">
        <v>90</v>
      </c>
      <c r="C307" s="43" t="s">
        <v>79</v>
      </c>
      <c r="D307" s="44">
        <v>217.03</v>
      </c>
      <c r="E307" s="44">
        <f>$D$307</f>
        <v>217.03</v>
      </c>
      <c r="F307" s="44">
        <f t="shared" ref="F307:AA307" si="175">$D$307</f>
        <v>217.03</v>
      </c>
      <c r="G307" s="44">
        <f t="shared" si="175"/>
        <v>217.03</v>
      </c>
      <c r="H307" s="44">
        <f t="shared" si="175"/>
        <v>217.03</v>
      </c>
      <c r="I307" s="44">
        <f t="shared" si="175"/>
        <v>217.03</v>
      </c>
      <c r="J307" s="44">
        <f t="shared" si="175"/>
        <v>217.03</v>
      </c>
      <c r="K307" s="44">
        <f t="shared" si="175"/>
        <v>217.03</v>
      </c>
      <c r="L307" s="44">
        <f t="shared" si="175"/>
        <v>217.03</v>
      </c>
      <c r="M307" s="44">
        <f t="shared" si="175"/>
        <v>217.03</v>
      </c>
      <c r="N307" s="44">
        <f t="shared" si="175"/>
        <v>217.03</v>
      </c>
      <c r="O307" s="44">
        <f t="shared" si="175"/>
        <v>217.03</v>
      </c>
      <c r="P307" s="44">
        <f t="shared" si="175"/>
        <v>217.03</v>
      </c>
      <c r="Q307" s="44">
        <f t="shared" si="175"/>
        <v>217.03</v>
      </c>
      <c r="R307" s="44">
        <f t="shared" si="175"/>
        <v>217.03</v>
      </c>
      <c r="S307" s="44">
        <f t="shared" si="175"/>
        <v>217.03</v>
      </c>
      <c r="T307" s="44">
        <f t="shared" si="175"/>
        <v>217.03</v>
      </c>
      <c r="U307" s="44">
        <f t="shared" si="175"/>
        <v>217.03</v>
      </c>
      <c r="V307" s="44">
        <f t="shared" si="175"/>
        <v>217.03</v>
      </c>
      <c r="W307" s="44">
        <f t="shared" si="175"/>
        <v>217.03</v>
      </c>
      <c r="X307" s="44">
        <f t="shared" si="175"/>
        <v>217.03</v>
      </c>
      <c r="Y307" s="44">
        <f t="shared" si="175"/>
        <v>217.03</v>
      </c>
      <c r="Z307" s="44">
        <f t="shared" si="175"/>
        <v>217.03</v>
      </c>
      <c r="AA307" s="44">
        <f t="shared" si="175"/>
        <v>217.03</v>
      </c>
    </row>
    <row r="308" spans="1:27" ht="12.75" hidden="1" customHeight="1" outlineLevel="1" x14ac:dyDescent="0.3">
      <c r="A308" s="99" t="s">
        <v>1284</v>
      </c>
      <c r="B308" s="63" t="s">
        <v>83</v>
      </c>
      <c r="C308" s="43" t="s">
        <v>79</v>
      </c>
      <c r="D308" s="44">
        <v>4.8</v>
      </c>
      <c r="E308" s="44">
        <v>4.8</v>
      </c>
      <c r="F308" s="44">
        <v>4.8</v>
      </c>
      <c r="G308" s="44">
        <v>4.8</v>
      </c>
      <c r="H308" s="44">
        <v>4.8</v>
      </c>
      <c r="I308" s="44">
        <v>4.8</v>
      </c>
      <c r="J308" s="44">
        <v>4.8</v>
      </c>
      <c r="K308" s="44">
        <v>4.8</v>
      </c>
      <c r="L308" s="44">
        <v>4.8</v>
      </c>
      <c r="M308" s="44">
        <v>4.8</v>
      </c>
      <c r="N308" s="44">
        <v>4.8</v>
      </c>
      <c r="O308" s="44">
        <v>4.8</v>
      </c>
      <c r="P308" s="44">
        <v>4.8</v>
      </c>
      <c r="Q308" s="44">
        <v>4.8</v>
      </c>
      <c r="R308" s="44">
        <v>4.8</v>
      </c>
      <c r="S308" s="44">
        <v>4.8</v>
      </c>
      <c r="T308" s="44">
        <v>4.8</v>
      </c>
      <c r="U308" s="44">
        <v>4.8</v>
      </c>
      <c r="V308" s="44">
        <v>4.8</v>
      </c>
      <c r="W308" s="44">
        <v>4.8</v>
      </c>
      <c r="X308" s="44">
        <v>4.8</v>
      </c>
      <c r="Y308" s="44">
        <v>4.8</v>
      </c>
      <c r="Z308" s="44">
        <v>4.8</v>
      </c>
      <c r="AA308" s="44">
        <v>4.8</v>
      </c>
    </row>
    <row r="309" spans="1:27" ht="12.75" hidden="1" customHeight="1" outlineLevel="1" x14ac:dyDescent="0.3">
      <c r="A309" s="99" t="s">
        <v>1285</v>
      </c>
      <c r="B309" s="63" t="s">
        <v>81</v>
      </c>
      <c r="C309" s="43" t="s">
        <v>79</v>
      </c>
      <c r="D309" s="44">
        <f>$D$11</f>
        <v>88.27</v>
      </c>
      <c r="E309" s="44">
        <f t="shared" ref="E309:AA309" si="176">$D$11</f>
        <v>88.27</v>
      </c>
      <c r="F309" s="44">
        <f t="shared" si="176"/>
        <v>88.27</v>
      </c>
      <c r="G309" s="44">
        <f t="shared" si="176"/>
        <v>88.27</v>
      </c>
      <c r="H309" s="44">
        <f t="shared" si="176"/>
        <v>88.27</v>
      </c>
      <c r="I309" s="44">
        <f t="shared" si="176"/>
        <v>88.27</v>
      </c>
      <c r="J309" s="44">
        <f t="shared" si="176"/>
        <v>88.27</v>
      </c>
      <c r="K309" s="44">
        <f t="shared" si="176"/>
        <v>88.27</v>
      </c>
      <c r="L309" s="44">
        <f t="shared" si="176"/>
        <v>88.27</v>
      </c>
      <c r="M309" s="44">
        <f t="shared" si="176"/>
        <v>88.27</v>
      </c>
      <c r="N309" s="44">
        <f t="shared" si="176"/>
        <v>88.27</v>
      </c>
      <c r="O309" s="44">
        <f t="shared" si="176"/>
        <v>88.27</v>
      </c>
      <c r="P309" s="44">
        <f t="shared" si="176"/>
        <v>88.27</v>
      </c>
      <c r="Q309" s="44">
        <f t="shared" si="176"/>
        <v>88.27</v>
      </c>
      <c r="R309" s="44">
        <f t="shared" si="176"/>
        <v>88.27</v>
      </c>
      <c r="S309" s="44">
        <f t="shared" si="176"/>
        <v>88.27</v>
      </c>
      <c r="T309" s="44">
        <f t="shared" si="176"/>
        <v>88.27</v>
      </c>
      <c r="U309" s="44">
        <f t="shared" si="176"/>
        <v>88.27</v>
      </c>
      <c r="V309" s="44">
        <f t="shared" si="176"/>
        <v>88.27</v>
      </c>
      <c r="W309" s="44">
        <f t="shared" si="176"/>
        <v>88.27</v>
      </c>
      <c r="X309" s="44">
        <f t="shared" si="176"/>
        <v>88.27</v>
      </c>
      <c r="Y309" s="44">
        <f t="shared" si="176"/>
        <v>88.27</v>
      </c>
      <c r="Z309" s="44">
        <f t="shared" si="176"/>
        <v>88.27</v>
      </c>
      <c r="AA309" s="44">
        <f t="shared" si="176"/>
        <v>88.27</v>
      </c>
    </row>
    <row r="310" spans="1:27" ht="12.75" customHeight="1" collapsed="1" x14ac:dyDescent="0.3">
      <c r="A310" s="98" t="s">
        <v>1286</v>
      </c>
      <c r="B310" s="28" t="str">
        <f>"02"&amp;"."&amp;$B$623&amp;"."&amp;$B$624</f>
        <v>02.02.2024</v>
      </c>
      <c r="C310" s="90" t="s">
        <v>76</v>
      </c>
      <c r="D310" s="91">
        <f>ROUND(((D311+D312+D314+D313)/1000),5)</f>
        <v>1.64697</v>
      </c>
      <c r="E310" s="91">
        <f>ROUND(((E311+E312+E314+E313)/1000),5)</f>
        <v>1.5710599999999999</v>
      </c>
      <c r="F310" s="91">
        <f>ROUND(((F311+F312+F314+F313)/1000),5)</f>
        <v>1.5322899999999999</v>
      </c>
      <c r="G310" s="91">
        <f t="shared" ref="G310:AA310" si="177">ROUND(((G311+G312+G314+G313)/1000),5)</f>
        <v>1.5306500000000001</v>
      </c>
      <c r="H310" s="91">
        <f t="shared" si="177"/>
        <v>1.56456</v>
      </c>
      <c r="I310" s="91">
        <f t="shared" si="177"/>
        <v>1.6712199999999999</v>
      </c>
      <c r="J310" s="91">
        <f t="shared" si="177"/>
        <v>1.82972</v>
      </c>
      <c r="K310" s="91">
        <f t="shared" si="177"/>
        <v>2.1322700000000001</v>
      </c>
      <c r="L310" s="91">
        <f t="shared" si="177"/>
        <v>2.2869000000000002</v>
      </c>
      <c r="M310" s="91">
        <f t="shared" si="177"/>
        <v>2.3215300000000001</v>
      </c>
      <c r="N310" s="91">
        <f t="shared" si="177"/>
        <v>2.3645800000000001</v>
      </c>
      <c r="O310" s="91">
        <f t="shared" si="177"/>
        <v>2.3695900000000001</v>
      </c>
      <c r="P310" s="91">
        <f t="shared" si="177"/>
        <v>2.3523900000000002</v>
      </c>
      <c r="Q310" s="91">
        <f t="shared" si="177"/>
        <v>2.3600599999999998</v>
      </c>
      <c r="R310" s="91">
        <f t="shared" si="177"/>
        <v>2.3487200000000001</v>
      </c>
      <c r="S310" s="91">
        <f t="shared" si="177"/>
        <v>2.2852100000000002</v>
      </c>
      <c r="T310" s="91">
        <f t="shared" si="177"/>
        <v>2.2530199999999998</v>
      </c>
      <c r="U310" s="91">
        <f t="shared" si="177"/>
        <v>2.2856100000000001</v>
      </c>
      <c r="V310" s="91">
        <f t="shared" si="177"/>
        <v>2.2957900000000002</v>
      </c>
      <c r="W310" s="91">
        <f t="shared" si="177"/>
        <v>2.3245200000000001</v>
      </c>
      <c r="X310" s="91">
        <f t="shared" si="177"/>
        <v>2.1960999999999999</v>
      </c>
      <c r="Y310" s="91">
        <f t="shared" si="177"/>
        <v>2.0825800000000001</v>
      </c>
      <c r="Z310" s="91">
        <f t="shared" si="177"/>
        <v>1.9054500000000001</v>
      </c>
      <c r="AA310" s="91">
        <f t="shared" si="177"/>
        <v>1.81568</v>
      </c>
    </row>
    <row r="311" spans="1:27" ht="12.75" hidden="1" customHeight="1" outlineLevel="1" x14ac:dyDescent="0.3">
      <c r="A311" s="99" t="s">
        <v>1287</v>
      </c>
      <c r="B311" s="63" t="s">
        <v>238</v>
      </c>
      <c r="C311" s="43" t="s">
        <v>79</v>
      </c>
      <c r="D311" s="44">
        <v>1336.87</v>
      </c>
      <c r="E311" s="44">
        <v>1260.96</v>
      </c>
      <c r="F311" s="44">
        <v>1222.19</v>
      </c>
      <c r="G311" s="44">
        <v>1220.55</v>
      </c>
      <c r="H311" s="44">
        <v>1254.46</v>
      </c>
      <c r="I311" s="44">
        <v>1361.12</v>
      </c>
      <c r="J311" s="44">
        <v>1519.62</v>
      </c>
      <c r="K311" s="44">
        <v>1822.17</v>
      </c>
      <c r="L311" s="44">
        <v>1976.8</v>
      </c>
      <c r="M311" s="44">
        <v>2011.43</v>
      </c>
      <c r="N311" s="44">
        <v>2054.48</v>
      </c>
      <c r="O311" s="44">
        <v>2059.4899999999998</v>
      </c>
      <c r="P311" s="44">
        <v>2042.29</v>
      </c>
      <c r="Q311" s="44">
        <v>2049.96</v>
      </c>
      <c r="R311" s="44">
        <v>2038.62</v>
      </c>
      <c r="S311" s="44">
        <v>1975.11</v>
      </c>
      <c r="T311" s="44">
        <v>1942.92</v>
      </c>
      <c r="U311" s="44">
        <v>1975.51</v>
      </c>
      <c r="V311" s="44">
        <v>1985.69</v>
      </c>
      <c r="W311" s="44">
        <v>2014.42</v>
      </c>
      <c r="X311" s="44">
        <v>1886</v>
      </c>
      <c r="Y311" s="44">
        <v>1772.48</v>
      </c>
      <c r="Z311" s="44">
        <v>1595.35</v>
      </c>
      <c r="AA311" s="44">
        <v>1505.58</v>
      </c>
    </row>
    <row r="312" spans="1:27" ht="12.75" hidden="1" customHeight="1" outlineLevel="1" x14ac:dyDescent="0.3">
      <c r="A312" s="99" t="s">
        <v>1288</v>
      </c>
      <c r="B312" s="63" t="s">
        <v>90</v>
      </c>
      <c r="C312" s="43" t="s">
        <v>79</v>
      </c>
      <c r="D312" s="44">
        <f>$D$307</f>
        <v>217.03</v>
      </c>
      <c r="E312" s="44">
        <f t="shared" ref="E312:AA312" si="178">$D$307</f>
        <v>217.03</v>
      </c>
      <c r="F312" s="44">
        <f t="shared" si="178"/>
        <v>217.03</v>
      </c>
      <c r="G312" s="44">
        <f t="shared" si="178"/>
        <v>217.03</v>
      </c>
      <c r="H312" s="44">
        <f t="shared" si="178"/>
        <v>217.03</v>
      </c>
      <c r="I312" s="44">
        <f t="shared" si="178"/>
        <v>217.03</v>
      </c>
      <c r="J312" s="44">
        <f t="shared" si="178"/>
        <v>217.03</v>
      </c>
      <c r="K312" s="44">
        <f t="shared" si="178"/>
        <v>217.03</v>
      </c>
      <c r="L312" s="44">
        <f t="shared" si="178"/>
        <v>217.03</v>
      </c>
      <c r="M312" s="44">
        <f t="shared" si="178"/>
        <v>217.03</v>
      </c>
      <c r="N312" s="44">
        <f t="shared" si="178"/>
        <v>217.03</v>
      </c>
      <c r="O312" s="44">
        <f t="shared" si="178"/>
        <v>217.03</v>
      </c>
      <c r="P312" s="44">
        <f t="shared" si="178"/>
        <v>217.03</v>
      </c>
      <c r="Q312" s="44">
        <f t="shared" si="178"/>
        <v>217.03</v>
      </c>
      <c r="R312" s="44">
        <f t="shared" si="178"/>
        <v>217.03</v>
      </c>
      <c r="S312" s="44">
        <f t="shared" si="178"/>
        <v>217.03</v>
      </c>
      <c r="T312" s="44">
        <f t="shared" si="178"/>
        <v>217.03</v>
      </c>
      <c r="U312" s="44">
        <f t="shared" si="178"/>
        <v>217.03</v>
      </c>
      <c r="V312" s="44">
        <f t="shared" si="178"/>
        <v>217.03</v>
      </c>
      <c r="W312" s="44">
        <f t="shared" si="178"/>
        <v>217.03</v>
      </c>
      <c r="X312" s="44">
        <f t="shared" si="178"/>
        <v>217.03</v>
      </c>
      <c r="Y312" s="44">
        <f t="shared" si="178"/>
        <v>217.03</v>
      </c>
      <c r="Z312" s="44">
        <f t="shared" si="178"/>
        <v>217.03</v>
      </c>
      <c r="AA312" s="44">
        <f t="shared" si="178"/>
        <v>217.03</v>
      </c>
    </row>
    <row r="313" spans="1:27" ht="12.75" hidden="1" customHeight="1" outlineLevel="1" x14ac:dyDescent="0.3">
      <c r="A313" s="99" t="s">
        <v>1289</v>
      </c>
      <c r="B313" s="63" t="s">
        <v>83</v>
      </c>
      <c r="C313" s="43" t="s">
        <v>79</v>
      </c>
      <c r="D313" s="44">
        <v>4.8</v>
      </c>
      <c r="E313" s="44">
        <v>4.8</v>
      </c>
      <c r="F313" s="44">
        <v>4.8</v>
      </c>
      <c r="G313" s="44">
        <v>4.8</v>
      </c>
      <c r="H313" s="44">
        <v>4.8</v>
      </c>
      <c r="I313" s="44">
        <v>4.8</v>
      </c>
      <c r="J313" s="44">
        <v>4.8</v>
      </c>
      <c r="K313" s="44">
        <v>4.8</v>
      </c>
      <c r="L313" s="44">
        <v>4.8</v>
      </c>
      <c r="M313" s="44">
        <v>4.8</v>
      </c>
      <c r="N313" s="44">
        <v>4.8</v>
      </c>
      <c r="O313" s="44">
        <v>4.8</v>
      </c>
      <c r="P313" s="44">
        <v>4.8</v>
      </c>
      <c r="Q313" s="44">
        <v>4.8</v>
      </c>
      <c r="R313" s="44">
        <v>4.8</v>
      </c>
      <c r="S313" s="44">
        <v>4.8</v>
      </c>
      <c r="T313" s="44">
        <v>4.8</v>
      </c>
      <c r="U313" s="44">
        <v>4.8</v>
      </c>
      <c r="V313" s="44">
        <v>4.8</v>
      </c>
      <c r="W313" s="44">
        <v>4.8</v>
      </c>
      <c r="X313" s="44">
        <v>4.8</v>
      </c>
      <c r="Y313" s="44">
        <v>4.8</v>
      </c>
      <c r="Z313" s="44">
        <v>4.8</v>
      </c>
      <c r="AA313" s="44">
        <v>4.8</v>
      </c>
    </row>
    <row r="314" spans="1:27" ht="12.75" hidden="1" customHeight="1" outlineLevel="1" x14ac:dyDescent="0.3">
      <c r="A314" s="99" t="s">
        <v>1290</v>
      </c>
      <c r="B314" s="63" t="s">
        <v>81</v>
      </c>
      <c r="C314" s="43" t="s">
        <v>79</v>
      </c>
      <c r="D314" s="44">
        <f>$D$11</f>
        <v>88.27</v>
      </c>
      <c r="E314" s="44">
        <f t="shared" ref="E314:AA314" si="179">$D$11</f>
        <v>88.27</v>
      </c>
      <c r="F314" s="44">
        <f t="shared" si="179"/>
        <v>88.27</v>
      </c>
      <c r="G314" s="44">
        <f t="shared" si="179"/>
        <v>88.27</v>
      </c>
      <c r="H314" s="44">
        <f t="shared" si="179"/>
        <v>88.27</v>
      </c>
      <c r="I314" s="44">
        <f t="shared" si="179"/>
        <v>88.27</v>
      </c>
      <c r="J314" s="44">
        <f t="shared" si="179"/>
        <v>88.27</v>
      </c>
      <c r="K314" s="44">
        <f t="shared" si="179"/>
        <v>88.27</v>
      </c>
      <c r="L314" s="44">
        <f t="shared" si="179"/>
        <v>88.27</v>
      </c>
      <c r="M314" s="44">
        <f t="shared" si="179"/>
        <v>88.27</v>
      </c>
      <c r="N314" s="44">
        <f t="shared" si="179"/>
        <v>88.27</v>
      </c>
      <c r="O314" s="44">
        <f t="shared" si="179"/>
        <v>88.27</v>
      </c>
      <c r="P314" s="44">
        <f t="shared" si="179"/>
        <v>88.27</v>
      </c>
      <c r="Q314" s="44">
        <f t="shared" si="179"/>
        <v>88.27</v>
      </c>
      <c r="R314" s="44">
        <f t="shared" si="179"/>
        <v>88.27</v>
      </c>
      <c r="S314" s="44">
        <f t="shared" si="179"/>
        <v>88.27</v>
      </c>
      <c r="T314" s="44">
        <f t="shared" si="179"/>
        <v>88.27</v>
      </c>
      <c r="U314" s="44">
        <f t="shared" si="179"/>
        <v>88.27</v>
      </c>
      <c r="V314" s="44">
        <f t="shared" si="179"/>
        <v>88.27</v>
      </c>
      <c r="W314" s="44">
        <f t="shared" si="179"/>
        <v>88.27</v>
      </c>
      <c r="X314" s="44">
        <f t="shared" si="179"/>
        <v>88.27</v>
      </c>
      <c r="Y314" s="44">
        <f t="shared" si="179"/>
        <v>88.27</v>
      </c>
      <c r="Z314" s="44">
        <f t="shared" si="179"/>
        <v>88.27</v>
      </c>
      <c r="AA314" s="44">
        <f t="shared" si="179"/>
        <v>88.27</v>
      </c>
    </row>
    <row r="315" spans="1:27" ht="12.75" customHeight="1" collapsed="1" x14ac:dyDescent="0.3">
      <c r="A315" s="98" t="s">
        <v>1291</v>
      </c>
      <c r="B315" s="28" t="str">
        <f>"03"&amp;"."&amp;$B$623&amp;"."&amp;$B$624</f>
        <v>03.02.2024</v>
      </c>
      <c r="C315" s="90" t="s">
        <v>76</v>
      </c>
      <c r="D315" s="91">
        <f>ROUND(((D316+D317+D319+D318)/1000),5)</f>
        <v>1.81914</v>
      </c>
      <c r="E315" s="91">
        <f>ROUND(((E316+E317+E319+E318)/1000),5)</f>
        <v>1.6987399999999999</v>
      </c>
      <c r="F315" s="91">
        <f>ROUND(((F316+F317+F319+F318)/1000),5)</f>
        <v>1.6123799999999999</v>
      </c>
      <c r="G315" s="91">
        <f t="shared" ref="G315:AA315" si="180">ROUND(((G316+G317+G319+G318)/1000),5)</f>
        <v>1.59903</v>
      </c>
      <c r="H315" s="91">
        <f t="shared" si="180"/>
        <v>1.61886</v>
      </c>
      <c r="I315" s="91">
        <f t="shared" si="180"/>
        <v>1.6571</v>
      </c>
      <c r="J315" s="91">
        <f t="shared" si="180"/>
        <v>1.7621199999999999</v>
      </c>
      <c r="K315" s="91">
        <f t="shared" si="180"/>
        <v>1.8367199999999999</v>
      </c>
      <c r="L315" s="91">
        <f t="shared" si="180"/>
        <v>2.09429</v>
      </c>
      <c r="M315" s="91">
        <f t="shared" si="180"/>
        <v>2.2105399999999999</v>
      </c>
      <c r="N315" s="91">
        <f t="shared" si="180"/>
        <v>2.2704</v>
      </c>
      <c r="O315" s="91">
        <f t="shared" si="180"/>
        <v>2.2842799999999999</v>
      </c>
      <c r="P315" s="91">
        <f t="shared" si="180"/>
        <v>2.2781799999999999</v>
      </c>
      <c r="Q315" s="91">
        <f t="shared" si="180"/>
        <v>2.2801200000000001</v>
      </c>
      <c r="R315" s="91">
        <f t="shared" si="180"/>
        <v>2.2367900000000001</v>
      </c>
      <c r="S315" s="91">
        <f t="shared" si="180"/>
        <v>2.2278199999999999</v>
      </c>
      <c r="T315" s="91">
        <f t="shared" si="180"/>
        <v>2.2428599999999999</v>
      </c>
      <c r="U315" s="91">
        <f t="shared" si="180"/>
        <v>2.28417</v>
      </c>
      <c r="V315" s="91">
        <f t="shared" si="180"/>
        <v>2.27922</v>
      </c>
      <c r="W315" s="91">
        <f t="shared" si="180"/>
        <v>2.2586900000000001</v>
      </c>
      <c r="X315" s="91">
        <f t="shared" si="180"/>
        <v>2.2057600000000002</v>
      </c>
      <c r="Y315" s="91">
        <f t="shared" si="180"/>
        <v>2.1091600000000001</v>
      </c>
      <c r="Z315" s="91">
        <f t="shared" si="180"/>
        <v>1.9014800000000001</v>
      </c>
      <c r="AA315" s="91">
        <f t="shared" si="180"/>
        <v>1.8081700000000001</v>
      </c>
    </row>
    <row r="316" spans="1:27" ht="12.75" hidden="1" customHeight="1" outlineLevel="1" x14ac:dyDescent="0.3">
      <c r="A316" s="99" t="s">
        <v>1292</v>
      </c>
      <c r="B316" s="63" t="s">
        <v>238</v>
      </c>
      <c r="C316" s="43" t="s">
        <v>79</v>
      </c>
      <c r="D316" s="44">
        <v>1509.04</v>
      </c>
      <c r="E316" s="44">
        <v>1388.64</v>
      </c>
      <c r="F316" s="44">
        <v>1302.28</v>
      </c>
      <c r="G316" s="44">
        <v>1288.93</v>
      </c>
      <c r="H316" s="44">
        <v>1308.76</v>
      </c>
      <c r="I316" s="44">
        <v>1347</v>
      </c>
      <c r="J316" s="44">
        <v>1452.02</v>
      </c>
      <c r="K316" s="44">
        <v>1526.62</v>
      </c>
      <c r="L316" s="44">
        <v>1784.19</v>
      </c>
      <c r="M316" s="44">
        <v>1900.44</v>
      </c>
      <c r="N316" s="44">
        <v>1960.3</v>
      </c>
      <c r="O316" s="44">
        <v>1974.18</v>
      </c>
      <c r="P316" s="44">
        <v>1968.08</v>
      </c>
      <c r="Q316" s="44">
        <v>1970.02</v>
      </c>
      <c r="R316" s="44">
        <v>1926.69</v>
      </c>
      <c r="S316" s="44">
        <v>1917.72</v>
      </c>
      <c r="T316" s="44">
        <v>1932.76</v>
      </c>
      <c r="U316" s="44">
        <v>1974.07</v>
      </c>
      <c r="V316" s="44">
        <v>1969.12</v>
      </c>
      <c r="W316" s="44">
        <v>1948.59</v>
      </c>
      <c r="X316" s="44">
        <v>1895.66</v>
      </c>
      <c r="Y316" s="44">
        <v>1799.06</v>
      </c>
      <c r="Z316" s="44">
        <v>1591.38</v>
      </c>
      <c r="AA316" s="44">
        <v>1498.07</v>
      </c>
    </row>
    <row r="317" spans="1:27" ht="12.75" hidden="1" customHeight="1" outlineLevel="1" x14ac:dyDescent="0.3">
      <c r="A317" s="99" t="s">
        <v>1293</v>
      </c>
      <c r="B317" s="63" t="s">
        <v>90</v>
      </c>
      <c r="C317" s="43" t="s">
        <v>79</v>
      </c>
      <c r="D317" s="44">
        <f>$D$307</f>
        <v>217.03</v>
      </c>
      <c r="E317" s="44">
        <f t="shared" ref="E317:AA317" si="181">$D$307</f>
        <v>217.03</v>
      </c>
      <c r="F317" s="44">
        <f t="shared" si="181"/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3">
      <c r="A318" s="99" t="s">
        <v>1294</v>
      </c>
      <c r="B318" s="63" t="s">
        <v>83</v>
      </c>
      <c r="C318" s="43" t="s">
        <v>79</v>
      </c>
      <c r="D318" s="44">
        <v>4.8</v>
      </c>
      <c r="E318" s="44">
        <v>4.8</v>
      </c>
      <c r="F318" s="44">
        <v>4.8</v>
      </c>
      <c r="G318" s="44">
        <v>4.8</v>
      </c>
      <c r="H318" s="44">
        <v>4.8</v>
      </c>
      <c r="I318" s="44">
        <v>4.8</v>
      </c>
      <c r="J318" s="44">
        <v>4.8</v>
      </c>
      <c r="K318" s="44">
        <v>4.8</v>
      </c>
      <c r="L318" s="44">
        <v>4.8</v>
      </c>
      <c r="M318" s="44">
        <v>4.8</v>
      </c>
      <c r="N318" s="44">
        <v>4.8</v>
      </c>
      <c r="O318" s="44">
        <v>4.8</v>
      </c>
      <c r="P318" s="44">
        <v>4.8</v>
      </c>
      <c r="Q318" s="44">
        <v>4.8</v>
      </c>
      <c r="R318" s="44">
        <v>4.8</v>
      </c>
      <c r="S318" s="44">
        <v>4.8</v>
      </c>
      <c r="T318" s="44">
        <v>4.8</v>
      </c>
      <c r="U318" s="44">
        <v>4.8</v>
      </c>
      <c r="V318" s="44">
        <v>4.8</v>
      </c>
      <c r="W318" s="44">
        <v>4.8</v>
      </c>
      <c r="X318" s="44">
        <v>4.8</v>
      </c>
      <c r="Y318" s="44">
        <v>4.8</v>
      </c>
      <c r="Z318" s="44">
        <v>4.8</v>
      </c>
      <c r="AA318" s="44">
        <v>4.8</v>
      </c>
    </row>
    <row r="319" spans="1:27" ht="12.75" hidden="1" customHeight="1" outlineLevel="1" x14ac:dyDescent="0.3">
      <c r="A319" s="99" t="s">
        <v>1295</v>
      </c>
      <c r="B319" s="63" t="s">
        <v>81</v>
      </c>
      <c r="C319" s="43" t="s">
        <v>79</v>
      </c>
      <c r="D319" s="44">
        <f>$D$11</f>
        <v>88.27</v>
      </c>
      <c r="E319" s="44">
        <f t="shared" ref="E319:AA319" si="182">$D$11</f>
        <v>88.27</v>
      </c>
      <c r="F319" s="44">
        <f t="shared" si="182"/>
        <v>88.27</v>
      </c>
      <c r="G319" s="44">
        <f t="shared" si="182"/>
        <v>88.27</v>
      </c>
      <c r="H319" s="44">
        <f t="shared" si="182"/>
        <v>88.27</v>
      </c>
      <c r="I319" s="44">
        <f t="shared" si="182"/>
        <v>88.27</v>
      </c>
      <c r="J319" s="44">
        <f t="shared" si="182"/>
        <v>88.27</v>
      </c>
      <c r="K319" s="44">
        <f t="shared" si="182"/>
        <v>88.27</v>
      </c>
      <c r="L319" s="44">
        <f t="shared" si="182"/>
        <v>88.27</v>
      </c>
      <c r="M319" s="44">
        <f t="shared" si="182"/>
        <v>88.27</v>
      </c>
      <c r="N319" s="44">
        <f t="shared" si="182"/>
        <v>88.27</v>
      </c>
      <c r="O319" s="44">
        <f t="shared" si="182"/>
        <v>88.27</v>
      </c>
      <c r="P319" s="44">
        <f t="shared" si="182"/>
        <v>88.27</v>
      </c>
      <c r="Q319" s="44">
        <f t="shared" si="182"/>
        <v>88.27</v>
      </c>
      <c r="R319" s="44">
        <f t="shared" si="182"/>
        <v>88.27</v>
      </c>
      <c r="S319" s="44">
        <f t="shared" si="182"/>
        <v>88.27</v>
      </c>
      <c r="T319" s="44">
        <f t="shared" si="182"/>
        <v>88.27</v>
      </c>
      <c r="U319" s="44">
        <f t="shared" si="182"/>
        <v>88.27</v>
      </c>
      <c r="V319" s="44">
        <f t="shared" si="182"/>
        <v>88.27</v>
      </c>
      <c r="W319" s="44">
        <f t="shared" si="182"/>
        <v>88.27</v>
      </c>
      <c r="X319" s="44">
        <f t="shared" si="182"/>
        <v>88.27</v>
      </c>
      <c r="Y319" s="44">
        <f t="shared" si="182"/>
        <v>88.27</v>
      </c>
      <c r="Z319" s="44">
        <f t="shared" si="182"/>
        <v>88.27</v>
      </c>
      <c r="AA319" s="44">
        <f t="shared" si="182"/>
        <v>88.27</v>
      </c>
    </row>
    <row r="320" spans="1:27" ht="12.75" customHeight="1" collapsed="1" x14ac:dyDescent="0.3">
      <c r="A320" s="98" t="s">
        <v>1296</v>
      </c>
      <c r="B320" s="28" t="str">
        <f>"04"&amp;"."&amp;$B$623&amp;"."&amp;$B$624</f>
        <v>04.02.2024</v>
      </c>
      <c r="C320" s="90" t="s">
        <v>76</v>
      </c>
      <c r="D320" s="91">
        <f>ROUND(((D321+D322+D324+D323)/1000),5)</f>
        <v>1.7450000000000001</v>
      </c>
      <c r="E320" s="91">
        <f>ROUND(((E321+E322+E324+E323)/1000),5)</f>
        <v>1.5864199999999999</v>
      </c>
      <c r="F320" s="91">
        <f>ROUND(((F321+F322+F324+F323)/1000),5)</f>
        <v>1.5359700000000001</v>
      </c>
      <c r="G320" s="91">
        <f t="shared" ref="G320:AA320" si="183">ROUND(((G321+G322+G324+G323)/1000),5)</f>
        <v>1.52766</v>
      </c>
      <c r="H320" s="91">
        <f t="shared" si="183"/>
        <v>1.5328299999999999</v>
      </c>
      <c r="I320" s="91">
        <f t="shared" si="183"/>
        <v>1.5491200000000001</v>
      </c>
      <c r="J320" s="91">
        <f t="shared" si="183"/>
        <v>1.5838099999999999</v>
      </c>
      <c r="K320" s="91">
        <f t="shared" si="183"/>
        <v>1.7379100000000001</v>
      </c>
      <c r="L320" s="91">
        <f t="shared" si="183"/>
        <v>1.8528800000000001</v>
      </c>
      <c r="M320" s="91">
        <f t="shared" si="183"/>
        <v>2.0612300000000001</v>
      </c>
      <c r="N320" s="91">
        <f t="shared" si="183"/>
        <v>2.1428799999999999</v>
      </c>
      <c r="O320" s="91">
        <f t="shared" si="183"/>
        <v>2.1704699999999999</v>
      </c>
      <c r="P320" s="91">
        <f t="shared" si="183"/>
        <v>2.1758700000000002</v>
      </c>
      <c r="Q320" s="91">
        <f t="shared" si="183"/>
        <v>2.1797599999999999</v>
      </c>
      <c r="R320" s="91">
        <f t="shared" si="183"/>
        <v>2.14174</v>
      </c>
      <c r="S320" s="91">
        <f t="shared" si="183"/>
        <v>2.1533799999999998</v>
      </c>
      <c r="T320" s="91">
        <f t="shared" si="183"/>
        <v>2.18018</v>
      </c>
      <c r="U320" s="91">
        <f t="shared" si="183"/>
        <v>2.2327900000000001</v>
      </c>
      <c r="V320" s="91">
        <f t="shared" si="183"/>
        <v>2.2141299999999999</v>
      </c>
      <c r="W320" s="91">
        <f t="shared" si="183"/>
        <v>2.1789499999999999</v>
      </c>
      <c r="X320" s="91">
        <f t="shared" si="183"/>
        <v>2.1716199999999999</v>
      </c>
      <c r="Y320" s="91">
        <f t="shared" si="183"/>
        <v>2.0739700000000001</v>
      </c>
      <c r="Z320" s="91">
        <f t="shared" si="183"/>
        <v>1.83673</v>
      </c>
      <c r="AA320" s="91">
        <f t="shared" si="183"/>
        <v>1.7886599999999999</v>
      </c>
    </row>
    <row r="321" spans="1:27" ht="12.75" hidden="1" customHeight="1" outlineLevel="1" x14ac:dyDescent="0.3">
      <c r="A321" s="99" t="s">
        <v>1297</v>
      </c>
      <c r="B321" s="63" t="s">
        <v>238</v>
      </c>
      <c r="C321" s="43" t="s">
        <v>79</v>
      </c>
      <c r="D321" s="44">
        <v>1434.9</v>
      </c>
      <c r="E321" s="44">
        <v>1276.32</v>
      </c>
      <c r="F321" s="44">
        <v>1225.8699999999999</v>
      </c>
      <c r="G321" s="44">
        <v>1217.56</v>
      </c>
      <c r="H321" s="44">
        <v>1222.73</v>
      </c>
      <c r="I321" s="44">
        <v>1239.02</v>
      </c>
      <c r="J321" s="44">
        <v>1273.71</v>
      </c>
      <c r="K321" s="44">
        <v>1427.81</v>
      </c>
      <c r="L321" s="44">
        <v>1542.78</v>
      </c>
      <c r="M321" s="44">
        <v>1751.13</v>
      </c>
      <c r="N321" s="44">
        <v>1832.78</v>
      </c>
      <c r="O321" s="44">
        <v>1860.37</v>
      </c>
      <c r="P321" s="44">
        <v>1865.77</v>
      </c>
      <c r="Q321" s="44">
        <v>1869.66</v>
      </c>
      <c r="R321" s="44">
        <v>1831.64</v>
      </c>
      <c r="S321" s="44">
        <v>1843.28</v>
      </c>
      <c r="T321" s="44">
        <v>1870.08</v>
      </c>
      <c r="U321" s="44">
        <v>1922.69</v>
      </c>
      <c r="V321" s="44">
        <v>1904.03</v>
      </c>
      <c r="W321" s="44">
        <v>1868.85</v>
      </c>
      <c r="X321" s="44">
        <v>1861.52</v>
      </c>
      <c r="Y321" s="44">
        <v>1763.87</v>
      </c>
      <c r="Z321" s="44">
        <v>1526.63</v>
      </c>
      <c r="AA321" s="44">
        <v>1478.56</v>
      </c>
    </row>
    <row r="322" spans="1:27" ht="12.75" hidden="1" customHeight="1" outlineLevel="1" x14ac:dyDescent="0.3">
      <c r="A322" s="99" t="s">
        <v>1298</v>
      </c>
      <c r="B322" s="63" t="s">
        <v>90</v>
      </c>
      <c r="C322" s="43" t="s">
        <v>79</v>
      </c>
      <c r="D322" s="44">
        <f>$D$307</f>
        <v>217.03</v>
      </c>
      <c r="E322" s="44">
        <f t="shared" ref="E322:AA322" si="184">$D$307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3">
      <c r="A323" s="99" t="s">
        <v>1299</v>
      </c>
      <c r="B323" s="63" t="s">
        <v>83</v>
      </c>
      <c r="C323" s="43" t="s">
        <v>79</v>
      </c>
      <c r="D323" s="44">
        <v>4.8</v>
      </c>
      <c r="E323" s="44">
        <v>4.8</v>
      </c>
      <c r="F323" s="44">
        <v>4.8</v>
      </c>
      <c r="G323" s="44">
        <v>4.8</v>
      </c>
      <c r="H323" s="44">
        <v>4.8</v>
      </c>
      <c r="I323" s="44">
        <v>4.8</v>
      </c>
      <c r="J323" s="44">
        <v>4.8</v>
      </c>
      <c r="K323" s="44">
        <v>4.8</v>
      </c>
      <c r="L323" s="44">
        <v>4.8</v>
      </c>
      <c r="M323" s="44">
        <v>4.8</v>
      </c>
      <c r="N323" s="44">
        <v>4.8</v>
      </c>
      <c r="O323" s="44">
        <v>4.8</v>
      </c>
      <c r="P323" s="44">
        <v>4.8</v>
      </c>
      <c r="Q323" s="44">
        <v>4.8</v>
      </c>
      <c r="R323" s="44">
        <v>4.8</v>
      </c>
      <c r="S323" s="44">
        <v>4.8</v>
      </c>
      <c r="T323" s="44">
        <v>4.8</v>
      </c>
      <c r="U323" s="44">
        <v>4.8</v>
      </c>
      <c r="V323" s="44">
        <v>4.8</v>
      </c>
      <c r="W323" s="44">
        <v>4.8</v>
      </c>
      <c r="X323" s="44">
        <v>4.8</v>
      </c>
      <c r="Y323" s="44">
        <v>4.8</v>
      </c>
      <c r="Z323" s="44">
        <v>4.8</v>
      </c>
      <c r="AA323" s="44">
        <v>4.8</v>
      </c>
    </row>
    <row r="324" spans="1:27" ht="12.75" hidden="1" customHeight="1" outlineLevel="1" x14ac:dyDescent="0.3">
      <c r="A324" s="99" t="s">
        <v>1300</v>
      </c>
      <c r="B324" s="63" t="s">
        <v>81</v>
      </c>
      <c r="C324" s="43" t="s">
        <v>79</v>
      </c>
      <c r="D324" s="44">
        <f>$D$11</f>
        <v>88.27</v>
      </c>
      <c r="E324" s="44">
        <f t="shared" ref="E324:AA324" si="185">$D$11</f>
        <v>88.27</v>
      </c>
      <c r="F324" s="44">
        <f t="shared" si="185"/>
        <v>88.27</v>
      </c>
      <c r="G324" s="44">
        <f t="shared" si="185"/>
        <v>88.27</v>
      </c>
      <c r="H324" s="44">
        <f t="shared" si="185"/>
        <v>88.27</v>
      </c>
      <c r="I324" s="44">
        <f t="shared" si="185"/>
        <v>88.27</v>
      </c>
      <c r="J324" s="44">
        <f t="shared" si="185"/>
        <v>88.27</v>
      </c>
      <c r="K324" s="44">
        <f t="shared" si="185"/>
        <v>88.27</v>
      </c>
      <c r="L324" s="44">
        <f t="shared" si="185"/>
        <v>88.27</v>
      </c>
      <c r="M324" s="44">
        <f t="shared" si="185"/>
        <v>88.27</v>
      </c>
      <c r="N324" s="44">
        <f t="shared" si="185"/>
        <v>88.27</v>
      </c>
      <c r="O324" s="44">
        <f t="shared" si="185"/>
        <v>88.27</v>
      </c>
      <c r="P324" s="44">
        <f t="shared" si="185"/>
        <v>88.27</v>
      </c>
      <c r="Q324" s="44">
        <f t="shared" si="185"/>
        <v>88.27</v>
      </c>
      <c r="R324" s="44">
        <f t="shared" si="185"/>
        <v>88.27</v>
      </c>
      <c r="S324" s="44">
        <f t="shared" si="185"/>
        <v>88.27</v>
      </c>
      <c r="T324" s="44">
        <f t="shared" si="185"/>
        <v>88.27</v>
      </c>
      <c r="U324" s="44">
        <f t="shared" si="185"/>
        <v>88.27</v>
      </c>
      <c r="V324" s="44">
        <f t="shared" si="185"/>
        <v>88.27</v>
      </c>
      <c r="W324" s="44">
        <f t="shared" si="185"/>
        <v>88.27</v>
      </c>
      <c r="X324" s="44">
        <f t="shared" si="185"/>
        <v>88.27</v>
      </c>
      <c r="Y324" s="44">
        <f t="shared" si="185"/>
        <v>88.27</v>
      </c>
      <c r="Z324" s="44">
        <f t="shared" si="185"/>
        <v>88.27</v>
      </c>
      <c r="AA324" s="44">
        <f t="shared" si="185"/>
        <v>88.27</v>
      </c>
    </row>
    <row r="325" spans="1:27" ht="12.75" customHeight="1" collapsed="1" x14ac:dyDescent="0.3">
      <c r="A325" s="98" t="s">
        <v>1301</v>
      </c>
      <c r="B325" s="28" t="str">
        <f>"05"&amp;"."&amp;$B$623&amp;"."&amp;$B$624</f>
        <v>05.02.2024</v>
      </c>
      <c r="C325" s="90" t="s">
        <v>76</v>
      </c>
      <c r="D325" s="91">
        <f>ROUND(((D326+D327+D329+D328)/1000),5)</f>
        <v>1.65202</v>
      </c>
      <c r="E325" s="91">
        <f>ROUND(((E326+E327+E329+E328)/1000),5)</f>
        <v>1.5442199999999999</v>
      </c>
      <c r="F325" s="91">
        <f>ROUND(((F326+F327+F329+F328)/1000),5)</f>
        <v>1.52111</v>
      </c>
      <c r="G325" s="91">
        <f t="shared" ref="G325:AA325" si="186">ROUND(((G326+G327+G329+G328)/1000),5)</f>
        <v>1.52851</v>
      </c>
      <c r="H325" s="91">
        <f t="shared" si="186"/>
        <v>1.5666100000000001</v>
      </c>
      <c r="I325" s="91">
        <f t="shared" si="186"/>
        <v>1.68093</v>
      </c>
      <c r="J325" s="91">
        <f t="shared" si="186"/>
        <v>1.8515299999999999</v>
      </c>
      <c r="K325" s="91">
        <f t="shared" si="186"/>
        <v>2.1338900000000001</v>
      </c>
      <c r="L325" s="91">
        <f t="shared" si="186"/>
        <v>2.3195700000000001</v>
      </c>
      <c r="M325" s="91">
        <f t="shared" si="186"/>
        <v>2.3771800000000001</v>
      </c>
      <c r="N325" s="91">
        <f t="shared" si="186"/>
        <v>2.3921399999999999</v>
      </c>
      <c r="O325" s="91">
        <f t="shared" si="186"/>
        <v>2.4209999999999998</v>
      </c>
      <c r="P325" s="91">
        <f t="shared" si="186"/>
        <v>2.4003299999999999</v>
      </c>
      <c r="Q325" s="91">
        <f t="shared" si="186"/>
        <v>2.38605</v>
      </c>
      <c r="R325" s="91">
        <f t="shared" si="186"/>
        <v>2.37642</v>
      </c>
      <c r="S325" s="91">
        <f t="shared" si="186"/>
        <v>2.3185699999999998</v>
      </c>
      <c r="T325" s="91">
        <f t="shared" si="186"/>
        <v>2.28505</v>
      </c>
      <c r="U325" s="91">
        <f t="shared" si="186"/>
        <v>2.3343699999999998</v>
      </c>
      <c r="V325" s="91">
        <f t="shared" si="186"/>
        <v>2.3666100000000001</v>
      </c>
      <c r="W325" s="91">
        <f t="shared" si="186"/>
        <v>2.36029</v>
      </c>
      <c r="X325" s="91">
        <f t="shared" si="186"/>
        <v>2.1816</v>
      </c>
      <c r="Y325" s="91">
        <f t="shared" si="186"/>
        <v>2.0750899999999999</v>
      </c>
      <c r="Z325" s="91">
        <f t="shared" si="186"/>
        <v>1.8368599999999999</v>
      </c>
      <c r="AA325" s="91">
        <f t="shared" si="186"/>
        <v>1.6976599999999999</v>
      </c>
    </row>
    <row r="326" spans="1:27" ht="12.75" hidden="1" customHeight="1" outlineLevel="1" x14ac:dyDescent="0.3">
      <c r="A326" s="99" t="s">
        <v>1302</v>
      </c>
      <c r="B326" s="63" t="s">
        <v>238</v>
      </c>
      <c r="C326" s="43" t="s">
        <v>79</v>
      </c>
      <c r="D326" s="44">
        <v>1341.92</v>
      </c>
      <c r="E326" s="44">
        <v>1234.1199999999999</v>
      </c>
      <c r="F326" s="44">
        <v>1211.01</v>
      </c>
      <c r="G326" s="44">
        <v>1218.4100000000001</v>
      </c>
      <c r="H326" s="44">
        <v>1256.51</v>
      </c>
      <c r="I326" s="44">
        <v>1370.83</v>
      </c>
      <c r="J326" s="44">
        <v>1541.43</v>
      </c>
      <c r="K326" s="44">
        <v>1823.79</v>
      </c>
      <c r="L326" s="44">
        <v>2009.47</v>
      </c>
      <c r="M326" s="44">
        <v>2067.08</v>
      </c>
      <c r="N326" s="44">
        <v>2082.04</v>
      </c>
      <c r="O326" s="44">
        <v>2110.9</v>
      </c>
      <c r="P326" s="44">
        <v>2090.23</v>
      </c>
      <c r="Q326" s="44">
        <v>2075.9499999999998</v>
      </c>
      <c r="R326" s="44">
        <v>2066.3200000000002</v>
      </c>
      <c r="S326" s="44">
        <v>2008.47</v>
      </c>
      <c r="T326" s="44">
        <v>1974.95</v>
      </c>
      <c r="U326" s="44">
        <v>2024.27</v>
      </c>
      <c r="V326" s="44">
        <v>2056.5100000000002</v>
      </c>
      <c r="W326" s="44">
        <v>2050.19</v>
      </c>
      <c r="X326" s="44">
        <v>1871.5</v>
      </c>
      <c r="Y326" s="44">
        <v>1764.99</v>
      </c>
      <c r="Z326" s="44">
        <v>1526.76</v>
      </c>
      <c r="AA326" s="44">
        <v>1387.56</v>
      </c>
    </row>
    <row r="327" spans="1:27" ht="12.75" hidden="1" customHeight="1" outlineLevel="1" x14ac:dyDescent="0.3">
      <c r="A327" s="99" t="s">
        <v>1303</v>
      </c>
      <c r="B327" s="63" t="s">
        <v>90</v>
      </c>
      <c r="C327" s="43" t="s">
        <v>79</v>
      </c>
      <c r="D327" s="44">
        <f>$D$307</f>
        <v>217.03</v>
      </c>
      <c r="E327" s="44">
        <f t="shared" ref="E327:AA327" si="187">$D$307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3">
      <c r="A328" s="99" t="s">
        <v>1304</v>
      </c>
      <c r="B328" s="63" t="s">
        <v>83</v>
      </c>
      <c r="C328" s="43" t="s">
        <v>79</v>
      </c>
      <c r="D328" s="44">
        <v>4.8</v>
      </c>
      <c r="E328" s="44">
        <v>4.8</v>
      </c>
      <c r="F328" s="44">
        <v>4.8</v>
      </c>
      <c r="G328" s="44">
        <v>4.8</v>
      </c>
      <c r="H328" s="44">
        <v>4.8</v>
      </c>
      <c r="I328" s="44">
        <v>4.8</v>
      </c>
      <c r="J328" s="44">
        <v>4.8</v>
      </c>
      <c r="K328" s="44">
        <v>4.8</v>
      </c>
      <c r="L328" s="44">
        <v>4.8</v>
      </c>
      <c r="M328" s="44">
        <v>4.8</v>
      </c>
      <c r="N328" s="44">
        <v>4.8</v>
      </c>
      <c r="O328" s="44">
        <v>4.8</v>
      </c>
      <c r="P328" s="44">
        <v>4.8</v>
      </c>
      <c r="Q328" s="44">
        <v>4.8</v>
      </c>
      <c r="R328" s="44">
        <v>4.8</v>
      </c>
      <c r="S328" s="44">
        <v>4.8</v>
      </c>
      <c r="T328" s="44">
        <v>4.8</v>
      </c>
      <c r="U328" s="44">
        <v>4.8</v>
      </c>
      <c r="V328" s="44">
        <v>4.8</v>
      </c>
      <c r="W328" s="44">
        <v>4.8</v>
      </c>
      <c r="X328" s="44">
        <v>4.8</v>
      </c>
      <c r="Y328" s="44">
        <v>4.8</v>
      </c>
      <c r="Z328" s="44">
        <v>4.8</v>
      </c>
      <c r="AA328" s="44">
        <v>4.8</v>
      </c>
    </row>
    <row r="329" spans="1:27" ht="12.75" hidden="1" customHeight="1" outlineLevel="1" x14ac:dyDescent="0.3">
      <c r="A329" s="99" t="s">
        <v>1305</v>
      </c>
      <c r="B329" s="63" t="s">
        <v>81</v>
      </c>
      <c r="C329" s="43" t="s">
        <v>79</v>
      </c>
      <c r="D329" s="44">
        <f>$D$11</f>
        <v>88.27</v>
      </c>
      <c r="E329" s="44">
        <f t="shared" ref="E329:AA329" si="188">$D$11</f>
        <v>88.27</v>
      </c>
      <c r="F329" s="44">
        <f t="shared" si="188"/>
        <v>88.27</v>
      </c>
      <c r="G329" s="44">
        <f t="shared" si="188"/>
        <v>88.27</v>
      </c>
      <c r="H329" s="44">
        <f t="shared" si="188"/>
        <v>88.27</v>
      </c>
      <c r="I329" s="44">
        <f t="shared" si="188"/>
        <v>88.27</v>
      </c>
      <c r="J329" s="44">
        <f t="shared" si="188"/>
        <v>88.27</v>
      </c>
      <c r="K329" s="44">
        <f t="shared" si="188"/>
        <v>88.27</v>
      </c>
      <c r="L329" s="44">
        <f t="shared" si="188"/>
        <v>88.27</v>
      </c>
      <c r="M329" s="44">
        <f t="shared" si="188"/>
        <v>88.27</v>
      </c>
      <c r="N329" s="44">
        <f t="shared" si="188"/>
        <v>88.27</v>
      </c>
      <c r="O329" s="44">
        <f t="shared" si="188"/>
        <v>88.27</v>
      </c>
      <c r="P329" s="44">
        <f t="shared" si="188"/>
        <v>88.27</v>
      </c>
      <c r="Q329" s="44">
        <f t="shared" si="188"/>
        <v>88.27</v>
      </c>
      <c r="R329" s="44">
        <f t="shared" si="188"/>
        <v>88.27</v>
      </c>
      <c r="S329" s="44">
        <f t="shared" si="188"/>
        <v>88.27</v>
      </c>
      <c r="T329" s="44">
        <f t="shared" si="188"/>
        <v>88.27</v>
      </c>
      <c r="U329" s="44">
        <f t="shared" si="188"/>
        <v>88.27</v>
      </c>
      <c r="V329" s="44">
        <f t="shared" si="188"/>
        <v>88.27</v>
      </c>
      <c r="W329" s="44">
        <f t="shared" si="188"/>
        <v>88.27</v>
      </c>
      <c r="X329" s="44">
        <f t="shared" si="188"/>
        <v>88.27</v>
      </c>
      <c r="Y329" s="44">
        <f t="shared" si="188"/>
        <v>88.27</v>
      </c>
      <c r="Z329" s="44">
        <f t="shared" si="188"/>
        <v>88.27</v>
      </c>
      <c r="AA329" s="44">
        <f t="shared" si="188"/>
        <v>88.27</v>
      </c>
    </row>
    <row r="330" spans="1:27" ht="12.75" customHeight="1" collapsed="1" x14ac:dyDescent="0.3">
      <c r="A330" s="98" t="s">
        <v>1306</v>
      </c>
      <c r="B330" s="28" t="str">
        <f>"06"&amp;"."&amp;$B$623&amp;"."&amp;$B$624</f>
        <v>06.02.2024</v>
      </c>
      <c r="C330" s="90" t="s">
        <v>76</v>
      </c>
      <c r="D330" s="91">
        <f>ROUND(((D331+D332+D334+D333)/1000),5)</f>
        <v>1.5975699999999999</v>
      </c>
      <c r="E330" s="91">
        <f>ROUND(((E331+E332+E334+E333)/1000),5)</f>
        <v>1.53857</v>
      </c>
      <c r="F330" s="91">
        <f>ROUND(((F331+F332+F334+F333)/1000),5)</f>
        <v>1.50925</v>
      </c>
      <c r="G330" s="91">
        <f t="shared" ref="G330:AA330" si="189">ROUND(((G331+G332+G334+G333)/1000),5)</f>
        <v>1.4975099999999999</v>
      </c>
      <c r="H330" s="91">
        <f t="shared" si="189"/>
        <v>1.5435399999999999</v>
      </c>
      <c r="I330" s="91">
        <f t="shared" si="189"/>
        <v>1.6066199999999999</v>
      </c>
      <c r="J330" s="91">
        <f t="shared" si="189"/>
        <v>1.7722599999999999</v>
      </c>
      <c r="K330" s="91">
        <f t="shared" si="189"/>
        <v>2.0229599999999999</v>
      </c>
      <c r="L330" s="91">
        <f t="shared" si="189"/>
        <v>2.18222</v>
      </c>
      <c r="M330" s="91">
        <f t="shared" si="189"/>
        <v>2.2165499999999998</v>
      </c>
      <c r="N330" s="91">
        <f t="shared" si="189"/>
        <v>2.2386499999999998</v>
      </c>
      <c r="O330" s="91">
        <f t="shared" si="189"/>
        <v>2.27102</v>
      </c>
      <c r="P330" s="91">
        <f t="shared" si="189"/>
        <v>2.2441900000000001</v>
      </c>
      <c r="Q330" s="91">
        <f t="shared" si="189"/>
        <v>2.26688</v>
      </c>
      <c r="R330" s="91">
        <f t="shared" si="189"/>
        <v>2.2528600000000001</v>
      </c>
      <c r="S330" s="91">
        <f t="shared" si="189"/>
        <v>2.20757</v>
      </c>
      <c r="T330" s="91">
        <f t="shared" si="189"/>
        <v>2.1861199999999998</v>
      </c>
      <c r="U330" s="91">
        <f t="shared" si="189"/>
        <v>2.2243599999999999</v>
      </c>
      <c r="V330" s="91">
        <f t="shared" si="189"/>
        <v>2.2295199999999999</v>
      </c>
      <c r="W330" s="91">
        <f t="shared" si="189"/>
        <v>2.2393800000000001</v>
      </c>
      <c r="X330" s="91">
        <f t="shared" si="189"/>
        <v>2.1450800000000001</v>
      </c>
      <c r="Y330" s="91">
        <f t="shared" si="189"/>
        <v>2.04813</v>
      </c>
      <c r="Z330" s="91">
        <f t="shared" si="189"/>
        <v>1.83579</v>
      </c>
      <c r="AA330" s="91">
        <f t="shared" si="189"/>
        <v>1.6187</v>
      </c>
    </row>
    <row r="331" spans="1:27" ht="12.75" hidden="1" customHeight="1" outlineLevel="1" x14ac:dyDescent="0.3">
      <c r="A331" s="99" t="s">
        <v>1307</v>
      </c>
      <c r="B331" s="63" t="s">
        <v>238</v>
      </c>
      <c r="C331" s="43" t="s">
        <v>79</v>
      </c>
      <c r="D331" s="44">
        <v>1287.47</v>
      </c>
      <c r="E331" s="44">
        <v>1228.47</v>
      </c>
      <c r="F331" s="44">
        <v>1199.1500000000001</v>
      </c>
      <c r="G331" s="44">
        <v>1187.4100000000001</v>
      </c>
      <c r="H331" s="44">
        <v>1233.44</v>
      </c>
      <c r="I331" s="44">
        <v>1296.52</v>
      </c>
      <c r="J331" s="44">
        <v>1462.16</v>
      </c>
      <c r="K331" s="44">
        <v>1712.86</v>
      </c>
      <c r="L331" s="44">
        <v>1872.12</v>
      </c>
      <c r="M331" s="44">
        <v>1906.45</v>
      </c>
      <c r="N331" s="44">
        <v>1928.55</v>
      </c>
      <c r="O331" s="44">
        <v>1960.92</v>
      </c>
      <c r="P331" s="44">
        <v>1934.09</v>
      </c>
      <c r="Q331" s="44">
        <v>1956.78</v>
      </c>
      <c r="R331" s="44">
        <v>1942.76</v>
      </c>
      <c r="S331" s="44">
        <v>1897.47</v>
      </c>
      <c r="T331" s="44">
        <v>1876.02</v>
      </c>
      <c r="U331" s="44">
        <v>1914.26</v>
      </c>
      <c r="V331" s="44">
        <v>1919.42</v>
      </c>
      <c r="W331" s="44">
        <v>1929.28</v>
      </c>
      <c r="X331" s="44">
        <v>1834.98</v>
      </c>
      <c r="Y331" s="44">
        <v>1738.03</v>
      </c>
      <c r="Z331" s="44">
        <v>1525.69</v>
      </c>
      <c r="AA331" s="44">
        <v>1308.5999999999999</v>
      </c>
    </row>
    <row r="332" spans="1:27" ht="12.75" hidden="1" customHeight="1" outlineLevel="1" x14ac:dyDescent="0.3">
      <c r="A332" s="99" t="s">
        <v>1308</v>
      </c>
      <c r="B332" s="63" t="s">
        <v>90</v>
      </c>
      <c r="C332" s="43" t="s">
        <v>79</v>
      </c>
      <c r="D332" s="44">
        <f>$D$307</f>
        <v>217.03</v>
      </c>
      <c r="E332" s="44">
        <f t="shared" ref="E332:AA332" si="190">$D$307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3">
      <c r="A333" s="99" t="s">
        <v>1309</v>
      </c>
      <c r="B333" s="63" t="s">
        <v>83</v>
      </c>
      <c r="C333" s="43" t="s">
        <v>79</v>
      </c>
      <c r="D333" s="44">
        <v>4.8</v>
      </c>
      <c r="E333" s="44">
        <v>4.8</v>
      </c>
      <c r="F333" s="44">
        <v>4.8</v>
      </c>
      <c r="G333" s="44">
        <v>4.8</v>
      </c>
      <c r="H333" s="44">
        <v>4.8</v>
      </c>
      <c r="I333" s="44">
        <v>4.8</v>
      </c>
      <c r="J333" s="44">
        <v>4.8</v>
      </c>
      <c r="K333" s="44">
        <v>4.8</v>
      </c>
      <c r="L333" s="44">
        <v>4.8</v>
      </c>
      <c r="M333" s="44">
        <v>4.8</v>
      </c>
      <c r="N333" s="44">
        <v>4.8</v>
      </c>
      <c r="O333" s="44">
        <v>4.8</v>
      </c>
      <c r="P333" s="44">
        <v>4.8</v>
      </c>
      <c r="Q333" s="44">
        <v>4.8</v>
      </c>
      <c r="R333" s="44">
        <v>4.8</v>
      </c>
      <c r="S333" s="44">
        <v>4.8</v>
      </c>
      <c r="T333" s="44">
        <v>4.8</v>
      </c>
      <c r="U333" s="44">
        <v>4.8</v>
      </c>
      <c r="V333" s="44">
        <v>4.8</v>
      </c>
      <c r="W333" s="44">
        <v>4.8</v>
      </c>
      <c r="X333" s="44">
        <v>4.8</v>
      </c>
      <c r="Y333" s="44">
        <v>4.8</v>
      </c>
      <c r="Z333" s="44">
        <v>4.8</v>
      </c>
      <c r="AA333" s="44">
        <v>4.8</v>
      </c>
    </row>
    <row r="334" spans="1:27" ht="12.75" hidden="1" customHeight="1" outlineLevel="1" x14ac:dyDescent="0.3">
      <c r="A334" s="99" t="s">
        <v>1310</v>
      </c>
      <c r="B334" s="63" t="s">
        <v>81</v>
      </c>
      <c r="C334" s="43" t="s">
        <v>79</v>
      </c>
      <c r="D334" s="44">
        <f>$D$11</f>
        <v>88.27</v>
      </c>
      <c r="E334" s="44">
        <f t="shared" ref="E334:AA334" si="191">$D$11</f>
        <v>88.27</v>
      </c>
      <c r="F334" s="44">
        <f t="shared" si="191"/>
        <v>88.27</v>
      </c>
      <c r="G334" s="44">
        <f t="shared" si="191"/>
        <v>88.27</v>
      </c>
      <c r="H334" s="44">
        <f t="shared" si="191"/>
        <v>88.27</v>
      </c>
      <c r="I334" s="44">
        <f t="shared" si="191"/>
        <v>88.27</v>
      </c>
      <c r="J334" s="44">
        <f t="shared" si="191"/>
        <v>88.27</v>
      </c>
      <c r="K334" s="44">
        <f t="shared" si="191"/>
        <v>88.27</v>
      </c>
      <c r="L334" s="44">
        <f t="shared" si="191"/>
        <v>88.27</v>
      </c>
      <c r="M334" s="44">
        <f t="shared" si="191"/>
        <v>88.27</v>
      </c>
      <c r="N334" s="44">
        <f t="shared" si="191"/>
        <v>88.27</v>
      </c>
      <c r="O334" s="44">
        <f t="shared" si="191"/>
        <v>88.27</v>
      </c>
      <c r="P334" s="44">
        <f t="shared" si="191"/>
        <v>88.27</v>
      </c>
      <c r="Q334" s="44">
        <f t="shared" si="191"/>
        <v>88.27</v>
      </c>
      <c r="R334" s="44">
        <f t="shared" si="191"/>
        <v>88.27</v>
      </c>
      <c r="S334" s="44">
        <f t="shared" si="191"/>
        <v>88.27</v>
      </c>
      <c r="T334" s="44">
        <f t="shared" si="191"/>
        <v>88.27</v>
      </c>
      <c r="U334" s="44">
        <f t="shared" si="191"/>
        <v>88.27</v>
      </c>
      <c r="V334" s="44">
        <f t="shared" si="191"/>
        <v>88.27</v>
      </c>
      <c r="W334" s="44">
        <f t="shared" si="191"/>
        <v>88.27</v>
      </c>
      <c r="X334" s="44">
        <f t="shared" si="191"/>
        <v>88.27</v>
      </c>
      <c r="Y334" s="44">
        <f t="shared" si="191"/>
        <v>88.27</v>
      </c>
      <c r="Z334" s="44">
        <f t="shared" si="191"/>
        <v>88.27</v>
      </c>
      <c r="AA334" s="44">
        <f t="shared" si="191"/>
        <v>88.27</v>
      </c>
    </row>
    <row r="335" spans="1:27" ht="12.75" customHeight="1" collapsed="1" x14ac:dyDescent="0.3">
      <c r="A335" s="98" t="s">
        <v>1311</v>
      </c>
      <c r="B335" s="28" t="str">
        <f>"07"&amp;"."&amp;$B$623&amp;"."&amp;$B$624</f>
        <v>07.02.2024</v>
      </c>
      <c r="C335" s="90" t="s">
        <v>76</v>
      </c>
      <c r="D335" s="91">
        <f>ROUND(((D336+D337+D339+D338)/1000),5)</f>
        <v>1.61835</v>
      </c>
      <c r="E335" s="91">
        <f>ROUND(((E336+E337+E339+E338)/1000),5)</f>
        <v>1.5626599999999999</v>
      </c>
      <c r="F335" s="91">
        <f>ROUND(((F336+F337+F339+F338)/1000),5)</f>
        <v>1.5241199999999999</v>
      </c>
      <c r="G335" s="91">
        <f t="shared" ref="G335:AA335" si="192">ROUND(((G336+G337+G339+G338)/1000),5)</f>
        <v>1.51901</v>
      </c>
      <c r="H335" s="91">
        <f t="shared" si="192"/>
        <v>1.55324</v>
      </c>
      <c r="I335" s="91">
        <f t="shared" si="192"/>
        <v>1.61036</v>
      </c>
      <c r="J335" s="91">
        <f t="shared" si="192"/>
        <v>1.7969999999999999</v>
      </c>
      <c r="K335" s="91">
        <f t="shared" si="192"/>
        <v>2.0726399999999998</v>
      </c>
      <c r="L335" s="91">
        <f t="shared" si="192"/>
        <v>2.2341700000000002</v>
      </c>
      <c r="M335" s="91">
        <f t="shared" si="192"/>
        <v>2.2915299999999998</v>
      </c>
      <c r="N335" s="91">
        <f t="shared" si="192"/>
        <v>2.3263199999999999</v>
      </c>
      <c r="O335" s="91">
        <f t="shared" si="192"/>
        <v>2.3631500000000001</v>
      </c>
      <c r="P335" s="91">
        <f t="shared" si="192"/>
        <v>2.3289</v>
      </c>
      <c r="Q335" s="91">
        <f t="shared" si="192"/>
        <v>2.3578100000000002</v>
      </c>
      <c r="R335" s="91">
        <f t="shared" si="192"/>
        <v>2.3577300000000001</v>
      </c>
      <c r="S335" s="91">
        <f t="shared" si="192"/>
        <v>2.2736200000000002</v>
      </c>
      <c r="T335" s="91">
        <f t="shared" si="192"/>
        <v>2.2429899999999998</v>
      </c>
      <c r="U335" s="91">
        <f t="shared" si="192"/>
        <v>2.2818800000000001</v>
      </c>
      <c r="V335" s="91">
        <f t="shared" si="192"/>
        <v>2.2690700000000001</v>
      </c>
      <c r="W335" s="91">
        <f t="shared" si="192"/>
        <v>2.2907899999999999</v>
      </c>
      <c r="X335" s="91">
        <f t="shared" si="192"/>
        <v>2.1905899999999998</v>
      </c>
      <c r="Y335" s="91">
        <f t="shared" si="192"/>
        <v>2.0975100000000002</v>
      </c>
      <c r="Z335" s="91">
        <f t="shared" si="192"/>
        <v>1.8492900000000001</v>
      </c>
      <c r="AA335" s="91">
        <f t="shared" si="192"/>
        <v>1.64975</v>
      </c>
    </row>
    <row r="336" spans="1:27" ht="12.75" hidden="1" customHeight="1" outlineLevel="1" x14ac:dyDescent="0.3">
      <c r="A336" s="99" t="s">
        <v>1312</v>
      </c>
      <c r="B336" s="63" t="s">
        <v>238</v>
      </c>
      <c r="C336" s="43" t="s">
        <v>79</v>
      </c>
      <c r="D336" s="44">
        <v>1308.25</v>
      </c>
      <c r="E336" s="44">
        <v>1252.56</v>
      </c>
      <c r="F336" s="44">
        <v>1214.02</v>
      </c>
      <c r="G336" s="44">
        <v>1208.9100000000001</v>
      </c>
      <c r="H336" s="44">
        <v>1243.1400000000001</v>
      </c>
      <c r="I336" s="44">
        <v>1300.26</v>
      </c>
      <c r="J336" s="44">
        <v>1486.9</v>
      </c>
      <c r="K336" s="44">
        <v>1762.54</v>
      </c>
      <c r="L336" s="44">
        <v>1924.07</v>
      </c>
      <c r="M336" s="44">
        <v>1981.43</v>
      </c>
      <c r="N336" s="44">
        <v>2016.22</v>
      </c>
      <c r="O336" s="44">
        <v>2053.0500000000002</v>
      </c>
      <c r="P336" s="44">
        <v>2018.8</v>
      </c>
      <c r="Q336" s="44">
        <v>2047.71</v>
      </c>
      <c r="R336" s="44">
        <v>2047.63</v>
      </c>
      <c r="S336" s="44">
        <v>1963.52</v>
      </c>
      <c r="T336" s="44">
        <v>1932.89</v>
      </c>
      <c r="U336" s="44">
        <v>1971.78</v>
      </c>
      <c r="V336" s="44">
        <v>1958.97</v>
      </c>
      <c r="W336" s="44">
        <v>1980.69</v>
      </c>
      <c r="X336" s="44">
        <v>1880.49</v>
      </c>
      <c r="Y336" s="44">
        <v>1787.41</v>
      </c>
      <c r="Z336" s="44">
        <v>1539.19</v>
      </c>
      <c r="AA336" s="44">
        <v>1339.65</v>
      </c>
    </row>
    <row r="337" spans="1:27" ht="12.75" hidden="1" customHeight="1" outlineLevel="1" x14ac:dyDescent="0.3">
      <c r="A337" s="99" t="s">
        <v>1313</v>
      </c>
      <c r="B337" s="63" t="s">
        <v>90</v>
      </c>
      <c r="C337" s="43" t="s">
        <v>79</v>
      </c>
      <c r="D337" s="44">
        <f>$D$307</f>
        <v>217.03</v>
      </c>
      <c r="E337" s="44">
        <f t="shared" ref="E337:AA337" si="193">$D$307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3">
      <c r="A338" s="99" t="s">
        <v>1314</v>
      </c>
      <c r="B338" s="63" t="s">
        <v>83</v>
      </c>
      <c r="C338" s="43" t="s">
        <v>79</v>
      </c>
      <c r="D338" s="44">
        <v>4.8</v>
      </c>
      <c r="E338" s="44">
        <v>4.8</v>
      </c>
      <c r="F338" s="44">
        <v>4.8</v>
      </c>
      <c r="G338" s="44">
        <v>4.8</v>
      </c>
      <c r="H338" s="44">
        <v>4.8</v>
      </c>
      <c r="I338" s="44">
        <v>4.8</v>
      </c>
      <c r="J338" s="44">
        <v>4.8</v>
      </c>
      <c r="K338" s="44">
        <v>4.8</v>
      </c>
      <c r="L338" s="44">
        <v>4.8</v>
      </c>
      <c r="M338" s="44">
        <v>4.8</v>
      </c>
      <c r="N338" s="44">
        <v>4.8</v>
      </c>
      <c r="O338" s="44">
        <v>4.8</v>
      </c>
      <c r="P338" s="44">
        <v>4.8</v>
      </c>
      <c r="Q338" s="44">
        <v>4.8</v>
      </c>
      <c r="R338" s="44">
        <v>4.8</v>
      </c>
      <c r="S338" s="44">
        <v>4.8</v>
      </c>
      <c r="T338" s="44">
        <v>4.8</v>
      </c>
      <c r="U338" s="44">
        <v>4.8</v>
      </c>
      <c r="V338" s="44">
        <v>4.8</v>
      </c>
      <c r="W338" s="44">
        <v>4.8</v>
      </c>
      <c r="X338" s="44">
        <v>4.8</v>
      </c>
      <c r="Y338" s="44">
        <v>4.8</v>
      </c>
      <c r="Z338" s="44">
        <v>4.8</v>
      </c>
      <c r="AA338" s="44">
        <v>4.8</v>
      </c>
    </row>
    <row r="339" spans="1:27" ht="12.75" hidden="1" customHeight="1" outlineLevel="1" x14ac:dyDescent="0.3">
      <c r="A339" s="99" t="s">
        <v>1315</v>
      </c>
      <c r="B339" s="63" t="s">
        <v>81</v>
      </c>
      <c r="C339" s="43" t="s">
        <v>79</v>
      </c>
      <c r="D339" s="44">
        <f>$D$11</f>
        <v>88.27</v>
      </c>
      <c r="E339" s="44">
        <f t="shared" ref="E339:AA339" si="194">$D$11</f>
        <v>88.27</v>
      </c>
      <c r="F339" s="44">
        <f t="shared" si="194"/>
        <v>88.27</v>
      </c>
      <c r="G339" s="44">
        <f t="shared" si="194"/>
        <v>88.27</v>
      </c>
      <c r="H339" s="44">
        <f t="shared" si="194"/>
        <v>88.27</v>
      </c>
      <c r="I339" s="44">
        <f t="shared" si="194"/>
        <v>88.27</v>
      </c>
      <c r="J339" s="44">
        <f t="shared" si="194"/>
        <v>88.27</v>
      </c>
      <c r="K339" s="44">
        <f t="shared" si="194"/>
        <v>88.27</v>
      </c>
      <c r="L339" s="44">
        <f t="shared" si="194"/>
        <v>88.27</v>
      </c>
      <c r="M339" s="44">
        <f t="shared" si="194"/>
        <v>88.27</v>
      </c>
      <c r="N339" s="44">
        <f t="shared" si="194"/>
        <v>88.27</v>
      </c>
      <c r="O339" s="44">
        <f t="shared" si="194"/>
        <v>88.27</v>
      </c>
      <c r="P339" s="44">
        <f t="shared" si="194"/>
        <v>88.27</v>
      </c>
      <c r="Q339" s="44">
        <f t="shared" si="194"/>
        <v>88.27</v>
      </c>
      <c r="R339" s="44">
        <f t="shared" si="194"/>
        <v>88.27</v>
      </c>
      <c r="S339" s="44">
        <f t="shared" si="194"/>
        <v>88.27</v>
      </c>
      <c r="T339" s="44">
        <f t="shared" si="194"/>
        <v>88.27</v>
      </c>
      <c r="U339" s="44">
        <f t="shared" si="194"/>
        <v>88.27</v>
      </c>
      <c r="V339" s="44">
        <f t="shared" si="194"/>
        <v>88.27</v>
      </c>
      <c r="W339" s="44">
        <f t="shared" si="194"/>
        <v>88.27</v>
      </c>
      <c r="X339" s="44">
        <f t="shared" si="194"/>
        <v>88.27</v>
      </c>
      <c r="Y339" s="44">
        <f t="shared" si="194"/>
        <v>88.27</v>
      </c>
      <c r="Z339" s="44">
        <f t="shared" si="194"/>
        <v>88.27</v>
      </c>
      <c r="AA339" s="44">
        <f t="shared" si="194"/>
        <v>88.27</v>
      </c>
    </row>
    <row r="340" spans="1:27" ht="12.75" customHeight="1" collapsed="1" x14ac:dyDescent="0.3">
      <c r="A340" s="98" t="s">
        <v>1316</v>
      </c>
      <c r="B340" s="28" t="str">
        <f>"08"&amp;"."&amp;$B$623&amp;"."&amp;$B$624</f>
        <v>08.02.2024</v>
      </c>
      <c r="C340" s="90" t="s">
        <v>76</v>
      </c>
      <c r="D340" s="91">
        <f>ROUND(((D341+D342+D344+D343)/1000),5)</f>
        <v>1.6184499999999999</v>
      </c>
      <c r="E340" s="91">
        <f>ROUND(((E341+E342+E344+E343)/1000),5)</f>
        <v>1.53328</v>
      </c>
      <c r="F340" s="91">
        <f>ROUND(((F341+F342+F344+F343)/1000),5)</f>
        <v>1.50075</v>
      </c>
      <c r="G340" s="91">
        <f t="shared" ref="G340:AA340" si="195">ROUND(((G341+G342+G344+G343)/1000),5)</f>
        <v>1.4923299999999999</v>
      </c>
      <c r="H340" s="91">
        <f t="shared" si="195"/>
        <v>1.5254700000000001</v>
      </c>
      <c r="I340" s="91">
        <f t="shared" si="195"/>
        <v>1.6428</v>
      </c>
      <c r="J340" s="91">
        <f t="shared" si="195"/>
        <v>1.8520000000000001</v>
      </c>
      <c r="K340" s="91">
        <f t="shared" si="195"/>
        <v>2.1469</v>
      </c>
      <c r="L340" s="91">
        <f t="shared" si="195"/>
        <v>2.2690299999999999</v>
      </c>
      <c r="M340" s="91">
        <f t="shared" si="195"/>
        <v>2.3565800000000001</v>
      </c>
      <c r="N340" s="91">
        <f t="shared" si="195"/>
        <v>2.42374</v>
      </c>
      <c r="O340" s="91">
        <f t="shared" si="195"/>
        <v>2.44001</v>
      </c>
      <c r="P340" s="91">
        <f t="shared" si="195"/>
        <v>2.4121600000000001</v>
      </c>
      <c r="Q340" s="91">
        <f t="shared" si="195"/>
        <v>2.4188700000000001</v>
      </c>
      <c r="R340" s="91">
        <f t="shared" si="195"/>
        <v>2.4053399999999998</v>
      </c>
      <c r="S340" s="91">
        <f t="shared" si="195"/>
        <v>2.3420700000000001</v>
      </c>
      <c r="T340" s="91">
        <f t="shared" si="195"/>
        <v>2.4205800000000002</v>
      </c>
      <c r="U340" s="91">
        <f t="shared" si="195"/>
        <v>2.4527000000000001</v>
      </c>
      <c r="V340" s="91">
        <f t="shared" si="195"/>
        <v>2.5422600000000002</v>
      </c>
      <c r="W340" s="91">
        <f t="shared" si="195"/>
        <v>2.3888099999999999</v>
      </c>
      <c r="X340" s="91">
        <f t="shared" si="195"/>
        <v>2.3116300000000001</v>
      </c>
      <c r="Y340" s="91">
        <f t="shared" si="195"/>
        <v>2.1886199999999998</v>
      </c>
      <c r="Z340" s="91">
        <f t="shared" si="195"/>
        <v>2.0459399999999999</v>
      </c>
      <c r="AA340" s="91">
        <f t="shared" si="195"/>
        <v>1.79149</v>
      </c>
    </row>
    <row r="341" spans="1:27" ht="12.75" hidden="1" customHeight="1" outlineLevel="1" x14ac:dyDescent="0.3">
      <c r="A341" s="99" t="s">
        <v>1317</v>
      </c>
      <c r="B341" s="63" t="s">
        <v>238</v>
      </c>
      <c r="C341" s="43" t="s">
        <v>79</v>
      </c>
      <c r="D341" s="44">
        <v>1308.3499999999999</v>
      </c>
      <c r="E341" s="44">
        <v>1223.18</v>
      </c>
      <c r="F341" s="44">
        <v>1190.6500000000001</v>
      </c>
      <c r="G341" s="44">
        <v>1182.23</v>
      </c>
      <c r="H341" s="44">
        <v>1215.3699999999999</v>
      </c>
      <c r="I341" s="44">
        <v>1332.7</v>
      </c>
      <c r="J341" s="44">
        <v>1541.9</v>
      </c>
      <c r="K341" s="44">
        <v>1836.8</v>
      </c>
      <c r="L341" s="44">
        <v>1958.93</v>
      </c>
      <c r="M341" s="44">
        <v>2046.48</v>
      </c>
      <c r="N341" s="44">
        <v>2113.64</v>
      </c>
      <c r="O341" s="44">
        <v>2129.91</v>
      </c>
      <c r="P341" s="44">
        <v>2102.06</v>
      </c>
      <c r="Q341" s="44">
        <v>2108.77</v>
      </c>
      <c r="R341" s="44">
        <v>2095.2399999999998</v>
      </c>
      <c r="S341" s="44">
        <v>2031.97</v>
      </c>
      <c r="T341" s="44">
        <v>2110.48</v>
      </c>
      <c r="U341" s="44">
        <v>2142.6</v>
      </c>
      <c r="V341" s="44">
        <v>2232.16</v>
      </c>
      <c r="W341" s="44">
        <v>2078.71</v>
      </c>
      <c r="X341" s="44">
        <v>2001.53</v>
      </c>
      <c r="Y341" s="44">
        <v>1878.52</v>
      </c>
      <c r="Z341" s="44">
        <v>1735.84</v>
      </c>
      <c r="AA341" s="44">
        <v>1481.39</v>
      </c>
    </row>
    <row r="342" spans="1:27" ht="12.75" hidden="1" customHeight="1" outlineLevel="1" x14ac:dyDescent="0.3">
      <c r="A342" s="99" t="s">
        <v>1318</v>
      </c>
      <c r="B342" s="63" t="s">
        <v>90</v>
      </c>
      <c r="C342" s="43" t="s">
        <v>79</v>
      </c>
      <c r="D342" s="44">
        <f>$D$307</f>
        <v>217.03</v>
      </c>
      <c r="E342" s="44">
        <f t="shared" ref="E342:AA342" si="196">$D$307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3">
      <c r="A343" s="99" t="s">
        <v>1319</v>
      </c>
      <c r="B343" s="63" t="s">
        <v>83</v>
      </c>
      <c r="C343" s="43" t="s">
        <v>79</v>
      </c>
      <c r="D343" s="44">
        <v>4.8</v>
      </c>
      <c r="E343" s="44">
        <v>4.8</v>
      </c>
      <c r="F343" s="44">
        <v>4.8</v>
      </c>
      <c r="G343" s="44">
        <v>4.8</v>
      </c>
      <c r="H343" s="44">
        <v>4.8</v>
      </c>
      <c r="I343" s="44">
        <v>4.8</v>
      </c>
      <c r="J343" s="44">
        <v>4.8</v>
      </c>
      <c r="K343" s="44">
        <v>4.8</v>
      </c>
      <c r="L343" s="44">
        <v>4.8</v>
      </c>
      <c r="M343" s="44">
        <v>4.8</v>
      </c>
      <c r="N343" s="44">
        <v>4.8</v>
      </c>
      <c r="O343" s="44">
        <v>4.8</v>
      </c>
      <c r="P343" s="44">
        <v>4.8</v>
      </c>
      <c r="Q343" s="44">
        <v>4.8</v>
      </c>
      <c r="R343" s="44">
        <v>4.8</v>
      </c>
      <c r="S343" s="44">
        <v>4.8</v>
      </c>
      <c r="T343" s="44">
        <v>4.8</v>
      </c>
      <c r="U343" s="44">
        <v>4.8</v>
      </c>
      <c r="V343" s="44">
        <v>4.8</v>
      </c>
      <c r="W343" s="44">
        <v>4.8</v>
      </c>
      <c r="X343" s="44">
        <v>4.8</v>
      </c>
      <c r="Y343" s="44">
        <v>4.8</v>
      </c>
      <c r="Z343" s="44">
        <v>4.8</v>
      </c>
      <c r="AA343" s="44">
        <v>4.8</v>
      </c>
    </row>
    <row r="344" spans="1:27" ht="12.75" hidden="1" customHeight="1" outlineLevel="1" x14ac:dyDescent="0.3">
      <c r="A344" s="99" t="s">
        <v>1320</v>
      </c>
      <c r="B344" s="63" t="s">
        <v>81</v>
      </c>
      <c r="C344" s="43" t="s">
        <v>79</v>
      </c>
      <c r="D344" s="44">
        <f>$D$11</f>
        <v>88.27</v>
      </c>
      <c r="E344" s="44">
        <f t="shared" ref="E344:AA344" si="197">$D$11</f>
        <v>88.27</v>
      </c>
      <c r="F344" s="44">
        <f t="shared" si="197"/>
        <v>88.27</v>
      </c>
      <c r="G344" s="44">
        <f t="shared" si="197"/>
        <v>88.27</v>
      </c>
      <c r="H344" s="44">
        <f t="shared" si="197"/>
        <v>88.27</v>
      </c>
      <c r="I344" s="44">
        <f t="shared" si="197"/>
        <v>88.27</v>
      </c>
      <c r="J344" s="44">
        <f t="shared" si="197"/>
        <v>88.27</v>
      </c>
      <c r="K344" s="44">
        <f t="shared" si="197"/>
        <v>88.27</v>
      </c>
      <c r="L344" s="44">
        <f t="shared" si="197"/>
        <v>88.27</v>
      </c>
      <c r="M344" s="44">
        <f t="shared" si="197"/>
        <v>88.27</v>
      </c>
      <c r="N344" s="44">
        <f t="shared" si="197"/>
        <v>88.27</v>
      </c>
      <c r="O344" s="44">
        <f t="shared" si="197"/>
        <v>88.27</v>
      </c>
      <c r="P344" s="44">
        <f t="shared" si="197"/>
        <v>88.27</v>
      </c>
      <c r="Q344" s="44">
        <f t="shared" si="197"/>
        <v>88.27</v>
      </c>
      <c r="R344" s="44">
        <f t="shared" si="197"/>
        <v>88.27</v>
      </c>
      <c r="S344" s="44">
        <f t="shared" si="197"/>
        <v>88.27</v>
      </c>
      <c r="T344" s="44">
        <f t="shared" si="197"/>
        <v>88.27</v>
      </c>
      <c r="U344" s="44">
        <f t="shared" si="197"/>
        <v>88.27</v>
      </c>
      <c r="V344" s="44">
        <f t="shared" si="197"/>
        <v>88.27</v>
      </c>
      <c r="W344" s="44">
        <f t="shared" si="197"/>
        <v>88.27</v>
      </c>
      <c r="X344" s="44">
        <f t="shared" si="197"/>
        <v>88.27</v>
      </c>
      <c r="Y344" s="44">
        <f t="shared" si="197"/>
        <v>88.27</v>
      </c>
      <c r="Z344" s="44">
        <f t="shared" si="197"/>
        <v>88.27</v>
      </c>
      <c r="AA344" s="44">
        <f t="shared" si="197"/>
        <v>88.27</v>
      </c>
    </row>
    <row r="345" spans="1:27" ht="12.75" customHeight="1" collapsed="1" x14ac:dyDescent="0.3">
      <c r="A345" s="98" t="s">
        <v>1321</v>
      </c>
      <c r="B345" s="28" t="str">
        <f>"09"&amp;"."&amp;$B$623&amp;"."&amp;$B$624</f>
        <v>09.02.2024</v>
      </c>
      <c r="C345" s="90" t="s">
        <v>76</v>
      </c>
      <c r="D345" s="91">
        <f>ROUND(((D346+D347+D349+D348)/1000),5)</f>
        <v>1.6562699999999999</v>
      </c>
      <c r="E345" s="91">
        <f>ROUND(((E346+E347+E349+E348)/1000),5)</f>
        <v>1.54728</v>
      </c>
      <c r="F345" s="91">
        <f>ROUND(((F346+F347+F349+F348)/1000),5)</f>
        <v>1.5215000000000001</v>
      </c>
      <c r="G345" s="91">
        <f t="shared" ref="G345:AA345" si="198">ROUND(((G346+G347+G349+G348)/1000),5)</f>
        <v>1.52128</v>
      </c>
      <c r="H345" s="91">
        <f t="shared" si="198"/>
        <v>1.5318700000000001</v>
      </c>
      <c r="I345" s="91">
        <f t="shared" si="198"/>
        <v>1.67215</v>
      </c>
      <c r="J345" s="91">
        <f t="shared" si="198"/>
        <v>1.90995</v>
      </c>
      <c r="K345" s="91">
        <f t="shared" si="198"/>
        <v>2.18296</v>
      </c>
      <c r="L345" s="91">
        <f t="shared" si="198"/>
        <v>2.3203900000000002</v>
      </c>
      <c r="M345" s="91">
        <f t="shared" si="198"/>
        <v>2.4509099999999999</v>
      </c>
      <c r="N345" s="91">
        <f t="shared" si="198"/>
        <v>2.5226199999999999</v>
      </c>
      <c r="O345" s="91">
        <f t="shared" si="198"/>
        <v>2.4213499999999999</v>
      </c>
      <c r="P345" s="91">
        <f t="shared" si="198"/>
        <v>2.3917999999999999</v>
      </c>
      <c r="Q345" s="91">
        <f t="shared" si="198"/>
        <v>2.3979300000000001</v>
      </c>
      <c r="R345" s="91">
        <f t="shared" si="198"/>
        <v>2.3846500000000002</v>
      </c>
      <c r="S345" s="91">
        <f t="shared" si="198"/>
        <v>2.3937900000000001</v>
      </c>
      <c r="T345" s="91">
        <f t="shared" si="198"/>
        <v>2.4408400000000001</v>
      </c>
      <c r="U345" s="91">
        <f t="shared" si="198"/>
        <v>2.4697900000000002</v>
      </c>
      <c r="V345" s="91">
        <f t="shared" si="198"/>
        <v>2.5331100000000002</v>
      </c>
      <c r="W345" s="91">
        <f t="shared" si="198"/>
        <v>2.3537599999999999</v>
      </c>
      <c r="X345" s="91">
        <f t="shared" si="198"/>
        <v>2.2743099999999998</v>
      </c>
      <c r="Y345" s="91">
        <f t="shared" si="198"/>
        <v>2.2102499999999998</v>
      </c>
      <c r="Z345" s="91">
        <f t="shared" si="198"/>
        <v>2.0731999999999999</v>
      </c>
      <c r="AA345" s="91">
        <f t="shared" si="198"/>
        <v>1.87053</v>
      </c>
    </row>
    <row r="346" spans="1:27" ht="12.75" hidden="1" customHeight="1" outlineLevel="1" x14ac:dyDescent="0.3">
      <c r="A346" s="99" t="s">
        <v>1322</v>
      </c>
      <c r="B346" s="63" t="s">
        <v>238</v>
      </c>
      <c r="C346" s="43" t="s">
        <v>79</v>
      </c>
      <c r="D346" s="44">
        <v>1346.17</v>
      </c>
      <c r="E346" s="44">
        <v>1237.18</v>
      </c>
      <c r="F346" s="44">
        <v>1211.4000000000001</v>
      </c>
      <c r="G346" s="44">
        <v>1211.18</v>
      </c>
      <c r="H346" s="44">
        <v>1221.77</v>
      </c>
      <c r="I346" s="44">
        <v>1362.05</v>
      </c>
      <c r="J346" s="44">
        <v>1599.85</v>
      </c>
      <c r="K346" s="44">
        <v>1872.86</v>
      </c>
      <c r="L346" s="44">
        <v>2010.29</v>
      </c>
      <c r="M346" s="44">
        <v>2140.81</v>
      </c>
      <c r="N346" s="44">
        <v>2212.52</v>
      </c>
      <c r="O346" s="44">
        <v>2111.25</v>
      </c>
      <c r="P346" s="44">
        <v>2081.6999999999998</v>
      </c>
      <c r="Q346" s="44">
        <v>2087.83</v>
      </c>
      <c r="R346" s="44">
        <v>2074.5500000000002</v>
      </c>
      <c r="S346" s="44">
        <v>2083.69</v>
      </c>
      <c r="T346" s="44">
        <v>2130.7399999999998</v>
      </c>
      <c r="U346" s="44">
        <v>2159.69</v>
      </c>
      <c r="V346" s="44">
        <v>2223.0100000000002</v>
      </c>
      <c r="W346" s="44">
        <v>2043.66</v>
      </c>
      <c r="X346" s="44">
        <v>1964.21</v>
      </c>
      <c r="Y346" s="44">
        <v>1900.15</v>
      </c>
      <c r="Z346" s="44">
        <v>1763.1</v>
      </c>
      <c r="AA346" s="44">
        <v>1560.43</v>
      </c>
    </row>
    <row r="347" spans="1:27" ht="12.75" hidden="1" customHeight="1" outlineLevel="1" x14ac:dyDescent="0.3">
      <c r="A347" s="99" t="s">
        <v>1323</v>
      </c>
      <c r="B347" s="63" t="s">
        <v>90</v>
      </c>
      <c r="C347" s="43" t="s">
        <v>79</v>
      </c>
      <c r="D347" s="44">
        <f>$D$307</f>
        <v>217.03</v>
      </c>
      <c r="E347" s="44">
        <f t="shared" ref="E347:AA347" si="199">$D$307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3">
      <c r="A348" s="99" t="s">
        <v>1324</v>
      </c>
      <c r="B348" s="63" t="s">
        <v>83</v>
      </c>
      <c r="C348" s="43" t="s">
        <v>79</v>
      </c>
      <c r="D348" s="44">
        <v>4.8</v>
      </c>
      <c r="E348" s="44">
        <v>4.8</v>
      </c>
      <c r="F348" s="44">
        <v>4.8</v>
      </c>
      <c r="G348" s="44">
        <v>4.8</v>
      </c>
      <c r="H348" s="44">
        <v>4.8</v>
      </c>
      <c r="I348" s="44">
        <v>4.8</v>
      </c>
      <c r="J348" s="44">
        <v>4.8</v>
      </c>
      <c r="K348" s="44">
        <v>4.8</v>
      </c>
      <c r="L348" s="44">
        <v>4.8</v>
      </c>
      <c r="M348" s="44">
        <v>4.8</v>
      </c>
      <c r="N348" s="44">
        <v>4.8</v>
      </c>
      <c r="O348" s="44">
        <v>4.8</v>
      </c>
      <c r="P348" s="44">
        <v>4.8</v>
      </c>
      <c r="Q348" s="44">
        <v>4.8</v>
      </c>
      <c r="R348" s="44">
        <v>4.8</v>
      </c>
      <c r="S348" s="44">
        <v>4.8</v>
      </c>
      <c r="T348" s="44">
        <v>4.8</v>
      </c>
      <c r="U348" s="44">
        <v>4.8</v>
      </c>
      <c r="V348" s="44">
        <v>4.8</v>
      </c>
      <c r="W348" s="44">
        <v>4.8</v>
      </c>
      <c r="X348" s="44">
        <v>4.8</v>
      </c>
      <c r="Y348" s="44">
        <v>4.8</v>
      </c>
      <c r="Z348" s="44">
        <v>4.8</v>
      </c>
      <c r="AA348" s="44">
        <v>4.8</v>
      </c>
    </row>
    <row r="349" spans="1:27" ht="12.75" hidden="1" customHeight="1" outlineLevel="1" x14ac:dyDescent="0.3">
      <c r="A349" s="99" t="s">
        <v>1325</v>
      </c>
      <c r="B349" s="63" t="s">
        <v>81</v>
      </c>
      <c r="C349" s="43" t="s">
        <v>79</v>
      </c>
      <c r="D349" s="44">
        <f>$D$11</f>
        <v>88.27</v>
      </c>
      <c r="E349" s="44">
        <f t="shared" ref="E349:AA349" si="200">$D$11</f>
        <v>88.27</v>
      </c>
      <c r="F349" s="44">
        <f t="shared" si="200"/>
        <v>88.27</v>
      </c>
      <c r="G349" s="44">
        <f t="shared" si="200"/>
        <v>88.27</v>
      </c>
      <c r="H349" s="44">
        <f t="shared" si="200"/>
        <v>88.27</v>
      </c>
      <c r="I349" s="44">
        <f t="shared" si="200"/>
        <v>88.27</v>
      </c>
      <c r="J349" s="44">
        <f t="shared" si="200"/>
        <v>88.27</v>
      </c>
      <c r="K349" s="44">
        <f t="shared" si="200"/>
        <v>88.27</v>
      </c>
      <c r="L349" s="44">
        <f t="shared" si="200"/>
        <v>88.27</v>
      </c>
      <c r="M349" s="44">
        <f t="shared" si="200"/>
        <v>88.27</v>
      </c>
      <c r="N349" s="44">
        <f t="shared" si="200"/>
        <v>88.27</v>
      </c>
      <c r="O349" s="44">
        <f t="shared" si="200"/>
        <v>88.27</v>
      </c>
      <c r="P349" s="44">
        <f t="shared" si="200"/>
        <v>88.27</v>
      </c>
      <c r="Q349" s="44">
        <f t="shared" si="200"/>
        <v>88.27</v>
      </c>
      <c r="R349" s="44">
        <f t="shared" si="200"/>
        <v>88.27</v>
      </c>
      <c r="S349" s="44">
        <f t="shared" si="200"/>
        <v>88.27</v>
      </c>
      <c r="T349" s="44">
        <f t="shared" si="200"/>
        <v>88.27</v>
      </c>
      <c r="U349" s="44">
        <f t="shared" si="200"/>
        <v>88.27</v>
      </c>
      <c r="V349" s="44">
        <f t="shared" si="200"/>
        <v>88.27</v>
      </c>
      <c r="W349" s="44">
        <f t="shared" si="200"/>
        <v>88.27</v>
      </c>
      <c r="X349" s="44">
        <f t="shared" si="200"/>
        <v>88.27</v>
      </c>
      <c r="Y349" s="44">
        <f t="shared" si="200"/>
        <v>88.27</v>
      </c>
      <c r="Z349" s="44">
        <f t="shared" si="200"/>
        <v>88.27</v>
      </c>
      <c r="AA349" s="44">
        <f t="shared" si="200"/>
        <v>88.27</v>
      </c>
    </row>
    <row r="350" spans="1:27" ht="12.75" customHeight="1" collapsed="1" x14ac:dyDescent="0.3">
      <c r="A350" s="98" t="s">
        <v>1326</v>
      </c>
      <c r="B350" s="28" t="str">
        <f>"10"&amp;"."&amp;$B$623&amp;"."&amp;$B$624</f>
        <v>10.02.2024</v>
      </c>
      <c r="C350" s="90" t="s">
        <v>76</v>
      </c>
      <c r="D350" s="91">
        <f>ROUND(((D351+D352+D354+D353)/1000),5)</f>
        <v>1.79128</v>
      </c>
      <c r="E350" s="91">
        <f>ROUND(((E351+E352+E354+E353)/1000),5)</f>
        <v>1.6161300000000001</v>
      </c>
      <c r="F350" s="91">
        <f>ROUND(((F351+F352+F354+F353)/1000),5)</f>
        <v>1.5363100000000001</v>
      </c>
      <c r="G350" s="91">
        <f t="shared" ref="G350:AA350" si="201">ROUND(((G351+G352+G354+G353)/1000),5)</f>
        <v>1.52742</v>
      </c>
      <c r="H350" s="91">
        <f t="shared" si="201"/>
        <v>1.53573</v>
      </c>
      <c r="I350" s="91">
        <f t="shared" si="201"/>
        <v>1.6269199999999999</v>
      </c>
      <c r="J350" s="91">
        <f t="shared" si="201"/>
        <v>1.7379899999999999</v>
      </c>
      <c r="K350" s="91">
        <f t="shared" si="201"/>
        <v>1.97238</v>
      </c>
      <c r="L350" s="91">
        <f t="shared" si="201"/>
        <v>2.1579799999999998</v>
      </c>
      <c r="M350" s="91">
        <f t="shared" si="201"/>
        <v>2.2356199999999999</v>
      </c>
      <c r="N350" s="91">
        <f t="shared" si="201"/>
        <v>2.3056199999999998</v>
      </c>
      <c r="O350" s="91">
        <f t="shared" si="201"/>
        <v>2.3220800000000001</v>
      </c>
      <c r="P350" s="91">
        <f t="shared" si="201"/>
        <v>2.3044600000000002</v>
      </c>
      <c r="Q350" s="91">
        <f t="shared" si="201"/>
        <v>2.2919999999999998</v>
      </c>
      <c r="R350" s="91">
        <f t="shared" si="201"/>
        <v>2.2418499999999999</v>
      </c>
      <c r="S350" s="91">
        <f t="shared" si="201"/>
        <v>2.3137500000000002</v>
      </c>
      <c r="T350" s="91">
        <f t="shared" si="201"/>
        <v>2.3635000000000002</v>
      </c>
      <c r="U350" s="91">
        <f t="shared" si="201"/>
        <v>2.4151400000000001</v>
      </c>
      <c r="V350" s="91">
        <f t="shared" si="201"/>
        <v>2.5464799999999999</v>
      </c>
      <c r="W350" s="91">
        <f t="shared" si="201"/>
        <v>2.4132400000000001</v>
      </c>
      <c r="X350" s="91">
        <f t="shared" si="201"/>
        <v>2.2625600000000001</v>
      </c>
      <c r="Y350" s="91">
        <f t="shared" si="201"/>
        <v>2.1713499999999999</v>
      </c>
      <c r="Z350" s="91">
        <f t="shared" si="201"/>
        <v>2.09579</v>
      </c>
      <c r="AA350" s="91">
        <f t="shared" si="201"/>
        <v>1.8803000000000001</v>
      </c>
    </row>
    <row r="351" spans="1:27" ht="12.75" hidden="1" customHeight="1" outlineLevel="1" x14ac:dyDescent="0.3">
      <c r="A351" s="99" t="s">
        <v>1327</v>
      </c>
      <c r="B351" s="63" t="s">
        <v>238</v>
      </c>
      <c r="C351" s="43" t="s">
        <v>79</v>
      </c>
      <c r="D351" s="44">
        <v>1481.18</v>
      </c>
      <c r="E351" s="44">
        <v>1306.03</v>
      </c>
      <c r="F351" s="44">
        <v>1226.21</v>
      </c>
      <c r="G351" s="44">
        <v>1217.32</v>
      </c>
      <c r="H351" s="44">
        <v>1225.6300000000001</v>
      </c>
      <c r="I351" s="44">
        <v>1316.82</v>
      </c>
      <c r="J351" s="44">
        <v>1427.89</v>
      </c>
      <c r="K351" s="44">
        <v>1662.28</v>
      </c>
      <c r="L351" s="44">
        <v>1847.88</v>
      </c>
      <c r="M351" s="44">
        <v>1925.52</v>
      </c>
      <c r="N351" s="44">
        <v>1995.52</v>
      </c>
      <c r="O351" s="44">
        <v>2011.98</v>
      </c>
      <c r="P351" s="44">
        <v>1994.36</v>
      </c>
      <c r="Q351" s="44">
        <v>1981.9</v>
      </c>
      <c r="R351" s="44">
        <v>1931.75</v>
      </c>
      <c r="S351" s="44">
        <v>2003.65</v>
      </c>
      <c r="T351" s="44">
        <v>2053.4</v>
      </c>
      <c r="U351" s="44">
        <v>2105.04</v>
      </c>
      <c r="V351" s="44">
        <v>2236.38</v>
      </c>
      <c r="W351" s="44">
        <v>2103.14</v>
      </c>
      <c r="X351" s="44">
        <v>1952.46</v>
      </c>
      <c r="Y351" s="44">
        <v>1861.25</v>
      </c>
      <c r="Z351" s="44">
        <v>1785.69</v>
      </c>
      <c r="AA351" s="44">
        <v>1570.2</v>
      </c>
    </row>
    <row r="352" spans="1:27" ht="12.75" hidden="1" customHeight="1" outlineLevel="1" x14ac:dyDescent="0.3">
      <c r="A352" s="99" t="s">
        <v>1328</v>
      </c>
      <c r="B352" s="63" t="s">
        <v>90</v>
      </c>
      <c r="C352" s="43" t="s">
        <v>79</v>
      </c>
      <c r="D352" s="44">
        <f>$D$307</f>
        <v>217.03</v>
      </c>
      <c r="E352" s="44">
        <f t="shared" ref="E352:AA352" si="202">$D$307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3">
      <c r="A353" s="99" t="s">
        <v>1329</v>
      </c>
      <c r="B353" s="63" t="s">
        <v>83</v>
      </c>
      <c r="C353" s="43" t="s">
        <v>79</v>
      </c>
      <c r="D353" s="44">
        <v>4.8</v>
      </c>
      <c r="E353" s="44">
        <v>4.8</v>
      </c>
      <c r="F353" s="44">
        <v>4.8</v>
      </c>
      <c r="G353" s="44">
        <v>4.8</v>
      </c>
      <c r="H353" s="44">
        <v>4.8</v>
      </c>
      <c r="I353" s="44">
        <v>4.8</v>
      </c>
      <c r="J353" s="44">
        <v>4.8</v>
      </c>
      <c r="K353" s="44">
        <v>4.8</v>
      </c>
      <c r="L353" s="44">
        <v>4.8</v>
      </c>
      <c r="M353" s="44">
        <v>4.8</v>
      </c>
      <c r="N353" s="44">
        <v>4.8</v>
      </c>
      <c r="O353" s="44">
        <v>4.8</v>
      </c>
      <c r="P353" s="44">
        <v>4.8</v>
      </c>
      <c r="Q353" s="44">
        <v>4.8</v>
      </c>
      <c r="R353" s="44">
        <v>4.8</v>
      </c>
      <c r="S353" s="44">
        <v>4.8</v>
      </c>
      <c r="T353" s="44">
        <v>4.8</v>
      </c>
      <c r="U353" s="44">
        <v>4.8</v>
      </c>
      <c r="V353" s="44">
        <v>4.8</v>
      </c>
      <c r="W353" s="44">
        <v>4.8</v>
      </c>
      <c r="X353" s="44">
        <v>4.8</v>
      </c>
      <c r="Y353" s="44">
        <v>4.8</v>
      </c>
      <c r="Z353" s="44">
        <v>4.8</v>
      </c>
      <c r="AA353" s="44">
        <v>4.8</v>
      </c>
    </row>
    <row r="354" spans="1:27" ht="12.75" hidden="1" customHeight="1" outlineLevel="1" x14ac:dyDescent="0.3">
      <c r="A354" s="99" t="s">
        <v>1330</v>
      </c>
      <c r="B354" s="63" t="s">
        <v>81</v>
      </c>
      <c r="C354" s="43" t="s">
        <v>79</v>
      </c>
      <c r="D354" s="44">
        <f>$D$11</f>
        <v>88.27</v>
      </c>
      <c r="E354" s="44">
        <f t="shared" ref="E354:AA354" si="203">$D$11</f>
        <v>88.27</v>
      </c>
      <c r="F354" s="44">
        <f t="shared" si="203"/>
        <v>88.27</v>
      </c>
      <c r="G354" s="44">
        <f t="shared" si="203"/>
        <v>88.27</v>
      </c>
      <c r="H354" s="44">
        <f t="shared" si="203"/>
        <v>88.27</v>
      </c>
      <c r="I354" s="44">
        <f t="shared" si="203"/>
        <v>88.27</v>
      </c>
      <c r="J354" s="44">
        <f t="shared" si="203"/>
        <v>88.27</v>
      </c>
      <c r="K354" s="44">
        <f t="shared" si="203"/>
        <v>88.27</v>
      </c>
      <c r="L354" s="44">
        <f t="shared" si="203"/>
        <v>88.27</v>
      </c>
      <c r="M354" s="44">
        <f t="shared" si="203"/>
        <v>88.27</v>
      </c>
      <c r="N354" s="44">
        <f t="shared" si="203"/>
        <v>88.27</v>
      </c>
      <c r="O354" s="44">
        <f t="shared" si="203"/>
        <v>88.27</v>
      </c>
      <c r="P354" s="44">
        <f t="shared" si="203"/>
        <v>88.27</v>
      </c>
      <c r="Q354" s="44">
        <f t="shared" si="203"/>
        <v>88.27</v>
      </c>
      <c r="R354" s="44">
        <f t="shared" si="203"/>
        <v>88.27</v>
      </c>
      <c r="S354" s="44">
        <f t="shared" si="203"/>
        <v>88.27</v>
      </c>
      <c r="T354" s="44">
        <f t="shared" si="203"/>
        <v>88.27</v>
      </c>
      <c r="U354" s="44">
        <f t="shared" si="203"/>
        <v>88.27</v>
      </c>
      <c r="V354" s="44">
        <f t="shared" si="203"/>
        <v>88.27</v>
      </c>
      <c r="W354" s="44">
        <f t="shared" si="203"/>
        <v>88.27</v>
      </c>
      <c r="X354" s="44">
        <f t="shared" si="203"/>
        <v>88.27</v>
      </c>
      <c r="Y354" s="44">
        <f t="shared" si="203"/>
        <v>88.27</v>
      </c>
      <c r="Z354" s="44">
        <f t="shared" si="203"/>
        <v>88.27</v>
      </c>
      <c r="AA354" s="44">
        <f t="shared" si="203"/>
        <v>88.27</v>
      </c>
    </row>
    <row r="355" spans="1:27" ht="12.75" customHeight="1" collapsed="1" x14ac:dyDescent="0.3">
      <c r="A355" s="98" t="s">
        <v>1331</v>
      </c>
      <c r="B355" s="28" t="str">
        <f>"11"&amp;"."&amp;$B$623&amp;"."&amp;$B$624</f>
        <v>11.02.2024</v>
      </c>
      <c r="C355" s="90" t="s">
        <v>76</v>
      </c>
      <c r="D355" s="91">
        <f>ROUND(((D356+D357+D359+D358)/1000),5)</f>
        <v>1.7870299999999999</v>
      </c>
      <c r="E355" s="91">
        <f>ROUND(((E356+E357+E359+E358)/1000),5)</f>
        <v>1.62723</v>
      </c>
      <c r="F355" s="91">
        <f>ROUND(((F356+F357+F359+F358)/1000),5)</f>
        <v>1.5523</v>
      </c>
      <c r="G355" s="91">
        <f t="shared" ref="G355:AA355" si="204">ROUND(((G356+G357+G359+G358)/1000),5)</f>
        <v>1.53779</v>
      </c>
      <c r="H355" s="91">
        <f t="shared" si="204"/>
        <v>1.54274</v>
      </c>
      <c r="I355" s="91">
        <f t="shared" si="204"/>
        <v>1.61137</v>
      </c>
      <c r="J355" s="91">
        <f t="shared" si="204"/>
        <v>1.7028399999999999</v>
      </c>
      <c r="K355" s="91">
        <f t="shared" si="204"/>
        <v>1.83829</v>
      </c>
      <c r="L355" s="91">
        <f t="shared" si="204"/>
        <v>2.0920299999999998</v>
      </c>
      <c r="M355" s="91">
        <f t="shared" si="204"/>
        <v>2.17367</v>
      </c>
      <c r="N355" s="91">
        <f t="shared" si="204"/>
        <v>2.2276799999999999</v>
      </c>
      <c r="O355" s="91">
        <f t="shared" si="204"/>
        <v>2.2505099999999998</v>
      </c>
      <c r="P355" s="91">
        <f t="shared" si="204"/>
        <v>2.2446999999999999</v>
      </c>
      <c r="Q355" s="91">
        <f t="shared" si="204"/>
        <v>2.24275</v>
      </c>
      <c r="R355" s="91">
        <f t="shared" si="204"/>
        <v>2.2054999999999998</v>
      </c>
      <c r="S355" s="91">
        <f t="shared" si="204"/>
        <v>2.20044</v>
      </c>
      <c r="T355" s="91">
        <f t="shared" si="204"/>
        <v>2.2490199999999998</v>
      </c>
      <c r="U355" s="91">
        <f t="shared" si="204"/>
        <v>2.3043499999999999</v>
      </c>
      <c r="V355" s="91">
        <f t="shared" si="204"/>
        <v>2.3044500000000001</v>
      </c>
      <c r="W355" s="91">
        <f t="shared" si="204"/>
        <v>2.2684799999999998</v>
      </c>
      <c r="X355" s="91">
        <f t="shared" si="204"/>
        <v>2.2576399999999999</v>
      </c>
      <c r="Y355" s="91">
        <f t="shared" si="204"/>
        <v>2.1780200000000001</v>
      </c>
      <c r="Z355" s="91">
        <f t="shared" si="204"/>
        <v>2.0948799999999999</v>
      </c>
      <c r="AA355" s="91">
        <f t="shared" si="204"/>
        <v>1.8307100000000001</v>
      </c>
    </row>
    <row r="356" spans="1:27" ht="12.75" hidden="1" customHeight="1" outlineLevel="1" x14ac:dyDescent="0.3">
      <c r="A356" s="99" t="s">
        <v>1332</v>
      </c>
      <c r="B356" s="63" t="s">
        <v>238</v>
      </c>
      <c r="C356" s="43" t="s">
        <v>79</v>
      </c>
      <c r="D356" s="44">
        <v>1476.93</v>
      </c>
      <c r="E356" s="44">
        <v>1317.13</v>
      </c>
      <c r="F356" s="44">
        <v>1242.2</v>
      </c>
      <c r="G356" s="44">
        <v>1227.69</v>
      </c>
      <c r="H356" s="44">
        <v>1232.6400000000001</v>
      </c>
      <c r="I356" s="44">
        <v>1301.27</v>
      </c>
      <c r="J356" s="44">
        <v>1392.74</v>
      </c>
      <c r="K356" s="44">
        <v>1528.19</v>
      </c>
      <c r="L356" s="44">
        <v>1781.93</v>
      </c>
      <c r="M356" s="44">
        <v>1863.57</v>
      </c>
      <c r="N356" s="44">
        <v>1917.58</v>
      </c>
      <c r="O356" s="44">
        <v>1940.41</v>
      </c>
      <c r="P356" s="44">
        <v>1934.6</v>
      </c>
      <c r="Q356" s="44">
        <v>1932.65</v>
      </c>
      <c r="R356" s="44">
        <v>1895.4</v>
      </c>
      <c r="S356" s="44">
        <v>1890.34</v>
      </c>
      <c r="T356" s="44">
        <v>1938.92</v>
      </c>
      <c r="U356" s="44">
        <v>1994.25</v>
      </c>
      <c r="V356" s="44">
        <v>1994.35</v>
      </c>
      <c r="W356" s="44">
        <v>1958.38</v>
      </c>
      <c r="X356" s="44">
        <v>1947.54</v>
      </c>
      <c r="Y356" s="44">
        <v>1867.92</v>
      </c>
      <c r="Z356" s="44">
        <v>1784.78</v>
      </c>
      <c r="AA356" s="44">
        <v>1520.61</v>
      </c>
    </row>
    <row r="357" spans="1:27" ht="12.75" hidden="1" customHeight="1" outlineLevel="1" x14ac:dyDescent="0.3">
      <c r="A357" s="99" t="s">
        <v>1333</v>
      </c>
      <c r="B357" s="63" t="s">
        <v>90</v>
      </c>
      <c r="C357" s="43" t="s">
        <v>79</v>
      </c>
      <c r="D357" s="44">
        <f>$D$307</f>
        <v>217.03</v>
      </c>
      <c r="E357" s="44">
        <f t="shared" ref="E357:AA357" si="205">$D$307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3">
      <c r="A358" s="99" t="s">
        <v>1334</v>
      </c>
      <c r="B358" s="63" t="s">
        <v>83</v>
      </c>
      <c r="C358" s="43" t="s">
        <v>79</v>
      </c>
      <c r="D358" s="44">
        <v>4.8</v>
      </c>
      <c r="E358" s="44">
        <v>4.8</v>
      </c>
      <c r="F358" s="44">
        <v>4.8</v>
      </c>
      <c r="G358" s="44">
        <v>4.8</v>
      </c>
      <c r="H358" s="44">
        <v>4.8</v>
      </c>
      <c r="I358" s="44">
        <v>4.8</v>
      </c>
      <c r="J358" s="44">
        <v>4.8</v>
      </c>
      <c r="K358" s="44">
        <v>4.8</v>
      </c>
      <c r="L358" s="44">
        <v>4.8</v>
      </c>
      <c r="M358" s="44">
        <v>4.8</v>
      </c>
      <c r="N358" s="44">
        <v>4.8</v>
      </c>
      <c r="O358" s="44">
        <v>4.8</v>
      </c>
      <c r="P358" s="44">
        <v>4.8</v>
      </c>
      <c r="Q358" s="44">
        <v>4.8</v>
      </c>
      <c r="R358" s="44">
        <v>4.8</v>
      </c>
      <c r="S358" s="44">
        <v>4.8</v>
      </c>
      <c r="T358" s="44">
        <v>4.8</v>
      </c>
      <c r="U358" s="44">
        <v>4.8</v>
      </c>
      <c r="V358" s="44">
        <v>4.8</v>
      </c>
      <c r="W358" s="44">
        <v>4.8</v>
      </c>
      <c r="X358" s="44">
        <v>4.8</v>
      </c>
      <c r="Y358" s="44">
        <v>4.8</v>
      </c>
      <c r="Z358" s="44">
        <v>4.8</v>
      </c>
      <c r="AA358" s="44">
        <v>4.8</v>
      </c>
    </row>
    <row r="359" spans="1:27" ht="12.75" hidden="1" customHeight="1" outlineLevel="1" x14ac:dyDescent="0.3">
      <c r="A359" s="99" t="s">
        <v>1335</v>
      </c>
      <c r="B359" s="63" t="s">
        <v>81</v>
      </c>
      <c r="C359" s="43" t="s">
        <v>79</v>
      </c>
      <c r="D359" s="44">
        <f>$D$11</f>
        <v>88.27</v>
      </c>
      <c r="E359" s="44">
        <f t="shared" ref="E359:AA359" si="206">$D$11</f>
        <v>88.27</v>
      </c>
      <c r="F359" s="44">
        <f t="shared" si="206"/>
        <v>88.27</v>
      </c>
      <c r="G359" s="44">
        <f t="shared" si="206"/>
        <v>88.27</v>
      </c>
      <c r="H359" s="44">
        <f t="shared" si="206"/>
        <v>88.27</v>
      </c>
      <c r="I359" s="44">
        <f t="shared" si="206"/>
        <v>88.27</v>
      </c>
      <c r="J359" s="44">
        <f t="shared" si="206"/>
        <v>88.27</v>
      </c>
      <c r="K359" s="44">
        <f t="shared" si="206"/>
        <v>88.27</v>
      </c>
      <c r="L359" s="44">
        <f t="shared" si="206"/>
        <v>88.27</v>
      </c>
      <c r="M359" s="44">
        <f t="shared" si="206"/>
        <v>88.27</v>
      </c>
      <c r="N359" s="44">
        <f t="shared" si="206"/>
        <v>88.27</v>
      </c>
      <c r="O359" s="44">
        <f t="shared" si="206"/>
        <v>88.27</v>
      </c>
      <c r="P359" s="44">
        <f t="shared" si="206"/>
        <v>88.27</v>
      </c>
      <c r="Q359" s="44">
        <f t="shared" si="206"/>
        <v>88.27</v>
      </c>
      <c r="R359" s="44">
        <f t="shared" si="206"/>
        <v>88.27</v>
      </c>
      <c r="S359" s="44">
        <f t="shared" si="206"/>
        <v>88.27</v>
      </c>
      <c r="T359" s="44">
        <f t="shared" si="206"/>
        <v>88.27</v>
      </c>
      <c r="U359" s="44">
        <f t="shared" si="206"/>
        <v>88.27</v>
      </c>
      <c r="V359" s="44">
        <f t="shared" si="206"/>
        <v>88.27</v>
      </c>
      <c r="W359" s="44">
        <f t="shared" si="206"/>
        <v>88.27</v>
      </c>
      <c r="X359" s="44">
        <f t="shared" si="206"/>
        <v>88.27</v>
      </c>
      <c r="Y359" s="44">
        <f t="shared" si="206"/>
        <v>88.27</v>
      </c>
      <c r="Z359" s="44">
        <f t="shared" si="206"/>
        <v>88.27</v>
      </c>
      <c r="AA359" s="44">
        <f t="shared" si="206"/>
        <v>88.27</v>
      </c>
    </row>
    <row r="360" spans="1:27" ht="12.75" customHeight="1" collapsed="1" x14ac:dyDescent="0.3">
      <c r="A360" s="98" t="s">
        <v>1336</v>
      </c>
      <c r="B360" s="28" t="str">
        <f>"12"&amp;"."&amp;$B$623&amp;"."&amp;$B$624</f>
        <v>12.02.2024</v>
      </c>
      <c r="C360" s="90" t="s">
        <v>76</v>
      </c>
      <c r="D360" s="91">
        <f>ROUND(((D361+D362+D364+D363)/1000),5)</f>
        <v>1.71173</v>
      </c>
      <c r="E360" s="91">
        <f>ROUND(((E361+E362+E364+E363)/1000),5)</f>
        <v>1.58876</v>
      </c>
      <c r="F360" s="91">
        <f>ROUND(((F361+F362+F364+F363)/1000),5)</f>
        <v>1.5521400000000001</v>
      </c>
      <c r="G360" s="91">
        <f t="shared" ref="G360:AA360" si="207">ROUND(((G361+G362+G364+G363)/1000),5)</f>
        <v>1.5546</v>
      </c>
      <c r="H360" s="91">
        <f t="shared" si="207"/>
        <v>1.6068199999999999</v>
      </c>
      <c r="I360" s="91">
        <f t="shared" si="207"/>
        <v>1.7116</v>
      </c>
      <c r="J360" s="91">
        <f t="shared" si="207"/>
        <v>2.0239199999999999</v>
      </c>
      <c r="K360" s="91">
        <f t="shared" si="207"/>
        <v>2.2197200000000001</v>
      </c>
      <c r="L360" s="91">
        <f t="shared" si="207"/>
        <v>2.3571399999999998</v>
      </c>
      <c r="M360" s="91">
        <f t="shared" si="207"/>
        <v>2.3898199999999998</v>
      </c>
      <c r="N360" s="91">
        <f t="shared" si="207"/>
        <v>2.42204</v>
      </c>
      <c r="O360" s="91">
        <f t="shared" si="207"/>
        <v>2.4531200000000002</v>
      </c>
      <c r="P360" s="91">
        <f t="shared" si="207"/>
        <v>2.4176700000000002</v>
      </c>
      <c r="Q360" s="91">
        <f t="shared" si="207"/>
        <v>2.4367200000000002</v>
      </c>
      <c r="R360" s="91">
        <f t="shared" si="207"/>
        <v>2.41296</v>
      </c>
      <c r="S360" s="91">
        <f t="shared" si="207"/>
        <v>2.3591199999999999</v>
      </c>
      <c r="T360" s="91">
        <f t="shared" si="207"/>
        <v>2.3513999999999999</v>
      </c>
      <c r="U360" s="91">
        <f t="shared" si="207"/>
        <v>2.35338</v>
      </c>
      <c r="V360" s="91">
        <f t="shared" si="207"/>
        <v>2.3805299999999998</v>
      </c>
      <c r="W360" s="91">
        <f t="shared" si="207"/>
        <v>2.3894600000000001</v>
      </c>
      <c r="X360" s="91">
        <f t="shared" si="207"/>
        <v>2.3064399999999998</v>
      </c>
      <c r="Y360" s="91">
        <f t="shared" si="207"/>
        <v>2.1813799999999999</v>
      </c>
      <c r="Z360" s="91">
        <f t="shared" si="207"/>
        <v>1.9717800000000001</v>
      </c>
      <c r="AA360" s="91">
        <f t="shared" si="207"/>
        <v>1.7790699999999999</v>
      </c>
    </row>
    <row r="361" spans="1:27" ht="12.75" hidden="1" customHeight="1" outlineLevel="1" x14ac:dyDescent="0.3">
      <c r="A361" s="99" t="s">
        <v>1337</v>
      </c>
      <c r="B361" s="63" t="s">
        <v>238</v>
      </c>
      <c r="C361" s="43" t="s">
        <v>79</v>
      </c>
      <c r="D361" s="44">
        <v>1401.63</v>
      </c>
      <c r="E361" s="44">
        <v>1278.6600000000001</v>
      </c>
      <c r="F361" s="44">
        <v>1242.04</v>
      </c>
      <c r="G361" s="44">
        <v>1244.5</v>
      </c>
      <c r="H361" s="44">
        <v>1296.72</v>
      </c>
      <c r="I361" s="44">
        <v>1401.5</v>
      </c>
      <c r="J361" s="44">
        <v>1713.82</v>
      </c>
      <c r="K361" s="44">
        <v>1909.62</v>
      </c>
      <c r="L361" s="44">
        <v>2047.04</v>
      </c>
      <c r="M361" s="44">
        <v>2079.7199999999998</v>
      </c>
      <c r="N361" s="44">
        <v>2111.94</v>
      </c>
      <c r="O361" s="44">
        <v>2143.02</v>
      </c>
      <c r="P361" s="44">
        <v>2107.5700000000002</v>
      </c>
      <c r="Q361" s="44">
        <v>2126.62</v>
      </c>
      <c r="R361" s="44">
        <v>2102.86</v>
      </c>
      <c r="S361" s="44">
        <v>2049.02</v>
      </c>
      <c r="T361" s="44">
        <v>2041.3</v>
      </c>
      <c r="U361" s="44">
        <v>2043.28</v>
      </c>
      <c r="V361" s="44">
        <v>2070.4299999999998</v>
      </c>
      <c r="W361" s="44">
        <v>2079.36</v>
      </c>
      <c r="X361" s="44">
        <v>1996.34</v>
      </c>
      <c r="Y361" s="44">
        <v>1871.28</v>
      </c>
      <c r="Z361" s="44">
        <v>1661.68</v>
      </c>
      <c r="AA361" s="44">
        <v>1468.97</v>
      </c>
    </row>
    <row r="362" spans="1:27" ht="12.75" hidden="1" customHeight="1" outlineLevel="1" x14ac:dyDescent="0.3">
      <c r="A362" s="99" t="s">
        <v>1338</v>
      </c>
      <c r="B362" s="63" t="s">
        <v>90</v>
      </c>
      <c r="C362" s="43" t="s">
        <v>79</v>
      </c>
      <c r="D362" s="44">
        <f>$D$307</f>
        <v>217.03</v>
      </c>
      <c r="E362" s="44">
        <f t="shared" ref="E362:AA362" si="208">$D$307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3">
      <c r="A363" s="99" t="s">
        <v>1339</v>
      </c>
      <c r="B363" s="63" t="s">
        <v>83</v>
      </c>
      <c r="C363" s="43" t="s">
        <v>79</v>
      </c>
      <c r="D363" s="44">
        <v>4.8</v>
      </c>
      <c r="E363" s="44">
        <v>4.8</v>
      </c>
      <c r="F363" s="44">
        <v>4.8</v>
      </c>
      <c r="G363" s="44">
        <v>4.8</v>
      </c>
      <c r="H363" s="44">
        <v>4.8</v>
      </c>
      <c r="I363" s="44">
        <v>4.8</v>
      </c>
      <c r="J363" s="44">
        <v>4.8</v>
      </c>
      <c r="K363" s="44">
        <v>4.8</v>
      </c>
      <c r="L363" s="44">
        <v>4.8</v>
      </c>
      <c r="M363" s="44">
        <v>4.8</v>
      </c>
      <c r="N363" s="44">
        <v>4.8</v>
      </c>
      <c r="O363" s="44">
        <v>4.8</v>
      </c>
      <c r="P363" s="44">
        <v>4.8</v>
      </c>
      <c r="Q363" s="44">
        <v>4.8</v>
      </c>
      <c r="R363" s="44">
        <v>4.8</v>
      </c>
      <c r="S363" s="44">
        <v>4.8</v>
      </c>
      <c r="T363" s="44">
        <v>4.8</v>
      </c>
      <c r="U363" s="44">
        <v>4.8</v>
      </c>
      <c r="V363" s="44">
        <v>4.8</v>
      </c>
      <c r="W363" s="44">
        <v>4.8</v>
      </c>
      <c r="X363" s="44">
        <v>4.8</v>
      </c>
      <c r="Y363" s="44">
        <v>4.8</v>
      </c>
      <c r="Z363" s="44">
        <v>4.8</v>
      </c>
      <c r="AA363" s="44">
        <v>4.8</v>
      </c>
    </row>
    <row r="364" spans="1:27" ht="12.75" hidden="1" customHeight="1" outlineLevel="1" x14ac:dyDescent="0.3">
      <c r="A364" s="99" t="s">
        <v>1340</v>
      </c>
      <c r="B364" s="63" t="s">
        <v>81</v>
      </c>
      <c r="C364" s="43" t="s">
        <v>79</v>
      </c>
      <c r="D364" s="44">
        <f>$D$11</f>
        <v>88.27</v>
      </c>
      <c r="E364" s="44">
        <f t="shared" ref="E364:AA364" si="209">$D$11</f>
        <v>88.27</v>
      </c>
      <c r="F364" s="44">
        <f t="shared" si="209"/>
        <v>88.27</v>
      </c>
      <c r="G364" s="44">
        <f t="shared" si="209"/>
        <v>88.27</v>
      </c>
      <c r="H364" s="44">
        <f t="shared" si="209"/>
        <v>88.27</v>
      </c>
      <c r="I364" s="44">
        <f t="shared" si="209"/>
        <v>88.27</v>
      </c>
      <c r="J364" s="44">
        <f t="shared" si="209"/>
        <v>88.27</v>
      </c>
      <c r="K364" s="44">
        <f t="shared" si="209"/>
        <v>88.27</v>
      </c>
      <c r="L364" s="44">
        <f t="shared" si="209"/>
        <v>88.27</v>
      </c>
      <c r="M364" s="44">
        <f t="shared" si="209"/>
        <v>88.27</v>
      </c>
      <c r="N364" s="44">
        <f t="shared" si="209"/>
        <v>88.27</v>
      </c>
      <c r="O364" s="44">
        <f t="shared" si="209"/>
        <v>88.27</v>
      </c>
      <c r="P364" s="44">
        <f t="shared" si="209"/>
        <v>88.27</v>
      </c>
      <c r="Q364" s="44">
        <f t="shared" si="209"/>
        <v>88.27</v>
      </c>
      <c r="R364" s="44">
        <f t="shared" si="209"/>
        <v>88.27</v>
      </c>
      <c r="S364" s="44">
        <f t="shared" si="209"/>
        <v>88.27</v>
      </c>
      <c r="T364" s="44">
        <f t="shared" si="209"/>
        <v>88.27</v>
      </c>
      <c r="U364" s="44">
        <f t="shared" si="209"/>
        <v>88.27</v>
      </c>
      <c r="V364" s="44">
        <f t="shared" si="209"/>
        <v>88.27</v>
      </c>
      <c r="W364" s="44">
        <f t="shared" si="209"/>
        <v>88.27</v>
      </c>
      <c r="X364" s="44">
        <f t="shared" si="209"/>
        <v>88.27</v>
      </c>
      <c r="Y364" s="44">
        <f t="shared" si="209"/>
        <v>88.27</v>
      </c>
      <c r="Z364" s="44">
        <f t="shared" si="209"/>
        <v>88.27</v>
      </c>
      <c r="AA364" s="44">
        <f t="shared" si="209"/>
        <v>88.27</v>
      </c>
    </row>
    <row r="365" spans="1:27" ht="12.75" customHeight="1" collapsed="1" x14ac:dyDescent="0.3">
      <c r="A365" s="98" t="s">
        <v>1341</v>
      </c>
      <c r="B365" s="28" t="str">
        <f>"13"&amp;"."&amp;$B$623&amp;"."&amp;$B$624</f>
        <v>13.02.2024</v>
      </c>
      <c r="C365" s="90" t="s">
        <v>76</v>
      </c>
      <c r="D365" s="91">
        <f>ROUND(((D366+D367+D369+D368)/1000),5)</f>
        <v>1.6175999999999999</v>
      </c>
      <c r="E365" s="91">
        <f>ROUND(((E366+E367+E369+E368)/1000),5)</f>
        <v>1.5589</v>
      </c>
      <c r="F365" s="91">
        <f>ROUND(((F366+F367+F369+F368)/1000),5)</f>
        <v>1.5326</v>
      </c>
      <c r="G365" s="91">
        <f t="shared" ref="G365:AA365" si="210">ROUND(((G366+G367+G369+G368)/1000),5)</f>
        <v>1.53182</v>
      </c>
      <c r="H365" s="91">
        <f t="shared" si="210"/>
        <v>1.5623499999999999</v>
      </c>
      <c r="I365" s="91">
        <f t="shared" si="210"/>
        <v>1.6500300000000001</v>
      </c>
      <c r="J365" s="91">
        <f t="shared" si="210"/>
        <v>1.84283</v>
      </c>
      <c r="K365" s="91">
        <f t="shared" si="210"/>
        <v>2.19177</v>
      </c>
      <c r="L365" s="91">
        <f t="shared" si="210"/>
        <v>2.2761300000000002</v>
      </c>
      <c r="M365" s="91">
        <f t="shared" si="210"/>
        <v>2.2805300000000002</v>
      </c>
      <c r="N365" s="91">
        <f t="shared" si="210"/>
        <v>2.2981500000000001</v>
      </c>
      <c r="O365" s="91">
        <f t="shared" si="210"/>
        <v>2.3760300000000001</v>
      </c>
      <c r="P365" s="91">
        <f t="shared" si="210"/>
        <v>2.3530199999999999</v>
      </c>
      <c r="Q365" s="91">
        <f t="shared" si="210"/>
        <v>2.37079</v>
      </c>
      <c r="R365" s="91">
        <f t="shared" si="210"/>
        <v>2.36117</v>
      </c>
      <c r="S365" s="91">
        <f t="shared" si="210"/>
        <v>2.2913000000000001</v>
      </c>
      <c r="T365" s="91">
        <f t="shared" si="210"/>
        <v>2.2814999999999999</v>
      </c>
      <c r="U365" s="91">
        <f t="shared" si="210"/>
        <v>2.30185</v>
      </c>
      <c r="V365" s="91">
        <f t="shared" si="210"/>
        <v>2.3376999999999999</v>
      </c>
      <c r="W365" s="91">
        <f t="shared" si="210"/>
        <v>2.3542100000000001</v>
      </c>
      <c r="X365" s="91">
        <f t="shared" si="210"/>
        <v>2.25664</v>
      </c>
      <c r="Y365" s="91">
        <f t="shared" si="210"/>
        <v>2.1916099999999998</v>
      </c>
      <c r="Z365" s="91">
        <f t="shared" si="210"/>
        <v>1.8920300000000001</v>
      </c>
      <c r="AA365" s="91">
        <f t="shared" si="210"/>
        <v>1.80948</v>
      </c>
    </row>
    <row r="366" spans="1:27" ht="12.75" hidden="1" customHeight="1" outlineLevel="1" x14ac:dyDescent="0.3">
      <c r="A366" s="99" t="s">
        <v>1342</v>
      </c>
      <c r="B366" s="63" t="s">
        <v>238</v>
      </c>
      <c r="C366" s="43" t="s">
        <v>79</v>
      </c>
      <c r="D366" s="44">
        <v>1307.5</v>
      </c>
      <c r="E366" s="44">
        <v>1248.8</v>
      </c>
      <c r="F366" s="44">
        <v>1222.5</v>
      </c>
      <c r="G366" s="44">
        <v>1221.72</v>
      </c>
      <c r="H366" s="44">
        <v>1252.25</v>
      </c>
      <c r="I366" s="44">
        <v>1339.93</v>
      </c>
      <c r="J366" s="44">
        <v>1532.73</v>
      </c>
      <c r="K366" s="44">
        <v>1881.67</v>
      </c>
      <c r="L366" s="44">
        <v>1966.03</v>
      </c>
      <c r="M366" s="44">
        <v>1970.43</v>
      </c>
      <c r="N366" s="44">
        <v>1988.05</v>
      </c>
      <c r="O366" s="44">
        <v>2065.9299999999998</v>
      </c>
      <c r="P366" s="44">
        <v>2042.92</v>
      </c>
      <c r="Q366" s="44">
        <v>2060.69</v>
      </c>
      <c r="R366" s="44">
        <v>2051.0700000000002</v>
      </c>
      <c r="S366" s="44">
        <v>1981.2</v>
      </c>
      <c r="T366" s="44">
        <v>1971.4</v>
      </c>
      <c r="U366" s="44">
        <v>1991.75</v>
      </c>
      <c r="V366" s="44">
        <v>2027.6</v>
      </c>
      <c r="W366" s="44">
        <v>2044.11</v>
      </c>
      <c r="X366" s="44">
        <v>1946.54</v>
      </c>
      <c r="Y366" s="44">
        <v>1881.51</v>
      </c>
      <c r="Z366" s="44">
        <v>1581.93</v>
      </c>
      <c r="AA366" s="44">
        <v>1499.38</v>
      </c>
    </row>
    <row r="367" spans="1:27" ht="12.75" hidden="1" customHeight="1" outlineLevel="1" x14ac:dyDescent="0.3">
      <c r="A367" s="99" t="s">
        <v>1343</v>
      </c>
      <c r="B367" s="63" t="s">
        <v>90</v>
      </c>
      <c r="C367" s="43" t="s">
        <v>79</v>
      </c>
      <c r="D367" s="44">
        <f>$D$307</f>
        <v>217.03</v>
      </c>
      <c r="E367" s="44">
        <f t="shared" ref="E367:AA367" si="211">$D$307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3">
      <c r="A368" s="99" t="s">
        <v>1344</v>
      </c>
      <c r="B368" s="63" t="s">
        <v>83</v>
      </c>
      <c r="C368" s="43" t="s">
        <v>79</v>
      </c>
      <c r="D368" s="44">
        <v>4.8</v>
      </c>
      <c r="E368" s="44">
        <v>4.8</v>
      </c>
      <c r="F368" s="44">
        <v>4.8</v>
      </c>
      <c r="G368" s="44">
        <v>4.8</v>
      </c>
      <c r="H368" s="44">
        <v>4.8</v>
      </c>
      <c r="I368" s="44">
        <v>4.8</v>
      </c>
      <c r="J368" s="44">
        <v>4.8</v>
      </c>
      <c r="K368" s="44">
        <v>4.8</v>
      </c>
      <c r="L368" s="44">
        <v>4.8</v>
      </c>
      <c r="M368" s="44">
        <v>4.8</v>
      </c>
      <c r="N368" s="44">
        <v>4.8</v>
      </c>
      <c r="O368" s="44">
        <v>4.8</v>
      </c>
      <c r="P368" s="44">
        <v>4.8</v>
      </c>
      <c r="Q368" s="44">
        <v>4.8</v>
      </c>
      <c r="R368" s="44">
        <v>4.8</v>
      </c>
      <c r="S368" s="44">
        <v>4.8</v>
      </c>
      <c r="T368" s="44">
        <v>4.8</v>
      </c>
      <c r="U368" s="44">
        <v>4.8</v>
      </c>
      <c r="V368" s="44">
        <v>4.8</v>
      </c>
      <c r="W368" s="44">
        <v>4.8</v>
      </c>
      <c r="X368" s="44">
        <v>4.8</v>
      </c>
      <c r="Y368" s="44">
        <v>4.8</v>
      </c>
      <c r="Z368" s="44">
        <v>4.8</v>
      </c>
      <c r="AA368" s="44">
        <v>4.8</v>
      </c>
    </row>
    <row r="369" spans="1:27" ht="12.75" hidden="1" customHeight="1" outlineLevel="1" x14ac:dyDescent="0.3">
      <c r="A369" s="99" t="s">
        <v>1345</v>
      </c>
      <c r="B369" s="63" t="s">
        <v>81</v>
      </c>
      <c r="C369" s="43" t="s">
        <v>79</v>
      </c>
      <c r="D369" s="44">
        <f>$D$11</f>
        <v>88.27</v>
      </c>
      <c r="E369" s="44">
        <f t="shared" ref="E369:AA369" si="212">$D$11</f>
        <v>88.27</v>
      </c>
      <c r="F369" s="44">
        <f t="shared" si="212"/>
        <v>88.27</v>
      </c>
      <c r="G369" s="44">
        <f t="shared" si="212"/>
        <v>88.27</v>
      </c>
      <c r="H369" s="44">
        <f t="shared" si="212"/>
        <v>88.27</v>
      </c>
      <c r="I369" s="44">
        <f t="shared" si="212"/>
        <v>88.27</v>
      </c>
      <c r="J369" s="44">
        <f t="shared" si="212"/>
        <v>88.27</v>
      </c>
      <c r="K369" s="44">
        <f t="shared" si="212"/>
        <v>88.27</v>
      </c>
      <c r="L369" s="44">
        <f t="shared" si="212"/>
        <v>88.27</v>
      </c>
      <c r="M369" s="44">
        <f t="shared" si="212"/>
        <v>88.27</v>
      </c>
      <c r="N369" s="44">
        <f t="shared" si="212"/>
        <v>88.27</v>
      </c>
      <c r="O369" s="44">
        <f t="shared" si="212"/>
        <v>88.27</v>
      </c>
      <c r="P369" s="44">
        <f t="shared" si="212"/>
        <v>88.27</v>
      </c>
      <c r="Q369" s="44">
        <f t="shared" si="212"/>
        <v>88.27</v>
      </c>
      <c r="R369" s="44">
        <f t="shared" si="212"/>
        <v>88.27</v>
      </c>
      <c r="S369" s="44">
        <f t="shared" si="212"/>
        <v>88.27</v>
      </c>
      <c r="T369" s="44">
        <f t="shared" si="212"/>
        <v>88.27</v>
      </c>
      <c r="U369" s="44">
        <f t="shared" si="212"/>
        <v>88.27</v>
      </c>
      <c r="V369" s="44">
        <f t="shared" si="212"/>
        <v>88.27</v>
      </c>
      <c r="W369" s="44">
        <f t="shared" si="212"/>
        <v>88.27</v>
      </c>
      <c r="X369" s="44">
        <f t="shared" si="212"/>
        <v>88.27</v>
      </c>
      <c r="Y369" s="44">
        <f t="shared" si="212"/>
        <v>88.27</v>
      </c>
      <c r="Z369" s="44">
        <f t="shared" si="212"/>
        <v>88.27</v>
      </c>
      <c r="AA369" s="44">
        <f t="shared" si="212"/>
        <v>88.27</v>
      </c>
    </row>
    <row r="370" spans="1:27" ht="12.75" customHeight="1" collapsed="1" x14ac:dyDescent="0.3">
      <c r="A370" s="98" t="s">
        <v>1346</v>
      </c>
      <c r="B370" s="28" t="str">
        <f>"14"&amp;"."&amp;$B$623&amp;"."&amp;$B$624</f>
        <v>14.02.2024</v>
      </c>
      <c r="C370" s="90" t="s">
        <v>76</v>
      </c>
      <c r="D370" s="91">
        <f>ROUND(((D371+D372+D374+D373)/1000),5)</f>
        <v>1.6285099999999999</v>
      </c>
      <c r="E370" s="91">
        <f>ROUND(((E371+E372+E374+E373)/1000),5)</f>
        <v>1.5733999999999999</v>
      </c>
      <c r="F370" s="91">
        <f>ROUND(((F371+F372+F374+F373)/1000),5)</f>
        <v>1.5237799999999999</v>
      </c>
      <c r="G370" s="91">
        <f t="shared" ref="G370:AA370" si="213">ROUND(((G371+G372+G374+G373)/1000),5)</f>
        <v>1.52291</v>
      </c>
      <c r="H370" s="91">
        <f t="shared" si="213"/>
        <v>1.5447500000000001</v>
      </c>
      <c r="I370" s="91">
        <f t="shared" si="213"/>
        <v>1.6393800000000001</v>
      </c>
      <c r="J370" s="91">
        <f t="shared" si="213"/>
        <v>1.84334</v>
      </c>
      <c r="K370" s="91">
        <f t="shared" si="213"/>
        <v>2.21184</v>
      </c>
      <c r="L370" s="91">
        <f t="shared" si="213"/>
        <v>2.2824800000000001</v>
      </c>
      <c r="M370" s="91">
        <f t="shared" si="213"/>
        <v>2.3111999999999999</v>
      </c>
      <c r="N370" s="91">
        <f t="shared" si="213"/>
        <v>2.3386499999999999</v>
      </c>
      <c r="O370" s="91">
        <f t="shared" si="213"/>
        <v>2.3824100000000001</v>
      </c>
      <c r="P370" s="91">
        <f t="shared" si="213"/>
        <v>2.3633299999999999</v>
      </c>
      <c r="Q370" s="91">
        <f t="shared" si="213"/>
        <v>2.3633000000000002</v>
      </c>
      <c r="R370" s="91">
        <f t="shared" si="213"/>
        <v>2.3555600000000001</v>
      </c>
      <c r="S370" s="91">
        <f t="shared" si="213"/>
        <v>2.2955999999999999</v>
      </c>
      <c r="T370" s="91">
        <f t="shared" si="213"/>
        <v>2.27881</v>
      </c>
      <c r="U370" s="91">
        <f t="shared" si="213"/>
        <v>2.3104100000000001</v>
      </c>
      <c r="V370" s="91">
        <f t="shared" si="213"/>
        <v>2.4024899999999998</v>
      </c>
      <c r="W370" s="91">
        <f t="shared" si="213"/>
        <v>2.3342700000000001</v>
      </c>
      <c r="X370" s="91">
        <f t="shared" si="213"/>
        <v>2.2286999999999999</v>
      </c>
      <c r="Y370" s="91">
        <f t="shared" si="213"/>
        <v>2.1957100000000001</v>
      </c>
      <c r="Z370" s="91">
        <f t="shared" si="213"/>
        <v>1.8631800000000001</v>
      </c>
      <c r="AA370" s="91">
        <f t="shared" si="213"/>
        <v>1.6528700000000001</v>
      </c>
    </row>
    <row r="371" spans="1:27" ht="12.75" hidden="1" customHeight="1" outlineLevel="1" x14ac:dyDescent="0.3">
      <c r="A371" s="99" t="s">
        <v>1347</v>
      </c>
      <c r="B371" s="63" t="s">
        <v>238</v>
      </c>
      <c r="C371" s="43" t="s">
        <v>79</v>
      </c>
      <c r="D371" s="44">
        <v>1318.41</v>
      </c>
      <c r="E371" s="44">
        <v>1263.3</v>
      </c>
      <c r="F371" s="44">
        <v>1213.68</v>
      </c>
      <c r="G371" s="44">
        <v>1212.81</v>
      </c>
      <c r="H371" s="44">
        <v>1234.6500000000001</v>
      </c>
      <c r="I371" s="44">
        <v>1329.28</v>
      </c>
      <c r="J371" s="44">
        <v>1533.24</v>
      </c>
      <c r="K371" s="44">
        <v>1901.74</v>
      </c>
      <c r="L371" s="44">
        <v>1972.38</v>
      </c>
      <c r="M371" s="44">
        <v>2001.1</v>
      </c>
      <c r="N371" s="44">
        <v>2028.55</v>
      </c>
      <c r="O371" s="44">
        <v>2072.31</v>
      </c>
      <c r="P371" s="44">
        <v>2053.23</v>
      </c>
      <c r="Q371" s="44">
        <v>2053.1999999999998</v>
      </c>
      <c r="R371" s="44">
        <v>2045.46</v>
      </c>
      <c r="S371" s="44">
        <v>1985.5</v>
      </c>
      <c r="T371" s="44">
        <v>1968.71</v>
      </c>
      <c r="U371" s="44">
        <v>2000.31</v>
      </c>
      <c r="V371" s="44">
        <v>2092.39</v>
      </c>
      <c r="W371" s="44">
        <v>2024.17</v>
      </c>
      <c r="X371" s="44">
        <v>1918.6</v>
      </c>
      <c r="Y371" s="44">
        <v>1885.61</v>
      </c>
      <c r="Z371" s="44">
        <v>1553.08</v>
      </c>
      <c r="AA371" s="44">
        <v>1342.77</v>
      </c>
    </row>
    <row r="372" spans="1:27" ht="12.75" hidden="1" customHeight="1" outlineLevel="1" x14ac:dyDescent="0.3">
      <c r="A372" s="99" t="s">
        <v>1348</v>
      </c>
      <c r="B372" s="63" t="s">
        <v>90</v>
      </c>
      <c r="C372" s="43" t="s">
        <v>79</v>
      </c>
      <c r="D372" s="44">
        <f>$D$307</f>
        <v>217.03</v>
      </c>
      <c r="E372" s="44">
        <f t="shared" ref="E372:AA372" si="214">$D$307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3">
      <c r="A373" s="99" t="s">
        <v>1349</v>
      </c>
      <c r="B373" s="63" t="s">
        <v>83</v>
      </c>
      <c r="C373" s="43" t="s">
        <v>79</v>
      </c>
      <c r="D373" s="44">
        <v>4.8</v>
      </c>
      <c r="E373" s="44">
        <v>4.8</v>
      </c>
      <c r="F373" s="44">
        <v>4.8</v>
      </c>
      <c r="G373" s="44">
        <v>4.8</v>
      </c>
      <c r="H373" s="44">
        <v>4.8</v>
      </c>
      <c r="I373" s="44">
        <v>4.8</v>
      </c>
      <c r="J373" s="44">
        <v>4.8</v>
      </c>
      <c r="K373" s="44">
        <v>4.8</v>
      </c>
      <c r="L373" s="44">
        <v>4.8</v>
      </c>
      <c r="M373" s="44">
        <v>4.8</v>
      </c>
      <c r="N373" s="44">
        <v>4.8</v>
      </c>
      <c r="O373" s="44">
        <v>4.8</v>
      </c>
      <c r="P373" s="44">
        <v>4.8</v>
      </c>
      <c r="Q373" s="44">
        <v>4.8</v>
      </c>
      <c r="R373" s="44">
        <v>4.8</v>
      </c>
      <c r="S373" s="44">
        <v>4.8</v>
      </c>
      <c r="T373" s="44">
        <v>4.8</v>
      </c>
      <c r="U373" s="44">
        <v>4.8</v>
      </c>
      <c r="V373" s="44">
        <v>4.8</v>
      </c>
      <c r="W373" s="44">
        <v>4.8</v>
      </c>
      <c r="X373" s="44">
        <v>4.8</v>
      </c>
      <c r="Y373" s="44">
        <v>4.8</v>
      </c>
      <c r="Z373" s="44">
        <v>4.8</v>
      </c>
      <c r="AA373" s="44">
        <v>4.8</v>
      </c>
    </row>
    <row r="374" spans="1:27" ht="12.75" hidden="1" customHeight="1" outlineLevel="1" x14ac:dyDescent="0.3">
      <c r="A374" s="99" t="s">
        <v>1350</v>
      </c>
      <c r="B374" s="63" t="s">
        <v>81</v>
      </c>
      <c r="C374" s="43" t="s">
        <v>79</v>
      </c>
      <c r="D374" s="44">
        <f>$D$11</f>
        <v>88.27</v>
      </c>
      <c r="E374" s="44">
        <f t="shared" ref="E374:AA374" si="215">$D$11</f>
        <v>88.27</v>
      </c>
      <c r="F374" s="44">
        <f t="shared" si="215"/>
        <v>88.27</v>
      </c>
      <c r="G374" s="44">
        <f t="shared" si="215"/>
        <v>88.27</v>
      </c>
      <c r="H374" s="44">
        <f t="shared" si="215"/>
        <v>88.27</v>
      </c>
      <c r="I374" s="44">
        <f t="shared" si="215"/>
        <v>88.27</v>
      </c>
      <c r="J374" s="44">
        <f t="shared" si="215"/>
        <v>88.27</v>
      </c>
      <c r="K374" s="44">
        <f t="shared" si="215"/>
        <v>88.27</v>
      </c>
      <c r="L374" s="44">
        <f t="shared" si="215"/>
        <v>88.27</v>
      </c>
      <c r="M374" s="44">
        <f t="shared" si="215"/>
        <v>88.27</v>
      </c>
      <c r="N374" s="44">
        <f t="shared" si="215"/>
        <v>88.27</v>
      </c>
      <c r="O374" s="44">
        <f t="shared" si="215"/>
        <v>88.27</v>
      </c>
      <c r="P374" s="44">
        <f t="shared" si="215"/>
        <v>88.27</v>
      </c>
      <c r="Q374" s="44">
        <f t="shared" si="215"/>
        <v>88.27</v>
      </c>
      <c r="R374" s="44">
        <f t="shared" si="215"/>
        <v>88.27</v>
      </c>
      <c r="S374" s="44">
        <f t="shared" si="215"/>
        <v>88.27</v>
      </c>
      <c r="T374" s="44">
        <f t="shared" si="215"/>
        <v>88.27</v>
      </c>
      <c r="U374" s="44">
        <f t="shared" si="215"/>
        <v>88.27</v>
      </c>
      <c r="V374" s="44">
        <f t="shared" si="215"/>
        <v>88.27</v>
      </c>
      <c r="W374" s="44">
        <f t="shared" si="215"/>
        <v>88.27</v>
      </c>
      <c r="X374" s="44">
        <f t="shared" si="215"/>
        <v>88.27</v>
      </c>
      <c r="Y374" s="44">
        <f t="shared" si="215"/>
        <v>88.27</v>
      </c>
      <c r="Z374" s="44">
        <f t="shared" si="215"/>
        <v>88.27</v>
      </c>
      <c r="AA374" s="44">
        <f t="shared" si="215"/>
        <v>88.27</v>
      </c>
    </row>
    <row r="375" spans="1:27" ht="12.75" customHeight="1" collapsed="1" x14ac:dyDescent="0.3">
      <c r="A375" s="98" t="s">
        <v>1351</v>
      </c>
      <c r="B375" s="28" t="str">
        <f>"15"&amp;"."&amp;$B$623&amp;"."&amp;$B$624</f>
        <v>15.02.2024</v>
      </c>
      <c r="C375" s="90" t="s">
        <v>76</v>
      </c>
      <c r="D375" s="91">
        <f>ROUND(((D376+D377+D379+D378)/1000),5)</f>
        <v>1.5934600000000001</v>
      </c>
      <c r="E375" s="91">
        <f>ROUND(((E376+E377+E379+E378)/1000),5)</f>
        <v>1.52369</v>
      </c>
      <c r="F375" s="91">
        <f>ROUND(((F376+F377+F379+F378)/1000),5)</f>
        <v>1.48248</v>
      </c>
      <c r="G375" s="91">
        <f t="shared" ref="G375:AA375" si="216">ROUND(((G376+G377+G379+G378)/1000),5)</f>
        <v>1.46086</v>
      </c>
      <c r="H375" s="91">
        <f t="shared" si="216"/>
        <v>1.5312300000000001</v>
      </c>
      <c r="I375" s="91">
        <f t="shared" si="216"/>
        <v>1.64517</v>
      </c>
      <c r="J375" s="91">
        <f t="shared" si="216"/>
        <v>1.82338</v>
      </c>
      <c r="K375" s="91">
        <f t="shared" si="216"/>
        <v>2.1912199999999999</v>
      </c>
      <c r="L375" s="91">
        <f t="shared" si="216"/>
        <v>2.2783600000000002</v>
      </c>
      <c r="M375" s="91">
        <f t="shared" si="216"/>
        <v>2.2523900000000001</v>
      </c>
      <c r="N375" s="91">
        <f t="shared" si="216"/>
        <v>2.2818900000000002</v>
      </c>
      <c r="O375" s="91">
        <f t="shared" si="216"/>
        <v>2.3757899999999998</v>
      </c>
      <c r="P375" s="91">
        <f t="shared" si="216"/>
        <v>2.3827699999999998</v>
      </c>
      <c r="Q375" s="91">
        <f t="shared" si="216"/>
        <v>2.4003299999999999</v>
      </c>
      <c r="R375" s="91">
        <f t="shared" si="216"/>
        <v>2.35406</v>
      </c>
      <c r="S375" s="91">
        <f t="shared" si="216"/>
        <v>2.25265</v>
      </c>
      <c r="T375" s="91">
        <f t="shared" si="216"/>
        <v>2.2296999999999998</v>
      </c>
      <c r="U375" s="91">
        <f t="shared" si="216"/>
        <v>2.24519</v>
      </c>
      <c r="V375" s="91">
        <f t="shared" si="216"/>
        <v>2.2618200000000002</v>
      </c>
      <c r="W375" s="91">
        <f t="shared" si="216"/>
        <v>2.27928</v>
      </c>
      <c r="X375" s="91">
        <f t="shared" si="216"/>
        <v>2.21258</v>
      </c>
      <c r="Y375" s="91">
        <f t="shared" si="216"/>
        <v>2.1919</v>
      </c>
      <c r="Z375" s="91">
        <f t="shared" si="216"/>
        <v>1.8936500000000001</v>
      </c>
      <c r="AA375" s="91">
        <f t="shared" si="216"/>
        <v>1.77755</v>
      </c>
    </row>
    <row r="376" spans="1:27" ht="12.75" hidden="1" customHeight="1" outlineLevel="1" x14ac:dyDescent="0.3">
      <c r="A376" s="99" t="s">
        <v>1352</v>
      </c>
      <c r="B376" s="63" t="s">
        <v>238</v>
      </c>
      <c r="C376" s="43" t="s">
        <v>79</v>
      </c>
      <c r="D376" s="44">
        <v>1283.3599999999999</v>
      </c>
      <c r="E376" s="44">
        <v>1213.5899999999999</v>
      </c>
      <c r="F376" s="44">
        <v>1172.3800000000001</v>
      </c>
      <c r="G376" s="44">
        <v>1150.76</v>
      </c>
      <c r="H376" s="44">
        <v>1221.1300000000001</v>
      </c>
      <c r="I376" s="44">
        <v>1335.07</v>
      </c>
      <c r="J376" s="44">
        <v>1513.28</v>
      </c>
      <c r="K376" s="44">
        <v>1881.12</v>
      </c>
      <c r="L376" s="44">
        <v>1968.26</v>
      </c>
      <c r="M376" s="44">
        <v>1942.29</v>
      </c>
      <c r="N376" s="44">
        <v>1971.79</v>
      </c>
      <c r="O376" s="44">
        <v>2065.69</v>
      </c>
      <c r="P376" s="44">
        <v>2072.67</v>
      </c>
      <c r="Q376" s="44">
        <v>2090.23</v>
      </c>
      <c r="R376" s="44">
        <v>2043.96</v>
      </c>
      <c r="S376" s="44">
        <v>1942.55</v>
      </c>
      <c r="T376" s="44">
        <v>1919.6</v>
      </c>
      <c r="U376" s="44">
        <v>1935.09</v>
      </c>
      <c r="V376" s="44">
        <v>1951.72</v>
      </c>
      <c r="W376" s="44">
        <v>1969.18</v>
      </c>
      <c r="X376" s="44">
        <v>1902.48</v>
      </c>
      <c r="Y376" s="44">
        <v>1881.8</v>
      </c>
      <c r="Z376" s="44">
        <v>1583.55</v>
      </c>
      <c r="AA376" s="44">
        <v>1467.45</v>
      </c>
    </row>
    <row r="377" spans="1:27" ht="12.75" hidden="1" customHeight="1" outlineLevel="1" x14ac:dyDescent="0.3">
      <c r="A377" s="99" t="s">
        <v>1353</v>
      </c>
      <c r="B377" s="63" t="s">
        <v>90</v>
      </c>
      <c r="C377" s="43" t="s">
        <v>79</v>
      </c>
      <c r="D377" s="44">
        <f>$D$307</f>
        <v>217.03</v>
      </c>
      <c r="E377" s="44">
        <f t="shared" ref="E377:AA377" si="217">$D$307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3">
      <c r="A378" s="99" t="s">
        <v>1354</v>
      </c>
      <c r="B378" s="63" t="s">
        <v>83</v>
      </c>
      <c r="C378" s="43" t="s">
        <v>79</v>
      </c>
      <c r="D378" s="44">
        <v>4.8</v>
      </c>
      <c r="E378" s="44">
        <v>4.8</v>
      </c>
      <c r="F378" s="44">
        <v>4.8</v>
      </c>
      <c r="G378" s="44">
        <v>4.8</v>
      </c>
      <c r="H378" s="44">
        <v>4.8</v>
      </c>
      <c r="I378" s="44">
        <v>4.8</v>
      </c>
      <c r="J378" s="44">
        <v>4.8</v>
      </c>
      <c r="K378" s="44">
        <v>4.8</v>
      </c>
      <c r="L378" s="44">
        <v>4.8</v>
      </c>
      <c r="M378" s="44">
        <v>4.8</v>
      </c>
      <c r="N378" s="44">
        <v>4.8</v>
      </c>
      <c r="O378" s="44">
        <v>4.8</v>
      </c>
      <c r="P378" s="44">
        <v>4.8</v>
      </c>
      <c r="Q378" s="44">
        <v>4.8</v>
      </c>
      <c r="R378" s="44">
        <v>4.8</v>
      </c>
      <c r="S378" s="44">
        <v>4.8</v>
      </c>
      <c r="T378" s="44">
        <v>4.8</v>
      </c>
      <c r="U378" s="44">
        <v>4.8</v>
      </c>
      <c r="V378" s="44">
        <v>4.8</v>
      </c>
      <c r="W378" s="44">
        <v>4.8</v>
      </c>
      <c r="X378" s="44">
        <v>4.8</v>
      </c>
      <c r="Y378" s="44">
        <v>4.8</v>
      </c>
      <c r="Z378" s="44">
        <v>4.8</v>
      </c>
      <c r="AA378" s="44">
        <v>4.8</v>
      </c>
    </row>
    <row r="379" spans="1:27" ht="12.75" hidden="1" customHeight="1" outlineLevel="1" x14ac:dyDescent="0.3">
      <c r="A379" s="99" t="s">
        <v>1355</v>
      </c>
      <c r="B379" s="63" t="s">
        <v>81</v>
      </c>
      <c r="C379" s="43" t="s">
        <v>79</v>
      </c>
      <c r="D379" s="44">
        <f>$D$11</f>
        <v>88.27</v>
      </c>
      <c r="E379" s="44">
        <f t="shared" ref="E379:AA379" si="218">$D$11</f>
        <v>88.27</v>
      </c>
      <c r="F379" s="44">
        <f t="shared" si="218"/>
        <v>88.27</v>
      </c>
      <c r="G379" s="44">
        <f t="shared" si="218"/>
        <v>88.27</v>
      </c>
      <c r="H379" s="44">
        <f t="shared" si="218"/>
        <v>88.27</v>
      </c>
      <c r="I379" s="44">
        <f t="shared" si="218"/>
        <v>88.27</v>
      </c>
      <c r="J379" s="44">
        <f t="shared" si="218"/>
        <v>88.27</v>
      </c>
      <c r="K379" s="44">
        <f t="shared" si="218"/>
        <v>88.27</v>
      </c>
      <c r="L379" s="44">
        <f t="shared" si="218"/>
        <v>88.27</v>
      </c>
      <c r="M379" s="44">
        <f t="shared" si="218"/>
        <v>88.27</v>
      </c>
      <c r="N379" s="44">
        <f t="shared" si="218"/>
        <v>88.27</v>
      </c>
      <c r="O379" s="44">
        <f t="shared" si="218"/>
        <v>88.27</v>
      </c>
      <c r="P379" s="44">
        <f t="shared" si="218"/>
        <v>88.27</v>
      </c>
      <c r="Q379" s="44">
        <f t="shared" si="218"/>
        <v>88.27</v>
      </c>
      <c r="R379" s="44">
        <f t="shared" si="218"/>
        <v>88.27</v>
      </c>
      <c r="S379" s="44">
        <f t="shared" si="218"/>
        <v>88.27</v>
      </c>
      <c r="T379" s="44">
        <f t="shared" si="218"/>
        <v>88.27</v>
      </c>
      <c r="U379" s="44">
        <f t="shared" si="218"/>
        <v>88.27</v>
      </c>
      <c r="V379" s="44">
        <f t="shared" si="218"/>
        <v>88.27</v>
      </c>
      <c r="W379" s="44">
        <f t="shared" si="218"/>
        <v>88.27</v>
      </c>
      <c r="X379" s="44">
        <f t="shared" si="218"/>
        <v>88.27</v>
      </c>
      <c r="Y379" s="44">
        <f t="shared" si="218"/>
        <v>88.27</v>
      </c>
      <c r="Z379" s="44">
        <f t="shared" si="218"/>
        <v>88.27</v>
      </c>
      <c r="AA379" s="44">
        <f t="shared" si="218"/>
        <v>88.27</v>
      </c>
    </row>
    <row r="380" spans="1:27" ht="12.75" customHeight="1" collapsed="1" x14ac:dyDescent="0.3">
      <c r="A380" s="98" t="s">
        <v>1356</v>
      </c>
      <c r="B380" s="28" t="str">
        <f>"16"&amp;"."&amp;$B$623&amp;"."&amp;$B$624</f>
        <v>16.02.2024</v>
      </c>
      <c r="C380" s="90" t="s">
        <v>76</v>
      </c>
      <c r="D380" s="91">
        <f>ROUND(((D381+D382+D384+D383)/1000),5)</f>
        <v>1.6212299999999999</v>
      </c>
      <c r="E380" s="91">
        <f>ROUND(((E381+E382+E384+E383)/1000),5)</f>
        <v>1.5245</v>
      </c>
      <c r="F380" s="91">
        <f>ROUND(((F381+F382+F384+F383)/1000),5)</f>
        <v>1.5001199999999999</v>
      </c>
      <c r="G380" s="91">
        <f t="shared" ref="G380:AA380" si="219">ROUND(((G381+G382+G384+G383)/1000),5)</f>
        <v>1.4910000000000001</v>
      </c>
      <c r="H380" s="91">
        <f t="shared" si="219"/>
        <v>1.55731</v>
      </c>
      <c r="I380" s="91">
        <f t="shared" si="219"/>
        <v>1.65716</v>
      </c>
      <c r="J380" s="91">
        <f t="shared" si="219"/>
        <v>1.83711</v>
      </c>
      <c r="K380" s="91">
        <f t="shared" si="219"/>
        <v>2.20804</v>
      </c>
      <c r="L380" s="91">
        <f t="shared" si="219"/>
        <v>2.2720199999999999</v>
      </c>
      <c r="M380" s="91">
        <f t="shared" si="219"/>
        <v>2.2949700000000002</v>
      </c>
      <c r="N380" s="91">
        <f t="shared" si="219"/>
        <v>2.2947700000000002</v>
      </c>
      <c r="O380" s="91">
        <f t="shared" si="219"/>
        <v>2.3730000000000002</v>
      </c>
      <c r="P380" s="91">
        <f t="shared" si="219"/>
        <v>2.3533400000000002</v>
      </c>
      <c r="Q380" s="91">
        <f t="shared" si="219"/>
        <v>2.3547400000000001</v>
      </c>
      <c r="R380" s="91">
        <f t="shared" si="219"/>
        <v>2.3555000000000001</v>
      </c>
      <c r="S380" s="91">
        <f t="shared" si="219"/>
        <v>2.2978900000000002</v>
      </c>
      <c r="T380" s="91">
        <f t="shared" si="219"/>
        <v>2.2639200000000002</v>
      </c>
      <c r="U380" s="91">
        <f t="shared" si="219"/>
        <v>2.2911199999999998</v>
      </c>
      <c r="V380" s="91">
        <f t="shared" si="219"/>
        <v>2.3149600000000001</v>
      </c>
      <c r="W380" s="91">
        <f t="shared" si="219"/>
        <v>2.3582200000000002</v>
      </c>
      <c r="X380" s="91">
        <f t="shared" si="219"/>
        <v>2.2988200000000001</v>
      </c>
      <c r="Y380" s="91">
        <f t="shared" si="219"/>
        <v>2.2161900000000001</v>
      </c>
      <c r="Z380" s="91">
        <f t="shared" si="219"/>
        <v>2.0879699999999999</v>
      </c>
      <c r="AA380" s="91">
        <f t="shared" si="219"/>
        <v>1.8081799999999999</v>
      </c>
    </row>
    <row r="381" spans="1:27" ht="12.75" hidden="1" customHeight="1" outlineLevel="1" x14ac:dyDescent="0.3">
      <c r="A381" s="99" t="s">
        <v>1357</v>
      </c>
      <c r="B381" s="63" t="s">
        <v>238</v>
      </c>
      <c r="C381" s="43" t="s">
        <v>79</v>
      </c>
      <c r="D381" s="44">
        <v>1311.13</v>
      </c>
      <c r="E381" s="44">
        <v>1214.4000000000001</v>
      </c>
      <c r="F381" s="44">
        <v>1190.02</v>
      </c>
      <c r="G381" s="44">
        <v>1180.9000000000001</v>
      </c>
      <c r="H381" s="44">
        <v>1247.21</v>
      </c>
      <c r="I381" s="44">
        <v>1347.06</v>
      </c>
      <c r="J381" s="44">
        <v>1527.01</v>
      </c>
      <c r="K381" s="44">
        <v>1897.94</v>
      </c>
      <c r="L381" s="44">
        <v>1961.92</v>
      </c>
      <c r="M381" s="44">
        <v>1984.87</v>
      </c>
      <c r="N381" s="44">
        <v>1984.67</v>
      </c>
      <c r="O381" s="44">
        <v>2062.9</v>
      </c>
      <c r="P381" s="44">
        <v>2043.24</v>
      </c>
      <c r="Q381" s="44">
        <v>2044.64</v>
      </c>
      <c r="R381" s="44">
        <v>2045.4</v>
      </c>
      <c r="S381" s="44">
        <v>1987.79</v>
      </c>
      <c r="T381" s="44">
        <v>1953.82</v>
      </c>
      <c r="U381" s="44">
        <v>1981.02</v>
      </c>
      <c r="V381" s="44">
        <v>2004.86</v>
      </c>
      <c r="W381" s="44">
        <v>2048.12</v>
      </c>
      <c r="X381" s="44">
        <v>1988.72</v>
      </c>
      <c r="Y381" s="44">
        <v>1906.09</v>
      </c>
      <c r="Z381" s="44">
        <v>1777.87</v>
      </c>
      <c r="AA381" s="44">
        <v>1498.08</v>
      </c>
    </row>
    <row r="382" spans="1:27" ht="12.75" hidden="1" customHeight="1" outlineLevel="1" x14ac:dyDescent="0.3">
      <c r="A382" s="99" t="s">
        <v>1358</v>
      </c>
      <c r="B382" s="63" t="s">
        <v>90</v>
      </c>
      <c r="C382" s="43" t="s">
        <v>79</v>
      </c>
      <c r="D382" s="44">
        <f>$D$307</f>
        <v>217.03</v>
      </c>
      <c r="E382" s="44">
        <f t="shared" ref="E382:AA382" si="220">$D$307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3">
      <c r="A383" s="99" t="s">
        <v>1359</v>
      </c>
      <c r="B383" s="63" t="s">
        <v>83</v>
      </c>
      <c r="C383" s="43" t="s">
        <v>79</v>
      </c>
      <c r="D383" s="44">
        <v>4.8</v>
      </c>
      <c r="E383" s="44">
        <v>4.8</v>
      </c>
      <c r="F383" s="44">
        <v>4.8</v>
      </c>
      <c r="G383" s="44">
        <v>4.8</v>
      </c>
      <c r="H383" s="44">
        <v>4.8</v>
      </c>
      <c r="I383" s="44">
        <v>4.8</v>
      </c>
      <c r="J383" s="44">
        <v>4.8</v>
      </c>
      <c r="K383" s="44">
        <v>4.8</v>
      </c>
      <c r="L383" s="44">
        <v>4.8</v>
      </c>
      <c r="M383" s="44">
        <v>4.8</v>
      </c>
      <c r="N383" s="44">
        <v>4.8</v>
      </c>
      <c r="O383" s="44">
        <v>4.8</v>
      </c>
      <c r="P383" s="44">
        <v>4.8</v>
      </c>
      <c r="Q383" s="44">
        <v>4.8</v>
      </c>
      <c r="R383" s="44">
        <v>4.8</v>
      </c>
      <c r="S383" s="44">
        <v>4.8</v>
      </c>
      <c r="T383" s="44">
        <v>4.8</v>
      </c>
      <c r="U383" s="44">
        <v>4.8</v>
      </c>
      <c r="V383" s="44">
        <v>4.8</v>
      </c>
      <c r="W383" s="44">
        <v>4.8</v>
      </c>
      <c r="X383" s="44">
        <v>4.8</v>
      </c>
      <c r="Y383" s="44">
        <v>4.8</v>
      </c>
      <c r="Z383" s="44">
        <v>4.8</v>
      </c>
      <c r="AA383" s="44">
        <v>4.8</v>
      </c>
    </row>
    <row r="384" spans="1:27" ht="12.75" hidden="1" customHeight="1" outlineLevel="1" x14ac:dyDescent="0.3">
      <c r="A384" s="99" t="s">
        <v>1360</v>
      </c>
      <c r="B384" s="63" t="s">
        <v>81</v>
      </c>
      <c r="C384" s="43" t="s">
        <v>79</v>
      </c>
      <c r="D384" s="44">
        <f>$D$11</f>
        <v>88.27</v>
      </c>
      <c r="E384" s="44">
        <f t="shared" ref="E384:AA384" si="221">$D$11</f>
        <v>88.27</v>
      </c>
      <c r="F384" s="44">
        <f t="shared" si="221"/>
        <v>88.27</v>
      </c>
      <c r="G384" s="44">
        <f t="shared" si="221"/>
        <v>88.27</v>
      </c>
      <c r="H384" s="44">
        <f t="shared" si="221"/>
        <v>88.27</v>
      </c>
      <c r="I384" s="44">
        <f t="shared" si="221"/>
        <v>88.27</v>
      </c>
      <c r="J384" s="44">
        <f t="shared" si="221"/>
        <v>88.27</v>
      </c>
      <c r="K384" s="44">
        <f t="shared" si="221"/>
        <v>88.27</v>
      </c>
      <c r="L384" s="44">
        <f t="shared" si="221"/>
        <v>88.27</v>
      </c>
      <c r="M384" s="44">
        <f t="shared" si="221"/>
        <v>88.27</v>
      </c>
      <c r="N384" s="44">
        <f t="shared" si="221"/>
        <v>88.27</v>
      </c>
      <c r="O384" s="44">
        <f t="shared" si="221"/>
        <v>88.27</v>
      </c>
      <c r="P384" s="44">
        <f t="shared" si="221"/>
        <v>88.27</v>
      </c>
      <c r="Q384" s="44">
        <f t="shared" si="221"/>
        <v>88.27</v>
      </c>
      <c r="R384" s="44">
        <f t="shared" si="221"/>
        <v>88.27</v>
      </c>
      <c r="S384" s="44">
        <f t="shared" si="221"/>
        <v>88.27</v>
      </c>
      <c r="T384" s="44">
        <f t="shared" si="221"/>
        <v>88.27</v>
      </c>
      <c r="U384" s="44">
        <f t="shared" si="221"/>
        <v>88.27</v>
      </c>
      <c r="V384" s="44">
        <f t="shared" si="221"/>
        <v>88.27</v>
      </c>
      <c r="W384" s="44">
        <f t="shared" si="221"/>
        <v>88.27</v>
      </c>
      <c r="X384" s="44">
        <f t="shared" si="221"/>
        <v>88.27</v>
      </c>
      <c r="Y384" s="44">
        <f t="shared" si="221"/>
        <v>88.27</v>
      </c>
      <c r="Z384" s="44">
        <f t="shared" si="221"/>
        <v>88.27</v>
      </c>
      <c r="AA384" s="44">
        <f t="shared" si="221"/>
        <v>88.27</v>
      </c>
    </row>
    <row r="385" spans="1:27" ht="12.75" customHeight="1" collapsed="1" x14ac:dyDescent="0.3">
      <c r="A385" s="98" t="s">
        <v>1361</v>
      </c>
      <c r="B385" s="28" t="str">
        <f>"17"&amp;"."&amp;$B$623&amp;"."&amp;$B$624</f>
        <v>17.02.2024</v>
      </c>
      <c r="C385" s="90" t="s">
        <v>76</v>
      </c>
      <c r="D385" s="91">
        <f>ROUND(((D386+D387+D389+D388)/1000),5)</f>
        <v>1.8202400000000001</v>
      </c>
      <c r="E385" s="91">
        <f>ROUND(((E386+E387+E389+E388)/1000),5)</f>
        <v>1.69381</v>
      </c>
      <c r="F385" s="91">
        <f>ROUND(((F386+F387+F389+F388)/1000),5)</f>
        <v>1.61924</v>
      </c>
      <c r="G385" s="91">
        <f t="shared" ref="G385:AA385" si="222">ROUND(((G386+G387+G389+G388)/1000),5)</f>
        <v>1.61557</v>
      </c>
      <c r="H385" s="91">
        <f t="shared" si="222"/>
        <v>1.6188899999999999</v>
      </c>
      <c r="I385" s="91">
        <f t="shared" si="222"/>
        <v>1.6794500000000001</v>
      </c>
      <c r="J385" s="91">
        <f t="shared" si="222"/>
        <v>1.7778400000000001</v>
      </c>
      <c r="K385" s="91">
        <f t="shared" si="222"/>
        <v>1.89439</v>
      </c>
      <c r="L385" s="91">
        <f t="shared" si="222"/>
        <v>2.2130200000000002</v>
      </c>
      <c r="M385" s="91">
        <f t="shared" si="222"/>
        <v>2.2939799999999999</v>
      </c>
      <c r="N385" s="91">
        <f t="shared" si="222"/>
        <v>2.3910900000000002</v>
      </c>
      <c r="O385" s="91">
        <f t="shared" si="222"/>
        <v>2.3903099999999999</v>
      </c>
      <c r="P385" s="91">
        <f t="shared" si="222"/>
        <v>2.36206</v>
      </c>
      <c r="Q385" s="91">
        <f t="shared" si="222"/>
        <v>2.3028900000000001</v>
      </c>
      <c r="R385" s="91">
        <f t="shared" si="222"/>
        <v>2.2762799999999999</v>
      </c>
      <c r="S385" s="91">
        <f t="shared" si="222"/>
        <v>2.2281200000000001</v>
      </c>
      <c r="T385" s="91">
        <f t="shared" si="222"/>
        <v>2.2272599999999998</v>
      </c>
      <c r="U385" s="91">
        <f t="shared" si="222"/>
        <v>2.2576999999999998</v>
      </c>
      <c r="V385" s="91">
        <f t="shared" si="222"/>
        <v>2.2341799999999998</v>
      </c>
      <c r="W385" s="91">
        <f t="shared" si="222"/>
        <v>2.2893599999999998</v>
      </c>
      <c r="X385" s="91">
        <f t="shared" si="222"/>
        <v>2.2967599999999999</v>
      </c>
      <c r="Y385" s="91">
        <f t="shared" si="222"/>
        <v>2.1751999999999998</v>
      </c>
      <c r="Z385" s="91">
        <f t="shared" si="222"/>
        <v>2.00685</v>
      </c>
      <c r="AA385" s="91">
        <f t="shared" si="222"/>
        <v>1.8546400000000001</v>
      </c>
    </row>
    <row r="386" spans="1:27" ht="12.75" hidden="1" customHeight="1" outlineLevel="1" x14ac:dyDescent="0.3">
      <c r="A386" s="99" t="s">
        <v>1362</v>
      </c>
      <c r="B386" s="63" t="s">
        <v>238</v>
      </c>
      <c r="C386" s="43" t="s">
        <v>79</v>
      </c>
      <c r="D386" s="44">
        <v>1510.14</v>
      </c>
      <c r="E386" s="44">
        <v>1383.71</v>
      </c>
      <c r="F386" s="44">
        <v>1309.1400000000001</v>
      </c>
      <c r="G386" s="44">
        <v>1305.47</v>
      </c>
      <c r="H386" s="44">
        <v>1308.79</v>
      </c>
      <c r="I386" s="44">
        <v>1369.35</v>
      </c>
      <c r="J386" s="44">
        <v>1467.74</v>
      </c>
      <c r="K386" s="44">
        <v>1584.29</v>
      </c>
      <c r="L386" s="44">
        <v>1902.92</v>
      </c>
      <c r="M386" s="44">
        <v>1983.88</v>
      </c>
      <c r="N386" s="44">
        <v>2080.9899999999998</v>
      </c>
      <c r="O386" s="44">
        <v>2080.21</v>
      </c>
      <c r="P386" s="44">
        <v>2051.96</v>
      </c>
      <c r="Q386" s="44">
        <v>1992.79</v>
      </c>
      <c r="R386" s="44">
        <v>1966.18</v>
      </c>
      <c r="S386" s="44">
        <v>1918.02</v>
      </c>
      <c r="T386" s="44">
        <v>1917.16</v>
      </c>
      <c r="U386" s="44">
        <v>1947.6</v>
      </c>
      <c r="V386" s="44">
        <v>1924.08</v>
      </c>
      <c r="W386" s="44">
        <v>1979.26</v>
      </c>
      <c r="X386" s="44">
        <v>1986.66</v>
      </c>
      <c r="Y386" s="44">
        <v>1865.1</v>
      </c>
      <c r="Z386" s="44">
        <v>1696.75</v>
      </c>
      <c r="AA386" s="44">
        <v>1544.54</v>
      </c>
    </row>
    <row r="387" spans="1:27" ht="12.75" hidden="1" customHeight="1" outlineLevel="1" x14ac:dyDescent="0.3">
      <c r="A387" s="99" t="s">
        <v>1363</v>
      </c>
      <c r="B387" s="63" t="s">
        <v>90</v>
      </c>
      <c r="C387" s="43" t="s">
        <v>79</v>
      </c>
      <c r="D387" s="44">
        <f>$D$307</f>
        <v>217.03</v>
      </c>
      <c r="E387" s="44">
        <f t="shared" ref="E387:AA387" si="223">$D$307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3">
      <c r="A388" s="99" t="s">
        <v>1364</v>
      </c>
      <c r="B388" s="63" t="s">
        <v>83</v>
      </c>
      <c r="C388" s="43" t="s">
        <v>79</v>
      </c>
      <c r="D388" s="44">
        <v>4.8</v>
      </c>
      <c r="E388" s="44">
        <v>4.8</v>
      </c>
      <c r="F388" s="44">
        <v>4.8</v>
      </c>
      <c r="G388" s="44">
        <v>4.8</v>
      </c>
      <c r="H388" s="44">
        <v>4.8</v>
      </c>
      <c r="I388" s="44">
        <v>4.8</v>
      </c>
      <c r="J388" s="44">
        <v>4.8</v>
      </c>
      <c r="K388" s="44">
        <v>4.8</v>
      </c>
      <c r="L388" s="44">
        <v>4.8</v>
      </c>
      <c r="M388" s="44">
        <v>4.8</v>
      </c>
      <c r="N388" s="44">
        <v>4.8</v>
      </c>
      <c r="O388" s="44">
        <v>4.8</v>
      </c>
      <c r="P388" s="44">
        <v>4.8</v>
      </c>
      <c r="Q388" s="44">
        <v>4.8</v>
      </c>
      <c r="R388" s="44">
        <v>4.8</v>
      </c>
      <c r="S388" s="44">
        <v>4.8</v>
      </c>
      <c r="T388" s="44">
        <v>4.8</v>
      </c>
      <c r="U388" s="44">
        <v>4.8</v>
      </c>
      <c r="V388" s="44">
        <v>4.8</v>
      </c>
      <c r="W388" s="44">
        <v>4.8</v>
      </c>
      <c r="X388" s="44">
        <v>4.8</v>
      </c>
      <c r="Y388" s="44">
        <v>4.8</v>
      </c>
      <c r="Z388" s="44">
        <v>4.8</v>
      </c>
      <c r="AA388" s="44">
        <v>4.8</v>
      </c>
    </row>
    <row r="389" spans="1:27" ht="12.75" hidden="1" customHeight="1" outlineLevel="1" x14ac:dyDescent="0.3">
      <c r="A389" s="99" t="s">
        <v>1365</v>
      </c>
      <c r="B389" s="63" t="s">
        <v>81</v>
      </c>
      <c r="C389" s="43" t="s">
        <v>79</v>
      </c>
      <c r="D389" s="44">
        <f>$D$11</f>
        <v>88.27</v>
      </c>
      <c r="E389" s="44">
        <f t="shared" ref="E389:AA389" si="224">$D$11</f>
        <v>88.27</v>
      </c>
      <c r="F389" s="44">
        <f t="shared" si="224"/>
        <v>88.27</v>
      </c>
      <c r="G389" s="44">
        <f t="shared" si="224"/>
        <v>88.27</v>
      </c>
      <c r="H389" s="44">
        <f t="shared" si="224"/>
        <v>88.27</v>
      </c>
      <c r="I389" s="44">
        <f t="shared" si="224"/>
        <v>88.27</v>
      </c>
      <c r="J389" s="44">
        <f t="shared" si="224"/>
        <v>88.27</v>
      </c>
      <c r="K389" s="44">
        <f t="shared" si="224"/>
        <v>88.27</v>
      </c>
      <c r="L389" s="44">
        <f t="shared" si="224"/>
        <v>88.27</v>
      </c>
      <c r="M389" s="44">
        <f t="shared" si="224"/>
        <v>88.27</v>
      </c>
      <c r="N389" s="44">
        <f t="shared" si="224"/>
        <v>88.27</v>
      </c>
      <c r="O389" s="44">
        <f t="shared" si="224"/>
        <v>88.27</v>
      </c>
      <c r="P389" s="44">
        <f t="shared" si="224"/>
        <v>88.27</v>
      </c>
      <c r="Q389" s="44">
        <f t="shared" si="224"/>
        <v>88.27</v>
      </c>
      <c r="R389" s="44">
        <f t="shared" si="224"/>
        <v>88.27</v>
      </c>
      <c r="S389" s="44">
        <f t="shared" si="224"/>
        <v>88.27</v>
      </c>
      <c r="T389" s="44">
        <f t="shared" si="224"/>
        <v>88.27</v>
      </c>
      <c r="U389" s="44">
        <f t="shared" si="224"/>
        <v>88.27</v>
      </c>
      <c r="V389" s="44">
        <f t="shared" si="224"/>
        <v>88.27</v>
      </c>
      <c r="W389" s="44">
        <f t="shared" si="224"/>
        <v>88.27</v>
      </c>
      <c r="X389" s="44">
        <f t="shared" si="224"/>
        <v>88.27</v>
      </c>
      <c r="Y389" s="44">
        <f t="shared" si="224"/>
        <v>88.27</v>
      </c>
      <c r="Z389" s="44">
        <f t="shared" si="224"/>
        <v>88.27</v>
      </c>
      <c r="AA389" s="44">
        <f t="shared" si="224"/>
        <v>88.27</v>
      </c>
    </row>
    <row r="390" spans="1:27" ht="12.75" customHeight="1" collapsed="1" x14ac:dyDescent="0.3">
      <c r="A390" s="98" t="s">
        <v>1366</v>
      </c>
      <c r="B390" s="28" t="str">
        <f>"18"&amp;"."&amp;$B$623&amp;"."&amp;$B$624</f>
        <v>18.02.2024</v>
      </c>
      <c r="C390" s="90" t="s">
        <v>76</v>
      </c>
      <c r="D390" s="91">
        <f>ROUND(((D391+D392+D394+D393)/1000),5)</f>
        <v>1.76223</v>
      </c>
      <c r="E390" s="91">
        <f>ROUND(((E391+E392+E394+E393)/1000),5)</f>
        <v>1.65751</v>
      </c>
      <c r="F390" s="91">
        <f>ROUND(((F391+F392+F394+F393)/1000),5)</f>
        <v>1.6100399999999999</v>
      </c>
      <c r="G390" s="91">
        <f t="shared" ref="G390:AA390" si="225">ROUND(((G391+G392+G394+G393)/1000),5)</f>
        <v>1.5907800000000001</v>
      </c>
      <c r="H390" s="91">
        <f t="shared" si="225"/>
        <v>1.6171800000000001</v>
      </c>
      <c r="I390" s="91">
        <f t="shared" si="225"/>
        <v>1.6551400000000001</v>
      </c>
      <c r="J390" s="91">
        <f t="shared" si="225"/>
        <v>1.72237</v>
      </c>
      <c r="K390" s="91">
        <f t="shared" si="225"/>
        <v>1.8198399999999999</v>
      </c>
      <c r="L390" s="91">
        <f t="shared" si="225"/>
        <v>2.0548799999999998</v>
      </c>
      <c r="M390" s="91">
        <f t="shared" si="225"/>
        <v>2.2419500000000001</v>
      </c>
      <c r="N390" s="91">
        <f t="shared" si="225"/>
        <v>2.3204600000000002</v>
      </c>
      <c r="O390" s="91">
        <f t="shared" si="225"/>
        <v>2.3306499999999999</v>
      </c>
      <c r="P390" s="91">
        <f t="shared" si="225"/>
        <v>2.3144200000000001</v>
      </c>
      <c r="Q390" s="91">
        <f t="shared" si="225"/>
        <v>2.2953100000000002</v>
      </c>
      <c r="R390" s="91">
        <f t="shared" si="225"/>
        <v>2.28389</v>
      </c>
      <c r="S390" s="91">
        <f t="shared" si="225"/>
        <v>2.25501</v>
      </c>
      <c r="T390" s="91">
        <f t="shared" si="225"/>
        <v>2.3151000000000002</v>
      </c>
      <c r="U390" s="91">
        <f t="shared" si="225"/>
        <v>2.3625500000000001</v>
      </c>
      <c r="V390" s="91">
        <f t="shared" si="225"/>
        <v>2.3404799999999999</v>
      </c>
      <c r="W390" s="91">
        <f t="shared" si="225"/>
        <v>2.3307699999999998</v>
      </c>
      <c r="X390" s="91">
        <f t="shared" si="225"/>
        <v>2.3483499999999999</v>
      </c>
      <c r="Y390" s="91">
        <f t="shared" si="225"/>
        <v>2.2116500000000001</v>
      </c>
      <c r="Z390" s="91">
        <f t="shared" si="225"/>
        <v>1.9193800000000001</v>
      </c>
      <c r="AA390" s="91">
        <f t="shared" si="225"/>
        <v>1.7917400000000001</v>
      </c>
    </row>
    <row r="391" spans="1:27" ht="12.75" hidden="1" customHeight="1" outlineLevel="1" x14ac:dyDescent="0.3">
      <c r="A391" s="99" t="s">
        <v>1367</v>
      </c>
      <c r="B391" s="63" t="s">
        <v>238</v>
      </c>
      <c r="C391" s="43" t="s">
        <v>79</v>
      </c>
      <c r="D391" s="44">
        <v>1452.13</v>
      </c>
      <c r="E391" s="44">
        <v>1347.41</v>
      </c>
      <c r="F391" s="44">
        <v>1299.94</v>
      </c>
      <c r="G391" s="44">
        <v>1280.68</v>
      </c>
      <c r="H391" s="44">
        <v>1307.08</v>
      </c>
      <c r="I391" s="44">
        <v>1345.04</v>
      </c>
      <c r="J391" s="44">
        <v>1412.27</v>
      </c>
      <c r="K391" s="44">
        <v>1509.74</v>
      </c>
      <c r="L391" s="44">
        <v>1744.78</v>
      </c>
      <c r="M391" s="44">
        <v>1931.85</v>
      </c>
      <c r="N391" s="44">
        <v>2010.36</v>
      </c>
      <c r="O391" s="44">
        <v>2020.55</v>
      </c>
      <c r="P391" s="44">
        <v>2004.32</v>
      </c>
      <c r="Q391" s="44">
        <v>1985.21</v>
      </c>
      <c r="R391" s="44">
        <v>1973.79</v>
      </c>
      <c r="S391" s="44">
        <v>1944.91</v>
      </c>
      <c r="T391" s="44">
        <v>2005</v>
      </c>
      <c r="U391" s="44">
        <v>2052.4499999999998</v>
      </c>
      <c r="V391" s="44">
        <v>2030.38</v>
      </c>
      <c r="W391" s="44">
        <v>2020.67</v>
      </c>
      <c r="X391" s="44">
        <v>2038.25</v>
      </c>
      <c r="Y391" s="44">
        <v>1901.55</v>
      </c>
      <c r="Z391" s="44">
        <v>1609.28</v>
      </c>
      <c r="AA391" s="44">
        <v>1481.64</v>
      </c>
    </row>
    <row r="392" spans="1:27" ht="12.75" hidden="1" customHeight="1" outlineLevel="1" x14ac:dyDescent="0.3">
      <c r="A392" s="99" t="s">
        <v>1368</v>
      </c>
      <c r="B392" s="63" t="s">
        <v>90</v>
      </c>
      <c r="C392" s="43" t="s">
        <v>79</v>
      </c>
      <c r="D392" s="44">
        <f>$D$307</f>
        <v>217.03</v>
      </c>
      <c r="E392" s="44">
        <f t="shared" ref="E392:AA392" si="226">$D$307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3">
      <c r="A393" s="99" t="s">
        <v>1369</v>
      </c>
      <c r="B393" s="63" t="s">
        <v>83</v>
      </c>
      <c r="C393" s="43" t="s">
        <v>79</v>
      </c>
      <c r="D393" s="44">
        <v>4.8</v>
      </c>
      <c r="E393" s="44">
        <v>4.8</v>
      </c>
      <c r="F393" s="44">
        <v>4.8</v>
      </c>
      <c r="G393" s="44">
        <v>4.8</v>
      </c>
      <c r="H393" s="44">
        <v>4.8</v>
      </c>
      <c r="I393" s="44">
        <v>4.8</v>
      </c>
      <c r="J393" s="44">
        <v>4.8</v>
      </c>
      <c r="K393" s="44">
        <v>4.8</v>
      </c>
      <c r="L393" s="44">
        <v>4.8</v>
      </c>
      <c r="M393" s="44">
        <v>4.8</v>
      </c>
      <c r="N393" s="44">
        <v>4.8</v>
      </c>
      <c r="O393" s="44">
        <v>4.8</v>
      </c>
      <c r="P393" s="44">
        <v>4.8</v>
      </c>
      <c r="Q393" s="44">
        <v>4.8</v>
      </c>
      <c r="R393" s="44">
        <v>4.8</v>
      </c>
      <c r="S393" s="44">
        <v>4.8</v>
      </c>
      <c r="T393" s="44">
        <v>4.8</v>
      </c>
      <c r="U393" s="44">
        <v>4.8</v>
      </c>
      <c r="V393" s="44">
        <v>4.8</v>
      </c>
      <c r="W393" s="44">
        <v>4.8</v>
      </c>
      <c r="X393" s="44">
        <v>4.8</v>
      </c>
      <c r="Y393" s="44">
        <v>4.8</v>
      </c>
      <c r="Z393" s="44">
        <v>4.8</v>
      </c>
      <c r="AA393" s="44">
        <v>4.8</v>
      </c>
    </row>
    <row r="394" spans="1:27" ht="12.75" hidden="1" customHeight="1" outlineLevel="1" x14ac:dyDescent="0.3">
      <c r="A394" s="99" t="s">
        <v>1370</v>
      </c>
      <c r="B394" s="63" t="s">
        <v>81</v>
      </c>
      <c r="C394" s="43" t="s">
        <v>79</v>
      </c>
      <c r="D394" s="44">
        <f>$D$11</f>
        <v>88.27</v>
      </c>
      <c r="E394" s="44">
        <f t="shared" ref="E394:AA394" si="227">$D$11</f>
        <v>88.27</v>
      </c>
      <c r="F394" s="44">
        <f t="shared" si="227"/>
        <v>88.27</v>
      </c>
      <c r="G394" s="44">
        <f t="shared" si="227"/>
        <v>88.27</v>
      </c>
      <c r="H394" s="44">
        <f t="shared" si="227"/>
        <v>88.27</v>
      </c>
      <c r="I394" s="44">
        <f t="shared" si="227"/>
        <v>88.27</v>
      </c>
      <c r="J394" s="44">
        <f t="shared" si="227"/>
        <v>88.27</v>
      </c>
      <c r="K394" s="44">
        <f t="shared" si="227"/>
        <v>88.27</v>
      </c>
      <c r="L394" s="44">
        <f t="shared" si="227"/>
        <v>88.27</v>
      </c>
      <c r="M394" s="44">
        <f t="shared" si="227"/>
        <v>88.27</v>
      </c>
      <c r="N394" s="44">
        <f t="shared" si="227"/>
        <v>88.27</v>
      </c>
      <c r="O394" s="44">
        <f t="shared" si="227"/>
        <v>88.27</v>
      </c>
      <c r="P394" s="44">
        <f t="shared" si="227"/>
        <v>88.27</v>
      </c>
      <c r="Q394" s="44">
        <f t="shared" si="227"/>
        <v>88.27</v>
      </c>
      <c r="R394" s="44">
        <f t="shared" si="227"/>
        <v>88.27</v>
      </c>
      <c r="S394" s="44">
        <f t="shared" si="227"/>
        <v>88.27</v>
      </c>
      <c r="T394" s="44">
        <f t="shared" si="227"/>
        <v>88.27</v>
      </c>
      <c r="U394" s="44">
        <f t="shared" si="227"/>
        <v>88.27</v>
      </c>
      <c r="V394" s="44">
        <f t="shared" si="227"/>
        <v>88.27</v>
      </c>
      <c r="W394" s="44">
        <f t="shared" si="227"/>
        <v>88.27</v>
      </c>
      <c r="X394" s="44">
        <f t="shared" si="227"/>
        <v>88.27</v>
      </c>
      <c r="Y394" s="44">
        <f t="shared" si="227"/>
        <v>88.27</v>
      </c>
      <c r="Z394" s="44">
        <f t="shared" si="227"/>
        <v>88.27</v>
      </c>
      <c r="AA394" s="44">
        <f t="shared" si="227"/>
        <v>88.27</v>
      </c>
    </row>
    <row r="395" spans="1:27" ht="12.75" customHeight="1" collapsed="1" x14ac:dyDescent="0.3">
      <c r="A395" s="98" t="s">
        <v>1371</v>
      </c>
      <c r="B395" s="28" t="str">
        <f>"19"&amp;"."&amp;$B$623&amp;"."&amp;$B$624</f>
        <v>19.02.2024</v>
      </c>
      <c r="C395" s="90" t="s">
        <v>76</v>
      </c>
      <c r="D395" s="91">
        <f>ROUND(((D396+D397+D399+D398)/1000),5)</f>
        <v>1.7461</v>
      </c>
      <c r="E395" s="91">
        <f>ROUND(((E396+E397+E399+E398)/1000),5)</f>
        <v>1.63029</v>
      </c>
      <c r="F395" s="91">
        <f>ROUND(((F396+F397+F399+F398)/1000),5)</f>
        <v>1.5748</v>
      </c>
      <c r="G395" s="91">
        <f t="shared" ref="G395:AA395" si="228">ROUND(((G396+G397+G399+G398)/1000),5)</f>
        <v>1.56633</v>
      </c>
      <c r="H395" s="91">
        <f t="shared" si="228"/>
        <v>1.6141300000000001</v>
      </c>
      <c r="I395" s="91">
        <f t="shared" si="228"/>
        <v>1.68015</v>
      </c>
      <c r="J395" s="91">
        <f t="shared" si="228"/>
        <v>1.90019</v>
      </c>
      <c r="K395" s="91">
        <f t="shared" si="228"/>
        <v>2.17713</v>
      </c>
      <c r="L395" s="91">
        <f t="shared" si="228"/>
        <v>2.3416999999999999</v>
      </c>
      <c r="M395" s="91">
        <f t="shared" si="228"/>
        <v>2.3143600000000002</v>
      </c>
      <c r="N395" s="91">
        <f t="shared" si="228"/>
        <v>2.3257400000000001</v>
      </c>
      <c r="O395" s="91">
        <f t="shared" si="228"/>
        <v>2.4238900000000001</v>
      </c>
      <c r="P395" s="91">
        <f t="shared" si="228"/>
        <v>2.4199799999999998</v>
      </c>
      <c r="Q395" s="91">
        <f t="shared" si="228"/>
        <v>2.4150499999999999</v>
      </c>
      <c r="R395" s="91">
        <f t="shared" si="228"/>
        <v>2.41831</v>
      </c>
      <c r="S395" s="91">
        <f t="shared" si="228"/>
        <v>2.30762</v>
      </c>
      <c r="T395" s="91">
        <f t="shared" si="228"/>
        <v>2.30125</v>
      </c>
      <c r="U395" s="91">
        <f t="shared" si="228"/>
        <v>2.3093400000000002</v>
      </c>
      <c r="V395" s="91">
        <f t="shared" si="228"/>
        <v>2.3431299999999999</v>
      </c>
      <c r="W395" s="91">
        <f t="shared" si="228"/>
        <v>2.3366199999999999</v>
      </c>
      <c r="X395" s="91">
        <f t="shared" si="228"/>
        <v>2.23699</v>
      </c>
      <c r="Y395" s="91">
        <f t="shared" si="228"/>
        <v>2.15821</v>
      </c>
      <c r="Z395" s="91">
        <f t="shared" si="228"/>
        <v>1.91865</v>
      </c>
      <c r="AA395" s="91">
        <f t="shared" si="228"/>
        <v>1.71007</v>
      </c>
    </row>
    <row r="396" spans="1:27" ht="12.75" hidden="1" customHeight="1" outlineLevel="1" x14ac:dyDescent="0.3">
      <c r="A396" s="99" t="s">
        <v>1372</v>
      </c>
      <c r="B396" s="63" t="s">
        <v>238</v>
      </c>
      <c r="C396" s="43" t="s">
        <v>79</v>
      </c>
      <c r="D396" s="44">
        <v>1436</v>
      </c>
      <c r="E396" s="44">
        <v>1320.19</v>
      </c>
      <c r="F396" s="44">
        <v>1264.7</v>
      </c>
      <c r="G396" s="44">
        <v>1256.23</v>
      </c>
      <c r="H396" s="44">
        <v>1304.03</v>
      </c>
      <c r="I396" s="44">
        <v>1370.05</v>
      </c>
      <c r="J396" s="44">
        <v>1590.09</v>
      </c>
      <c r="K396" s="44">
        <v>1867.03</v>
      </c>
      <c r="L396" s="44">
        <v>2031.6</v>
      </c>
      <c r="M396" s="44">
        <v>2004.26</v>
      </c>
      <c r="N396" s="44">
        <v>2015.64</v>
      </c>
      <c r="O396" s="44">
        <v>2113.79</v>
      </c>
      <c r="P396" s="44">
        <v>2109.88</v>
      </c>
      <c r="Q396" s="44">
        <v>2104.9499999999998</v>
      </c>
      <c r="R396" s="44">
        <v>2108.21</v>
      </c>
      <c r="S396" s="44">
        <v>1997.52</v>
      </c>
      <c r="T396" s="44">
        <v>1991.15</v>
      </c>
      <c r="U396" s="44">
        <v>1999.24</v>
      </c>
      <c r="V396" s="44">
        <v>2033.03</v>
      </c>
      <c r="W396" s="44">
        <v>2026.52</v>
      </c>
      <c r="X396" s="44">
        <v>1926.89</v>
      </c>
      <c r="Y396" s="44">
        <v>1848.11</v>
      </c>
      <c r="Z396" s="44">
        <v>1608.55</v>
      </c>
      <c r="AA396" s="44">
        <v>1399.97</v>
      </c>
    </row>
    <row r="397" spans="1:27" ht="12.75" hidden="1" customHeight="1" outlineLevel="1" x14ac:dyDescent="0.3">
      <c r="A397" s="99" t="s">
        <v>1373</v>
      </c>
      <c r="B397" s="63" t="s">
        <v>90</v>
      </c>
      <c r="C397" s="43" t="s">
        <v>79</v>
      </c>
      <c r="D397" s="44">
        <f>$D$307</f>
        <v>217.03</v>
      </c>
      <c r="E397" s="44">
        <f t="shared" ref="E397:AA397" si="229">$D$307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3">
      <c r="A398" s="99" t="s">
        <v>1374</v>
      </c>
      <c r="B398" s="63" t="s">
        <v>83</v>
      </c>
      <c r="C398" s="43" t="s">
        <v>79</v>
      </c>
      <c r="D398" s="111">
        <v>4.8</v>
      </c>
      <c r="E398" s="111">
        <v>4.8</v>
      </c>
      <c r="F398" s="111">
        <v>4.8</v>
      </c>
      <c r="G398" s="111">
        <v>4.8</v>
      </c>
      <c r="H398" s="111">
        <v>4.8</v>
      </c>
      <c r="I398" s="111">
        <v>4.8</v>
      </c>
      <c r="J398" s="111">
        <v>4.8</v>
      </c>
      <c r="K398" s="111">
        <v>4.8</v>
      </c>
      <c r="L398" s="111">
        <v>4.8</v>
      </c>
      <c r="M398" s="111">
        <v>4.8</v>
      </c>
      <c r="N398" s="111">
        <v>4.8</v>
      </c>
      <c r="O398" s="111">
        <v>4.8</v>
      </c>
      <c r="P398" s="111">
        <v>4.8</v>
      </c>
      <c r="Q398" s="111">
        <v>4.8</v>
      </c>
      <c r="R398" s="111">
        <v>4.8</v>
      </c>
      <c r="S398" s="111">
        <v>4.8</v>
      </c>
      <c r="T398" s="111">
        <v>4.8</v>
      </c>
      <c r="U398" s="111">
        <v>4.8</v>
      </c>
      <c r="V398" s="111">
        <v>4.8</v>
      </c>
      <c r="W398" s="111">
        <v>4.8</v>
      </c>
      <c r="X398" s="111">
        <v>4.8</v>
      </c>
      <c r="Y398" s="111">
        <v>4.8</v>
      </c>
      <c r="Z398" s="111">
        <v>4.8</v>
      </c>
      <c r="AA398" s="111">
        <v>4.8</v>
      </c>
    </row>
    <row r="399" spans="1:27" ht="12.75" hidden="1" customHeight="1" outlineLevel="1" x14ac:dyDescent="0.3">
      <c r="A399" s="99" t="s">
        <v>1375</v>
      </c>
      <c r="B399" s="63" t="s">
        <v>81</v>
      </c>
      <c r="C399" s="43" t="s">
        <v>79</v>
      </c>
      <c r="D399" s="44">
        <f>$D$11</f>
        <v>88.27</v>
      </c>
      <c r="E399" s="44">
        <f t="shared" ref="E399:AA399" si="230">$D$11</f>
        <v>88.27</v>
      </c>
      <c r="F399" s="44">
        <f t="shared" si="230"/>
        <v>88.27</v>
      </c>
      <c r="G399" s="44">
        <f t="shared" si="230"/>
        <v>88.27</v>
      </c>
      <c r="H399" s="44">
        <f t="shared" si="230"/>
        <v>88.27</v>
      </c>
      <c r="I399" s="44">
        <f t="shared" si="230"/>
        <v>88.27</v>
      </c>
      <c r="J399" s="44">
        <f t="shared" si="230"/>
        <v>88.27</v>
      </c>
      <c r="K399" s="44">
        <f t="shared" si="230"/>
        <v>88.27</v>
      </c>
      <c r="L399" s="44">
        <f t="shared" si="230"/>
        <v>88.27</v>
      </c>
      <c r="M399" s="44">
        <f t="shared" si="230"/>
        <v>88.27</v>
      </c>
      <c r="N399" s="44">
        <f t="shared" si="230"/>
        <v>88.27</v>
      </c>
      <c r="O399" s="44">
        <f t="shared" si="230"/>
        <v>88.27</v>
      </c>
      <c r="P399" s="44">
        <f t="shared" si="230"/>
        <v>88.27</v>
      </c>
      <c r="Q399" s="44">
        <f t="shared" si="230"/>
        <v>88.27</v>
      </c>
      <c r="R399" s="44">
        <f t="shared" si="230"/>
        <v>88.27</v>
      </c>
      <c r="S399" s="44">
        <f t="shared" si="230"/>
        <v>88.27</v>
      </c>
      <c r="T399" s="44">
        <f t="shared" si="230"/>
        <v>88.27</v>
      </c>
      <c r="U399" s="44">
        <f t="shared" si="230"/>
        <v>88.27</v>
      </c>
      <c r="V399" s="44">
        <f t="shared" si="230"/>
        <v>88.27</v>
      </c>
      <c r="W399" s="44">
        <f t="shared" si="230"/>
        <v>88.27</v>
      </c>
      <c r="X399" s="44">
        <f t="shared" si="230"/>
        <v>88.27</v>
      </c>
      <c r="Y399" s="44">
        <f t="shared" si="230"/>
        <v>88.27</v>
      </c>
      <c r="Z399" s="44">
        <f t="shared" si="230"/>
        <v>88.27</v>
      </c>
      <c r="AA399" s="44">
        <f t="shared" si="230"/>
        <v>88.27</v>
      </c>
    </row>
    <row r="400" spans="1:27" ht="12.75" customHeight="1" collapsed="1" x14ac:dyDescent="0.3">
      <c r="A400" s="98" t="s">
        <v>1376</v>
      </c>
      <c r="B400" s="28" t="str">
        <f>"20"&amp;"."&amp;$B$623&amp;"."&amp;$B$624</f>
        <v>20.02.2024</v>
      </c>
      <c r="C400" s="90" t="s">
        <v>76</v>
      </c>
      <c r="D400" s="91">
        <f>ROUND(((D401+D402+D404+D403)/1000),5)</f>
        <v>1.6836500000000001</v>
      </c>
      <c r="E400" s="91">
        <f>ROUND(((E401+E402+E404+E403)/1000),5)</f>
        <v>1.6265000000000001</v>
      </c>
      <c r="F400" s="91">
        <f>ROUND(((F401+F402+F404+F403)/1000),5)</f>
        <v>1.5759399999999999</v>
      </c>
      <c r="G400" s="91">
        <f t="shared" ref="G400:AA400" si="231">ROUND(((G401+G402+G404+G403)/1000),5)</f>
        <v>1.5678000000000001</v>
      </c>
      <c r="H400" s="91">
        <f t="shared" si="231"/>
        <v>1.62537</v>
      </c>
      <c r="I400" s="91">
        <f t="shared" si="231"/>
        <v>1.7192499999999999</v>
      </c>
      <c r="J400" s="91">
        <f t="shared" si="231"/>
        <v>1.8504700000000001</v>
      </c>
      <c r="K400" s="91">
        <f t="shared" si="231"/>
        <v>2.0876700000000001</v>
      </c>
      <c r="L400" s="91">
        <f t="shared" si="231"/>
        <v>2.3414799999999998</v>
      </c>
      <c r="M400" s="91">
        <f t="shared" si="231"/>
        <v>2.36869</v>
      </c>
      <c r="N400" s="91">
        <f t="shared" si="231"/>
        <v>2.3084799999999999</v>
      </c>
      <c r="O400" s="91">
        <f t="shared" si="231"/>
        <v>2.4028100000000001</v>
      </c>
      <c r="P400" s="91">
        <f t="shared" si="231"/>
        <v>2.4028700000000001</v>
      </c>
      <c r="Q400" s="91">
        <f t="shared" si="231"/>
        <v>2.4064999999999999</v>
      </c>
      <c r="R400" s="91">
        <f t="shared" si="231"/>
        <v>2.39236</v>
      </c>
      <c r="S400" s="91">
        <f t="shared" si="231"/>
        <v>2.3299799999999999</v>
      </c>
      <c r="T400" s="91">
        <f t="shared" si="231"/>
        <v>2.3101799999999999</v>
      </c>
      <c r="U400" s="91">
        <f t="shared" si="231"/>
        <v>2.3256700000000001</v>
      </c>
      <c r="V400" s="91">
        <f t="shared" si="231"/>
        <v>2.3703599999999998</v>
      </c>
      <c r="W400" s="91">
        <f t="shared" si="231"/>
        <v>2.4248099999999999</v>
      </c>
      <c r="X400" s="91">
        <f t="shared" si="231"/>
        <v>2.3405</v>
      </c>
      <c r="Y400" s="91">
        <f t="shared" si="231"/>
        <v>2.1050399999999998</v>
      </c>
      <c r="Z400" s="91">
        <f t="shared" si="231"/>
        <v>1.8947700000000001</v>
      </c>
      <c r="AA400" s="91">
        <f t="shared" si="231"/>
        <v>1.8028900000000001</v>
      </c>
    </row>
    <row r="401" spans="1:27" ht="12.75" hidden="1" customHeight="1" outlineLevel="1" x14ac:dyDescent="0.3">
      <c r="A401" s="99" t="s">
        <v>1377</v>
      </c>
      <c r="B401" s="63" t="s">
        <v>238</v>
      </c>
      <c r="C401" s="43" t="s">
        <v>79</v>
      </c>
      <c r="D401" s="44">
        <v>1373.55</v>
      </c>
      <c r="E401" s="44">
        <v>1316.4</v>
      </c>
      <c r="F401" s="44">
        <v>1265.8399999999999</v>
      </c>
      <c r="G401" s="44">
        <v>1257.7</v>
      </c>
      <c r="H401" s="44">
        <v>1315.27</v>
      </c>
      <c r="I401" s="44">
        <v>1409.15</v>
      </c>
      <c r="J401" s="44">
        <v>1540.37</v>
      </c>
      <c r="K401" s="44">
        <v>1777.57</v>
      </c>
      <c r="L401" s="44">
        <v>2031.38</v>
      </c>
      <c r="M401" s="44">
        <v>2058.59</v>
      </c>
      <c r="N401" s="44">
        <v>1998.38</v>
      </c>
      <c r="O401" s="44">
        <v>2092.71</v>
      </c>
      <c r="P401" s="44">
        <v>2092.77</v>
      </c>
      <c r="Q401" s="44">
        <v>2096.4</v>
      </c>
      <c r="R401" s="44">
        <v>2082.2600000000002</v>
      </c>
      <c r="S401" s="44">
        <v>2019.88</v>
      </c>
      <c r="T401" s="44">
        <v>2000.08</v>
      </c>
      <c r="U401" s="44">
        <v>2015.57</v>
      </c>
      <c r="V401" s="44">
        <v>2060.2600000000002</v>
      </c>
      <c r="W401" s="44">
        <v>2114.71</v>
      </c>
      <c r="X401" s="44">
        <v>2030.4</v>
      </c>
      <c r="Y401" s="44">
        <v>1794.94</v>
      </c>
      <c r="Z401" s="44">
        <v>1584.67</v>
      </c>
      <c r="AA401" s="44">
        <v>1492.79</v>
      </c>
    </row>
    <row r="402" spans="1:27" ht="12.75" hidden="1" customHeight="1" outlineLevel="1" x14ac:dyDescent="0.3">
      <c r="A402" s="99" t="s">
        <v>1378</v>
      </c>
      <c r="B402" s="63" t="s">
        <v>90</v>
      </c>
      <c r="C402" s="43" t="s">
        <v>79</v>
      </c>
      <c r="D402" s="44">
        <f>$D$307</f>
        <v>217.03</v>
      </c>
      <c r="E402" s="44">
        <f t="shared" ref="E402:AA402" si="232">$D$307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3">
      <c r="A403" s="99" t="s">
        <v>1379</v>
      </c>
      <c r="B403" s="63" t="s">
        <v>83</v>
      </c>
      <c r="C403" s="43" t="s">
        <v>79</v>
      </c>
      <c r="D403" s="44">
        <v>4.8</v>
      </c>
      <c r="E403" s="44">
        <v>4.8</v>
      </c>
      <c r="F403" s="44">
        <v>4.8</v>
      </c>
      <c r="G403" s="44">
        <v>4.8</v>
      </c>
      <c r="H403" s="44">
        <v>4.8</v>
      </c>
      <c r="I403" s="44">
        <v>4.8</v>
      </c>
      <c r="J403" s="44">
        <v>4.8</v>
      </c>
      <c r="K403" s="44">
        <v>4.8</v>
      </c>
      <c r="L403" s="44">
        <v>4.8</v>
      </c>
      <c r="M403" s="44">
        <v>4.8</v>
      </c>
      <c r="N403" s="44">
        <v>4.8</v>
      </c>
      <c r="O403" s="44">
        <v>4.8</v>
      </c>
      <c r="P403" s="44">
        <v>4.8</v>
      </c>
      <c r="Q403" s="44">
        <v>4.8</v>
      </c>
      <c r="R403" s="44">
        <v>4.8</v>
      </c>
      <c r="S403" s="44">
        <v>4.8</v>
      </c>
      <c r="T403" s="44">
        <v>4.8</v>
      </c>
      <c r="U403" s="44">
        <v>4.8</v>
      </c>
      <c r="V403" s="44">
        <v>4.8</v>
      </c>
      <c r="W403" s="44">
        <v>4.8</v>
      </c>
      <c r="X403" s="44">
        <v>4.8</v>
      </c>
      <c r="Y403" s="44">
        <v>4.8</v>
      </c>
      <c r="Z403" s="44">
        <v>4.8</v>
      </c>
      <c r="AA403" s="44">
        <v>4.8</v>
      </c>
    </row>
    <row r="404" spans="1:27" ht="12.75" hidden="1" customHeight="1" outlineLevel="1" x14ac:dyDescent="0.3">
      <c r="A404" s="99" t="s">
        <v>1380</v>
      </c>
      <c r="B404" s="63" t="s">
        <v>81</v>
      </c>
      <c r="C404" s="43" t="s">
        <v>79</v>
      </c>
      <c r="D404" s="44">
        <f>$D$11</f>
        <v>88.27</v>
      </c>
      <c r="E404" s="44">
        <f t="shared" ref="E404:AA404" si="233">$D$11</f>
        <v>88.27</v>
      </c>
      <c r="F404" s="44">
        <f t="shared" si="233"/>
        <v>88.27</v>
      </c>
      <c r="G404" s="44">
        <f t="shared" si="233"/>
        <v>88.27</v>
      </c>
      <c r="H404" s="44">
        <f t="shared" si="233"/>
        <v>88.27</v>
      </c>
      <c r="I404" s="44">
        <f t="shared" si="233"/>
        <v>88.27</v>
      </c>
      <c r="J404" s="44">
        <f t="shared" si="233"/>
        <v>88.27</v>
      </c>
      <c r="K404" s="44">
        <f t="shared" si="233"/>
        <v>88.27</v>
      </c>
      <c r="L404" s="44">
        <f t="shared" si="233"/>
        <v>88.27</v>
      </c>
      <c r="M404" s="44">
        <f t="shared" si="233"/>
        <v>88.27</v>
      </c>
      <c r="N404" s="44">
        <f t="shared" si="233"/>
        <v>88.27</v>
      </c>
      <c r="O404" s="44">
        <f t="shared" si="233"/>
        <v>88.27</v>
      </c>
      <c r="P404" s="44">
        <f t="shared" si="233"/>
        <v>88.27</v>
      </c>
      <c r="Q404" s="44">
        <f t="shared" si="233"/>
        <v>88.27</v>
      </c>
      <c r="R404" s="44">
        <f t="shared" si="233"/>
        <v>88.27</v>
      </c>
      <c r="S404" s="44">
        <f t="shared" si="233"/>
        <v>88.27</v>
      </c>
      <c r="T404" s="44">
        <f t="shared" si="233"/>
        <v>88.27</v>
      </c>
      <c r="U404" s="44">
        <f t="shared" si="233"/>
        <v>88.27</v>
      </c>
      <c r="V404" s="44">
        <f t="shared" si="233"/>
        <v>88.27</v>
      </c>
      <c r="W404" s="44">
        <f t="shared" si="233"/>
        <v>88.27</v>
      </c>
      <c r="X404" s="44">
        <f t="shared" si="233"/>
        <v>88.27</v>
      </c>
      <c r="Y404" s="44">
        <f t="shared" si="233"/>
        <v>88.27</v>
      </c>
      <c r="Z404" s="44">
        <f t="shared" si="233"/>
        <v>88.27</v>
      </c>
      <c r="AA404" s="44">
        <f t="shared" si="233"/>
        <v>88.27</v>
      </c>
    </row>
    <row r="405" spans="1:27" ht="12.75" customHeight="1" collapsed="1" x14ac:dyDescent="0.3">
      <c r="A405" s="98" t="s">
        <v>1381</v>
      </c>
      <c r="B405" s="28" t="str">
        <f>"21"&amp;"."&amp;$B$623&amp;"."&amp;$B$624</f>
        <v>21.02.2024</v>
      </c>
      <c r="C405" s="90" t="s">
        <v>76</v>
      </c>
      <c r="D405" s="91">
        <f>ROUND(((D406+D407+D409+D408)/1000),5)</f>
        <v>1.6376900000000001</v>
      </c>
      <c r="E405" s="91">
        <f>ROUND(((E406+E407+E409+E408)/1000),5)</f>
        <v>1.6021300000000001</v>
      </c>
      <c r="F405" s="91">
        <f>ROUND(((F406+F407+F409+F408)/1000),5)</f>
        <v>1.57345</v>
      </c>
      <c r="G405" s="91">
        <f t="shared" ref="G405:AA405" si="234">ROUND(((G406+G407+G409+G408)/1000),5)</f>
        <v>1.5647599999999999</v>
      </c>
      <c r="H405" s="91">
        <f t="shared" si="234"/>
        <v>1.60324</v>
      </c>
      <c r="I405" s="91">
        <f t="shared" si="234"/>
        <v>1.6715199999999999</v>
      </c>
      <c r="J405" s="91">
        <f t="shared" si="234"/>
        <v>1.8492999999999999</v>
      </c>
      <c r="K405" s="91">
        <f t="shared" si="234"/>
        <v>2.0869</v>
      </c>
      <c r="L405" s="91">
        <f t="shared" si="234"/>
        <v>2.3368500000000001</v>
      </c>
      <c r="M405" s="91">
        <f t="shared" si="234"/>
        <v>2.39818</v>
      </c>
      <c r="N405" s="91">
        <f t="shared" si="234"/>
        <v>2.4286500000000002</v>
      </c>
      <c r="O405" s="91">
        <f t="shared" si="234"/>
        <v>2.41459</v>
      </c>
      <c r="P405" s="91">
        <f t="shared" si="234"/>
        <v>2.42354</v>
      </c>
      <c r="Q405" s="91">
        <f t="shared" si="234"/>
        <v>2.4213</v>
      </c>
      <c r="R405" s="91">
        <f t="shared" si="234"/>
        <v>2.4143500000000002</v>
      </c>
      <c r="S405" s="91">
        <f t="shared" si="234"/>
        <v>2.3548499999999999</v>
      </c>
      <c r="T405" s="91">
        <f t="shared" si="234"/>
        <v>2.3206899999999999</v>
      </c>
      <c r="U405" s="91">
        <f t="shared" si="234"/>
        <v>2.3341099999999999</v>
      </c>
      <c r="V405" s="91">
        <f t="shared" si="234"/>
        <v>2.36646</v>
      </c>
      <c r="W405" s="91">
        <f t="shared" si="234"/>
        <v>2.4026999999999998</v>
      </c>
      <c r="X405" s="91">
        <f t="shared" si="234"/>
        <v>2.2202700000000002</v>
      </c>
      <c r="Y405" s="91">
        <f t="shared" si="234"/>
        <v>2.0817100000000002</v>
      </c>
      <c r="Z405" s="91">
        <f t="shared" si="234"/>
        <v>1.8580300000000001</v>
      </c>
      <c r="AA405" s="91">
        <f t="shared" si="234"/>
        <v>1.6937</v>
      </c>
    </row>
    <row r="406" spans="1:27" ht="12.75" hidden="1" customHeight="1" outlineLevel="1" x14ac:dyDescent="0.3">
      <c r="A406" s="99" t="s">
        <v>1382</v>
      </c>
      <c r="B406" s="63" t="s">
        <v>238</v>
      </c>
      <c r="C406" s="43" t="s">
        <v>79</v>
      </c>
      <c r="D406" s="44">
        <v>1327.59</v>
      </c>
      <c r="E406" s="44">
        <v>1292.03</v>
      </c>
      <c r="F406" s="44">
        <v>1263.3499999999999</v>
      </c>
      <c r="G406" s="44">
        <v>1254.6600000000001</v>
      </c>
      <c r="H406" s="44">
        <v>1293.1400000000001</v>
      </c>
      <c r="I406" s="44">
        <v>1361.42</v>
      </c>
      <c r="J406" s="44">
        <v>1539.2</v>
      </c>
      <c r="K406" s="44">
        <v>1776.8</v>
      </c>
      <c r="L406" s="44">
        <v>2026.75</v>
      </c>
      <c r="M406" s="44">
        <v>2088.08</v>
      </c>
      <c r="N406" s="44">
        <v>2118.5500000000002</v>
      </c>
      <c r="O406" s="44">
        <v>2104.4899999999998</v>
      </c>
      <c r="P406" s="44">
        <v>2113.44</v>
      </c>
      <c r="Q406" s="44">
        <v>2111.1999999999998</v>
      </c>
      <c r="R406" s="44">
        <v>2104.25</v>
      </c>
      <c r="S406" s="44">
        <v>2044.75</v>
      </c>
      <c r="T406" s="44">
        <v>2010.59</v>
      </c>
      <c r="U406" s="44">
        <v>2024.01</v>
      </c>
      <c r="V406" s="44">
        <v>2056.36</v>
      </c>
      <c r="W406" s="44">
        <v>2092.6</v>
      </c>
      <c r="X406" s="44">
        <v>1910.17</v>
      </c>
      <c r="Y406" s="44">
        <v>1771.61</v>
      </c>
      <c r="Z406" s="44">
        <v>1547.93</v>
      </c>
      <c r="AA406" s="44">
        <v>1383.6</v>
      </c>
    </row>
    <row r="407" spans="1:27" ht="12.75" hidden="1" customHeight="1" outlineLevel="1" x14ac:dyDescent="0.3">
      <c r="A407" s="99" t="s">
        <v>1383</v>
      </c>
      <c r="B407" s="63" t="s">
        <v>90</v>
      </c>
      <c r="C407" s="43" t="s">
        <v>79</v>
      </c>
      <c r="D407" s="44">
        <f>$D$307</f>
        <v>217.03</v>
      </c>
      <c r="E407" s="44">
        <f t="shared" ref="E407:AA407" si="235">$D$307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3">
      <c r="A408" s="99" t="s">
        <v>1384</v>
      </c>
      <c r="B408" s="63" t="s">
        <v>83</v>
      </c>
      <c r="C408" s="43" t="s">
        <v>79</v>
      </c>
      <c r="D408" s="44">
        <v>4.8</v>
      </c>
      <c r="E408" s="44">
        <v>4.8</v>
      </c>
      <c r="F408" s="44">
        <v>4.8</v>
      </c>
      <c r="G408" s="44">
        <v>4.8</v>
      </c>
      <c r="H408" s="44">
        <v>4.8</v>
      </c>
      <c r="I408" s="44">
        <v>4.8</v>
      </c>
      <c r="J408" s="44">
        <v>4.8</v>
      </c>
      <c r="K408" s="44">
        <v>4.8</v>
      </c>
      <c r="L408" s="44">
        <v>4.8</v>
      </c>
      <c r="M408" s="44">
        <v>4.8</v>
      </c>
      <c r="N408" s="44">
        <v>4.8</v>
      </c>
      <c r="O408" s="44">
        <v>4.8</v>
      </c>
      <c r="P408" s="44">
        <v>4.8</v>
      </c>
      <c r="Q408" s="44">
        <v>4.8</v>
      </c>
      <c r="R408" s="44">
        <v>4.8</v>
      </c>
      <c r="S408" s="44">
        <v>4.8</v>
      </c>
      <c r="T408" s="44">
        <v>4.8</v>
      </c>
      <c r="U408" s="44">
        <v>4.8</v>
      </c>
      <c r="V408" s="44">
        <v>4.8</v>
      </c>
      <c r="W408" s="44">
        <v>4.8</v>
      </c>
      <c r="X408" s="44">
        <v>4.8</v>
      </c>
      <c r="Y408" s="44">
        <v>4.8</v>
      </c>
      <c r="Z408" s="44">
        <v>4.8</v>
      </c>
      <c r="AA408" s="44">
        <v>4.8</v>
      </c>
    </row>
    <row r="409" spans="1:27" ht="12.75" hidden="1" customHeight="1" outlineLevel="1" x14ac:dyDescent="0.3">
      <c r="A409" s="99" t="s">
        <v>1385</v>
      </c>
      <c r="B409" s="63" t="s">
        <v>81</v>
      </c>
      <c r="C409" s="43" t="s">
        <v>79</v>
      </c>
      <c r="D409" s="44">
        <f>$D$11</f>
        <v>88.27</v>
      </c>
      <c r="E409" s="44">
        <f t="shared" ref="E409:AA409" si="236">$D$11</f>
        <v>88.27</v>
      </c>
      <c r="F409" s="44">
        <f t="shared" si="236"/>
        <v>88.27</v>
      </c>
      <c r="G409" s="44">
        <f t="shared" si="236"/>
        <v>88.27</v>
      </c>
      <c r="H409" s="44">
        <f t="shared" si="236"/>
        <v>88.27</v>
      </c>
      <c r="I409" s="44">
        <f t="shared" si="236"/>
        <v>88.27</v>
      </c>
      <c r="J409" s="44">
        <f t="shared" si="236"/>
        <v>88.27</v>
      </c>
      <c r="K409" s="44">
        <f t="shared" si="236"/>
        <v>88.27</v>
      </c>
      <c r="L409" s="44">
        <f t="shared" si="236"/>
        <v>88.27</v>
      </c>
      <c r="M409" s="44">
        <f t="shared" si="236"/>
        <v>88.27</v>
      </c>
      <c r="N409" s="44">
        <f t="shared" si="236"/>
        <v>88.27</v>
      </c>
      <c r="O409" s="44">
        <f t="shared" si="236"/>
        <v>88.27</v>
      </c>
      <c r="P409" s="44">
        <f t="shared" si="236"/>
        <v>88.27</v>
      </c>
      <c r="Q409" s="44">
        <f t="shared" si="236"/>
        <v>88.27</v>
      </c>
      <c r="R409" s="44">
        <f t="shared" si="236"/>
        <v>88.27</v>
      </c>
      <c r="S409" s="44">
        <f t="shared" si="236"/>
        <v>88.27</v>
      </c>
      <c r="T409" s="44">
        <f t="shared" si="236"/>
        <v>88.27</v>
      </c>
      <c r="U409" s="44">
        <f t="shared" si="236"/>
        <v>88.27</v>
      </c>
      <c r="V409" s="44">
        <f t="shared" si="236"/>
        <v>88.27</v>
      </c>
      <c r="W409" s="44">
        <f t="shared" si="236"/>
        <v>88.27</v>
      </c>
      <c r="X409" s="44">
        <f t="shared" si="236"/>
        <v>88.27</v>
      </c>
      <c r="Y409" s="44">
        <f t="shared" si="236"/>
        <v>88.27</v>
      </c>
      <c r="Z409" s="44">
        <f t="shared" si="236"/>
        <v>88.27</v>
      </c>
      <c r="AA409" s="44">
        <f t="shared" si="236"/>
        <v>88.27</v>
      </c>
    </row>
    <row r="410" spans="1:27" ht="12.75" customHeight="1" collapsed="1" x14ac:dyDescent="0.3">
      <c r="A410" s="98" t="s">
        <v>1386</v>
      </c>
      <c r="B410" s="28" t="str">
        <f>"22"&amp;"."&amp;$B$623&amp;"."&amp;$B$624</f>
        <v>22.02.2024</v>
      </c>
      <c r="C410" s="90" t="s">
        <v>76</v>
      </c>
      <c r="D410" s="91">
        <f>ROUND(((D411+D412+D414+D413)/1000),5)</f>
        <v>1.61649</v>
      </c>
      <c r="E410" s="91">
        <f>ROUND(((E411+E412+E414+E413)/1000),5)</f>
        <v>1.57911</v>
      </c>
      <c r="F410" s="91">
        <f>ROUND(((F411+F412+F414+F413)/1000),5)</f>
        <v>1.55348</v>
      </c>
      <c r="G410" s="91">
        <f t="shared" ref="G410:AA410" si="237">ROUND(((G411+G412+G414+G413)/1000),5)</f>
        <v>1.55108</v>
      </c>
      <c r="H410" s="91">
        <f t="shared" si="237"/>
        <v>1.5779099999999999</v>
      </c>
      <c r="I410" s="91">
        <f t="shared" si="237"/>
        <v>1.6735599999999999</v>
      </c>
      <c r="J410" s="91">
        <f t="shared" si="237"/>
        <v>1.86436</v>
      </c>
      <c r="K410" s="91">
        <f t="shared" si="237"/>
        <v>2.06324</v>
      </c>
      <c r="L410" s="91">
        <f t="shared" si="237"/>
        <v>2.2069800000000002</v>
      </c>
      <c r="M410" s="91">
        <f t="shared" si="237"/>
        <v>2.2435100000000001</v>
      </c>
      <c r="N410" s="91">
        <f t="shared" si="237"/>
        <v>2.2860900000000002</v>
      </c>
      <c r="O410" s="91">
        <f t="shared" si="237"/>
        <v>2.3222800000000001</v>
      </c>
      <c r="P410" s="91">
        <f t="shared" si="237"/>
        <v>2.2482899999999999</v>
      </c>
      <c r="Q410" s="91">
        <f t="shared" si="237"/>
        <v>2.2474599999999998</v>
      </c>
      <c r="R410" s="91">
        <f t="shared" si="237"/>
        <v>2.2330399999999999</v>
      </c>
      <c r="S410" s="91">
        <f t="shared" si="237"/>
        <v>2.1521400000000002</v>
      </c>
      <c r="T410" s="91">
        <f t="shared" si="237"/>
        <v>2.1414200000000001</v>
      </c>
      <c r="U410" s="91">
        <f t="shared" si="237"/>
        <v>2.1628099999999999</v>
      </c>
      <c r="V410" s="91">
        <f t="shared" si="237"/>
        <v>2.2053799999999999</v>
      </c>
      <c r="W410" s="91">
        <f t="shared" si="237"/>
        <v>2.2397499999999999</v>
      </c>
      <c r="X410" s="91">
        <f t="shared" si="237"/>
        <v>2.1773899999999999</v>
      </c>
      <c r="Y410" s="91">
        <f t="shared" si="237"/>
        <v>2.0680000000000001</v>
      </c>
      <c r="Z410" s="91">
        <f t="shared" si="237"/>
        <v>1.9149</v>
      </c>
      <c r="AA410" s="91">
        <f t="shared" si="237"/>
        <v>1.7793099999999999</v>
      </c>
    </row>
    <row r="411" spans="1:27" ht="12.75" hidden="1" customHeight="1" outlineLevel="1" x14ac:dyDescent="0.3">
      <c r="A411" s="99" t="s">
        <v>1387</v>
      </c>
      <c r="B411" s="63" t="s">
        <v>238</v>
      </c>
      <c r="C411" s="43" t="s">
        <v>79</v>
      </c>
      <c r="D411" s="44">
        <v>1306.3900000000001</v>
      </c>
      <c r="E411" s="44">
        <v>1269.01</v>
      </c>
      <c r="F411" s="44">
        <v>1243.3800000000001</v>
      </c>
      <c r="G411" s="44">
        <v>1240.98</v>
      </c>
      <c r="H411" s="44">
        <v>1267.81</v>
      </c>
      <c r="I411" s="44">
        <v>1363.46</v>
      </c>
      <c r="J411" s="44">
        <v>1554.26</v>
      </c>
      <c r="K411" s="44">
        <v>1753.14</v>
      </c>
      <c r="L411" s="44">
        <v>1896.88</v>
      </c>
      <c r="M411" s="44">
        <v>1933.41</v>
      </c>
      <c r="N411" s="44">
        <v>1975.99</v>
      </c>
      <c r="O411" s="44">
        <v>2012.18</v>
      </c>
      <c r="P411" s="44">
        <v>1938.19</v>
      </c>
      <c r="Q411" s="44">
        <v>1937.36</v>
      </c>
      <c r="R411" s="44">
        <v>1922.94</v>
      </c>
      <c r="S411" s="44">
        <v>1842.04</v>
      </c>
      <c r="T411" s="44">
        <v>1831.32</v>
      </c>
      <c r="U411" s="44">
        <v>1852.71</v>
      </c>
      <c r="V411" s="44">
        <v>1895.28</v>
      </c>
      <c r="W411" s="44">
        <v>1929.65</v>
      </c>
      <c r="X411" s="44">
        <v>1867.29</v>
      </c>
      <c r="Y411" s="44">
        <v>1757.9</v>
      </c>
      <c r="Z411" s="44">
        <v>1604.8</v>
      </c>
      <c r="AA411" s="44">
        <v>1469.21</v>
      </c>
    </row>
    <row r="412" spans="1:27" ht="12.75" hidden="1" customHeight="1" outlineLevel="1" x14ac:dyDescent="0.3">
      <c r="A412" s="99" t="s">
        <v>1388</v>
      </c>
      <c r="B412" s="63" t="s">
        <v>90</v>
      </c>
      <c r="C412" s="43" t="s">
        <v>79</v>
      </c>
      <c r="D412" s="44">
        <f>$D$307</f>
        <v>217.03</v>
      </c>
      <c r="E412" s="44">
        <f t="shared" ref="E412:AA412" si="238">$D$307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3">
      <c r="A413" s="99" t="s">
        <v>1389</v>
      </c>
      <c r="B413" s="63" t="s">
        <v>83</v>
      </c>
      <c r="C413" s="43" t="s">
        <v>79</v>
      </c>
      <c r="D413" s="44">
        <v>4.8</v>
      </c>
      <c r="E413" s="44">
        <v>4.8</v>
      </c>
      <c r="F413" s="44">
        <v>4.8</v>
      </c>
      <c r="G413" s="44">
        <v>4.8</v>
      </c>
      <c r="H413" s="44">
        <v>4.8</v>
      </c>
      <c r="I413" s="44">
        <v>4.8</v>
      </c>
      <c r="J413" s="44">
        <v>4.8</v>
      </c>
      <c r="K413" s="44">
        <v>4.8</v>
      </c>
      <c r="L413" s="44">
        <v>4.8</v>
      </c>
      <c r="M413" s="44">
        <v>4.8</v>
      </c>
      <c r="N413" s="44">
        <v>4.8</v>
      </c>
      <c r="O413" s="44">
        <v>4.8</v>
      </c>
      <c r="P413" s="44">
        <v>4.8</v>
      </c>
      <c r="Q413" s="44">
        <v>4.8</v>
      </c>
      <c r="R413" s="44">
        <v>4.8</v>
      </c>
      <c r="S413" s="44">
        <v>4.8</v>
      </c>
      <c r="T413" s="44">
        <v>4.8</v>
      </c>
      <c r="U413" s="44">
        <v>4.8</v>
      </c>
      <c r="V413" s="44">
        <v>4.8</v>
      </c>
      <c r="W413" s="44">
        <v>4.8</v>
      </c>
      <c r="X413" s="44">
        <v>4.8</v>
      </c>
      <c r="Y413" s="44">
        <v>4.8</v>
      </c>
      <c r="Z413" s="44">
        <v>4.8</v>
      </c>
      <c r="AA413" s="44">
        <v>4.8</v>
      </c>
    </row>
    <row r="414" spans="1:27" ht="12.75" hidden="1" customHeight="1" outlineLevel="1" x14ac:dyDescent="0.3">
      <c r="A414" s="99" t="s">
        <v>1390</v>
      </c>
      <c r="B414" s="63" t="s">
        <v>81</v>
      </c>
      <c r="C414" s="43" t="s">
        <v>79</v>
      </c>
      <c r="D414" s="44">
        <f>$D$11</f>
        <v>88.27</v>
      </c>
      <c r="E414" s="44">
        <f t="shared" ref="E414:AA414" si="239">$D$11</f>
        <v>88.27</v>
      </c>
      <c r="F414" s="44">
        <f t="shared" si="239"/>
        <v>88.27</v>
      </c>
      <c r="G414" s="44">
        <f t="shared" si="239"/>
        <v>88.27</v>
      </c>
      <c r="H414" s="44">
        <f t="shared" si="239"/>
        <v>88.27</v>
      </c>
      <c r="I414" s="44">
        <f t="shared" si="239"/>
        <v>88.27</v>
      </c>
      <c r="J414" s="44">
        <f t="shared" si="239"/>
        <v>88.27</v>
      </c>
      <c r="K414" s="44">
        <f t="shared" si="239"/>
        <v>88.27</v>
      </c>
      <c r="L414" s="44">
        <f t="shared" si="239"/>
        <v>88.27</v>
      </c>
      <c r="M414" s="44">
        <f t="shared" si="239"/>
        <v>88.27</v>
      </c>
      <c r="N414" s="44">
        <f t="shared" si="239"/>
        <v>88.27</v>
      </c>
      <c r="O414" s="44">
        <f t="shared" si="239"/>
        <v>88.27</v>
      </c>
      <c r="P414" s="44">
        <f t="shared" si="239"/>
        <v>88.27</v>
      </c>
      <c r="Q414" s="44">
        <f t="shared" si="239"/>
        <v>88.27</v>
      </c>
      <c r="R414" s="44">
        <f t="shared" si="239"/>
        <v>88.27</v>
      </c>
      <c r="S414" s="44">
        <f t="shared" si="239"/>
        <v>88.27</v>
      </c>
      <c r="T414" s="44">
        <f t="shared" si="239"/>
        <v>88.27</v>
      </c>
      <c r="U414" s="44">
        <f t="shared" si="239"/>
        <v>88.27</v>
      </c>
      <c r="V414" s="44">
        <f t="shared" si="239"/>
        <v>88.27</v>
      </c>
      <c r="W414" s="44">
        <f t="shared" si="239"/>
        <v>88.27</v>
      </c>
      <c r="X414" s="44">
        <f t="shared" si="239"/>
        <v>88.27</v>
      </c>
      <c r="Y414" s="44">
        <f t="shared" si="239"/>
        <v>88.27</v>
      </c>
      <c r="Z414" s="44">
        <f t="shared" si="239"/>
        <v>88.27</v>
      </c>
      <c r="AA414" s="44">
        <f t="shared" si="239"/>
        <v>88.27</v>
      </c>
    </row>
    <row r="415" spans="1:27" ht="12.75" customHeight="1" collapsed="1" x14ac:dyDescent="0.3">
      <c r="A415" s="98" t="s">
        <v>1391</v>
      </c>
      <c r="B415" s="28" t="str">
        <f>"23"&amp;"."&amp;$B$623&amp;"."&amp;$B$624</f>
        <v>23.02.2024</v>
      </c>
      <c r="C415" s="90" t="s">
        <v>76</v>
      </c>
      <c r="D415" s="91">
        <f>ROUND(((D416+D417+D419+D418)/1000),5)</f>
        <v>1.8246599999999999</v>
      </c>
      <c r="E415" s="91">
        <f>ROUND(((E416+E417+E419+E418)/1000),5)</f>
        <v>1.6872400000000001</v>
      </c>
      <c r="F415" s="91">
        <f>ROUND(((F416+F417+F419+F418)/1000),5)</f>
        <v>1.6094200000000001</v>
      </c>
      <c r="G415" s="91">
        <f t="shared" ref="G415:AA415" si="240">ROUND(((G416+G417+G419+G418)/1000),5)</f>
        <v>1.5955299999999999</v>
      </c>
      <c r="H415" s="91">
        <f t="shared" si="240"/>
        <v>1.60283</v>
      </c>
      <c r="I415" s="91">
        <f t="shared" si="240"/>
        <v>1.6700600000000001</v>
      </c>
      <c r="J415" s="91">
        <f t="shared" si="240"/>
        <v>1.7606299999999999</v>
      </c>
      <c r="K415" s="91">
        <f t="shared" si="240"/>
        <v>1.87469</v>
      </c>
      <c r="L415" s="91">
        <f t="shared" si="240"/>
        <v>1.9858</v>
      </c>
      <c r="M415" s="91">
        <f t="shared" si="240"/>
        <v>2.1306500000000002</v>
      </c>
      <c r="N415" s="91">
        <f t="shared" si="240"/>
        <v>2.1969400000000001</v>
      </c>
      <c r="O415" s="91">
        <f t="shared" si="240"/>
        <v>2.20966</v>
      </c>
      <c r="P415" s="91">
        <f t="shared" si="240"/>
        <v>2.2000199999999999</v>
      </c>
      <c r="Q415" s="91">
        <f t="shared" si="240"/>
        <v>2.19096</v>
      </c>
      <c r="R415" s="91">
        <f t="shared" si="240"/>
        <v>2.15747</v>
      </c>
      <c r="S415" s="91">
        <f t="shared" si="240"/>
        <v>2.1290100000000001</v>
      </c>
      <c r="T415" s="91">
        <f t="shared" si="240"/>
        <v>2.1462300000000001</v>
      </c>
      <c r="U415" s="91">
        <f t="shared" si="240"/>
        <v>2.1935799999999999</v>
      </c>
      <c r="V415" s="91">
        <f t="shared" si="240"/>
        <v>2.2159800000000001</v>
      </c>
      <c r="W415" s="91">
        <f t="shared" si="240"/>
        <v>2.2064300000000001</v>
      </c>
      <c r="X415" s="91">
        <f t="shared" si="240"/>
        <v>2.1970999999999998</v>
      </c>
      <c r="Y415" s="91">
        <f t="shared" si="240"/>
        <v>2.1192000000000002</v>
      </c>
      <c r="Z415" s="91">
        <f t="shared" si="240"/>
        <v>1.9587300000000001</v>
      </c>
      <c r="AA415" s="91">
        <f t="shared" si="240"/>
        <v>1.7961400000000001</v>
      </c>
    </row>
    <row r="416" spans="1:27" ht="12.75" hidden="1" customHeight="1" outlineLevel="1" x14ac:dyDescent="0.3">
      <c r="A416" s="99" t="s">
        <v>1392</v>
      </c>
      <c r="B416" s="63" t="s">
        <v>238</v>
      </c>
      <c r="C416" s="43" t="s">
        <v>79</v>
      </c>
      <c r="D416" s="44">
        <v>1514.56</v>
      </c>
      <c r="E416" s="44">
        <v>1377.14</v>
      </c>
      <c r="F416" s="44">
        <v>1299.32</v>
      </c>
      <c r="G416" s="44">
        <v>1285.43</v>
      </c>
      <c r="H416" s="44">
        <v>1292.73</v>
      </c>
      <c r="I416" s="44">
        <v>1359.96</v>
      </c>
      <c r="J416" s="44">
        <v>1450.53</v>
      </c>
      <c r="K416" s="44">
        <v>1564.59</v>
      </c>
      <c r="L416" s="44">
        <v>1675.7</v>
      </c>
      <c r="M416" s="44">
        <v>1820.55</v>
      </c>
      <c r="N416" s="44">
        <v>1886.84</v>
      </c>
      <c r="O416" s="44">
        <v>1899.56</v>
      </c>
      <c r="P416" s="44">
        <v>1889.92</v>
      </c>
      <c r="Q416" s="44">
        <v>1880.86</v>
      </c>
      <c r="R416" s="44">
        <v>1847.37</v>
      </c>
      <c r="S416" s="44">
        <v>1818.91</v>
      </c>
      <c r="T416" s="44">
        <v>1836.13</v>
      </c>
      <c r="U416" s="44">
        <v>1883.48</v>
      </c>
      <c r="V416" s="44">
        <v>1905.88</v>
      </c>
      <c r="W416" s="44">
        <v>1896.33</v>
      </c>
      <c r="X416" s="44">
        <v>1887</v>
      </c>
      <c r="Y416" s="44">
        <v>1809.1</v>
      </c>
      <c r="Z416" s="44">
        <v>1648.63</v>
      </c>
      <c r="AA416" s="44">
        <v>1486.04</v>
      </c>
    </row>
    <row r="417" spans="1:27" ht="12.75" hidden="1" customHeight="1" outlineLevel="1" x14ac:dyDescent="0.3">
      <c r="A417" s="99" t="s">
        <v>1393</v>
      </c>
      <c r="B417" s="63" t="s">
        <v>90</v>
      </c>
      <c r="C417" s="43" t="s">
        <v>79</v>
      </c>
      <c r="D417" s="44">
        <f>$D$307</f>
        <v>217.03</v>
      </c>
      <c r="E417" s="44">
        <f t="shared" ref="E417:AA417" si="241">$D$307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3">
      <c r="A418" s="99" t="s">
        <v>1394</v>
      </c>
      <c r="B418" s="63" t="s">
        <v>83</v>
      </c>
      <c r="C418" s="43" t="s">
        <v>79</v>
      </c>
      <c r="D418" s="44">
        <v>4.8</v>
      </c>
      <c r="E418" s="44">
        <v>4.8</v>
      </c>
      <c r="F418" s="44">
        <v>4.8</v>
      </c>
      <c r="G418" s="44">
        <v>4.8</v>
      </c>
      <c r="H418" s="44">
        <v>4.8</v>
      </c>
      <c r="I418" s="44">
        <v>4.8</v>
      </c>
      <c r="J418" s="44">
        <v>4.8</v>
      </c>
      <c r="K418" s="44">
        <v>4.8</v>
      </c>
      <c r="L418" s="44">
        <v>4.8</v>
      </c>
      <c r="M418" s="44">
        <v>4.8</v>
      </c>
      <c r="N418" s="44">
        <v>4.8</v>
      </c>
      <c r="O418" s="44">
        <v>4.8</v>
      </c>
      <c r="P418" s="44">
        <v>4.8</v>
      </c>
      <c r="Q418" s="44">
        <v>4.8</v>
      </c>
      <c r="R418" s="44">
        <v>4.8</v>
      </c>
      <c r="S418" s="44">
        <v>4.8</v>
      </c>
      <c r="T418" s="44">
        <v>4.8</v>
      </c>
      <c r="U418" s="44">
        <v>4.8</v>
      </c>
      <c r="V418" s="44">
        <v>4.8</v>
      </c>
      <c r="W418" s="44">
        <v>4.8</v>
      </c>
      <c r="X418" s="44">
        <v>4.8</v>
      </c>
      <c r="Y418" s="44">
        <v>4.8</v>
      </c>
      <c r="Z418" s="44">
        <v>4.8</v>
      </c>
      <c r="AA418" s="44">
        <v>4.8</v>
      </c>
    </row>
    <row r="419" spans="1:27" ht="12.75" hidden="1" customHeight="1" outlineLevel="1" x14ac:dyDescent="0.3">
      <c r="A419" s="99" t="s">
        <v>1395</v>
      </c>
      <c r="B419" s="63" t="s">
        <v>81</v>
      </c>
      <c r="C419" s="43" t="s">
        <v>79</v>
      </c>
      <c r="D419" s="44">
        <f>$D$11</f>
        <v>88.27</v>
      </c>
      <c r="E419" s="44">
        <f t="shared" ref="E419:AA419" si="242">$D$11</f>
        <v>88.27</v>
      </c>
      <c r="F419" s="44">
        <f t="shared" si="242"/>
        <v>88.27</v>
      </c>
      <c r="G419" s="44">
        <f t="shared" si="242"/>
        <v>88.27</v>
      </c>
      <c r="H419" s="44">
        <f t="shared" si="242"/>
        <v>88.27</v>
      </c>
      <c r="I419" s="44">
        <f t="shared" si="242"/>
        <v>88.27</v>
      </c>
      <c r="J419" s="44">
        <f t="shared" si="242"/>
        <v>88.27</v>
      </c>
      <c r="K419" s="44">
        <f t="shared" si="242"/>
        <v>88.27</v>
      </c>
      <c r="L419" s="44">
        <f t="shared" si="242"/>
        <v>88.27</v>
      </c>
      <c r="M419" s="44">
        <f t="shared" si="242"/>
        <v>88.27</v>
      </c>
      <c r="N419" s="44">
        <f t="shared" si="242"/>
        <v>88.27</v>
      </c>
      <c r="O419" s="44">
        <f t="shared" si="242"/>
        <v>88.27</v>
      </c>
      <c r="P419" s="44">
        <f t="shared" si="242"/>
        <v>88.27</v>
      </c>
      <c r="Q419" s="44">
        <f t="shared" si="242"/>
        <v>88.27</v>
      </c>
      <c r="R419" s="44">
        <f t="shared" si="242"/>
        <v>88.27</v>
      </c>
      <c r="S419" s="44">
        <f t="shared" si="242"/>
        <v>88.27</v>
      </c>
      <c r="T419" s="44">
        <f t="shared" si="242"/>
        <v>88.27</v>
      </c>
      <c r="U419" s="44">
        <f t="shared" si="242"/>
        <v>88.27</v>
      </c>
      <c r="V419" s="44">
        <f t="shared" si="242"/>
        <v>88.27</v>
      </c>
      <c r="W419" s="44">
        <f t="shared" si="242"/>
        <v>88.27</v>
      </c>
      <c r="X419" s="44">
        <f t="shared" si="242"/>
        <v>88.27</v>
      </c>
      <c r="Y419" s="44">
        <f t="shared" si="242"/>
        <v>88.27</v>
      </c>
      <c r="Z419" s="44">
        <f t="shared" si="242"/>
        <v>88.27</v>
      </c>
      <c r="AA419" s="44">
        <f t="shared" si="242"/>
        <v>88.27</v>
      </c>
    </row>
    <row r="420" spans="1:27" ht="12.75" customHeight="1" collapsed="1" x14ac:dyDescent="0.3">
      <c r="A420" s="98" t="s">
        <v>1396</v>
      </c>
      <c r="B420" s="28" t="str">
        <f>"24"&amp;"."&amp;$B$623&amp;"."&amp;$B$624</f>
        <v>24.02.2024</v>
      </c>
      <c r="C420" s="90" t="s">
        <v>76</v>
      </c>
      <c r="D420" s="91">
        <f>ROUND(((D421+D422+D424+D423)/1000),5)</f>
        <v>1.88819</v>
      </c>
      <c r="E420" s="91">
        <f>ROUND(((E421+E422+E424+E423)/1000),5)</f>
        <v>1.76752</v>
      </c>
      <c r="F420" s="91">
        <f>ROUND(((F421+F422+F424+F423)/1000),5)</f>
        <v>1.66753</v>
      </c>
      <c r="G420" s="91">
        <f t="shared" ref="G420:AA420" si="243">ROUND(((G421+G422+G424+G423)/1000),5)</f>
        <v>1.62398</v>
      </c>
      <c r="H420" s="91">
        <f t="shared" si="243"/>
        <v>1.65419</v>
      </c>
      <c r="I420" s="91">
        <f t="shared" si="243"/>
        <v>1.6922600000000001</v>
      </c>
      <c r="J420" s="91">
        <f t="shared" si="243"/>
        <v>1.7966899999999999</v>
      </c>
      <c r="K420" s="91">
        <f t="shared" si="243"/>
        <v>1.8573</v>
      </c>
      <c r="L420" s="91">
        <f t="shared" si="243"/>
        <v>2.1006</v>
      </c>
      <c r="M420" s="91">
        <f t="shared" si="243"/>
        <v>2.1887699999999999</v>
      </c>
      <c r="N420" s="91">
        <f t="shared" si="243"/>
        <v>2.2271399999999999</v>
      </c>
      <c r="O420" s="91">
        <f t="shared" si="243"/>
        <v>2.2427899999999998</v>
      </c>
      <c r="P420" s="91">
        <f t="shared" si="243"/>
        <v>2.2303199999999999</v>
      </c>
      <c r="Q420" s="91">
        <f t="shared" si="243"/>
        <v>2.2188400000000001</v>
      </c>
      <c r="R420" s="91">
        <f t="shared" si="243"/>
        <v>2.1927400000000001</v>
      </c>
      <c r="S420" s="91">
        <f t="shared" si="243"/>
        <v>2.1754600000000002</v>
      </c>
      <c r="T420" s="91">
        <f t="shared" si="243"/>
        <v>2.1854499999999999</v>
      </c>
      <c r="U420" s="91">
        <f t="shared" si="243"/>
        <v>2.2006000000000001</v>
      </c>
      <c r="V420" s="91">
        <f t="shared" si="243"/>
        <v>2.2312400000000001</v>
      </c>
      <c r="W420" s="91">
        <f t="shared" si="243"/>
        <v>2.23515</v>
      </c>
      <c r="X420" s="91">
        <f t="shared" si="243"/>
        <v>2.2307399999999999</v>
      </c>
      <c r="Y420" s="91">
        <f t="shared" si="243"/>
        <v>2.1605699999999999</v>
      </c>
      <c r="Z420" s="91">
        <f t="shared" si="243"/>
        <v>1.97922</v>
      </c>
      <c r="AA420" s="91">
        <f t="shared" si="243"/>
        <v>1.81128</v>
      </c>
    </row>
    <row r="421" spans="1:27" ht="12.75" hidden="1" customHeight="1" outlineLevel="1" x14ac:dyDescent="0.3">
      <c r="A421" s="99" t="s">
        <v>1397</v>
      </c>
      <c r="B421" s="63" t="s">
        <v>238</v>
      </c>
      <c r="C421" s="43" t="s">
        <v>79</v>
      </c>
      <c r="D421" s="44">
        <v>1578.09</v>
      </c>
      <c r="E421" s="44">
        <v>1457.42</v>
      </c>
      <c r="F421" s="44">
        <v>1357.43</v>
      </c>
      <c r="G421" s="44">
        <v>1313.88</v>
      </c>
      <c r="H421" s="44">
        <v>1344.09</v>
      </c>
      <c r="I421" s="44">
        <v>1382.16</v>
      </c>
      <c r="J421" s="44">
        <v>1486.59</v>
      </c>
      <c r="K421" s="44">
        <v>1547.2</v>
      </c>
      <c r="L421" s="44">
        <v>1790.5</v>
      </c>
      <c r="M421" s="44">
        <v>1878.67</v>
      </c>
      <c r="N421" s="44">
        <v>1917.04</v>
      </c>
      <c r="O421" s="44">
        <v>1932.69</v>
      </c>
      <c r="P421" s="44">
        <v>1920.22</v>
      </c>
      <c r="Q421" s="44">
        <v>1908.74</v>
      </c>
      <c r="R421" s="44">
        <v>1882.64</v>
      </c>
      <c r="S421" s="44">
        <v>1865.36</v>
      </c>
      <c r="T421" s="44">
        <v>1875.35</v>
      </c>
      <c r="U421" s="44">
        <v>1890.5</v>
      </c>
      <c r="V421" s="44">
        <v>1921.14</v>
      </c>
      <c r="W421" s="44">
        <v>1925.05</v>
      </c>
      <c r="X421" s="44">
        <v>1920.64</v>
      </c>
      <c r="Y421" s="44">
        <v>1850.47</v>
      </c>
      <c r="Z421" s="44">
        <v>1669.12</v>
      </c>
      <c r="AA421" s="44">
        <v>1501.18</v>
      </c>
    </row>
    <row r="422" spans="1:27" ht="12.75" hidden="1" customHeight="1" outlineLevel="1" x14ac:dyDescent="0.3">
      <c r="A422" s="99" t="s">
        <v>1398</v>
      </c>
      <c r="B422" s="63" t="s">
        <v>90</v>
      </c>
      <c r="C422" s="43" t="s">
        <v>79</v>
      </c>
      <c r="D422" s="44">
        <f>$D$307</f>
        <v>217.03</v>
      </c>
      <c r="E422" s="44">
        <f t="shared" ref="E422:AA422" si="244">$D$307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3">
      <c r="A423" s="99" t="s">
        <v>1399</v>
      </c>
      <c r="B423" s="63" t="s">
        <v>83</v>
      </c>
      <c r="C423" s="43" t="s">
        <v>79</v>
      </c>
      <c r="D423" s="44">
        <v>4.8</v>
      </c>
      <c r="E423" s="44">
        <v>4.8</v>
      </c>
      <c r="F423" s="44">
        <v>4.8</v>
      </c>
      <c r="G423" s="44">
        <v>4.8</v>
      </c>
      <c r="H423" s="44">
        <v>4.8</v>
      </c>
      <c r="I423" s="44">
        <v>4.8</v>
      </c>
      <c r="J423" s="44">
        <v>4.8</v>
      </c>
      <c r="K423" s="44">
        <v>4.8</v>
      </c>
      <c r="L423" s="44">
        <v>4.8</v>
      </c>
      <c r="M423" s="44">
        <v>4.8</v>
      </c>
      <c r="N423" s="44">
        <v>4.8</v>
      </c>
      <c r="O423" s="44">
        <v>4.8</v>
      </c>
      <c r="P423" s="44">
        <v>4.8</v>
      </c>
      <c r="Q423" s="44">
        <v>4.8</v>
      </c>
      <c r="R423" s="44">
        <v>4.8</v>
      </c>
      <c r="S423" s="44">
        <v>4.8</v>
      </c>
      <c r="T423" s="44">
        <v>4.8</v>
      </c>
      <c r="U423" s="44">
        <v>4.8</v>
      </c>
      <c r="V423" s="44">
        <v>4.8</v>
      </c>
      <c r="W423" s="44">
        <v>4.8</v>
      </c>
      <c r="X423" s="44">
        <v>4.8</v>
      </c>
      <c r="Y423" s="44">
        <v>4.8</v>
      </c>
      <c r="Z423" s="44">
        <v>4.8</v>
      </c>
      <c r="AA423" s="44">
        <v>4.8</v>
      </c>
    </row>
    <row r="424" spans="1:27" ht="12.75" hidden="1" customHeight="1" outlineLevel="1" x14ac:dyDescent="0.3">
      <c r="A424" s="99" t="s">
        <v>1400</v>
      </c>
      <c r="B424" s="63" t="s">
        <v>81</v>
      </c>
      <c r="C424" s="43" t="s">
        <v>79</v>
      </c>
      <c r="D424" s="44">
        <f>$D$11</f>
        <v>88.27</v>
      </c>
      <c r="E424" s="44">
        <f t="shared" ref="E424:AA424" si="245">$D$11</f>
        <v>88.27</v>
      </c>
      <c r="F424" s="44">
        <f t="shared" si="245"/>
        <v>88.27</v>
      </c>
      <c r="G424" s="44">
        <f t="shared" si="245"/>
        <v>88.27</v>
      </c>
      <c r="H424" s="44">
        <f t="shared" si="245"/>
        <v>88.27</v>
      </c>
      <c r="I424" s="44">
        <f t="shared" si="245"/>
        <v>88.27</v>
      </c>
      <c r="J424" s="44">
        <f t="shared" si="245"/>
        <v>88.27</v>
      </c>
      <c r="K424" s="44">
        <f t="shared" si="245"/>
        <v>88.27</v>
      </c>
      <c r="L424" s="44">
        <f t="shared" si="245"/>
        <v>88.27</v>
      </c>
      <c r="M424" s="44">
        <f t="shared" si="245"/>
        <v>88.27</v>
      </c>
      <c r="N424" s="44">
        <f t="shared" si="245"/>
        <v>88.27</v>
      </c>
      <c r="O424" s="44">
        <f t="shared" si="245"/>
        <v>88.27</v>
      </c>
      <c r="P424" s="44">
        <f t="shared" si="245"/>
        <v>88.27</v>
      </c>
      <c r="Q424" s="44">
        <f t="shared" si="245"/>
        <v>88.27</v>
      </c>
      <c r="R424" s="44">
        <f t="shared" si="245"/>
        <v>88.27</v>
      </c>
      <c r="S424" s="44">
        <f t="shared" si="245"/>
        <v>88.27</v>
      </c>
      <c r="T424" s="44">
        <f t="shared" si="245"/>
        <v>88.27</v>
      </c>
      <c r="U424" s="44">
        <f t="shared" si="245"/>
        <v>88.27</v>
      </c>
      <c r="V424" s="44">
        <f t="shared" si="245"/>
        <v>88.27</v>
      </c>
      <c r="W424" s="44">
        <f t="shared" si="245"/>
        <v>88.27</v>
      </c>
      <c r="X424" s="44">
        <f t="shared" si="245"/>
        <v>88.27</v>
      </c>
      <c r="Y424" s="44">
        <f t="shared" si="245"/>
        <v>88.27</v>
      </c>
      <c r="Z424" s="44">
        <f t="shared" si="245"/>
        <v>88.27</v>
      </c>
      <c r="AA424" s="44">
        <f t="shared" si="245"/>
        <v>88.27</v>
      </c>
    </row>
    <row r="425" spans="1:27" ht="13.8" collapsed="1" x14ac:dyDescent="0.3">
      <c r="A425" s="98" t="s">
        <v>1401</v>
      </c>
      <c r="B425" s="28" t="str">
        <f>"25"&amp;"."&amp;$B$623&amp;"."&amp;$B$624</f>
        <v>25.02.2024</v>
      </c>
      <c r="C425" s="90" t="s">
        <v>76</v>
      </c>
      <c r="D425" s="91">
        <f>ROUND(((D426+D427+D429+D428)/1000),5)</f>
        <v>1.8728499999999999</v>
      </c>
      <c r="E425" s="91">
        <f>ROUND(((E426+E427+E429+E428)/1000),5)</f>
        <v>1.7192700000000001</v>
      </c>
      <c r="F425" s="91">
        <f>ROUND(((F426+F427+F429+F428)/1000),5)</f>
        <v>1.6157900000000001</v>
      </c>
      <c r="G425" s="91">
        <f t="shared" ref="G425:AA425" si="246">ROUND(((G426+G427+G429+G428)/1000),5)</f>
        <v>1.6074600000000001</v>
      </c>
      <c r="H425" s="91">
        <f t="shared" si="246"/>
        <v>1.6108</v>
      </c>
      <c r="I425" s="91">
        <f t="shared" si="246"/>
        <v>1.6466099999999999</v>
      </c>
      <c r="J425" s="91">
        <f t="shared" si="246"/>
        <v>1.7361200000000001</v>
      </c>
      <c r="K425" s="91">
        <f t="shared" si="246"/>
        <v>1.8070900000000001</v>
      </c>
      <c r="L425" s="91">
        <f t="shared" si="246"/>
        <v>1.9748300000000001</v>
      </c>
      <c r="M425" s="91">
        <f t="shared" si="246"/>
        <v>2.1523099999999999</v>
      </c>
      <c r="N425" s="91">
        <f t="shared" si="246"/>
        <v>2.21482</v>
      </c>
      <c r="O425" s="91">
        <f t="shared" si="246"/>
        <v>2.2250700000000001</v>
      </c>
      <c r="P425" s="91">
        <f t="shared" si="246"/>
        <v>2.2157399999999998</v>
      </c>
      <c r="Q425" s="91">
        <f t="shared" si="246"/>
        <v>2.2056</v>
      </c>
      <c r="R425" s="91">
        <f t="shared" si="246"/>
        <v>2.1708400000000001</v>
      </c>
      <c r="S425" s="91">
        <f t="shared" si="246"/>
        <v>2.1606100000000001</v>
      </c>
      <c r="T425" s="91">
        <f t="shared" si="246"/>
        <v>2.1863800000000002</v>
      </c>
      <c r="U425" s="91">
        <f t="shared" si="246"/>
        <v>2.2214700000000001</v>
      </c>
      <c r="V425" s="91">
        <f t="shared" si="246"/>
        <v>2.2821899999999999</v>
      </c>
      <c r="W425" s="91">
        <f t="shared" si="246"/>
        <v>2.2658299999999998</v>
      </c>
      <c r="X425" s="91">
        <f t="shared" si="246"/>
        <v>2.2618800000000001</v>
      </c>
      <c r="Y425" s="91">
        <f t="shared" si="246"/>
        <v>2.1978599999999999</v>
      </c>
      <c r="Z425" s="91">
        <f t="shared" si="246"/>
        <v>2.0079600000000002</v>
      </c>
      <c r="AA425" s="91">
        <f t="shared" si="246"/>
        <v>1.8100799999999999</v>
      </c>
    </row>
    <row r="426" spans="1:27" ht="12.75" hidden="1" customHeight="1" outlineLevel="1" x14ac:dyDescent="0.3">
      <c r="A426" s="99" t="s">
        <v>1402</v>
      </c>
      <c r="B426" s="63" t="s">
        <v>238</v>
      </c>
      <c r="C426" s="43" t="s">
        <v>79</v>
      </c>
      <c r="D426" s="44">
        <v>1562.75</v>
      </c>
      <c r="E426" s="44">
        <v>1409.17</v>
      </c>
      <c r="F426" s="44">
        <v>1305.69</v>
      </c>
      <c r="G426" s="44">
        <v>1297.3599999999999</v>
      </c>
      <c r="H426" s="44">
        <v>1300.7</v>
      </c>
      <c r="I426" s="44">
        <v>1336.51</v>
      </c>
      <c r="J426" s="44">
        <v>1426.02</v>
      </c>
      <c r="K426" s="44">
        <v>1496.99</v>
      </c>
      <c r="L426" s="44">
        <v>1664.73</v>
      </c>
      <c r="M426" s="44">
        <v>1842.21</v>
      </c>
      <c r="N426" s="44">
        <v>1904.72</v>
      </c>
      <c r="O426" s="44">
        <v>1914.97</v>
      </c>
      <c r="P426" s="44">
        <v>1905.64</v>
      </c>
      <c r="Q426" s="44">
        <v>1895.5</v>
      </c>
      <c r="R426" s="44">
        <v>1860.74</v>
      </c>
      <c r="S426" s="44">
        <v>1850.51</v>
      </c>
      <c r="T426" s="44">
        <v>1876.28</v>
      </c>
      <c r="U426" s="44">
        <v>1911.37</v>
      </c>
      <c r="V426" s="44">
        <v>1972.09</v>
      </c>
      <c r="W426" s="44">
        <v>1955.73</v>
      </c>
      <c r="X426" s="44">
        <v>1951.78</v>
      </c>
      <c r="Y426" s="44">
        <v>1887.76</v>
      </c>
      <c r="Z426" s="44">
        <v>1697.86</v>
      </c>
      <c r="AA426" s="44">
        <v>1499.98</v>
      </c>
    </row>
    <row r="427" spans="1:27" ht="12.75" hidden="1" customHeight="1" outlineLevel="1" x14ac:dyDescent="0.3">
      <c r="A427" s="99" t="s">
        <v>1403</v>
      </c>
      <c r="B427" s="63" t="s">
        <v>90</v>
      </c>
      <c r="C427" s="43" t="s">
        <v>79</v>
      </c>
      <c r="D427" s="44">
        <f>$D$307</f>
        <v>217.03</v>
      </c>
      <c r="E427" s="44">
        <f t="shared" ref="E427:AA427" si="247">$D$307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3">
      <c r="A428" s="99" t="s">
        <v>1404</v>
      </c>
      <c r="B428" s="63" t="s">
        <v>83</v>
      </c>
      <c r="C428" s="43" t="s">
        <v>79</v>
      </c>
      <c r="D428" s="44">
        <v>4.8</v>
      </c>
      <c r="E428" s="44">
        <v>4.8</v>
      </c>
      <c r="F428" s="44">
        <v>4.8</v>
      </c>
      <c r="G428" s="44">
        <v>4.8</v>
      </c>
      <c r="H428" s="44">
        <v>4.8</v>
      </c>
      <c r="I428" s="44">
        <v>4.8</v>
      </c>
      <c r="J428" s="44">
        <v>4.8</v>
      </c>
      <c r="K428" s="44">
        <v>4.8</v>
      </c>
      <c r="L428" s="44">
        <v>4.8</v>
      </c>
      <c r="M428" s="44">
        <v>4.8</v>
      </c>
      <c r="N428" s="44">
        <v>4.8</v>
      </c>
      <c r="O428" s="44">
        <v>4.8</v>
      </c>
      <c r="P428" s="44">
        <v>4.8</v>
      </c>
      <c r="Q428" s="44">
        <v>4.8</v>
      </c>
      <c r="R428" s="44">
        <v>4.8</v>
      </c>
      <c r="S428" s="44">
        <v>4.8</v>
      </c>
      <c r="T428" s="44">
        <v>4.8</v>
      </c>
      <c r="U428" s="44">
        <v>4.8</v>
      </c>
      <c r="V428" s="44">
        <v>4.8</v>
      </c>
      <c r="W428" s="44">
        <v>4.8</v>
      </c>
      <c r="X428" s="44">
        <v>4.8</v>
      </c>
      <c r="Y428" s="44">
        <v>4.8</v>
      </c>
      <c r="Z428" s="44">
        <v>4.8</v>
      </c>
      <c r="AA428" s="44">
        <v>4.8</v>
      </c>
    </row>
    <row r="429" spans="1:27" ht="12.75" hidden="1" customHeight="1" outlineLevel="1" x14ac:dyDescent="0.3">
      <c r="A429" s="99" t="s">
        <v>1405</v>
      </c>
      <c r="B429" s="63" t="s">
        <v>81</v>
      </c>
      <c r="C429" s="43" t="s">
        <v>79</v>
      </c>
      <c r="D429" s="44">
        <f>$D$11</f>
        <v>88.27</v>
      </c>
      <c r="E429" s="44">
        <f t="shared" ref="E429:AA429" si="248">$D$11</f>
        <v>88.27</v>
      </c>
      <c r="F429" s="44">
        <f t="shared" si="248"/>
        <v>88.27</v>
      </c>
      <c r="G429" s="44">
        <f t="shared" si="248"/>
        <v>88.27</v>
      </c>
      <c r="H429" s="44">
        <f t="shared" si="248"/>
        <v>88.27</v>
      </c>
      <c r="I429" s="44">
        <f t="shared" si="248"/>
        <v>88.27</v>
      </c>
      <c r="J429" s="44">
        <f t="shared" si="248"/>
        <v>88.27</v>
      </c>
      <c r="K429" s="44">
        <f t="shared" si="248"/>
        <v>88.27</v>
      </c>
      <c r="L429" s="44">
        <f t="shared" si="248"/>
        <v>88.27</v>
      </c>
      <c r="M429" s="44">
        <f t="shared" si="248"/>
        <v>88.27</v>
      </c>
      <c r="N429" s="44">
        <f t="shared" si="248"/>
        <v>88.27</v>
      </c>
      <c r="O429" s="44">
        <f t="shared" si="248"/>
        <v>88.27</v>
      </c>
      <c r="P429" s="44">
        <f t="shared" si="248"/>
        <v>88.27</v>
      </c>
      <c r="Q429" s="44">
        <f t="shared" si="248"/>
        <v>88.27</v>
      </c>
      <c r="R429" s="44">
        <f t="shared" si="248"/>
        <v>88.27</v>
      </c>
      <c r="S429" s="44">
        <f t="shared" si="248"/>
        <v>88.27</v>
      </c>
      <c r="T429" s="44">
        <f t="shared" si="248"/>
        <v>88.27</v>
      </c>
      <c r="U429" s="44">
        <f t="shared" si="248"/>
        <v>88.27</v>
      </c>
      <c r="V429" s="44">
        <f t="shared" si="248"/>
        <v>88.27</v>
      </c>
      <c r="W429" s="44">
        <f t="shared" si="248"/>
        <v>88.27</v>
      </c>
      <c r="X429" s="44">
        <f t="shared" si="248"/>
        <v>88.27</v>
      </c>
      <c r="Y429" s="44">
        <f t="shared" si="248"/>
        <v>88.27</v>
      </c>
      <c r="Z429" s="44">
        <f t="shared" si="248"/>
        <v>88.27</v>
      </c>
      <c r="AA429" s="44">
        <f t="shared" si="248"/>
        <v>88.27</v>
      </c>
    </row>
    <row r="430" spans="1:27" ht="13.8" collapsed="1" x14ac:dyDescent="0.3">
      <c r="A430" s="98" t="s">
        <v>1406</v>
      </c>
      <c r="B430" s="28" t="str">
        <f>"26"&amp;"."&amp;$B$623&amp;"."&amp;$B$624</f>
        <v>26.02.2024</v>
      </c>
      <c r="C430" s="90" t="s">
        <v>76</v>
      </c>
      <c r="D430" s="91">
        <f>ROUND(((D431+D432+D434+D433)/1000),5)</f>
        <v>1.75393</v>
      </c>
      <c r="E430" s="91">
        <f>ROUND(((E431+E432+E434+E433)/1000),5)</f>
        <v>1.62554</v>
      </c>
      <c r="F430" s="91">
        <f>ROUND(((F431+F432+F434+F433)/1000),5)</f>
        <v>1.56847</v>
      </c>
      <c r="G430" s="91">
        <f t="shared" ref="G430:AA430" si="249">ROUND(((G431+G432+G434+G433)/1000),5)</f>
        <v>1.57559</v>
      </c>
      <c r="H430" s="91">
        <f t="shared" si="249"/>
        <v>1.59199</v>
      </c>
      <c r="I430" s="91">
        <f t="shared" si="249"/>
        <v>1.73366</v>
      </c>
      <c r="J430" s="91">
        <f t="shared" si="249"/>
        <v>1.8967499999999999</v>
      </c>
      <c r="K430" s="91">
        <f t="shared" si="249"/>
        <v>2.1801599999999999</v>
      </c>
      <c r="L430" s="91">
        <f t="shared" si="249"/>
        <v>2.3125100000000001</v>
      </c>
      <c r="M430" s="91">
        <f t="shared" si="249"/>
        <v>2.32348</v>
      </c>
      <c r="N430" s="91">
        <f t="shared" si="249"/>
        <v>2.3433000000000002</v>
      </c>
      <c r="O430" s="91">
        <f t="shared" si="249"/>
        <v>2.3714499999999998</v>
      </c>
      <c r="P430" s="91">
        <f t="shared" si="249"/>
        <v>2.3629199999999999</v>
      </c>
      <c r="Q430" s="91">
        <f t="shared" si="249"/>
        <v>2.3645</v>
      </c>
      <c r="R430" s="91">
        <f t="shared" si="249"/>
        <v>2.35439</v>
      </c>
      <c r="S430" s="91">
        <f t="shared" si="249"/>
        <v>2.2913199999999998</v>
      </c>
      <c r="T430" s="91">
        <f t="shared" si="249"/>
        <v>2.2749999999999999</v>
      </c>
      <c r="U430" s="91">
        <f t="shared" si="249"/>
        <v>2.28925</v>
      </c>
      <c r="V430" s="91">
        <f t="shared" si="249"/>
        <v>2.3130199999999999</v>
      </c>
      <c r="W430" s="91">
        <f t="shared" si="249"/>
        <v>2.3384399999999999</v>
      </c>
      <c r="X430" s="91">
        <f t="shared" si="249"/>
        <v>2.24539</v>
      </c>
      <c r="Y430" s="91">
        <f t="shared" si="249"/>
        <v>2.1277599999999999</v>
      </c>
      <c r="Z430" s="91">
        <f t="shared" si="249"/>
        <v>1.8950899999999999</v>
      </c>
      <c r="AA430" s="91">
        <f t="shared" si="249"/>
        <v>1.64757</v>
      </c>
    </row>
    <row r="431" spans="1:27" ht="12.75" hidden="1" customHeight="1" outlineLevel="1" x14ac:dyDescent="0.3">
      <c r="A431" s="99" t="s">
        <v>1407</v>
      </c>
      <c r="B431" s="63" t="s">
        <v>238</v>
      </c>
      <c r="C431" s="43" t="s">
        <v>79</v>
      </c>
      <c r="D431" s="44">
        <v>1443.83</v>
      </c>
      <c r="E431" s="44">
        <v>1315.44</v>
      </c>
      <c r="F431" s="44">
        <v>1258.3699999999999</v>
      </c>
      <c r="G431" s="44">
        <v>1265.49</v>
      </c>
      <c r="H431" s="44">
        <v>1281.8900000000001</v>
      </c>
      <c r="I431" s="44">
        <v>1423.56</v>
      </c>
      <c r="J431" s="44">
        <v>1586.65</v>
      </c>
      <c r="K431" s="44">
        <v>1870.06</v>
      </c>
      <c r="L431" s="44">
        <v>2002.41</v>
      </c>
      <c r="M431" s="44">
        <v>2013.38</v>
      </c>
      <c r="N431" s="44">
        <v>2033.2</v>
      </c>
      <c r="O431" s="44">
        <v>2061.35</v>
      </c>
      <c r="P431" s="44">
        <v>2052.8200000000002</v>
      </c>
      <c r="Q431" s="44">
        <v>2054.4</v>
      </c>
      <c r="R431" s="44">
        <v>2044.29</v>
      </c>
      <c r="S431" s="44">
        <v>1981.22</v>
      </c>
      <c r="T431" s="44">
        <v>1964.9</v>
      </c>
      <c r="U431" s="44">
        <v>1979.15</v>
      </c>
      <c r="V431" s="44">
        <v>2002.92</v>
      </c>
      <c r="W431" s="44">
        <v>2028.34</v>
      </c>
      <c r="X431" s="44">
        <v>1935.29</v>
      </c>
      <c r="Y431" s="44">
        <v>1817.66</v>
      </c>
      <c r="Z431" s="44">
        <v>1584.99</v>
      </c>
      <c r="AA431" s="44">
        <v>1337.47</v>
      </c>
    </row>
    <row r="432" spans="1:27" ht="12.75" hidden="1" customHeight="1" outlineLevel="1" x14ac:dyDescent="0.3">
      <c r="A432" s="99" t="s">
        <v>1408</v>
      </c>
      <c r="B432" s="63" t="s">
        <v>90</v>
      </c>
      <c r="C432" s="43" t="s">
        <v>79</v>
      </c>
      <c r="D432" s="44">
        <f>$D$307</f>
        <v>217.03</v>
      </c>
      <c r="E432" s="44">
        <f t="shared" ref="E432:AA432" si="250">$D$307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3">
      <c r="A433" s="99" t="s">
        <v>1409</v>
      </c>
      <c r="B433" s="63" t="s">
        <v>83</v>
      </c>
      <c r="C433" s="43" t="s">
        <v>79</v>
      </c>
      <c r="D433" s="44">
        <v>4.8</v>
      </c>
      <c r="E433" s="44">
        <v>4.8</v>
      </c>
      <c r="F433" s="44">
        <v>4.8</v>
      </c>
      <c r="G433" s="44">
        <v>4.8</v>
      </c>
      <c r="H433" s="44">
        <v>4.8</v>
      </c>
      <c r="I433" s="44">
        <v>4.8</v>
      </c>
      <c r="J433" s="44">
        <v>4.8</v>
      </c>
      <c r="K433" s="44">
        <v>4.8</v>
      </c>
      <c r="L433" s="44">
        <v>4.8</v>
      </c>
      <c r="M433" s="44">
        <v>4.8</v>
      </c>
      <c r="N433" s="44">
        <v>4.8</v>
      </c>
      <c r="O433" s="44">
        <v>4.8</v>
      </c>
      <c r="P433" s="44">
        <v>4.8</v>
      </c>
      <c r="Q433" s="44">
        <v>4.8</v>
      </c>
      <c r="R433" s="44">
        <v>4.8</v>
      </c>
      <c r="S433" s="44">
        <v>4.8</v>
      </c>
      <c r="T433" s="44">
        <v>4.8</v>
      </c>
      <c r="U433" s="44">
        <v>4.8</v>
      </c>
      <c r="V433" s="44">
        <v>4.8</v>
      </c>
      <c r="W433" s="44">
        <v>4.8</v>
      </c>
      <c r="X433" s="44">
        <v>4.8</v>
      </c>
      <c r="Y433" s="44">
        <v>4.8</v>
      </c>
      <c r="Z433" s="44">
        <v>4.8</v>
      </c>
      <c r="AA433" s="44">
        <v>4.8</v>
      </c>
    </row>
    <row r="434" spans="1:27" ht="12.75" hidden="1" customHeight="1" outlineLevel="1" x14ac:dyDescent="0.3">
      <c r="A434" s="99" t="s">
        <v>1410</v>
      </c>
      <c r="B434" s="63" t="s">
        <v>81</v>
      </c>
      <c r="C434" s="43" t="s">
        <v>79</v>
      </c>
      <c r="D434" s="44">
        <f>$D$11</f>
        <v>88.27</v>
      </c>
      <c r="E434" s="44">
        <f t="shared" ref="E434:AA434" si="251">$D$11</f>
        <v>88.27</v>
      </c>
      <c r="F434" s="44">
        <f t="shared" si="251"/>
        <v>88.27</v>
      </c>
      <c r="G434" s="44">
        <f t="shared" si="251"/>
        <v>88.27</v>
      </c>
      <c r="H434" s="44">
        <f t="shared" si="251"/>
        <v>88.27</v>
      </c>
      <c r="I434" s="44">
        <f t="shared" si="251"/>
        <v>88.27</v>
      </c>
      <c r="J434" s="44">
        <f t="shared" si="251"/>
        <v>88.27</v>
      </c>
      <c r="K434" s="44">
        <f t="shared" si="251"/>
        <v>88.27</v>
      </c>
      <c r="L434" s="44">
        <f t="shared" si="251"/>
        <v>88.27</v>
      </c>
      <c r="M434" s="44">
        <f t="shared" si="251"/>
        <v>88.27</v>
      </c>
      <c r="N434" s="44">
        <f t="shared" si="251"/>
        <v>88.27</v>
      </c>
      <c r="O434" s="44">
        <f t="shared" si="251"/>
        <v>88.27</v>
      </c>
      <c r="P434" s="44">
        <f t="shared" si="251"/>
        <v>88.27</v>
      </c>
      <c r="Q434" s="44">
        <f t="shared" si="251"/>
        <v>88.27</v>
      </c>
      <c r="R434" s="44">
        <f t="shared" si="251"/>
        <v>88.27</v>
      </c>
      <c r="S434" s="44">
        <f t="shared" si="251"/>
        <v>88.27</v>
      </c>
      <c r="T434" s="44">
        <f t="shared" si="251"/>
        <v>88.27</v>
      </c>
      <c r="U434" s="44">
        <f t="shared" si="251"/>
        <v>88.27</v>
      </c>
      <c r="V434" s="44">
        <f t="shared" si="251"/>
        <v>88.27</v>
      </c>
      <c r="W434" s="44">
        <f t="shared" si="251"/>
        <v>88.27</v>
      </c>
      <c r="X434" s="44">
        <f t="shared" si="251"/>
        <v>88.27</v>
      </c>
      <c r="Y434" s="44">
        <f t="shared" si="251"/>
        <v>88.27</v>
      </c>
      <c r="Z434" s="44">
        <f t="shared" si="251"/>
        <v>88.27</v>
      </c>
      <c r="AA434" s="44">
        <f t="shared" si="251"/>
        <v>88.27</v>
      </c>
    </row>
    <row r="435" spans="1:27" ht="13.8" collapsed="1" x14ac:dyDescent="0.3">
      <c r="A435" s="98" t="s">
        <v>1411</v>
      </c>
      <c r="B435" s="28" t="str">
        <f>"27"&amp;"."&amp;$B$623&amp;"."&amp;$B$624</f>
        <v>27.02.2024</v>
      </c>
      <c r="C435" s="90" t="s">
        <v>76</v>
      </c>
      <c r="D435" s="91">
        <f>ROUND(((D436+D437+D439+D438)/1000),5)</f>
        <v>1.6328400000000001</v>
      </c>
      <c r="E435" s="91">
        <f>ROUND(((E436+E437+E439+E438)/1000),5)</f>
        <v>1.5809200000000001</v>
      </c>
      <c r="F435" s="91">
        <f>ROUND(((F436+F437+F439+F438)/1000),5)</f>
        <v>1.5544199999999999</v>
      </c>
      <c r="G435" s="91">
        <f t="shared" ref="G435:AA435" si="252">ROUND(((G436+G437+G439+G438)/1000),5)</f>
        <v>1.55186</v>
      </c>
      <c r="H435" s="91">
        <f t="shared" si="252"/>
        <v>1.5855600000000001</v>
      </c>
      <c r="I435" s="91">
        <f t="shared" si="252"/>
        <v>1.74881</v>
      </c>
      <c r="J435" s="91">
        <f t="shared" si="252"/>
        <v>1.8761399999999999</v>
      </c>
      <c r="K435" s="91">
        <f t="shared" si="252"/>
        <v>2.0326200000000001</v>
      </c>
      <c r="L435" s="91">
        <f t="shared" si="252"/>
        <v>2.2265600000000001</v>
      </c>
      <c r="M435" s="91">
        <f t="shared" si="252"/>
        <v>2.2585999999999999</v>
      </c>
      <c r="N435" s="91">
        <f t="shared" si="252"/>
        <v>2.2845499999999999</v>
      </c>
      <c r="O435" s="91">
        <f t="shared" si="252"/>
        <v>2.37635</v>
      </c>
      <c r="P435" s="91">
        <f t="shared" si="252"/>
        <v>2.3096800000000002</v>
      </c>
      <c r="Q435" s="91">
        <f t="shared" si="252"/>
        <v>2.2976000000000001</v>
      </c>
      <c r="R435" s="91">
        <f t="shared" si="252"/>
        <v>2.2784399999999998</v>
      </c>
      <c r="S435" s="91">
        <f t="shared" si="252"/>
        <v>2.1915200000000001</v>
      </c>
      <c r="T435" s="91">
        <f t="shared" si="252"/>
        <v>2.2020599999999999</v>
      </c>
      <c r="U435" s="91">
        <f t="shared" si="252"/>
        <v>2.23332</v>
      </c>
      <c r="V435" s="91">
        <f t="shared" si="252"/>
        <v>2.2568000000000001</v>
      </c>
      <c r="W435" s="91">
        <f t="shared" si="252"/>
        <v>2.2804700000000002</v>
      </c>
      <c r="X435" s="91">
        <f t="shared" si="252"/>
        <v>2.2107299999999999</v>
      </c>
      <c r="Y435" s="91">
        <f t="shared" si="252"/>
        <v>2.1486499999999999</v>
      </c>
      <c r="Z435" s="91">
        <f t="shared" si="252"/>
        <v>1.94831</v>
      </c>
      <c r="AA435" s="91">
        <f t="shared" si="252"/>
        <v>1.7563800000000001</v>
      </c>
    </row>
    <row r="436" spans="1:27" ht="12.75" hidden="1" customHeight="1" outlineLevel="1" x14ac:dyDescent="0.3">
      <c r="A436" s="99" t="s">
        <v>1412</v>
      </c>
      <c r="B436" s="63" t="s">
        <v>238</v>
      </c>
      <c r="C436" s="43" t="s">
        <v>79</v>
      </c>
      <c r="D436" s="44">
        <v>1322.74</v>
      </c>
      <c r="E436" s="44">
        <v>1270.82</v>
      </c>
      <c r="F436" s="44">
        <v>1244.32</v>
      </c>
      <c r="G436" s="44">
        <v>1241.76</v>
      </c>
      <c r="H436" s="44">
        <v>1275.46</v>
      </c>
      <c r="I436" s="44">
        <v>1438.71</v>
      </c>
      <c r="J436" s="44">
        <v>1566.04</v>
      </c>
      <c r="K436" s="44">
        <v>1722.52</v>
      </c>
      <c r="L436" s="44">
        <v>1916.46</v>
      </c>
      <c r="M436" s="44">
        <v>1948.5</v>
      </c>
      <c r="N436" s="44">
        <v>1974.45</v>
      </c>
      <c r="O436" s="44">
        <v>2066.25</v>
      </c>
      <c r="P436" s="44">
        <v>1999.58</v>
      </c>
      <c r="Q436" s="44">
        <v>1987.5</v>
      </c>
      <c r="R436" s="44">
        <v>1968.34</v>
      </c>
      <c r="S436" s="44">
        <v>1881.42</v>
      </c>
      <c r="T436" s="44">
        <v>1891.96</v>
      </c>
      <c r="U436" s="44">
        <v>1923.22</v>
      </c>
      <c r="V436" s="44">
        <v>1946.7</v>
      </c>
      <c r="W436" s="44">
        <v>1970.37</v>
      </c>
      <c r="X436" s="44">
        <v>1900.63</v>
      </c>
      <c r="Y436" s="44">
        <v>1838.55</v>
      </c>
      <c r="Z436" s="44">
        <v>1638.21</v>
      </c>
      <c r="AA436" s="44">
        <v>1446.28</v>
      </c>
    </row>
    <row r="437" spans="1:27" ht="12.75" hidden="1" customHeight="1" outlineLevel="1" x14ac:dyDescent="0.3">
      <c r="A437" s="99" t="s">
        <v>1413</v>
      </c>
      <c r="B437" s="63" t="s">
        <v>90</v>
      </c>
      <c r="C437" s="43" t="s">
        <v>79</v>
      </c>
      <c r="D437" s="44">
        <f>$D$307</f>
        <v>217.03</v>
      </c>
      <c r="E437" s="44">
        <f t="shared" ref="E437:AA437" si="253">$D$307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3">
      <c r="A438" s="99" t="s">
        <v>1414</v>
      </c>
      <c r="B438" s="63" t="s">
        <v>83</v>
      </c>
      <c r="C438" s="43" t="s">
        <v>79</v>
      </c>
      <c r="D438" s="44">
        <v>4.8</v>
      </c>
      <c r="E438" s="44">
        <v>4.8</v>
      </c>
      <c r="F438" s="44">
        <v>4.8</v>
      </c>
      <c r="G438" s="44">
        <v>4.8</v>
      </c>
      <c r="H438" s="44">
        <v>4.8</v>
      </c>
      <c r="I438" s="44">
        <v>4.8</v>
      </c>
      <c r="J438" s="44">
        <v>4.8</v>
      </c>
      <c r="K438" s="44">
        <v>4.8</v>
      </c>
      <c r="L438" s="44">
        <v>4.8</v>
      </c>
      <c r="M438" s="44">
        <v>4.8</v>
      </c>
      <c r="N438" s="44">
        <v>4.8</v>
      </c>
      <c r="O438" s="44">
        <v>4.8</v>
      </c>
      <c r="P438" s="44">
        <v>4.8</v>
      </c>
      <c r="Q438" s="44">
        <v>4.8</v>
      </c>
      <c r="R438" s="44">
        <v>4.8</v>
      </c>
      <c r="S438" s="44">
        <v>4.8</v>
      </c>
      <c r="T438" s="44">
        <v>4.8</v>
      </c>
      <c r="U438" s="44">
        <v>4.8</v>
      </c>
      <c r="V438" s="44">
        <v>4.8</v>
      </c>
      <c r="W438" s="44">
        <v>4.8</v>
      </c>
      <c r="X438" s="44">
        <v>4.8</v>
      </c>
      <c r="Y438" s="44">
        <v>4.8</v>
      </c>
      <c r="Z438" s="44">
        <v>4.8</v>
      </c>
      <c r="AA438" s="44">
        <v>4.8</v>
      </c>
    </row>
    <row r="439" spans="1:27" ht="12.75" hidden="1" customHeight="1" outlineLevel="1" x14ac:dyDescent="0.3">
      <c r="A439" s="99" t="s">
        <v>1415</v>
      </c>
      <c r="B439" s="63" t="s">
        <v>81</v>
      </c>
      <c r="C439" s="43" t="s">
        <v>79</v>
      </c>
      <c r="D439" s="44">
        <f>$D$11</f>
        <v>88.27</v>
      </c>
      <c r="E439" s="44">
        <f t="shared" ref="E439:AA439" si="254">$D$11</f>
        <v>88.27</v>
      </c>
      <c r="F439" s="44">
        <f t="shared" si="254"/>
        <v>88.27</v>
      </c>
      <c r="G439" s="44">
        <f t="shared" si="254"/>
        <v>88.27</v>
      </c>
      <c r="H439" s="44">
        <f t="shared" si="254"/>
        <v>88.27</v>
      </c>
      <c r="I439" s="44">
        <f t="shared" si="254"/>
        <v>88.27</v>
      </c>
      <c r="J439" s="44">
        <f t="shared" si="254"/>
        <v>88.27</v>
      </c>
      <c r="K439" s="44">
        <f t="shared" si="254"/>
        <v>88.27</v>
      </c>
      <c r="L439" s="44">
        <f t="shared" si="254"/>
        <v>88.27</v>
      </c>
      <c r="M439" s="44">
        <f t="shared" si="254"/>
        <v>88.27</v>
      </c>
      <c r="N439" s="44">
        <f t="shared" si="254"/>
        <v>88.27</v>
      </c>
      <c r="O439" s="44">
        <f t="shared" si="254"/>
        <v>88.27</v>
      </c>
      <c r="P439" s="44">
        <f t="shared" si="254"/>
        <v>88.27</v>
      </c>
      <c r="Q439" s="44">
        <f t="shared" si="254"/>
        <v>88.27</v>
      </c>
      <c r="R439" s="44">
        <f t="shared" si="254"/>
        <v>88.27</v>
      </c>
      <c r="S439" s="44">
        <f t="shared" si="254"/>
        <v>88.27</v>
      </c>
      <c r="T439" s="44">
        <f t="shared" si="254"/>
        <v>88.27</v>
      </c>
      <c r="U439" s="44">
        <f t="shared" si="254"/>
        <v>88.27</v>
      </c>
      <c r="V439" s="44">
        <f t="shared" si="254"/>
        <v>88.27</v>
      </c>
      <c r="W439" s="44">
        <f t="shared" si="254"/>
        <v>88.27</v>
      </c>
      <c r="X439" s="44">
        <f t="shared" si="254"/>
        <v>88.27</v>
      </c>
      <c r="Y439" s="44">
        <f t="shared" si="254"/>
        <v>88.27</v>
      </c>
      <c r="Z439" s="44">
        <f t="shared" si="254"/>
        <v>88.27</v>
      </c>
      <c r="AA439" s="44">
        <f t="shared" si="254"/>
        <v>88.27</v>
      </c>
    </row>
    <row r="440" spans="1:27" ht="13.8" collapsed="1" x14ac:dyDescent="0.3">
      <c r="A440" s="98" t="s">
        <v>1416</v>
      </c>
      <c r="B440" s="28" t="str">
        <f>"28"&amp;"."&amp;$B$623&amp;"."&amp;$B$624</f>
        <v>28.02.2024</v>
      </c>
      <c r="C440" s="90" t="s">
        <v>76</v>
      </c>
      <c r="D440" s="91">
        <f>ROUND(((D441+D442+D444+D443)/1000),5)</f>
        <v>1.6149899999999999</v>
      </c>
      <c r="E440" s="91">
        <f>ROUND(((E441+E442+E444+E443)/1000),5)</f>
        <v>1.5778399999999999</v>
      </c>
      <c r="F440" s="91">
        <f>ROUND(((F441+F442+F444+F443)/1000),5)</f>
        <v>1.56203</v>
      </c>
      <c r="G440" s="91">
        <f t="shared" ref="G440:AA440" si="255">ROUND(((G441+G442+G444+G443)/1000),5)</f>
        <v>1.55907</v>
      </c>
      <c r="H440" s="91">
        <f t="shared" si="255"/>
        <v>1.5874900000000001</v>
      </c>
      <c r="I440" s="91">
        <f t="shared" si="255"/>
        <v>1.7051700000000001</v>
      </c>
      <c r="J440" s="91">
        <f t="shared" si="255"/>
        <v>1.88412</v>
      </c>
      <c r="K440" s="91">
        <f t="shared" si="255"/>
        <v>2.16839</v>
      </c>
      <c r="L440" s="91">
        <f t="shared" si="255"/>
        <v>2.2780200000000002</v>
      </c>
      <c r="M440" s="91">
        <f t="shared" si="255"/>
        <v>2.3195299999999999</v>
      </c>
      <c r="N440" s="91">
        <f t="shared" si="255"/>
        <v>2.3266399999999998</v>
      </c>
      <c r="O440" s="91">
        <f t="shared" si="255"/>
        <v>2.3752200000000001</v>
      </c>
      <c r="P440" s="91">
        <f t="shared" si="255"/>
        <v>2.3534999999999999</v>
      </c>
      <c r="Q440" s="91">
        <f t="shared" si="255"/>
        <v>2.3599000000000001</v>
      </c>
      <c r="R440" s="91">
        <f t="shared" si="255"/>
        <v>2.3479199999999998</v>
      </c>
      <c r="S440" s="91">
        <f t="shared" si="255"/>
        <v>2.24993</v>
      </c>
      <c r="T440" s="91">
        <f t="shared" si="255"/>
        <v>2.2344200000000001</v>
      </c>
      <c r="U440" s="91">
        <f t="shared" si="255"/>
        <v>2.2475000000000001</v>
      </c>
      <c r="V440" s="91">
        <f t="shared" si="255"/>
        <v>2.3015300000000001</v>
      </c>
      <c r="W440" s="91">
        <f t="shared" si="255"/>
        <v>2.3496999999999999</v>
      </c>
      <c r="X440" s="91">
        <f t="shared" si="255"/>
        <v>2.2635700000000001</v>
      </c>
      <c r="Y440" s="91">
        <f t="shared" si="255"/>
        <v>2.1713399999999998</v>
      </c>
      <c r="Z440" s="91">
        <f t="shared" si="255"/>
        <v>1.94469</v>
      </c>
      <c r="AA440" s="91">
        <f t="shared" si="255"/>
        <v>1.6732899999999999</v>
      </c>
    </row>
    <row r="441" spans="1:27" ht="12.75" hidden="1" customHeight="1" outlineLevel="1" x14ac:dyDescent="0.3">
      <c r="A441" s="99" t="s">
        <v>1417</v>
      </c>
      <c r="B441" s="63" t="s">
        <v>238</v>
      </c>
      <c r="C441" s="43" t="s">
        <v>79</v>
      </c>
      <c r="D441" s="44">
        <v>1304.8900000000001</v>
      </c>
      <c r="E441" s="44">
        <v>1267.74</v>
      </c>
      <c r="F441" s="44">
        <v>1251.93</v>
      </c>
      <c r="G441" s="44">
        <v>1248.97</v>
      </c>
      <c r="H441" s="44">
        <v>1277.3900000000001</v>
      </c>
      <c r="I441" s="44">
        <v>1395.07</v>
      </c>
      <c r="J441" s="44">
        <v>1574.02</v>
      </c>
      <c r="K441" s="44">
        <v>1858.29</v>
      </c>
      <c r="L441" s="44">
        <v>1967.92</v>
      </c>
      <c r="M441" s="44">
        <v>2009.43</v>
      </c>
      <c r="N441" s="44">
        <v>2016.54</v>
      </c>
      <c r="O441" s="44">
        <v>2065.12</v>
      </c>
      <c r="P441" s="44">
        <v>2043.4</v>
      </c>
      <c r="Q441" s="44">
        <v>2049.8000000000002</v>
      </c>
      <c r="R441" s="44">
        <v>2037.82</v>
      </c>
      <c r="S441" s="44">
        <v>1939.83</v>
      </c>
      <c r="T441" s="44">
        <v>1924.32</v>
      </c>
      <c r="U441" s="44">
        <v>1937.4</v>
      </c>
      <c r="V441" s="44">
        <v>1991.43</v>
      </c>
      <c r="W441" s="44">
        <v>2039.6</v>
      </c>
      <c r="X441" s="44">
        <v>1953.47</v>
      </c>
      <c r="Y441" s="44">
        <v>1861.24</v>
      </c>
      <c r="Z441" s="44">
        <v>1634.59</v>
      </c>
      <c r="AA441" s="44">
        <v>1363.19</v>
      </c>
    </row>
    <row r="442" spans="1:27" ht="12.75" hidden="1" customHeight="1" outlineLevel="1" x14ac:dyDescent="0.3">
      <c r="A442" s="99" t="s">
        <v>1418</v>
      </c>
      <c r="B442" s="63" t="s">
        <v>90</v>
      </c>
      <c r="C442" s="43" t="s">
        <v>79</v>
      </c>
      <c r="D442" s="44">
        <f>$D$307</f>
        <v>217.03</v>
      </c>
      <c r="E442" s="44">
        <f t="shared" ref="E442:AA442" si="256">$D$307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3">
      <c r="A443" s="99" t="s">
        <v>1419</v>
      </c>
      <c r="B443" s="63" t="s">
        <v>83</v>
      </c>
      <c r="C443" s="43" t="s">
        <v>79</v>
      </c>
      <c r="D443" s="44">
        <v>4.8</v>
      </c>
      <c r="E443" s="44">
        <v>4.8</v>
      </c>
      <c r="F443" s="44">
        <v>4.8</v>
      </c>
      <c r="G443" s="44">
        <v>4.8</v>
      </c>
      <c r="H443" s="44">
        <v>4.8</v>
      </c>
      <c r="I443" s="44">
        <v>4.8</v>
      </c>
      <c r="J443" s="44">
        <v>4.8</v>
      </c>
      <c r="K443" s="44">
        <v>4.8</v>
      </c>
      <c r="L443" s="44">
        <v>4.8</v>
      </c>
      <c r="M443" s="44">
        <v>4.8</v>
      </c>
      <c r="N443" s="44">
        <v>4.8</v>
      </c>
      <c r="O443" s="44">
        <v>4.8</v>
      </c>
      <c r="P443" s="44">
        <v>4.8</v>
      </c>
      <c r="Q443" s="44">
        <v>4.8</v>
      </c>
      <c r="R443" s="44">
        <v>4.8</v>
      </c>
      <c r="S443" s="44">
        <v>4.8</v>
      </c>
      <c r="T443" s="44">
        <v>4.8</v>
      </c>
      <c r="U443" s="44">
        <v>4.8</v>
      </c>
      <c r="V443" s="44">
        <v>4.8</v>
      </c>
      <c r="W443" s="44">
        <v>4.8</v>
      </c>
      <c r="X443" s="44">
        <v>4.8</v>
      </c>
      <c r="Y443" s="44">
        <v>4.8</v>
      </c>
      <c r="Z443" s="44">
        <v>4.8</v>
      </c>
      <c r="AA443" s="44">
        <v>4.8</v>
      </c>
    </row>
    <row r="444" spans="1:27" ht="12.75" hidden="1" customHeight="1" outlineLevel="1" x14ac:dyDescent="0.3">
      <c r="A444" s="99" t="s">
        <v>1420</v>
      </c>
      <c r="B444" s="63" t="s">
        <v>81</v>
      </c>
      <c r="C444" s="43" t="s">
        <v>79</v>
      </c>
      <c r="D444" s="44">
        <f>$D$11</f>
        <v>88.27</v>
      </c>
      <c r="E444" s="44">
        <f t="shared" ref="E444:AA444" si="257">$D$11</f>
        <v>88.27</v>
      </c>
      <c r="F444" s="44">
        <f t="shared" si="257"/>
        <v>88.27</v>
      </c>
      <c r="G444" s="44">
        <f t="shared" si="257"/>
        <v>88.27</v>
      </c>
      <c r="H444" s="44">
        <f t="shared" si="257"/>
        <v>88.27</v>
      </c>
      <c r="I444" s="44">
        <f t="shared" si="257"/>
        <v>88.27</v>
      </c>
      <c r="J444" s="44">
        <f t="shared" si="257"/>
        <v>88.27</v>
      </c>
      <c r="K444" s="44">
        <f t="shared" si="257"/>
        <v>88.27</v>
      </c>
      <c r="L444" s="44">
        <f t="shared" si="257"/>
        <v>88.27</v>
      </c>
      <c r="M444" s="44">
        <f t="shared" si="257"/>
        <v>88.27</v>
      </c>
      <c r="N444" s="44">
        <f t="shared" si="257"/>
        <v>88.27</v>
      </c>
      <c r="O444" s="44">
        <f t="shared" si="257"/>
        <v>88.27</v>
      </c>
      <c r="P444" s="44">
        <f t="shared" si="257"/>
        <v>88.27</v>
      </c>
      <c r="Q444" s="44">
        <f t="shared" si="257"/>
        <v>88.27</v>
      </c>
      <c r="R444" s="44">
        <f t="shared" si="257"/>
        <v>88.27</v>
      </c>
      <c r="S444" s="44">
        <f t="shared" si="257"/>
        <v>88.27</v>
      </c>
      <c r="T444" s="44">
        <f t="shared" si="257"/>
        <v>88.27</v>
      </c>
      <c r="U444" s="44">
        <f t="shared" si="257"/>
        <v>88.27</v>
      </c>
      <c r="V444" s="44">
        <f t="shared" si="257"/>
        <v>88.27</v>
      </c>
      <c r="W444" s="44">
        <f t="shared" si="257"/>
        <v>88.27</v>
      </c>
      <c r="X444" s="44">
        <f t="shared" si="257"/>
        <v>88.27</v>
      </c>
      <c r="Y444" s="44">
        <f t="shared" si="257"/>
        <v>88.27</v>
      </c>
      <c r="Z444" s="44">
        <f t="shared" si="257"/>
        <v>88.27</v>
      </c>
      <c r="AA444" s="44">
        <f t="shared" si="257"/>
        <v>88.27</v>
      </c>
    </row>
    <row r="445" spans="1:27" ht="13.8" collapsed="1" x14ac:dyDescent="0.3">
      <c r="A445" s="98" t="s">
        <v>1421</v>
      </c>
      <c r="B445" s="28" t="str">
        <f>"29"&amp;"."&amp;$B$623&amp;"."&amp;$B$624</f>
        <v>29.02.2024</v>
      </c>
      <c r="C445" s="90" t="s">
        <v>76</v>
      </c>
      <c r="D445" s="91">
        <f>ROUND(((D446+D447+D449+D448)/1000),5)</f>
        <v>1.6372</v>
      </c>
      <c r="E445" s="91">
        <f>ROUND(((E446+E447+E449+E448)/1000),5)</f>
        <v>1.60486</v>
      </c>
      <c r="F445" s="91">
        <f>ROUND(((F446+F447+F449+F448)/1000),5)</f>
        <v>1.5942499999999999</v>
      </c>
      <c r="G445" s="91">
        <f t="shared" ref="G445:AA445" si="258">ROUND(((G446+G447+G449+G448)/1000),5)</f>
        <v>1.60206</v>
      </c>
      <c r="H445" s="91">
        <f t="shared" si="258"/>
        <v>1.61985</v>
      </c>
      <c r="I445" s="91">
        <f t="shared" si="258"/>
        <v>1.7785899999999999</v>
      </c>
      <c r="J445" s="91">
        <f t="shared" si="258"/>
        <v>1.9337500000000001</v>
      </c>
      <c r="K445" s="91">
        <f t="shared" si="258"/>
        <v>2.1139800000000002</v>
      </c>
      <c r="L445" s="91">
        <f t="shared" si="258"/>
        <v>2.2988499999999998</v>
      </c>
      <c r="M445" s="91">
        <f t="shared" si="258"/>
        <v>2.31894</v>
      </c>
      <c r="N445" s="91">
        <f t="shared" si="258"/>
        <v>2.33432</v>
      </c>
      <c r="O445" s="91">
        <f t="shared" si="258"/>
        <v>2.3623599999999998</v>
      </c>
      <c r="P445" s="91">
        <f t="shared" si="258"/>
        <v>2.3436699999999999</v>
      </c>
      <c r="Q445" s="91">
        <f t="shared" si="258"/>
        <v>2.3475999999999999</v>
      </c>
      <c r="R445" s="91">
        <f t="shared" si="258"/>
        <v>2.3410700000000002</v>
      </c>
      <c r="S445" s="91">
        <f t="shared" si="258"/>
        <v>2.2715100000000001</v>
      </c>
      <c r="T445" s="91">
        <f t="shared" si="258"/>
        <v>2.2388400000000002</v>
      </c>
      <c r="U445" s="91">
        <f t="shared" si="258"/>
        <v>2.25482</v>
      </c>
      <c r="V445" s="91">
        <f t="shared" si="258"/>
        <v>2.3029600000000001</v>
      </c>
      <c r="W445" s="91">
        <f t="shared" si="258"/>
        <v>2.3513899999999999</v>
      </c>
      <c r="X445" s="91">
        <f t="shared" si="258"/>
        <v>2.2754599999999998</v>
      </c>
      <c r="Y445" s="91">
        <f t="shared" si="258"/>
        <v>2.1733600000000002</v>
      </c>
      <c r="Z445" s="91">
        <f t="shared" si="258"/>
        <v>1.98363</v>
      </c>
      <c r="AA445" s="91">
        <f t="shared" si="258"/>
        <v>1.7915000000000001</v>
      </c>
    </row>
    <row r="446" spans="1:27" ht="12.75" hidden="1" customHeight="1" outlineLevel="1" x14ac:dyDescent="0.3">
      <c r="A446" s="99" t="s">
        <v>1422</v>
      </c>
      <c r="B446" s="63" t="s">
        <v>238</v>
      </c>
      <c r="C446" s="43" t="s">
        <v>79</v>
      </c>
      <c r="D446" s="44">
        <v>1327.1</v>
      </c>
      <c r="E446" s="44">
        <v>1294.76</v>
      </c>
      <c r="F446" s="44">
        <v>1284.1500000000001</v>
      </c>
      <c r="G446" s="44">
        <v>1291.96</v>
      </c>
      <c r="H446" s="44">
        <v>1309.75</v>
      </c>
      <c r="I446" s="44">
        <v>1468.49</v>
      </c>
      <c r="J446" s="44">
        <v>1623.65</v>
      </c>
      <c r="K446" s="44">
        <v>1803.88</v>
      </c>
      <c r="L446" s="44">
        <v>1988.75</v>
      </c>
      <c r="M446" s="44">
        <v>2008.84</v>
      </c>
      <c r="N446" s="44">
        <v>2024.22</v>
      </c>
      <c r="O446" s="44">
        <v>2052.2600000000002</v>
      </c>
      <c r="P446" s="44">
        <v>2033.57</v>
      </c>
      <c r="Q446" s="44">
        <v>2037.5</v>
      </c>
      <c r="R446" s="44">
        <v>2030.97</v>
      </c>
      <c r="S446" s="44">
        <v>1961.41</v>
      </c>
      <c r="T446" s="44">
        <v>1928.74</v>
      </c>
      <c r="U446" s="44">
        <v>1944.72</v>
      </c>
      <c r="V446" s="44">
        <v>1992.86</v>
      </c>
      <c r="W446" s="44">
        <v>2041.29</v>
      </c>
      <c r="X446" s="44">
        <v>1965.36</v>
      </c>
      <c r="Y446" s="44">
        <v>1863.26</v>
      </c>
      <c r="Z446" s="44">
        <v>1673.53</v>
      </c>
      <c r="AA446" s="44">
        <v>1481.4</v>
      </c>
    </row>
    <row r="447" spans="1:27" ht="12.75" hidden="1" customHeight="1" outlineLevel="1" x14ac:dyDescent="0.3">
      <c r="A447" s="99" t="s">
        <v>1423</v>
      </c>
      <c r="B447" s="63" t="s">
        <v>90</v>
      </c>
      <c r="C447" s="43" t="s">
        <v>79</v>
      </c>
      <c r="D447" s="44">
        <f>$D$307</f>
        <v>217.03</v>
      </c>
      <c r="E447" s="44">
        <f t="shared" ref="E447:AA447" si="259">$D$307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3">
      <c r="A448" s="99" t="s">
        <v>1424</v>
      </c>
      <c r="B448" s="63" t="s">
        <v>83</v>
      </c>
      <c r="C448" s="43" t="s">
        <v>79</v>
      </c>
      <c r="D448" s="44">
        <v>4.8</v>
      </c>
      <c r="E448" s="44">
        <v>4.8</v>
      </c>
      <c r="F448" s="44">
        <v>4.8</v>
      </c>
      <c r="G448" s="44">
        <v>4.8</v>
      </c>
      <c r="H448" s="44">
        <v>4.8</v>
      </c>
      <c r="I448" s="44">
        <v>4.8</v>
      </c>
      <c r="J448" s="44">
        <v>4.8</v>
      </c>
      <c r="K448" s="44">
        <v>4.8</v>
      </c>
      <c r="L448" s="44">
        <v>4.8</v>
      </c>
      <c r="M448" s="44">
        <v>4.8</v>
      </c>
      <c r="N448" s="44">
        <v>4.8</v>
      </c>
      <c r="O448" s="44">
        <v>4.8</v>
      </c>
      <c r="P448" s="44">
        <v>4.8</v>
      </c>
      <c r="Q448" s="44">
        <v>4.8</v>
      </c>
      <c r="R448" s="44">
        <v>4.8</v>
      </c>
      <c r="S448" s="44">
        <v>4.8</v>
      </c>
      <c r="T448" s="44">
        <v>4.8</v>
      </c>
      <c r="U448" s="44">
        <v>4.8</v>
      </c>
      <c r="V448" s="44">
        <v>4.8</v>
      </c>
      <c r="W448" s="44">
        <v>4.8</v>
      </c>
      <c r="X448" s="44">
        <v>4.8</v>
      </c>
      <c r="Y448" s="44">
        <v>4.8</v>
      </c>
      <c r="Z448" s="44">
        <v>4.8</v>
      </c>
      <c r="AA448" s="44">
        <v>4.8</v>
      </c>
    </row>
    <row r="449" spans="1:27" ht="12.75" hidden="1" customHeight="1" outlineLevel="1" x14ac:dyDescent="0.3">
      <c r="A449" s="99" t="s">
        <v>1425</v>
      </c>
      <c r="B449" s="63" t="s">
        <v>81</v>
      </c>
      <c r="C449" s="43" t="s">
        <v>79</v>
      </c>
      <c r="D449" s="44">
        <f>$D$11</f>
        <v>88.27</v>
      </c>
      <c r="E449" s="44">
        <f t="shared" ref="E449:AA449" si="260">$D$11</f>
        <v>88.27</v>
      </c>
      <c r="F449" s="44">
        <f t="shared" si="260"/>
        <v>88.27</v>
      </c>
      <c r="G449" s="44">
        <f t="shared" si="260"/>
        <v>88.27</v>
      </c>
      <c r="H449" s="44">
        <f t="shared" si="260"/>
        <v>88.27</v>
      </c>
      <c r="I449" s="44">
        <f t="shared" si="260"/>
        <v>88.27</v>
      </c>
      <c r="J449" s="44">
        <f t="shared" si="260"/>
        <v>88.27</v>
      </c>
      <c r="K449" s="44">
        <f t="shared" si="260"/>
        <v>88.27</v>
      </c>
      <c r="L449" s="44">
        <f t="shared" si="260"/>
        <v>88.27</v>
      </c>
      <c r="M449" s="44">
        <f t="shared" si="260"/>
        <v>88.27</v>
      </c>
      <c r="N449" s="44">
        <f t="shared" si="260"/>
        <v>88.27</v>
      </c>
      <c r="O449" s="44">
        <f t="shared" si="260"/>
        <v>88.27</v>
      </c>
      <c r="P449" s="44">
        <f t="shared" si="260"/>
        <v>88.27</v>
      </c>
      <c r="Q449" s="44">
        <f t="shared" si="260"/>
        <v>88.27</v>
      </c>
      <c r="R449" s="44">
        <f t="shared" si="260"/>
        <v>88.27</v>
      </c>
      <c r="S449" s="44">
        <f t="shared" si="260"/>
        <v>88.27</v>
      </c>
      <c r="T449" s="44">
        <f t="shared" si="260"/>
        <v>88.27</v>
      </c>
      <c r="U449" s="44">
        <f t="shared" si="260"/>
        <v>88.27</v>
      </c>
      <c r="V449" s="44">
        <f t="shared" si="260"/>
        <v>88.27</v>
      </c>
      <c r="W449" s="44">
        <f t="shared" si="260"/>
        <v>88.27</v>
      </c>
      <c r="X449" s="44">
        <f t="shared" si="260"/>
        <v>88.27</v>
      </c>
      <c r="Y449" s="44">
        <f t="shared" si="260"/>
        <v>88.27</v>
      </c>
      <c r="Z449" s="44">
        <f t="shared" si="260"/>
        <v>88.27</v>
      </c>
      <c r="AA449" s="44">
        <f t="shared" si="260"/>
        <v>88.27</v>
      </c>
    </row>
    <row r="450" spans="1:27" ht="13.8" collapsed="1" x14ac:dyDescent="0.3">
      <c r="B450" s="101" t="s">
        <v>382</v>
      </c>
    </row>
    <row r="451" spans="1:27" ht="13.8" x14ac:dyDescent="0.3">
      <c r="B451" s="101" t="s">
        <v>382</v>
      </c>
    </row>
    <row r="452" spans="1:27" ht="13.8" x14ac:dyDescent="0.3">
      <c r="A452" s="182" t="s">
        <v>675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4"/>
    </row>
    <row r="453" spans="1:27" ht="27.6" x14ac:dyDescent="0.25">
      <c r="A453" s="26" t="s">
        <v>64</v>
      </c>
      <c r="B453" s="27" t="s">
        <v>210</v>
      </c>
      <c r="C453" s="26" t="s">
        <v>211</v>
      </c>
      <c r="D453" s="27" t="s">
        <v>212</v>
      </c>
      <c r="E453" s="27" t="s">
        <v>213</v>
      </c>
      <c r="F453" s="27" t="s">
        <v>214</v>
      </c>
      <c r="G453" s="27" t="s">
        <v>215</v>
      </c>
      <c r="H453" s="27" t="s">
        <v>216</v>
      </c>
      <c r="I453" s="27" t="s">
        <v>217</v>
      </c>
      <c r="J453" s="27" t="s">
        <v>218</v>
      </c>
      <c r="K453" s="27" t="s">
        <v>219</v>
      </c>
      <c r="L453" s="27" t="s">
        <v>220</v>
      </c>
      <c r="M453" s="27" t="s">
        <v>221</v>
      </c>
      <c r="N453" s="27" t="s">
        <v>222</v>
      </c>
      <c r="O453" s="27" t="s">
        <v>223</v>
      </c>
      <c r="P453" s="27" t="s">
        <v>224</v>
      </c>
      <c r="Q453" s="27" t="s">
        <v>225</v>
      </c>
      <c r="R453" s="27" t="s">
        <v>226</v>
      </c>
      <c r="S453" s="27" t="s">
        <v>227</v>
      </c>
      <c r="T453" s="27" t="s">
        <v>228</v>
      </c>
      <c r="U453" s="27" t="s">
        <v>229</v>
      </c>
      <c r="V453" s="27" t="s">
        <v>230</v>
      </c>
      <c r="W453" s="27" t="s">
        <v>231</v>
      </c>
      <c r="X453" s="27" t="s">
        <v>232</v>
      </c>
      <c r="Y453" s="27" t="s">
        <v>233</v>
      </c>
      <c r="Z453" s="27" t="s">
        <v>234</v>
      </c>
      <c r="AA453" s="27" t="s">
        <v>235</v>
      </c>
    </row>
    <row r="454" spans="1:27" ht="13.8" x14ac:dyDescent="0.3">
      <c r="A454" s="98" t="s">
        <v>1426</v>
      </c>
      <c r="B454" s="28" t="str">
        <f>"01"&amp;"."&amp;$B$623&amp;"."&amp;$B$624</f>
        <v>01.02.2024</v>
      </c>
      <c r="C454" s="90" t="s">
        <v>76</v>
      </c>
      <c r="D454" s="91">
        <f>ROUND(((D455+D456+D458+D457)/1000),5)</f>
        <v>1.9729099999999999</v>
      </c>
      <c r="E454" s="91">
        <f>ROUND(((E455+E456+E458+E457)/1000),5)</f>
        <v>1.81955</v>
      </c>
      <c r="F454" s="91">
        <f>ROUND(((F455+F456+F458+F457)/1000),5)</f>
        <v>1.7978700000000001</v>
      </c>
      <c r="G454" s="91">
        <f t="shared" ref="G454:AA454" si="261">ROUND(((G455+G456+G458+G457)/1000),5)</f>
        <v>1.77338</v>
      </c>
      <c r="H454" s="91">
        <f t="shared" si="261"/>
        <v>1.8105800000000001</v>
      </c>
      <c r="I454" s="91">
        <f t="shared" si="261"/>
        <v>1.95042</v>
      </c>
      <c r="J454" s="91">
        <f t="shared" si="261"/>
        <v>2.0759599999999998</v>
      </c>
      <c r="K454" s="91">
        <f t="shared" si="261"/>
        <v>2.3670800000000001</v>
      </c>
      <c r="L454" s="91">
        <f t="shared" si="261"/>
        <v>2.54555</v>
      </c>
      <c r="M454" s="91">
        <f t="shared" si="261"/>
        <v>2.5779100000000001</v>
      </c>
      <c r="N454" s="91">
        <f t="shared" si="261"/>
        <v>2.6098699999999999</v>
      </c>
      <c r="O454" s="91">
        <f t="shared" si="261"/>
        <v>2.6106799999999999</v>
      </c>
      <c r="P454" s="91">
        <f t="shared" si="261"/>
        <v>2.6177199999999998</v>
      </c>
      <c r="Q454" s="91">
        <f t="shared" si="261"/>
        <v>2.6249400000000001</v>
      </c>
      <c r="R454" s="91">
        <f t="shared" si="261"/>
        <v>2.6215999999999999</v>
      </c>
      <c r="S454" s="91">
        <f t="shared" si="261"/>
        <v>2.5678200000000002</v>
      </c>
      <c r="T454" s="91">
        <f t="shared" si="261"/>
        <v>2.5584199999999999</v>
      </c>
      <c r="U454" s="91">
        <f t="shared" si="261"/>
        <v>2.5778599999999998</v>
      </c>
      <c r="V454" s="91">
        <f t="shared" si="261"/>
        <v>2.5774599999999999</v>
      </c>
      <c r="W454" s="91">
        <f t="shared" si="261"/>
        <v>2.5861499999999999</v>
      </c>
      <c r="X454" s="91">
        <f t="shared" si="261"/>
        <v>2.4350999999999998</v>
      </c>
      <c r="Y454" s="91">
        <f t="shared" si="261"/>
        <v>2.3174399999999999</v>
      </c>
      <c r="Z454" s="91">
        <f t="shared" si="261"/>
        <v>2.0838999999999999</v>
      </c>
      <c r="AA454" s="91">
        <f t="shared" si="261"/>
        <v>2.00271</v>
      </c>
    </row>
    <row r="455" spans="1:27" ht="12.75" hidden="1" customHeight="1" outlineLevel="1" x14ac:dyDescent="0.3">
      <c r="A455" s="99" t="s">
        <v>1427</v>
      </c>
      <c r="B455" s="63" t="s">
        <v>238</v>
      </c>
      <c r="C455" s="43" t="s">
        <v>79</v>
      </c>
      <c r="D455" s="44">
        <v>1445.66</v>
      </c>
      <c r="E455" s="44">
        <v>1292.3</v>
      </c>
      <c r="F455" s="44">
        <v>1270.6199999999999</v>
      </c>
      <c r="G455" s="44">
        <v>1246.1300000000001</v>
      </c>
      <c r="H455" s="44">
        <v>1283.33</v>
      </c>
      <c r="I455" s="44">
        <v>1423.17</v>
      </c>
      <c r="J455" s="44">
        <v>1548.71</v>
      </c>
      <c r="K455" s="44">
        <v>1839.83</v>
      </c>
      <c r="L455" s="44">
        <v>2018.3</v>
      </c>
      <c r="M455" s="44">
        <v>2050.66</v>
      </c>
      <c r="N455" s="44">
        <v>2082.62</v>
      </c>
      <c r="O455" s="44">
        <v>2083.4299999999998</v>
      </c>
      <c r="P455" s="44">
        <v>2090.4699999999998</v>
      </c>
      <c r="Q455" s="44">
        <v>2097.69</v>
      </c>
      <c r="R455" s="44">
        <v>2094.35</v>
      </c>
      <c r="S455" s="44">
        <v>2040.57</v>
      </c>
      <c r="T455" s="44">
        <v>2031.17</v>
      </c>
      <c r="U455" s="44">
        <v>2050.61</v>
      </c>
      <c r="V455" s="44">
        <v>2050.21</v>
      </c>
      <c r="W455" s="44">
        <v>2058.9</v>
      </c>
      <c r="X455" s="44">
        <v>1907.85</v>
      </c>
      <c r="Y455" s="44">
        <v>1790.19</v>
      </c>
      <c r="Z455" s="44">
        <v>1556.65</v>
      </c>
      <c r="AA455" s="44">
        <v>1475.46</v>
      </c>
    </row>
    <row r="456" spans="1:27" ht="12.75" hidden="1" customHeight="1" outlineLevel="1" x14ac:dyDescent="0.3">
      <c r="A456" s="99" t="s">
        <v>1428</v>
      </c>
      <c r="B456" s="63" t="s">
        <v>90</v>
      </c>
      <c r="C456" s="43" t="s">
        <v>79</v>
      </c>
      <c r="D456" s="44">
        <v>434.18</v>
      </c>
      <c r="E456" s="44">
        <f>$D$456</f>
        <v>434.18</v>
      </c>
      <c r="F456" s="44">
        <f t="shared" ref="F456:AA456" si="262">$D$456</f>
        <v>434.18</v>
      </c>
      <c r="G456" s="44">
        <f t="shared" si="262"/>
        <v>434.18</v>
      </c>
      <c r="H456" s="44">
        <f t="shared" si="262"/>
        <v>434.18</v>
      </c>
      <c r="I456" s="44">
        <f t="shared" si="262"/>
        <v>434.18</v>
      </c>
      <c r="J456" s="44">
        <f t="shared" si="262"/>
        <v>434.18</v>
      </c>
      <c r="K456" s="44">
        <f t="shared" si="262"/>
        <v>434.18</v>
      </c>
      <c r="L456" s="44">
        <f t="shared" si="262"/>
        <v>434.18</v>
      </c>
      <c r="M456" s="44">
        <f t="shared" si="262"/>
        <v>434.18</v>
      </c>
      <c r="N456" s="44">
        <f t="shared" si="262"/>
        <v>434.18</v>
      </c>
      <c r="O456" s="44">
        <f t="shared" si="262"/>
        <v>434.18</v>
      </c>
      <c r="P456" s="44">
        <f t="shared" si="262"/>
        <v>434.18</v>
      </c>
      <c r="Q456" s="44">
        <f t="shared" si="262"/>
        <v>434.18</v>
      </c>
      <c r="R456" s="44">
        <f t="shared" si="262"/>
        <v>434.18</v>
      </c>
      <c r="S456" s="44">
        <f t="shared" si="262"/>
        <v>434.18</v>
      </c>
      <c r="T456" s="44">
        <f t="shared" si="262"/>
        <v>434.18</v>
      </c>
      <c r="U456" s="44">
        <f t="shared" si="262"/>
        <v>434.18</v>
      </c>
      <c r="V456" s="44">
        <f t="shared" si="262"/>
        <v>434.18</v>
      </c>
      <c r="W456" s="44">
        <f t="shared" si="262"/>
        <v>434.18</v>
      </c>
      <c r="X456" s="44">
        <f t="shared" si="262"/>
        <v>434.18</v>
      </c>
      <c r="Y456" s="44">
        <f t="shared" si="262"/>
        <v>434.18</v>
      </c>
      <c r="Z456" s="44">
        <f t="shared" si="262"/>
        <v>434.18</v>
      </c>
      <c r="AA456" s="44">
        <f t="shared" si="262"/>
        <v>434.18</v>
      </c>
    </row>
    <row r="457" spans="1:27" ht="12.75" hidden="1" customHeight="1" outlineLevel="1" x14ac:dyDescent="0.3">
      <c r="A457" s="99" t="s">
        <v>1429</v>
      </c>
      <c r="B457" s="63" t="s">
        <v>83</v>
      </c>
      <c r="C457" s="43" t="s">
        <v>79</v>
      </c>
      <c r="D457" s="44">
        <v>4.8</v>
      </c>
      <c r="E457" s="44">
        <v>4.8</v>
      </c>
      <c r="F457" s="44">
        <v>4.8</v>
      </c>
      <c r="G457" s="44">
        <v>4.8</v>
      </c>
      <c r="H457" s="44">
        <v>4.8</v>
      </c>
      <c r="I457" s="44">
        <v>4.8</v>
      </c>
      <c r="J457" s="44">
        <v>4.8</v>
      </c>
      <c r="K457" s="44">
        <v>4.8</v>
      </c>
      <c r="L457" s="44">
        <v>4.8</v>
      </c>
      <c r="M457" s="44">
        <v>4.8</v>
      </c>
      <c r="N457" s="44">
        <v>4.8</v>
      </c>
      <c r="O457" s="44">
        <v>4.8</v>
      </c>
      <c r="P457" s="44">
        <v>4.8</v>
      </c>
      <c r="Q457" s="44">
        <v>4.8</v>
      </c>
      <c r="R457" s="44">
        <v>4.8</v>
      </c>
      <c r="S457" s="44">
        <v>4.8</v>
      </c>
      <c r="T457" s="44">
        <v>4.8</v>
      </c>
      <c r="U457" s="44">
        <v>4.8</v>
      </c>
      <c r="V457" s="44">
        <v>4.8</v>
      </c>
      <c r="W457" s="44">
        <v>4.8</v>
      </c>
      <c r="X457" s="44">
        <v>4.8</v>
      </c>
      <c r="Y457" s="44">
        <v>4.8</v>
      </c>
      <c r="Z457" s="44">
        <v>4.8</v>
      </c>
      <c r="AA457" s="44">
        <v>4.8</v>
      </c>
    </row>
    <row r="458" spans="1:27" ht="12.75" hidden="1" customHeight="1" outlineLevel="1" x14ac:dyDescent="0.3">
      <c r="A458" s="99" t="s">
        <v>1430</v>
      </c>
      <c r="B458" s="63" t="s">
        <v>81</v>
      </c>
      <c r="C458" s="43" t="s">
        <v>79</v>
      </c>
      <c r="D458" s="44">
        <f>$D$11</f>
        <v>88.27</v>
      </c>
      <c r="E458" s="44">
        <f t="shared" ref="E458:AA458" si="263">$D$11</f>
        <v>88.27</v>
      </c>
      <c r="F458" s="44">
        <f t="shared" si="263"/>
        <v>88.27</v>
      </c>
      <c r="G458" s="44">
        <f t="shared" si="263"/>
        <v>88.27</v>
      </c>
      <c r="H458" s="44">
        <f t="shared" si="263"/>
        <v>88.27</v>
      </c>
      <c r="I458" s="44">
        <f t="shared" si="263"/>
        <v>88.27</v>
      </c>
      <c r="J458" s="44">
        <f t="shared" si="263"/>
        <v>88.27</v>
      </c>
      <c r="K458" s="44">
        <f t="shared" si="263"/>
        <v>88.27</v>
      </c>
      <c r="L458" s="44">
        <f t="shared" si="263"/>
        <v>88.27</v>
      </c>
      <c r="M458" s="44">
        <f t="shared" si="263"/>
        <v>88.27</v>
      </c>
      <c r="N458" s="44">
        <f t="shared" si="263"/>
        <v>88.27</v>
      </c>
      <c r="O458" s="44">
        <f t="shared" si="263"/>
        <v>88.27</v>
      </c>
      <c r="P458" s="44">
        <f t="shared" si="263"/>
        <v>88.27</v>
      </c>
      <c r="Q458" s="44">
        <f t="shared" si="263"/>
        <v>88.27</v>
      </c>
      <c r="R458" s="44">
        <f t="shared" si="263"/>
        <v>88.27</v>
      </c>
      <c r="S458" s="44">
        <f t="shared" si="263"/>
        <v>88.27</v>
      </c>
      <c r="T458" s="44">
        <f t="shared" si="263"/>
        <v>88.27</v>
      </c>
      <c r="U458" s="44">
        <f t="shared" si="263"/>
        <v>88.27</v>
      </c>
      <c r="V458" s="44">
        <f t="shared" si="263"/>
        <v>88.27</v>
      </c>
      <c r="W458" s="44">
        <f t="shared" si="263"/>
        <v>88.27</v>
      </c>
      <c r="X458" s="44">
        <f t="shared" si="263"/>
        <v>88.27</v>
      </c>
      <c r="Y458" s="44">
        <f t="shared" si="263"/>
        <v>88.27</v>
      </c>
      <c r="Z458" s="44">
        <f t="shared" si="263"/>
        <v>88.27</v>
      </c>
      <c r="AA458" s="44">
        <f t="shared" si="263"/>
        <v>88.27</v>
      </c>
    </row>
    <row r="459" spans="1:27" ht="13.8" collapsed="1" x14ac:dyDescent="0.3">
      <c r="A459" s="98" t="s">
        <v>1431</v>
      </c>
      <c r="B459" s="28" t="str">
        <f>"02"&amp;"."&amp;$B$623&amp;"."&amp;$B$624</f>
        <v>02.02.2024</v>
      </c>
      <c r="C459" s="90" t="s">
        <v>76</v>
      </c>
      <c r="D459" s="91">
        <f>ROUND(((D460+D461+D463+D462)/1000),5)</f>
        <v>1.86412</v>
      </c>
      <c r="E459" s="91">
        <f>ROUND(((E460+E461+E463+E462)/1000),5)</f>
        <v>1.7882100000000001</v>
      </c>
      <c r="F459" s="91">
        <f>ROUND(((F460+F461+F463+F462)/1000),5)</f>
        <v>1.7494400000000001</v>
      </c>
      <c r="G459" s="91">
        <f t="shared" ref="G459:AA459" si="264">ROUND(((G460+G461+G463+G462)/1000),5)</f>
        <v>1.7478</v>
      </c>
      <c r="H459" s="91">
        <f t="shared" si="264"/>
        <v>1.7817099999999999</v>
      </c>
      <c r="I459" s="91">
        <f t="shared" si="264"/>
        <v>1.8883700000000001</v>
      </c>
      <c r="J459" s="91">
        <f t="shared" si="264"/>
        <v>2.0468700000000002</v>
      </c>
      <c r="K459" s="91">
        <f t="shared" si="264"/>
        <v>2.3494199999999998</v>
      </c>
      <c r="L459" s="91">
        <f t="shared" si="264"/>
        <v>2.5040499999999999</v>
      </c>
      <c r="M459" s="91">
        <f t="shared" si="264"/>
        <v>2.5386799999999998</v>
      </c>
      <c r="N459" s="91">
        <f t="shared" si="264"/>
        <v>2.5817299999999999</v>
      </c>
      <c r="O459" s="91">
        <f t="shared" si="264"/>
        <v>2.5867399999999998</v>
      </c>
      <c r="P459" s="91">
        <f t="shared" si="264"/>
        <v>2.5695399999999999</v>
      </c>
      <c r="Q459" s="91">
        <f t="shared" si="264"/>
        <v>2.57721</v>
      </c>
      <c r="R459" s="91">
        <f t="shared" si="264"/>
        <v>2.5658699999999999</v>
      </c>
      <c r="S459" s="91">
        <f t="shared" si="264"/>
        <v>2.5023599999999999</v>
      </c>
      <c r="T459" s="91">
        <f t="shared" si="264"/>
        <v>2.47017</v>
      </c>
      <c r="U459" s="91">
        <f t="shared" si="264"/>
        <v>2.5027599999999999</v>
      </c>
      <c r="V459" s="91">
        <f t="shared" si="264"/>
        <v>2.51294</v>
      </c>
      <c r="W459" s="91">
        <f t="shared" si="264"/>
        <v>2.5416699999999999</v>
      </c>
      <c r="X459" s="91">
        <f t="shared" si="264"/>
        <v>2.4132500000000001</v>
      </c>
      <c r="Y459" s="91">
        <f t="shared" si="264"/>
        <v>2.2997299999999998</v>
      </c>
      <c r="Z459" s="91">
        <f t="shared" si="264"/>
        <v>2.1225999999999998</v>
      </c>
      <c r="AA459" s="91">
        <f t="shared" si="264"/>
        <v>2.0328300000000001</v>
      </c>
    </row>
    <row r="460" spans="1:27" ht="12.75" hidden="1" customHeight="1" outlineLevel="1" x14ac:dyDescent="0.3">
      <c r="A460" s="99" t="s">
        <v>1432</v>
      </c>
      <c r="B460" s="63" t="s">
        <v>238</v>
      </c>
      <c r="C460" s="43" t="s">
        <v>79</v>
      </c>
      <c r="D460" s="44">
        <v>1336.87</v>
      </c>
      <c r="E460" s="44">
        <v>1260.96</v>
      </c>
      <c r="F460" s="44">
        <v>1222.19</v>
      </c>
      <c r="G460" s="44">
        <v>1220.55</v>
      </c>
      <c r="H460" s="44">
        <v>1254.46</v>
      </c>
      <c r="I460" s="44">
        <v>1361.12</v>
      </c>
      <c r="J460" s="44">
        <v>1519.62</v>
      </c>
      <c r="K460" s="44">
        <v>1822.17</v>
      </c>
      <c r="L460" s="44">
        <v>1976.8</v>
      </c>
      <c r="M460" s="44">
        <v>2011.43</v>
      </c>
      <c r="N460" s="44">
        <v>2054.48</v>
      </c>
      <c r="O460" s="44">
        <v>2059.4899999999998</v>
      </c>
      <c r="P460" s="44">
        <v>2042.29</v>
      </c>
      <c r="Q460" s="44">
        <v>2049.96</v>
      </c>
      <c r="R460" s="44">
        <v>2038.62</v>
      </c>
      <c r="S460" s="44">
        <v>1975.11</v>
      </c>
      <c r="T460" s="44">
        <v>1942.92</v>
      </c>
      <c r="U460" s="44">
        <v>1975.51</v>
      </c>
      <c r="V460" s="44">
        <v>1985.69</v>
      </c>
      <c r="W460" s="44">
        <v>2014.42</v>
      </c>
      <c r="X460" s="44">
        <v>1886</v>
      </c>
      <c r="Y460" s="44">
        <v>1772.48</v>
      </c>
      <c r="Z460" s="44">
        <v>1595.35</v>
      </c>
      <c r="AA460" s="44">
        <v>1505.58</v>
      </c>
    </row>
    <row r="461" spans="1:27" ht="12.75" hidden="1" customHeight="1" outlineLevel="1" x14ac:dyDescent="0.3">
      <c r="A461" s="99" t="s">
        <v>1433</v>
      </c>
      <c r="B461" s="63" t="s">
        <v>90</v>
      </c>
      <c r="C461" s="43" t="s">
        <v>79</v>
      </c>
      <c r="D461" s="44">
        <f>$D$456</f>
        <v>434.18</v>
      </c>
      <c r="E461" s="44">
        <f t="shared" ref="E461:AA461" si="265">$D$456</f>
        <v>434.18</v>
      </c>
      <c r="F461" s="44">
        <f t="shared" si="265"/>
        <v>434.18</v>
      </c>
      <c r="G461" s="44">
        <f t="shared" si="265"/>
        <v>434.18</v>
      </c>
      <c r="H461" s="44">
        <f t="shared" si="265"/>
        <v>434.18</v>
      </c>
      <c r="I461" s="44">
        <f t="shared" si="265"/>
        <v>434.18</v>
      </c>
      <c r="J461" s="44">
        <f t="shared" si="265"/>
        <v>434.18</v>
      </c>
      <c r="K461" s="44">
        <f t="shared" si="265"/>
        <v>434.18</v>
      </c>
      <c r="L461" s="44">
        <f t="shared" si="265"/>
        <v>434.18</v>
      </c>
      <c r="M461" s="44">
        <f t="shared" si="265"/>
        <v>434.18</v>
      </c>
      <c r="N461" s="44">
        <f t="shared" si="265"/>
        <v>434.18</v>
      </c>
      <c r="O461" s="44">
        <f t="shared" si="265"/>
        <v>434.18</v>
      </c>
      <c r="P461" s="44">
        <f t="shared" si="265"/>
        <v>434.18</v>
      </c>
      <c r="Q461" s="44">
        <f t="shared" si="265"/>
        <v>434.18</v>
      </c>
      <c r="R461" s="44">
        <f t="shared" si="265"/>
        <v>434.18</v>
      </c>
      <c r="S461" s="44">
        <f t="shared" si="265"/>
        <v>434.18</v>
      </c>
      <c r="T461" s="44">
        <f t="shared" si="265"/>
        <v>434.18</v>
      </c>
      <c r="U461" s="44">
        <f t="shared" si="265"/>
        <v>434.18</v>
      </c>
      <c r="V461" s="44">
        <f t="shared" si="265"/>
        <v>434.18</v>
      </c>
      <c r="W461" s="44">
        <f t="shared" si="265"/>
        <v>434.18</v>
      </c>
      <c r="X461" s="44">
        <f t="shared" si="265"/>
        <v>434.18</v>
      </c>
      <c r="Y461" s="44">
        <f t="shared" si="265"/>
        <v>434.18</v>
      </c>
      <c r="Z461" s="44">
        <f t="shared" si="265"/>
        <v>434.18</v>
      </c>
      <c r="AA461" s="44">
        <f t="shared" si="265"/>
        <v>434.18</v>
      </c>
    </row>
    <row r="462" spans="1:27" ht="12.75" hidden="1" customHeight="1" outlineLevel="1" x14ac:dyDescent="0.3">
      <c r="A462" s="99" t="s">
        <v>1434</v>
      </c>
      <c r="B462" s="63" t="s">
        <v>83</v>
      </c>
      <c r="C462" s="43" t="s">
        <v>79</v>
      </c>
      <c r="D462" s="44">
        <v>4.8</v>
      </c>
      <c r="E462" s="44">
        <v>4.8</v>
      </c>
      <c r="F462" s="44">
        <v>4.8</v>
      </c>
      <c r="G462" s="44">
        <v>4.8</v>
      </c>
      <c r="H462" s="44">
        <v>4.8</v>
      </c>
      <c r="I462" s="44">
        <v>4.8</v>
      </c>
      <c r="J462" s="44">
        <v>4.8</v>
      </c>
      <c r="K462" s="44">
        <v>4.8</v>
      </c>
      <c r="L462" s="44">
        <v>4.8</v>
      </c>
      <c r="M462" s="44">
        <v>4.8</v>
      </c>
      <c r="N462" s="44">
        <v>4.8</v>
      </c>
      <c r="O462" s="44">
        <v>4.8</v>
      </c>
      <c r="P462" s="44">
        <v>4.8</v>
      </c>
      <c r="Q462" s="44">
        <v>4.8</v>
      </c>
      <c r="R462" s="44">
        <v>4.8</v>
      </c>
      <c r="S462" s="44">
        <v>4.8</v>
      </c>
      <c r="T462" s="44">
        <v>4.8</v>
      </c>
      <c r="U462" s="44">
        <v>4.8</v>
      </c>
      <c r="V462" s="44">
        <v>4.8</v>
      </c>
      <c r="W462" s="44">
        <v>4.8</v>
      </c>
      <c r="X462" s="44">
        <v>4.8</v>
      </c>
      <c r="Y462" s="44">
        <v>4.8</v>
      </c>
      <c r="Z462" s="44">
        <v>4.8</v>
      </c>
      <c r="AA462" s="44">
        <v>4.8</v>
      </c>
    </row>
    <row r="463" spans="1:27" ht="12.75" hidden="1" customHeight="1" outlineLevel="1" x14ac:dyDescent="0.3">
      <c r="A463" s="99" t="s">
        <v>1435</v>
      </c>
      <c r="B463" s="63" t="s">
        <v>81</v>
      </c>
      <c r="C463" s="43" t="s">
        <v>79</v>
      </c>
      <c r="D463" s="44">
        <f>$D$11</f>
        <v>88.27</v>
      </c>
      <c r="E463" s="44">
        <f t="shared" ref="E463:AA463" si="266">$D$11</f>
        <v>88.27</v>
      </c>
      <c r="F463" s="44">
        <f t="shared" si="266"/>
        <v>88.27</v>
      </c>
      <c r="G463" s="44">
        <f t="shared" si="266"/>
        <v>88.27</v>
      </c>
      <c r="H463" s="44">
        <f t="shared" si="266"/>
        <v>88.27</v>
      </c>
      <c r="I463" s="44">
        <f t="shared" si="266"/>
        <v>88.27</v>
      </c>
      <c r="J463" s="44">
        <f t="shared" si="266"/>
        <v>88.27</v>
      </c>
      <c r="K463" s="44">
        <f t="shared" si="266"/>
        <v>88.27</v>
      </c>
      <c r="L463" s="44">
        <f t="shared" si="266"/>
        <v>88.27</v>
      </c>
      <c r="M463" s="44">
        <f t="shared" si="266"/>
        <v>88.27</v>
      </c>
      <c r="N463" s="44">
        <f t="shared" si="266"/>
        <v>88.27</v>
      </c>
      <c r="O463" s="44">
        <f t="shared" si="266"/>
        <v>88.27</v>
      </c>
      <c r="P463" s="44">
        <f t="shared" si="266"/>
        <v>88.27</v>
      </c>
      <c r="Q463" s="44">
        <f t="shared" si="266"/>
        <v>88.27</v>
      </c>
      <c r="R463" s="44">
        <f t="shared" si="266"/>
        <v>88.27</v>
      </c>
      <c r="S463" s="44">
        <f t="shared" si="266"/>
        <v>88.27</v>
      </c>
      <c r="T463" s="44">
        <f t="shared" si="266"/>
        <v>88.27</v>
      </c>
      <c r="U463" s="44">
        <f t="shared" si="266"/>
        <v>88.27</v>
      </c>
      <c r="V463" s="44">
        <f t="shared" si="266"/>
        <v>88.27</v>
      </c>
      <c r="W463" s="44">
        <f t="shared" si="266"/>
        <v>88.27</v>
      </c>
      <c r="X463" s="44">
        <f t="shared" si="266"/>
        <v>88.27</v>
      </c>
      <c r="Y463" s="44">
        <f t="shared" si="266"/>
        <v>88.27</v>
      </c>
      <c r="Z463" s="44">
        <f t="shared" si="266"/>
        <v>88.27</v>
      </c>
      <c r="AA463" s="44">
        <f t="shared" si="266"/>
        <v>88.27</v>
      </c>
    </row>
    <row r="464" spans="1:27" ht="13.8" collapsed="1" x14ac:dyDescent="0.3">
      <c r="A464" s="98" t="s">
        <v>1436</v>
      </c>
      <c r="B464" s="28" t="str">
        <f>"03"&amp;"."&amp;$B$623&amp;"."&amp;$B$624</f>
        <v>03.02.2024</v>
      </c>
      <c r="C464" s="90" t="s">
        <v>76</v>
      </c>
      <c r="D464" s="91">
        <f>ROUND(((D465+D466+D468+D467)/1000),5)</f>
        <v>2.0362900000000002</v>
      </c>
      <c r="E464" s="91">
        <f>ROUND(((E465+E466+E468+E467)/1000),5)</f>
        <v>1.9158900000000001</v>
      </c>
      <c r="F464" s="91">
        <f>ROUND(((F465+F466+F468+F467)/1000),5)</f>
        <v>1.8295300000000001</v>
      </c>
      <c r="G464" s="91">
        <f t="shared" ref="G464:AA464" si="267">ROUND(((G465+G466+G468+G467)/1000),5)</f>
        <v>1.8161799999999999</v>
      </c>
      <c r="H464" s="91">
        <f t="shared" si="267"/>
        <v>1.8360099999999999</v>
      </c>
      <c r="I464" s="91">
        <f t="shared" si="267"/>
        <v>1.87425</v>
      </c>
      <c r="J464" s="91">
        <f t="shared" si="267"/>
        <v>1.9792700000000001</v>
      </c>
      <c r="K464" s="91">
        <f t="shared" si="267"/>
        <v>2.0538699999999999</v>
      </c>
      <c r="L464" s="91">
        <f t="shared" si="267"/>
        <v>2.3114400000000002</v>
      </c>
      <c r="M464" s="91">
        <f t="shared" si="267"/>
        <v>2.4276900000000001</v>
      </c>
      <c r="N464" s="91">
        <f t="shared" si="267"/>
        <v>2.4875500000000001</v>
      </c>
      <c r="O464" s="91">
        <f t="shared" si="267"/>
        <v>2.50143</v>
      </c>
      <c r="P464" s="91">
        <f t="shared" si="267"/>
        <v>2.49533</v>
      </c>
      <c r="Q464" s="91">
        <f t="shared" si="267"/>
        <v>2.4972699999999999</v>
      </c>
      <c r="R464" s="91">
        <f t="shared" si="267"/>
        <v>2.4539399999999998</v>
      </c>
      <c r="S464" s="91">
        <f t="shared" si="267"/>
        <v>2.4449700000000001</v>
      </c>
      <c r="T464" s="91">
        <f t="shared" si="267"/>
        <v>2.46001</v>
      </c>
      <c r="U464" s="91">
        <f t="shared" si="267"/>
        <v>2.5013200000000002</v>
      </c>
      <c r="V464" s="91">
        <f t="shared" si="267"/>
        <v>2.4963700000000002</v>
      </c>
      <c r="W464" s="91">
        <f t="shared" si="267"/>
        <v>2.4758399999999998</v>
      </c>
      <c r="X464" s="91">
        <f t="shared" si="267"/>
        <v>2.4229099999999999</v>
      </c>
      <c r="Y464" s="91">
        <f t="shared" si="267"/>
        <v>2.3263099999999999</v>
      </c>
      <c r="Z464" s="91">
        <f t="shared" si="267"/>
        <v>2.11863</v>
      </c>
      <c r="AA464" s="91">
        <f t="shared" si="267"/>
        <v>2.0253199999999998</v>
      </c>
    </row>
    <row r="465" spans="1:27" ht="12.75" hidden="1" customHeight="1" outlineLevel="1" x14ac:dyDescent="0.3">
      <c r="A465" s="99" t="s">
        <v>1437</v>
      </c>
      <c r="B465" s="63" t="s">
        <v>238</v>
      </c>
      <c r="C465" s="43" t="s">
        <v>79</v>
      </c>
      <c r="D465" s="44">
        <v>1509.04</v>
      </c>
      <c r="E465" s="44">
        <v>1388.64</v>
      </c>
      <c r="F465" s="44">
        <v>1302.28</v>
      </c>
      <c r="G465" s="44">
        <v>1288.93</v>
      </c>
      <c r="H465" s="44">
        <v>1308.76</v>
      </c>
      <c r="I465" s="44">
        <v>1347</v>
      </c>
      <c r="J465" s="44">
        <v>1452.02</v>
      </c>
      <c r="K465" s="44">
        <v>1526.62</v>
      </c>
      <c r="L465" s="44">
        <v>1784.19</v>
      </c>
      <c r="M465" s="44">
        <v>1900.44</v>
      </c>
      <c r="N465" s="44">
        <v>1960.3</v>
      </c>
      <c r="O465" s="44">
        <v>1974.18</v>
      </c>
      <c r="P465" s="44">
        <v>1968.08</v>
      </c>
      <c r="Q465" s="44">
        <v>1970.02</v>
      </c>
      <c r="R465" s="44">
        <v>1926.69</v>
      </c>
      <c r="S465" s="44">
        <v>1917.72</v>
      </c>
      <c r="T465" s="44">
        <v>1932.76</v>
      </c>
      <c r="U465" s="44">
        <v>1974.07</v>
      </c>
      <c r="V465" s="44">
        <v>1969.12</v>
      </c>
      <c r="W465" s="44">
        <v>1948.59</v>
      </c>
      <c r="X465" s="44">
        <v>1895.66</v>
      </c>
      <c r="Y465" s="44">
        <v>1799.06</v>
      </c>
      <c r="Z465" s="44">
        <v>1591.38</v>
      </c>
      <c r="AA465" s="44">
        <v>1498.07</v>
      </c>
    </row>
    <row r="466" spans="1:27" ht="12.75" hidden="1" customHeight="1" outlineLevel="1" x14ac:dyDescent="0.3">
      <c r="A466" s="99" t="s">
        <v>1438</v>
      </c>
      <c r="B466" s="63" t="s">
        <v>90</v>
      </c>
      <c r="C466" s="43" t="s">
        <v>79</v>
      </c>
      <c r="D466" s="44">
        <f>$D$456</f>
        <v>434.18</v>
      </c>
      <c r="E466" s="44">
        <f t="shared" ref="E466:AA466" si="268">$D$456</f>
        <v>434.18</v>
      </c>
      <c r="F466" s="44">
        <f t="shared" si="268"/>
        <v>434.18</v>
      </c>
      <c r="G466" s="44">
        <f t="shared" si="268"/>
        <v>434.18</v>
      </c>
      <c r="H466" s="44">
        <f t="shared" si="268"/>
        <v>434.18</v>
      </c>
      <c r="I466" s="44">
        <f t="shared" si="268"/>
        <v>434.18</v>
      </c>
      <c r="J466" s="44">
        <f t="shared" si="268"/>
        <v>434.18</v>
      </c>
      <c r="K466" s="44">
        <f t="shared" si="268"/>
        <v>434.18</v>
      </c>
      <c r="L466" s="44">
        <f t="shared" si="268"/>
        <v>434.18</v>
      </c>
      <c r="M466" s="44">
        <f t="shared" si="268"/>
        <v>434.18</v>
      </c>
      <c r="N466" s="44">
        <f t="shared" si="268"/>
        <v>434.18</v>
      </c>
      <c r="O466" s="44">
        <f t="shared" si="268"/>
        <v>434.18</v>
      </c>
      <c r="P466" s="44">
        <f t="shared" si="268"/>
        <v>434.18</v>
      </c>
      <c r="Q466" s="44">
        <f t="shared" si="268"/>
        <v>434.18</v>
      </c>
      <c r="R466" s="44">
        <f t="shared" si="268"/>
        <v>434.18</v>
      </c>
      <c r="S466" s="44">
        <f t="shared" si="268"/>
        <v>434.18</v>
      </c>
      <c r="T466" s="44">
        <f t="shared" si="268"/>
        <v>434.18</v>
      </c>
      <c r="U466" s="44">
        <f t="shared" si="268"/>
        <v>434.18</v>
      </c>
      <c r="V466" s="44">
        <f t="shared" si="268"/>
        <v>434.18</v>
      </c>
      <c r="W466" s="44">
        <f t="shared" si="268"/>
        <v>434.18</v>
      </c>
      <c r="X466" s="44">
        <f t="shared" si="268"/>
        <v>434.18</v>
      </c>
      <c r="Y466" s="44">
        <f t="shared" si="268"/>
        <v>434.18</v>
      </c>
      <c r="Z466" s="44">
        <f t="shared" si="268"/>
        <v>434.18</v>
      </c>
      <c r="AA466" s="44">
        <f t="shared" si="268"/>
        <v>434.18</v>
      </c>
    </row>
    <row r="467" spans="1:27" ht="12.75" hidden="1" customHeight="1" outlineLevel="1" x14ac:dyDescent="0.3">
      <c r="A467" s="99" t="s">
        <v>1439</v>
      </c>
      <c r="B467" s="63" t="s">
        <v>83</v>
      </c>
      <c r="C467" s="43" t="s">
        <v>79</v>
      </c>
      <c r="D467" s="44">
        <v>4.8</v>
      </c>
      <c r="E467" s="44">
        <v>4.8</v>
      </c>
      <c r="F467" s="44">
        <v>4.8</v>
      </c>
      <c r="G467" s="44">
        <v>4.8</v>
      </c>
      <c r="H467" s="44">
        <v>4.8</v>
      </c>
      <c r="I467" s="44">
        <v>4.8</v>
      </c>
      <c r="J467" s="44">
        <v>4.8</v>
      </c>
      <c r="K467" s="44">
        <v>4.8</v>
      </c>
      <c r="L467" s="44">
        <v>4.8</v>
      </c>
      <c r="M467" s="44">
        <v>4.8</v>
      </c>
      <c r="N467" s="44">
        <v>4.8</v>
      </c>
      <c r="O467" s="44">
        <v>4.8</v>
      </c>
      <c r="P467" s="44">
        <v>4.8</v>
      </c>
      <c r="Q467" s="44">
        <v>4.8</v>
      </c>
      <c r="R467" s="44">
        <v>4.8</v>
      </c>
      <c r="S467" s="44">
        <v>4.8</v>
      </c>
      <c r="T467" s="44">
        <v>4.8</v>
      </c>
      <c r="U467" s="44">
        <v>4.8</v>
      </c>
      <c r="V467" s="44">
        <v>4.8</v>
      </c>
      <c r="W467" s="44">
        <v>4.8</v>
      </c>
      <c r="X467" s="44">
        <v>4.8</v>
      </c>
      <c r="Y467" s="44">
        <v>4.8</v>
      </c>
      <c r="Z467" s="44">
        <v>4.8</v>
      </c>
      <c r="AA467" s="44">
        <v>4.8</v>
      </c>
    </row>
    <row r="468" spans="1:27" ht="12.75" hidden="1" customHeight="1" outlineLevel="1" x14ac:dyDescent="0.3">
      <c r="A468" s="99" t="s">
        <v>1440</v>
      </c>
      <c r="B468" s="63" t="s">
        <v>81</v>
      </c>
      <c r="C468" s="43" t="s">
        <v>79</v>
      </c>
      <c r="D468" s="44">
        <f>$D$11</f>
        <v>88.27</v>
      </c>
      <c r="E468" s="44">
        <f t="shared" ref="E468:AA468" si="269">$D$11</f>
        <v>88.27</v>
      </c>
      <c r="F468" s="44">
        <f t="shared" si="269"/>
        <v>88.27</v>
      </c>
      <c r="G468" s="44">
        <f t="shared" si="269"/>
        <v>88.27</v>
      </c>
      <c r="H468" s="44">
        <f t="shared" si="269"/>
        <v>88.27</v>
      </c>
      <c r="I468" s="44">
        <f t="shared" si="269"/>
        <v>88.27</v>
      </c>
      <c r="J468" s="44">
        <f t="shared" si="269"/>
        <v>88.27</v>
      </c>
      <c r="K468" s="44">
        <f t="shared" si="269"/>
        <v>88.27</v>
      </c>
      <c r="L468" s="44">
        <f t="shared" si="269"/>
        <v>88.27</v>
      </c>
      <c r="M468" s="44">
        <f t="shared" si="269"/>
        <v>88.27</v>
      </c>
      <c r="N468" s="44">
        <f t="shared" si="269"/>
        <v>88.27</v>
      </c>
      <c r="O468" s="44">
        <f t="shared" si="269"/>
        <v>88.27</v>
      </c>
      <c r="P468" s="44">
        <f t="shared" si="269"/>
        <v>88.27</v>
      </c>
      <c r="Q468" s="44">
        <f t="shared" si="269"/>
        <v>88.27</v>
      </c>
      <c r="R468" s="44">
        <f t="shared" si="269"/>
        <v>88.27</v>
      </c>
      <c r="S468" s="44">
        <f t="shared" si="269"/>
        <v>88.27</v>
      </c>
      <c r="T468" s="44">
        <f t="shared" si="269"/>
        <v>88.27</v>
      </c>
      <c r="U468" s="44">
        <f t="shared" si="269"/>
        <v>88.27</v>
      </c>
      <c r="V468" s="44">
        <f t="shared" si="269"/>
        <v>88.27</v>
      </c>
      <c r="W468" s="44">
        <f t="shared" si="269"/>
        <v>88.27</v>
      </c>
      <c r="X468" s="44">
        <f t="shared" si="269"/>
        <v>88.27</v>
      </c>
      <c r="Y468" s="44">
        <f t="shared" si="269"/>
        <v>88.27</v>
      </c>
      <c r="Z468" s="44">
        <f t="shared" si="269"/>
        <v>88.27</v>
      </c>
      <c r="AA468" s="44">
        <f t="shared" si="269"/>
        <v>88.27</v>
      </c>
    </row>
    <row r="469" spans="1:27" ht="13.8" collapsed="1" x14ac:dyDescent="0.3">
      <c r="A469" s="98" t="s">
        <v>1441</v>
      </c>
      <c r="B469" s="28" t="str">
        <f>"04"&amp;"."&amp;$B$623&amp;"."&amp;$B$624</f>
        <v>04.02.2024</v>
      </c>
      <c r="C469" s="90" t="s">
        <v>76</v>
      </c>
      <c r="D469" s="91">
        <f>ROUND(((D470+D471+D473+D472)/1000),5)</f>
        <v>1.9621500000000001</v>
      </c>
      <c r="E469" s="91">
        <f>ROUND(((E470+E471+E473+E472)/1000),5)</f>
        <v>1.8035699999999999</v>
      </c>
      <c r="F469" s="91">
        <f>ROUND(((F470+F471+F473+F472)/1000),5)</f>
        <v>1.75312</v>
      </c>
      <c r="G469" s="91">
        <f t="shared" ref="G469:AA469" si="270">ROUND(((G470+G471+G473+G472)/1000),5)</f>
        <v>1.74481</v>
      </c>
      <c r="H469" s="91">
        <f t="shared" si="270"/>
        <v>1.7499800000000001</v>
      </c>
      <c r="I469" s="91">
        <f t="shared" si="270"/>
        <v>1.76627</v>
      </c>
      <c r="J469" s="91">
        <f t="shared" si="270"/>
        <v>1.8009599999999999</v>
      </c>
      <c r="K469" s="91">
        <f t="shared" si="270"/>
        <v>1.95506</v>
      </c>
      <c r="L469" s="91">
        <f t="shared" si="270"/>
        <v>2.07003</v>
      </c>
      <c r="M469" s="91">
        <f t="shared" si="270"/>
        <v>2.2783799999999998</v>
      </c>
      <c r="N469" s="91">
        <f t="shared" si="270"/>
        <v>2.3600300000000001</v>
      </c>
      <c r="O469" s="91">
        <f t="shared" si="270"/>
        <v>2.3876200000000001</v>
      </c>
      <c r="P469" s="91">
        <f t="shared" si="270"/>
        <v>2.3930199999999999</v>
      </c>
      <c r="Q469" s="91">
        <f t="shared" si="270"/>
        <v>2.3969100000000001</v>
      </c>
      <c r="R469" s="91">
        <f t="shared" si="270"/>
        <v>2.3588900000000002</v>
      </c>
      <c r="S469" s="91">
        <f t="shared" si="270"/>
        <v>2.37053</v>
      </c>
      <c r="T469" s="91">
        <f t="shared" si="270"/>
        <v>2.3973300000000002</v>
      </c>
      <c r="U469" s="91">
        <f t="shared" si="270"/>
        <v>2.4499399999999998</v>
      </c>
      <c r="V469" s="91">
        <f t="shared" si="270"/>
        <v>2.4312800000000001</v>
      </c>
      <c r="W469" s="91">
        <f t="shared" si="270"/>
        <v>2.3961000000000001</v>
      </c>
      <c r="X469" s="91">
        <f t="shared" si="270"/>
        <v>2.3887700000000001</v>
      </c>
      <c r="Y469" s="91">
        <f t="shared" si="270"/>
        <v>2.2911199999999998</v>
      </c>
      <c r="Z469" s="91">
        <f t="shared" si="270"/>
        <v>2.0538799999999999</v>
      </c>
      <c r="AA469" s="91">
        <f t="shared" si="270"/>
        <v>2.0058099999999999</v>
      </c>
    </row>
    <row r="470" spans="1:27" ht="12.75" hidden="1" customHeight="1" outlineLevel="1" x14ac:dyDescent="0.3">
      <c r="A470" s="99" t="s">
        <v>1442</v>
      </c>
      <c r="B470" s="63" t="s">
        <v>238</v>
      </c>
      <c r="C470" s="43" t="s">
        <v>79</v>
      </c>
      <c r="D470" s="44">
        <v>1434.9</v>
      </c>
      <c r="E470" s="44">
        <v>1276.32</v>
      </c>
      <c r="F470" s="44">
        <v>1225.8699999999999</v>
      </c>
      <c r="G470" s="44">
        <v>1217.56</v>
      </c>
      <c r="H470" s="44">
        <v>1222.73</v>
      </c>
      <c r="I470" s="44">
        <v>1239.02</v>
      </c>
      <c r="J470" s="44">
        <v>1273.71</v>
      </c>
      <c r="K470" s="44">
        <v>1427.81</v>
      </c>
      <c r="L470" s="44">
        <v>1542.78</v>
      </c>
      <c r="M470" s="44">
        <v>1751.13</v>
      </c>
      <c r="N470" s="44">
        <v>1832.78</v>
      </c>
      <c r="O470" s="44">
        <v>1860.37</v>
      </c>
      <c r="P470" s="44">
        <v>1865.77</v>
      </c>
      <c r="Q470" s="44">
        <v>1869.66</v>
      </c>
      <c r="R470" s="44">
        <v>1831.64</v>
      </c>
      <c r="S470" s="44">
        <v>1843.28</v>
      </c>
      <c r="T470" s="44">
        <v>1870.08</v>
      </c>
      <c r="U470" s="44">
        <v>1922.69</v>
      </c>
      <c r="V470" s="44">
        <v>1904.03</v>
      </c>
      <c r="W470" s="44">
        <v>1868.85</v>
      </c>
      <c r="X470" s="44">
        <v>1861.52</v>
      </c>
      <c r="Y470" s="44">
        <v>1763.87</v>
      </c>
      <c r="Z470" s="44">
        <v>1526.63</v>
      </c>
      <c r="AA470" s="44">
        <v>1478.56</v>
      </c>
    </row>
    <row r="471" spans="1:27" ht="12.75" hidden="1" customHeight="1" outlineLevel="1" x14ac:dyDescent="0.3">
      <c r="A471" s="99" t="s">
        <v>1443</v>
      </c>
      <c r="B471" s="63" t="s">
        <v>90</v>
      </c>
      <c r="C471" s="43" t="s">
        <v>79</v>
      </c>
      <c r="D471" s="44">
        <f>$D$456</f>
        <v>434.18</v>
      </c>
      <c r="E471" s="44">
        <f t="shared" ref="E471:AA471" si="271">$D$456</f>
        <v>434.18</v>
      </c>
      <c r="F471" s="44">
        <f t="shared" si="271"/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3">
      <c r="A472" s="99" t="s">
        <v>1444</v>
      </c>
      <c r="B472" s="63" t="s">
        <v>83</v>
      </c>
      <c r="C472" s="43" t="s">
        <v>79</v>
      </c>
      <c r="D472" s="44">
        <v>4.8</v>
      </c>
      <c r="E472" s="44">
        <v>4.8</v>
      </c>
      <c r="F472" s="44">
        <v>4.8</v>
      </c>
      <c r="G472" s="44">
        <v>4.8</v>
      </c>
      <c r="H472" s="44">
        <v>4.8</v>
      </c>
      <c r="I472" s="44">
        <v>4.8</v>
      </c>
      <c r="J472" s="44">
        <v>4.8</v>
      </c>
      <c r="K472" s="44">
        <v>4.8</v>
      </c>
      <c r="L472" s="44">
        <v>4.8</v>
      </c>
      <c r="M472" s="44">
        <v>4.8</v>
      </c>
      <c r="N472" s="44">
        <v>4.8</v>
      </c>
      <c r="O472" s="44">
        <v>4.8</v>
      </c>
      <c r="P472" s="44">
        <v>4.8</v>
      </c>
      <c r="Q472" s="44">
        <v>4.8</v>
      </c>
      <c r="R472" s="44">
        <v>4.8</v>
      </c>
      <c r="S472" s="44">
        <v>4.8</v>
      </c>
      <c r="T472" s="44">
        <v>4.8</v>
      </c>
      <c r="U472" s="44">
        <v>4.8</v>
      </c>
      <c r="V472" s="44">
        <v>4.8</v>
      </c>
      <c r="W472" s="44">
        <v>4.8</v>
      </c>
      <c r="X472" s="44">
        <v>4.8</v>
      </c>
      <c r="Y472" s="44">
        <v>4.8</v>
      </c>
      <c r="Z472" s="44">
        <v>4.8</v>
      </c>
      <c r="AA472" s="44">
        <v>4.8</v>
      </c>
    </row>
    <row r="473" spans="1:27" ht="12.75" hidden="1" customHeight="1" outlineLevel="1" x14ac:dyDescent="0.3">
      <c r="A473" s="99" t="s">
        <v>1445</v>
      </c>
      <c r="B473" s="63" t="s">
        <v>81</v>
      </c>
      <c r="C473" s="43" t="s">
        <v>79</v>
      </c>
      <c r="D473" s="44">
        <f>$D$11</f>
        <v>88.27</v>
      </c>
      <c r="E473" s="44">
        <f t="shared" ref="E473:AA473" si="272">$D$11</f>
        <v>88.27</v>
      </c>
      <c r="F473" s="44">
        <f t="shared" si="272"/>
        <v>88.27</v>
      </c>
      <c r="G473" s="44">
        <f t="shared" si="272"/>
        <v>88.27</v>
      </c>
      <c r="H473" s="44">
        <f t="shared" si="272"/>
        <v>88.27</v>
      </c>
      <c r="I473" s="44">
        <f t="shared" si="272"/>
        <v>88.27</v>
      </c>
      <c r="J473" s="44">
        <f t="shared" si="272"/>
        <v>88.27</v>
      </c>
      <c r="K473" s="44">
        <f t="shared" si="272"/>
        <v>88.27</v>
      </c>
      <c r="L473" s="44">
        <f t="shared" si="272"/>
        <v>88.27</v>
      </c>
      <c r="M473" s="44">
        <f t="shared" si="272"/>
        <v>88.27</v>
      </c>
      <c r="N473" s="44">
        <f t="shared" si="272"/>
        <v>88.27</v>
      </c>
      <c r="O473" s="44">
        <f t="shared" si="272"/>
        <v>88.27</v>
      </c>
      <c r="P473" s="44">
        <f t="shared" si="272"/>
        <v>88.27</v>
      </c>
      <c r="Q473" s="44">
        <f t="shared" si="272"/>
        <v>88.27</v>
      </c>
      <c r="R473" s="44">
        <f t="shared" si="272"/>
        <v>88.27</v>
      </c>
      <c r="S473" s="44">
        <f t="shared" si="272"/>
        <v>88.27</v>
      </c>
      <c r="T473" s="44">
        <f t="shared" si="272"/>
        <v>88.27</v>
      </c>
      <c r="U473" s="44">
        <f t="shared" si="272"/>
        <v>88.27</v>
      </c>
      <c r="V473" s="44">
        <f t="shared" si="272"/>
        <v>88.27</v>
      </c>
      <c r="W473" s="44">
        <f t="shared" si="272"/>
        <v>88.27</v>
      </c>
      <c r="X473" s="44">
        <f t="shared" si="272"/>
        <v>88.27</v>
      </c>
      <c r="Y473" s="44">
        <f t="shared" si="272"/>
        <v>88.27</v>
      </c>
      <c r="Z473" s="44">
        <f t="shared" si="272"/>
        <v>88.27</v>
      </c>
      <c r="AA473" s="44">
        <f t="shared" si="272"/>
        <v>88.27</v>
      </c>
    </row>
    <row r="474" spans="1:27" ht="13.8" collapsed="1" x14ac:dyDescent="0.3">
      <c r="A474" s="98" t="s">
        <v>1446</v>
      </c>
      <c r="B474" s="28" t="str">
        <f>"05"&amp;"."&amp;$B$623&amp;"."&amp;$B$624</f>
        <v>05.02.2024</v>
      </c>
      <c r="C474" s="90" t="s">
        <v>76</v>
      </c>
      <c r="D474" s="91">
        <f>ROUND(((D475+D476+D478+D477)/1000),5)</f>
        <v>1.86917</v>
      </c>
      <c r="E474" s="91">
        <f>ROUND(((E475+E476+E478+E477)/1000),5)</f>
        <v>1.7613700000000001</v>
      </c>
      <c r="F474" s="91">
        <f>ROUND(((F475+F476+F478+F477)/1000),5)</f>
        <v>1.7382599999999999</v>
      </c>
      <c r="G474" s="91">
        <f t="shared" ref="G474:AA474" si="273">ROUND(((G475+G476+G478+G477)/1000),5)</f>
        <v>1.74566</v>
      </c>
      <c r="H474" s="91">
        <f t="shared" si="273"/>
        <v>1.78376</v>
      </c>
      <c r="I474" s="91">
        <f t="shared" si="273"/>
        <v>1.89808</v>
      </c>
      <c r="J474" s="91">
        <f t="shared" si="273"/>
        <v>2.0686800000000001</v>
      </c>
      <c r="K474" s="91">
        <f t="shared" si="273"/>
        <v>2.3510399999999998</v>
      </c>
      <c r="L474" s="91">
        <f t="shared" si="273"/>
        <v>2.5367199999999999</v>
      </c>
      <c r="M474" s="91">
        <f t="shared" si="273"/>
        <v>2.5943299999999998</v>
      </c>
      <c r="N474" s="91">
        <f t="shared" si="273"/>
        <v>2.6092900000000001</v>
      </c>
      <c r="O474" s="91">
        <f t="shared" si="273"/>
        <v>2.63815</v>
      </c>
      <c r="P474" s="91">
        <f t="shared" si="273"/>
        <v>2.61748</v>
      </c>
      <c r="Q474" s="91">
        <f t="shared" si="273"/>
        <v>2.6032000000000002</v>
      </c>
      <c r="R474" s="91">
        <f t="shared" si="273"/>
        <v>2.5935700000000002</v>
      </c>
      <c r="S474" s="91">
        <f t="shared" si="273"/>
        <v>2.53572</v>
      </c>
      <c r="T474" s="91">
        <f t="shared" si="273"/>
        <v>2.5022000000000002</v>
      </c>
      <c r="U474" s="91">
        <f t="shared" si="273"/>
        <v>2.55152</v>
      </c>
      <c r="V474" s="91">
        <f t="shared" si="273"/>
        <v>2.5837599999999998</v>
      </c>
      <c r="W474" s="91">
        <f t="shared" si="273"/>
        <v>2.5774400000000002</v>
      </c>
      <c r="X474" s="91">
        <f t="shared" si="273"/>
        <v>2.3987500000000002</v>
      </c>
      <c r="Y474" s="91">
        <f t="shared" si="273"/>
        <v>2.2922400000000001</v>
      </c>
      <c r="Z474" s="91">
        <f t="shared" si="273"/>
        <v>2.0540099999999999</v>
      </c>
      <c r="AA474" s="91">
        <f t="shared" si="273"/>
        <v>1.9148099999999999</v>
      </c>
    </row>
    <row r="475" spans="1:27" ht="12.75" hidden="1" customHeight="1" outlineLevel="1" x14ac:dyDescent="0.3">
      <c r="A475" s="99" t="s">
        <v>1447</v>
      </c>
      <c r="B475" s="63" t="s">
        <v>238</v>
      </c>
      <c r="C475" s="43" t="s">
        <v>79</v>
      </c>
      <c r="D475" s="44">
        <v>1341.92</v>
      </c>
      <c r="E475" s="44">
        <v>1234.1199999999999</v>
      </c>
      <c r="F475" s="44">
        <v>1211.01</v>
      </c>
      <c r="G475" s="44">
        <v>1218.4100000000001</v>
      </c>
      <c r="H475" s="44">
        <v>1256.51</v>
      </c>
      <c r="I475" s="44">
        <v>1370.83</v>
      </c>
      <c r="J475" s="44">
        <v>1541.43</v>
      </c>
      <c r="K475" s="44">
        <v>1823.79</v>
      </c>
      <c r="L475" s="44">
        <v>2009.47</v>
      </c>
      <c r="M475" s="44">
        <v>2067.08</v>
      </c>
      <c r="N475" s="44">
        <v>2082.04</v>
      </c>
      <c r="O475" s="44">
        <v>2110.9</v>
      </c>
      <c r="P475" s="44">
        <v>2090.23</v>
      </c>
      <c r="Q475" s="44">
        <v>2075.9499999999998</v>
      </c>
      <c r="R475" s="44">
        <v>2066.3200000000002</v>
      </c>
      <c r="S475" s="44">
        <v>2008.47</v>
      </c>
      <c r="T475" s="44">
        <v>1974.95</v>
      </c>
      <c r="U475" s="44">
        <v>2024.27</v>
      </c>
      <c r="V475" s="44">
        <v>2056.5100000000002</v>
      </c>
      <c r="W475" s="44">
        <v>2050.19</v>
      </c>
      <c r="X475" s="44">
        <v>1871.5</v>
      </c>
      <c r="Y475" s="44">
        <v>1764.99</v>
      </c>
      <c r="Z475" s="44">
        <v>1526.76</v>
      </c>
      <c r="AA475" s="44">
        <v>1387.56</v>
      </c>
    </row>
    <row r="476" spans="1:27" ht="12.75" hidden="1" customHeight="1" outlineLevel="1" x14ac:dyDescent="0.3">
      <c r="A476" s="99" t="s">
        <v>1448</v>
      </c>
      <c r="B476" s="63" t="s">
        <v>90</v>
      </c>
      <c r="C476" s="43" t="s">
        <v>79</v>
      </c>
      <c r="D476" s="44">
        <f>$D$456</f>
        <v>434.18</v>
      </c>
      <c r="E476" s="44">
        <f t="shared" ref="E476:AA476" si="274">$D$456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3">
      <c r="A477" s="99" t="s">
        <v>1449</v>
      </c>
      <c r="B477" s="63" t="s">
        <v>83</v>
      </c>
      <c r="C477" s="43" t="s">
        <v>79</v>
      </c>
      <c r="D477" s="44">
        <v>4.8</v>
      </c>
      <c r="E477" s="44">
        <v>4.8</v>
      </c>
      <c r="F477" s="44">
        <v>4.8</v>
      </c>
      <c r="G477" s="44">
        <v>4.8</v>
      </c>
      <c r="H477" s="44">
        <v>4.8</v>
      </c>
      <c r="I477" s="44">
        <v>4.8</v>
      </c>
      <c r="J477" s="44">
        <v>4.8</v>
      </c>
      <c r="K477" s="44">
        <v>4.8</v>
      </c>
      <c r="L477" s="44">
        <v>4.8</v>
      </c>
      <c r="M477" s="44">
        <v>4.8</v>
      </c>
      <c r="N477" s="44">
        <v>4.8</v>
      </c>
      <c r="O477" s="44">
        <v>4.8</v>
      </c>
      <c r="P477" s="44">
        <v>4.8</v>
      </c>
      <c r="Q477" s="44">
        <v>4.8</v>
      </c>
      <c r="R477" s="44">
        <v>4.8</v>
      </c>
      <c r="S477" s="44">
        <v>4.8</v>
      </c>
      <c r="T477" s="44">
        <v>4.8</v>
      </c>
      <c r="U477" s="44">
        <v>4.8</v>
      </c>
      <c r="V477" s="44">
        <v>4.8</v>
      </c>
      <c r="W477" s="44">
        <v>4.8</v>
      </c>
      <c r="X477" s="44">
        <v>4.8</v>
      </c>
      <c r="Y477" s="44">
        <v>4.8</v>
      </c>
      <c r="Z477" s="44">
        <v>4.8</v>
      </c>
      <c r="AA477" s="44">
        <v>4.8</v>
      </c>
    </row>
    <row r="478" spans="1:27" ht="12.75" hidden="1" customHeight="1" outlineLevel="1" x14ac:dyDescent="0.3">
      <c r="A478" s="99" t="s">
        <v>1450</v>
      </c>
      <c r="B478" s="63" t="s">
        <v>81</v>
      </c>
      <c r="C478" s="43" t="s">
        <v>79</v>
      </c>
      <c r="D478" s="44">
        <f>$D$11</f>
        <v>88.27</v>
      </c>
      <c r="E478" s="44">
        <f t="shared" ref="E478:AA478" si="275">$D$11</f>
        <v>88.27</v>
      </c>
      <c r="F478" s="44">
        <f t="shared" si="275"/>
        <v>88.27</v>
      </c>
      <c r="G478" s="44">
        <f t="shared" si="275"/>
        <v>88.27</v>
      </c>
      <c r="H478" s="44">
        <f t="shared" si="275"/>
        <v>88.27</v>
      </c>
      <c r="I478" s="44">
        <f t="shared" si="275"/>
        <v>88.27</v>
      </c>
      <c r="J478" s="44">
        <f t="shared" si="275"/>
        <v>88.27</v>
      </c>
      <c r="K478" s="44">
        <f t="shared" si="275"/>
        <v>88.27</v>
      </c>
      <c r="L478" s="44">
        <f t="shared" si="275"/>
        <v>88.27</v>
      </c>
      <c r="M478" s="44">
        <f t="shared" si="275"/>
        <v>88.27</v>
      </c>
      <c r="N478" s="44">
        <f t="shared" si="275"/>
        <v>88.27</v>
      </c>
      <c r="O478" s="44">
        <f t="shared" si="275"/>
        <v>88.27</v>
      </c>
      <c r="P478" s="44">
        <f t="shared" si="275"/>
        <v>88.27</v>
      </c>
      <c r="Q478" s="44">
        <f t="shared" si="275"/>
        <v>88.27</v>
      </c>
      <c r="R478" s="44">
        <f t="shared" si="275"/>
        <v>88.27</v>
      </c>
      <c r="S478" s="44">
        <f t="shared" si="275"/>
        <v>88.27</v>
      </c>
      <c r="T478" s="44">
        <f t="shared" si="275"/>
        <v>88.27</v>
      </c>
      <c r="U478" s="44">
        <f t="shared" si="275"/>
        <v>88.27</v>
      </c>
      <c r="V478" s="44">
        <f t="shared" si="275"/>
        <v>88.27</v>
      </c>
      <c r="W478" s="44">
        <f t="shared" si="275"/>
        <v>88.27</v>
      </c>
      <c r="X478" s="44">
        <f t="shared" si="275"/>
        <v>88.27</v>
      </c>
      <c r="Y478" s="44">
        <f t="shared" si="275"/>
        <v>88.27</v>
      </c>
      <c r="Z478" s="44">
        <f t="shared" si="275"/>
        <v>88.27</v>
      </c>
      <c r="AA478" s="44">
        <f t="shared" si="275"/>
        <v>88.27</v>
      </c>
    </row>
    <row r="479" spans="1:27" ht="13.8" collapsed="1" x14ac:dyDescent="0.3">
      <c r="A479" s="98" t="s">
        <v>1451</v>
      </c>
      <c r="B479" s="28" t="str">
        <f>"06"&amp;"."&amp;$B$623&amp;"."&amp;$B$624</f>
        <v>06.02.2024</v>
      </c>
      <c r="C479" s="90" t="s">
        <v>76</v>
      </c>
      <c r="D479" s="91">
        <f>ROUND(((D480+D481+D483+D482)/1000),5)</f>
        <v>1.8147200000000001</v>
      </c>
      <c r="E479" s="91">
        <f>ROUND(((E480+E481+E483+E482)/1000),5)</f>
        <v>1.7557199999999999</v>
      </c>
      <c r="F479" s="91">
        <f>ROUND(((F480+F481+F483+F482)/1000),5)</f>
        <v>1.7263999999999999</v>
      </c>
      <c r="G479" s="91">
        <f t="shared" ref="G479:AA479" si="276">ROUND(((G480+G481+G483+G482)/1000),5)</f>
        <v>1.7146600000000001</v>
      </c>
      <c r="H479" s="91">
        <f t="shared" si="276"/>
        <v>1.7606900000000001</v>
      </c>
      <c r="I479" s="91">
        <f t="shared" si="276"/>
        <v>1.8237699999999999</v>
      </c>
      <c r="J479" s="91">
        <f t="shared" si="276"/>
        <v>1.9894099999999999</v>
      </c>
      <c r="K479" s="91">
        <f t="shared" si="276"/>
        <v>2.24011</v>
      </c>
      <c r="L479" s="91">
        <f t="shared" si="276"/>
        <v>2.3993699999999998</v>
      </c>
      <c r="M479" s="91">
        <f t="shared" si="276"/>
        <v>2.4337</v>
      </c>
      <c r="N479" s="91">
        <f t="shared" si="276"/>
        <v>2.4558</v>
      </c>
      <c r="O479" s="91">
        <f t="shared" si="276"/>
        <v>2.4881700000000002</v>
      </c>
      <c r="P479" s="91">
        <f t="shared" si="276"/>
        <v>2.4613399999999999</v>
      </c>
      <c r="Q479" s="91">
        <f t="shared" si="276"/>
        <v>2.4840300000000002</v>
      </c>
      <c r="R479" s="91">
        <f t="shared" si="276"/>
        <v>2.4700099999999998</v>
      </c>
      <c r="S479" s="91">
        <f t="shared" si="276"/>
        <v>2.4247200000000002</v>
      </c>
      <c r="T479" s="91">
        <f t="shared" si="276"/>
        <v>2.40327</v>
      </c>
      <c r="U479" s="91">
        <f t="shared" si="276"/>
        <v>2.4415100000000001</v>
      </c>
      <c r="V479" s="91">
        <f t="shared" si="276"/>
        <v>2.4466700000000001</v>
      </c>
      <c r="W479" s="91">
        <f t="shared" si="276"/>
        <v>2.4565299999999999</v>
      </c>
      <c r="X479" s="91">
        <f t="shared" si="276"/>
        <v>2.3622299999999998</v>
      </c>
      <c r="Y479" s="91">
        <f t="shared" si="276"/>
        <v>2.2652800000000002</v>
      </c>
      <c r="Z479" s="91">
        <f t="shared" si="276"/>
        <v>2.05294</v>
      </c>
      <c r="AA479" s="91">
        <f t="shared" si="276"/>
        <v>1.83585</v>
      </c>
    </row>
    <row r="480" spans="1:27" ht="12.75" hidden="1" customHeight="1" outlineLevel="1" x14ac:dyDescent="0.3">
      <c r="A480" s="99" t="s">
        <v>1452</v>
      </c>
      <c r="B480" s="63" t="s">
        <v>238</v>
      </c>
      <c r="C480" s="43" t="s">
        <v>79</v>
      </c>
      <c r="D480" s="44">
        <v>1287.47</v>
      </c>
      <c r="E480" s="44">
        <v>1228.47</v>
      </c>
      <c r="F480" s="44">
        <v>1199.1500000000001</v>
      </c>
      <c r="G480" s="44">
        <v>1187.4100000000001</v>
      </c>
      <c r="H480" s="44">
        <v>1233.44</v>
      </c>
      <c r="I480" s="44">
        <v>1296.52</v>
      </c>
      <c r="J480" s="44">
        <v>1462.16</v>
      </c>
      <c r="K480" s="44">
        <v>1712.86</v>
      </c>
      <c r="L480" s="44">
        <v>1872.12</v>
      </c>
      <c r="M480" s="44">
        <v>1906.45</v>
      </c>
      <c r="N480" s="44">
        <v>1928.55</v>
      </c>
      <c r="O480" s="44">
        <v>1960.92</v>
      </c>
      <c r="P480" s="44">
        <v>1934.09</v>
      </c>
      <c r="Q480" s="44">
        <v>1956.78</v>
      </c>
      <c r="R480" s="44">
        <v>1942.76</v>
      </c>
      <c r="S480" s="44">
        <v>1897.47</v>
      </c>
      <c r="T480" s="44">
        <v>1876.02</v>
      </c>
      <c r="U480" s="44">
        <v>1914.26</v>
      </c>
      <c r="V480" s="44">
        <v>1919.42</v>
      </c>
      <c r="W480" s="44">
        <v>1929.28</v>
      </c>
      <c r="X480" s="44">
        <v>1834.98</v>
      </c>
      <c r="Y480" s="44">
        <v>1738.03</v>
      </c>
      <c r="Z480" s="44">
        <v>1525.69</v>
      </c>
      <c r="AA480" s="44">
        <v>1308.5999999999999</v>
      </c>
    </row>
    <row r="481" spans="1:27" ht="12.75" hidden="1" customHeight="1" outlineLevel="1" x14ac:dyDescent="0.3">
      <c r="A481" s="99" t="s">
        <v>1453</v>
      </c>
      <c r="B481" s="63" t="s">
        <v>90</v>
      </c>
      <c r="C481" s="43" t="s">
        <v>79</v>
      </c>
      <c r="D481" s="44">
        <f>$D$456</f>
        <v>434.18</v>
      </c>
      <c r="E481" s="44">
        <f t="shared" ref="E481:AA481" si="277">$D$456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3">
      <c r="A482" s="99" t="s">
        <v>1454</v>
      </c>
      <c r="B482" s="63" t="s">
        <v>83</v>
      </c>
      <c r="C482" s="43" t="s">
        <v>79</v>
      </c>
      <c r="D482" s="44">
        <v>4.8</v>
      </c>
      <c r="E482" s="44">
        <v>4.8</v>
      </c>
      <c r="F482" s="44">
        <v>4.8</v>
      </c>
      <c r="G482" s="44">
        <v>4.8</v>
      </c>
      <c r="H482" s="44">
        <v>4.8</v>
      </c>
      <c r="I482" s="44">
        <v>4.8</v>
      </c>
      <c r="J482" s="44">
        <v>4.8</v>
      </c>
      <c r="K482" s="44">
        <v>4.8</v>
      </c>
      <c r="L482" s="44">
        <v>4.8</v>
      </c>
      <c r="M482" s="44">
        <v>4.8</v>
      </c>
      <c r="N482" s="44">
        <v>4.8</v>
      </c>
      <c r="O482" s="44">
        <v>4.8</v>
      </c>
      <c r="P482" s="44">
        <v>4.8</v>
      </c>
      <c r="Q482" s="44">
        <v>4.8</v>
      </c>
      <c r="R482" s="44">
        <v>4.8</v>
      </c>
      <c r="S482" s="44">
        <v>4.8</v>
      </c>
      <c r="T482" s="44">
        <v>4.8</v>
      </c>
      <c r="U482" s="44">
        <v>4.8</v>
      </c>
      <c r="V482" s="44">
        <v>4.8</v>
      </c>
      <c r="W482" s="44">
        <v>4.8</v>
      </c>
      <c r="X482" s="44">
        <v>4.8</v>
      </c>
      <c r="Y482" s="44">
        <v>4.8</v>
      </c>
      <c r="Z482" s="44">
        <v>4.8</v>
      </c>
      <c r="AA482" s="44">
        <v>4.8</v>
      </c>
    </row>
    <row r="483" spans="1:27" ht="12.75" hidden="1" customHeight="1" outlineLevel="1" x14ac:dyDescent="0.3">
      <c r="A483" s="99" t="s">
        <v>1455</v>
      </c>
      <c r="B483" s="63" t="s">
        <v>81</v>
      </c>
      <c r="C483" s="43" t="s">
        <v>79</v>
      </c>
      <c r="D483" s="44">
        <f>$D$11</f>
        <v>88.27</v>
      </c>
      <c r="E483" s="44">
        <f t="shared" ref="E483:AA483" si="278">$D$11</f>
        <v>88.27</v>
      </c>
      <c r="F483" s="44">
        <f t="shared" si="278"/>
        <v>88.27</v>
      </c>
      <c r="G483" s="44">
        <f t="shared" si="278"/>
        <v>88.27</v>
      </c>
      <c r="H483" s="44">
        <f t="shared" si="278"/>
        <v>88.27</v>
      </c>
      <c r="I483" s="44">
        <f t="shared" si="278"/>
        <v>88.27</v>
      </c>
      <c r="J483" s="44">
        <f t="shared" si="278"/>
        <v>88.27</v>
      </c>
      <c r="K483" s="44">
        <f t="shared" si="278"/>
        <v>88.27</v>
      </c>
      <c r="L483" s="44">
        <f t="shared" si="278"/>
        <v>88.27</v>
      </c>
      <c r="M483" s="44">
        <f t="shared" si="278"/>
        <v>88.27</v>
      </c>
      <c r="N483" s="44">
        <f t="shared" si="278"/>
        <v>88.27</v>
      </c>
      <c r="O483" s="44">
        <f t="shared" si="278"/>
        <v>88.27</v>
      </c>
      <c r="P483" s="44">
        <f t="shared" si="278"/>
        <v>88.27</v>
      </c>
      <c r="Q483" s="44">
        <f t="shared" si="278"/>
        <v>88.27</v>
      </c>
      <c r="R483" s="44">
        <f t="shared" si="278"/>
        <v>88.27</v>
      </c>
      <c r="S483" s="44">
        <f t="shared" si="278"/>
        <v>88.27</v>
      </c>
      <c r="T483" s="44">
        <f t="shared" si="278"/>
        <v>88.27</v>
      </c>
      <c r="U483" s="44">
        <f t="shared" si="278"/>
        <v>88.27</v>
      </c>
      <c r="V483" s="44">
        <f t="shared" si="278"/>
        <v>88.27</v>
      </c>
      <c r="W483" s="44">
        <f t="shared" si="278"/>
        <v>88.27</v>
      </c>
      <c r="X483" s="44">
        <f t="shared" si="278"/>
        <v>88.27</v>
      </c>
      <c r="Y483" s="44">
        <f t="shared" si="278"/>
        <v>88.27</v>
      </c>
      <c r="Z483" s="44">
        <f t="shared" si="278"/>
        <v>88.27</v>
      </c>
      <c r="AA483" s="44">
        <f t="shared" si="278"/>
        <v>88.27</v>
      </c>
    </row>
    <row r="484" spans="1:27" ht="13.8" collapsed="1" x14ac:dyDescent="0.3">
      <c r="A484" s="98" t="s">
        <v>1456</v>
      </c>
      <c r="B484" s="28" t="str">
        <f>"07"&amp;"."&amp;$B$623&amp;"."&amp;$B$624</f>
        <v>07.02.2024</v>
      </c>
      <c r="C484" s="90" t="s">
        <v>76</v>
      </c>
      <c r="D484" s="91">
        <f>ROUND(((D485+D486+D488+D487)/1000),5)</f>
        <v>1.8354999999999999</v>
      </c>
      <c r="E484" s="91">
        <f>ROUND(((E485+E486+E488+E487)/1000),5)</f>
        <v>1.7798099999999999</v>
      </c>
      <c r="F484" s="91">
        <f>ROUND(((F485+F486+F488+F487)/1000),5)</f>
        <v>1.7412700000000001</v>
      </c>
      <c r="G484" s="91">
        <f t="shared" ref="G484:AA484" si="279">ROUND(((G485+G486+G488+G487)/1000),5)</f>
        <v>1.7361599999999999</v>
      </c>
      <c r="H484" s="91">
        <f t="shared" si="279"/>
        <v>1.7703899999999999</v>
      </c>
      <c r="I484" s="91">
        <f t="shared" si="279"/>
        <v>1.82751</v>
      </c>
      <c r="J484" s="91">
        <f t="shared" si="279"/>
        <v>2.0141499999999999</v>
      </c>
      <c r="K484" s="91">
        <f t="shared" si="279"/>
        <v>2.28979</v>
      </c>
      <c r="L484" s="91">
        <f t="shared" si="279"/>
        <v>2.4513199999999999</v>
      </c>
      <c r="M484" s="91">
        <f t="shared" si="279"/>
        <v>2.50868</v>
      </c>
      <c r="N484" s="91">
        <f t="shared" si="279"/>
        <v>2.5434700000000001</v>
      </c>
      <c r="O484" s="91">
        <f t="shared" si="279"/>
        <v>2.5802999999999998</v>
      </c>
      <c r="P484" s="91">
        <f t="shared" si="279"/>
        <v>2.5460500000000001</v>
      </c>
      <c r="Q484" s="91">
        <f t="shared" si="279"/>
        <v>2.5749599999999999</v>
      </c>
      <c r="R484" s="91">
        <f t="shared" si="279"/>
        <v>2.5748799999999998</v>
      </c>
      <c r="S484" s="91">
        <f t="shared" si="279"/>
        <v>2.4907699999999999</v>
      </c>
      <c r="T484" s="91">
        <f t="shared" si="279"/>
        <v>2.46014</v>
      </c>
      <c r="U484" s="91">
        <f t="shared" si="279"/>
        <v>2.4990299999999999</v>
      </c>
      <c r="V484" s="91">
        <f t="shared" si="279"/>
        <v>2.4862199999999999</v>
      </c>
      <c r="W484" s="91">
        <f t="shared" si="279"/>
        <v>2.5079400000000001</v>
      </c>
      <c r="X484" s="91">
        <f t="shared" si="279"/>
        <v>2.40774</v>
      </c>
      <c r="Y484" s="91">
        <f t="shared" si="279"/>
        <v>2.3146599999999999</v>
      </c>
      <c r="Z484" s="91">
        <f t="shared" si="279"/>
        <v>2.0664400000000001</v>
      </c>
      <c r="AA484" s="91">
        <f t="shared" si="279"/>
        <v>1.8669</v>
      </c>
    </row>
    <row r="485" spans="1:27" ht="12.75" hidden="1" customHeight="1" outlineLevel="1" x14ac:dyDescent="0.3">
      <c r="A485" s="99" t="s">
        <v>1457</v>
      </c>
      <c r="B485" s="63" t="s">
        <v>238</v>
      </c>
      <c r="C485" s="43" t="s">
        <v>79</v>
      </c>
      <c r="D485" s="44">
        <v>1308.25</v>
      </c>
      <c r="E485" s="44">
        <v>1252.56</v>
      </c>
      <c r="F485" s="44">
        <v>1214.02</v>
      </c>
      <c r="G485" s="44">
        <v>1208.9100000000001</v>
      </c>
      <c r="H485" s="44">
        <v>1243.1400000000001</v>
      </c>
      <c r="I485" s="44">
        <v>1300.26</v>
      </c>
      <c r="J485" s="44">
        <v>1486.9</v>
      </c>
      <c r="K485" s="44">
        <v>1762.54</v>
      </c>
      <c r="L485" s="44">
        <v>1924.07</v>
      </c>
      <c r="M485" s="44">
        <v>1981.43</v>
      </c>
      <c r="N485" s="44">
        <v>2016.22</v>
      </c>
      <c r="O485" s="44">
        <v>2053.0500000000002</v>
      </c>
      <c r="P485" s="44">
        <v>2018.8</v>
      </c>
      <c r="Q485" s="44">
        <v>2047.71</v>
      </c>
      <c r="R485" s="44">
        <v>2047.63</v>
      </c>
      <c r="S485" s="44">
        <v>1963.52</v>
      </c>
      <c r="T485" s="44">
        <v>1932.89</v>
      </c>
      <c r="U485" s="44">
        <v>1971.78</v>
      </c>
      <c r="V485" s="44">
        <v>1958.97</v>
      </c>
      <c r="W485" s="44">
        <v>1980.69</v>
      </c>
      <c r="X485" s="44">
        <v>1880.49</v>
      </c>
      <c r="Y485" s="44">
        <v>1787.41</v>
      </c>
      <c r="Z485" s="44">
        <v>1539.19</v>
      </c>
      <c r="AA485" s="44">
        <v>1339.65</v>
      </c>
    </row>
    <row r="486" spans="1:27" ht="12.75" hidden="1" customHeight="1" outlineLevel="1" x14ac:dyDescent="0.3">
      <c r="A486" s="99" t="s">
        <v>1458</v>
      </c>
      <c r="B486" s="63" t="s">
        <v>90</v>
      </c>
      <c r="C486" s="43" t="s">
        <v>79</v>
      </c>
      <c r="D486" s="44">
        <f>$D$456</f>
        <v>434.18</v>
      </c>
      <c r="E486" s="44">
        <f t="shared" ref="E486:AA486" si="280">$D$456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3">
      <c r="A487" s="99" t="s">
        <v>1459</v>
      </c>
      <c r="B487" s="63" t="s">
        <v>83</v>
      </c>
      <c r="C487" s="43" t="s">
        <v>79</v>
      </c>
      <c r="D487" s="44">
        <v>4.8</v>
      </c>
      <c r="E487" s="44">
        <v>4.8</v>
      </c>
      <c r="F487" s="44">
        <v>4.8</v>
      </c>
      <c r="G487" s="44">
        <v>4.8</v>
      </c>
      <c r="H487" s="44">
        <v>4.8</v>
      </c>
      <c r="I487" s="44">
        <v>4.8</v>
      </c>
      <c r="J487" s="44">
        <v>4.8</v>
      </c>
      <c r="K487" s="44">
        <v>4.8</v>
      </c>
      <c r="L487" s="44">
        <v>4.8</v>
      </c>
      <c r="M487" s="44">
        <v>4.8</v>
      </c>
      <c r="N487" s="44">
        <v>4.8</v>
      </c>
      <c r="O487" s="44">
        <v>4.8</v>
      </c>
      <c r="P487" s="44">
        <v>4.8</v>
      </c>
      <c r="Q487" s="44">
        <v>4.8</v>
      </c>
      <c r="R487" s="44">
        <v>4.8</v>
      </c>
      <c r="S487" s="44">
        <v>4.8</v>
      </c>
      <c r="T487" s="44">
        <v>4.8</v>
      </c>
      <c r="U487" s="44">
        <v>4.8</v>
      </c>
      <c r="V487" s="44">
        <v>4.8</v>
      </c>
      <c r="W487" s="44">
        <v>4.8</v>
      </c>
      <c r="X487" s="44">
        <v>4.8</v>
      </c>
      <c r="Y487" s="44">
        <v>4.8</v>
      </c>
      <c r="Z487" s="44">
        <v>4.8</v>
      </c>
      <c r="AA487" s="44">
        <v>4.8</v>
      </c>
    </row>
    <row r="488" spans="1:27" ht="12.75" hidden="1" customHeight="1" outlineLevel="1" x14ac:dyDescent="0.3">
      <c r="A488" s="99" t="s">
        <v>1460</v>
      </c>
      <c r="B488" s="63" t="s">
        <v>81</v>
      </c>
      <c r="C488" s="43" t="s">
        <v>79</v>
      </c>
      <c r="D488" s="44">
        <f>$D$11</f>
        <v>88.27</v>
      </c>
      <c r="E488" s="44">
        <f t="shared" ref="E488:AA488" si="281">$D$11</f>
        <v>88.27</v>
      </c>
      <c r="F488" s="44">
        <f t="shared" si="281"/>
        <v>88.27</v>
      </c>
      <c r="G488" s="44">
        <f t="shared" si="281"/>
        <v>88.27</v>
      </c>
      <c r="H488" s="44">
        <f t="shared" si="281"/>
        <v>88.27</v>
      </c>
      <c r="I488" s="44">
        <f t="shared" si="281"/>
        <v>88.27</v>
      </c>
      <c r="J488" s="44">
        <f t="shared" si="281"/>
        <v>88.27</v>
      </c>
      <c r="K488" s="44">
        <f t="shared" si="281"/>
        <v>88.27</v>
      </c>
      <c r="L488" s="44">
        <f t="shared" si="281"/>
        <v>88.27</v>
      </c>
      <c r="M488" s="44">
        <f t="shared" si="281"/>
        <v>88.27</v>
      </c>
      <c r="N488" s="44">
        <f t="shared" si="281"/>
        <v>88.27</v>
      </c>
      <c r="O488" s="44">
        <f t="shared" si="281"/>
        <v>88.27</v>
      </c>
      <c r="P488" s="44">
        <f t="shared" si="281"/>
        <v>88.27</v>
      </c>
      <c r="Q488" s="44">
        <f t="shared" si="281"/>
        <v>88.27</v>
      </c>
      <c r="R488" s="44">
        <f t="shared" si="281"/>
        <v>88.27</v>
      </c>
      <c r="S488" s="44">
        <f t="shared" si="281"/>
        <v>88.27</v>
      </c>
      <c r="T488" s="44">
        <f t="shared" si="281"/>
        <v>88.27</v>
      </c>
      <c r="U488" s="44">
        <f t="shared" si="281"/>
        <v>88.27</v>
      </c>
      <c r="V488" s="44">
        <f t="shared" si="281"/>
        <v>88.27</v>
      </c>
      <c r="W488" s="44">
        <f t="shared" si="281"/>
        <v>88.27</v>
      </c>
      <c r="X488" s="44">
        <f t="shared" si="281"/>
        <v>88.27</v>
      </c>
      <c r="Y488" s="44">
        <f t="shared" si="281"/>
        <v>88.27</v>
      </c>
      <c r="Z488" s="44">
        <f t="shared" si="281"/>
        <v>88.27</v>
      </c>
      <c r="AA488" s="44">
        <f t="shared" si="281"/>
        <v>88.27</v>
      </c>
    </row>
    <row r="489" spans="1:27" ht="13.8" collapsed="1" x14ac:dyDescent="0.3">
      <c r="A489" s="98" t="s">
        <v>1461</v>
      </c>
      <c r="B489" s="28" t="str">
        <f>"08"&amp;"."&amp;$B$623&amp;"."&amp;$B$624</f>
        <v>08.02.2024</v>
      </c>
      <c r="C489" s="90" t="s">
        <v>76</v>
      </c>
      <c r="D489" s="91">
        <f>ROUND(((D490+D491+D493+D492)/1000),5)</f>
        <v>1.8355999999999999</v>
      </c>
      <c r="E489" s="91">
        <f>ROUND(((E490+E491+E493+E492)/1000),5)</f>
        <v>1.7504299999999999</v>
      </c>
      <c r="F489" s="91">
        <f>ROUND(((F490+F491+F493+F492)/1000),5)</f>
        <v>1.7179</v>
      </c>
      <c r="G489" s="91">
        <f t="shared" ref="G489:AA489" si="282">ROUND(((G490+G491+G493+G492)/1000),5)</f>
        <v>1.7094800000000001</v>
      </c>
      <c r="H489" s="91">
        <f t="shared" si="282"/>
        <v>1.7426200000000001</v>
      </c>
      <c r="I489" s="91">
        <f t="shared" si="282"/>
        <v>1.85995</v>
      </c>
      <c r="J489" s="91">
        <f t="shared" si="282"/>
        <v>2.06915</v>
      </c>
      <c r="K489" s="91">
        <f t="shared" si="282"/>
        <v>2.3640500000000002</v>
      </c>
      <c r="L489" s="91">
        <f t="shared" si="282"/>
        <v>2.4861800000000001</v>
      </c>
      <c r="M489" s="91">
        <f t="shared" si="282"/>
        <v>2.5737299999999999</v>
      </c>
      <c r="N489" s="91">
        <f t="shared" si="282"/>
        <v>2.6408900000000002</v>
      </c>
      <c r="O489" s="91">
        <f t="shared" si="282"/>
        <v>2.6571600000000002</v>
      </c>
      <c r="P489" s="91">
        <f t="shared" si="282"/>
        <v>2.6293099999999998</v>
      </c>
      <c r="Q489" s="91">
        <f t="shared" si="282"/>
        <v>2.6360199999999998</v>
      </c>
      <c r="R489" s="91">
        <f t="shared" si="282"/>
        <v>2.62249</v>
      </c>
      <c r="S489" s="91">
        <f t="shared" si="282"/>
        <v>2.5592199999999998</v>
      </c>
      <c r="T489" s="91">
        <f t="shared" si="282"/>
        <v>2.6377299999999999</v>
      </c>
      <c r="U489" s="91">
        <f t="shared" si="282"/>
        <v>2.6698499999999998</v>
      </c>
      <c r="V489" s="91">
        <f t="shared" si="282"/>
        <v>2.7594099999999999</v>
      </c>
      <c r="W489" s="91">
        <f t="shared" si="282"/>
        <v>2.6059600000000001</v>
      </c>
      <c r="X489" s="91">
        <f t="shared" si="282"/>
        <v>2.5287799999999998</v>
      </c>
      <c r="Y489" s="91">
        <f t="shared" si="282"/>
        <v>2.40577</v>
      </c>
      <c r="Z489" s="91">
        <f t="shared" si="282"/>
        <v>2.26309</v>
      </c>
      <c r="AA489" s="91">
        <f t="shared" si="282"/>
        <v>2.0086400000000002</v>
      </c>
    </row>
    <row r="490" spans="1:27" ht="12.75" hidden="1" customHeight="1" outlineLevel="1" x14ac:dyDescent="0.3">
      <c r="A490" s="99" t="s">
        <v>1462</v>
      </c>
      <c r="B490" s="63" t="s">
        <v>238</v>
      </c>
      <c r="C490" s="43" t="s">
        <v>79</v>
      </c>
      <c r="D490" s="44">
        <v>1308.3499999999999</v>
      </c>
      <c r="E490" s="44">
        <v>1223.18</v>
      </c>
      <c r="F490" s="44">
        <v>1190.6500000000001</v>
      </c>
      <c r="G490" s="44">
        <v>1182.23</v>
      </c>
      <c r="H490" s="44">
        <v>1215.3699999999999</v>
      </c>
      <c r="I490" s="44">
        <v>1332.7</v>
      </c>
      <c r="J490" s="44">
        <v>1541.9</v>
      </c>
      <c r="K490" s="44">
        <v>1836.8</v>
      </c>
      <c r="L490" s="44">
        <v>1958.93</v>
      </c>
      <c r="M490" s="44">
        <v>2046.48</v>
      </c>
      <c r="N490" s="44">
        <v>2113.64</v>
      </c>
      <c r="O490" s="44">
        <v>2129.91</v>
      </c>
      <c r="P490" s="44">
        <v>2102.06</v>
      </c>
      <c r="Q490" s="44">
        <v>2108.77</v>
      </c>
      <c r="R490" s="44">
        <v>2095.2399999999998</v>
      </c>
      <c r="S490" s="44">
        <v>2031.97</v>
      </c>
      <c r="T490" s="44">
        <v>2110.48</v>
      </c>
      <c r="U490" s="44">
        <v>2142.6</v>
      </c>
      <c r="V490" s="44">
        <v>2232.16</v>
      </c>
      <c r="W490" s="44">
        <v>2078.71</v>
      </c>
      <c r="X490" s="44">
        <v>2001.53</v>
      </c>
      <c r="Y490" s="44">
        <v>1878.52</v>
      </c>
      <c r="Z490" s="44">
        <v>1735.84</v>
      </c>
      <c r="AA490" s="44">
        <v>1481.39</v>
      </c>
    </row>
    <row r="491" spans="1:27" ht="12.75" hidden="1" customHeight="1" outlineLevel="1" x14ac:dyDescent="0.3">
      <c r="A491" s="99" t="s">
        <v>1463</v>
      </c>
      <c r="B491" s="63" t="s">
        <v>90</v>
      </c>
      <c r="C491" s="43" t="s">
        <v>79</v>
      </c>
      <c r="D491" s="44">
        <f>$D$456</f>
        <v>434.18</v>
      </c>
      <c r="E491" s="44">
        <f t="shared" ref="E491:AA491" si="283">$D$456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3">
      <c r="A492" s="99" t="s">
        <v>1464</v>
      </c>
      <c r="B492" s="63" t="s">
        <v>83</v>
      </c>
      <c r="C492" s="43" t="s">
        <v>79</v>
      </c>
      <c r="D492" s="44">
        <v>4.8</v>
      </c>
      <c r="E492" s="44">
        <v>4.8</v>
      </c>
      <c r="F492" s="44">
        <v>4.8</v>
      </c>
      <c r="G492" s="44">
        <v>4.8</v>
      </c>
      <c r="H492" s="44">
        <v>4.8</v>
      </c>
      <c r="I492" s="44">
        <v>4.8</v>
      </c>
      <c r="J492" s="44">
        <v>4.8</v>
      </c>
      <c r="K492" s="44">
        <v>4.8</v>
      </c>
      <c r="L492" s="44">
        <v>4.8</v>
      </c>
      <c r="M492" s="44">
        <v>4.8</v>
      </c>
      <c r="N492" s="44">
        <v>4.8</v>
      </c>
      <c r="O492" s="44">
        <v>4.8</v>
      </c>
      <c r="P492" s="44">
        <v>4.8</v>
      </c>
      <c r="Q492" s="44">
        <v>4.8</v>
      </c>
      <c r="R492" s="44">
        <v>4.8</v>
      </c>
      <c r="S492" s="44">
        <v>4.8</v>
      </c>
      <c r="T492" s="44">
        <v>4.8</v>
      </c>
      <c r="U492" s="44">
        <v>4.8</v>
      </c>
      <c r="V492" s="44">
        <v>4.8</v>
      </c>
      <c r="W492" s="44">
        <v>4.8</v>
      </c>
      <c r="X492" s="44">
        <v>4.8</v>
      </c>
      <c r="Y492" s="44">
        <v>4.8</v>
      </c>
      <c r="Z492" s="44">
        <v>4.8</v>
      </c>
      <c r="AA492" s="44">
        <v>4.8</v>
      </c>
    </row>
    <row r="493" spans="1:27" ht="12.75" hidden="1" customHeight="1" outlineLevel="1" x14ac:dyDescent="0.3">
      <c r="A493" s="99" t="s">
        <v>1465</v>
      </c>
      <c r="B493" s="63" t="s">
        <v>81</v>
      </c>
      <c r="C493" s="43" t="s">
        <v>79</v>
      </c>
      <c r="D493" s="44">
        <f>$D$11</f>
        <v>88.27</v>
      </c>
      <c r="E493" s="44">
        <f t="shared" ref="E493:AA493" si="284">$D$11</f>
        <v>88.27</v>
      </c>
      <c r="F493" s="44">
        <f t="shared" si="284"/>
        <v>88.27</v>
      </c>
      <c r="G493" s="44">
        <f t="shared" si="284"/>
        <v>88.27</v>
      </c>
      <c r="H493" s="44">
        <f t="shared" si="284"/>
        <v>88.27</v>
      </c>
      <c r="I493" s="44">
        <f t="shared" si="284"/>
        <v>88.27</v>
      </c>
      <c r="J493" s="44">
        <f t="shared" si="284"/>
        <v>88.27</v>
      </c>
      <c r="K493" s="44">
        <f t="shared" si="284"/>
        <v>88.27</v>
      </c>
      <c r="L493" s="44">
        <f t="shared" si="284"/>
        <v>88.27</v>
      </c>
      <c r="M493" s="44">
        <f t="shared" si="284"/>
        <v>88.27</v>
      </c>
      <c r="N493" s="44">
        <f t="shared" si="284"/>
        <v>88.27</v>
      </c>
      <c r="O493" s="44">
        <f t="shared" si="284"/>
        <v>88.27</v>
      </c>
      <c r="P493" s="44">
        <f t="shared" si="284"/>
        <v>88.27</v>
      </c>
      <c r="Q493" s="44">
        <f t="shared" si="284"/>
        <v>88.27</v>
      </c>
      <c r="R493" s="44">
        <f t="shared" si="284"/>
        <v>88.27</v>
      </c>
      <c r="S493" s="44">
        <f t="shared" si="284"/>
        <v>88.27</v>
      </c>
      <c r="T493" s="44">
        <f t="shared" si="284"/>
        <v>88.27</v>
      </c>
      <c r="U493" s="44">
        <f t="shared" si="284"/>
        <v>88.27</v>
      </c>
      <c r="V493" s="44">
        <f t="shared" si="284"/>
        <v>88.27</v>
      </c>
      <c r="W493" s="44">
        <f t="shared" si="284"/>
        <v>88.27</v>
      </c>
      <c r="X493" s="44">
        <f t="shared" si="284"/>
        <v>88.27</v>
      </c>
      <c r="Y493" s="44">
        <f t="shared" si="284"/>
        <v>88.27</v>
      </c>
      <c r="Z493" s="44">
        <f t="shared" si="284"/>
        <v>88.27</v>
      </c>
      <c r="AA493" s="44">
        <f t="shared" si="284"/>
        <v>88.27</v>
      </c>
    </row>
    <row r="494" spans="1:27" ht="13.8" collapsed="1" x14ac:dyDescent="0.3">
      <c r="A494" s="98" t="s">
        <v>1466</v>
      </c>
      <c r="B494" s="28" t="str">
        <f>"09"&amp;"."&amp;$B$623&amp;"."&amp;$B$624</f>
        <v>09.02.2024</v>
      </c>
      <c r="C494" s="90" t="s">
        <v>76</v>
      </c>
      <c r="D494" s="91">
        <f>ROUND(((D495+D496+D498+D497)/1000),5)</f>
        <v>1.8734200000000001</v>
      </c>
      <c r="E494" s="91">
        <f>ROUND(((E495+E496+E498+E497)/1000),5)</f>
        <v>1.7644299999999999</v>
      </c>
      <c r="F494" s="91">
        <f>ROUND(((F495+F496+F498+F497)/1000),5)</f>
        <v>1.73865</v>
      </c>
      <c r="G494" s="91">
        <f t="shared" ref="G494:AA494" si="285">ROUND(((G495+G496+G498+G497)/1000),5)</f>
        <v>1.7384299999999999</v>
      </c>
      <c r="H494" s="91">
        <f t="shared" si="285"/>
        <v>1.74902</v>
      </c>
      <c r="I494" s="91">
        <f t="shared" si="285"/>
        <v>1.8893</v>
      </c>
      <c r="J494" s="91">
        <f t="shared" si="285"/>
        <v>2.1271</v>
      </c>
      <c r="K494" s="91">
        <f t="shared" si="285"/>
        <v>2.4001100000000002</v>
      </c>
      <c r="L494" s="91">
        <f t="shared" si="285"/>
        <v>2.5375399999999999</v>
      </c>
      <c r="M494" s="91">
        <f t="shared" si="285"/>
        <v>2.6680600000000001</v>
      </c>
      <c r="N494" s="91">
        <f t="shared" si="285"/>
        <v>2.73977</v>
      </c>
      <c r="O494" s="91">
        <f t="shared" si="285"/>
        <v>2.6385000000000001</v>
      </c>
      <c r="P494" s="91">
        <f t="shared" si="285"/>
        <v>2.6089500000000001</v>
      </c>
      <c r="Q494" s="91">
        <f t="shared" si="285"/>
        <v>2.6150799999999998</v>
      </c>
      <c r="R494" s="91">
        <f t="shared" si="285"/>
        <v>2.6017999999999999</v>
      </c>
      <c r="S494" s="91">
        <f t="shared" si="285"/>
        <v>2.6109399999999998</v>
      </c>
      <c r="T494" s="91">
        <f t="shared" si="285"/>
        <v>2.6579899999999999</v>
      </c>
      <c r="U494" s="91">
        <f t="shared" si="285"/>
        <v>2.6869399999999999</v>
      </c>
      <c r="V494" s="91">
        <f t="shared" si="285"/>
        <v>2.7502599999999999</v>
      </c>
      <c r="W494" s="91">
        <f t="shared" si="285"/>
        <v>2.57091</v>
      </c>
      <c r="X494" s="91">
        <f t="shared" si="285"/>
        <v>2.49146</v>
      </c>
      <c r="Y494" s="91">
        <f t="shared" si="285"/>
        <v>2.4274</v>
      </c>
      <c r="Z494" s="91">
        <f t="shared" si="285"/>
        <v>2.2903500000000001</v>
      </c>
      <c r="AA494" s="91">
        <f t="shared" si="285"/>
        <v>2.0876800000000002</v>
      </c>
    </row>
    <row r="495" spans="1:27" ht="12.75" hidden="1" customHeight="1" outlineLevel="1" x14ac:dyDescent="0.3">
      <c r="A495" s="99" t="s">
        <v>1467</v>
      </c>
      <c r="B495" s="63" t="s">
        <v>238</v>
      </c>
      <c r="C495" s="43" t="s">
        <v>79</v>
      </c>
      <c r="D495" s="44">
        <v>1346.17</v>
      </c>
      <c r="E495" s="44">
        <v>1237.18</v>
      </c>
      <c r="F495" s="44">
        <v>1211.4000000000001</v>
      </c>
      <c r="G495" s="44">
        <v>1211.18</v>
      </c>
      <c r="H495" s="44">
        <v>1221.77</v>
      </c>
      <c r="I495" s="44">
        <v>1362.05</v>
      </c>
      <c r="J495" s="44">
        <v>1599.85</v>
      </c>
      <c r="K495" s="44">
        <v>1872.86</v>
      </c>
      <c r="L495" s="44">
        <v>2010.29</v>
      </c>
      <c r="M495" s="44">
        <v>2140.81</v>
      </c>
      <c r="N495" s="44">
        <v>2212.52</v>
      </c>
      <c r="O495" s="44">
        <v>2111.25</v>
      </c>
      <c r="P495" s="44">
        <v>2081.6999999999998</v>
      </c>
      <c r="Q495" s="44">
        <v>2087.83</v>
      </c>
      <c r="R495" s="44">
        <v>2074.5500000000002</v>
      </c>
      <c r="S495" s="44">
        <v>2083.69</v>
      </c>
      <c r="T495" s="44">
        <v>2130.7399999999998</v>
      </c>
      <c r="U495" s="44">
        <v>2159.69</v>
      </c>
      <c r="V495" s="44">
        <v>2223.0100000000002</v>
      </c>
      <c r="W495" s="44">
        <v>2043.66</v>
      </c>
      <c r="X495" s="44">
        <v>1964.21</v>
      </c>
      <c r="Y495" s="44">
        <v>1900.15</v>
      </c>
      <c r="Z495" s="44">
        <v>1763.1</v>
      </c>
      <c r="AA495" s="44">
        <v>1560.43</v>
      </c>
    </row>
    <row r="496" spans="1:27" ht="12.75" hidden="1" customHeight="1" outlineLevel="1" x14ac:dyDescent="0.3">
      <c r="A496" s="99" t="s">
        <v>1468</v>
      </c>
      <c r="B496" s="63" t="s">
        <v>90</v>
      </c>
      <c r="C496" s="43" t="s">
        <v>79</v>
      </c>
      <c r="D496" s="44">
        <f>$D$456</f>
        <v>434.18</v>
      </c>
      <c r="E496" s="44">
        <f t="shared" ref="E496:AA496" si="286">$D$456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3">
      <c r="A497" s="99" t="s">
        <v>1469</v>
      </c>
      <c r="B497" s="63" t="s">
        <v>83</v>
      </c>
      <c r="C497" s="43" t="s">
        <v>79</v>
      </c>
      <c r="D497" s="44">
        <v>4.8</v>
      </c>
      <c r="E497" s="44">
        <v>4.8</v>
      </c>
      <c r="F497" s="44">
        <v>4.8</v>
      </c>
      <c r="G497" s="44">
        <v>4.8</v>
      </c>
      <c r="H497" s="44">
        <v>4.8</v>
      </c>
      <c r="I497" s="44">
        <v>4.8</v>
      </c>
      <c r="J497" s="44">
        <v>4.8</v>
      </c>
      <c r="K497" s="44">
        <v>4.8</v>
      </c>
      <c r="L497" s="44">
        <v>4.8</v>
      </c>
      <c r="M497" s="44">
        <v>4.8</v>
      </c>
      <c r="N497" s="44">
        <v>4.8</v>
      </c>
      <c r="O497" s="44">
        <v>4.8</v>
      </c>
      <c r="P497" s="44">
        <v>4.8</v>
      </c>
      <c r="Q497" s="44">
        <v>4.8</v>
      </c>
      <c r="R497" s="44">
        <v>4.8</v>
      </c>
      <c r="S497" s="44">
        <v>4.8</v>
      </c>
      <c r="T497" s="44">
        <v>4.8</v>
      </c>
      <c r="U497" s="44">
        <v>4.8</v>
      </c>
      <c r="V497" s="44">
        <v>4.8</v>
      </c>
      <c r="W497" s="44">
        <v>4.8</v>
      </c>
      <c r="X497" s="44">
        <v>4.8</v>
      </c>
      <c r="Y497" s="44">
        <v>4.8</v>
      </c>
      <c r="Z497" s="44">
        <v>4.8</v>
      </c>
      <c r="AA497" s="44">
        <v>4.8</v>
      </c>
    </row>
    <row r="498" spans="1:27" ht="12.75" hidden="1" customHeight="1" outlineLevel="1" x14ac:dyDescent="0.3">
      <c r="A498" s="99" t="s">
        <v>1470</v>
      </c>
      <c r="B498" s="63" t="s">
        <v>81</v>
      </c>
      <c r="C498" s="43" t="s">
        <v>79</v>
      </c>
      <c r="D498" s="44">
        <f>$D$11</f>
        <v>88.27</v>
      </c>
      <c r="E498" s="44">
        <f t="shared" ref="E498:AA498" si="287">$D$11</f>
        <v>88.27</v>
      </c>
      <c r="F498" s="44">
        <f t="shared" si="287"/>
        <v>88.27</v>
      </c>
      <c r="G498" s="44">
        <f t="shared" si="287"/>
        <v>88.27</v>
      </c>
      <c r="H498" s="44">
        <f t="shared" si="287"/>
        <v>88.27</v>
      </c>
      <c r="I498" s="44">
        <f t="shared" si="287"/>
        <v>88.27</v>
      </c>
      <c r="J498" s="44">
        <f t="shared" si="287"/>
        <v>88.27</v>
      </c>
      <c r="K498" s="44">
        <f t="shared" si="287"/>
        <v>88.27</v>
      </c>
      <c r="L498" s="44">
        <f t="shared" si="287"/>
        <v>88.27</v>
      </c>
      <c r="M498" s="44">
        <f t="shared" si="287"/>
        <v>88.27</v>
      </c>
      <c r="N498" s="44">
        <f t="shared" si="287"/>
        <v>88.27</v>
      </c>
      <c r="O498" s="44">
        <f t="shared" si="287"/>
        <v>88.27</v>
      </c>
      <c r="P498" s="44">
        <f t="shared" si="287"/>
        <v>88.27</v>
      </c>
      <c r="Q498" s="44">
        <f t="shared" si="287"/>
        <v>88.27</v>
      </c>
      <c r="R498" s="44">
        <f t="shared" si="287"/>
        <v>88.27</v>
      </c>
      <c r="S498" s="44">
        <f t="shared" si="287"/>
        <v>88.27</v>
      </c>
      <c r="T498" s="44">
        <f t="shared" si="287"/>
        <v>88.27</v>
      </c>
      <c r="U498" s="44">
        <f t="shared" si="287"/>
        <v>88.27</v>
      </c>
      <c r="V498" s="44">
        <f t="shared" si="287"/>
        <v>88.27</v>
      </c>
      <c r="W498" s="44">
        <f t="shared" si="287"/>
        <v>88.27</v>
      </c>
      <c r="X498" s="44">
        <f t="shared" si="287"/>
        <v>88.27</v>
      </c>
      <c r="Y498" s="44">
        <f t="shared" si="287"/>
        <v>88.27</v>
      </c>
      <c r="Z498" s="44">
        <f t="shared" si="287"/>
        <v>88.27</v>
      </c>
      <c r="AA498" s="44">
        <f t="shared" si="287"/>
        <v>88.27</v>
      </c>
    </row>
    <row r="499" spans="1:27" ht="13.8" collapsed="1" x14ac:dyDescent="0.3">
      <c r="A499" s="98" t="s">
        <v>1471</v>
      </c>
      <c r="B499" s="28" t="str">
        <f>"10"&amp;"."&amp;$B$623&amp;"."&amp;$B$624</f>
        <v>10.02.2024</v>
      </c>
      <c r="C499" s="90" t="s">
        <v>76</v>
      </c>
      <c r="D499" s="91">
        <f>ROUND(((D500+D501+D503+D502)/1000),5)</f>
        <v>2.0084300000000002</v>
      </c>
      <c r="E499" s="91">
        <f>ROUND(((E500+E501+E503+E502)/1000),5)</f>
        <v>1.83328</v>
      </c>
      <c r="F499" s="91">
        <f>ROUND(((F500+F501+F503+F502)/1000),5)</f>
        <v>1.75346</v>
      </c>
      <c r="G499" s="91">
        <f t="shared" ref="G499:AA499" si="288">ROUND(((G500+G501+G503+G502)/1000),5)</f>
        <v>1.74457</v>
      </c>
      <c r="H499" s="91">
        <f t="shared" si="288"/>
        <v>1.75288</v>
      </c>
      <c r="I499" s="91">
        <f t="shared" si="288"/>
        <v>1.8440700000000001</v>
      </c>
      <c r="J499" s="91">
        <f t="shared" si="288"/>
        <v>1.9551400000000001</v>
      </c>
      <c r="K499" s="91">
        <f t="shared" si="288"/>
        <v>2.18953</v>
      </c>
      <c r="L499" s="91">
        <f t="shared" si="288"/>
        <v>2.37513</v>
      </c>
      <c r="M499" s="91">
        <f t="shared" si="288"/>
        <v>2.4527700000000001</v>
      </c>
      <c r="N499" s="91">
        <f t="shared" si="288"/>
        <v>2.52277</v>
      </c>
      <c r="O499" s="91">
        <f t="shared" si="288"/>
        <v>2.5392299999999999</v>
      </c>
      <c r="P499" s="91">
        <f t="shared" si="288"/>
        <v>2.5216099999999999</v>
      </c>
      <c r="Q499" s="91">
        <f t="shared" si="288"/>
        <v>2.50915</v>
      </c>
      <c r="R499" s="91">
        <f t="shared" si="288"/>
        <v>2.4590000000000001</v>
      </c>
      <c r="S499" s="91">
        <f t="shared" si="288"/>
        <v>2.5308999999999999</v>
      </c>
      <c r="T499" s="91">
        <f t="shared" si="288"/>
        <v>2.5806499999999999</v>
      </c>
      <c r="U499" s="91">
        <f t="shared" si="288"/>
        <v>2.6322899999999998</v>
      </c>
      <c r="V499" s="91">
        <f t="shared" si="288"/>
        <v>2.76363</v>
      </c>
      <c r="W499" s="91">
        <f t="shared" si="288"/>
        <v>2.6303899999999998</v>
      </c>
      <c r="X499" s="91">
        <f t="shared" si="288"/>
        <v>2.4797099999999999</v>
      </c>
      <c r="Y499" s="91">
        <f t="shared" si="288"/>
        <v>2.3885000000000001</v>
      </c>
      <c r="Z499" s="91">
        <f t="shared" si="288"/>
        <v>2.3129400000000002</v>
      </c>
      <c r="AA499" s="91">
        <f t="shared" si="288"/>
        <v>2.0974499999999998</v>
      </c>
    </row>
    <row r="500" spans="1:27" ht="12.75" hidden="1" customHeight="1" outlineLevel="1" x14ac:dyDescent="0.3">
      <c r="A500" s="99" t="s">
        <v>1472</v>
      </c>
      <c r="B500" s="63" t="s">
        <v>238</v>
      </c>
      <c r="C500" s="43" t="s">
        <v>79</v>
      </c>
      <c r="D500" s="44">
        <v>1481.18</v>
      </c>
      <c r="E500" s="44">
        <v>1306.03</v>
      </c>
      <c r="F500" s="44">
        <v>1226.21</v>
      </c>
      <c r="G500" s="44">
        <v>1217.32</v>
      </c>
      <c r="H500" s="44">
        <v>1225.6300000000001</v>
      </c>
      <c r="I500" s="44">
        <v>1316.82</v>
      </c>
      <c r="J500" s="44">
        <v>1427.89</v>
      </c>
      <c r="K500" s="44">
        <v>1662.28</v>
      </c>
      <c r="L500" s="44">
        <v>1847.88</v>
      </c>
      <c r="M500" s="44">
        <v>1925.52</v>
      </c>
      <c r="N500" s="44">
        <v>1995.52</v>
      </c>
      <c r="O500" s="44">
        <v>2011.98</v>
      </c>
      <c r="P500" s="44">
        <v>1994.36</v>
      </c>
      <c r="Q500" s="44">
        <v>1981.9</v>
      </c>
      <c r="R500" s="44">
        <v>1931.75</v>
      </c>
      <c r="S500" s="44">
        <v>2003.65</v>
      </c>
      <c r="T500" s="44">
        <v>2053.4</v>
      </c>
      <c r="U500" s="44">
        <v>2105.04</v>
      </c>
      <c r="V500" s="44">
        <v>2236.38</v>
      </c>
      <c r="W500" s="44">
        <v>2103.14</v>
      </c>
      <c r="X500" s="44">
        <v>1952.46</v>
      </c>
      <c r="Y500" s="44">
        <v>1861.25</v>
      </c>
      <c r="Z500" s="44">
        <v>1785.69</v>
      </c>
      <c r="AA500" s="44">
        <v>1570.2</v>
      </c>
    </row>
    <row r="501" spans="1:27" ht="12.75" hidden="1" customHeight="1" outlineLevel="1" x14ac:dyDescent="0.3">
      <c r="A501" s="99" t="s">
        <v>1473</v>
      </c>
      <c r="B501" s="63" t="s">
        <v>90</v>
      </c>
      <c r="C501" s="43" t="s">
        <v>79</v>
      </c>
      <c r="D501" s="44">
        <f>$D$456</f>
        <v>434.18</v>
      </c>
      <c r="E501" s="44">
        <f t="shared" ref="E501:AA501" si="289">$D$456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3">
      <c r="A502" s="99" t="s">
        <v>1474</v>
      </c>
      <c r="B502" s="63" t="s">
        <v>83</v>
      </c>
      <c r="C502" s="43" t="s">
        <v>79</v>
      </c>
      <c r="D502" s="44">
        <v>4.8</v>
      </c>
      <c r="E502" s="44">
        <v>4.8</v>
      </c>
      <c r="F502" s="44">
        <v>4.8</v>
      </c>
      <c r="G502" s="44">
        <v>4.8</v>
      </c>
      <c r="H502" s="44">
        <v>4.8</v>
      </c>
      <c r="I502" s="44">
        <v>4.8</v>
      </c>
      <c r="J502" s="44">
        <v>4.8</v>
      </c>
      <c r="K502" s="44">
        <v>4.8</v>
      </c>
      <c r="L502" s="44">
        <v>4.8</v>
      </c>
      <c r="M502" s="44">
        <v>4.8</v>
      </c>
      <c r="N502" s="44">
        <v>4.8</v>
      </c>
      <c r="O502" s="44">
        <v>4.8</v>
      </c>
      <c r="P502" s="44">
        <v>4.8</v>
      </c>
      <c r="Q502" s="44">
        <v>4.8</v>
      </c>
      <c r="R502" s="44">
        <v>4.8</v>
      </c>
      <c r="S502" s="44">
        <v>4.8</v>
      </c>
      <c r="T502" s="44">
        <v>4.8</v>
      </c>
      <c r="U502" s="44">
        <v>4.8</v>
      </c>
      <c r="V502" s="44">
        <v>4.8</v>
      </c>
      <c r="W502" s="44">
        <v>4.8</v>
      </c>
      <c r="X502" s="44">
        <v>4.8</v>
      </c>
      <c r="Y502" s="44">
        <v>4.8</v>
      </c>
      <c r="Z502" s="44">
        <v>4.8</v>
      </c>
      <c r="AA502" s="44">
        <v>4.8</v>
      </c>
    </row>
    <row r="503" spans="1:27" ht="12.75" hidden="1" customHeight="1" outlineLevel="1" x14ac:dyDescent="0.3">
      <c r="A503" s="99" t="s">
        <v>1475</v>
      </c>
      <c r="B503" s="63" t="s">
        <v>81</v>
      </c>
      <c r="C503" s="43" t="s">
        <v>79</v>
      </c>
      <c r="D503" s="44">
        <f>$D$11</f>
        <v>88.27</v>
      </c>
      <c r="E503" s="44">
        <f t="shared" ref="E503:AA503" si="290">$D$11</f>
        <v>88.27</v>
      </c>
      <c r="F503" s="44">
        <f t="shared" si="290"/>
        <v>88.27</v>
      </c>
      <c r="G503" s="44">
        <f t="shared" si="290"/>
        <v>88.27</v>
      </c>
      <c r="H503" s="44">
        <f t="shared" si="290"/>
        <v>88.27</v>
      </c>
      <c r="I503" s="44">
        <f t="shared" si="290"/>
        <v>88.27</v>
      </c>
      <c r="J503" s="44">
        <f t="shared" si="290"/>
        <v>88.27</v>
      </c>
      <c r="K503" s="44">
        <f t="shared" si="290"/>
        <v>88.27</v>
      </c>
      <c r="L503" s="44">
        <f t="shared" si="290"/>
        <v>88.27</v>
      </c>
      <c r="M503" s="44">
        <f t="shared" si="290"/>
        <v>88.27</v>
      </c>
      <c r="N503" s="44">
        <f t="shared" si="290"/>
        <v>88.27</v>
      </c>
      <c r="O503" s="44">
        <f t="shared" si="290"/>
        <v>88.27</v>
      </c>
      <c r="P503" s="44">
        <f t="shared" si="290"/>
        <v>88.27</v>
      </c>
      <c r="Q503" s="44">
        <f t="shared" si="290"/>
        <v>88.27</v>
      </c>
      <c r="R503" s="44">
        <f t="shared" si="290"/>
        <v>88.27</v>
      </c>
      <c r="S503" s="44">
        <f t="shared" si="290"/>
        <v>88.27</v>
      </c>
      <c r="T503" s="44">
        <f t="shared" si="290"/>
        <v>88.27</v>
      </c>
      <c r="U503" s="44">
        <f t="shared" si="290"/>
        <v>88.27</v>
      </c>
      <c r="V503" s="44">
        <f t="shared" si="290"/>
        <v>88.27</v>
      </c>
      <c r="W503" s="44">
        <f t="shared" si="290"/>
        <v>88.27</v>
      </c>
      <c r="X503" s="44">
        <f t="shared" si="290"/>
        <v>88.27</v>
      </c>
      <c r="Y503" s="44">
        <f t="shared" si="290"/>
        <v>88.27</v>
      </c>
      <c r="Z503" s="44">
        <f t="shared" si="290"/>
        <v>88.27</v>
      </c>
      <c r="AA503" s="44">
        <f t="shared" si="290"/>
        <v>88.27</v>
      </c>
    </row>
    <row r="504" spans="1:27" ht="13.8" collapsed="1" x14ac:dyDescent="0.3">
      <c r="A504" s="98" t="s">
        <v>1476</v>
      </c>
      <c r="B504" s="28" t="str">
        <f>"11"&amp;"."&amp;$B$623&amp;"."&amp;$B$624</f>
        <v>11.02.2024</v>
      </c>
      <c r="C504" s="90" t="s">
        <v>76</v>
      </c>
      <c r="D504" s="91">
        <f>ROUND(((D505+D506+D508+D507)/1000),5)</f>
        <v>2.0041799999999999</v>
      </c>
      <c r="E504" s="91">
        <f>ROUND(((E505+E506+E508+E507)/1000),5)</f>
        <v>1.8443799999999999</v>
      </c>
      <c r="F504" s="91">
        <f>ROUND(((F505+F506+F508+F507)/1000),5)</f>
        <v>1.76945</v>
      </c>
      <c r="G504" s="91">
        <f t="shared" ref="G504:AA504" si="291">ROUND(((G505+G506+G508+G507)/1000),5)</f>
        <v>1.7549399999999999</v>
      </c>
      <c r="H504" s="91">
        <f t="shared" si="291"/>
        <v>1.75989</v>
      </c>
      <c r="I504" s="91">
        <f t="shared" si="291"/>
        <v>1.8285199999999999</v>
      </c>
      <c r="J504" s="91">
        <f t="shared" si="291"/>
        <v>1.9199900000000001</v>
      </c>
      <c r="K504" s="91">
        <f t="shared" si="291"/>
        <v>2.0554399999999999</v>
      </c>
      <c r="L504" s="91">
        <f t="shared" si="291"/>
        <v>2.30918</v>
      </c>
      <c r="M504" s="91">
        <f t="shared" si="291"/>
        <v>2.3908200000000002</v>
      </c>
      <c r="N504" s="91">
        <f t="shared" si="291"/>
        <v>2.4448300000000001</v>
      </c>
      <c r="O504" s="91">
        <f t="shared" si="291"/>
        <v>2.46766</v>
      </c>
      <c r="P504" s="91">
        <f t="shared" si="291"/>
        <v>2.4618500000000001</v>
      </c>
      <c r="Q504" s="91">
        <f t="shared" si="291"/>
        <v>2.4599000000000002</v>
      </c>
      <c r="R504" s="91">
        <f t="shared" si="291"/>
        <v>2.42265</v>
      </c>
      <c r="S504" s="91">
        <f t="shared" si="291"/>
        <v>2.4175900000000001</v>
      </c>
      <c r="T504" s="91">
        <f t="shared" si="291"/>
        <v>2.46617</v>
      </c>
      <c r="U504" s="91">
        <f t="shared" si="291"/>
        <v>2.5215000000000001</v>
      </c>
      <c r="V504" s="91">
        <f t="shared" si="291"/>
        <v>2.5215999999999998</v>
      </c>
      <c r="W504" s="91">
        <f t="shared" si="291"/>
        <v>2.48563</v>
      </c>
      <c r="X504" s="91">
        <f t="shared" si="291"/>
        <v>2.47479</v>
      </c>
      <c r="Y504" s="91">
        <f t="shared" si="291"/>
        <v>2.3951699999999998</v>
      </c>
      <c r="Z504" s="91">
        <f t="shared" si="291"/>
        <v>2.31203</v>
      </c>
      <c r="AA504" s="91">
        <f t="shared" si="291"/>
        <v>2.04786</v>
      </c>
    </row>
    <row r="505" spans="1:27" ht="12.75" hidden="1" customHeight="1" outlineLevel="1" x14ac:dyDescent="0.3">
      <c r="A505" s="99" t="s">
        <v>1477</v>
      </c>
      <c r="B505" s="63" t="s">
        <v>238</v>
      </c>
      <c r="C505" s="43" t="s">
        <v>79</v>
      </c>
      <c r="D505" s="44">
        <v>1476.93</v>
      </c>
      <c r="E505" s="44">
        <v>1317.13</v>
      </c>
      <c r="F505" s="44">
        <v>1242.2</v>
      </c>
      <c r="G505" s="44">
        <v>1227.69</v>
      </c>
      <c r="H505" s="44">
        <v>1232.6400000000001</v>
      </c>
      <c r="I505" s="44">
        <v>1301.27</v>
      </c>
      <c r="J505" s="44">
        <v>1392.74</v>
      </c>
      <c r="K505" s="44">
        <v>1528.19</v>
      </c>
      <c r="L505" s="44">
        <v>1781.93</v>
      </c>
      <c r="M505" s="44">
        <v>1863.57</v>
      </c>
      <c r="N505" s="44">
        <v>1917.58</v>
      </c>
      <c r="O505" s="44">
        <v>1940.41</v>
      </c>
      <c r="P505" s="44">
        <v>1934.6</v>
      </c>
      <c r="Q505" s="44">
        <v>1932.65</v>
      </c>
      <c r="R505" s="44">
        <v>1895.4</v>
      </c>
      <c r="S505" s="44">
        <v>1890.34</v>
      </c>
      <c r="T505" s="44">
        <v>1938.92</v>
      </c>
      <c r="U505" s="44">
        <v>1994.25</v>
      </c>
      <c r="V505" s="44">
        <v>1994.35</v>
      </c>
      <c r="W505" s="44">
        <v>1958.38</v>
      </c>
      <c r="X505" s="44">
        <v>1947.54</v>
      </c>
      <c r="Y505" s="44">
        <v>1867.92</v>
      </c>
      <c r="Z505" s="44">
        <v>1784.78</v>
      </c>
      <c r="AA505" s="44">
        <v>1520.61</v>
      </c>
    </row>
    <row r="506" spans="1:27" ht="12.75" hidden="1" customHeight="1" outlineLevel="1" x14ac:dyDescent="0.3">
      <c r="A506" s="99" t="s">
        <v>1478</v>
      </c>
      <c r="B506" s="63" t="s">
        <v>90</v>
      </c>
      <c r="C506" s="43" t="s">
        <v>79</v>
      </c>
      <c r="D506" s="44">
        <f>$D$456</f>
        <v>434.18</v>
      </c>
      <c r="E506" s="44">
        <f t="shared" ref="E506:AA506" si="292">$D$456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3">
      <c r="A507" s="99" t="s">
        <v>1479</v>
      </c>
      <c r="B507" s="63" t="s">
        <v>83</v>
      </c>
      <c r="C507" s="43" t="s">
        <v>79</v>
      </c>
      <c r="D507" s="44">
        <v>4.8</v>
      </c>
      <c r="E507" s="44">
        <v>4.8</v>
      </c>
      <c r="F507" s="44">
        <v>4.8</v>
      </c>
      <c r="G507" s="44">
        <v>4.8</v>
      </c>
      <c r="H507" s="44">
        <v>4.8</v>
      </c>
      <c r="I507" s="44">
        <v>4.8</v>
      </c>
      <c r="J507" s="44">
        <v>4.8</v>
      </c>
      <c r="K507" s="44">
        <v>4.8</v>
      </c>
      <c r="L507" s="44">
        <v>4.8</v>
      </c>
      <c r="M507" s="44">
        <v>4.8</v>
      </c>
      <c r="N507" s="44">
        <v>4.8</v>
      </c>
      <c r="O507" s="44">
        <v>4.8</v>
      </c>
      <c r="P507" s="44">
        <v>4.8</v>
      </c>
      <c r="Q507" s="44">
        <v>4.8</v>
      </c>
      <c r="R507" s="44">
        <v>4.8</v>
      </c>
      <c r="S507" s="44">
        <v>4.8</v>
      </c>
      <c r="T507" s="44">
        <v>4.8</v>
      </c>
      <c r="U507" s="44">
        <v>4.8</v>
      </c>
      <c r="V507" s="44">
        <v>4.8</v>
      </c>
      <c r="W507" s="44">
        <v>4.8</v>
      </c>
      <c r="X507" s="44">
        <v>4.8</v>
      </c>
      <c r="Y507" s="44">
        <v>4.8</v>
      </c>
      <c r="Z507" s="44">
        <v>4.8</v>
      </c>
      <c r="AA507" s="44">
        <v>4.8</v>
      </c>
    </row>
    <row r="508" spans="1:27" ht="12.75" hidden="1" customHeight="1" outlineLevel="1" x14ac:dyDescent="0.3">
      <c r="A508" s="99" t="s">
        <v>1480</v>
      </c>
      <c r="B508" s="63" t="s">
        <v>81</v>
      </c>
      <c r="C508" s="43" t="s">
        <v>79</v>
      </c>
      <c r="D508" s="44">
        <f>$D$11</f>
        <v>88.27</v>
      </c>
      <c r="E508" s="44">
        <f t="shared" ref="E508:AA508" si="293">$D$11</f>
        <v>88.27</v>
      </c>
      <c r="F508" s="44">
        <f t="shared" si="293"/>
        <v>88.27</v>
      </c>
      <c r="G508" s="44">
        <f t="shared" si="293"/>
        <v>88.27</v>
      </c>
      <c r="H508" s="44">
        <f t="shared" si="293"/>
        <v>88.27</v>
      </c>
      <c r="I508" s="44">
        <f t="shared" si="293"/>
        <v>88.27</v>
      </c>
      <c r="J508" s="44">
        <f t="shared" si="293"/>
        <v>88.27</v>
      </c>
      <c r="K508" s="44">
        <f t="shared" si="293"/>
        <v>88.27</v>
      </c>
      <c r="L508" s="44">
        <f t="shared" si="293"/>
        <v>88.27</v>
      </c>
      <c r="M508" s="44">
        <f t="shared" si="293"/>
        <v>88.27</v>
      </c>
      <c r="N508" s="44">
        <f t="shared" si="293"/>
        <v>88.27</v>
      </c>
      <c r="O508" s="44">
        <f t="shared" si="293"/>
        <v>88.27</v>
      </c>
      <c r="P508" s="44">
        <f t="shared" si="293"/>
        <v>88.27</v>
      </c>
      <c r="Q508" s="44">
        <f t="shared" si="293"/>
        <v>88.27</v>
      </c>
      <c r="R508" s="44">
        <f t="shared" si="293"/>
        <v>88.27</v>
      </c>
      <c r="S508" s="44">
        <f t="shared" si="293"/>
        <v>88.27</v>
      </c>
      <c r="T508" s="44">
        <f t="shared" si="293"/>
        <v>88.27</v>
      </c>
      <c r="U508" s="44">
        <f t="shared" si="293"/>
        <v>88.27</v>
      </c>
      <c r="V508" s="44">
        <f t="shared" si="293"/>
        <v>88.27</v>
      </c>
      <c r="W508" s="44">
        <f t="shared" si="293"/>
        <v>88.27</v>
      </c>
      <c r="X508" s="44">
        <f t="shared" si="293"/>
        <v>88.27</v>
      </c>
      <c r="Y508" s="44">
        <f t="shared" si="293"/>
        <v>88.27</v>
      </c>
      <c r="Z508" s="44">
        <f t="shared" si="293"/>
        <v>88.27</v>
      </c>
      <c r="AA508" s="44">
        <f t="shared" si="293"/>
        <v>88.27</v>
      </c>
    </row>
    <row r="509" spans="1:27" ht="13.8" collapsed="1" x14ac:dyDescent="0.3">
      <c r="A509" s="98" t="s">
        <v>1481</v>
      </c>
      <c r="B509" s="28" t="str">
        <f>"12"&amp;"."&amp;$B$623&amp;"."&amp;$B$624</f>
        <v>12.02.2024</v>
      </c>
      <c r="C509" s="90" t="s">
        <v>76</v>
      </c>
      <c r="D509" s="91">
        <f>ROUND(((D510+D511+D513+D512)/1000),5)</f>
        <v>1.9288799999999999</v>
      </c>
      <c r="E509" s="91">
        <f>ROUND(((E510+E511+E513+E512)/1000),5)</f>
        <v>1.8059099999999999</v>
      </c>
      <c r="F509" s="91">
        <f>ROUND(((F510+F511+F513+F512)/1000),5)</f>
        <v>1.76929</v>
      </c>
      <c r="G509" s="91">
        <f t="shared" ref="G509:AA509" si="294">ROUND(((G510+G511+G513+G512)/1000),5)</f>
        <v>1.7717499999999999</v>
      </c>
      <c r="H509" s="91">
        <f t="shared" si="294"/>
        <v>1.8239700000000001</v>
      </c>
      <c r="I509" s="91">
        <f t="shared" si="294"/>
        <v>1.92875</v>
      </c>
      <c r="J509" s="91">
        <f t="shared" si="294"/>
        <v>2.2410700000000001</v>
      </c>
      <c r="K509" s="91">
        <f t="shared" si="294"/>
        <v>2.4368699999999999</v>
      </c>
      <c r="L509" s="91">
        <f t="shared" si="294"/>
        <v>2.57429</v>
      </c>
      <c r="M509" s="91">
        <f t="shared" si="294"/>
        <v>2.60697</v>
      </c>
      <c r="N509" s="91">
        <f t="shared" si="294"/>
        <v>2.6391900000000001</v>
      </c>
      <c r="O509" s="91">
        <f t="shared" si="294"/>
        <v>2.6702699999999999</v>
      </c>
      <c r="P509" s="91">
        <f t="shared" si="294"/>
        <v>2.6348199999999999</v>
      </c>
      <c r="Q509" s="91">
        <f t="shared" si="294"/>
        <v>2.65387</v>
      </c>
      <c r="R509" s="91">
        <f t="shared" si="294"/>
        <v>2.6301100000000002</v>
      </c>
      <c r="S509" s="91">
        <f t="shared" si="294"/>
        <v>2.5762700000000001</v>
      </c>
      <c r="T509" s="91">
        <f t="shared" si="294"/>
        <v>2.5685500000000001</v>
      </c>
      <c r="U509" s="91">
        <f t="shared" si="294"/>
        <v>2.5705300000000002</v>
      </c>
      <c r="V509" s="91">
        <f t="shared" si="294"/>
        <v>2.59768</v>
      </c>
      <c r="W509" s="91">
        <f t="shared" si="294"/>
        <v>2.6066099999999999</v>
      </c>
      <c r="X509" s="91">
        <f t="shared" si="294"/>
        <v>2.52359</v>
      </c>
      <c r="Y509" s="91">
        <f t="shared" si="294"/>
        <v>2.3985300000000001</v>
      </c>
      <c r="Z509" s="91">
        <f t="shared" si="294"/>
        <v>2.18893</v>
      </c>
      <c r="AA509" s="91">
        <f t="shared" si="294"/>
        <v>1.9962200000000001</v>
      </c>
    </row>
    <row r="510" spans="1:27" ht="12.75" hidden="1" customHeight="1" outlineLevel="1" x14ac:dyDescent="0.3">
      <c r="A510" s="99" t="s">
        <v>1482</v>
      </c>
      <c r="B510" s="63" t="s">
        <v>238</v>
      </c>
      <c r="C510" s="43" t="s">
        <v>79</v>
      </c>
      <c r="D510" s="44">
        <v>1401.63</v>
      </c>
      <c r="E510" s="44">
        <v>1278.6600000000001</v>
      </c>
      <c r="F510" s="44">
        <v>1242.04</v>
      </c>
      <c r="G510" s="44">
        <v>1244.5</v>
      </c>
      <c r="H510" s="44">
        <v>1296.72</v>
      </c>
      <c r="I510" s="44">
        <v>1401.5</v>
      </c>
      <c r="J510" s="44">
        <v>1713.82</v>
      </c>
      <c r="K510" s="44">
        <v>1909.62</v>
      </c>
      <c r="L510" s="44">
        <v>2047.04</v>
      </c>
      <c r="M510" s="44">
        <v>2079.7199999999998</v>
      </c>
      <c r="N510" s="44">
        <v>2111.94</v>
      </c>
      <c r="O510" s="44">
        <v>2143.02</v>
      </c>
      <c r="P510" s="44">
        <v>2107.5700000000002</v>
      </c>
      <c r="Q510" s="44">
        <v>2126.62</v>
      </c>
      <c r="R510" s="44">
        <v>2102.86</v>
      </c>
      <c r="S510" s="44">
        <v>2049.02</v>
      </c>
      <c r="T510" s="44">
        <v>2041.3</v>
      </c>
      <c r="U510" s="44">
        <v>2043.28</v>
      </c>
      <c r="V510" s="44">
        <v>2070.4299999999998</v>
      </c>
      <c r="W510" s="44">
        <v>2079.36</v>
      </c>
      <c r="X510" s="44">
        <v>1996.34</v>
      </c>
      <c r="Y510" s="44">
        <v>1871.28</v>
      </c>
      <c r="Z510" s="44">
        <v>1661.68</v>
      </c>
      <c r="AA510" s="44">
        <v>1468.97</v>
      </c>
    </row>
    <row r="511" spans="1:27" ht="12.75" hidden="1" customHeight="1" outlineLevel="1" x14ac:dyDescent="0.3">
      <c r="A511" s="99" t="s">
        <v>1483</v>
      </c>
      <c r="B511" s="63" t="s">
        <v>90</v>
      </c>
      <c r="C511" s="43" t="s">
        <v>79</v>
      </c>
      <c r="D511" s="44">
        <f>$D$456</f>
        <v>434.18</v>
      </c>
      <c r="E511" s="44">
        <f t="shared" ref="E511:AA511" si="295">$D$456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3">
      <c r="A512" s="99" t="s">
        <v>1484</v>
      </c>
      <c r="B512" s="63" t="s">
        <v>83</v>
      </c>
      <c r="C512" s="43" t="s">
        <v>79</v>
      </c>
      <c r="D512" s="44">
        <v>4.8</v>
      </c>
      <c r="E512" s="44">
        <v>4.8</v>
      </c>
      <c r="F512" s="44">
        <v>4.8</v>
      </c>
      <c r="G512" s="44">
        <v>4.8</v>
      </c>
      <c r="H512" s="44">
        <v>4.8</v>
      </c>
      <c r="I512" s="44">
        <v>4.8</v>
      </c>
      <c r="J512" s="44">
        <v>4.8</v>
      </c>
      <c r="K512" s="44">
        <v>4.8</v>
      </c>
      <c r="L512" s="44">
        <v>4.8</v>
      </c>
      <c r="M512" s="44">
        <v>4.8</v>
      </c>
      <c r="N512" s="44">
        <v>4.8</v>
      </c>
      <c r="O512" s="44">
        <v>4.8</v>
      </c>
      <c r="P512" s="44">
        <v>4.8</v>
      </c>
      <c r="Q512" s="44">
        <v>4.8</v>
      </c>
      <c r="R512" s="44">
        <v>4.8</v>
      </c>
      <c r="S512" s="44">
        <v>4.8</v>
      </c>
      <c r="T512" s="44">
        <v>4.8</v>
      </c>
      <c r="U512" s="44">
        <v>4.8</v>
      </c>
      <c r="V512" s="44">
        <v>4.8</v>
      </c>
      <c r="W512" s="44">
        <v>4.8</v>
      </c>
      <c r="X512" s="44">
        <v>4.8</v>
      </c>
      <c r="Y512" s="44">
        <v>4.8</v>
      </c>
      <c r="Z512" s="44">
        <v>4.8</v>
      </c>
      <c r="AA512" s="44">
        <v>4.8</v>
      </c>
    </row>
    <row r="513" spans="1:27" ht="12.75" hidden="1" customHeight="1" outlineLevel="1" x14ac:dyDescent="0.3">
      <c r="A513" s="99" t="s">
        <v>1485</v>
      </c>
      <c r="B513" s="63" t="s">
        <v>81</v>
      </c>
      <c r="C513" s="43" t="s">
        <v>79</v>
      </c>
      <c r="D513" s="44">
        <f>$D$11</f>
        <v>88.27</v>
      </c>
      <c r="E513" s="44">
        <f t="shared" ref="E513:AA513" si="296">$D$11</f>
        <v>88.27</v>
      </c>
      <c r="F513" s="44">
        <f t="shared" si="296"/>
        <v>88.27</v>
      </c>
      <c r="G513" s="44">
        <f t="shared" si="296"/>
        <v>88.27</v>
      </c>
      <c r="H513" s="44">
        <f t="shared" si="296"/>
        <v>88.27</v>
      </c>
      <c r="I513" s="44">
        <f t="shared" si="296"/>
        <v>88.27</v>
      </c>
      <c r="J513" s="44">
        <f t="shared" si="296"/>
        <v>88.27</v>
      </c>
      <c r="K513" s="44">
        <f t="shared" si="296"/>
        <v>88.27</v>
      </c>
      <c r="L513" s="44">
        <f t="shared" si="296"/>
        <v>88.27</v>
      </c>
      <c r="M513" s="44">
        <f t="shared" si="296"/>
        <v>88.27</v>
      </c>
      <c r="N513" s="44">
        <f t="shared" si="296"/>
        <v>88.27</v>
      </c>
      <c r="O513" s="44">
        <f t="shared" si="296"/>
        <v>88.27</v>
      </c>
      <c r="P513" s="44">
        <f t="shared" si="296"/>
        <v>88.27</v>
      </c>
      <c r="Q513" s="44">
        <f t="shared" si="296"/>
        <v>88.27</v>
      </c>
      <c r="R513" s="44">
        <f t="shared" si="296"/>
        <v>88.27</v>
      </c>
      <c r="S513" s="44">
        <f t="shared" si="296"/>
        <v>88.27</v>
      </c>
      <c r="T513" s="44">
        <f t="shared" si="296"/>
        <v>88.27</v>
      </c>
      <c r="U513" s="44">
        <f t="shared" si="296"/>
        <v>88.27</v>
      </c>
      <c r="V513" s="44">
        <f t="shared" si="296"/>
        <v>88.27</v>
      </c>
      <c r="W513" s="44">
        <f t="shared" si="296"/>
        <v>88.27</v>
      </c>
      <c r="X513" s="44">
        <f t="shared" si="296"/>
        <v>88.27</v>
      </c>
      <c r="Y513" s="44">
        <f t="shared" si="296"/>
        <v>88.27</v>
      </c>
      <c r="Z513" s="44">
        <f t="shared" si="296"/>
        <v>88.27</v>
      </c>
      <c r="AA513" s="44">
        <f t="shared" si="296"/>
        <v>88.27</v>
      </c>
    </row>
    <row r="514" spans="1:27" ht="13.8" collapsed="1" x14ac:dyDescent="0.3">
      <c r="A514" s="98" t="s">
        <v>1486</v>
      </c>
      <c r="B514" s="28" t="str">
        <f>"13"&amp;"."&amp;$B$623&amp;"."&amp;$B$624</f>
        <v>13.02.2024</v>
      </c>
      <c r="C514" s="90" t="s">
        <v>76</v>
      </c>
      <c r="D514" s="91">
        <f>ROUND(((D515+D516+D518+D517)/1000),5)</f>
        <v>1.8347500000000001</v>
      </c>
      <c r="E514" s="91">
        <f>ROUND(((E515+E516+E518+E517)/1000),5)</f>
        <v>1.7760499999999999</v>
      </c>
      <c r="F514" s="91">
        <f>ROUND(((F515+F516+F518+F517)/1000),5)</f>
        <v>1.7497499999999999</v>
      </c>
      <c r="G514" s="91">
        <f t="shared" ref="G514:AA514" si="297">ROUND(((G515+G516+G518+G517)/1000),5)</f>
        <v>1.7489699999999999</v>
      </c>
      <c r="H514" s="91">
        <f t="shared" si="297"/>
        <v>1.7795000000000001</v>
      </c>
      <c r="I514" s="91">
        <f t="shared" si="297"/>
        <v>1.8671800000000001</v>
      </c>
      <c r="J514" s="91">
        <f t="shared" si="297"/>
        <v>2.0599799999999999</v>
      </c>
      <c r="K514" s="91">
        <f t="shared" si="297"/>
        <v>2.4089200000000002</v>
      </c>
      <c r="L514" s="91">
        <f t="shared" si="297"/>
        <v>2.4932799999999999</v>
      </c>
      <c r="M514" s="91">
        <f t="shared" si="297"/>
        <v>2.4976799999999999</v>
      </c>
      <c r="N514" s="91">
        <f t="shared" si="297"/>
        <v>2.5152999999999999</v>
      </c>
      <c r="O514" s="91">
        <f t="shared" si="297"/>
        <v>2.5931799999999998</v>
      </c>
      <c r="P514" s="91">
        <f t="shared" si="297"/>
        <v>2.5701700000000001</v>
      </c>
      <c r="Q514" s="91">
        <f t="shared" si="297"/>
        <v>2.5879400000000001</v>
      </c>
      <c r="R514" s="91">
        <f t="shared" si="297"/>
        <v>2.5783200000000002</v>
      </c>
      <c r="S514" s="91">
        <f t="shared" si="297"/>
        <v>2.5084499999999998</v>
      </c>
      <c r="T514" s="91">
        <f t="shared" si="297"/>
        <v>2.49865</v>
      </c>
      <c r="U514" s="91">
        <f t="shared" si="297"/>
        <v>2.5190000000000001</v>
      </c>
      <c r="V514" s="91">
        <f t="shared" si="297"/>
        <v>2.5548500000000001</v>
      </c>
      <c r="W514" s="91">
        <f t="shared" si="297"/>
        <v>2.5713599999999999</v>
      </c>
      <c r="X514" s="91">
        <f t="shared" si="297"/>
        <v>2.4737900000000002</v>
      </c>
      <c r="Y514" s="91">
        <f t="shared" si="297"/>
        <v>2.40876</v>
      </c>
      <c r="Z514" s="91">
        <f t="shared" si="297"/>
        <v>2.1091799999999998</v>
      </c>
      <c r="AA514" s="91">
        <f t="shared" si="297"/>
        <v>2.0266299999999999</v>
      </c>
    </row>
    <row r="515" spans="1:27" ht="12.75" hidden="1" customHeight="1" outlineLevel="1" x14ac:dyDescent="0.3">
      <c r="A515" s="99" t="s">
        <v>1487</v>
      </c>
      <c r="B515" s="63" t="s">
        <v>238</v>
      </c>
      <c r="C515" s="43" t="s">
        <v>79</v>
      </c>
      <c r="D515" s="44">
        <v>1307.5</v>
      </c>
      <c r="E515" s="44">
        <v>1248.8</v>
      </c>
      <c r="F515" s="44">
        <v>1222.5</v>
      </c>
      <c r="G515" s="44">
        <v>1221.72</v>
      </c>
      <c r="H515" s="44">
        <v>1252.25</v>
      </c>
      <c r="I515" s="44">
        <v>1339.93</v>
      </c>
      <c r="J515" s="44">
        <v>1532.73</v>
      </c>
      <c r="K515" s="44">
        <v>1881.67</v>
      </c>
      <c r="L515" s="44">
        <v>1966.03</v>
      </c>
      <c r="M515" s="44">
        <v>1970.43</v>
      </c>
      <c r="N515" s="44">
        <v>1988.05</v>
      </c>
      <c r="O515" s="44">
        <v>2065.9299999999998</v>
      </c>
      <c r="P515" s="44">
        <v>2042.92</v>
      </c>
      <c r="Q515" s="44">
        <v>2060.69</v>
      </c>
      <c r="R515" s="44">
        <v>2051.0700000000002</v>
      </c>
      <c r="S515" s="44">
        <v>1981.2</v>
      </c>
      <c r="T515" s="44">
        <v>1971.4</v>
      </c>
      <c r="U515" s="44">
        <v>1991.75</v>
      </c>
      <c r="V515" s="44">
        <v>2027.6</v>
      </c>
      <c r="W515" s="44">
        <v>2044.11</v>
      </c>
      <c r="X515" s="44">
        <v>1946.54</v>
      </c>
      <c r="Y515" s="44">
        <v>1881.51</v>
      </c>
      <c r="Z515" s="44">
        <v>1581.93</v>
      </c>
      <c r="AA515" s="44">
        <v>1499.38</v>
      </c>
    </row>
    <row r="516" spans="1:27" ht="12.75" hidden="1" customHeight="1" outlineLevel="1" x14ac:dyDescent="0.3">
      <c r="A516" s="99" t="s">
        <v>1488</v>
      </c>
      <c r="B516" s="63" t="s">
        <v>90</v>
      </c>
      <c r="C516" s="43" t="s">
        <v>79</v>
      </c>
      <c r="D516" s="44">
        <f>$D$456</f>
        <v>434.18</v>
      </c>
      <c r="E516" s="44">
        <f t="shared" ref="E516:AA516" si="298">$D$456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3">
      <c r="A517" s="99" t="s">
        <v>1489</v>
      </c>
      <c r="B517" s="63" t="s">
        <v>83</v>
      </c>
      <c r="C517" s="43" t="s">
        <v>79</v>
      </c>
      <c r="D517" s="44">
        <v>4.8</v>
      </c>
      <c r="E517" s="44">
        <v>4.8</v>
      </c>
      <c r="F517" s="44">
        <v>4.8</v>
      </c>
      <c r="G517" s="44">
        <v>4.8</v>
      </c>
      <c r="H517" s="44">
        <v>4.8</v>
      </c>
      <c r="I517" s="44">
        <v>4.8</v>
      </c>
      <c r="J517" s="44">
        <v>4.8</v>
      </c>
      <c r="K517" s="44">
        <v>4.8</v>
      </c>
      <c r="L517" s="44">
        <v>4.8</v>
      </c>
      <c r="M517" s="44">
        <v>4.8</v>
      </c>
      <c r="N517" s="44">
        <v>4.8</v>
      </c>
      <c r="O517" s="44">
        <v>4.8</v>
      </c>
      <c r="P517" s="44">
        <v>4.8</v>
      </c>
      <c r="Q517" s="44">
        <v>4.8</v>
      </c>
      <c r="R517" s="44">
        <v>4.8</v>
      </c>
      <c r="S517" s="44">
        <v>4.8</v>
      </c>
      <c r="T517" s="44">
        <v>4.8</v>
      </c>
      <c r="U517" s="44">
        <v>4.8</v>
      </c>
      <c r="V517" s="44">
        <v>4.8</v>
      </c>
      <c r="W517" s="44">
        <v>4.8</v>
      </c>
      <c r="X517" s="44">
        <v>4.8</v>
      </c>
      <c r="Y517" s="44">
        <v>4.8</v>
      </c>
      <c r="Z517" s="44">
        <v>4.8</v>
      </c>
      <c r="AA517" s="44">
        <v>4.8</v>
      </c>
    </row>
    <row r="518" spans="1:27" ht="12.75" hidden="1" customHeight="1" outlineLevel="1" x14ac:dyDescent="0.3">
      <c r="A518" s="99" t="s">
        <v>1490</v>
      </c>
      <c r="B518" s="63" t="s">
        <v>81</v>
      </c>
      <c r="C518" s="43" t="s">
        <v>79</v>
      </c>
      <c r="D518" s="44">
        <f>$D$11</f>
        <v>88.27</v>
      </c>
      <c r="E518" s="44">
        <f t="shared" ref="E518:AA518" si="299">$D$11</f>
        <v>88.27</v>
      </c>
      <c r="F518" s="44">
        <f t="shared" si="299"/>
        <v>88.27</v>
      </c>
      <c r="G518" s="44">
        <f t="shared" si="299"/>
        <v>88.27</v>
      </c>
      <c r="H518" s="44">
        <f t="shared" si="299"/>
        <v>88.27</v>
      </c>
      <c r="I518" s="44">
        <f t="shared" si="299"/>
        <v>88.27</v>
      </c>
      <c r="J518" s="44">
        <f t="shared" si="299"/>
        <v>88.27</v>
      </c>
      <c r="K518" s="44">
        <f t="shared" si="299"/>
        <v>88.27</v>
      </c>
      <c r="L518" s="44">
        <f t="shared" si="299"/>
        <v>88.27</v>
      </c>
      <c r="M518" s="44">
        <f t="shared" si="299"/>
        <v>88.27</v>
      </c>
      <c r="N518" s="44">
        <f t="shared" si="299"/>
        <v>88.27</v>
      </c>
      <c r="O518" s="44">
        <f t="shared" si="299"/>
        <v>88.27</v>
      </c>
      <c r="P518" s="44">
        <f t="shared" si="299"/>
        <v>88.27</v>
      </c>
      <c r="Q518" s="44">
        <f t="shared" si="299"/>
        <v>88.27</v>
      </c>
      <c r="R518" s="44">
        <f t="shared" si="299"/>
        <v>88.27</v>
      </c>
      <c r="S518" s="44">
        <f t="shared" si="299"/>
        <v>88.27</v>
      </c>
      <c r="T518" s="44">
        <f t="shared" si="299"/>
        <v>88.27</v>
      </c>
      <c r="U518" s="44">
        <f t="shared" si="299"/>
        <v>88.27</v>
      </c>
      <c r="V518" s="44">
        <f t="shared" si="299"/>
        <v>88.27</v>
      </c>
      <c r="W518" s="44">
        <f t="shared" si="299"/>
        <v>88.27</v>
      </c>
      <c r="X518" s="44">
        <f t="shared" si="299"/>
        <v>88.27</v>
      </c>
      <c r="Y518" s="44">
        <f t="shared" si="299"/>
        <v>88.27</v>
      </c>
      <c r="Z518" s="44">
        <f t="shared" si="299"/>
        <v>88.27</v>
      </c>
      <c r="AA518" s="44">
        <f t="shared" si="299"/>
        <v>88.27</v>
      </c>
    </row>
    <row r="519" spans="1:27" ht="13.8" collapsed="1" x14ac:dyDescent="0.3">
      <c r="A519" s="98" t="s">
        <v>1491</v>
      </c>
      <c r="B519" s="28" t="str">
        <f>"14"&amp;"."&amp;$B$623&amp;"."&amp;$B$624</f>
        <v>14.02.2024</v>
      </c>
      <c r="C519" s="90" t="s">
        <v>76</v>
      </c>
      <c r="D519" s="91">
        <f>ROUND(((D520+D521+D523+D522)/1000),5)</f>
        <v>1.8456600000000001</v>
      </c>
      <c r="E519" s="91">
        <f>ROUND(((E520+E521+E523+E522)/1000),5)</f>
        <v>1.7905500000000001</v>
      </c>
      <c r="F519" s="91">
        <f>ROUND(((F520+F521+F523+F522)/1000),5)</f>
        <v>1.7409300000000001</v>
      </c>
      <c r="G519" s="91">
        <f t="shared" ref="G519:AA519" si="300">ROUND(((G520+G521+G523+G522)/1000),5)</f>
        <v>1.7400599999999999</v>
      </c>
      <c r="H519" s="91">
        <f t="shared" si="300"/>
        <v>1.7619</v>
      </c>
      <c r="I519" s="91">
        <f t="shared" si="300"/>
        <v>1.85653</v>
      </c>
      <c r="J519" s="91">
        <f t="shared" si="300"/>
        <v>2.0604900000000002</v>
      </c>
      <c r="K519" s="91">
        <f t="shared" si="300"/>
        <v>2.4289900000000002</v>
      </c>
      <c r="L519" s="91">
        <f t="shared" si="300"/>
        <v>2.4996299999999998</v>
      </c>
      <c r="M519" s="91">
        <f t="shared" si="300"/>
        <v>2.5283500000000001</v>
      </c>
      <c r="N519" s="91">
        <f t="shared" si="300"/>
        <v>2.5558000000000001</v>
      </c>
      <c r="O519" s="91">
        <f t="shared" si="300"/>
        <v>2.5995599999999999</v>
      </c>
      <c r="P519" s="91">
        <f t="shared" si="300"/>
        <v>2.5804800000000001</v>
      </c>
      <c r="Q519" s="91">
        <f t="shared" si="300"/>
        <v>2.5804499999999999</v>
      </c>
      <c r="R519" s="91">
        <f t="shared" si="300"/>
        <v>2.5727099999999998</v>
      </c>
      <c r="S519" s="91">
        <f t="shared" si="300"/>
        <v>2.51275</v>
      </c>
      <c r="T519" s="91">
        <f t="shared" si="300"/>
        <v>2.4959600000000002</v>
      </c>
      <c r="U519" s="91">
        <f t="shared" si="300"/>
        <v>2.5275599999999998</v>
      </c>
      <c r="V519" s="91">
        <f t="shared" si="300"/>
        <v>2.61964</v>
      </c>
      <c r="W519" s="91">
        <f t="shared" si="300"/>
        <v>2.5514199999999998</v>
      </c>
      <c r="X519" s="91">
        <f t="shared" si="300"/>
        <v>2.4458500000000001</v>
      </c>
      <c r="Y519" s="91">
        <f t="shared" si="300"/>
        <v>2.4128599999999998</v>
      </c>
      <c r="Z519" s="91">
        <f t="shared" si="300"/>
        <v>2.08033</v>
      </c>
      <c r="AA519" s="91">
        <f t="shared" si="300"/>
        <v>1.87002</v>
      </c>
    </row>
    <row r="520" spans="1:27" ht="12.75" hidden="1" customHeight="1" outlineLevel="1" x14ac:dyDescent="0.3">
      <c r="A520" s="99" t="s">
        <v>1492</v>
      </c>
      <c r="B520" s="63" t="s">
        <v>238</v>
      </c>
      <c r="C520" s="43" t="s">
        <v>79</v>
      </c>
      <c r="D520" s="44">
        <v>1318.41</v>
      </c>
      <c r="E520" s="44">
        <v>1263.3</v>
      </c>
      <c r="F520" s="44">
        <v>1213.68</v>
      </c>
      <c r="G520" s="44">
        <v>1212.81</v>
      </c>
      <c r="H520" s="44">
        <v>1234.6500000000001</v>
      </c>
      <c r="I520" s="44">
        <v>1329.28</v>
      </c>
      <c r="J520" s="44">
        <v>1533.24</v>
      </c>
      <c r="K520" s="44">
        <v>1901.74</v>
      </c>
      <c r="L520" s="44">
        <v>1972.38</v>
      </c>
      <c r="M520" s="44">
        <v>2001.1</v>
      </c>
      <c r="N520" s="44">
        <v>2028.55</v>
      </c>
      <c r="O520" s="44">
        <v>2072.31</v>
      </c>
      <c r="P520" s="44">
        <v>2053.23</v>
      </c>
      <c r="Q520" s="44">
        <v>2053.1999999999998</v>
      </c>
      <c r="R520" s="44">
        <v>2045.46</v>
      </c>
      <c r="S520" s="44">
        <v>1985.5</v>
      </c>
      <c r="T520" s="44">
        <v>1968.71</v>
      </c>
      <c r="U520" s="44">
        <v>2000.31</v>
      </c>
      <c r="V520" s="44">
        <v>2092.39</v>
      </c>
      <c r="W520" s="44">
        <v>2024.17</v>
      </c>
      <c r="X520" s="44">
        <v>1918.6</v>
      </c>
      <c r="Y520" s="44">
        <v>1885.61</v>
      </c>
      <c r="Z520" s="44">
        <v>1553.08</v>
      </c>
      <c r="AA520" s="44">
        <v>1342.77</v>
      </c>
    </row>
    <row r="521" spans="1:27" ht="12.75" hidden="1" customHeight="1" outlineLevel="1" x14ac:dyDescent="0.3">
      <c r="A521" s="99" t="s">
        <v>1493</v>
      </c>
      <c r="B521" s="63" t="s">
        <v>90</v>
      </c>
      <c r="C521" s="43" t="s">
        <v>79</v>
      </c>
      <c r="D521" s="44">
        <f>$D$456</f>
        <v>434.18</v>
      </c>
      <c r="E521" s="44">
        <f t="shared" ref="E521:AA521" si="301">$D$456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3">
      <c r="A522" s="99" t="s">
        <v>1494</v>
      </c>
      <c r="B522" s="63" t="s">
        <v>83</v>
      </c>
      <c r="C522" s="43" t="s">
        <v>79</v>
      </c>
      <c r="D522" s="44">
        <v>4.8</v>
      </c>
      <c r="E522" s="44">
        <v>4.8</v>
      </c>
      <c r="F522" s="44">
        <v>4.8</v>
      </c>
      <c r="G522" s="44">
        <v>4.8</v>
      </c>
      <c r="H522" s="44">
        <v>4.8</v>
      </c>
      <c r="I522" s="44">
        <v>4.8</v>
      </c>
      <c r="J522" s="44">
        <v>4.8</v>
      </c>
      <c r="K522" s="44">
        <v>4.8</v>
      </c>
      <c r="L522" s="44">
        <v>4.8</v>
      </c>
      <c r="M522" s="44">
        <v>4.8</v>
      </c>
      <c r="N522" s="44">
        <v>4.8</v>
      </c>
      <c r="O522" s="44">
        <v>4.8</v>
      </c>
      <c r="P522" s="44">
        <v>4.8</v>
      </c>
      <c r="Q522" s="44">
        <v>4.8</v>
      </c>
      <c r="R522" s="44">
        <v>4.8</v>
      </c>
      <c r="S522" s="44">
        <v>4.8</v>
      </c>
      <c r="T522" s="44">
        <v>4.8</v>
      </c>
      <c r="U522" s="44">
        <v>4.8</v>
      </c>
      <c r="V522" s="44">
        <v>4.8</v>
      </c>
      <c r="W522" s="44">
        <v>4.8</v>
      </c>
      <c r="X522" s="44">
        <v>4.8</v>
      </c>
      <c r="Y522" s="44">
        <v>4.8</v>
      </c>
      <c r="Z522" s="44">
        <v>4.8</v>
      </c>
      <c r="AA522" s="44">
        <v>4.8</v>
      </c>
    </row>
    <row r="523" spans="1:27" ht="12.75" hidden="1" customHeight="1" outlineLevel="1" x14ac:dyDescent="0.3">
      <c r="A523" s="99" t="s">
        <v>1495</v>
      </c>
      <c r="B523" s="63" t="s">
        <v>81</v>
      </c>
      <c r="C523" s="43" t="s">
        <v>79</v>
      </c>
      <c r="D523" s="44">
        <f>$D$11</f>
        <v>88.27</v>
      </c>
      <c r="E523" s="44">
        <f t="shared" ref="E523:AA523" si="302">$D$11</f>
        <v>88.27</v>
      </c>
      <c r="F523" s="44">
        <f t="shared" si="302"/>
        <v>88.27</v>
      </c>
      <c r="G523" s="44">
        <f t="shared" si="302"/>
        <v>88.27</v>
      </c>
      <c r="H523" s="44">
        <f t="shared" si="302"/>
        <v>88.27</v>
      </c>
      <c r="I523" s="44">
        <f t="shared" si="302"/>
        <v>88.27</v>
      </c>
      <c r="J523" s="44">
        <f t="shared" si="302"/>
        <v>88.27</v>
      </c>
      <c r="K523" s="44">
        <f t="shared" si="302"/>
        <v>88.27</v>
      </c>
      <c r="L523" s="44">
        <f t="shared" si="302"/>
        <v>88.27</v>
      </c>
      <c r="M523" s="44">
        <f t="shared" si="302"/>
        <v>88.27</v>
      </c>
      <c r="N523" s="44">
        <f t="shared" si="302"/>
        <v>88.27</v>
      </c>
      <c r="O523" s="44">
        <f t="shared" si="302"/>
        <v>88.27</v>
      </c>
      <c r="P523" s="44">
        <f t="shared" si="302"/>
        <v>88.27</v>
      </c>
      <c r="Q523" s="44">
        <f t="shared" si="302"/>
        <v>88.27</v>
      </c>
      <c r="R523" s="44">
        <f t="shared" si="302"/>
        <v>88.27</v>
      </c>
      <c r="S523" s="44">
        <f t="shared" si="302"/>
        <v>88.27</v>
      </c>
      <c r="T523" s="44">
        <f t="shared" si="302"/>
        <v>88.27</v>
      </c>
      <c r="U523" s="44">
        <f t="shared" si="302"/>
        <v>88.27</v>
      </c>
      <c r="V523" s="44">
        <f t="shared" si="302"/>
        <v>88.27</v>
      </c>
      <c r="W523" s="44">
        <f t="shared" si="302"/>
        <v>88.27</v>
      </c>
      <c r="X523" s="44">
        <f t="shared" si="302"/>
        <v>88.27</v>
      </c>
      <c r="Y523" s="44">
        <f t="shared" si="302"/>
        <v>88.27</v>
      </c>
      <c r="Z523" s="44">
        <f t="shared" si="302"/>
        <v>88.27</v>
      </c>
      <c r="AA523" s="44">
        <f t="shared" si="302"/>
        <v>88.27</v>
      </c>
    </row>
    <row r="524" spans="1:27" ht="13.8" collapsed="1" x14ac:dyDescent="0.3">
      <c r="A524" s="98" t="s">
        <v>1496</v>
      </c>
      <c r="B524" s="28" t="str">
        <f>"15"&amp;"."&amp;$B$623&amp;"."&amp;$B$624</f>
        <v>15.02.2024</v>
      </c>
      <c r="C524" s="90" t="s">
        <v>76</v>
      </c>
      <c r="D524" s="91">
        <f>ROUND(((D525+D526+D528+D527)/1000),5)</f>
        <v>1.8106100000000001</v>
      </c>
      <c r="E524" s="91">
        <f>ROUND(((E525+E526+E528+E527)/1000),5)</f>
        <v>1.7408399999999999</v>
      </c>
      <c r="F524" s="91">
        <f>ROUND(((F525+F526+F528+F527)/1000),5)</f>
        <v>1.69963</v>
      </c>
      <c r="G524" s="91">
        <f t="shared" ref="G524:AA524" si="303">ROUND(((G525+G526+G528+G527)/1000),5)</f>
        <v>1.67801</v>
      </c>
      <c r="H524" s="91">
        <f t="shared" si="303"/>
        <v>1.74838</v>
      </c>
      <c r="I524" s="91">
        <f t="shared" si="303"/>
        <v>1.86232</v>
      </c>
      <c r="J524" s="91">
        <f t="shared" si="303"/>
        <v>2.04053</v>
      </c>
      <c r="K524" s="91">
        <f t="shared" si="303"/>
        <v>2.4083700000000001</v>
      </c>
      <c r="L524" s="91">
        <f t="shared" si="303"/>
        <v>2.4955099999999999</v>
      </c>
      <c r="M524" s="91">
        <f t="shared" si="303"/>
        <v>2.4695399999999998</v>
      </c>
      <c r="N524" s="91">
        <f t="shared" si="303"/>
        <v>2.4990399999999999</v>
      </c>
      <c r="O524" s="91">
        <f t="shared" si="303"/>
        <v>2.59294</v>
      </c>
      <c r="P524" s="91">
        <f t="shared" si="303"/>
        <v>2.59992</v>
      </c>
      <c r="Q524" s="91">
        <f t="shared" si="303"/>
        <v>2.61748</v>
      </c>
      <c r="R524" s="91">
        <f t="shared" si="303"/>
        <v>2.5712100000000002</v>
      </c>
      <c r="S524" s="91">
        <f t="shared" si="303"/>
        <v>2.4698000000000002</v>
      </c>
      <c r="T524" s="91">
        <f t="shared" si="303"/>
        <v>2.44685</v>
      </c>
      <c r="U524" s="91">
        <f t="shared" si="303"/>
        <v>2.4623400000000002</v>
      </c>
      <c r="V524" s="91">
        <f t="shared" si="303"/>
        <v>2.4789699999999999</v>
      </c>
      <c r="W524" s="91">
        <f t="shared" si="303"/>
        <v>2.4964300000000001</v>
      </c>
      <c r="X524" s="91">
        <f t="shared" si="303"/>
        <v>2.4297300000000002</v>
      </c>
      <c r="Y524" s="91">
        <f t="shared" si="303"/>
        <v>2.4090500000000001</v>
      </c>
      <c r="Z524" s="91">
        <f t="shared" si="303"/>
        <v>2.1107999999999998</v>
      </c>
      <c r="AA524" s="91">
        <f t="shared" si="303"/>
        <v>1.9946999999999999</v>
      </c>
    </row>
    <row r="525" spans="1:27" ht="12.75" hidden="1" customHeight="1" outlineLevel="1" x14ac:dyDescent="0.3">
      <c r="A525" s="99" t="s">
        <v>1497</v>
      </c>
      <c r="B525" s="63" t="s">
        <v>238</v>
      </c>
      <c r="C525" s="43" t="s">
        <v>79</v>
      </c>
      <c r="D525" s="44">
        <v>1283.3599999999999</v>
      </c>
      <c r="E525" s="44">
        <v>1213.5899999999999</v>
      </c>
      <c r="F525" s="44">
        <v>1172.3800000000001</v>
      </c>
      <c r="G525" s="44">
        <v>1150.76</v>
      </c>
      <c r="H525" s="44">
        <v>1221.1300000000001</v>
      </c>
      <c r="I525" s="44">
        <v>1335.07</v>
      </c>
      <c r="J525" s="44">
        <v>1513.28</v>
      </c>
      <c r="K525" s="44">
        <v>1881.12</v>
      </c>
      <c r="L525" s="44">
        <v>1968.26</v>
      </c>
      <c r="M525" s="44">
        <v>1942.29</v>
      </c>
      <c r="N525" s="44">
        <v>1971.79</v>
      </c>
      <c r="O525" s="44">
        <v>2065.69</v>
      </c>
      <c r="P525" s="44">
        <v>2072.67</v>
      </c>
      <c r="Q525" s="44">
        <v>2090.23</v>
      </c>
      <c r="R525" s="44">
        <v>2043.96</v>
      </c>
      <c r="S525" s="44">
        <v>1942.55</v>
      </c>
      <c r="T525" s="44">
        <v>1919.6</v>
      </c>
      <c r="U525" s="44">
        <v>1935.09</v>
      </c>
      <c r="V525" s="44">
        <v>1951.72</v>
      </c>
      <c r="W525" s="44">
        <v>1969.18</v>
      </c>
      <c r="X525" s="44">
        <v>1902.48</v>
      </c>
      <c r="Y525" s="44">
        <v>1881.8</v>
      </c>
      <c r="Z525" s="44">
        <v>1583.55</v>
      </c>
      <c r="AA525" s="44">
        <v>1467.45</v>
      </c>
    </row>
    <row r="526" spans="1:27" ht="12.75" hidden="1" customHeight="1" outlineLevel="1" x14ac:dyDescent="0.3">
      <c r="A526" s="99" t="s">
        <v>1498</v>
      </c>
      <c r="B526" s="63" t="s">
        <v>90</v>
      </c>
      <c r="C526" s="43" t="s">
        <v>79</v>
      </c>
      <c r="D526" s="44">
        <f>$D$456</f>
        <v>434.18</v>
      </c>
      <c r="E526" s="44">
        <f t="shared" ref="E526:AA526" si="304">$D$456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3">
      <c r="A527" s="99" t="s">
        <v>1499</v>
      </c>
      <c r="B527" s="63" t="s">
        <v>83</v>
      </c>
      <c r="C527" s="43" t="s">
        <v>79</v>
      </c>
      <c r="D527" s="44">
        <v>4.8</v>
      </c>
      <c r="E527" s="44">
        <v>4.8</v>
      </c>
      <c r="F527" s="44">
        <v>4.8</v>
      </c>
      <c r="G527" s="44">
        <v>4.8</v>
      </c>
      <c r="H527" s="44">
        <v>4.8</v>
      </c>
      <c r="I527" s="44">
        <v>4.8</v>
      </c>
      <c r="J527" s="44">
        <v>4.8</v>
      </c>
      <c r="K527" s="44">
        <v>4.8</v>
      </c>
      <c r="L527" s="44">
        <v>4.8</v>
      </c>
      <c r="M527" s="44">
        <v>4.8</v>
      </c>
      <c r="N527" s="44">
        <v>4.8</v>
      </c>
      <c r="O527" s="44">
        <v>4.8</v>
      </c>
      <c r="P527" s="44">
        <v>4.8</v>
      </c>
      <c r="Q527" s="44">
        <v>4.8</v>
      </c>
      <c r="R527" s="44">
        <v>4.8</v>
      </c>
      <c r="S527" s="44">
        <v>4.8</v>
      </c>
      <c r="T527" s="44">
        <v>4.8</v>
      </c>
      <c r="U527" s="44">
        <v>4.8</v>
      </c>
      <c r="V527" s="44">
        <v>4.8</v>
      </c>
      <c r="W527" s="44">
        <v>4.8</v>
      </c>
      <c r="X527" s="44">
        <v>4.8</v>
      </c>
      <c r="Y527" s="44">
        <v>4.8</v>
      </c>
      <c r="Z527" s="44">
        <v>4.8</v>
      </c>
      <c r="AA527" s="44">
        <v>4.8</v>
      </c>
    </row>
    <row r="528" spans="1:27" ht="12.75" hidden="1" customHeight="1" outlineLevel="1" x14ac:dyDescent="0.3">
      <c r="A528" s="99" t="s">
        <v>1500</v>
      </c>
      <c r="B528" s="63" t="s">
        <v>81</v>
      </c>
      <c r="C528" s="43" t="s">
        <v>79</v>
      </c>
      <c r="D528" s="44">
        <f>$D$11</f>
        <v>88.27</v>
      </c>
      <c r="E528" s="44">
        <f t="shared" ref="E528:AA528" si="305">$D$11</f>
        <v>88.27</v>
      </c>
      <c r="F528" s="44">
        <f t="shared" si="305"/>
        <v>88.27</v>
      </c>
      <c r="G528" s="44">
        <f t="shared" si="305"/>
        <v>88.27</v>
      </c>
      <c r="H528" s="44">
        <f t="shared" si="305"/>
        <v>88.27</v>
      </c>
      <c r="I528" s="44">
        <f t="shared" si="305"/>
        <v>88.27</v>
      </c>
      <c r="J528" s="44">
        <f t="shared" si="305"/>
        <v>88.27</v>
      </c>
      <c r="K528" s="44">
        <f t="shared" si="305"/>
        <v>88.27</v>
      </c>
      <c r="L528" s="44">
        <f t="shared" si="305"/>
        <v>88.27</v>
      </c>
      <c r="M528" s="44">
        <f t="shared" si="305"/>
        <v>88.27</v>
      </c>
      <c r="N528" s="44">
        <f t="shared" si="305"/>
        <v>88.27</v>
      </c>
      <c r="O528" s="44">
        <f t="shared" si="305"/>
        <v>88.27</v>
      </c>
      <c r="P528" s="44">
        <f t="shared" si="305"/>
        <v>88.27</v>
      </c>
      <c r="Q528" s="44">
        <f t="shared" si="305"/>
        <v>88.27</v>
      </c>
      <c r="R528" s="44">
        <f t="shared" si="305"/>
        <v>88.27</v>
      </c>
      <c r="S528" s="44">
        <f t="shared" si="305"/>
        <v>88.27</v>
      </c>
      <c r="T528" s="44">
        <f t="shared" si="305"/>
        <v>88.27</v>
      </c>
      <c r="U528" s="44">
        <f t="shared" si="305"/>
        <v>88.27</v>
      </c>
      <c r="V528" s="44">
        <f t="shared" si="305"/>
        <v>88.27</v>
      </c>
      <c r="W528" s="44">
        <f t="shared" si="305"/>
        <v>88.27</v>
      </c>
      <c r="X528" s="44">
        <f t="shared" si="305"/>
        <v>88.27</v>
      </c>
      <c r="Y528" s="44">
        <f t="shared" si="305"/>
        <v>88.27</v>
      </c>
      <c r="Z528" s="44">
        <f t="shared" si="305"/>
        <v>88.27</v>
      </c>
      <c r="AA528" s="44">
        <f t="shared" si="305"/>
        <v>88.27</v>
      </c>
    </row>
    <row r="529" spans="1:27" ht="13.8" collapsed="1" x14ac:dyDescent="0.3">
      <c r="A529" s="98" t="s">
        <v>1501</v>
      </c>
      <c r="B529" s="28" t="str">
        <f>"16"&amp;"."&amp;$B$623&amp;"."&amp;$B$624</f>
        <v>16.02.2024</v>
      </c>
      <c r="C529" s="90" t="s">
        <v>76</v>
      </c>
      <c r="D529" s="91">
        <f>ROUND(((D530+D531+D533+D532)/1000),5)</f>
        <v>1.8383799999999999</v>
      </c>
      <c r="E529" s="91">
        <f>ROUND(((E530+E531+E533+E532)/1000),5)</f>
        <v>1.7416499999999999</v>
      </c>
      <c r="F529" s="91">
        <f>ROUND(((F530+F531+F533+F532)/1000),5)</f>
        <v>1.7172700000000001</v>
      </c>
      <c r="G529" s="91">
        <f t="shared" ref="G529:AA529" si="306">ROUND(((G530+G531+G533+G532)/1000),5)</f>
        <v>1.7081500000000001</v>
      </c>
      <c r="H529" s="91">
        <f t="shared" si="306"/>
        <v>1.7744599999999999</v>
      </c>
      <c r="I529" s="91">
        <f t="shared" si="306"/>
        <v>1.8743099999999999</v>
      </c>
      <c r="J529" s="91">
        <f t="shared" si="306"/>
        <v>2.0542600000000002</v>
      </c>
      <c r="K529" s="91">
        <f t="shared" si="306"/>
        <v>2.4251900000000002</v>
      </c>
      <c r="L529" s="91">
        <f t="shared" si="306"/>
        <v>2.4891700000000001</v>
      </c>
      <c r="M529" s="91">
        <f t="shared" si="306"/>
        <v>2.5121199999999999</v>
      </c>
      <c r="N529" s="91">
        <f t="shared" si="306"/>
        <v>2.5119199999999999</v>
      </c>
      <c r="O529" s="91">
        <f t="shared" si="306"/>
        <v>2.59015</v>
      </c>
      <c r="P529" s="91">
        <f t="shared" si="306"/>
        <v>2.5704899999999999</v>
      </c>
      <c r="Q529" s="91">
        <f t="shared" si="306"/>
        <v>2.5718899999999998</v>
      </c>
      <c r="R529" s="91">
        <f t="shared" si="306"/>
        <v>2.5726499999999999</v>
      </c>
      <c r="S529" s="91">
        <f t="shared" si="306"/>
        <v>2.5150399999999999</v>
      </c>
      <c r="T529" s="91">
        <f t="shared" si="306"/>
        <v>2.4810699999999999</v>
      </c>
      <c r="U529" s="91">
        <f t="shared" si="306"/>
        <v>2.50827</v>
      </c>
      <c r="V529" s="91">
        <f t="shared" si="306"/>
        <v>2.5321099999999999</v>
      </c>
      <c r="W529" s="91">
        <f t="shared" si="306"/>
        <v>2.5753699999999999</v>
      </c>
      <c r="X529" s="91">
        <f t="shared" si="306"/>
        <v>2.5159699999999998</v>
      </c>
      <c r="Y529" s="91">
        <f t="shared" si="306"/>
        <v>2.4333399999999998</v>
      </c>
      <c r="Z529" s="91">
        <f t="shared" si="306"/>
        <v>2.3051200000000001</v>
      </c>
      <c r="AA529" s="91">
        <f t="shared" si="306"/>
        <v>2.0253299999999999</v>
      </c>
    </row>
    <row r="530" spans="1:27" ht="12.75" hidden="1" customHeight="1" outlineLevel="1" x14ac:dyDescent="0.3">
      <c r="A530" s="99" t="s">
        <v>1502</v>
      </c>
      <c r="B530" s="63" t="s">
        <v>238</v>
      </c>
      <c r="C530" s="43" t="s">
        <v>79</v>
      </c>
      <c r="D530" s="44">
        <v>1311.13</v>
      </c>
      <c r="E530" s="44">
        <v>1214.4000000000001</v>
      </c>
      <c r="F530" s="44">
        <v>1190.02</v>
      </c>
      <c r="G530" s="44">
        <v>1180.9000000000001</v>
      </c>
      <c r="H530" s="44">
        <v>1247.21</v>
      </c>
      <c r="I530" s="44">
        <v>1347.06</v>
      </c>
      <c r="J530" s="44">
        <v>1527.01</v>
      </c>
      <c r="K530" s="44">
        <v>1897.94</v>
      </c>
      <c r="L530" s="44">
        <v>1961.92</v>
      </c>
      <c r="M530" s="44">
        <v>1984.87</v>
      </c>
      <c r="N530" s="44">
        <v>1984.67</v>
      </c>
      <c r="O530" s="44">
        <v>2062.9</v>
      </c>
      <c r="P530" s="44">
        <v>2043.24</v>
      </c>
      <c r="Q530" s="44">
        <v>2044.64</v>
      </c>
      <c r="R530" s="44">
        <v>2045.4</v>
      </c>
      <c r="S530" s="44">
        <v>1987.79</v>
      </c>
      <c r="T530" s="44">
        <v>1953.82</v>
      </c>
      <c r="U530" s="44">
        <v>1981.02</v>
      </c>
      <c r="V530" s="44">
        <v>2004.86</v>
      </c>
      <c r="W530" s="44">
        <v>2048.12</v>
      </c>
      <c r="X530" s="44">
        <v>1988.72</v>
      </c>
      <c r="Y530" s="44">
        <v>1906.09</v>
      </c>
      <c r="Z530" s="44">
        <v>1777.87</v>
      </c>
      <c r="AA530" s="44">
        <v>1498.08</v>
      </c>
    </row>
    <row r="531" spans="1:27" ht="12.75" hidden="1" customHeight="1" outlineLevel="1" x14ac:dyDescent="0.3">
      <c r="A531" s="99" t="s">
        <v>1503</v>
      </c>
      <c r="B531" s="63" t="s">
        <v>90</v>
      </c>
      <c r="C531" s="43" t="s">
        <v>79</v>
      </c>
      <c r="D531" s="44">
        <f>$D$456</f>
        <v>434.18</v>
      </c>
      <c r="E531" s="44">
        <f t="shared" ref="E531:AA531" si="307">$D$456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3">
      <c r="A532" s="99" t="s">
        <v>1504</v>
      </c>
      <c r="B532" s="63" t="s">
        <v>83</v>
      </c>
      <c r="C532" s="43" t="s">
        <v>79</v>
      </c>
      <c r="D532" s="44">
        <v>4.8</v>
      </c>
      <c r="E532" s="44">
        <v>4.8</v>
      </c>
      <c r="F532" s="44">
        <v>4.8</v>
      </c>
      <c r="G532" s="44">
        <v>4.8</v>
      </c>
      <c r="H532" s="44">
        <v>4.8</v>
      </c>
      <c r="I532" s="44">
        <v>4.8</v>
      </c>
      <c r="J532" s="44">
        <v>4.8</v>
      </c>
      <c r="K532" s="44">
        <v>4.8</v>
      </c>
      <c r="L532" s="44">
        <v>4.8</v>
      </c>
      <c r="M532" s="44">
        <v>4.8</v>
      </c>
      <c r="N532" s="44">
        <v>4.8</v>
      </c>
      <c r="O532" s="44">
        <v>4.8</v>
      </c>
      <c r="P532" s="44">
        <v>4.8</v>
      </c>
      <c r="Q532" s="44">
        <v>4.8</v>
      </c>
      <c r="R532" s="44">
        <v>4.8</v>
      </c>
      <c r="S532" s="44">
        <v>4.8</v>
      </c>
      <c r="T532" s="44">
        <v>4.8</v>
      </c>
      <c r="U532" s="44">
        <v>4.8</v>
      </c>
      <c r="V532" s="44">
        <v>4.8</v>
      </c>
      <c r="W532" s="44">
        <v>4.8</v>
      </c>
      <c r="X532" s="44">
        <v>4.8</v>
      </c>
      <c r="Y532" s="44">
        <v>4.8</v>
      </c>
      <c r="Z532" s="44">
        <v>4.8</v>
      </c>
      <c r="AA532" s="44">
        <v>4.8</v>
      </c>
    </row>
    <row r="533" spans="1:27" ht="12.75" hidden="1" customHeight="1" outlineLevel="1" x14ac:dyDescent="0.3">
      <c r="A533" s="99" t="s">
        <v>1505</v>
      </c>
      <c r="B533" s="63" t="s">
        <v>81</v>
      </c>
      <c r="C533" s="43" t="s">
        <v>79</v>
      </c>
      <c r="D533" s="44">
        <f>$D$11</f>
        <v>88.27</v>
      </c>
      <c r="E533" s="44">
        <f t="shared" ref="E533:AA533" si="308">$D$11</f>
        <v>88.27</v>
      </c>
      <c r="F533" s="44">
        <f t="shared" si="308"/>
        <v>88.27</v>
      </c>
      <c r="G533" s="44">
        <f t="shared" si="308"/>
        <v>88.27</v>
      </c>
      <c r="H533" s="44">
        <f t="shared" si="308"/>
        <v>88.27</v>
      </c>
      <c r="I533" s="44">
        <f t="shared" si="308"/>
        <v>88.27</v>
      </c>
      <c r="J533" s="44">
        <f t="shared" si="308"/>
        <v>88.27</v>
      </c>
      <c r="K533" s="44">
        <f t="shared" si="308"/>
        <v>88.27</v>
      </c>
      <c r="L533" s="44">
        <f t="shared" si="308"/>
        <v>88.27</v>
      </c>
      <c r="M533" s="44">
        <f t="shared" si="308"/>
        <v>88.27</v>
      </c>
      <c r="N533" s="44">
        <f t="shared" si="308"/>
        <v>88.27</v>
      </c>
      <c r="O533" s="44">
        <f t="shared" si="308"/>
        <v>88.27</v>
      </c>
      <c r="P533" s="44">
        <f t="shared" si="308"/>
        <v>88.27</v>
      </c>
      <c r="Q533" s="44">
        <f t="shared" si="308"/>
        <v>88.27</v>
      </c>
      <c r="R533" s="44">
        <f t="shared" si="308"/>
        <v>88.27</v>
      </c>
      <c r="S533" s="44">
        <f t="shared" si="308"/>
        <v>88.27</v>
      </c>
      <c r="T533" s="44">
        <f t="shared" si="308"/>
        <v>88.27</v>
      </c>
      <c r="U533" s="44">
        <f t="shared" si="308"/>
        <v>88.27</v>
      </c>
      <c r="V533" s="44">
        <f t="shared" si="308"/>
        <v>88.27</v>
      </c>
      <c r="W533" s="44">
        <f t="shared" si="308"/>
        <v>88.27</v>
      </c>
      <c r="X533" s="44">
        <f t="shared" si="308"/>
        <v>88.27</v>
      </c>
      <c r="Y533" s="44">
        <f t="shared" si="308"/>
        <v>88.27</v>
      </c>
      <c r="Z533" s="44">
        <f t="shared" si="308"/>
        <v>88.27</v>
      </c>
      <c r="AA533" s="44">
        <f t="shared" si="308"/>
        <v>88.27</v>
      </c>
    </row>
    <row r="534" spans="1:27" ht="13.8" collapsed="1" x14ac:dyDescent="0.3">
      <c r="A534" s="98" t="s">
        <v>1506</v>
      </c>
      <c r="B534" s="28" t="str">
        <f>"17"&amp;"."&amp;$B$623&amp;"."&amp;$B$624</f>
        <v>17.02.2024</v>
      </c>
      <c r="C534" s="90" t="s">
        <v>76</v>
      </c>
      <c r="D534" s="91">
        <f>ROUND(((D535+D536+D538+D537)/1000),5)</f>
        <v>2.0373899999999998</v>
      </c>
      <c r="E534" s="91">
        <f>ROUND(((E535+E536+E538+E537)/1000),5)</f>
        <v>1.91096</v>
      </c>
      <c r="F534" s="91">
        <f>ROUND(((F535+F536+F538+F537)/1000),5)</f>
        <v>1.83639</v>
      </c>
      <c r="G534" s="91">
        <f t="shared" ref="G534:AA534" si="309">ROUND(((G535+G536+G538+G537)/1000),5)</f>
        <v>1.8327199999999999</v>
      </c>
      <c r="H534" s="91">
        <f t="shared" si="309"/>
        <v>1.8360399999999999</v>
      </c>
      <c r="I534" s="91">
        <f t="shared" si="309"/>
        <v>1.8966000000000001</v>
      </c>
      <c r="J534" s="91">
        <f t="shared" si="309"/>
        <v>1.99499</v>
      </c>
      <c r="K534" s="91">
        <f t="shared" si="309"/>
        <v>2.1115400000000002</v>
      </c>
      <c r="L534" s="91">
        <f t="shared" si="309"/>
        <v>2.4301699999999999</v>
      </c>
      <c r="M534" s="91">
        <f t="shared" si="309"/>
        <v>2.5111300000000001</v>
      </c>
      <c r="N534" s="91">
        <f t="shared" si="309"/>
        <v>2.6082399999999999</v>
      </c>
      <c r="O534" s="91">
        <f t="shared" si="309"/>
        <v>2.6074600000000001</v>
      </c>
      <c r="P534" s="91">
        <f t="shared" si="309"/>
        <v>2.5792099999999998</v>
      </c>
      <c r="Q534" s="91">
        <f t="shared" si="309"/>
        <v>2.5200399999999998</v>
      </c>
      <c r="R534" s="91">
        <f t="shared" si="309"/>
        <v>2.49343</v>
      </c>
      <c r="S534" s="91">
        <f t="shared" si="309"/>
        <v>2.4452699999999998</v>
      </c>
      <c r="T534" s="91">
        <f t="shared" si="309"/>
        <v>2.44441</v>
      </c>
      <c r="U534" s="91">
        <f t="shared" si="309"/>
        <v>2.47485</v>
      </c>
      <c r="V534" s="91">
        <f t="shared" si="309"/>
        <v>2.45133</v>
      </c>
      <c r="W534" s="91">
        <f t="shared" si="309"/>
        <v>2.50651</v>
      </c>
      <c r="X534" s="91">
        <f t="shared" si="309"/>
        <v>2.5139100000000001</v>
      </c>
      <c r="Y534" s="91">
        <f t="shared" si="309"/>
        <v>2.39235</v>
      </c>
      <c r="Z534" s="91">
        <f t="shared" si="309"/>
        <v>2.2240000000000002</v>
      </c>
      <c r="AA534" s="91">
        <f t="shared" si="309"/>
        <v>2.07179</v>
      </c>
    </row>
    <row r="535" spans="1:27" ht="12.75" hidden="1" customHeight="1" outlineLevel="1" x14ac:dyDescent="0.3">
      <c r="A535" s="99" t="s">
        <v>1507</v>
      </c>
      <c r="B535" s="63" t="s">
        <v>238</v>
      </c>
      <c r="C535" s="43" t="s">
        <v>79</v>
      </c>
      <c r="D535" s="44">
        <v>1510.14</v>
      </c>
      <c r="E535" s="44">
        <v>1383.71</v>
      </c>
      <c r="F535" s="44">
        <v>1309.1400000000001</v>
      </c>
      <c r="G535" s="44">
        <v>1305.47</v>
      </c>
      <c r="H535" s="44">
        <v>1308.79</v>
      </c>
      <c r="I535" s="44">
        <v>1369.35</v>
      </c>
      <c r="J535" s="44">
        <v>1467.74</v>
      </c>
      <c r="K535" s="44">
        <v>1584.29</v>
      </c>
      <c r="L535" s="44">
        <v>1902.92</v>
      </c>
      <c r="M535" s="44">
        <v>1983.88</v>
      </c>
      <c r="N535" s="44">
        <v>2080.9899999999998</v>
      </c>
      <c r="O535" s="44">
        <v>2080.21</v>
      </c>
      <c r="P535" s="44">
        <v>2051.96</v>
      </c>
      <c r="Q535" s="44">
        <v>1992.79</v>
      </c>
      <c r="R535" s="44">
        <v>1966.18</v>
      </c>
      <c r="S535" s="44">
        <v>1918.02</v>
      </c>
      <c r="T535" s="44">
        <v>1917.16</v>
      </c>
      <c r="U535" s="44">
        <v>1947.6</v>
      </c>
      <c r="V535" s="44">
        <v>1924.08</v>
      </c>
      <c r="W535" s="44">
        <v>1979.26</v>
      </c>
      <c r="X535" s="44">
        <v>1986.66</v>
      </c>
      <c r="Y535" s="44">
        <v>1865.1</v>
      </c>
      <c r="Z535" s="44">
        <v>1696.75</v>
      </c>
      <c r="AA535" s="44">
        <v>1544.54</v>
      </c>
    </row>
    <row r="536" spans="1:27" ht="12.75" hidden="1" customHeight="1" outlineLevel="1" x14ac:dyDescent="0.3">
      <c r="A536" s="99" t="s">
        <v>1508</v>
      </c>
      <c r="B536" s="63" t="s">
        <v>90</v>
      </c>
      <c r="C536" s="43" t="s">
        <v>79</v>
      </c>
      <c r="D536" s="44">
        <f>$D$456</f>
        <v>434.18</v>
      </c>
      <c r="E536" s="44">
        <f t="shared" ref="E536:AA536" si="310">$D$456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3">
      <c r="A537" s="99" t="s">
        <v>1509</v>
      </c>
      <c r="B537" s="63" t="s">
        <v>83</v>
      </c>
      <c r="C537" s="43" t="s">
        <v>79</v>
      </c>
      <c r="D537" s="44">
        <v>4.8</v>
      </c>
      <c r="E537" s="44">
        <v>4.8</v>
      </c>
      <c r="F537" s="44">
        <v>4.8</v>
      </c>
      <c r="G537" s="44">
        <v>4.8</v>
      </c>
      <c r="H537" s="44">
        <v>4.8</v>
      </c>
      <c r="I537" s="44">
        <v>4.8</v>
      </c>
      <c r="J537" s="44">
        <v>4.8</v>
      </c>
      <c r="K537" s="44">
        <v>4.8</v>
      </c>
      <c r="L537" s="44">
        <v>4.8</v>
      </c>
      <c r="M537" s="44">
        <v>4.8</v>
      </c>
      <c r="N537" s="44">
        <v>4.8</v>
      </c>
      <c r="O537" s="44">
        <v>4.8</v>
      </c>
      <c r="P537" s="44">
        <v>4.8</v>
      </c>
      <c r="Q537" s="44">
        <v>4.8</v>
      </c>
      <c r="R537" s="44">
        <v>4.8</v>
      </c>
      <c r="S537" s="44">
        <v>4.8</v>
      </c>
      <c r="T537" s="44">
        <v>4.8</v>
      </c>
      <c r="U537" s="44">
        <v>4.8</v>
      </c>
      <c r="V537" s="44">
        <v>4.8</v>
      </c>
      <c r="W537" s="44">
        <v>4.8</v>
      </c>
      <c r="X537" s="44">
        <v>4.8</v>
      </c>
      <c r="Y537" s="44">
        <v>4.8</v>
      </c>
      <c r="Z537" s="44">
        <v>4.8</v>
      </c>
      <c r="AA537" s="44">
        <v>4.8</v>
      </c>
    </row>
    <row r="538" spans="1:27" ht="12.75" hidden="1" customHeight="1" outlineLevel="1" x14ac:dyDescent="0.3">
      <c r="A538" s="99" t="s">
        <v>1510</v>
      </c>
      <c r="B538" s="63" t="s">
        <v>81</v>
      </c>
      <c r="C538" s="43" t="s">
        <v>79</v>
      </c>
      <c r="D538" s="44">
        <f>$D$11</f>
        <v>88.27</v>
      </c>
      <c r="E538" s="44">
        <f t="shared" ref="E538:AA538" si="311">$D$11</f>
        <v>88.27</v>
      </c>
      <c r="F538" s="44">
        <f t="shared" si="311"/>
        <v>88.27</v>
      </c>
      <c r="G538" s="44">
        <f t="shared" si="311"/>
        <v>88.27</v>
      </c>
      <c r="H538" s="44">
        <f t="shared" si="311"/>
        <v>88.27</v>
      </c>
      <c r="I538" s="44">
        <f t="shared" si="311"/>
        <v>88.27</v>
      </c>
      <c r="J538" s="44">
        <f t="shared" si="311"/>
        <v>88.27</v>
      </c>
      <c r="K538" s="44">
        <f t="shared" si="311"/>
        <v>88.27</v>
      </c>
      <c r="L538" s="44">
        <f t="shared" si="311"/>
        <v>88.27</v>
      </c>
      <c r="M538" s="44">
        <f t="shared" si="311"/>
        <v>88.27</v>
      </c>
      <c r="N538" s="44">
        <f t="shared" si="311"/>
        <v>88.27</v>
      </c>
      <c r="O538" s="44">
        <f t="shared" si="311"/>
        <v>88.27</v>
      </c>
      <c r="P538" s="44">
        <f t="shared" si="311"/>
        <v>88.27</v>
      </c>
      <c r="Q538" s="44">
        <f t="shared" si="311"/>
        <v>88.27</v>
      </c>
      <c r="R538" s="44">
        <f t="shared" si="311"/>
        <v>88.27</v>
      </c>
      <c r="S538" s="44">
        <f t="shared" si="311"/>
        <v>88.27</v>
      </c>
      <c r="T538" s="44">
        <f t="shared" si="311"/>
        <v>88.27</v>
      </c>
      <c r="U538" s="44">
        <f t="shared" si="311"/>
        <v>88.27</v>
      </c>
      <c r="V538" s="44">
        <f t="shared" si="311"/>
        <v>88.27</v>
      </c>
      <c r="W538" s="44">
        <f t="shared" si="311"/>
        <v>88.27</v>
      </c>
      <c r="X538" s="44">
        <f t="shared" si="311"/>
        <v>88.27</v>
      </c>
      <c r="Y538" s="44">
        <f t="shared" si="311"/>
        <v>88.27</v>
      </c>
      <c r="Z538" s="44">
        <f t="shared" si="311"/>
        <v>88.27</v>
      </c>
      <c r="AA538" s="44">
        <f t="shared" si="311"/>
        <v>88.27</v>
      </c>
    </row>
    <row r="539" spans="1:27" ht="13.8" collapsed="1" x14ac:dyDescent="0.3">
      <c r="A539" s="98" t="s">
        <v>1511</v>
      </c>
      <c r="B539" s="28" t="str">
        <f>"18"&amp;"."&amp;$B$623&amp;"."&amp;$B$624</f>
        <v>18.02.2024</v>
      </c>
      <c r="C539" s="90" t="s">
        <v>76</v>
      </c>
      <c r="D539" s="91">
        <f>ROUND(((D540+D541+D543+D542)/1000),5)</f>
        <v>1.9793799999999999</v>
      </c>
      <c r="E539" s="91">
        <f>ROUND(((E540+E541+E543+E542)/1000),5)</f>
        <v>1.87466</v>
      </c>
      <c r="F539" s="91">
        <f>ROUND(((F540+F541+F543+F542)/1000),5)</f>
        <v>1.8271900000000001</v>
      </c>
      <c r="G539" s="91">
        <f t="shared" ref="G539:AA539" si="312">ROUND(((G540+G541+G543+G542)/1000),5)</f>
        <v>1.80793</v>
      </c>
      <c r="H539" s="91">
        <f t="shared" si="312"/>
        <v>1.83433</v>
      </c>
      <c r="I539" s="91">
        <f t="shared" si="312"/>
        <v>1.87229</v>
      </c>
      <c r="J539" s="91">
        <f t="shared" si="312"/>
        <v>1.9395199999999999</v>
      </c>
      <c r="K539" s="91">
        <f t="shared" si="312"/>
        <v>2.0369899999999999</v>
      </c>
      <c r="L539" s="91">
        <f t="shared" si="312"/>
        <v>2.27203</v>
      </c>
      <c r="M539" s="91">
        <f t="shared" si="312"/>
        <v>2.4590999999999998</v>
      </c>
      <c r="N539" s="91">
        <f t="shared" si="312"/>
        <v>2.5376099999999999</v>
      </c>
      <c r="O539" s="91">
        <f t="shared" si="312"/>
        <v>2.5478000000000001</v>
      </c>
      <c r="P539" s="91">
        <f t="shared" si="312"/>
        <v>2.5315699999999999</v>
      </c>
      <c r="Q539" s="91">
        <f t="shared" si="312"/>
        <v>2.5124599999999999</v>
      </c>
      <c r="R539" s="91">
        <f t="shared" si="312"/>
        <v>2.5010400000000002</v>
      </c>
      <c r="S539" s="91">
        <f t="shared" si="312"/>
        <v>2.4721600000000001</v>
      </c>
      <c r="T539" s="91">
        <f t="shared" si="312"/>
        <v>2.5322499999999999</v>
      </c>
      <c r="U539" s="91">
        <f t="shared" si="312"/>
        <v>2.5796999999999999</v>
      </c>
      <c r="V539" s="91">
        <f t="shared" si="312"/>
        <v>2.5576300000000001</v>
      </c>
      <c r="W539" s="91">
        <f t="shared" si="312"/>
        <v>2.54792</v>
      </c>
      <c r="X539" s="91">
        <f t="shared" si="312"/>
        <v>2.5655000000000001</v>
      </c>
      <c r="Y539" s="91">
        <f t="shared" si="312"/>
        <v>2.4287999999999998</v>
      </c>
      <c r="Z539" s="91">
        <f t="shared" si="312"/>
        <v>2.13653</v>
      </c>
      <c r="AA539" s="91">
        <f t="shared" si="312"/>
        <v>2.0088900000000001</v>
      </c>
    </row>
    <row r="540" spans="1:27" ht="12.75" hidden="1" customHeight="1" outlineLevel="1" x14ac:dyDescent="0.3">
      <c r="A540" s="99" t="s">
        <v>1512</v>
      </c>
      <c r="B540" s="63" t="s">
        <v>238</v>
      </c>
      <c r="C540" s="43" t="s">
        <v>79</v>
      </c>
      <c r="D540" s="44">
        <v>1452.13</v>
      </c>
      <c r="E540" s="44">
        <v>1347.41</v>
      </c>
      <c r="F540" s="44">
        <v>1299.94</v>
      </c>
      <c r="G540" s="44">
        <v>1280.68</v>
      </c>
      <c r="H540" s="44">
        <v>1307.08</v>
      </c>
      <c r="I540" s="44">
        <v>1345.04</v>
      </c>
      <c r="J540" s="44">
        <v>1412.27</v>
      </c>
      <c r="K540" s="44">
        <v>1509.74</v>
      </c>
      <c r="L540" s="44">
        <v>1744.78</v>
      </c>
      <c r="M540" s="44">
        <v>1931.85</v>
      </c>
      <c r="N540" s="44">
        <v>2010.36</v>
      </c>
      <c r="O540" s="44">
        <v>2020.55</v>
      </c>
      <c r="P540" s="44">
        <v>2004.32</v>
      </c>
      <c r="Q540" s="44">
        <v>1985.21</v>
      </c>
      <c r="R540" s="44">
        <v>1973.79</v>
      </c>
      <c r="S540" s="44">
        <v>1944.91</v>
      </c>
      <c r="T540" s="44">
        <v>2005</v>
      </c>
      <c r="U540" s="44">
        <v>2052.4499999999998</v>
      </c>
      <c r="V540" s="44">
        <v>2030.38</v>
      </c>
      <c r="W540" s="44">
        <v>2020.67</v>
      </c>
      <c r="X540" s="44">
        <v>2038.25</v>
      </c>
      <c r="Y540" s="44">
        <v>1901.55</v>
      </c>
      <c r="Z540" s="44">
        <v>1609.28</v>
      </c>
      <c r="AA540" s="44">
        <v>1481.64</v>
      </c>
    </row>
    <row r="541" spans="1:27" ht="12.75" hidden="1" customHeight="1" outlineLevel="1" x14ac:dyDescent="0.3">
      <c r="A541" s="99" t="s">
        <v>1513</v>
      </c>
      <c r="B541" s="63" t="s">
        <v>90</v>
      </c>
      <c r="C541" s="43" t="s">
        <v>79</v>
      </c>
      <c r="D541" s="44">
        <f>$D$456</f>
        <v>434.18</v>
      </c>
      <c r="E541" s="44">
        <f t="shared" ref="E541:AA541" si="313">$D$456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3">
      <c r="A542" s="99" t="s">
        <v>1514</v>
      </c>
      <c r="B542" s="63" t="s">
        <v>83</v>
      </c>
      <c r="C542" s="43" t="s">
        <v>79</v>
      </c>
      <c r="D542" s="44">
        <v>4.8</v>
      </c>
      <c r="E542" s="44">
        <v>4.8</v>
      </c>
      <c r="F542" s="44">
        <v>4.8</v>
      </c>
      <c r="G542" s="44">
        <v>4.8</v>
      </c>
      <c r="H542" s="44">
        <v>4.8</v>
      </c>
      <c r="I542" s="44">
        <v>4.8</v>
      </c>
      <c r="J542" s="44">
        <v>4.8</v>
      </c>
      <c r="K542" s="44">
        <v>4.8</v>
      </c>
      <c r="L542" s="44">
        <v>4.8</v>
      </c>
      <c r="M542" s="44">
        <v>4.8</v>
      </c>
      <c r="N542" s="44">
        <v>4.8</v>
      </c>
      <c r="O542" s="44">
        <v>4.8</v>
      </c>
      <c r="P542" s="44">
        <v>4.8</v>
      </c>
      <c r="Q542" s="44">
        <v>4.8</v>
      </c>
      <c r="R542" s="44">
        <v>4.8</v>
      </c>
      <c r="S542" s="44">
        <v>4.8</v>
      </c>
      <c r="T542" s="44">
        <v>4.8</v>
      </c>
      <c r="U542" s="44">
        <v>4.8</v>
      </c>
      <c r="V542" s="44">
        <v>4.8</v>
      </c>
      <c r="W542" s="44">
        <v>4.8</v>
      </c>
      <c r="X542" s="44">
        <v>4.8</v>
      </c>
      <c r="Y542" s="44">
        <v>4.8</v>
      </c>
      <c r="Z542" s="44">
        <v>4.8</v>
      </c>
      <c r="AA542" s="44">
        <v>4.8</v>
      </c>
    </row>
    <row r="543" spans="1:27" ht="12.75" hidden="1" customHeight="1" outlineLevel="1" x14ac:dyDescent="0.3">
      <c r="A543" s="99" t="s">
        <v>1515</v>
      </c>
      <c r="B543" s="63" t="s">
        <v>81</v>
      </c>
      <c r="C543" s="43" t="s">
        <v>79</v>
      </c>
      <c r="D543" s="44">
        <f>$D$11</f>
        <v>88.27</v>
      </c>
      <c r="E543" s="44">
        <f t="shared" ref="E543:AA543" si="314">$D$11</f>
        <v>88.27</v>
      </c>
      <c r="F543" s="44">
        <f t="shared" si="314"/>
        <v>88.27</v>
      </c>
      <c r="G543" s="44">
        <f t="shared" si="314"/>
        <v>88.27</v>
      </c>
      <c r="H543" s="44">
        <f t="shared" si="314"/>
        <v>88.27</v>
      </c>
      <c r="I543" s="44">
        <f t="shared" si="314"/>
        <v>88.27</v>
      </c>
      <c r="J543" s="44">
        <f t="shared" si="314"/>
        <v>88.27</v>
      </c>
      <c r="K543" s="44">
        <f t="shared" si="314"/>
        <v>88.27</v>
      </c>
      <c r="L543" s="44">
        <f t="shared" si="314"/>
        <v>88.27</v>
      </c>
      <c r="M543" s="44">
        <f t="shared" si="314"/>
        <v>88.27</v>
      </c>
      <c r="N543" s="44">
        <f t="shared" si="314"/>
        <v>88.27</v>
      </c>
      <c r="O543" s="44">
        <f t="shared" si="314"/>
        <v>88.27</v>
      </c>
      <c r="P543" s="44">
        <f t="shared" si="314"/>
        <v>88.27</v>
      </c>
      <c r="Q543" s="44">
        <f t="shared" si="314"/>
        <v>88.27</v>
      </c>
      <c r="R543" s="44">
        <f t="shared" si="314"/>
        <v>88.27</v>
      </c>
      <c r="S543" s="44">
        <f t="shared" si="314"/>
        <v>88.27</v>
      </c>
      <c r="T543" s="44">
        <f t="shared" si="314"/>
        <v>88.27</v>
      </c>
      <c r="U543" s="44">
        <f t="shared" si="314"/>
        <v>88.27</v>
      </c>
      <c r="V543" s="44">
        <f t="shared" si="314"/>
        <v>88.27</v>
      </c>
      <c r="W543" s="44">
        <f t="shared" si="314"/>
        <v>88.27</v>
      </c>
      <c r="X543" s="44">
        <f t="shared" si="314"/>
        <v>88.27</v>
      </c>
      <c r="Y543" s="44">
        <f t="shared" si="314"/>
        <v>88.27</v>
      </c>
      <c r="Z543" s="44">
        <f t="shared" si="314"/>
        <v>88.27</v>
      </c>
      <c r="AA543" s="44">
        <f t="shared" si="314"/>
        <v>88.27</v>
      </c>
    </row>
    <row r="544" spans="1:27" ht="13.8" collapsed="1" x14ac:dyDescent="0.3">
      <c r="A544" s="98" t="s">
        <v>1516</v>
      </c>
      <c r="B544" s="28" t="str">
        <f>"19"&amp;"."&amp;$B$623&amp;"."&amp;$B$624</f>
        <v>19.02.2024</v>
      </c>
      <c r="C544" s="90" t="s">
        <v>76</v>
      </c>
      <c r="D544" s="91">
        <f>ROUND(((D545+D546+D548+D547)/1000),5)</f>
        <v>1.9632499999999999</v>
      </c>
      <c r="E544" s="91">
        <f>ROUND(((E545+E546+E548+E547)/1000),5)</f>
        <v>1.84744</v>
      </c>
      <c r="F544" s="91">
        <f>ROUND(((F545+F546+F548+F547)/1000),5)</f>
        <v>1.7919499999999999</v>
      </c>
      <c r="G544" s="91">
        <f t="shared" ref="G544:AA544" si="315">ROUND(((G545+G546+G548+G547)/1000),5)</f>
        <v>1.78348</v>
      </c>
      <c r="H544" s="91">
        <f t="shared" si="315"/>
        <v>1.83128</v>
      </c>
      <c r="I544" s="91">
        <f t="shared" si="315"/>
        <v>1.8973</v>
      </c>
      <c r="J544" s="91">
        <f t="shared" si="315"/>
        <v>2.11734</v>
      </c>
      <c r="K544" s="91">
        <f t="shared" si="315"/>
        <v>2.3942800000000002</v>
      </c>
      <c r="L544" s="91">
        <f t="shared" si="315"/>
        <v>2.5588500000000001</v>
      </c>
      <c r="M544" s="91">
        <f t="shared" si="315"/>
        <v>2.5315099999999999</v>
      </c>
      <c r="N544" s="91">
        <f t="shared" si="315"/>
        <v>2.5428899999999999</v>
      </c>
      <c r="O544" s="91">
        <f t="shared" si="315"/>
        <v>2.6410399999999998</v>
      </c>
      <c r="P544" s="91">
        <f t="shared" si="315"/>
        <v>2.63713</v>
      </c>
      <c r="Q544" s="91">
        <f t="shared" si="315"/>
        <v>2.6322000000000001</v>
      </c>
      <c r="R544" s="91">
        <f t="shared" si="315"/>
        <v>2.6354600000000001</v>
      </c>
      <c r="S544" s="91">
        <f t="shared" si="315"/>
        <v>2.5247700000000002</v>
      </c>
      <c r="T544" s="91">
        <f t="shared" si="315"/>
        <v>2.5184000000000002</v>
      </c>
      <c r="U544" s="91">
        <f t="shared" si="315"/>
        <v>2.5264899999999999</v>
      </c>
      <c r="V544" s="91">
        <f t="shared" si="315"/>
        <v>2.5602800000000001</v>
      </c>
      <c r="W544" s="91">
        <f t="shared" si="315"/>
        <v>2.5537700000000001</v>
      </c>
      <c r="X544" s="91">
        <f t="shared" si="315"/>
        <v>2.4541400000000002</v>
      </c>
      <c r="Y544" s="91">
        <f t="shared" si="315"/>
        <v>2.3753600000000001</v>
      </c>
      <c r="Z544" s="91">
        <f t="shared" si="315"/>
        <v>2.1358000000000001</v>
      </c>
      <c r="AA544" s="91">
        <f t="shared" si="315"/>
        <v>1.9272199999999999</v>
      </c>
    </row>
    <row r="545" spans="1:27" ht="12.75" hidden="1" customHeight="1" outlineLevel="1" x14ac:dyDescent="0.3">
      <c r="A545" s="99" t="s">
        <v>1517</v>
      </c>
      <c r="B545" s="63" t="s">
        <v>238</v>
      </c>
      <c r="C545" s="43" t="s">
        <v>79</v>
      </c>
      <c r="D545" s="44">
        <v>1436</v>
      </c>
      <c r="E545" s="44">
        <v>1320.19</v>
      </c>
      <c r="F545" s="44">
        <v>1264.7</v>
      </c>
      <c r="G545" s="44">
        <v>1256.23</v>
      </c>
      <c r="H545" s="44">
        <v>1304.03</v>
      </c>
      <c r="I545" s="44">
        <v>1370.05</v>
      </c>
      <c r="J545" s="44">
        <v>1590.09</v>
      </c>
      <c r="K545" s="44">
        <v>1867.03</v>
      </c>
      <c r="L545" s="44">
        <v>2031.6</v>
      </c>
      <c r="M545" s="44">
        <v>2004.26</v>
      </c>
      <c r="N545" s="44">
        <v>2015.64</v>
      </c>
      <c r="O545" s="44">
        <v>2113.79</v>
      </c>
      <c r="P545" s="44">
        <v>2109.88</v>
      </c>
      <c r="Q545" s="44">
        <v>2104.9499999999998</v>
      </c>
      <c r="R545" s="44">
        <v>2108.21</v>
      </c>
      <c r="S545" s="44">
        <v>1997.52</v>
      </c>
      <c r="T545" s="44">
        <v>1991.15</v>
      </c>
      <c r="U545" s="44">
        <v>1999.24</v>
      </c>
      <c r="V545" s="44">
        <v>2033.03</v>
      </c>
      <c r="W545" s="44">
        <v>2026.52</v>
      </c>
      <c r="X545" s="44">
        <v>1926.89</v>
      </c>
      <c r="Y545" s="44">
        <v>1848.11</v>
      </c>
      <c r="Z545" s="44">
        <v>1608.55</v>
      </c>
      <c r="AA545" s="44">
        <v>1399.97</v>
      </c>
    </row>
    <row r="546" spans="1:27" ht="12.75" hidden="1" customHeight="1" outlineLevel="1" x14ac:dyDescent="0.3">
      <c r="A546" s="99" t="s">
        <v>1518</v>
      </c>
      <c r="B546" s="63" t="s">
        <v>90</v>
      </c>
      <c r="C546" s="43" t="s">
        <v>79</v>
      </c>
      <c r="D546" s="44">
        <f>$D$456</f>
        <v>434.18</v>
      </c>
      <c r="E546" s="44">
        <f t="shared" ref="E546:AA546" si="316">$D$456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3">
      <c r="A547" s="99" t="s">
        <v>1519</v>
      </c>
      <c r="B547" s="63" t="s">
        <v>83</v>
      </c>
      <c r="C547" s="43" t="s">
        <v>79</v>
      </c>
      <c r="D547" s="44">
        <v>4.8</v>
      </c>
      <c r="E547" s="44">
        <v>4.8</v>
      </c>
      <c r="F547" s="44">
        <v>4.8</v>
      </c>
      <c r="G547" s="44">
        <v>4.8</v>
      </c>
      <c r="H547" s="44">
        <v>4.8</v>
      </c>
      <c r="I547" s="44">
        <v>4.8</v>
      </c>
      <c r="J547" s="44">
        <v>4.8</v>
      </c>
      <c r="K547" s="44">
        <v>4.8</v>
      </c>
      <c r="L547" s="44">
        <v>4.8</v>
      </c>
      <c r="M547" s="44">
        <v>4.8</v>
      </c>
      <c r="N547" s="44">
        <v>4.8</v>
      </c>
      <c r="O547" s="44">
        <v>4.8</v>
      </c>
      <c r="P547" s="44">
        <v>4.8</v>
      </c>
      <c r="Q547" s="44">
        <v>4.8</v>
      </c>
      <c r="R547" s="44">
        <v>4.8</v>
      </c>
      <c r="S547" s="44">
        <v>4.8</v>
      </c>
      <c r="T547" s="44">
        <v>4.8</v>
      </c>
      <c r="U547" s="44">
        <v>4.8</v>
      </c>
      <c r="V547" s="44">
        <v>4.8</v>
      </c>
      <c r="W547" s="44">
        <v>4.8</v>
      </c>
      <c r="X547" s="44">
        <v>4.8</v>
      </c>
      <c r="Y547" s="44">
        <v>4.8</v>
      </c>
      <c r="Z547" s="44">
        <v>4.8</v>
      </c>
      <c r="AA547" s="44">
        <v>4.8</v>
      </c>
    </row>
    <row r="548" spans="1:27" ht="12.75" hidden="1" customHeight="1" outlineLevel="1" x14ac:dyDescent="0.3">
      <c r="A548" s="99" t="s">
        <v>1520</v>
      </c>
      <c r="B548" s="63" t="s">
        <v>81</v>
      </c>
      <c r="C548" s="43" t="s">
        <v>79</v>
      </c>
      <c r="D548" s="44">
        <f>$D$11</f>
        <v>88.27</v>
      </c>
      <c r="E548" s="44">
        <f t="shared" ref="E548:AA548" si="317">$D$11</f>
        <v>88.27</v>
      </c>
      <c r="F548" s="44">
        <f t="shared" si="317"/>
        <v>88.27</v>
      </c>
      <c r="G548" s="44">
        <f t="shared" si="317"/>
        <v>88.27</v>
      </c>
      <c r="H548" s="44">
        <f t="shared" si="317"/>
        <v>88.27</v>
      </c>
      <c r="I548" s="44">
        <f t="shared" si="317"/>
        <v>88.27</v>
      </c>
      <c r="J548" s="44">
        <f t="shared" si="317"/>
        <v>88.27</v>
      </c>
      <c r="K548" s="44">
        <f t="shared" si="317"/>
        <v>88.27</v>
      </c>
      <c r="L548" s="44">
        <f t="shared" si="317"/>
        <v>88.27</v>
      </c>
      <c r="M548" s="44">
        <f t="shared" si="317"/>
        <v>88.27</v>
      </c>
      <c r="N548" s="44">
        <f t="shared" si="317"/>
        <v>88.27</v>
      </c>
      <c r="O548" s="44">
        <f t="shared" si="317"/>
        <v>88.27</v>
      </c>
      <c r="P548" s="44">
        <f t="shared" si="317"/>
        <v>88.27</v>
      </c>
      <c r="Q548" s="44">
        <f t="shared" si="317"/>
        <v>88.27</v>
      </c>
      <c r="R548" s="44">
        <f t="shared" si="317"/>
        <v>88.27</v>
      </c>
      <c r="S548" s="44">
        <f t="shared" si="317"/>
        <v>88.27</v>
      </c>
      <c r="T548" s="44">
        <f t="shared" si="317"/>
        <v>88.27</v>
      </c>
      <c r="U548" s="44">
        <f t="shared" si="317"/>
        <v>88.27</v>
      </c>
      <c r="V548" s="44">
        <f t="shared" si="317"/>
        <v>88.27</v>
      </c>
      <c r="W548" s="44">
        <f t="shared" si="317"/>
        <v>88.27</v>
      </c>
      <c r="X548" s="44">
        <f t="shared" si="317"/>
        <v>88.27</v>
      </c>
      <c r="Y548" s="44">
        <f t="shared" si="317"/>
        <v>88.27</v>
      </c>
      <c r="Z548" s="44">
        <f t="shared" si="317"/>
        <v>88.27</v>
      </c>
      <c r="AA548" s="44">
        <f t="shared" si="317"/>
        <v>88.27</v>
      </c>
    </row>
    <row r="549" spans="1:27" ht="13.8" collapsed="1" x14ac:dyDescent="0.3">
      <c r="A549" s="98" t="s">
        <v>1521</v>
      </c>
      <c r="B549" s="28" t="str">
        <f>"20"&amp;"."&amp;$B$623&amp;"."&amp;$B$624</f>
        <v>20.02.2024</v>
      </c>
      <c r="C549" s="90" t="s">
        <v>76</v>
      </c>
      <c r="D549" s="91">
        <f>ROUND(((D550+D551+D553+D552)/1000),5)</f>
        <v>1.9008</v>
      </c>
      <c r="E549" s="91">
        <f>ROUND(((E550+E551+E553+E552)/1000),5)</f>
        <v>1.84365</v>
      </c>
      <c r="F549" s="91">
        <f>ROUND(((F550+F551+F553+F552)/1000),5)</f>
        <v>1.7930900000000001</v>
      </c>
      <c r="G549" s="91">
        <f t="shared" ref="G549:AA549" si="318">ROUND(((G550+G551+G553+G552)/1000),5)</f>
        <v>1.78495</v>
      </c>
      <c r="H549" s="91">
        <f t="shared" si="318"/>
        <v>1.8425199999999999</v>
      </c>
      <c r="I549" s="91">
        <f t="shared" si="318"/>
        <v>1.9363999999999999</v>
      </c>
      <c r="J549" s="91">
        <f t="shared" si="318"/>
        <v>2.0676199999999998</v>
      </c>
      <c r="K549" s="91">
        <f t="shared" si="318"/>
        <v>2.3048199999999999</v>
      </c>
      <c r="L549" s="91">
        <f t="shared" si="318"/>
        <v>2.55863</v>
      </c>
      <c r="M549" s="91">
        <f t="shared" si="318"/>
        <v>2.5858400000000001</v>
      </c>
      <c r="N549" s="91">
        <f t="shared" si="318"/>
        <v>2.52563</v>
      </c>
      <c r="O549" s="91">
        <f t="shared" si="318"/>
        <v>2.6199599999999998</v>
      </c>
      <c r="P549" s="91">
        <f t="shared" si="318"/>
        <v>2.6200199999999998</v>
      </c>
      <c r="Q549" s="91">
        <f t="shared" si="318"/>
        <v>2.62365</v>
      </c>
      <c r="R549" s="91">
        <f t="shared" si="318"/>
        <v>2.6095100000000002</v>
      </c>
      <c r="S549" s="91">
        <f t="shared" si="318"/>
        <v>2.5471300000000001</v>
      </c>
      <c r="T549" s="91">
        <f t="shared" si="318"/>
        <v>2.5273300000000001</v>
      </c>
      <c r="U549" s="91">
        <f t="shared" si="318"/>
        <v>2.5428199999999999</v>
      </c>
      <c r="V549" s="91">
        <f t="shared" si="318"/>
        <v>2.58751</v>
      </c>
      <c r="W549" s="91">
        <f t="shared" si="318"/>
        <v>2.6419600000000001</v>
      </c>
      <c r="X549" s="91">
        <f t="shared" si="318"/>
        <v>2.5576500000000002</v>
      </c>
      <c r="Y549" s="91">
        <f t="shared" si="318"/>
        <v>2.32219</v>
      </c>
      <c r="Z549" s="91">
        <f t="shared" si="318"/>
        <v>2.11192</v>
      </c>
      <c r="AA549" s="91">
        <f t="shared" si="318"/>
        <v>2.0200399999999998</v>
      </c>
    </row>
    <row r="550" spans="1:27" ht="12.75" hidden="1" customHeight="1" outlineLevel="1" x14ac:dyDescent="0.3">
      <c r="A550" s="99" t="s">
        <v>1522</v>
      </c>
      <c r="B550" s="63" t="s">
        <v>238</v>
      </c>
      <c r="C550" s="43" t="s">
        <v>79</v>
      </c>
      <c r="D550" s="44">
        <v>1373.55</v>
      </c>
      <c r="E550" s="44">
        <v>1316.4</v>
      </c>
      <c r="F550" s="44">
        <v>1265.8399999999999</v>
      </c>
      <c r="G550" s="44">
        <v>1257.7</v>
      </c>
      <c r="H550" s="44">
        <v>1315.27</v>
      </c>
      <c r="I550" s="44">
        <v>1409.15</v>
      </c>
      <c r="J550" s="44">
        <v>1540.37</v>
      </c>
      <c r="K550" s="44">
        <v>1777.57</v>
      </c>
      <c r="L550" s="44">
        <v>2031.38</v>
      </c>
      <c r="M550" s="44">
        <v>2058.59</v>
      </c>
      <c r="N550" s="44">
        <v>1998.38</v>
      </c>
      <c r="O550" s="44">
        <v>2092.71</v>
      </c>
      <c r="P550" s="44">
        <v>2092.77</v>
      </c>
      <c r="Q550" s="44">
        <v>2096.4</v>
      </c>
      <c r="R550" s="44">
        <v>2082.2600000000002</v>
      </c>
      <c r="S550" s="44">
        <v>2019.88</v>
      </c>
      <c r="T550" s="44">
        <v>2000.08</v>
      </c>
      <c r="U550" s="44">
        <v>2015.57</v>
      </c>
      <c r="V550" s="44">
        <v>2060.2600000000002</v>
      </c>
      <c r="W550" s="44">
        <v>2114.71</v>
      </c>
      <c r="X550" s="44">
        <v>2030.4</v>
      </c>
      <c r="Y550" s="44">
        <v>1794.94</v>
      </c>
      <c r="Z550" s="44">
        <v>1584.67</v>
      </c>
      <c r="AA550" s="44">
        <v>1492.79</v>
      </c>
    </row>
    <row r="551" spans="1:27" ht="12.75" hidden="1" customHeight="1" outlineLevel="1" x14ac:dyDescent="0.3">
      <c r="A551" s="99" t="s">
        <v>1523</v>
      </c>
      <c r="B551" s="63" t="s">
        <v>90</v>
      </c>
      <c r="C551" s="43" t="s">
        <v>79</v>
      </c>
      <c r="D551" s="44">
        <f>$D$456</f>
        <v>434.18</v>
      </c>
      <c r="E551" s="44">
        <f t="shared" ref="E551:AA551" si="319">$D$456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3">
      <c r="A552" s="99" t="s">
        <v>1524</v>
      </c>
      <c r="B552" s="63" t="s">
        <v>83</v>
      </c>
      <c r="C552" s="43" t="s">
        <v>79</v>
      </c>
      <c r="D552" s="44">
        <v>4.8</v>
      </c>
      <c r="E552" s="44">
        <v>4.8</v>
      </c>
      <c r="F552" s="44">
        <v>4.8</v>
      </c>
      <c r="G552" s="44">
        <v>4.8</v>
      </c>
      <c r="H552" s="44">
        <v>4.8</v>
      </c>
      <c r="I552" s="44">
        <v>4.8</v>
      </c>
      <c r="J552" s="44">
        <v>4.8</v>
      </c>
      <c r="K552" s="44">
        <v>4.8</v>
      </c>
      <c r="L552" s="44">
        <v>4.8</v>
      </c>
      <c r="M552" s="44">
        <v>4.8</v>
      </c>
      <c r="N552" s="44">
        <v>4.8</v>
      </c>
      <c r="O552" s="44">
        <v>4.8</v>
      </c>
      <c r="P552" s="44">
        <v>4.8</v>
      </c>
      <c r="Q552" s="44">
        <v>4.8</v>
      </c>
      <c r="R552" s="44">
        <v>4.8</v>
      </c>
      <c r="S552" s="44">
        <v>4.8</v>
      </c>
      <c r="T552" s="44">
        <v>4.8</v>
      </c>
      <c r="U552" s="44">
        <v>4.8</v>
      </c>
      <c r="V552" s="44">
        <v>4.8</v>
      </c>
      <c r="W552" s="44">
        <v>4.8</v>
      </c>
      <c r="X552" s="44">
        <v>4.8</v>
      </c>
      <c r="Y552" s="44">
        <v>4.8</v>
      </c>
      <c r="Z552" s="44">
        <v>4.8</v>
      </c>
      <c r="AA552" s="44">
        <v>4.8</v>
      </c>
    </row>
    <row r="553" spans="1:27" ht="12.75" hidden="1" customHeight="1" outlineLevel="1" x14ac:dyDescent="0.3">
      <c r="A553" s="99" t="s">
        <v>1525</v>
      </c>
      <c r="B553" s="63" t="s">
        <v>81</v>
      </c>
      <c r="C553" s="43" t="s">
        <v>79</v>
      </c>
      <c r="D553" s="44">
        <f>$D$11</f>
        <v>88.27</v>
      </c>
      <c r="E553" s="44">
        <f t="shared" ref="E553:AA553" si="320">$D$11</f>
        <v>88.27</v>
      </c>
      <c r="F553" s="44">
        <f t="shared" si="320"/>
        <v>88.27</v>
      </c>
      <c r="G553" s="44">
        <f t="shared" si="320"/>
        <v>88.27</v>
      </c>
      <c r="H553" s="44">
        <f t="shared" si="320"/>
        <v>88.27</v>
      </c>
      <c r="I553" s="44">
        <f t="shared" si="320"/>
        <v>88.27</v>
      </c>
      <c r="J553" s="44">
        <f t="shared" si="320"/>
        <v>88.27</v>
      </c>
      <c r="K553" s="44">
        <f t="shared" si="320"/>
        <v>88.27</v>
      </c>
      <c r="L553" s="44">
        <f t="shared" si="320"/>
        <v>88.27</v>
      </c>
      <c r="M553" s="44">
        <f t="shared" si="320"/>
        <v>88.27</v>
      </c>
      <c r="N553" s="44">
        <f t="shared" si="320"/>
        <v>88.27</v>
      </c>
      <c r="O553" s="44">
        <f t="shared" si="320"/>
        <v>88.27</v>
      </c>
      <c r="P553" s="44">
        <f t="shared" si="320"/>
        <v>88.27</v>
      </c>
      <c r="Q553" s="44">
        <f t="shared" si="320"/>
        <v>88.27</v>
      </c>
      <c r="R553" s="44">
        <f t="shared" si="320"/>
        <v>88.27</v>
      </c>
      <c r="S553" s="44">
        <f t="shared" si="320"/>
        <v>88.27</v>
      </c>
      <c r="T553" s="44">
        <f t="shared" si="320"/>
        <v>88.27</v>
      </c>
      <c r="U553" s="44">
        <f t="shared" si="320"/>
        <v>88.27</v>
      </c>
      <c r="V553" s="44">
        <f t="shared" si="320"/>
        <v>88.27</v>
      </c>
      <c r="W553" s="44">
        <f t="shared" si="320"/>
        <v>88.27</v>
      </c>
      <c r="X553" s="44">
        <f t="shared" si="320"/>
        <v>88.27</v>
      </c>
      <c r="Y553" s="44">
        <f t="shared" si="320"/>
        <v>88.27</v>
      </c>
      <c r="Z553" s="44">
        <f t="shared" si="320"/>
        <v>88.27</v>
      </c>
      <c r="AA553" s="44">
        <f t="shared" si="320"/>
        <v>88.27</v>
      </c>
    </row>
    <row r="554" spans="1:27" ht="13.8" collapsed="1" x14ac:dyDescent="0.3">
      <c r="A554" s="98" t="s">
        <v>1526</v>
      </c>
      <c r="B554" s="28" t="str">
        <f>"21"&amp;"."&amp;$B$623&amp;"."&amp;$B$624</f>
        <v>21.02.2024</v>
      </c>
      <c r="C554" s="90" t="s">
        <v>76</v>
      </c>
      <c r="D554" s="91">
        <f>ROUND(((D555+D556+D558+D557)/1000),5)</f>
        <v>1.85484</v>
      </c>
      <c r="E554" s="91">
        <f>ROUND(((E555+E556+E558+E557)/1000),5)</f>
        <v>1.81928</v>
      </c>
      <c r="F554" s="91">
        <f>ROUND(((F555+F556+F558+F557)/1000),5)</f>
        <v>1.7906</v>
      </c>
      <c r="G554" s="91">
        <f t="shared" ref="G554:AA554" si="321">ROUND(((G555+G556+G558+G557)/1000),5)</f>
        <v>1.7819100000000001</v>
      </c>
      <c r="H554" s="91">
        <f t="shared" si="321"/>
        <v>1.82039</v>
      </c>
      <c r="I554" s="91">
        <f t="shared" si="321"/>
        <v>1.8886700000000001</v>
      </c>
      <c r="J554" s="91">
        <f t="shared" si="321"/>
        <v>2.0664500000000001</v>
      </c>
      <c r="K554" s="91">
        <f t="shared" si="321"/>
        <v>2.3040500000000002</v>
      </c>
      <c r="L554" s="91">
        <f t="shared" si="321"/>
        <v>2.5539999999999998</v>
      </c>
      <c r="M554" s="91">
        <f t="shared" si="321"/>
        <v>2.6153300000000002</v>
      </c>
      <c r="N554" s="91">
        <f t="shared" si="321"/>
        <v>2.6457999999999999</v>
      </c>
      <c r="O554" s="91">
        <f t="shared" si="321"/>
        <v>2.6317400000000002</v>
      </c>
      <c r="P554" s="91">
        <f t="shared" si="321"/>
        <v>2.6406900000000002</v>
      </c>
      <c r="Q554" s="91">
        <f t="shared" si="321"/>
        <v>2.6384500000000002</v>
      </c>
      <c r="R554" s="91">
        <f t="shared" si="321"/>
        <v>2.6315</v>
      </c>
      <c r="S554" s="91">
        <f t="shared" si="321"/>
        <v>2.5720000000000001</v>
      </c>
      <c r="T554" s="91">
        <f t="shared" si="321"/>
        <v>2.5378400000000001</v>
      </c>
      <c r="U554" s="91">
        <f t="shared" si="321"/>
        <v>2.5512600000000001</v>
      </c>
      <c r="V554" s="91">
        <f t="shared" si="321"/>
        <v>2.5836100000000002</v>
      </c>
      <c r="W554" s="91">
        <f t="shared" si="321"/>
        <v>2.61985</v>
      </c>
      <c r="X554" s="91">
        <f t="shared" si="321"/>
        <v>2.4374199999999999</v>
      </c>
      <c r="Y554" s="91">
        <f t="shared" si="321"/>
        <v>2.2988599999999999</v>
      </c>
      <c r="Z554" s="91">
        <f t="shared" si="321"/>
        <v>2.07518</v>
      </c>
      <c r="AA554" s="91">
        <f t="shared" si="321"/>
        <v>1.9108499999999999</v>
      </c>
    </row>
    <row r="555" spans="1:27" ht="12.75" hidden="1" customHeight="1" outlineLevel="1" x14ac:dyDescent="0.3">
      <c r="A555" s="99" t="s">
        <v>1527</v>
      </c>
      <c r="B555" s="63" t="s">
        <v>238</v>
      </c>
      <c r="C555" s="43" t="s">
        <v>79</v>
      </c>
      <c r="D555" s="44">
        <v>1327.59</v>
      </c>
      <c r="E555" s="44">
        <v>1292.03</v>
      </c>
      <c r="F555" s="44">
        <v>1263.3499999999999</v>
      </c>
      <c r="G555" s="44">
        <v>1254.6600000000001</v>
      </c>
      <c r="H555" s="44">
        <v>1293.1400000000001</v>
      </c>
      <c r="I555" s="44">
        <v>1361.42</v>
      </c>
      <c r="J555" s="44">
        <v>1539.2</v>
      </c>
      <c r="K555" s="44">
        <v>1776.8</v>
      </c>
      <c r="L555" s="44">
        <v>2026.75</v>
      </c>
      <c r="M555" s="44">
        <v>2088.08</v>
      </c>
      <c r="N555" s="44">
        <v>2118.5500000000002</v>
      </c>
      <c r="O555" s="44">
        <v>2104.4899999999998</v>
      </c>
      <c r="P555" s="44">
        <v>2113.44</v>
      </c>
      <c r="Q555" s="44">
        <v>2111.1999999999998</v>
      </c>
      <c r="R555" s="44">
        <v>2104.25</v>
      </c>
      <c r="S555" s="44">
        <v>2044.75</v>
      </c>
      <c r="T555" s="44">
        <v>2010.59</v>
      </c>
      <c r="U555" s="44">
        <v>2024.01</v>
      </c>
      <c r="V555" s="44">
        <v>2056.36</v>
      </c>
      <c r="W555" s="44">
        <v>2092.6</v>
      </c>
      <c r="X555" s="44">
        <v>1910.17</v>
      </c>
      <c r="Y555" s="44">
        <v>1771.61</v>
      </c>
      <c r="Z555" s="44">
        <v>1547.93</v>
      </c>
      <c r="AA555" s="44">
        <v>1383.6</v>
      </c>
    </row>
    <row r="556" spans="1:27" ht="12.75" hidden="1" customHeight="1" outlineLevel="1" x14ac:dyDescent="0.3">
      <c r="A556" s="99" t="s">
        <v>1528</v>
      </c>
      <c r="B556" s="63" t="s">
        <v>90</v>
      </c>
      <c r="C556" s="43" t="s">
        <v>79</v>
      </c>
      <c r="D556" s="44">
        <f>$D$456</f>
        <v>434.18</v>
      </c>
      <c r="E556" s="44">
        <f t="shared" ref="E556:AA556" si="322">$D$456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3">
      <c r="A557" s="99" t="s">
        <v>1529</v>
      </c>
      <c r="B557" s="63" t="s">
        <v>83</v>
      </c>
      <c r="C557" s="43" t="s">
        <v>79</v>
      </c>
      <c r="D557" s="44">
        <v>4.8</v>
      </c>
      <c r="E557" s="44">
        <v>4.8</v>
      </c>
      <c r="F557" s="44">
        <v>4.8</v>
      </c>
      <c r="G557" s="44">
        <v>4.8</v>
      </c>
      <c r="H557" s="44">
        <v>4.8</v>
      </c>
      <c r="I557" s="44">
        <v>4.8</v>
      </c>
      <c r="J557" s="44">
        <v>4.8</v>
      </c>
      <c r="K557" s="44">
        <v>4.8</v>
      </c>
      <c r="L557" s="44">
        <v>4.8</v>
      </c>
      <c r="M557" s="44">
        <v>4.8</v>
      </c>
      <c r="N557" s="44">
        <v>4.8</v>
      </c>
      <c r="O557" s="44">
        <v>4.8</v>
      </c>
      <c r="P557" s="44">
        <v>4.8</v>
      </c>
      <c r="Q557" s="44">
        <v>4.8</v>
      </c>
      <c r="R557" s="44">
        <v>4.8</v>
      </c>
      <c r="S557" s="44">
        <v>4.8</v>
      </c>
      <c r="T557" s="44">
        <v>4.8</v>
      </c>
      <c r="U557" s="44">
        <v>4.8</v>
      </c>
      <c r="V557" s="44">
        <v>4.8</v>
      </c>
      <c r="W557" s="44">
        <v>4.8</v>
      </c>
      <c r="X557" s="44">
        <v>4.8</v>
      </c>
      <c r="Y557" s="44">
        <v>4.8</v>
      </c>
      <c r="Z557" s="44">
        <v>4.8</v>
      </c>
      <c r="AA557" s="44">
        <v>4.8</v>
      </c>
    </row>
    <row r="558" spans="1:27" ht="12.75" hidden="1" customHeight="1" outlineLevel="1" x14ac:dyDescent="0.3">
      <c r="A558" s="99" t="s">
        <v>1530</v>
      </c>
      <c r="B558" s="63" t="s">
        <v>81</v>
      </c>
      <c r="C558" s="43" t="s">
        <v>79</v>
      </c>
      <c r="D558" s="44">
        <f>$D$11</f>
        <v>88.27</v>
      </c>
      <c r="E558" s="44">
        <f t="shared" ref="E558:AA558" si="323">$D$11</f>
        <v>88.27</v>
      </c>
      <c r="F558" s="44">
        <f t="shared" si="323"/>
        <v>88.27</v>
      </c>
      <c r="G558" s="44">
        <f t="shared" si="323"/>
        <v>88.27</v>
      </c>
      <c r="H558" s="44">
        <f t="shared" si="323"/>
        <v>88.27</v>
      </c>
      <c r="I558" s="44">
        <f t="shared" si="323"/>
        <v>88.27</v>
      </c>
      <c r="J558" s="44">
        <f t="shared" si="323"/>
        <v>88.27</v>
      </c>
      <c r="K558" s="44">
        <f t="shared" si="323"/>
        <v>88.27</v>
      </c>
      <c r="L558" s="44">
        <f t="shared" si="323"/>
        <v>88.27</v>
      </c>
      <c r="M558" s="44">
        <f t="shared" si="323"/>
        <v>88.27</v>
      </c>
      <c r="N558" s="44">
        <f t="shared" si="323"/>
        <v>88.27</v>
      </c>
      <c r="O558" s="44">
        <f t="shared" si="323"/>
        <v>88.27</v>
      </c>
      <c r="P558" s="44">
        <f t="shared" si="323"/>
        <v>88.27</v>
      </c>
      <c r="Q558" s="44">
        <f t="shared" si="323"/>
        <v>88.27</v>
      </c>
      <c r="R558" s="44">
        <f t="shared" si="323"/>
        <v>88.27</v>
      </c>
      <c r="S558" s="44">
        <f t="shared" si="323"/>
        <v>88.27</v>
      </c>
      <c r="T558" s="44">
        <f t="shared" si="323"/>
        <v>88.27</v>
      </c>
      <c r="U558" s="44">
        <f t="shared" si="323"/>
        <v>88.27</v>
      </c>
      <c r="V558" s="44">
        <f t="shared" si="323"/>
        <v>88.27</v>
      </c>
      <c r="W558" s="44">
        <f t="shared" si="323"/>
        <v>88.27</v>
      </c>
      <c r="X558" s="44">
        <f t="shared" si="323"/>
        <v>88.27</v>
      </c>
      <c r="Y558" s="44">
        <f t="shared" si="323"/>
        <v>88.27</v>
      </c>
      <c r="Z558" s="44">
        <f t="shared" si="323"/>
        <v>88.27</v>
      </c>
      <c r="AA558" s="44">
        <f t="shared" si="323"/>
        <v>88.27</v>
      </c>
    </row>
    <row r="559" spans="1:27" ht="13.8" collapsed="1" x14ac:dyDescent="0.3">
      <c r="A559" s="98" t="s">
        <v>1531</v>
      </c>
      <c r="B559" s="28" t="str">
        <f>"22"&amp;"."&amp;$B$623&amp;"."&amp;$B$624</f>
        <v>22.02.2024</v>
      </c>
      <c r="C559" s="90" t="s">
        <v>76</v>
      </c>
      <c r="D559" s="91">
        <f>ROUND(((D560+D561+D563+D562)/1000),5)</f>
        <v>1.8336399999999999</v>
      </c>
      <c r="E559" s="91">
        <f>ROUND(((E560+E561+E563+E562)/1000),5)</f>
        <v>1.79626</v>
      </c>
      <c r="F559" s="91">
        <f>ROUND(((F560+F561+F563+F562)/1000),5)</f>
        <v>1.7706299999999999</v>
      </c>
      <c r="G559" s="91">
        <f t="shared" ref="G559:AA559" si="324">ROUND(((G560+G561+G563+G562)/1000),5)</f>
        <v>1.76823</v>
      </c>
      <c r="H559" s="91">
        <f t="shared" si="324"/>
        <v>1.7950600000000001</v>
      </c>
      <c r="I559" s="91">
        <f t="shared" si="324"/>
        <v>1.8907099999999999</v>
      </c>
      <c r="J559" s="91">
        <f t="shared" si="324"/>
        <v>2.0815100000000002</v>
      </c>
      <c r="K559" s="91">
        <f t="shared" si="324"/>
        <v>2.2803900000000001</v>
      </c>
      <c r="L559" s="91">
        <f t="shared" si="324"/>
        <v>2.4241299999999999</v>
      </c>
      <c r="M559" s="91">
        <f t="shared" si="324"/>
        <v>2.4606599999999998</v>
      </c>
      <c r="N559" s="91">
        <f t="shared" si="324"/>
        <v>2.5032399999999999</v>
      </c>
      <c r="O559" s="91">
        <f t="shared" si="324"/>
        <v>2.5394299999999999</v>
      </c>
      <c r="P559" s="91">
        <f t="shared" si="324"/>
        <v>2.4654400000000001</v>
      </c>
      <c r="Q559" s="91">
        <f t="shared" si="324"/>
        <v>2.46461</v>
      </c>
      <c r="R559" s="91">
        <f t="shared" si="324"/>
        <v>2.4501900000000001</v>
      </c>
      <c r="S559" s="91">
        <f t="shared" si="324"/>
        <v>2.3692899999999999</v>
      </c>
      <c r="T559" s="91">
        <f t="shared" si="324"/>
        <v>2.3585699999999998</v>
      </c>
      <c r="U559" s="91">
        <f t="shared" si="324"/>
        <v>2.3799600000000001</v>
      </c>
      <c r="V559" s="91">
        <f t="shared" si="324"/>
        <v>2.4225300000000001</v>
      </c>
      <c r="W559" s="91">
        <f t="shared" si="324"/>
        <v>2.4569000000000001</v>
      </c>
      <c r="X559" s="91">
        <f t="shared" si="324"/>
        <v>2.3945400000000001</v>
      </c>
      <c r="Y559" s="91">
        <f t="shared" si="324"/>
        <v>2.2851499999999998</v>
      </c>
      <c r="Z559" s="91">
        <f t="shared" si="324"/>
        <v>2.13205</v>
      </c>
      <c r="AA559" s="91">
        <f t="shared" si="324"/>
        <v>1.9964599999999999</v>
      </c>
    </row>
    <row r="560" spans="1:27" ht="12.75" hidden="1" customHeight="1" outlineLevel="1" x14ac:dyDescent="0.3">
      <c r="A560" s="99" t="s">
        <v>1532</v>
      </c>
      <c r="B560" s="63" t="s">
        <v>238</v>
      </c>
      <c r="C560" s="43" t="s">
        <v>79</v>
      </c>
      <c r="D560" s="44">
        <v>1306.3900000000001</v>
      </c>
      <c r="E560" s="44">
        <v>1269.01</v>
      </c>
      <c r="F560" s="44">
        <v>1243.3800000000001</v>
      </c>
      <c r="G560" s="44">
        <v>1240.98</v>
      </c>
      <c r="H560" s="44">
        <v>1267.81</v>
      </c>
      <c r="I560" s="44">
        <v>1363.46</v>
      </c>
      <c r="J560" s="44">
        <v>1554.26</v>
      </c>
      <c r="K560" s="44">
        <v>1753.14</v>
      </c>
      <c r="L560" s="44">
        <v>1896.88</v>
      </c>
      <c r="M560" s="44">
        <v>1933.41</v>
      </c>
      <c r="N560" s="44">
        <v>1975.99</v>
      </c>
      <c r="O560" s="44">
        <v>2012.18</v>
      </c>
      <c r="P560" s="44">
        <v>1938.19</v>
      </c>
      <c r="Q560" s="44">
        <v>1937.36</v>
      </c>
      <c r="R560" s="44">
        <v>1922.94</v>
      </c>
      <c r="S560" s="44">
        <v>1842.04</v>
      </c>
      <c r="T560" s="44">
        <v>1831.32</v>
      </c>
      <c r="U560" s="44">
        <v>1852.71</v>
      </c>
      <c r="V560" s="44">
        <v>1895.28</v>
      </c>
      <c r="W560" s="44">
        <v>1929.65</v>
      </c>
      <c r="X560" s="44">
        <v>1867.29</v>
      </c>
      <c r="Y560" s="44">
        <v>1757.9</v>
      </c>
      <c r="Z560" s="44">
        <v>1604.8</v>
      </c>
      <c r="AA560" s="44">
        <v>1469.21</v>
      </c>
    </row>
    <row r="561" spans="1:27" ht="12.75" hidden="1" customHeight="1" outlineLevel="1" x14ac:dyDescent="0.3">
      <c r="A561" s="99" t="s">
        <v>1533</v>
      </c>
      <c r="B561" s="63" t="s">
        <v>90</v>
      </c>
      <c r="C561" s="43" t="s">
        <v>79</v>
      </c>
      <c r="D561" s="44">
        <f>$D$456</f>
        <v>434.18</v>
      </c>
      <c r="E561" s="44">
        <f t="shared" ref="E561:AA561" si="325">$D$456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3">
      <c r="A562" s="99" t="s">
        <v>1534</v>
      </c>
      <c r="B562" s="63" t="s">
        <v>83</v>
      </c>
      <c r="C562" s="43" t="s">
        <v>79</v>
      </c>
      <c r="D562" s="44">
        <v>4.8</v>
      </c>
      <c r="E562" s="44">
        <v>4.8</v>
      </c>
      <c r="F562" s="44">
        <v>4.8</v>
      </c>
      <c r="G562" s="44">
        <v>4.8</v>
      </c>
      <c r="H562" s="44">
        <v>4.8</v>
      </c>
      <c r="I562" s="44">
        <v>4.8</v>
      </c>
      <c r="J562" s="44">
        <v>4.8</v>
      </c>
      <c r="K562" s="44">
        <v>4.8</v>
      </c>
      <c r="L562" s="44">
        <v>4.8</v>
      </c>
      <c r="M562" s="44">
        <v>4.8</v>
      </c>
      <c r="N562" s="44">
        <v>4.8</v>
      </c>
      <c r="O562" s="44">
        <v>4.8</v>
      </c>
      <c r="P562" s="44">
        <v>4.8</v>
      </c>
      <c r="Q562" s="44">
        <v>4.8</v>
      </c>
      <c r="R562" s="44">
        <v>4.8</v>
      </c>
      <c r="S562" s="44">
        <v>4.8</v>
      </c>
      <c r="T562" s="44">
        <v>4.8</v>
      </c>
      <c r="U562" s="44">
        <v>4.8</v>
      </c>
      <c r="V562" s="44">
        <v>4.8</v>
      </c>
      <c r="W562" s="44">
        <v>4.8</v>
      </c>
      <c r="X562" s="44">
        <v>4.8</v>
      </c>
      <c r="Y562" s="44">
        <v>4.8</v>
      </c>
      <c r="Z562" s="44">
        <v>4.8</v>
      </c>
      <c r="AA562" s="44">
        <v>4.8</v>
      </c>
    </row>
    <row r="563" spans="1:27" ht="12.75" hidden="1" customHeight="1" outlineLevel="1" x14ac:dyDescent="0.3">
      <c r="A563" s="99" t="s">
        <v>1535</v>
      </c>
      <c r="B563" s="63" t="s">
        <v>81</v>
      </c>
      <c r="C563" s="43" t="s">
        <v>79</v>
      </c>
      <c r="D563" s="44">
        <f>$D$11</f>
        <v>88.27</v>
      </c>
      <c r="E563" s="44">
        <f t="shared" ref="E563:AA563" si="326">$D$11</f>
        <v>88.27</v>
      </c>
      <c r="F563" s="44">
        <f t="shared" si="326"/>
        <v>88.27</v>
      </c>
      <c r="G563" s="44">
        <f t="shared" si="326"/>
        <v>88.27</v>
      </c>
      <c r="H563" s="44">
        <f t="shared" si="326"/>
        <v>88.27</v>
      </c>
      <c r="I563" s="44">
        <f t="shared" si="326"/>
        <v>88.27</v>
      </c>
      <c r="J563" s="44">
        <f t="shared" si="326"/>
        <v>88.27</v>
      </c>
      <c r="K563" s="44">
        <f t="shared" si="326"/>
        <v>88.27</v>
      </c>
      <c r="L563" s="44">
        <f t="shared" si="326"/>
        <v>88.27</v>
      </c>
      <c r="M563" s="44">
        <f t="shared" si="326"/>
        <v>88.27</v>
      </c>
      <c r="N563" s="44">
        <f t="shared" si="326"/>
        <v>88.27</v>
      </c>
      <c r="O563" s="44">
        <f t="shared" si="326"/>
        <v>88.27</v>
      </c>
      <c r="P563" s="44">
        <f t="shared" si="326"/>
        <v>88.27</v>
      </c>
      <c r="Q563" s="44">
        <f t="shared" si="326"/>
        <v>88.27</v>
      </c>
      <c r="R563" s="44">
        <f t="shared" si="326"/>
        <v>88.27</v>
      </c>
      <c r="S563" s="44">
        <f t="shared" si="326"/>
        <v>88.27</v>
      </c>
      <c r="T563" s="44">
        <f t="shared" si="326"/>
        <v>88.27</v>
      </c>
      <c r="U563" s="44">
        <f t="shared" si="326"/>
        <v>88.27</v>
      </c>
      <c r="V563" s="44">
        <f t="shared" si="326"/>
        <v>88.27</v>
      </c>
      <c r="W563" s="44">
        <f t="shared" si="326"/>
        <v>88.27</v>
      </c>
      <c r="X563" s="44">
        <f t="shared" si="326"/>
        <v>88.27</v>
      </c>
      <c r="Y563" s="44">
        <f t="shared" si="326"/>
        <v>88.27</v>
      </c>
      <c r="Z563" s="44">
        <f t="shared" si="326"/>
        <v>88.27</v>
      </c>
      <c r="AA563" s="44">
        <f t="shared" si="326"/>
        <v>88.27</v>
      </c>
    </row>
    <row r="564" spans="1:27" ht="13.8" collapsed="1" x14ac:dyDescent="0.3">
      <c r="A564" s="98" t="s">
        <v>1536</v>
      </c>
      <c r="B564" s="28" t="str">
        <f>"23"&amp;"."&amp;$B$623&amp;"."&amp;$B$624</f>
        <v>23.02.2024</v>
      </c>
      <c r="C564" s="90" t="s">
        <v>76</v>
      </c>
      <c r="D564" s="91">
        <f>ROUND(((D565+D566+D568+D567)/1000),5)</f>
        <v>2.0418099999999999</v>
      </c>
      <c r="E564" s="91">
        <f>ROUND(((E565+E566+E568+E567)/1000),5)</f>
        <v>1.90439</v>
      </c>
      <c r="F564" s="91">
        <f>ROUND(((F565+F566+F568+F567)/1000),5)</f>
        <v>1.82657</v>
      </c>
      <c r="G564" s="91">
        <f t="shared" ref="G564:AA564" si="327">ROUND(((G565+G566+G568+G567)/1000),5)</f>
        <v>1.8126800000000001</v>
      </c>
      <c r="H564" s="91">
        <f t="shared" si="327"/>
        <v>1.8199799999999999</v>
      </c>
      <c r="I564" s="91">
        <f t="shared" si="327"/>
        <v>1.8872100000000001</v>
      </c>
      <c r="J564" s="91">
        <f t="shared" si="327"/>
        <v>1.9777800000000001</v>
      </c>
      <c r="K564" s="91">
        <f t="shared" si="327"/>
        <v>2.0918399999999999</v>
      </c>
      <c r="L564" s="91">
        <f t="shared" si="327"/>
        <v>2.20295</v>
      </c>
      <c r="M564" s="91">
        <f t="shared" si="327"/>
        <v>2.3477999999999999</v>
      </c>
      <c r="N564" s="91">
        <f t="shared" si="327"/>
        <v>2.4140899999999998</v>
      </c>
      <c r="O564" s="91">
        <f t="shared" si="327"/>
        <v>2.4268100000000001</v>
      </c>
      <c r="P564" s="91">
        <f t="shared" si="327"/>
        <v>2.41717</v>
      </c>
      <c r="Q564" s="91">
        <f t="shared" si="327"/>
        <v>2.4081100000000002</v>
      </c>
      <c r="R564" s="91">
        <f t="shared" si="327"/>
        <v>2.3746200000000002</v>
      </c>
      <c r="S564" s="91">
        <f t="shared" si="327"/>
        <v>2.3461599999999998</v>
      </c>
      <c r="T564" s="91">
        <f t="shared" si="327"/>
        <v>2.3633799999999998</v>
      </c>
      <c r="U564" s="91">
        <f t="shared" si="327"/>
        <v>2.41073</v>
      </c>
      <c r="V564" s="91">
        <f t="shared" si="327"/>
        <v>2.4331299999999998</v>
      </c>
      <c r="W564" s="91">
        <f t="shared" si="327"/>
        <v>2.4235799999999998</v>
      </c>
      <c r="X564" s="91">
        <f t="shared" si="327"/>
        <v>2.41425</v>
      </c>
      <c r="Y564" s="91">
        <f t="shared" si="327"/>
        <v>2.3363499999999999</v>
      </c>
      <c r="Z564" s="91">
        <f t="shared" si="327"/>
        <v>2.1758799999999998</v>
      </c>
      <c r="AA564" s="91">
        <f t="shared" si="327"/>
        <v>2.01329</v>
      </c>
    </row>
    <row r="565" spans="1:27" ht="12.75" hidden="1" customHeight="1" outlineLevel="1" x14ac:dyDescent="0.3">
      <c r="A565" s="99" t="s">
        <v>1537</v>
      </c>
      <c r="B565" s="63" t="s">
        <v>238</v>
      </c>
      <c r="C565" s="43" t="s">
        <v>79</v>
      </c>
      <c r="D565" s="44">
        <v>1514.56</v>
      </c>
      <c r="E565" s="44">
        <v>1377.14</v>
      </c>
      <c r="F565" s="44">
        <v>1299.32</v>
      </c>
      <c r="G565" s="44">
        <v>1285.43</v>
      </c>
      <c r="H565" s="44">
        <v>1292.73</v>
      </c>
      <c r="I565" s="44">
        <v>1359.96</v>
      </c>
      <c r="J565" s="44">
        <v>1450.53</v>
      </c>
      <c r="K565" s="44">
        <v>1564.59</v>
      </c>
      <c r="L565" s="44">
        <v>1675.7</v>
      </c>
      <c r="M565" s="44">
        <v>1820.55</v>
      </c>
      <c r="N565" s="44">
        <v>1886.84</v>
      </c>
      <c r="O565" s="44">
        <v>1899.56</v>
      </c>
      <c r="P565" s="44">
        <v>1889.92</v>
      </c>
      <c r="Q565" s="44">
        <v>1880.86</v>
      </c>
      <c r="R565" s="44">
        <v>1847.37</v>
      </c>
      <c r="S565" s="44">
        <v>1818.91</v>
      </c>
      <c r="T565" s="44">
        <v>1836.13</v>
      </c>
      <c r="U565" s="44">
        <v>1883.48</v>
      </c>
      <c r="V565" s="44">
        <v>1905.88</v>
      </c>
      <c r="W565" s="44">
        <v>1896.33</v>
      </c>
      <c r="X565" s="44">
        <v>1887</v>
      </c>
      <c r="Y565" s="44">
        <v>1809.1</v>
      </c>
      <c r="Z565" s="44">
        <v>1648.63</v>
      </c>
      <c r="AA565" s="44">
        <v>1486.04</v>
      </c>
    </row>
    <row r="566" spans="1:27" ht="12.75" hidden="1" customHeight="1" outlineLevel="1" x14ac:dyDescent="0.3">
      <c r="A566" s="99" t="s">
        <v>1538</v>
      </c>
      <c r="B566" s="63" t="s">
        <v>90</v>
      </c>
      <c r="C566" s="43" t="s">
        <v>79</v>
      </c>
      <c r="D566" s="44">
        <f>$D$456</f>
        <v>434.18</v>
      </c>
      <c r="E566" s="44">
        <f t="shared" ref="E566:AA566" si="328">$D$456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3">
      <c r="A567" s="99" t="s">
        <v>1539</v>
      </c>
      <c r="B567" s="63" t="s">
        <v>83</v>
      </c>
      <c r="C567" s="43" t="s">
        <v>79</v>
      </c>
      <c r="D567" s="44">
        <v>4.8</v>
      </c>
      <c r="E567" s="44">
        <v>4.8</v>
      </c>
      <c r="F567" s="44">
        <v>4.8</v>
      </c>
      <c r="G567" s="44">
        <v>4.8</v>
      </c>
      <c r="H567" s="44">
        <v>4.8</v>
      </c>
      <c r="I567" s="44">
        <v>4.8</v>
      </c>
      <c r="J567" s="44">
        <v>4.8</v>
      </c>
      <c r="K567" s="44">
        <v>4.8</v>
      </c>
      <c r="L567" s="44">
        <v>4.8</v>
      </c>
      <c r="M567" s="44">
        <v>4.8</v>
      </c>
      <c r="N567" s="44">
        <v>4.8</v>
      </c>
      <c r="O567" s="44">
        <v>4.8</v>
      </c>
      <c r="P567" s="44">
        <v>4.8</v>
      </c>
      <c r="Q567" s="44">
        <v>4.8</v>
      </c>
      <c r="R567" s="44">
        <v>4.8</v>
      </c>
      <c r="S567" s="44">
        <v>4.8</v>
      </c>
      <c r="T567" s="44">
        <v>4.8</v>
      </c>
      <c r="U567" s="44">
        <v>4.8</v>
      </c>
      <c r="V567" s="44">
        <v>4.8</v>
      </c>
      <c r="W567" s="44">
        <v>4.8</v>
      </c>
      <c r="X567" s="44">
        <v>4.8</v>
      </c>
      <c r="Y567" s="44">
        <v>4.8</v>
      </c>
      <c r="Z567" s="44">
        <v>4.8</v>
      </c>
      <c r="AA567" s="44">
        <v>4.8</v>
      </c>
    </row>
    <row r="568" spans="1:27" ht="12.75" hidden="1" customHeight="1" outlineLevel="1" x14ac:dyDescent="0.3">
      <c r="A568" s="99" t="s">
        <v>1540</v>
      </c>
      <c r="B568" s="63" t="s">
        <v>81</v>
      </c>
      <c r="C568" s="43" t="s">
        <v>79</v>
      </c>
      <c r="D568" s="44">
        <f>$D$11</f>
        <v>88.27</v>
      </c>
      <c r="E568" s="44">
        <f t="shared" ref="E568:AA568" si="329">$D$11</f>
        <v>88.27</v>
      </c>
      <c r="F568" s="44">
        <f t="shared" si="329"/>
        <v>88.27</v>
      </c>
      <c r="G568" s="44">
        <f t="shared" si="329"/>
        <v>88.27</v>
      </c>
      <c r="H568" s="44">
        <f t="shared" si="329"/>
        <v>88.27</v>
      </c>
      <c r="I568" s="44">
        <f t="shared" si="329"/>
        <v>88.27</v>
      </c>
      <c r="J568" s="44">
        <f t="shared" si="329"/>
        <v>88.27</v>
      </c>
      <c r="K568" s="44">
        <f t="shared" si="329"/>
        <v>88.27</v>
      </c>
      <c r="L568" s="44">
        <f t="shared" si="329"/>
        <v>88.27</v>
      </c>
      <c r="M568" s="44">
        <f t="shared" si="329"/>
        <v>88.27</v>
      </c>
      <c r="N568" s="44">
        <f t="shared" si="329"/>
        <v>88.27</v>
      </c>
      <c r="O568" s="44">
        <f t="shared" si="329"/>
        <v>88.27</v>
      </c>
      <c r="P568" s="44">
        <f t="shared" si="329"/>
        <v>88.27</v>
      </c>
      <c r="Q568" s="44">
        <f t="shared" si="329"/>
        <v>88.27</v>
      </c>
      <c r="R568" s="44">
        <f t="shared" si="329"/>
        <v>88.27</v>
      </c>
      <c r="S568" s="44">
        <f t="shared" si="329"/>
        <v>88.27</v>
      </c>
      <c r="T568" s="44">
        <f t="shared" si="329"/>
        <v>88.27</v>
      </c>
      <c r="U568" s="44">
        <f t="shared" si="329"/>
        <v>88.27</v>
      </c>
      <c r="V568" s="44">
        <f t="shared" si="329"/>
        <v>88.27</v>
      </c>
      <c r="W568" s="44">
        <f t="shared" si="329"/>
        <v>88.27</v>
      </c>
      <c r="X568" s="44">
        <f t="shared" si="329"/>
        <v>88.27</v>
      </c>
      <c r="Y568" s="44">
        <f t="shared" si="329"/>
        <v>88.27</v>
      </c>
      <c r="Z568" s="44">
        <f t="shared" si="329"/>
        <v>88.27</v>
      </c>
      <c r="AA568" s="44">
        <f t="shared" si="329"/>
        <v>88.27</v>
      </c>
    </row>
    <row r="569" spans="1:27" ht="13.8" collapsed="1" x14ac:dyDescent="0.3">
      <c r="A569" s="98" t="s">
        <v>1541</v>
      </c>
      <c r="B569" s="28" t="str">
        <f>"24"&amp;"."&amp;$B$623&amp;"."&amp;$B$624</f>
        <v>24.02.2024</v>
      </c>
      <c r="C569" s="90" t="s">
        <v>76</v>
      </c>
      <c r="D569" s="91">
        <f>ROUND(((D570+D571+D573+D572)/1000),5)</f>
        <v>2.10534</v>
      </c>
      <c r="E569" s="91">
        <f>ROUND(((E570+E571+E573+E572)/1000),5)</f>
        <v>1.9846699999999999</v>
      </c>
      <c r="F569" s="91">
        <f>ROUND(((F570+F571+F573+F572)/1000),5)</f>
        <v>1.8846799999999999</v>
      </c>
      <c r="G569" s="91">
        <f t="shared" ref="G569:AA569" si="330">ROUND(((G570+G571+G573+G572)/1000),5)</f>
        <v>1.8411299999999999</v>
      </c>
      <c r="H569" s="91">
        <f t="shared" si="330"/>
        <v>1.87134</v>
      </c>
      <c r="I569" s="91">
        <f t="shared" si="330"/>
        <v>1.9094100000000001</v>
      </c>
      <c r="J569" s="91">
        <f t="shared" si="330"/>
        <v>2.0138400000000001</v>
      </c>
      <c r="K569" s="91">
        <f t="shared" si="330"/>
        <v>2.0744500000000001</v>
      </c>
      <c r="L569" s="91">
        <f t="shared" si="330"/>
        <v>2.3177500000000002</v>
      </c>
      <c r="M569" s="91">
        <f t="shared" si="330"/>
        <v>2.4059200000000001</v>
      </c>
      <c r="N569" s="91">
        <f t="shared" si="330"/>
        <v>2.4442900000000001</v>
      </c>
      <c r="O569" s="91">
        <f t="shared" si="330"/>
        <v>2.45994</v>
      </c>
      <c r="P569" s="91">
        <f t="shared" si="330"/>
        <v>2.44747</v>
      </c>
      <c r="Q569" s="91">
        <f t="shared" si="330"/>
        <v>2.4359899999999999</v>
      </c>
      <c r="R569" s="91">
        <f t="shared" si="330"/>
        <v>2.4098899999999999</v>
      </c>
      <c r="S569" s="91">
        <f t="shared" si="330"/>
        <v>2.3926099999999999</v>
      </c>
      <c r="T569" s="91">
        <f t="shared" si="330"/>
        <v>2.4026000000000001</v>
      </c>
      <c r="U569" s="91">
        <f t="shared" si="330"/>
        <v>2.4177499999999998</v>
      </c>
      <c r="V569" s="91">
        <f t="shared" si="330"/>
        <v>2.4483899999999998</v>
      </c>
      <c r="W569" s="91">
        <f t="shared" si="330"/>
        <v>2.4523000000000001</v>
      </c>
      <c r="X569" s="91">
        <f t="shared" si="330"/>
        <v>2.4478900000000001</v>
      </c>
      <c r="Y569" s="91">
        <f t="shared" si="330"/>
        <v>2.3777200000000001</v>
      </c>
      <c r="Z569" s="91">
        <f t="shared" si="330"/>
        <v>2.1963699999999999</v>
      </c>
      <c r="AA569" s="91">
        <f t="shared" si="330"/>
        <v>2.0284300000000002</v>
      </c>
    </row>
    <row r="570" spans="1:27" ht="12.75" hidden="1" customHeight="1" outlineLevel="1" x14ac:dyDescent="0.3">
      <c r="A570" s="99" t="s">
        <v>1542</v>
      </c>
      <c r="B570" s="63" t="s">
        <v>238</v>
      </c>
      <c r="C570" s="43" t="s">
        <v>79</v>
      </c>
      <c r="D570" s="44">
        <v>1578.09</v>
      </c>
      <c r="E570" s="44">
        <v>1457.42</v>
      </c>
      <c r="F570" s="44">
        <v>1357.43</v>
      </c>
      <c r="G570" s="44">
        <v>1313.88</v>
      </c>
      <c r="H570" s="44">
        <v>1344.09</v>
      </c>
      <c r="I570" s="44">
        <v>1382.16</v>
      </c>
      <c r="J570" s="44">
        <v>1486.59</v>
      </c>
      <c r="K570" s="44">
        <v>1547.2</v>
      </c>
      <c r="L570" s="44">
        <v>1790.5</v>
      </c>
      <c r="M570" s="44">
        <v>1878.67</v>
      </c>
      <c r="N570" s="44">
        <v>1917.04</v>
      </c>
      <c r="O570" s="44">
        <v>1932.69</v>
      </c>
      <c r="P570" s="44">
        <v>1920.22</v>
      </c>
      <c r="Q570" s="44">
        <v>1908.74</v>
      </c>
      <c r="R570" s="44">
        <v>1882.64</v>
      </c>
      <c r="S570" s="44">
        <v>1865.36</v>
      </c>
      <c r="T570" s="44">
        <v>1875.35</v>
      </c>
      <c r="U570" s="44">
        <v>1890.5</v>
      </c>
      <c r="V570" s="44">
        <v>1921.14</v>
      </c>
      <c r="W570" s="44">
        <v>1925.05</v>
      </c>
      <c r="X570" s="44">
        <v>1920.64</v>
      </c>
      <c r="Y570" s="44">
        <v>1850.47</v>
      </c>
      <c r="Z570" s="44">
        <v>1669.12</v>
      </c>
      <c r="AA570" s="44">
        <v>1501.18</v>
      </c>
    </row>
    <row r="571" spans="1:27" ht="12.75" hidden="1" customHeight="1" outlineLevel="1" x14ac:dyDescent="0.3">
      <c r="A571" s="99" t="s">
        <v>1543</v>
      </c>
      <c r="B571" s="63" t="s">
        <v>90</v>
      </c>
      <c r="C571" s="43" t="s">
        <v>79</v>
      </c>
      <c r="D571" s="44">
        <f>$D$456</f>
        <v>434.18</v>
      </c>
      <c r="E571" s="44">
        <f t="shared" ref="E571:AA571" si="331">$D$456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3">
      <c r="A572" s="99" t="s">
        <v>1544</v>
      </c>
      <c r="B572" s="63" t="s">
        <v>83</v>
      </c>
      <c r="C572" s="43" t="s">
        <v>79</v>
      </c>
      <c r="D572" s="44">
        <v>4.8</v>
      </c>
      <c r="E572" s="44">
        <v>4.8</v>
      </c>
      <c r="F572" s="44">
        <v>4.8</v>
      </c>
      <c r="G572" s="44">
        <v>4.8</v>
      </c>
      <c r="H572" s="44">
        <v>4.8</v>
      </c>
      <c r="I572" s="44">
        <v>4.8</v>
      </c>
      <c r="J572" s="44">
        <v>4.8</v>
      </c>
      <c r="K572" s="44">
        <v>4.8</v>
      </c>
      <c r="L572" s="44">
        <v>4.8</v>
      </c>
      <c r="M572" s="44">
        <v>4.8</v>
      </c>
      <c r="N572" s="44">
        <v>4.8</v>
      </c>
      <c r="O572" s="44">
        <v>4.8</v>
      </c>
      <c r="P572" s="44">
        <v>4.8</v>
      </c>
      <c r="Q572" s="44">
        <v>4.8</v>
      </c>
      <c r="R572" s="44">
        <v>4.8</v>
      </c>
      <c r="S572" s="44">
        <v>4.8</v>
      </c>
      <c r="T572" s="44">
        <v>4.8</v>
      </c>
      <c r="U572" s="44">
        <v>4.8</v>
      </c>
      <c r="V572" s="44">
        <v>4.8</v>
      </c>
      <c r="W572" s="44">
        <v>4.8</v>
      </c>
      <c r="X572" s="44">
        <v>4.8</v>
      </c>
      <c r="Y572" s="44">
        <v>4.8</v>
      </c>
      <c r="Z572" s="44">
        <v>4.8</v>
      </c>
      <c r="AA572" s="44">
        <v>4.8</v>
      </c>
    </row>
    <row r="573" spans="1:27" ht="12.75" hidden="1" customHeight="1" outlineLevel="1" x14ac:dyDescent="0.3">
      <c r="A573" s="99" t="s">
        <v>1545</v>
      </c>
      <c r="B573" s="63" t="s">
        <v>81</v>
      </c>
      <c r="C573" s="43" t="s">
        <v>79</v>
      </c>
      <c r="D573" s="44">
        <f>$D$11</f>
        <v>88.27</v>
      </c>
      <c r="E573" s="44">
        <f t="shared" ref="E573:AA573" si="332">$D$11</f>
        <v>88.27</v>
      </c>
      <c r="F573" s="44">
        <f t="shared" si="332"/>
        <v>88.27</v>
      </c>
      <c r="G573" s="44">
        <f t="shared" si="332"/>
        <v>88.27</v>
      </c>
      <c r="H573" s="44">
        <f t="shared" si="332"/>
        <v>88.27</v>
      </c>
      <c r="I573" s="44">
        <f t="shared" si="332"/>
        <v>88.27</v>
      </c>
      <c r="J573" s="44">
        <f t="shared" si="332"/>
        <v>88.27</v>
      </c>
      <c r="K573" s="44">
        <f t="shared" si="332"/>
        <v>88.27</v>
      </c>
      <c r="L573" s="44">
        <f t="shared" si="332"/>
        <v>88.27</v>
      </c>
      <c r="M573" s="44">
        <f t="shared" si="332"/>
        <v>88.27</v>
      </c>
      <c r="N573" s="44">
        <f t="shared" si="332"/>
        <v>88.27</v>
      </c>
      <c r="O573" s="44">
        <f t="shared" si="332"/>
        <v>88.27</v>
      </c>
      <c r="P573" s="44">
        <f t="shared" si="332"/>
        <v>88.27</v>
      </c>
      <c r="Q573" s="44">
        <f t="shared" si="332"/>
        <v>88.27</v>
      </c>
      <c r="R573" s="44">
        <f t="shared" si="332"/>
        <v>88.27</v>
      </c>
      <c r="S573" s="44">
        <f t="shared" si="332"/>
        <v>88.27</v>
      </c>
      <c r="T573" s="44">
        <f t="shared" si="332"/>
        <v>88.27</v>
      </c>
      <c r="U573" s="44">
        <f t="shared" si="332"/>
        <v>88.27</v>
      </c>
      <c r="V573" s="44">
        <f t="shared" si="332"/>
        <v>88.27</v>
      </c>
      <c r="W573" s="44">
        <f t="shared" si="332"/>
        <v>88.27</v>
      </c>
      <c r="X573" s="44">
        <f t="shared" si="332"/>
        <v>88.27</v>
      </c>
      <c r="Y573" s="44">
        <f t="shared" si="332"/>
        <v>88.27</v>
      </c>
      <c r="Z573" s="44">
        <f t="shared" si="332"/>
        <v>88.27</v>
      </c>
      <c r="AA573" s="44">
        <f t="shared" si="332"/>
        <v>88.27</v>
      </c>
    </row>
    <row r="574" spans="1:27" ht="13.8" collapsed="1" x14ac:dyDescent="0.3">
      <c r="A574" s="98" t="s">
        <v>1546</v>
      </c>
      <c r="B574" s="28" t="str">
        <f>"25"&amp;"."&amp;$B$623&amp;"."&amp;$B$624</f>
        <v>25.02.2024</v>
      </c>
      <c r="C574" s="90" t="s">
        <v>76</v>
      </c>
      <c r="D574" s="91">
        <f>ROUND(((D575+D576+D578+D577)/1000),5)</f>
        <v>2.09</v>
      </c>
      <c r="E574" s="91">
        <f>ROUND(((E575+E576+E578+E577)/1000),5)</f>
        <v>1.93642</v>
      </c>
      <c r="F574" s="91">
        <f>ROUND(((F575+F576+F578+F577)/1000),5)</f>
        <v>1.83294</v>
      </c>
      <c r="G574" s="91">
        <f t="shared" ref="G574:AA574" si="333">ROUND(((G575+G576+G578+G577)/1000),5)</f>
        <v>1.8246100000000001</v>
      </c>
      <c r="H574" s="91">
        <f t="shared" si="333"/>
        <v>1.82795</v>
      </c>
      <c r="I574" s="91">
        <f t="shared" si="333"/>
        <v>1.8637600000000001</v>
      </c>
      <c r="J574" s="91">
        <f t="shared" si="333"/>
        <v>1.9532700000000001</v>
      </c>
      <c r="K574" s="91">
        <f t="shared" si="333"/>
        <v>2.0242399999999998</v>
      </c>
      <c r="L574" s="91">
        <f t="shared" si="333"/>
        <v>2.19198</v>
      </c>
      <c r="M574" s="91">
        <f t="shared" si="333"/>
        <v>2.3694600000000001</v>
      </c>
      <c r="N574" s="91">
        <f t="shared" si="333"/>
        <v>2.4319700000000002</v>
      </c>
      <c r="O574" s="91">
        <f t="shared" si="333"/>
        <v>2.4422199999999998</v>
      </c>
      <c r="P574" s="91">
        <f t="shared" si="333"/>
        <v>2.43289</v>
      </c>
      <c r="Q574" s="91">
        <f t="shared" si="333"/>
        <v>2.4227500000000002</v>
      </c>
      <c r="R574" s="91">
        <f t="shared" si="333"/>
        <v>2.3879899999999998</v>
      </c>
      <c r="S574" s="91">
        <f t="shared" si="333"/>
        <v>2.3777599999999999</v>
      </c>
      <c r="T574" s="91">
        <f t="shared" si="333"/>
        <v>2.4035299999999999</v>
      </c>
      <c r="U574" s="91">
        <f t="shared" si="333"/>
        <v>2.4386199999999998</v>
      </c>
      <c r="V574" s="91">
        <f t="shared" si="333"/>
        <v>2.4993400000000001</v>
      </c>
      <c r="W574" s="91">
        <f t="shared" si="333"/>
        <v>2.48298</v>
      </c>
      <c r="X574" s="91">
        <f t="shared" si="333"/>
        <v>2.4790299999999998</v>
      </c>
      <c r="Y574" s="91">
        <f t="shared" si="333"/>
        <v>2.4150100000000001</v>
      </c>
      <c r="Z574" s="91">
        <f t="shared" si="333"/>
        <v>2.2251099999999999</v>
      </c>
      <c r="AA574" s="91">
        <f t="shared" si="333"/>
        <v>2.0272299999999999</v>
      </c>
    </row>
    <row r="575" spans="1:27" ht="12.75" hidden="1" customHeight="1" outlineLevel="1" x14ac:dyDescent="0.3">
      <c r="A575" s="99" t="s">
        <v>1547</v>
      </c>
      <c r="B575" s="63" t="s">
        <v>238</v>
      </c>
      <c r="C575" s="43" t="s">
        <v>79</v>
      </c>
      <c r="D575" s="44">
        <v>1562.75</v>
      </c>
      <c r="E575" s="44">
        <v>1409.17</v>
      </c>
      <c r="F575" s="44">
        <v>1305.69</v>
      </c>
      <c r="G575" s="44">
        <v>1297.3599999999999</v>
      </c>
      <c r="H575" s="44">
        <v>1300.7</v>
      </c>
      <c r="I575" s="44">
        <v>1336.51</v>
      </c>
      <c r="J575" s="44">
        <v>1426.02</v>
      </c>
      <c r="K575" s="44">
        <v>1496.99</v>
      </c>
      <c r="L575" s="44">
        <v>1664.73</v>
      </c>
      <c r="M575" s="44">
        <v>1842.21</v>
      </c>
      <c r="N575" s="44">
        <v>1904.72</v>
      </c>
      <c r="O575" s="44">
        <v>1914.97</v>
      </c>
      <c r="P575" s="44">
        <v>1905.64</v>
      </c>
      <c r="Q575" s="44">
        <v>1895.5</v>
      </c>
      <c r="R575" s="44">
        <v>1860.74</v>
      </c>
      <c r="S575" s="44">
        <v>1850.51</v>
      </c>
      <c r="T575" s="44">
        <v>1876.28</v>
      </c>
      <c r="U575" s="44">
        <v>1911.37</v>
      </c>
      <c r="V575" s="44">
        <v>1972.09</v>
      </c>
      <c r="W575" s="44">
        <v>1955.73</v>
      </c>
      <c r="X575" s="44">
        <v>1951.78</v>
      </c>
      <c r="Y575" s="44">
        <v>1887.76</v>
      </c>
      <c r="Z575" s="44">
        <v>1697.86</v>
      </c>
      <c r="AA575" s="44">
        <v>1499.98</v>
      </c>
    </row>
    <row r="576" spans="1:27" ht="12.75" hidden="1" customHeight="1" outlineLevel="1" x14ac:dyDescent="0.3">
      <c r="A576" s="99" t="s">
        <v>1548</v>
      </c>
      <c r="B576" s="63" t="s">
        <v>90</v>
      </c>
      <c r="C576" s="43" t="s">
        <v>79</v>
      </c>
      <c r="D576" s="44">
        <f>$D$456</f>
        <v>434.18</v>
      </c>
      <c r="E576" s="44">
        <f t="shared" ref="E576:AA576" si="334">$D$456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3">
      <c r="A577" s="99" t="s">
        <v>1549</v>
      </c>
      <c r="B577" s="63" t="s">
        <v>83</v>
      </c>
      <c r="C577" s="43" t="s">
        <v>79</v>
      </c>
      <c r="D577" s="44">
        <v>4.8</v>
      </c>
      <c r="E577" s="44">
        <v>4.8</v>
      </c>
      <c r="F577" s="44">
        <v>4.8</v>
      </c>
      <c r="G577" s="44">
        <v>4.8</v>
      </c>
      <c r="H577" s="44">
        <v>4.8</v>
      </c>
      <c r="I577" s="44">
        <v>4.8</v>
      </c>
      <c r="J577" s="44">
        <v>4.8</v>
      </c>
      <c r="K577" s="44">
        <v>4.8</v>
      </c>
      <c r="L577" s="44">
        <v>4.8</v>
      </c>
      <c r="M577" s="44">
        <v>4.8</v>
      </c>
      <c r="N577" s="44">
        <v>4.8</v>
      </c>
      <c r="O577" s="44">
        <v>4.8</v>
      </c>
      <c r="P577" s="44">
        <v>4.8</v>
      </c>
      <c r="Q577" s="44">
        <v>4.8</v>
      </c>
      <c r="R577" s="44">
        <v>4.8</v>
      </c>
      <c r="S577" s="44">
        <v>4.8</v>
      </c>
      <c r="T577" s="44">
        <v>4.8</v>
      </c>
      <c r="U577" s="44">
        <v>4.8</v>
      </c>
      <c r="V577" s="44">
        <v>4.8</v>
      </c>
      <c r="W577" s="44">
        <v>4.8</v>
      </c>
      <c r="X577" s="44">
        <v>4.8</v>
      </c>
      <c r="Y577" s="44">
        <v>4.8</v>
      </c>
      <c r="Z577" s="44">
        <v>4.8</v>
      </c>
      <c r="AA577" s="44">
        <v>4.8</v>
      </c>
    </row>
    <row r="578" spans="1:27" ht="12.75" hidden="1" customHeight="1" outlineLevel="1" x14ac:dyDescent="0.3">
      <c r="A578" s="99" t="s">
        <v>1550</v>
      </c>
      <c r="B578" s="63" t="s">
        <v>81</v>
      </c>
      <c r="C578" s="43" t="s">
        <v>79</v>
      </c>
      <c r="D578" s="44">
        <f>$D$11</f>
        <v>88.27</v>
      </c>
      <c r="E578" s="44">
        <f t="shared" ref="E578:AA578" si="335">$D$11</f>
        <v>88.27</v>
      </c>
      <c r="F578" s="44">
        <f t="shared" si="335"/>
        <v>88.27</v>
      </c>
      <c r="G578" s="44">
        <f t="shared" si="335"/>
        <v>88.27</v>
      </c>
      <c r="H578" s="44">
        <f t="shared" si="335"/>
        <v>88.27</v>
      </c>
      <c r="I578" s="44">
        <f t="shared" si="335"/>
        <v>88.27</v>
      </c>
      <c r="J578" s="44">
        <f t="shared" si="335"/>
        <v>88.27</v>
      </c>
      <c r="K578" s="44">
        <f t="shared" si="335"/>
        <v>88.27</v>
      </c>
      <c r="L578" s="44">
        <f t="shared" si="335"/>
        <v>88.27</v>
      </c>
      <c r="M578" s="44">
        <f t="shared" si="335"/>
        <v>88.27</v>
      </c>
      <c r="N578" s="44">
        <f t="shared" si="335"/>
        <v>88.27</v>
      </c>
      <c r="O578" s="44">
        <f t="shared" si="335"/>
        <v>88.27</v>
      </c>
      <c r="P578" s="44">
        <f t="shared" si="335"/>
        <v>88.27</v>
      </c>
      <c r="Q578" s="44">
        <f t="shared" si="335"/>
        <v>88.27</v>
      </c>
      <c r="R578" s="44">
        <f t="shared" si="335"/>
        <v>88.27</v>
      </c>
      <c r="S578" s="44">
        <f t="shared" si="335"/>
        <v>88.27</v>
      </c>
      <c r="T578" s="44">
        <f t="shared" si="335"/>
        <v>88.27</v>
      </c>
      <c r="U578" s="44">
        <f t="shared" si="335"/>
        <v>88.27</v>
      </c>
      <c r="V578" s="44">
        <f t="shared" si="335"/>
        <v>88.27</v>
      </c>
      <c r="W578" s="44">
        <f t="shared" si="335"/>
        <v>88.27</v>
      </c>
      <c r="X578" s="44">
        <f t="shared" si="335"/>
        <v>88.27</v>
      </c>
      <c r="Y578" s="44">
        <f t="shared" si="335"/>
        <v>88.27</v>
      </c>
      <c r="Z578" s="44">
        <f t="shared" si="335"/>
        <v>88.27</v>
      </c>
      <c r="AA578" s="44">
        <f t="shared" si="335"/>
        <v>88.27</v>
      </c>
    </row>
    <row r="579" spans="1:27" ht="13.8" collapsed="1" x14ac:dyDescent="0.3">
      <c r="A579" s="98" t="s">
        <v>1551</v>
      </c>
      <c r="B579" s="28" t="str">
        <f>"26"&amp;"."&amp;$B$623&amp;"."&amp;$B$624</f>
        <v>26.02.2024</v>
      </c>
      <c r="C579" s="90" t="s">
        <v>76</v>
      </c>
      <c r="D579" s="91">
        <f>ROUND(((D580+D581+D583+D582)/1000),5)</f>
        <v>1.9710799999999999</v>
      </c>
      <c r="E579" s="91">
        <f>ROUND(((E580+E581+E583+E582)/1000),5)</f>
        <v>1.8426899999999999</v>
      </c>
      <c r="F579" s="91">
        <f>ROUND(((F580+F581+F583+F582)/1000),5)</f>
        <v>1.78562</v>
      </c>
      <c r="G579" s="91">
        <f t="shared" ref="G579:AA579" si="336">ROUND(((G580+G581+G583+G582)/1000),5)</f>
        <v>1.79274</v>
      </c>
      <c r="H579" s="91">
        <f t="shared" si="336"/>
        <v>1.80914</v>
      </c>
      <c r="I579" s="91">
        <f t="shared" si="336"/>
        <v>1.9508099999999999</v>
      </c>
      <c r="J579" s="91">
        <f t="shared" si="336"/>
        <v>2.1139000000000001</v>
      </c>
      <c r="K579" s="91">
        <f t="shared" si="336"/>
        <v>2.3973100000000001</v>
      </c>
      <c r="L579" s="91">
        <f t="shared" si="336"/>
        <v>2.5296599999999998</v>
      </c>
      <c r="M579" s="91">
        <f t="shared" si="336"/>
        <v>2.5406300000000002</v>
      </c>
      <c r="N579" s="91">
        <f t="shared" si="336"/>
        <v>2.5604499999999999</v>
      </c>
      <c r="O579" s="91">
        <f t="shared" si="336"/>
        <v>2.5886</v>
      </c>
      <c r="P579" s="91">
        <f t="shared" si="336"/>
        <v>2.5800700000000001</v>
      </c>
      <c r="Q579" s="91">
        <f t="shared" si="336"/>
        <v>2.5816499999999998</v>
      </c>
      <c r="R579" s="91">
        <f t="shared" si="336"/>
        <v>2.5715400000000002</v>
      </c>
      <c r="S579" s="91">
        <f t="shared" si="336"/>
        <v>2.50847</v>
      </c>
      <c r="T579" s="91">
        <f t="shared" si="336"/>
        <v>2.4921500000000001</v>
      </c>
      <c r="U579" s="91">
        <f t="shared" si="336"/>
        <v>2.5064000000000002</v>
      </c>
      <c r="V579" s="91">
        <f t="shared" si="336"/>
        <v>2.53017</v>
      </c>
      <c r="W579" s="91">
        <f t="shared" si="336"/>
        <v>2.55559</v>
      </c>
      <c r="X579" s="91">
        <f t="shared" si="336"/>
        <v>2.4625400000000002</v>
      </c>
      <c r="Y579" s="91">
        <f t="shared" si="336"/>
        <v>2.34491</v>
      </c>
      <c r="Z579" s="91">
        <f t="shared" si="336"/>
        <v>2.1122399999999999</v>
      </c>
      <c r="AA579" s="91">
        <f t="shared" si="336"/>
        <v>1.8647199999999999</v>
      </c>
    </row>
    <row r="580" spans="1:27" ht="12.75" hidden="1" customHeight="1" outlineLevel="1" x14ac:dyDescent="0.3">
      <c r="A580" s="99" t="s">
        <v>1552</v>
      </c>
      <c r="B580" s="63" t="s">
        <v>238</v>
      </c>
      <c r="C580" s="43" t="s">
        <v>79</v>
      </c>
      <c r="D580" s="44">
        <v>1443.83</v>
      </c>
      <c r="E580" s="44">
        <v>1315.44</v>
      </c>
      <c r="F580" s="44">
        <v>1258.3699999999999</v>
      </c>
      <c r="G580" s="44">
        <v>1265.49</v>
      </c>
      <c r="H580" s="44">
        <v>1281.8900000000001</v>
      </c>
      <c r="I580" s="44">
        <v>1423.56</v>
      </c>
      <c r="J580" s="44">
        <v>1586.65</v>
      </c>
      <c r="K580" s="44">
        <v>1870.06</v>
      </c>
      <c r="L580" s="44">
        <v>2002.41</v>
      </c>
      <c r="M580" s="44">
        <v>2013.38</v>
      </c>
      <c r="N580" s="44">
        <v>2033.2</v>
      </c>
      <c r="O580" s="44">
        <v>2061.35</v>
      </c>
      <c r="P580" s="44">
        <v>2052.8200000000002</v>
      </c>
      <c r="Q580" s="44">
        <v>2054.4</v>
      </c>
      <c r="R580" s="44">
        <v>2044.29</v>
      </c>
      <c r="S580" s="44">
        <v>1981.22</v>
      </c>
      <c r="T580" s="44">
        <v>1964.9</v>
      </c>
      <c r="U580" s="44">
        <v>1979.15</v>
      </c>
      <c r="V580" s="44">
        <v>2002.92</v>
      </c>
      <c r="W580" s="44">
        <v>2028.34</v>
      </c>
      <c r="X580" s="44">
        <v>1935.29</v>
      </c>
      <c r="Y580" s="44">
        <v>1817.66</v>
      </c>
      <c r="Z580" s="44">
        <v>1584.99</v>
      </c>
      <c r="AA580" s="44">
        <v>1337.47</v>
      </c>
    </row>
    <row r="581" spans="1:27" ht="12.75" hidden="1" customHeight="1" outlineLevel="1" x14ac:dyDescent="0.3">
      <c r="A581" s="99" t="s">
        <v>1553</v>
      </c>
      <c r="B581" s="63" t="s">
        <v>90</v>
      </c>
      <c r="C581" s="43" t="s">
        <v>79</v>
      </c>
      <c r="D581" s="44">
        <f>$D$456</f>
        <v>434.18</v>
      </c>
      <c r="E581" s="44">
        <f t="shared" ref="E581:AA581" si="337">$D$456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3">
      <c r="A582" s="99" t="s">
        <v>1554</v>
      </c>
      <c r="B582" s="63" t="s">
        <v>83</v>
      </c>
      <c r="C582" s="43" t="s">
        <v>79</v>
      </c>
      <c r="D582" s="44">
        <v>4.8</v>
      </c>
      <c r="E582" s="44">
        <v>4.8</v>
      </c>
      <c r="F582" s="44">
        <v>4.8</v>
      </c>
      <c r="G582" s="44">
        <v>4.8</v>
      </c>
      <c r="H582" s="44">
        <v>4.8</v>
      </c>
      <c r="I582" s="44">
        <v>4.8</v>
      </c>
      <c r="J582" s="44">
        <v>4.8</v>
      </c>
      <c r="K582" s="44">
        <v>4.8</v>
      </c>
      <c r="L582" s="44">
        <v>4.8</v>
      </c>
      <c r="M582" s="44">
        <v>4.8</v>
      </c>
      <c r="N582" s="44">
        <v>4.8</v>
      </c>
      <c r="O582" s="44">
        <v>4.8</v>
      </c>
      <c r="P582" s="44">
        <v>4.8</v>
      </c>
      <c r="Q582" s="44">
        <v>4.8</v>
      </c>
      <c r="R582" s="44">
        <v>4.8</v>
      </c>
      <c r="S582" s="44">
        <v>4.8</v>
      </c>
      <c r="T582" s="44">
        <v>4.8</v>
      </c>
      <c r="U582" s="44">
        <v>4.8</v>
      </c>
      <c r="V582" s="44">
        <v>4.8</v>
      </c>
      <c r="W582" s="44">
        <v>4.8</v>
      </c>
      <c r="X582" s="44">
        <v>4.8</v>
      </c>
      <c r="Y582" s="44">
        <v>4.8</v>
      </c>
      <c r="Z582" s="44">
        <v>4.8</v>
      </c>
      <c r="AA582" s="44">
        <v>4.8</v>
      </c>
    </row>
    <row r="583" spans="1:27" ht="12.75" hidden="1" customHeight="1" outlineLevel="1" x14ac:dyDescent="0.3">
      <c r="A583" s="99" t="s">
        <v>1555</v>
      </c>
      <c r="B583" s="63" t="s">
        <v>81</v>
      </c>
      <c r="C583" s="43" t="s">
        <v>79</v>
      </c>
      <c r="D583" s="44">
        <f>$D$11</f>
        <v>88.27</v>
      </c>
      <c r="E583" s="44">
        <f t="shared" ref="E583:AA583" si="338">$D$11</f>
        <v>88.27</v>
      </c>
      <c r="F583" s="44">
        <f t="shared" si="338"/>
        <v>88.27</v>
      </c>
      <c r="G583" s="44">
        <f t="shared" si="338"/>
        <v>88.27</v>
      </c>
      <c r="H583" s="44">
        <f t="shared" si="338"/>
        <v>88.27</v>
      </c>
      <c r="I583" s="44">
        <f t="shared" si="338"/>
        <v>88.27</v>
      </c>
      <c r="J583" s="44">
        <f t="shared" si="338"/>
        <v>88.27</v>
      </c>
      <c r="K583" s="44">
        <f t="shared" si="338"/>
        <v>88.27</v>
      </c>
      <c r="L583" s="44">
        <f t="shared" si="338"/>
        <v>88.27</v>
      </c>
      <c r="M583" s="44">
        <f t="shared" si="338"/>
        <v>88.27</v>
      </c>
      <c r="N583" s="44">
        <f t="shared" si="338"/>
        <v>88.27</v>
      </c>
      <c r="O583" s="44">
        <f t="shared" si="338"/>
        <v>88.27</v>
      </c>
      <c r="P583" s="44">
        <f t="shared" si="338"/>
        <v>88.27</v>
      </c>
      <c r="Q583" s="44">
        <f t="shared" si="338"/>
        <v>88.27</v>
      </c>
      <c r="R583" s="44">
        <f t="shared" si="338"/>
        <v>88.27</v>
      </c>
      <c r="S583" s="44">
        <f t="shared" si="338"/>
        <v>88.27</v>
      </c>
      <c r="T583" s="44">
        <f t="shared" si="338"/>
        <v>88.27</v>
      </c>
      <c r="U583" s="44">
        <f t="shared" si="338"/>
        <v>88.27</v>
      </c>
      <c r="V583" s="44">
        <f t="shared" si="338"/>
        <v>88.27</v>
      </c>
      <c r="W583" s="44">
        <f t="shared" si="338"/>
        <v>88.27</v>
      </c>
      <c r="X583" s="44">
        <f t="shared" si="338"/>
        <v>88.27</v>
      </c>
      <c r="Y583" s="44">
        <f t="shared" si="338"/>
        <v>88.27</v>
      </c>
      <c r="Z583" s="44">
        <f t="shared" si="338"/>
        <v>88.27</v>
      </c>
      <c r="AA583" s="44">
        <f t="shared" si="338"/>
        <v>88.27</v>
      </c>
    </row>
    <row r="584" spans="1:27" ht="13.8" collapsed="1" x14ac:dyDescent="0.3">
      <c r="A584" s="98" t="s">
        <v>1556</v>
      </c>
      <c r="B584" s="28" t="str">
        <f>"27"&amp;"."&amp;$B$623&amp;"."&amp;$B$624</f>
        <v>27.02.2024</v>
      </c>
      <c r="C584" s="90" t="s">
        <v>76</v>
      </c>
      <c r="D584" s="91">
        <f>ROUND(((D585+D586+D588+D587)/1000),5)</f>
        <v>1.84999</v>
      </c>
      <c r="E584" s="91">
        <f>ROUND(((E585+E586+E588+E587)/1000),5)</f>
        <v>1.7980700000000001</v>
      </c>
      <c r="F584" s="91">
        <f>ROUND(((F585+F586+F588+F587)/1000),5)</f>
        <v>1.7715700000000001</v>
      </c>
      <c r="G584" s="91">
        <f t="shared" ref="G584:AA584" si="339">ROUND(((G585+G586+G588+G587)/1000),5)</f>
        <v>1.76901</v>
      </c>
      <c r="H584" s="91">
        <f t="shared" si="339"/>
        <v>1.80271</v>
      </c>
      <c r="I584" s="91">
        <f t="shared" si="339"/>
        <v>1.9659599999999999</v>
      </c>
      <c r="J584" s="91">
        <f t="shared" si="339"/>
        <v>2.0932900000000001</v>
      </c>
      <c r="K584" s="91">
        <f t="shared" si="339"/>
        <v>2.2497699999999998</v>
      </c>
      <c r="L584" s="91">
        <f t="shared" si="339"/>
        <v>2.4437099999999998</v>
      </c>
      <c r="M584" s="91">
        <f t="shared" si="339"/>
        <v>2.4757500000000001</v>
      </c>
      <c r="N584" s="91">
        <f t="shared" si="339"/>
        <v>2.5017</v>
      </c>
      <c r="O584" s="91">
        <f t="shared" si="339"/>
        <v>2.5935000000000001</v>
      </c>
      <c r="P584" s="91">
        <f t="shared" si="339"/>
        <v>2.5268299999999999</v>
      </c>
      <c r="Q584" s="91">
        <f t="shared" si="339"/>
        <v>2.5147499999999998</v>
      </c>
      <c r="R584" s="91">
        <f t="shared" si="339"/>
        <v>2.49559</v>
      </c>
      <c r="S584" s="91">
        <f t="shared" si="339"/>
        <v>2.4086699999999999</v>
      </c>
      <c r="T584" s="91">
        <f t="shared" si="339"/>
        <v>2.4192100000000001</v>
      </c>
      <c r="U584" s="91">
        <f t="shared" si="339"/>
        <v>2.4504700000000001</v>
      </c>
      <c r="V584" s="91">
        <f t="shared" si="339"/>
        <v>2.4739499999999999</v>
      </c>
      <c r="W584" s="91">
        <f t="shared" si="339"/>
        <v>2.49762</v>
      </c>
      <c r="X584" s="91">
        <f t="shared" si="339"/>
        <v>2.42788</v>
      </c>
      <c r="Y584" s="91">
        <f t="shared" si="339"/>
        <v>2.3658000000000001</v>
      </c>
      <c r="Z584" s="91">
        <f t="shared" si="339"/>
        <v>2.1654599999999999</v>
      </c>
      <c r="AA584" s="91">
        <f t="shared" si="339"/>
        <v>1.97353</v>
      </c>
    </row>
    <row r="585" spans="1:27" ht="12.75" hidden="1" customHeight="1" outlineLevel="1" x14ac:dyDescent="0.3">
      <c r="A585" s="99" t="s">
        <v>1557</v>
      </c>
      <c r="B585" s="63" t="s">
        <v>238</v>
      </c>
      <c r="C585" s="43" t="s">
        <v>79</v>
      </c>
      <c r="D585" s="44">
        <v>1322.74</v>
      </c>
      <c r="E585" s="44">
        <v>1270.82</v>
      </c>
      <c r="F585" s="44">
        <v>1244.32</v>
      </c>
      <c r="G585" s="44">
        <v>1241.76</v>
      </c>
      <c r="H585" s="44">
        <v>1275.46</v>
      </c>
      <c r="I585" s="44">
        <v>1438.71</v>
      </c>
      <c r="J585" s="44">
        <v>1566.04</v>
      </c>
      <c r="K585" s="44">
        <v>1722.52</v>
      </c>
      <c r="L585" s="44">
        <v>1916.46</v>
      </c>
      <c r="M585" s="44">
        <v>1948.5</v>
      </c>
      <c r="N585" s="44">
        <v>1974.45</v>
      </c>
      <c r="O585" s="44">
        <v>2066.25</v>
      </c>
      <c r="P585" s="44">
        <v>1999.58</v>
      </c>
      <c r="Q585" s="44">
        <v>1987.5</v>
      </c>
      <c r="R585" s="44">
        <v>1968.34</v>
      </c>
      <c r="S585" s="44">
        <v>1881.42</v>
      </c>
      <c r="T585" s="44">
        <v>1891.96</v>
      </c>
      <c r="U585" s="44">
        <v>1923.22</v>
      </c>
      <c r="V585" s="44">
        <v>1946.7</v>
      </c>
      <c r="W585" s="44">
        <v>1970.37</v>
      </c>
      <c r="X585" s="44">
        <v>1900.63</v>
      </c>
      <c r="Y585" s="44">
        <v>1838.55</v>
      </c>
      <c r="Z585" s="44">
        <v>1638.21</v>
      </c>
      <c r="AA585" s="44">
        <v>1446.28</v>
      </c>
    </row>
    <row r="586" spans="1:27" ht="12.75" hidden="1" customHeight="1" outlineLevel="1" x14ac:dyDescent="0.3">
      <c r="A586" s="99" t="s">
        <v>1558</v>
      </c>
      <c r="B586" s="63" t="s">
        <v>90</v>
      </c>
      <c r="C586" s="43" t="s">
        <v>79</v>
      </c>
      <c r="D586" s="44">
        <f>$D$456</f>
        <v>434.18</v>
      </c>
      <c r="E586" s="44">
        <f t="shared" ref="E586:AA586" si="340">$D$456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3">
      <c r="A587" s="99" t="s">
        <v>1559</v>
      </c>
      <c r="B587" s="63" t="s">
        <v>83</v>
      </c>
      <c r="C587" s="43" t="s">
        <v>79</v>
      </c>
      <c r="D587" s="44">
        <v>4.8</v>
      </c>
      <c r="E587" s="44">
        <v>4.8</v>
      </c>
      <c r="F587" s="44">
        <v>4.8</v>
      </c>
      <c r="G587" s="44">
        <v>4.8</v>
      </c>
      <c r="H587" s="44">
        <v>4.8</v>
      </c>
      <c r="I587" s="44">
        <v>4.8</v>
      </c>
      <c r="J587" s="44">
        <v>4.8</v>
      </c>
      <c r="K587" s="44">
        <v>4.8</v>
      </c>
      <c r="L587" s="44">
        <v>4.8</v>
      </c>
      <c r="M587" s="44">
        <v>4.8</v>
      </c>
      <c r="N587" s="44">
        <v>4.8</v>
      </c>
      <c r="O587" s="44">
        <v>4.8</v>
      </c>
      <c r="P587" s="44">
        <v>4.8</v>
      </c>
      <c r="Q587" s="44">
        <v>4.8</v>
      </c>
      <c r="R587" s="44">
        <v>4.8</v>
      </c>
      <c r="S587" s="44">
        <v>4.8</v>
      </c>
      <c r="T587" s="44">
        <v>4.8</v>
      </c>
      <c r="U587" s="44">
        <v>4.8</v>
      </c>
      <c r="V587" s="44">
        <v>4.8</v>
      </c>
      <c r="W587" s="44">
        <v>4.8</v>
      </c>
      <c r="X587" s="44">
        <v>4.8</v>
      </c>
      <c r="Y587" s="44">
        <v>4.8</v>
      </c>
      <c r="Z587" s="44">
        <v>4.8</v>
      </c>
      <c r="AA587" s="44">
        <v>4.8</v>
      </c>
    </row>
    <row r="588" spans="1:27" ht="12.75" hidden="1" customHeight="1" outlineLevel="1" x14ac:dyDescent="0.3">
      <c r="A588" s="99" t="s">
        <v>1560</v>
      </c>
      <c r="B588" s="63" t="s">
        <v>81</v>
      </c>
      <c r="C588" s="43" t="s">
        <v>79</v>
      </c>
      <c r="D588" s="44">
        <f>$D$11</f>
        <v>88.27</v>
      </c>
      <c r="E588" s="44">
        <f t="shared" ref="E588:AA588" si="341">$D$11</f>
        <v>88.27</v>
      </c>
      <c r="F588" s="44">
        <f t="shared" si="341"/>
        <v>88.27</v>
      </c>
      <c r="G588" s="44">
        <f t="shared" si="341"/>
        <v>88.27</v>
      </c>
      <c r="H588" s="44">
        <f t="shared" si="341"/>
        <v>88.27</v>
      </c>
      <c r="I588" s="44">
        <f t="shared" si="341"/>
        <v>88.27</v>
      </c>
      <c r="J588" s="44">
        <f t="shared" si="341"/>
        <v>88.27</v>
      </c>
      <c r="K588" s="44">
        <f t="shared" si="341"/>
        <v>88.27</v>
      </c>
      <c r="L588" s="44">
        <f t="shared" si="341"/>
        <v>88.27</v>
      </c>
      <c r="M588" s="44">
        <f t="shared" si="341"/>
        <v>88.27</v>
      </c>
      <c r="N588" s="44">
        <f t="shared" si="341"/>
        <v>88.27</v>
      </c>
      <c r="O588" s="44">
        <f t="shared" si="341"/>
        <v>88.27</v>
      </c>
      <c r="P588" s="44">
        <f t="shared" si="341"/>
        <v>88.27</v>
      </c>
      <c r="Q588" s="44">
        <f t="shared" si="341"/>
        <v>88.27</v>
      </c>
      <c r="R588" s="44">
        <f t="shared" si="341"/>
        <v>88.27</v>
      </c>
      <c r="S588" s="44">
        <f t="shared" si="341"/>
        <v>88.27</v>
      </c>
      <c r="T588" s="44">
        <f t="shared" si="341"/>
        <v>88.27</v>
      </c>
      <c r="U588" s="44">
        <f t="shared" si="341"/>
        <v>88.27</v>
      </c>
      <c r="V588" s="44">
        <f t="shared" si="341"/>
        <v>88.27</v>
      </c>
      <c r="W588" s="44">
        <f t="shared" si="341"/>
        <v>88.27</v>
      </c>
      <c r="X588" s="44">
        <f t="shared" si="341"/>
        <v>88.27</v>
      </c>
      <c r="Y588" s="44">
        <f t="shared" si="341"/>
        <v>88.27</v>
      </c>
      <c r="Z588" s="44">
        <f t="shared" si="341"/>
        <v>88.27</v>
      </c>
      <c r="AA588" s="44">
        <f t="shared" si="341"/>
        <v>88.27</v>
      </c>
    </row>
    <row r="589" spans="1:27" ht="13.8" collapsed="1" x14ac:dyDescent="0.3">
      <c r="A589" s="98" t="s">
        <v>1561</v>
      </c>
      <c r="B589" s="28" t="str">
        <f>"28"&amp;"."&amp;$B$623&amp;"."&amp;$B$624</f>
        <v>28.02.2024</v>
      </c>
      <c r="C589" s="90" t="s">
        <v>76</v>
      </c>
      <c r="D589" s="91">
        <f>ROUND(((D590+D591+D593+D592)/1000),5)</f>
        <v>1.8321400000000001</v>
      </c>
      <c r="E589" s="91">
        <f>ROUND(((E590+E591+E593+E592)/1000),5)</f>
        <v>1.7949900000000001</v>
      </c>
      <c r="F589" s="91">
        <f>ROUND(((F590+F591+F593+F592)/1000),5)</f>
        <v>1.77918</v>
      </c>
      <c r="G589" s="91">
        <f t="shared" ref="G589:AA589" si="342">ROUND(((G590+G591+G593+G592)/1000),5)</f>
        <v>1.7762199999999999</v>
      </c>
      <c r="H589" s="91">
        <f t="shared" si="342"/>
        <v>1.80464</v>
      </c>
      <c r="I589" s="91">
        <f t="shared" si="342"/>
        <v>1.92232</v>
      </c>
      <c r="J589" s="91">
        <f t="shared" si="342"/>
        <v>2.10127</v>
      </c>
      <c r="K589" s="91">
        <f t="shared" si="342"/>
        <v>2.3855400000000002</v>
      </c>
      <c r="L589" s="91">
        <f t="shared" si="342"/>
        <v>2.4951699999999999</v>
      </c>
      <c r="M589" s="91">
        <f t="shared" si="342"/>
        <v>2.53668</v>
      </c>
      <c r="N589" s="91">
        <f t="shared" si="342"/>
        <v>2.54379</v>
      </c>
      <c r="O589" s="91">
        <f t="shared" si="342"/>
        <v>2.5923699999999998</v>
      </c>
      <c r="P589" s="91">
        <f t="shared" si="342"/>
        <v>2.5706500000000001</v>
      </c>
      <c r="Q589" s="91">
        <f t="shared" si="342"/>
        <v>2.5770499999999998</v>
      </c>
      <c r="R589" s="91">
        <f t="shared" si="342"/>
        <v>2.56507</v>
      </c>
      <c r="S589" s="91">
        <f t="shared" si="342"/>
        <v>2.4670800000000002</v>
      </c>
      <c r="T589" s="91">
        <f t="shared" si="342"/>
        <v>2.4515699999999998</v>
      </c>
      <c r="U589" s="91">
        <f t="shared" si="342"/>
        <v>2.4646499999999998</v>
      </c>
      <c r="V589" s="91">
        <f t="shared" si="342"/>
        <v>2.5186799999999998</v>
      </c>
      <c r="W589" s="91">
        <f t="shared" si="342"/>
        <v>2.5668500000000001</v>
      </c>
      <c r="X589" s="91">
        <f t="shared" si="342"/>
        <v>2.4807199999999998</v>
      </c>
      <c r="Y589" s="91">
        <f t="shared" si="342"/>
        <v>2.38849</v>
      </c>
      <c r="Z589" s="91">
        <f t="shared" si="342"/>
        <v>2.1618400000000002</v>
      </c>
      <c r="AA589" s="91">
        <f t="shared" si="342"/>
        <v>1.8904399999999999</v>
      </c>
    </row>
    <row r="590" spans="1:27" ht="12.75" hidden="1" customHeight="1" outlineLevel="1" x14ac:dyDescent="0.3">
      <c r="A590" s="99" t="s">
        <v>1562</v>
      </c>
      <c r="B590" s="63" t="s">
        <v>238</v>
      </c>
      <c r="C590" s="43" t="s">
        <v>79</v>
      </c>
      <c r="D590" s="44">
        <v>1304.8900000000001</v>
      </c>
      <c r="E590" s="44">
        <v>1267.74</v>
      </c>
      <c r="F590" s="44">
        <v>1251.93</v>
      </c>
      <c r="G590" s="44">
        <v>1248.97</v>
      </c>
      <c r="H590" s="44">
        <v>1277.3900000000001</v>
      </c>
      <c r="I590" s="44">
        <v>1395.07</v>
      </c>
      <c r="J590" s="44">
        <v>1574.02</v>
      </c>
      <c r="K590" s="44">
        <v>1858.29</v>
      </c>
      <c r="L590" s="44">
        <v>1967.92</v>
      </c>
      <c r="M590" s="44">
        <v>2009.43</v>
      </c>
      <c r="N590" s="44">
        <v>2016.54</v>
      </c>
      <c r="O590" s="44">
        <v>2065.12</v>
      </c>
      <c r="P590" s="44">
        <v>2043.4</v>
      </c>
      <c r="Q590" s="44">
        <v>2049.8000000000002</v>
      </c>
      <c r="R590" s="44">
        <v>2037.82</v>
      </c>
      <c r="S590" s="44">
        <v>1939.83</v>
      </c>
      <c r="T590" s="44">
        <v>1924.32</v>
      </c>
      <c r="U590" s="44">
        <v>1937.4</v>
      </c>
      <c r="V590" s="44">
        <v>1991.43</v>
      </c>
      <c r="W590" s="44">
        <v>2039.6</v>
      </c>
      <c r="X590" s="44">
        <v>1953.47</v>
      </c>
      <c r="Y590" s="44">
        <v>1861.24</v>
      </c>
      <c r="Z590" s="44">
        <v>1634.59</v>
      </c>
      <c r="AA590" s="44">
        <v>1363.19</v>
      </c>
    </row>
    <row r="591" spans="1:27" ht="12.75" hidden="1" customHeight="1" outlineLevel="1" x14ac:dyDescent="0.3">
      <c r="A591" s="99" t="s">
        <v>1563</v>
      </c>
      <c r="B591" s="63" t="s">
        <v>90</v>
      </c>
      <c r="C591" s="43" t="s">
        <v>79</v>
      </c>
      <c r="D591" s="44">
        <f>$D$456</f>
        <v>434.18</v>
      </c>
      <c r="E591" s="44">
        <f t="shared" ref="E591:AA591" si="343">$D$456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3">
      <c r="A592" s="99" t="s">
        <v>1564</v>
      </c>
      <c r="B592" s="63" t="s">
        <v>83</v>
      </c>
      <c r="C592" s="43" t="s">
        <v>79</v>
      </c>
      <c r="D592" s="44">
        <v>4.8</v>
      </c>
      <c r="E592" s="44">
        <v>4.8</v>
      </c>
      <c r="F592" s="44">
        <v>4.8</v>
      </c>
      <c r="G592" s="44">
        <v>4.8</v>
      </c>
      <c r="H592" s="44">
        <v>4.8</v>
      </c>
      <c r="I592" s="44">
        <v>4.8</v>
      </c>
      <c r="J592" s="44">
        <v>4.8</v>
      </c>
      <c r="K592" s="44">
        <v>4.8</v>
      </c>
      <c r="L592" s="44">
        <v>4.8</v>
      </c>
      <c r="M592" s="44">
        <v>4.8</v>
      </c>
      <c r="N592" s="44">
        <v>4.8</v>
      </c>
      <c r="O592" s="44">
        <v>4.8</v>
      </c>
      <c r="P592" s="44">
        <v>4.8</v>
      </c>
      <c r="Q592" s="44">
        <v>4.8</v>
      </c>
      <c r="R592" s="44">
        <v>4.8</v>
      </c>
      <c r="S592" s="44">
        <v>4.8</v>
      </c>
      <c r="T592" s="44">
        <v>4.8</v>
      </c>
      <c r="U592" s="44">
        <v>4.8</v>
      </c>
      <c r="V592" s="44">
        <v>4.8</v>
      </c>
      <c r="W592" s="44">
        <v>4.8</v>
      </c>
      <c r="X592" s="44">
        <v>4.8</v>
      </c>
      <c r="Y592" s="44">
        <v>4.8</v>
      </c>
      <c r="Z592" s="44">
        <v>4.8</v>
      </c>
      <c r="AA592" s="44">
        <v>4.8</v>
      </c>
    </row>
    <row r="593" spans="1:27" ht="12.75" hidden="1" customHeight="1" outlineLevel="1" x14ac:dyDescent="0.3">
      <c r="A593" s="99" t="s">
        <v>1565</v>
      </c>
      <c r="B593" s="63" t="s">
        <v>81</v>
      </c>
      <c r="C593" s="43" t="s">
        <v>79</v>
      </c>
      <c r="D593" s="44">
        <f>$D$11</f>
        <v>88.27</v>
      </c>
      <c r="E593" s="44">
        <f t="shared" ref="E593:AA593" si="344">$D$11</f>
        <v>88.27</v>
      </c>
      <c r="F593" s="44">
        <f t="shared" si="344"/>
        <v>88.27</v>
      </c>
      <c r="G593" s="44">
        <f t="shared" si="344"/>
        <v>88.27</v>
      </c>
      <c r="H593" s="44">
        <f t="shared" si="344"/>
        <v>88.27</v>
      </c>
      <c r="I593" s="44">
        <f t="shared" si="344"/>
        <v>88.27</v>
      </c>
      <c r="J593" s="44">
        <f t="shared" si="344"/>
        <v>88.27</v>
      </c>
      <c r="K593" s="44">
        <f t="shared" si="344"/>
        <v>88.27</v>
      </c>
      <c r="L593" s="44">
        <f t="shared" si="344"/>
        <v>88.27</v>
      </c>
      <c r="M593" s="44">
        <f t="shared" si="344"/>
        <v>88.27</v>
      </c>
      <c r="N593" s="44">
        <f t="shared" si="344"/>
        <v>88.27</v>
      </c>
      <c r="O593" s="44">
        <f t="shared" si="344"/>
        <v>88.27</v>
      </c>
      <c r="P593" s="44">
        <f t="shared" si="344"/>
        <v>88.27</v>
      </c>
      <c r="Q593" s="44">
        <f t="shared" si="344"/>
        <v>88.27</v>
      </c>
      <c r="R593" s="44">
        <f t="shared" si="344"/>
        <v>88.27</v>
      </c>
      <c r="S593" s="44">
        <f t="shared" si="344"/>
        <v>88.27</v>
      </c>
      <c r="T593" s="44">
        <f t="shared" si="344"/>
        <v>88.27</v>
      </c>
      <c r="U593" s="44">
        <f t="shared" si="344"/>
        <v>88.27</v>
      </c>
      <c r="V593" s="44">
        <f t="shared" si="344"/>
        <v>88.27</v>
      </c>
      <c r="W593" s="44">
        <f t="shared" si="344"/>
        <v>88.27</v>
      </c>
      <c r="X593" s="44">
        <f t="shared" si="344"/>
        <v>88.27</v>
      </c>
      <c r="Y593" s="44">
        <f t="shared" si="344"/>
        <v>88.27</v>
      </c>
      <c r="Z593" s="44">
        <f t="shared" si="344"/>
        <v>88.27</v>
      </c>
      <c r="AA593" s="44">
        <f t="shared" si="344"/>
        <v>88.27</v>
      </c>
    </row>
    <row r="594" spans="1:27" ht="13.8" collapsed="1" x14ac:dyDescent="0.3">
      <c r="A594" s="98" t="s">
        <v>1566</v>
      </c>
      <c r="B594" s="28" t="str">
        <f>"29"&amp;"."&amp;$B$623&amp;"."&amp;$B$624</f>
        <v>29.02.2024</v>
      </c>
      <c r="C594" s="90" t="s">
        <v>76</v>
      </c>
      <c r="D594" s="91">
        <f>ROUND(((D595+D596+D598+D597)/1000),5)</f>
        <v>1.8543499999999999</v>
      </c>
      <c r="E594" s="91">
        <f>ROUND(((E595+E596+E598+E597)/1000),5)</f>
        <v>1.8220099999999999</v>
      </c>
      <c r="F594" s="91">
        <f>ROUND(((F595+F596+F598+F597)/1000),5)</f>
        <v>1.8113999999999999</v>
      </c>
      <c r="G594" s="91">
        <f t="shared" ref="G594:AA594" si="345">ROUND(((G595+G596+G598+G597)/1000),5)</f>
        <v>1.81921</v>
      </c>
      <c r="H594" s="91">
        <f t="shared" si="345"/>
        <v>1.837</v>
      </c>
      <c r="I594" s="91">
        <f t="shared" si="345"/>
        <v>1.9957400000000001</v>
      </c>
      <c r="J594" s="91">
        <f t="shared" si="345"/>
        <v>2.1509</v>
      </c>
      <c r="K594" s="91">
        <f t="shared" si="345"/>
        <v>2.3311299999999999</v>
      </c>
      <c r="L594" s="91">
        <f t="shared" si="345"/>
        <v>2.516</v>
      </c>
      <c r="M594" s="91">
        <f t="shared" si="345"/>
        <v>2.5360900000000002</v>
      </c>
      <c r="N594" s="91">
        <f t="shared" si="345"/>
        <v>2.5514700000000001</v>
      </c>
      <c r="O594" s="91">
        <f t="shared" si="345"/>
        <v>2.57951</v>
      </c>
      <c r="P594" s="91">
        <f t="shared" si="345"/>
        <v>2.5608200000000001</v>
      </c>
      <c r="Q594" s="91">
        <f t="shared" si="345"/>
        <v>2.5647500000000001</v>
      </c>
      <c r="R594" s="91">
        <f t="shared" si="345"/>
        <v>2.5582199999999999</v>
      </c>
      <c r="S594" s="91">
        <f t="shared" si="345"/>
        <v>2.4886599999999999</v>
      </c>
      <c r="T594" s="91">
        <f t="shared" si="345"/>
        <v>2.4559899999999999</v>
      </c>
      <c r="U594" s="91">
        <f t="shared" si="345"/>
        <v>2.4719699999999998</v>
      </c>
      <c r="V594" s="91">
        <f t="shared" si="345"/>
        <v>2.5201099999999999</v>
      </c>
      <c r="W594" s="91">
        <f t="shared" si="345"/>
        <v>2.56854</v>
      </c>
      <c r="X594" s="91">
        <f t="shared" si="345"/>
        <v>2.49261</v>
      </c>
      <c r="Y594" s="91">
        <f t="shared" si="345"/>
        <v>2.3905099999999999</v>
      </c>
      <c r="Z594" s="91">
        <f t="shared" si="345"/>
        <v>2.20078</v>
      </c>
      <c r="AA594" s="91">
        <f t="shared" si="345"/>
        <v>2.0086499999999998</v>
      </c>
    </row>
    <row r="595" spans="1:27" ht="12.75" hidden="1" customHeight="1" outlineLevel="1" x14ac:dyDescent="0.3">
      <c r="A595" s="99" t="s">
        <v>1567</v>
      </c>
      <c r="B595" s="63" t="s">
        <v>238</v>
      </c>
      <c r="C595" s="43" t="s">
        <v>79</v>
      </c>
      <c r="D595" s="44">
        <v>1327.1</v>
      </c>
      <c r="E595" s="44">
        <v>1294.76</v>
      </c>
      <c r="F595" s="44">
        <v>1284.1500000000001</v>
      </c>
      <c r="G595" s="44">
        <v>1291.96</v>
      </c>
      <c r="H595" s="44">
        <v>1309.75</v>
      </c>
      <c r="I595" s="44">
        <v>1468.49</v>
      </c>
      <c r="J595" s="44">
        <v>1623.65</v>
      </c>
      <c r="K595" s="44">
        <v>1803.88</v>
      </c>
      <c r="L595" s="44">
        <v>1988.75</v>
      </c>
      <c r="M595" s="44">
        <v>2008.84</v>
      </c>
      <c r="N595" s="44">
        <v>2024.22</v>
      </c>
      <c r="O595" s="44">
        <v>2052.2600000000002</v>
      </c>
      <c r="P595" s="44">
        <v>2033.57</v>
      </c>
      <c r="Q595" s="44">
        <v>2037.5</v>
      </c>
      <c r="R595" s="44">
        <v>2030.97</v>
      </c>
      <c r="S595" s="44">
        <v>1961.41</v>
      </c>
      <c r="T595" s="44">
        <v>1928.74</v>
      </c>
      <c r="U595" s="44">
        <v>1944.72</v>
      </c>
      <c r="V595" s="44">
        <v>1992.86</v>
      </c>
      <c r="W595" s="44">
        <v>2041.29</v>
      </c>
      <c r="X595" s="44">
        <v>1965.36</v>
      </c>
      <c r="Y595" s="44">
        <v>1863.26</v>
      </c>
      <c r="Z595" s="44">
        <v>1673.53</v>
      </c>
      <c r="AA595" s="44">
        <v>1481.4</v>
      </c>
    </row>
    <row r="596" spans="1:27" ht="12.75" hidden="1" customHeight="1" outlineLevel="1" x14ac:dyDescent="0.3">
      <c r="A596" s="99" t="s">
        <v>1568</v>
      </c>
      <c r="B596" s="63" t="s">
        <v>90</v>
      </c>
      <c r="C596" s="43" t="s">
        <v>79</v>
      </c>
      <c r="D596" s="44">
        <f>$D$456</f>
        <v>434.18</v>
      </c>
      <c r="E596" s="44">
        <f t="shared" ref="E596:AA596" si="346">$D$456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3">
      <c r="A597" s="99" t="s">
        <v>1569</v>
      </c>
      <c r="B597" s="63" t="s">
        <v>83</v>
      </c>
      <c r="C597" s="43" t="s">
        <v>79</v>
      </c>
      <c r="D597" s="44">
        <v>4.8</v>
      </c>
      <c r="E597" s="44">
        <v>4.8</v>
      </c>
      <c r="F597" s="44">
        <v>4.8</v>
      </c>
      <c r="G597" s="44">
        <v>4.8</v>
      </c>
      <c r="H597" s="44">
        <v>4.8</v>
      </c>
      <c r="I597" s="44">
        <v>4.8</v>
      </c>
      <c r="J597" s="44">
        <v>4.8</v>
      </c>
      <c r="K597" s="44">
        <v>4.8</v>
      </c>
      <c r="L597" s="44">
        <v>4.8</v>
      </c>
      <c r="M597" s="44">
        <v>4.8</v>
      </c>
      <c r="N597" s="44">
        <v>4.8</v>
      </c>
      <c r="O597" s="44">
        <v>4.8</v>
      </c>
      <c r="P597" s="44">
        <v>4.8</v>
      </c>
      <c r="Q597" s="44">
        <v>4.8</v>
      </c>
      <c r="R597" s="44">
        <v>4.8</v>
      </c>
      <c r="S597" s="44">
        <v>4.8</v>
      </c>
      <c r="T597" s="44">
        <v>4.8</v>
      </c>
      <c r="U597" s="44">
        <v>4.8</v>
      </c>
      <c r="V597" s="44">
        <v>4.8</v>
      </c>
      <c r="W597" s="44">
        <v>4.8</v>
      </c>
      <c r="X597" s="44">
        <v>4.8</v>
      </c>
      <c r="Y597" s="44">
        <v>4.8</v>
      </c>
      <c r="Z597" s="44">
        <v>4.8</v>
      </c>
      <c r="AA597" s="44">
        <v>4.8</v>
      </c>
    </row>
    <row r="598" spans="1:27" ht="12.75" hidden="1" customHeight="1" outlineLevel="1" x14ac:dyDescent="0.3">
      <c r="A598" s="99" t="s">
        <v>1570</v>
      </c>
      <c r="B598" s="63" t="s">
        <v>81</v>
      </c>
      <c r="C598" s="43" t="s">
        <v>79</v>
      </c>
      <c r="D598" s="44">
        <f>$D$11</f>
        <v>88.27</v>
      </c>
      <c r="E598" s="44">
        <f t="shared" ref="E598:AA598" si="347">$D$11</f>
        <v>88.27</v>
      </c>
      <c r="F598" s="44">
        <f t="shared" si="347"/>
        <v>88.27</v>
      </c>
      <c r="G598" s="44">
        <f t="shared" si="347"/>
        <v>88.27</v>
      </c>
      <c r="H598" s="44">
        <f t="shared" si="347"/>
        <v>88.27</v>
      </c>
      <c r="I598" s="44">
        <f t="shared" si="347"/>
        <v>88.27</v>
      </c>
      <c r="J598" s="44">
        <f t="shared" si="347"/>
        <v>88.27</v>
      </c>
      <c r="K598" s="44">
        <f t="shared" si="347"/>
        <v>88.27</v>
      </c>
      <c r="L598" s="44">
        <f t="shared" si="347"/>
        <v>88.27</v>
      </c>
      <c r="M598" s="44">
        <f t="shared" si="347"/>
        <v>88.27</v>
      </c>
      <c r="N598" s="44">
        <f t="shared" si="347"/>
        <v>88.27</v>
      </c>
      <c r="O598" s="44">
        <f t="shared" si="347"/>
        <v>88.27</v>
      </c>
      <c r="P598" s="44">
        <f t="shared" si="347"/>
        <v>88.27</v>
      </c>
      <c r="Q598" s="44">
        <f t="shared" si="347"/>
        <v>88.27</v>
      </c>
      <c r="R598" s="44">
        <f t="shared" si="347"/>
        <v>88.27</v>
      </c>
      <c r="S598" s="44">
        <f t="shared" si="347"/>
        <v>88.27</v>
      </c>
      <c r="T598" s="44">
        <f t="shared" si="347"/>
        <v>88.27</v>
      </c>
      <c r="U598" s="44">
        <f t="shared" si="347"/>
        <v>88.27</v>
      </c>
      <c r="V598" s="44">
        <f t="shared" si="347"/>
        <v>88.27</v>
      </c>
      <c r="W598" s="44">
        <f t="shared" si="347"/>
        <v>88.27</v>
      </c>
      <c r="X598" s="44">
        <f t="shared" si="347"/>
        <v>88.27</v>
      </c>
      <c r="Y598" s="44">
        <f t="shared" si="347"/>
        <v>88.27</v>
      </c>
      <c r="Z598" s="44">
        <f t="shared" si="347"/>
        <v>88.27</v>
      </c>
      <c r="AA598" s="44">
        <f t="shared" si="347"/>
        <v>88.27</v>
      </c>
    </row>
    <row r="599" spans="1:27" ht="13.8" collapsed="1" x14ac:dyDescent="0.3">
      <c r="B599" s="101"/>
    </row>
    <row r="600" spans="1:27" ht="13.8" x14ac:dyDescent="0.3">
      <c r="B600" s="101"/>
    </row>
    <row r="601" spans="1:27" ht="13.8" x14ac:dyDescent="0.3">
      <c r="A601" s="182" t="s">
        <v>821</v>
      </c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4"/>
    </row>
    <row r="602" spans="1:27" ht="15" customHeight="1" x14ac:dyDescent="0.3">
      <c r="A602" s="185" t="s">
        <v>1571</v>
      </c>
      <c r="B602" s="187" t="s">
        <v>823</v>
      </c>
      <c r="C602" s="189" t="s">
        <v>824</v>
      </c>
      <c r="D602" s="27" t="s">
        <v>69</v>
      </c>
      <c r="E602" s="27" t="s">
        <v>70</v>
      </c>
      <c r="F602" s="27" t="s">
        <v>825</v>
      </c>
      <c r="G602" s="27" t="s">
        <v>826</v>
      </c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</row>
    <row r="603" spans="1:27" ht="13.8" hidden="1" x14ac:dyDescent="0.3">
      <c r="A603" s="186"/>
      <c r="B603" s="188"/>
      <c r="C603" s="190"/>
      <c r="D603" s="105"/>
      <c r="E603" s="105"/>
      <c r="F603" s="105"/>
      <c r="G603" s="105"/>
    </row>
    <row r="604" spans="1:27" ht="12.75" customHeight="1" x14ac:dyDescent="0.3">
      <c r="A604" s="106" t="s">
        <v>1572</v>
      </c>
      <c r="B604" s="107" t="s">
        <v>828</v>
      </c>
      <c r="C604" s="108" t="s">
        <v>824</v>
      </c>
      <c r="D604" s="105">
        <v>890288.58</v>
      </c>
      <c r="E604" s="105">
        <f>$D604</f>
        <v>890288.58</v>
      </c>
      <c r="F604" s="105">
        <f>$D604</f>
        <v>890288.58</v>
      </c>
      <c r="G604" s="105">
        <f>$D604</f>
        <v>890288.58</v>
      </c>
    </row>
    <row r="605" spans="1:27" ht="12.75" customHeight="1" x14ac:dyDescent="0.3">
      <c r="A605" s="106" t="s">
        <v>1573</v>
      </c>
      <c r="B605" s="107" t="s">
        <v>90</v>
      </c>
      <c r="C605" s="108" t="s">
        <v>824</v>
      </c>
      <c r="D605" s="105">
        <v>571820.46</v>
      </c>
      <c r="E605" s="105">
        <v>1008357.15</v>
      </c>
      <c r="F605" s="105">
        <v>1092208.6499999999</v>
      </c>
      <c r="G605" s="105">
        <v>1355806.62</v>
      </c>
    </row>
    <row r="608" spans="1:27" ht="12.75" customHeight="1" x14ac:dyDescent="0.3">
      <c r="A608" s="191" t="s">
        <v>84</v>
      </c>
      <c r="B608" s="191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1:27" ht="12.75" customHeight="1" x14ac:dyDescent="0.3">
      <c r="A609" s="175" t="s">
        <v>2985</v>
      </c>
      <c r="B609" s="175"/>
      <c r="C609" s="175"/>
      <c r="D609" s="175"/>
      <c r="E609" s="175"/>
      <c r="F609" s="175"/>
      <c r="G609" s="175"/>
      <c r="H609" s="175"/>
      <c r="I609" s="175"/>
      <c r="J609" s="175"/>
      <c r="K609" s="175"/>
      <c r="L609" s="175"/>
      <c r="M609" s="175"/>
      <c r="N609" s="175"/>
      <c r="O609" s="175"/>
      <c r="P609"/>
      <c r="Q609"/>
      <c r="R609"/>
      <c r="S609"/>
      <c r="T609"/>
      <c r="U609"/>
      <c r="V609"/>
      <c r="W609"/>
      <c r="X609"/>
      <c r="Y609"/>
      <c r="Z609"/>
      <c r="AA609"/>
    </row>
    <row r="611" spans="1:27" x14ac:dyDescent="0.25">
      <c r="A611" s="54"/>
      <c r="B611" s="55"/>
    </row>
    <row r="612" spans="1:27" x14ac:dyDescent="0.25">
      <c r="A612" s="54"/>
      <c r="B612" s="56"/>
    </row>
    <row r="623" spans="1:27" ht="13.8" hidden="1" x14ac:dyDescent="0.3">
      <c r="B623" s="109" t="s">
        <v>2986</v>
      </c>
    </row>
    <row r="624" spans="1:27" ht="13.8" hidden="1" x14ac:dyDescent="0.3">
      <c r="B624" s="110" t="s">
        <v>2987</v>
      </c>
    </row>
  </sheetData>
  <autoFilter ref="B6:C548" xr:uid="{00000000-0001-0000-0B00-000000000000}"/>
  <mergeCells count="12">
    <mergeCell ref="A609:O609"/>
    <mergeCell ref="A1:AA3"/>
    <mergeCell ref="A4:AA4"/>
    <mergeCell ref="A5:AA5"/>
    <mergeCell ref="A154:AA154"/>
    <mergeCell ref="A303:AA303"/>
    <mergeCell ref="A452:AA452"/>
    <mergeCell ref="A601:AA601"/>
    <mergeCell ref="A602:A603"/>
    <mergeCell ref="B602:B603"/>
    <mergeCell ref="C602:C603"/>
    <mergeCell ref="A608:B608"/>
  </mergeCells>
  <pageMargins left="0.25" right="0.25" top="0.75" bottom="0.75" header="0.3" footer="0.3"/>
  <pageSetup paperSize="9" scale="39" fitToHeight="0" orientation="landscape" r:id="rId1"/>
  <rowBreaks count="7" manualBreakCount="7">
    <brk id="81" max="26" man="1"/>
    <brk id="153" max="26" man="1"/>
    <brk id="230" max="26" man="1"/>
    <brk id="302" max="26" man="1"/>
    <brk id="379" max="26" man="1"/>
    <brk id="451" max="26" man="1"/>
    <brk id="528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94B48-4098-46DB-821A-1107ED5F7DF3}">
  <sheetPr>
    <tabColor rgb="FFFFC000"/>
    <pageSetUpPr fitToPage="1"/>
  </sheetPr>
  <dimension ref="A1:AA753"/>
  <sheetViews>
    <sheetView view="pageBreakPreview" zoomScale="75" zoomScaleNormal="100" zoomScaleSheetLayoutView="75" workbookViewId="0">
      <selection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76" t="s">
        <v>1574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3">
      <c r="A4" s="17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1575</v>
      </c>
      <c r="B7" s="28" t="str">
        <f>"01"&amp;"."&amp;$B$752&amp;"."&amp;$B$753</f>
        <v>01.02.2024</v>
      </c>
      <c r="C7" s="90" t="s">
        <v>76</v>
      </c>
      <c r="D7" s="91">
        <f>ROUND(((D8+D9+D11+D10)/1000),5)</f>
        <v>2.7503600000000001</v>
      </c>
      <c r="E7" s="91">
        <f>ROUND(((E8+E9+E11+E10)/1000),5)</f>
        <v>2.597</v>
      </c>
      <c r="F7" s="91">
        <f>ROUND(((F8+F9+F11+F10)/1000),5)</f>
        <v>2.5753200000000001</v>
      </c>
      <c r="G7" s="91">
        <f t="shared" ref="G7:AA7" si="0">ROUND(((G8+G9+G11+G10)/1000),5)</f>
        <v>2.5508299999999999</v>
      </c>
      <c r="H7" s="91">
        <f t="shared" si="0"/>
        <v>2.5880299999999998</v>
      </c>
      <c r="I7" s="91">
        <f t="shared" si="0"/>
        <v>2.7278699999999998</v>
      </c>
      <c r="J7" s="91">
        <f t="shared" si="0"/>
        <v>2.8534099999999998</v>
      </c>
      <c r="K7" s="91">
        <f t="shared" si="0"/>
        <v>3.14453</v>
      </c>
      <c r="L7" s="91">
        <f t="shared" si="0"/>
        <v>3.323</v>
      </c>
      <c r="M7" s="91">
        <f t="shared" si="0"/>
        <v>3.3553600000000001</v>
      </c>
      <c r="N7" s="91">
        <f t="shared" si="0"/>
        <v>3.3873199999999999</v>
      </c>
      <c r="O7" s="91">
        <f t="shared" si="0"/>
        <v>3.3881299999999999</v>
      </c>
      <c r="P7" s="91">
        <f t="shared" si="0"/>
        <v>3.3951699999999998</v>
      </c>
      <c r="Q7" s="91">
        <f t="shared" si="0"/>
        <v>3.40239</v>
      </c>
      <c r="R7" s="91">
        <f t="shared" si="0"/>
        <v>3.3990499999999999</v>
      </c>
      <c r="S7" s="91">
        <f t="shared" si="0"/>
        <v>3.3452700000000002</v>
      </c>
      <c r="T7" s="91">
        <f t="shared" si="0"/>
        <v>3.3358699999999999</v>
      </c>
      <c r="U7" s="91">
        <f t="shared" si="0"/>
        <v>3.3553099999999998</v>
      </c>
      <c r="V7" s="91">
        <f t="shared" si="0"/>
        <v>3.3549099999999998</v>
      </c>
      <c r="W7" s="91">
        <f t="shared" si="0"/>
        <v>3.3635999999999999</v>
      </c>
      <c r="X7" s="91">
        <f t="shared" si="0"/>
        <v>3.2125499999999998</v>
      </c>
      <c r="Y7" s="91">
        <f t="shared" si="0"/>
        <v>3.0948899999999999</v>
      </c>
      <c r="Z7" s="91">
        <f t="shared" si="0"/>
        <v>2.8613499999999998</v>
      </c>
      <c r="AA7" s="91">
        <f t="shared" si="0"/>
        <v>2.78016</v>
      </c>
    </row>
    <row r="8" spans="1:27" ht="12.75" hidden="1" customHeight="1" outlineLevel="1" x14ac:dyDescent="0.3">
      <c r="A8" s="99" t="s">
        <v>1576</v>
      </c>
      <c r="B8" s="63" t="s">
        <v>238</v>
      </c>
      <c r="C8" s="43" t="s">
        <v>79</v>
      </c>
      <c r="D8" s="44">
        <v>1409.35</v>
      </c>
      <c r="E8" s="44">
        <v>1255.99</v>
      </c>
      <c r="F8" s="44">
        <v>1234.31</v>
      </c>
      <c r="G8" s="44">
        <v>1209.82</v>
      </c>
      <c r="H8" s="44">
        <v>1247.02</v>
      </c>
      <c r="I8" s="44">
        <v>1386.86</v>
      </c>
      <c r="J8" s="44">
        <v>1512.4</v>
      </c>
      <c r="K8" s="44">
        <v>1803.52</v>
      </c>
      <c r="L8" s="44">
        <v>1981.99</v>
      </c>
      <c r="M8" s="44">
        <v>2014.35</v>
      </c>
      <c r="N8" s="44">
        <v>2046.31</v>
      </c>
      <c r="O8" s="44">
        <v>2047.12</v>
      </c>
      <c r="P8" s="44">
        <v>2054.16</v>
      </c>
      <c r="Q8" s="44">
        <v>2061.38</v>
      </c>
      <c r="R8" s="44">
        <v>2058.04</v>
      </c>
      <c r="S8" s="44">
        <v>2004.26</v>
      </c>
      <c r="T8" s="44">
        <v>1994.86</v>
      </c>
      <c r="U8" s="44">
        <v>2014.3</v>
      </c>
      <c r="V8" s="44">
        <v>2013.9</v>
      </c>
      <c r="W8" s="44">
        <v>2022.59</v>
      </c>
      <c r="X8" s="44">
        <v>1871.54</v>
      </c>
      <c r="Y8" s="44">
        <v>1753.88</v>
      </c>
      <c r="Z8" s="44">
        <v>1520.34</v>
      </c>
      <c r="AA8" s="44">
        <v>1439.15</v>
      </c>
    </row>
    <row r="9" spans="1:27" ht="12.75" hidden="1" customHeight="1" outlineLevel="1" x14ac:dyDescent="0.3">
      <c r="A9" s="99" t="s">
        <v>1577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3">
      <c r="A10" s="99" t="s">
        <v>1578</v>
      </c>
      <c r="B10" s="63" t="s">
        <v>83</v>
      </c>
      <c r="C10" s="43" t="s">
        <v>79</v>
      </c>
      <c r="D10" s="44">
        <v>4.8</v>
      </c>
      <c r="E10" s="44">
        <v>4.8</v>
      </c>
      <c r="F10" s="44">
        <v>4.8</v>
      </c>
      <c r="G10" s="44">
        <v>4.8</v>
      </c>
      <c r="H10" s="44">
        <v>4.8</v>
      </c>
      <c r="I10" s="44">
        <v>4.8</v>
      </c>
      <c r="J10" s="44">
        <v>4.8</v>
      </c>
      <c r="K10" s="44">
        <v>4.8</v>
      </c>
      <c r="L10" s="44">
        <v>4.8</v>
      </c>
      <c r="M10" s="44">
        <v>4.8</v>
      </c>
      <c r="N10" s="44">
        <v>4.8</v>
      </c>
      <c r="O10" s="44">
        <v>4.8</v>
      </c>
      <c r="P10" s="44">
        <v>4.8</v>
      </c>
      <c r="Q10" s="44">
        <v>4.8</v>
      </c>
      <c r="R10" s="44">
        <v>4.8</v>
      </c>
      <c r="S10" s="44">
        <v>4.8</v>
      </c>
      <c r="T10" s="44">
        <v>4.8</v>
      </c>
      <c r="U10" s="44">
        <v>4.8</v>
      </c>
      <c r="V10" s="44">
        <v>4.8</v>
      </c>
      <c r="W10" s="44">
        <v>4.8</v>
      </c>
      <c r="X10" s="44">
        <v>4.8</v>
      </c>
      <c r="Y10" s="44">
        <v>4.8</v>
      </c>
      <c r="Z10" s="44">
        <v>4.8</v>
      </c>
      <c r="AA10" s="44">
        <v>4.8</v>
      </c>
    </row>
    <row r="11" spans="1:27" ht="12.75" hidden="1" customHeight="1" outlineLevel="1" x14ac:dyDescent="0.3">
      <c r="A11" s="99" t="s">
        <v>1579</v>
      </c>
      <c r="B11" s="63" t="s">
        <v>81</v>
      </c>
      <c r="C11" s="43" t="s">
        <v>79</v>
      </c>
      <c r="D11" s="44">
        <v>264.79000000000002</v>
      </c>
      <c r="E11" s="44">
        <f>$D$11</f>
        <v>264.79000000000002</v>
      </c>
      <c r="F11" s="44">
        <f t="shared" ref="F11:AA11" si="2">$D$11</f>
        <v>264.79000000000002</v>
      </c>
      <c r="G11" s="44">
        <f t="shared" si="2"/>
        <v>264.79000000000002</v>
      </c>
      <c r="H11" s="44">
        <f t="shared" si="2"/>
        <v>264.79000000000002</v>
      </c>
      <c r="I11" s="44">
        <f t="shared" si="2"/>
        <v>264.79000000000002</v>
      </c>
      <c r="J11" s="44">
        <f t="shared" si="2"/>
        <v>264.79000000000002</v>
      </c>
      <c r="K11" s="44">
        <f t="shared" si="2"/>
        <v>264.79000000000002</v>
      </c>
      <c r="L11" s="44">
        <f t="shared" si="2"/>
        <v>264.79000000000002</v>
      </c>
      <c r="M11" s="44">
        <f t="shared" si="2"/>
        <v>264.79000000000002</v>
      </c>
      <c r="N11" s="44">
        <f t="shared" si="2"/>
        <v>264.79000000000002</v>
      </c>
      <c r="O11" s="44">
        <f t="shared" si="2"/>
        <v>264.79000000000002</v>
      </c>
      <c r="P11" s="44">
        <f t="shared" si="2"/>
        <v>264.79000000000002</v>
      </c>
      <c r="Q11" s="44">
        <f t="shared" si="2"/>
        <v>264.79000000000002</v>
      </c>
      <c r="R11" s="44">
        <f t="shared" si="2"/>
        <v>264.79000000000002</v>
      </c>
      <c r="S11" s="44">
        <f t="shared" si="2"/>
        <v>264.79000000000002</v>
      </c>
      <c r="T11" s="44">
        <f t="shared" si="2"/>
        <v>264.79000000000002</v>
      </c>
      <c r="U11" s="44">
        <f t="shared" si="2"/>
        <v>264.79000000000002</v>
      </c>
      <c r="V11" s="44">
        <f t="shared" si="2"/>
        <v>264.79000000000002</v>
      </c>
      <c r="W11" s="44">
        <f t="shared" si="2"/>
        <v>264.79000000000002</v>
      </c>
      <c r="X11" s="44">
        <f t="shared" si="2"/>
        <v>264.79000000000002</v>
      </c>
      <c r="Y11" s="44">
        <f t="shared" si="2"/>
        <v>264.79000000000002</v>
      </c>
      <c r="Z11" s="44">
        <f t="shared" si="2"/>
        <v>264.79000000000002</v>
      </c>
      <c r="AA11" s="44">
        <f t="shared" si="2"/>
        <v>264.79000000000002</v>
      </c>
    </row>
    <row r="12" spans="1:27" ht="13.8" collapsed="1" x14ac:dyDescent="0.3">
      <c r="A12" s="98" t="s">
        <v>1580</v>
      </c>
      <c r="B12" s="28" t="str">
        <f>"02"&amp;"."&amp;$B$752&amp;"."&amp;$B$753</f>
        <v>02.02.2024</v>
      </c>
      <c r="C12" s="90" t="s">
        <v>76</v>
      </c>
      <c r="D12" s="91">
        <f>ROUND(((D13+D14+D16+D15)/1000),5)</f>
        <v>2.6415700000000002</v>
      </c>
      <c r="E12" s="91">
        <f>ROUND(((E13+E14+E16+E15)/1000),5)</f>
        <v>2.5656599999999998</v>
      </c>
      <c r="F12" s="91">
        <f>ROUND(((F13+F14+F16+F15)/1000),5)</f>
        <v>2.5268899999999999</v>
      </c>
      <c r="G12" s="91">
        <f t="shared" ref="G12:AA12" si="3">ROUND(((G13+G14+G16+G15)/1000),5)</f>
        <v>2.5252500000000002</v>
      </c>
      <c r="H12" s="91">
        <f t="shared" si="3"/>
        <v>2.5591599999999999</v>
      </c>
      <c r="I12" s="91">
        <f t="shared" si="3"/>
        <v>2.6658200000000001</v>
      </c>
      <c r="J12" s="91">
        <f t="shared" si="3"/>
        <v>2.8243200000000002</v>
      </c>
      <c r="K12" s="91">
        <f t="shared" si="3"/>
        <v>3.1268699999999998</v>
      </c>
      <c r="L12" s="91">
        <f t="shared" si="3"/>
        <v>3.2814999999999999</v>
      </c>
      <c r="M12" s="91">
        <f t="shared" si="3"/>
        <v>3.3161299999999998</v>
      </c>
      <c r="N12" s="91">
        <f t="shared" si="3"/>
        <v>3.3591799999999998</v>
      </c>
      <c r="O12" s="91">
        <f t="shared" si="3"/>
        <v>3.3641899999999998</v>
      </c>
      <c r="P12" s="91">
        <f t="shared" si="3"/>
        <v>3.3469899999999999</v>
      </c>
      <c r="Q12" s="91">
        <f t="shared" si="3"/>
        <v>3.35466</v>
      </c>
      <c r="R12" s="91">
        <f t="shared" si="3"/>
        <v>3.3433199999999998</v>
      </c>
      <c r="S12" s="91">
        <f t="shared" si="3"/>
        <v>3.2798099999999999</v>
      </c>
      <c r="T12" s="91">
        <f t="shared" si="3"/>
        <v>3.24762</v>
      </c>
      <c r="U12" s="91">
        <f t="shared" si="3"/>
        <v>3.2802099999999998</v>
      </c>
      <c r="V12" s="91">
        <f t="shared" si="3"/>
        <v>3.2903899999999999</v>
      </c>
      <c r="W12" s="91">
        <f t="shared" si="3"/>
        <v>3.3191199999999998</v>
      </c>
      <c r="X12" s="91">
        <f t="shared" si="3"/>
        <v>3.1907000000000001</v>
      </c>
      <c r="Y12" s="91">
        <f t="shared" si="3"/>
        <v>3.0771799999999998</v>
      </c>
      <c r="Z12" s="91">
        <f t="shared" si="3"/>
        <v>2.9000499999999998</v>
      </c>
      <c r="AA12" s="91">
        <f t="shared" si="3"/>
        <v>2.8102800000000001</v>
      </c>
    </row>
    <row r="13" spans="1:27" ht="12.75" hidden="1" customHeight="1" outlineLevel="1" x14ac:dyDescent="0.3">
      <c r="A13" s="99" t="s">
        <v>1581</v>
      </c>
      <c r="B13" s="63" t="s">
        <v>238</v>
      </c>
      <c r="C13" s="43" t="s">
        <v>79</v>
      </c>
      <c r="D13" s="44">
        <v>1300.56</v>
      </c>
      <c r="E13" s="44">
        <v>1224.6500000000001</v>
      </c>
      <c r="F13" s="44">
        <v>1185.8800000000001</v>
      </c>
      <c r="G13" s="44">
        <v>1184.24</v>
      </c>
      <c r="H13" s="44">
        <v>1218.1500000000001</v>
      </c>
      <c r="I13" s="44">
        <v>1324.81</v>
      </c>
      <c r="J13" s="44">
        <v>1483.31</v>
      </c>
      <c r="K13" s="44">
        <v>1785.86</v>
      </c>
      <c r="L13" s="44">
        <v>1940.49</v>
      </c>
      <c r="M13" s="44">
        <v>1975.12</v>
      </c>
      <c r="N13" s="44">
        <v>2018.17</v>
      </c>
      <c r="O13" s="44">
        <v>2023.18</v>
      </c>
      <c r="P13" s="44">
        <v>2005.98</v>
      </c>
      <c r="Q13" s="44">
        <v>2013.65</v>
      </c>
      <c r="R13" s="44">
        <v>2002.31</v>
      </c>
      <c r="S13" s="44">
        <v>1938.8</v>
      </c>
      <c r="T13" s="44">
        <v>1906.61</v>
      </c>
      <c r="U13" s="44">
        <v>1939.2</v>
      </c>
      <c r="V13" s="44">
        <v>1949.38</v>
      </c>
      <c r="W13" s="44">
        <v>1978.11</v>
      </c>
      <c r="X13" s="44">
        <v>1849.69</v>
      </c>
      <c r="Y13" s="44">
        <v>1736.17</v>
      </c>
      <c r="Z13" s="44">
        <v>1559.04</v>
      </c>
      <c r="AA13" s="44">
        <v>1469.27</v>
      </c>
    </row>
    <row r="14" spans="1:27" ht="12.75" hidden="1" customHeight="1" outlineLevel="1" x14ac:dyDescent="0.3">
      <c r="A14" s="99" t="s">
        <v>1582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3">
      <c r="A15" s="99" t="s">
        <v>1583</v>
      </c>
      <c r="B15" s="63" t="s">
        <v>83</v>
      </c>
      <c r="C15" s="43" t="s">
        <v>79</v>
      </c>
      <c r="D15" s="44">
        <v>4.8</v>
      </c>
      <c r="E15" s="44">
        <v>4.8</v>
      </c>
      <c r="F15" s="44">
        <v>4.8</v>
      </c>
      <c r="G15" s="44">
        <v>4.8</v>
      </c>
      <c r="H15" s="44">
        <v>4.8</v>
      </c>
      <c r="I15" s="44">
        <v>4.8</v>
      </c>
      <c r="J15" s="44">
        <v>4.8</v>
      </c>
      <c r="K15" s="44">
        <v>4.8</v>
      </c>
      <c r="L15" s="44">
        <v>4.8</v>
      </c>
      <c r="M15" s="44">
        <v>4.8</v>
      </c>
      <c r="N15" s="44">
        <v>4.8</v>
      </c>
      <c r="O15" s="44">
        <v>4.8</v>
      </c>
      <c r="P15" s="44">
        <v>4.8</v>
      </c>
      <c r="Q15" s="44">
        <v>4.8</v>
      </c>
      <c r="R15" s="44">
        <v>4.8</v>
      </c>
      <c r="S15" s="44">
        <v>4.8</v>
      </c>
      <c r="T15" s="44">
        <v>4.8</v>
      </c>
      <c r="U15" s="44">
        <v>4.8</v>
      </c>
      <c r="V15" s="44">
        <v>4.8</v>
      </c>
      <c r="W15" s="44">
        <v>4.8</v>
      </c>
      <c r="X15" s="44">
        <v>4.8</v>
      </c>
      <c r="Y15" s="44">
        <v>4.8</v>
      </c>
      <c r="Z15" s="44">
        <v>4.8</v>
      </c>
      <c r="AA15" s="44">
        <v>4.8</v>
      </c>
    </row>
    <row r="16" spans="1:27" ht="12.75" hidden="1" customHeight="1" outlineLevel="1" x14ac:dyDescent="0.3">
      <c r="A16" s="99" t="s">
        <v>1584</v>
      </c>
      <c r="B16" s="63" t="s">
        <v>81</v>
      </c>
      <c r="C16" s="43" t="s">
        <v>79</v>
      </c>
      <c r="D16" s="44">
        <f>$D$11</f>
        <v>264.79000000000002</v>
      </c>
      <c r="E16" s="44">
        <f t="shared" ref="E16:AA16" si="5">$D$11</f>
        <v>264.79000000000002</v>
      </c>
      <c r="F16" s="44">
        <f t="shared" si="5"/>
        <v>264.79000000000002</v>
      </c>
      <c r="G16" s="44">
        <f t="shared" si="5"/>
        <v>264.79000000000002</v>
      </c>
      <c r="H16" s="44">
        <f t="shared" si="5"/>
        <v>264.79000000000002</v>
      </c>
      <c r="I16" s="44">
        <f t="shared" si="5"/>
        <v>264.79000000000002</v>
      </c>
      <c r="J16" s="44">
        <f t="shared" si="5"/>
        <v>264.79000000000002</v>
      </c>
      <c r="K16" s="44">
        <f t="shared" si="5"/>
        <v>264.79000000000002</v>
      </c>
      <c r="L16" s="44">
        <f t="shared" si="5"/>
        <v>264.79000000000002</v>
      </c>
      <c r="M16" s="44">
        <f t="shared" si="5"/>
        <v>264.79000000000002</v>
      </c>
      <c r="N16" s="44">
        <f t="shared" si="5"/>
        <v>264.79000000000002</v>
      </c>
      <c r="O16" s="44">
        <f t="shared" si="5"/>
        <v>264.79000000000002</v>
      </c>
      <c r="P16" s="44">
        <f t="shared" si="5"/>
        <v>264.79000000000002</v>
      </c>
      <c r="Q16" s="44">
        <f t="shared" si="5"/>
        <v>264.79000000000002</v>
      </c>
      <c r="R16" s="44">
        <f t="shared" si="5"/>
        <v>264.79000000000002</v>
      </c>
      <c r="S16" s="44">
        <f t="shared" si="5"/>
        <v>264.79000000000002</v>
      </c>
      <c r="T16" s="44">
        <f t="shared" si="5"/>
        <v>264.79000000000002</v>
      </c>
      <c r="U16" s="44">
        <f t="shared" si="5"/>
        <v>264.79000000000002</v>
      </c>
      <c r="V16" s="44">
        <f t="shared" si="5"/>
        <v>264.79000000000002</v>
      </c>
      <c r="W16" s="44">
        <f t="shared" si="5"/>
        <v>264.79000000000002</v>
      </c>
      <c r="X16" s="44">
        <f t="shared" si="5"/>
        <v>264.79000000000002</v>
      </c>
      <c r="Y16" s="44">
        <f t="shared" si="5"/>
        <v>264.79000000000002</v>
      </c>
      <c r="Z16" s="44">
        <f t="shared" si="5"/>
        <v>264.79000000000002</v>
      </c>
      <c r="AA16" s="44">
        <f t="shared" si="5"/>
        <v>264.79000000000002</v>
      </c>
    </row>
    <row r="17" spans="1:27" ht="12.75" customHeight="1" collapsed="1" x14ac:dyDescent="0.3">
      <c r="A17" s="98" t="s">
        <v>1585</v>
      </c>
      <c r="B17" s="28" t="str">
        <f>"03"&amp;"."&amp;$B$752&amp;"."&amp;$B$753</f>
        <v>03.02.2024</v>
      </c>
      <c r="C17" s="90" t="s">
        <v>76</v>
      </c>
      <c r="D17" s="91">
        <f>ROUND(((D18+D19+D21+D20)/1000),5)</f>
        <v>2.8137400000000001</v>
      </c>
      <c r="E17" s="91">
        <f>ROUND(((E18+E19+E21+E20)/1000),5)</f>
        <v>2.6933400000000001</v>
      </c>
      <c r="F17" s="91">
        <f>ROUND(((F18+F19+F21+F20)/1000),5)</f>
        <v>2.6069800000000001</v>
      </c>
      <c r="G17" s="91">
        <f t="shared" ref="G17:AA17" si="6">ROUND(((G18+G19+G21+G20)/1000),5)</f>
        <v>2.5936300000000001</v>
      </c>
      <c r="H17" s="91">
        <f t="shared" si="6"/>
        <v>2.6134599999999999</v>
      </c>
      <c r="I17" s="91">
        <f t="shared" si="6"/>
        <v>2.6516999999999999</v>
      </c>
      <c r="J17" s="91">
        <f t="shared" si="6"/>
        <v>2.7567200000000001</v>
      </c>
      <c r="K17" s="91">
        <f t="shared" si="6"/>
        <v>2.8313199999999998</v>
      </c>
      <c r="L17" s="91">
        <f t="shared" si="6"/>
        <v>3.0888900000000001</v>
      </c>
      <c r="M17" s="91">
        <f t="shared" si="6"/>
        <v>3.2051400000000001</v>
      </c>
      <c r="N17" s="91">
        <f t="shared" si="6"/>
        <v>3.2650000000000001</v>
      </c>
      <c r="O17" s="91">
        <f t="shared" si="6"/>
        <v>3.27888</v>
      </c>
      <c r="P17" s="91">
        <f t="shared" si="6"/>
        <v>3.27278</v>
      </c>
      <c r="Q17" s="91">
        <f t="shared" si="6"/>
        <v>3.2747199999999999</v>
      </c>
      <c r="R17" s="91">
        <f t="shared" si="6"/>
        <v>3.2313900000000002</v>
      </c>
      <c r="S17" s="91">
        <f t="shared" si="6"/>
        <v>3.2224200000000001</v>
      </c>
      <c r="T17" s="91">
        <f t="shared" si="6"/>
        <v>3.23746</v>
      </c>
      <c r="U17" s="91">
        <f t="shared" si="6"/>
        <v>3.2787700000000002</v>
      </c>
      <c r="V17" s="91">
        <f t="shared" si="6"/>
        <v>3.2738200000000002</v>
      </c>
      <c r="W17" s="91">
        <f t="shared" si="6"/>
        <v>3.2532899999999998</v>
      </c>
      <c r="X17" s="91">
        <f t="shared" si="6"/>
        <v>3.2003599999999999</v>
      </c>
      <c r="Y17" s="91">
        <f t="shared" si="6"/>
        <v>3.1037599999999999</v>
      </c>
      <c r="Z17" s="91">
        <f t="shared" si="6"/>
        <v>2.89608</v>
      </c>
      <c r="AA17" s="91">
        <f t="shared" si="6"/>
        <v>2.8027700000000002</v>
      </c>
    </row>
    <row r="18" spans="1:27" ht="12.75" hidden="1" customHeight="1" outlineLevel="1" x14ac:dyDescent="0.3">
      <c r="A18" s="99" t="s">
        <v>1586</v>
      </c>
      <c r="B18" s="63" t="s">
        <v>238</v>
      </c>
      <c r="C18" s="43" t="s">
        <v>79</v>
      </c>
      <c r="D18" s="44">
        <v>1472.73</v>
      </c>
      <c r="E18" s="44">
        <v>1352.33</v>
      </c>
      <c r="F18" s="44">
        <v>1265.97</v>
      </c>
      <c r="G18" s="44">
        <v>1252.6199999999999</v>
      </c>
      <c r="H18" s="44">
        <v>1272.45</v>
      </c>
      <c r="I18" s="44">
        <v>1310.69</v>
      </c>
      <c r="J18" s="44">
        <v>1415.71</v>
      </c>
      <c r="K18" s="44">
        <v>1490.31</v>
      </c>
      <c r="L18" s="44">
        <v>1747.88</v>
      </c>
      <c r="M18" s="44">
        <v>1864.13</v>
      </c>
      <c r="N18" s="44">
        <v>1923.99</v>
      </c>
      <c r="O18" s="44">
        <v>1937.87</v>
      </c>
      <c r="P18" s="44">
        <v>1931.77</v>
      </c>
      <c r="Q18" s="44">
        <v>1933.71</v>
      </c>
      <c r="R18" s="44">
        <v>1890.38</v>
      </c>
      <c r="S18" s="44">
        <v>1881.41</v>
      </c>
      <c r="T18" s="44">
        <v>1896.45</v>
      </c>
      <c r="U18" s="44">
        <v>1937.76</v>
      </c>
      <c r="V18" s="44">
        <v>1932.81</v>
      </c>
      <c r="W18" s="44">
        <v>1912.28</v>
      </c>
      <c r="X18" s="44">
        <v>1859.35</v>
      </c>
      <c r="Y18" s="44">
        <v>1762.75</v>
      </c>
      <c r="Z18" s="44">
        <v>1555.07</v>
      </c>
      <c r="AA18" s="44">
        <v>1461.76</v>
      </c>
    </row>
    <row r="19" spans="1:27" ht="12.75" hidden="1" customHeight="1" outlineLevel="1" x14ac:dyDescent="0.3">
      <c r="A19" s="99" t="s">
        <v>1587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3">
      <c r="A20" s="99" t="s">
        <v>1588</v>
      </c>
      <c r="B20" s="63" t="s">
        <v>83</v>
      </c>
      <c r="C20" s="43" t="s">
        <v>79</v>
      </c>
      <c r="D20" s="44">
        <v>4.8</v>
      </c>
      <c r="E20" s="44">
        <v>4.8</v>
      </c>
      <c r="F20" s="44">
        <v>4.8</v>
      </c>
      <c r="G20" s="44">
        <v>4.8</v>
      </c>
      <c r="H20" s="44">
        <v>4.8</v>
      </c>
      <c r="I20" s="44">
        <v>4.8</v>
      </c>
      <c r="J20" s="44">
        <v>4.8</v>
      </c>
      <c r="K20" s="44">
        <v>4.8</v>
      </c>
      <c r="L20" s="44">
        <v>4.8</v>
      </c>
      <c r="M20" s="44">
        <v>4.8</v>
      </c>
      <c r="N20" s="44">
        <v>4.8</v>
      </c>
      <c r="O20" s="44">
        <v>4.8</v>
      </c>
      <c r="P20" s="44">
        <v>4.8</v>
      </c>
      <c r="Q20" s="44">
        <v>4.8</v>
      </c>
      <c r="R20" s="44">
        <v>4.8</v>
      </c>
      <c r="S20" s="44">
        <v>4.8</v>
      </c>
      <c r="T20" s="44">
        <v>4.8</v>
      </c>
      <c r="U20" s="44">
        <v>4.8</v>
      </c>
      <c r="V20" s="44">
        <v>4.8</v>
      </c>
      <c r="W20" s="44">
        <v>4.8</v>
      </c>
      <c r="X20" s="44">
        <v>4.8</v>
      </c>
      <c r="Y20" s="44">
        <v>4.8</v>
      </c>
      <c r="Z20" s="44">
        <v>4.8</v>
      </c>
      <c r="AA20" s="44">
        <v>4.8</v>
      </c>
    </row>
    <row r="21" spans="1:27" ht="12.75" hidden="1" customHeight="1" outlineLevel="1" x14ac:dyDescent="0.3">
      <c r="A21" s="99" t="s">
        <v>1589</v>
      </c>
      <c r="B21" s="63" t="s">
        <v>81</v>
      </c>
      <c r="C21" s="43" t="s">
        <v>79</v>
      </c>
      <c r="D21" s="44">
        <f>$D$11</f>
        <v>264.79000000000002</v>
      </c>
      <c r="E21" s="44">
        <f t="shared" ref="E21:AA21" si="8">$D$11</f>
        <v>264.79000000000002</v>
      </c>
      <c r="F21" s="44">
        <f t="shared" si="8"/>
        <v>264.79000000000002</v>
      </c>
      <c r="G21" s="44">
        <f t="shared" si="8"/>
        <v>264.79000000000002</v>
      </c>
      <c r="H21" s="44">
        <f t="shared" si="8"/>
        <v>264.79000000000002</v>
      </c>
      <c r="I21" s="44">
        <f t="shared" si="8"/>
        <v>264.79000000000002</v>
      </c>
      <c r="J21" s="44">
        <f t="shared" si="8"/>
        <v>264.79000000000002</v>
      </c>
      <c r="K21" s="44">
        <f t="shared" si="8"/>
        <v>264.79000000000002</v>
      </c>
      <c r="L21" s="44">
        <f t="shared" si="8"/>
        <v>264.79000000000002</v>
      </c>
      <c r="M21" s="44">
        <f t="shared" si="8"/>
        <v>264.79000000000002</v>
      </c>
      <c r="N21" s="44">
        <f t="shared" si="8"/>
        <v>264.79000000000002</v>
      </c>
      <c r="O21" s="44">
        <f t="shared" si="8"/>
        <v>264.79000000000002</v>
      </c>
      <c r="P21" s="44">
        <f t="shared" si="8"/>
        <v>264.79000000000002</v>
      </c>
      <c r="Q21" s="44">
        <f t="shared" si="8"/>
        <v>264.79000000000002</v>
      </c>
      <c r="R21" s="44">
        <f t="shared" si="8"/>
        <v>264.79000000000002</v>
      </c>
      <c r="S21" s="44">
        <f t="shared" si="8"/>
        <v>264.79000000000002</v>
      </c>
      <c r="T21" s="44">
        <f t="shared" si="8"/>
        <v>264.79000000000002</v>
      </c>
      <c r="U21" s="44">
        <f t="shared" si="8"/>
        <v>264.79000000000002</v>
      </c>
      <c r="V21" s="44">
        <f t="shared" si="8"/>
        <v>264.79000000000002</v>
      </c>
      <c r="W21" s="44">
        <f t="shared" si="8"/>
        <v>264.79000000000002</v>
      </c>
      <c r="X21" s="44">
        <f t="shared" si="8"/>
        <v>264.79000000000002</v>
      </c>
      <c r="Y21" s="44">
        <f t="shared" si="8"/>
        <v>264.79000000000002</v>
      </c>
      <c r="Z21" s="44">
        <f t="shared" si="8"/>
        <v>264.79000000000002</v>
      </c>
      <c r="AA21" s="44">
        <f t="shared" si="8"/>
        <v>264.79000000000002</v>
      </c>
    </row>
    <row r="22" spans="1:27" ht="12.75" customHeight="1" collapsed="1" x14ac:dyDescent="0.3">
      <c r="A22" s="98" t="s">
        <v>1590</v>
      </c>
      <c r="B22" s="28" t="str">
        <f>"04"&amp;"."&amp;$B$752&amp;"."&amp;$B$753</f>
        <v>04.02.2024</v>
      </c>
      <c r="C22" s="90" t="s">
        <v>76</v>
      </c>
      <c r="D22" s="91">
        <f>ROUND(((D23+D24+D26+D25)/1000),5)</f>
        <v>2.7395999999999998</v>
      </c>
      <c r="E22" s="91">
        <f>ROUND(((E23+E24+E26+E25)/1000),5)</f>
        <v>2.5810200000000001</v>
      </c>
      <c r="F22" s="91">
        <f>ROUND(((F23+F24+F26+F25)/1000),5)</f>
        <v>2.53057</v>
      </c>
      <c r="G22" s="91">
        <f t="shared" ref="G22:AA22" si="9">ROUND(((G23+G24+G26+G25)/1000),5)</f>
        <v>2.5222600000000002</v>
      </c>
      <c r="H22" s="91">
        <f t="shared" si="9"/>
        <v>2.5274299999999998</v>
      </c>
      <c r="I22" s="91">
        <f t="shared" si="9"/>
        <v>2.54372</v>
      </c>
      <c r="J22" s="91">
        <f t="shared" si="9"/>
        <v>2.5784099999999999</v>
      </c>
      <c r="K22" s="91">
        <f t="shared" si="9"/>
        <v>2.73251</v>
      </c>
      <c r="L22" s="91">
        <f t="shared" si="9"/>
        <v>2.84748</v>
      </c>
      <c r="M22" s="91">
        <f t="shared" si="9"/>
        <v>3.0558299999999998</v>
      </c>
      <c r="N22" s="91">
        <f t="shared" si="9"/>
        <v>3.13748</v>
      </c>
      <c r="O22" s="91">
        <f t="shared" si="9"/>
        <v>3.1650700000000001</v>
      </c>
      <c r="P22" s="91">
        <f t="shared" si="9"/>
        <v>3.1704699999999999</v>
      </c>
      <c r="Q22" s="91">
        <f t="shared" si="9"/>
        <v>3.1743600000000001</v>
      </c>
      <c r="R22" s="91">
        <f t="shared" si="9"/>
        <v>3.1363400000000001</v>
      </c>
      <c r="S22" s="91">
        <f t="shared" si="9"/>
        <v>3.14798</v>
      </c>
      <c r="T22" s="91">
        <f t="shared" si="9"/>
        <v>3.1747800000000002</v>
      </c>
      <c r="U22" s="91">
        <f t="shared" si="9"/>
        <v>3.2273900000000002</v>
      </c>
      <c r="V22" s="91">
        <f t="shared" si="9"/>
        <v>3.2087300000000001</v>
      </c>
      <c r="W22" s="91">
        <f t="shared" si="9"/>
        <v>3.1735500000000001</v>
      </c>
      <c r="X22" s="91">
        <f t="shared" si="9"/>
        <v>3.16622</v>
      </c>
      <c r="Y22" s="91">
        <f t="shared" si="9"/>
        <v>3.0685699999999998</v>
      </c>
      <c r="Z22" s="91">
        <f t="shared" si="9"/>
        <v>2.8313299999999999</v>
      </c>
      <c r="AA22" s="91">
        <f t="shared" si="9"/>
        <v>2.7832599999999998</v>
      </c>
    </row>
    <row r="23" spans="1:27" ht="12.75" hidden="1" customHeight="1" outlineLevel="1" x14ac:dyDescent="0.3">
      <c r="A23" s="99" t="s">
        <v>1591</v>
      </c>
      <c r="B23" s="63" t="s">
        <v>238</v>
      </c>
      <c r="C23" s="43" t="s">
        <v>79</v>
      </c>
      <c r="D23" s="44">
        <v>1398.59</v>
      </c>
      <c r="E23" s="44">
        <v>1240.01</v>
      </c>
      <c r="F23" s="44">
        <v>1189.56</v>
      </c>
      <c r="G23" s="44">
        <v>1181.25</v>
      </c>
      <c r="H23" s="44">
        <v>1186.42</v>
      </c>
      <c r="I23" s="44">
        <v>1202.71</v>
      </c>
      <c r="J23" s="44">
        <v>1237.4000000000001</v>
      </c>
      <c r="K23" s="44">
        <v>1391.5</v>
      </c>
      <c r="L23" s="44">
        <v>1506.47</v>
      </c>
      <c r="M23" s="44">
        <v>1714.82</v>
      </c>
      <c r="N23" s="44">
        <v>1796.47</v>
      </c>
      <c r="O23" s="44">
        <v>1824.06</v>
      </c>
      <c r="P23" s="44">
        <v>1829.46</v>
      </c>
      <c r="Q23" s="44">
        <v>1833.35</v>
      </c>
      <c r="R23" s="44">
        <v>1795.33</v>
      </c>
      <c r="S23" s="44">
        <v>1806.97</v>
      </c>
      <c r="T23" s="44">
        <v>1833.77</v>
      </c>
      <c r="U23" s="44">
        <v>1886.38</v>
      </c>
      <c r="V23" s="44">
        <v>1867.72</v>
      </c>
      <c r="W23" s="44">
        <v>1832.54</v>
      </c>
      <c r="X23" s="44">
        <v>1825.21</v>
      </c>
      <c r="Y23" s="44">
        <v>1727.56</v>
      </c>
      <c r="Z23" s="44">
        <v>1490.32</v>
      </c>
      <c r="AA23" s="44">
        <v>1442.25</v>
      </c>
    </row>
    <row r="24" spans="1:27" ht="12.75" hidden="1" customHeight="1" outlineLevel="1" x14ac:dyDescent="0.3">
      <c r="A24" s="99" t="s">
        <v>1592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3">
      <c r="A25" s="99" t="s">
        <v>1593</v>
      </c>
      <c r="B25" s="63" t="s">
        <v>83</v>
      </c>
      <c r="C25" s="43" t="s">
        <v>79</v>
      </c>
      <c r="D25" s="44">
        <v>4.8</v>
      </c>
      <c r="E25" s="44">
        <v>4.8</v>
      </c>
      <c r="F25" s="44">
        <v>4.8</v>
      </c>
      <c r="G25" s="44">
        <v>4.8</v>
      </c>
      <c r="H25" s="44">
        <v>4.8</v>
      </c>
      <c r="I25" s="44">
        <v>4.8</v>
      </c>
      <c r="J25" s="44">
        <v>4.8</v>
      </c>
      <c r="K25" s="44">
        <v>4.8</v>
      </c>
      <c r="L25" s="44">
        <v>4.8</v>
      </c>
      <c r="M25" s="44">
        <v>4.8</v>
      </c>
      <c r="N25" s="44">
        <v>4.8</v>
      </c>
      <c r="O25" s="44">
        <v>4.8</v>
      </c>
      <c r="P25" s="44">
        <v>4.8</v>
      </c>
      <c r="Q25" s="44">
        <v>4.8</v>
      </c>
      <c r="R25" s="44">
        <v>4.8</v>
      </c>
      <c r="S25" s="44">
        <v>4.8</v>
      </c>
      <c r="T25" s="44">
        <v>4.8</v>
      </c>
      <c r="U25" s="44">
        <v>4.8</v>
      </c>
      <c r="V25" s="44">
        <v>4.8</v>
      </c>
      <c r="W25" s="44">
        <v>4.8</v>
      </c>
      <c r="X25" s="44">
        <v>4.8</v>
      </c>
      <c r="Y25" s="44">
        <v>4.8</v>
      </c>
      <c r="Z25" s="44">
        <v>4.8</v>
      </c>
      <c r="AA25" s="44">
        <v>4.8</v>
      </c>
    </row>
    <row r="26" spans="1:27" ht="12.75" hidden="1" customHeight="1" outlineLevel="1" x14ac:dyDescent="0.3">
      <c r="A26" s="99" t="s">
        <v>1594</v>
      </c>
      <c r="B26" s="63" t="s">
        <v>81</v>
      </c>
      <c r="C26" s="43" t="s">
        <v>79</v>
      </c>
      <c r="D26" s="44">
        <f>$D$11</f>
        <v>264.79000000000002</v>
      </c>
      <c r="E26" s="44">
        <f t="shared" ref="E26:AA26" si="11">$D$11</f>
        <v>264.79000000000002</v>
      </c>
      <c r="F26" s="44">
        <f t="shared" si="11"/>
        <v>264.79000000000002</v>
      </c>
      <c r="G26" s="44">
        <f t="shared" si="11"/>
        <v>264.79000000000002</v>
      </c>
      <c r="H26" s="44">
        <f t="shared" si="11"/>
        <v>264.79000000000002</v>
      </c>
      <c r="I26" s="44">
        <f t="shared" si="11"/>
        <v>264.79000000000002</v>
      </c>
      <c r="J26" s="44">
        <f t="shared" si="11"/>
        <v>264.79000000000002</v>
      </c>
      <c r="K26" s="44">
        <f t="shared" si="11"/>
        <v>264.79000000000002</v>
      </c>
      <c r="L26" s="44">
        <f t="shared" si="11"/>
        <v>264.79000000000002</v>
      </c>
      <c r="M26" s="44">
        <f t="shared" si="11"/>
        <v>264.79000000000002</v>
      </c>
      <c r="N26" s="44">
        <f t="shared" si="11"/>
        <v>264.79000000000002</v>
      </c>
      <c r="O26" s="44">
        <f t="shared" si="11"/>
        <v>264.79000000000002</v>
      </c>
      <c r="P26" s="44">
        <f t="shared" si="11"/>
        <v>264.79000000000002</v>
      </c>
      <c r="Q26" s="44">
        <f t="shared" si="11"/>
        <v>264.79000000000002</v>
      </c>
      <c r="R26" s="44">
        <f t="shared" si="11"/>
        <v>264.79000000000002</v>
      </c>
      <c r="S26" s="44">
        <f t="shared" si="11"/>
        <v>264.79000000000002</v>
      </c>
      <c r="T26" s="44">
        <f t="shared" si="11"/>
        <v>264.79000000000002</v>
      </c>
      <c r="U26" s="44">
        <f t="shared" si="11"/>
        <v>264.79000000000002</v>
      </c>
      <c r="V26" s="44">
        <f t="shared" si="11"/>
        <v>264.79000000000002</v>
      </c>
      <c r="W26" s="44">
        <f t="shared" si="11"/>
        <v>264.79000000000002</v>
      </c>
      <c r="X26" s="44">
        <f t="shared" si="11"/>
        <v>264.79000000000002</v>
      </c>
      <c r="Y26" s="44">
        <f t="shared" si="11"/>
        <v>264.79000000000002</v>
      </c>
      <c r="Z26" s="44">
        <f t="shared" si="11"/>
        <v>264.79000000000002</v>
      </c>
      <c r="AA26" s="44">
        <f t="shared" si="11"/>
        <v>264.79000000000002</v>
      </c>
    </row>
    <row r="27" spans="1:27" ht="12.75" customHeight="1" collapsed="1" x14ac:dyDescent="0.3">
      <c r="A27" s="98" t="s">
        <v>1595</v>
      </c>
      <c r="B27" s="28" t="str">
        <f>"05"&amp;"."&amp;$B$752&amp;"."&amp;$B$753</f>
        <v>05.02.2024</v>
      </c>
      <c r="C27" s="90" t="s">
        <v>76</v>
      </c>
      <c r="D27" s="91">
        <f>ROUND(((D28+D29+D31+D30)/1000),5)</f>
        <v>2.64662</v>
      </c>
      <c r="E27" s="91">
        <f>ROUND(((E28+E29+E31+E30)/1000),5)</f>
        <v>2.5388199999999999</v>
      </c>
      <c r="F27" s="91">
        <f>ROUND(((F28+F29+F31+F30)/1000),5)</f>
        <v>2.5157099999999999</v>
      </c>
      <c r="G27" s="91">
        <f t="shared" ref="G27:AA27" si="12">ROUND(((G28+G29+G31+G30)/1000),5)</f>
        <v>2.52311</v>
      </c>
      <c r="H27" s="91">
        <f t="shared" si="12"/>
        <v>2.56121</v>
      </c>
      <c r="I27" s="91">
        <f t="shared" si="12"/>
        <v>2.6755300000000002</v>
      </c>
      <c r="J27" s="91">
        <f t="shared" si="12"/>
        <v>2.84613</v>
      </c>
      <c r="K27" s="91">
        <f t="shared" si="12"/>
        <v>3.1284900000000002</v>
      </c>
      <c r="L27" s="91">
        <f t="shared" si="12"/>
        <v>3.3141699999999998</v>
      </c>
      <c r="M27" s="91">
        <f t="shared" si="12"/>
        <v>3.3717800000000002</v>
      </c>
      <c r="N27" s="91">
        <f t="shared" si="12"/>
        <v>3.3867400000000001</v>
      </c>
      <c r="O27" s="91">
        <f t="shared" si="12"/>
        <v>3.4156</v>
      </c>
      <c r="P27" s="91">
        <f t="shared" si="12"/>
        <v>3.39493</v>
      </c>
      <c r="Q27" s="91">
        <f t="shared" si="12"/>
        <v>3.3806500000000002</v>
      </c>
      <c r="R27" s="91">
        <f t="shared" si="12"/>
        <v>3.3710200000000001</v>
      </c>
      <c r="S27" s="91">
        <f t="shared" si="12"/>
        <v>3.3131699999999999</v>
      </c>
      <c r="T27" s="91">
        <f t="shared" si="12"/>
        <v>3.2796500000000002</v>
      </c>
      <c r="U27" s="91">
        <f t="shared" si="12"/>
        <v>3.32897</v>
      </c>
      <c r="V27" s="91">
        <f t="shared" si="12"/>
        <v>3.3612099999999998</v>
      </c>
      <c r="W27" s="91">
        <f t="shared" si="12"/>
        <v>3.3548900000000001</v>
      </c>
      <c r="X27" s="91">
        <f t="shared" si="12"/>
        <v>3.1762000000000001</v>
      </c>
      <c r="Y27" s="91">
        <f t="shared" si="12"/>
        <v>3.06969</v>
      </c>
      <c r="Z27" s="91">
        <f t="shared" si="12"/>
        <v>2.8314599999999999</v>
      </c>
      <c r="AA27" s="91">
        <f t="shared" si="12"/>
        <v>2.6922600000000001</v>
      </c>
    </row>
    <row r="28" spans="1:27" ht="12.75" hidden="1" customHeight="1" outlineLevel="1" x14ac:dyDescent="0.3">
      <c r="A28" s="99" t="s">
        <v>1596</v>
      </c>
      <c r="B28" s="63" t="s">
        <v>238</v>
      </c>
      <c r="C28" s="43" t="s">
        <v>79</v>
      </c>
      <c r="D28" s="44">
        <v>1305.6099999999999</v>
      </c>
      <c r="E28" s="44">
        <v>1197.81</v>
      </c>
      <c r="F28" s="44">
        <v>1174.7</v>
      </c>
      <c r="G28" s="44">
        <v>1182.0999999999999</v>
      </c>
      <c r="H28" s="44">
        <v>1220.2</v>
      </c>
      <c r="I28" s="44">
        <v>1334.52</v>
      </c>
      <c r="J28" s="44">
        <v>1505.12</v>
      </c>
      <c r="K28" s="44">
        <v>1787.48</v>
      </c>
      <c r="L28" s="44">
        <v>1973.16</v>
      </c>
      <c r="M28" s="44">
        <v>2030.77</v>
      </c>
      <c r="N28" s="44">
        <v>2045.73</v>
      </c>
      <c r="O28" s="44">
        <v>2074.59</v>
      </c>
      <c r="P28" s="44">
        <v>2053.92</v>
      </c>
      <c r="Q28" s="44">
        <v>2039.64</v>
      </c>
      <c r="R28" s="44">
        <v>2030.01</v>
      </c>
      <c r="S28" s="44">
        <v>1972.16</v>
      </c>
      <c r="T28" s="44">
        <v>1938.64</v>
      </c>
      <c r="U28" s="44">
        <v>1987.96</v>
      </c>
      <c r="V28" s="44">
        <v>2020.2</v>
      </c>
      <c r="W28" s="44">
        <v>2013.88</v>
      </c>
      <c r="X28" s="44">
        <v>1835.19</v>
      </c>
      <c r="Y28" s="44">
        <v>1728.68</v>
      </c>
      <c r="Z28" s="44">
        <v>1490.45</v>
      </c>
      <c r="AA28" s="44">
        <v>1351.25</v>
      </c>
    </row>
    <row r="29" spans="1:27" ht="12.75" hidden="1" customHeight="1" outlineLevel="1" x14ac:dyDescent="0.3">
      <c r="A29" s="99" t="s">
        <v>1597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3">
      <c r="A30" s="99" t="s">
        <v>1598</v>
      </c>
      <c r="B30" s="63" t="s">
        <v>83</v>
      </c>
      <c r="C30" s="43" t="s">
        <v>79</v>
      </c>
      <c r="D30" s="44">
        <v>4.8</v>
      </c>
      <c r="E30" s="44">
        <v>4.8</v>
      </c>
      <c r="F30" s="44">
        <v>4.8</v>
      </c>
      <c r="G30" s="44">
        <v>4.8</v>
      </c>
      <c r="H30" s="44">
        <v>4.8</v>
      </c>
      <c r="I30" s="44">
        <v>4.8</v>
      </c>
      <c r="J30" s="44">
        <v>4.8</v>
      </c>
      <c r="K30" s="44">
        <v>4.8</v>
      </c>
      <c r="L30" s="44">
        <v>4.8</v>
      </c>
      <c r="M30" s="44">
        <v>4.8</v>
      </c>
      <c r="N30" s="44">
        <v>4.8</v>
      </c>
      <c r="O30" s="44">
        <v>4.8</v>
      </c>
      <c r="P30" s="44">
        <v>4.8</v>
      </c>
      <c r="Q30" s="44">
        <v>4.8</v>
      </c>
      <c r="R30" s="44">
        <v>4.8</v>
      </c>
      <c r="S30" s="44">
        <v>4.8</v>
      </c>
      <c r="T30" s="44">
        <v>4.8</v>
      </c>
      <c r="U30" s="44">
        <v>4.8</v>
      </c>
      <c r="V30" s="44">
        <v>4.8</v>
      </c>
      <c r="W30" s="44">
        <v>4.8</v>
      </c>
      <c r="X30" s="44">
        <v>4.8</v>
      </c>
      <c r="Y30" s="44">
        <v>4.8</v>
      </c>
      <c r="Z30" s="44">
        <v>4.8</v>
      </c>
      <c r="AA30" s="44">
        <v>4.8</v>
      </c>
    </row>
    <row r="31" spans="1:27" ht="12.75" hidden="1" customHeight="1" outlineLevel="1" x14ac:dyDescent="0.3">
      <c r="A31" s="99" t="s">
        <v>1599</v>
      </c>
      <c r="B31" s="63" t="s">
        <v>81</v>
      </c>
      <c r="C31" s="43" t="s">
        <v>79</v>
      </c>
      <c r="D31" s="44">
        <f>$D$11</f>
        <v>264.79000000000002</v>
      </c>
      <c r="E31" s="44">
        <f t="shared" ref="E31:AA31" si="14">$D$11</f>
        <v>264.79000000000002</v>
      </c>
      <c r="F31" s="44">
        <f t="shared" si="14"/>
        <v>264.79000000000002</v>
      </c>
      <c r="G31" s="44">
        <f t="shared" si="14"/>
        <v>264.79000000000002</v>
      </c>
      <c r="H31" s="44">
        <f t="shared" si="14"/>
        <v>264.79000000000002</v>
      </c>
      <c r="I31" s="44">
        <f t="shared" si="14"/>
        <v>264.79000000000002</v>
      </c>
      <c r="J31" s="44">
        <f t="shared" si="14"/>
        <v>264.79000000000002</v>
      </c>
      <c r="K31" s="44">
        <f t="shared" si="14"/>
        <v>264.79000000000002</v>
      </c>
      <c r="L31" s="44">
        <f t="shared" si="14"/>
        <v>264.79000000000002</v>
      </c>
      <c r="M31" s="44">
        <f t="shared" si="14"/>
        <v>264.79000000000002</v>
      </c>
      <c r="N31" s="44">
        <f t="shared" si="14"/>
        <v>264.79000000000002</v>
      </c>
      <c r="O31" s="44">
        <f t="shared" si="14"/>
        <v>264.79000000000002</v>
      </c>
      <c r="P31" s="44">
        <f t="shared" si="14"/>
        <v>264.79000000000002</v>
      </c>
      <c r="Q31" s="44">
        <f t="shared" si="14"/>
        <v>264.79000000000002</v>
      </c>
      <c r="R31" s="44">
        <f t="shared" si="14"/>
        <v>264.79000000000002</v>
      </c>
      <c r="S31" s="44">
        <f t="shared" si="14"/>
        <v>264.79000000000002</v>
      </c>
      <c r="T31" s="44">
        <f t="shared" si="14"/>
        <v>264.79000000000002</v>
      </c>
      <c r="U31" s="44">
        <f t="shared" si="14"/>
        <v>264.79000000000002</v>
      </c>
      <c r="V31" s="44">
        <f t="shared" si="14"/>
        <v>264.79000000000002</v>
      </c>
      <c r="W31" s="44">
        <f t="shared" si="14"/>
        <v>264.79000000000002</v>
      </c>
      <c r="X31" s="44">
        <f t="shared" si="14"/>
        <v>264.79000000000002</v>
      </c>
      <c r="Y31" s="44">
        <f t="shared" si="14"/>
        <v>264.79000000000002</v>
      </c>
      <c r="Z31" s="44">
        <f t="shared" si="14"/>
        <v>264.79000000000002</v>
      </c>
      <c r="AA31" s="44">
        <f t="shared" si="14"/>
        <v>264.79000000000002</v>
      </c>
    </row>
    <row r="32" spans="1:27" ht="12.75" customHeight="1" collapsed="1" x14ac:dyDescent="0.3">
      <c r="A32" s="98" t="s">
        <v>1600</v>
      </c>
      <c r="B32" s="28" t="str">
        <f>"06"&amp;"."&amp;$B$752&amp;"."&amp;$B$753</f>
        <v>06.02.2024</v>
      </c>
      <c r="C32" s="90" t="s">
        <v>76</v>
      </c>
      <c r="D32" s="91">
        <f>ROUND(((D33+D34+D36+D35)/1000),5)</f>
        <v>2.5921699999999999</v>
      </c>
      <c r="E32" s="91">
        <f>ROUND(((E33+E34+E36+E35)/1000),5)</f>
        <v>2.5331700000000001</v>
      </c>
      <c r="F32" s="91">
        <f>ROUND(((F33+F34+F36+F35)/1000),5)</f>
        <v>2.5038499999999999</v>
      </c>
      <c r="G32" s="91">
        <f t="shared" ref="G32:AA32" si="15">ROUND(((G33+G34+G36+G35)/1000),5)</f>
        <v>2.4921099999999998</v>
      </c>
      <c r="H32" s="91">
        <f t="shared" si="15"/>
        <v>2.5381399999999998</v>
      </c>
      <c r="I32" s="91">
        <f t="shared" si="15"/>
        <v>2.6012200000000001</v>
      </c>
      <c r="J32" s="91">
        <f t="shared" si="15"/>
        <v>2.7668599999999999</v>
      </c>
      <c r="K32" s="91">
        <f t="shared" si="15"/>
        <v>3.01756</v>
      </c>
      <c r="L32" s="91">
        <f t="shared" si="15"/>
        <v>3.1768200000000002</v>
      </c>
      <c r="M32" s="91">
        <f t="shared" si="15"/>
        <v>3.2111499999999999</v>
      </c>
      <c r="N32" s="91">
        <f t="shared" si="15"/>
        <v>3.23325</v>
      </c>
      <c r="O32" s="91">
        <f t="shared" si="15"/>
        <v>3.2656200000000002</v>
      </c>
      <c r="P32" s="91">
        <f t="shared" si="15"/>
        <v>3.2387899999999998</v>
      </c>
      <c r="Q32" s="91">
        <f t="shared" si="15"/>
        <v>3.2614800000000002</v>
      </c>
      <c r="R32" s="91">
        <f t="shared" si="15"/>
        <v>3.2474599999999998</v>
      </c>
      <c r="S32" s="91">
        <f t="shared" si="15"/>
        <v>3.2021700000000002</v>
      </c>
      <c r="T32" s="91">
        <f t="shared" si="15"/>
        <v>3.18072</v>
      </c>
      <c r="U32" s="91">
        <f t="shared" si="15"/>
        <v>3.21896</v>
      </c>
      <c r="V32" s="91">
        <f t="shared" si="15"/>
        <v>3.2241200000000001</v>
      </c>
      <c r="W32" s="91">
        <f t="shared" si="15"/>
        <v>3.2339799999999999</v>
      </c>
      <c r="X32" s="91">
        <f t="shared" si="15"/>
        <v>3.1396799999999998</v>
      </c>
      <c r="Y32" s="91">
        <f t="shared" si="15"/>
        <v>3.0427300000000002</v>
      </c>
      <c r="Z32" s="91">
        <f t="shared" si="15"/>
        <v>2.83039</v>
      </c>
      <c r="AA32" s="91">
        <f t="shared" si="15"/>
        <v>2.6133000000000002</v>
      </c>
    </row>
    <row r="33" spans="1:27" ht="12.75" hidden="1" customHeight="1" outlineLevel="1" x14ac:dyDescent="0.3">
      <c r="A33" s="99" t="s">
        <v>1601</v>
      </c>
      <c r="B33" s="63" t="s">
        <v>238</v>
      </c>
      <c r="C33" s="43" t="s">
        <v>79</v>
      </c>
      <c r="D33" s="44">
        <v>1251.1600000000001</v>
      </c>
      <c r="E33" s="44">
        <v>1192.1600000000001</v>
      </c>
      <c r="F33" s="44">
        <v>1162.8399999999999</v>
      </c>
      <c r="G33" s="44">
        <v>1151.0999999999999</v>
      </c>
      <c r="H33" s="44">
        <v>1197.1300000000001</v>
      </c>
      <c r="I33" s="44">
        <v>1260.21</v>
      </c>
      <c r="J33" s="44">
        <v>1425.85</v>
      </c>
      <c r="K33" s="44">
        <v>1676.55</v>
      </c>
      <c r="L33" s="44">
        <v>1835.81</v>
      </c>
      <c r="M33" s="44">
        <v>1870.14</v>
      </c>
      <c r="N33" s="44">
        <v>1892.24</v>
      </c>
      <c r="O33" s="44">
        <v>1924.61</v>
      </c>
      <c r="P33" s="44">
        <v>1897.78</v>
      </c>
      <c r="Q33" s="44">
        <v>1920.47</v>
      </c>
      <c r="R33" s="44">
        <v>1906.45</v>
      </c>
      <c r="S33" s="44">
        <v>1861.16</v>
      </c>
      <c r="T33" s="44">
        <v>1839.71</v>
      </c>
      <c r="U33" s="44">
        <v>1877.95</v>
      </c>
      <c r="V33" s="44">
        <v>1883.11</v>
      </c>
      <c r="W33" s="44">
        <v>1892.97</v>
      </c>
      <c r="X33" s="44">
        <v>1798.67</v>
      </c>
      <c r="Y33" s="44">
        <v>1701.72</v>
      </c>
      <c r="Z33" s="44">
        <v>1489.38</v>
      </c>
      <c r="AA33" s="44">
        <v>1272.29</v>
      </c>
    </row>
    <row r="34" spans="1:27" ht="12.75" hidden="1" customHeight="1" outlineLevel="1" x14ac:dyDescent="0.3">
      <c r="A34" s="99" t="s">
        <v>1602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3">
      <c r="A35" s="99" t="s">
        <v>1603</v>
      </c>
      <c r="B35" s="63" t="s">
        <v>83</v>
      </c>
      <c r="C35" s="43" t="s">
        <v>79</v>
      </c>
      <c r="D35" s="44">
        <v>4.8</v>
      </c>
      <c r="E35" s="44">
        <v>4.8</v>
      </c>
      <c r="F35" s="44">
        <v>4.8</v>
      </c>
      <c r="G35" s="44">
        <v>4.8</v>
      </c>
      <c r="H35" s="44">
        <v>4.8</v>
      </c>
      <c r="I35" s="44">
        <v>4.8</v>
      </c>
      <c r="J35" s="44">
        <v>4.8</v>
      </c>
      <c r="K35" s="44">
        <v>4.8</v>
      </c>
      <c r="L35" s="44">
        <v>4.8</v>
      </c>
      <c r="M35" s="44">
        <v>4.8</v>
      </c>
      <c r="N35" s="44">
        <v>4.8</v>
      </c>
      <c r="O35" s="44">
        <v>4.8</v>
      </c>
      <c r="P35" s="44">
        <v>4.8</v>
      </c>
      <c r="Q35" s="44">
        <v>4.8</v>
      </c>
      <c r="R35" s="44">
        <v>4.8</v>
      </c>
      <c r="S35" s="44">
        <v>4.8</v>
      </c>
      <c r="T35" s="44">
        <v>4.8</v>
      </c>
      <c r="U35" s="44">
        <v>4.8</v>
      </c>
      <c r="V35" s="44">
        <v>4.8</v>
      </c>
      <c r="W35" s="44">
        <v>4.8</v>
      </c>
      <c r="X35" s="44">
        <v>4.8</v>
      </c>
      <c r="Y35" s="44">
        <v>4.8</v>
      </c>
      <c r="Z35" s="44">
        <v>4.8</v>
      </c>
      <c r="AA35" s="44">
        <v>4.8</v>
      </c>
    </row>
    <row r="36" spans="1:27" ht="12.75" hidden="1" customHeight="1" outlineLevel="1" x14ac:dyDescent="0.3">
      <c r="A36" s="99" t="s">
        <v>1604</v>
      </c>
      <c r="B36" s="63" t="s">
        <v>81</v>
      </c>
      <c r="C36" s="43" t="s">
        <v>79</v>
      </c>
      <c r="D36" s="44">
        <f>$D$11</f>
        <v>264.79000000000002</v>
      </c>
      <c r="E36" s="44">
        <f t="shared" ref="E36:AA36" si="17">$D$11</f>
        <v>264.79000000000002</v>
      </c>
      <c r="F36" s="44">
        <f t="shared" si="17"/>
        <v>264.79000000000002</v>
      </c>
      <c r="G36" s="44">
        <f t="shared" si="17"/>
        <v>264.79000000000002</v>
      </c>
      <c r="H36" s="44">
        <f t="shared" si="17"/>
        <v>264.79000000000002</v>
      </c>
      <c r="I36" s="44">
        <f t="shared" si="17"/>
        <v>264.79000000000002</v>
      </c>
      <c r="J36" s="44">
        <f t="shared" si="17"/>
        <v>264.79000000000002</v>
      </c>
      <c r="K36" s="44">
        <f t="shared" si="17"/>
        <v>264.79000000000002</v>
      </c>
      <c r="L36" s="44">
        <f t="shared" si="17"/>
        <v>264.79000000000002</v>
      </c>
      <c r="M36" s="44">
        <f t="shared" si="17"/>
        <v>264.79000000000002</v>
      </c>
      <c r="N36" s="44">
        <f t="shared" si="17"/>
        <v>264.79000000000002</v>
      </c>
      <c r="O36" s="44">
        <f t="shared" si="17"/>
        <v>264.79000000000002</v>
      </c>
      <c r="P36" s="44">
        <f t="shared" si="17"/>
        <v>264.79000000000002</v>
      </c>
      <c r="Q36" s="44">
        <f t="shared" si="17"/>
        <v>264.79000000000002</v>
      </c>
      <c r="R36" s="44">
        <f t="shared" si="17"/>
        <v>264.79000000000002</v>
      </c>
      <c r="S36" s="44">
        <f t="shared" si="17"/>
        <v>264.79000000000002</v>
      </c>
      <c r="T36" s="44">
        <f t="shared" si="17"/>
        <v>264.79000000000002</v>
      </c>
      <c r="U36" s="44">
        <f t="shared" si="17"/>
        <v>264.79000000000002</v>
      </c>
      <c r="V36" s="44">
        <f t="shared" si="17"/>
        <v>264.79000000000002</v>
      </c>
      <c r="W36" s="44">
        <f t="shared" si="17"/>
        <v>264.79000000000002</v>
      </c>
      <c r="X36" s="44">
        <f t="shared" si="17"/>
        <v>264.79000000000002</v>
      </c>
      <c r="Y36" s="44">
        <f t="shared" si="17"/>
        <v>264.79000000000002</v>
      </c>
      <c r="Z36" s="44">
        <f t="shared" si="17"/>
        <v>264.79000000000002</v>
      </c>
      <c r="AA36" s="44">
        <f t="shared" si="17"/>
        <v>264.79000000000002</v>
      </c>
    </row>
    <row r="37" spans="1:27" ht="12.75" customHeight="1" collapsed="1" x14ac:dyDescent="0.3">
      <c r="A37" s="98" t="s">
        <v>1605</v>
      </c>
      <c r="B37" s="28" t="str">
        <f>"07"&amp;"."&amp;$B$752&amp;"."&amp;$B$753</f>
        <v>07.02.2024</v>
      </c>
      <c r="C37" s="90" t="s">
        <v>76</v>
      </c>
      <c r="D37" s="91">
        <f>ROUND(((D38+D39+D41+D40)/1000),5)</f>
        <v>2.6129500000000001</v>
      </c>
      <c r="E37" s="91">
        <f>ROUND(((E38+E39+E41+E40)/1000),5)</f>
        <v>2.5572599999999999</v>
      </c>
      <c r="F37" s="91">
        <f>ROUND(((F38+F39+F41+F40)/1000),5)</f>
        <v>2.5187200000000001</v>
      </c>
      <c r="G37" s="91">
        <f t="shared" ref="G37:AA37" si="18">ROUND(((G38+G39+G41+G40)/1000),5)</f>
        <v>2.5136099999999999</v>
      </c>
      <c r="H37" s="91">
        <f t="shared" si="18"/>
        <v>2.5478399999999999</v>
      </c>
      <c r="I37" s="91">
        <f t="shared" si="18"/>
        <v>2.6049600000000002</v>
      </c>
      <c r="J37" s="91">
        <f t="shared" si="18"/>
        <v>2.7915999999999999</v>
      </c>
      <c r="K37" s="91">
        <f t="shared" si="18"/>
        <v>3.06724</v>
      </c>
      <c r="L37" s="91">
        <f t="shared" si="18"/>
        <v>3.2287699999999999</v>
      </c>
      <c r="M37" s="91">
        <f t="shared" si="18"/>
        <v>3.28613</v>
      </c>
      <c r="N37" s="91">
        <f t="shared" si="18"/>
        <v>3.3209200000000001</v>
      </c>
      <c r="O37" s="91">
        <f t="shared" si="18"/>
        <v>3.3577499999999998</v>
      </c>
      <c r="P37" s="91">
        <f t="shared" si="18"/>
        <v>3.3235000000000001</v>
      </c>
      <c r="Q37" s="91">
        <f t="shared" si="18"/>
        <v>3.3524099999999999</v>
      </c>
      <c r="R37" s="91">
        <f t="shared" si="18"/>
        <v>3.3523299999999998</v>
      </c>
      <c r="S37" s="91">
        <f t="shared" si="18"/>
        <v>3.2682199999999999</v>
      </c>
      <c r="T37" s="91">
        <f t="shared" si="18"/>
        <v>3.23759</v>
      </c>
      <c r="U37" s="91">
        <f t="shared" si="18"/>
        <v>3.2764799999999998</v>
      </c>
      <c r="V37" s="91">
        <f t="shared" si="18"/>
        <v>3.2636699999999998</v>
      </c>
      <c r="W37" s="91">
        <f t="shared" si="18"/>
        <v>3.28539</v>
      </c>
      <c r="X37" s="91">
        <f t="shared" si="18"/>
        <v>3.18519</v>
      </c>
      <c r="Y37" s="91">
        <f t="shared" si="18"/>
        <v>3.0921099999999999</v>
      </c>
      <c r="Z37" s="91">
        <f t="shared" si="18"/>
        <v>2.84389</v>
      </c>
      <c r="AA37" s="91">
        <f t="shared" si="18"/>
        <v>2.6443500000000002</v>
      </c>
    </row>
    <row r="38" spans="1:27" ht="12.75" hidden="1" customHeight="1" outlineLevel="1" x14ac:dyDescent="0.3">
      <c r="A38" s="99" t="s">
        <v>1606</v>
      </c>
      <c r="B38" s="63" t="s">
        <v>238</v>
      </c>
      <c r="C38" s="43" t="s">
        <v>79</v>
      </c>
      <c r="D38" s="44">
        <v>1271.94</v>
      </c>
      <c r="E38" s="44">
        <v>1216.25</v>
      </c>
      <c r="F38" s="44">
        <v>1177.71</v>
      </c>
      <c r="G38" s="44">
        <v>1172.5999999999999</v>
      </c>
      <c r="H38" s="44">
        <v>1206.83</v>
      </c>
      <c r="I38" s="44">
        <v>1263.95</v>
      </c>
      <c r="J38" s="44">
        <v>1450.59</v>
      </c>
      <c r="K38" s="44">
        <v>1726.23</v>
      </c>
      <c r="L38" s="44">
        <v>1887.76</v>
      </c>
      <c r="M38" s="44">
        <v>1945.12</v>
      </c>
      <c r="N38" s="44">
        <v>1979.91</v>
      </c>
      <c r="O38" s="44">
        <v>2016.74</v>
      </c>
      <c r="P38" s="44">
        <v>1982.49</v>
      </c>
      <c r="Q38" s="44">
        <v>2011.4</v>
      </c>
      <c r="R38" s="44">
        <v>2011.32</v>
      </c>
      <c r="S38" s="44">
        <v>1927.21</v>
      </c>
      <c r="T38" s="44">
        <v>1896.58</v>
      </c>
      <c r="U38" s="44">
        <v>1935.47</v>
      </c>
      <c r="V38" s="44">
        <v>1922.66</v>
      </c>
      <c r="W38" s="44">
        <v>1944.38</v>
      </c>
      <c r="X38" s="44">
        <v>1844.18</v>
      </c>
      <c r="Y38" s="44">
        <v>1751.1</v>
      </c>
      <c r="Z38" s="44">
        <v>1502.88</v>
      </c>
      <c r="AA38" s="44">
        <v>1303.3399999999999</v>
      </c>
    </row>
    <row r="39" spans="1:27" ht="12.75" hidden="1" customHeight="1" outlineLevel="1" x14ac:dyDescent="0.3">
      <c r="A39" s="99" t="s">
        <v>1607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3">
      <c r="A40" s="99" t="s">
        <v>1608</v>
      </c>
      <c r="B40" s="63" t="s">
        <v>83</v>
      </c>
      <c r="C40" s="43" t="s">
        <v>79</v>
      </c>
      <c r="D40" s="44">
        <v>4.8</v>
      </c>
      <c r="E40" s="44">
        <v>4.8</v>
      </c>
      <c r="F40" s="44">
        <v>4.8</v>
      </c>
      <c r="G40" s="44">
        <v>4.8</v>
      </c>
      <c r="H40" s="44">
        <v>4.8</v>
      </c>
      <c r="I40" s="44">
        <v>4.8</v>
      </c>
      <c r="J40" s="44">
        <v>4.8</v>
      </c>
      <c r="K40" s="44">
        <v>4.8</v>
      </c>
      <c r="L40" s="44">
        <v>4.8</v>
      </c>
      <c r="M40" s="44">
        <v>4.8</v>
      </c>
      <c r="N40" s="44">
        <v>4.8</v>
      </c>
      <c r="O40" s="44">
        <v>4.8</v>
      </c>
      <c r="P40" s="44">
        <v>4.8</v>
      </c>
      <c r="Q40" s="44">
        <v>4.8</v>
      </c>
      <c r="R40" s="44">
        <v>4.8</v>
      </c>
      <c r="S40" s="44">
        <v>4.8</v>
      </c>
      <c r="T40" s="44">
        <v>4.8</v>
      </c>
      <c r="U40" s="44">
        <v>4.8</v>
      </c>
      <c r="V40" s="44">
        <v>4.8</v>
      </c>
      <c r="W40" s="44">
        <v>4.8</v>
      </c>
      <c r="X40" s="44">
        <v>4.8</v>
      </c>
      <c r="Y40" s="44">
        <v>4.8</v>
      </c>
      <c r="Z40" s="44">
        <v>4.8</v>
      </c>
      <c r="AA40" s="44">
        <v>4.8</v>
      </c>
    </row>
    <row r="41" spans="1:27" ht="12.75" hidden="1" customHeight="1" outlineLevel="1" x14ac:dyDescent="0.3">
      <c r="A41" s="99" t="s">
        <v>1609</v>
      </c>
      <c r="B41" s="63" t="s">
        <v>81</v>
      </c>
      <c r="C41" s="43" t="s">
        <v>79</v>
      </c>
      <c r="D41" s="44">
        <f>$D$11</f>
        <v>264.79000000000002</v>
      </c>
      <c r="E41" s="44">
        <f t="shared" ref="E41:AA41" si="20">$D$11</f>
        <v>264.79000000000002</v>
      </c>
      <c r="F41" s="44">
        <f t="shared" si="20"/>
        <v>264.79000000000002</v>
      </c>
      <c r="G41" s="44">
        <f t="shared" si="20"/>
        <v>264.79000000000002</v>
      </c>
      <c r="H41" s="44">
        <f t="shared" si="20"/>
        <v>264.79000000000002</v>
      </c>
      <c r="I41" s="44">
        <f t="shared" si="20"/>
        <v>264.79000000000002</v>
      </c>
      <c r="J41" s="44">
        <f t="shared" si="20"/>
        <v>264.79000000000002</v>
      </c>
      <c r="K41" s="44">
        <f t="shared" si="20"/>
        <v>264.79000000000002</v>
      </c>
      <c r="L41" s="44">
        <f t="shared" si="20"/>
        <v>264.79000000000002</v>
      </c>
      <c r="M41" s="44">
        <f t="shared" si="20"/>
        <v>264.79000000000002</v>
      </c>
      <c r="N41" s="44">
        <f t="shared" si="20"/>
        <v>264.79000000000002</v>
      </c>
      <c r="O41" s="44">
        <f t="shared" si="20"/>
        <v>264.79000000000002</v>
      </c>
      <c r="P41" s="44">
        <f t="shared" si="20"/>
        <v>264.79000000000002</v>
      </c>
      <c r="Q41" s="44">
        <f t="shared" si="20"/>
        <v>264.79000000000002</v>
      </c>
      <c r="R41" s="44">
        <f t="shared" si="20"/>
        <v>264.79000000000002</v>
      </c>
      <c r="S41" s="44">
        <f t="shared" si="20"/>
        <v>264.79000000000002</v>
      </c>
      <c r="T41" s="44">
        <f t="shared" si="20"/>
        <v>264.79000000000002</v>
      </c>
      <c r="U41" s="44">
        <f t="shared" si="20"/>
        <v>264.79000000000002</v>
      </c>
      <c r="V41" s="44">
        <f t="shared" si="20"/>
        <v>264.79000000000002</v>
      </c>
      <c r="W41" s="44">
        <f t="shared" si="20"/>
        <v>264.79000000000002</v>
      </c>
      <c r="X41" s="44">
        <f t="shared" si="20"/>
        <v>264.79000000000002</v>
      </c>
      <c r="Y41" s="44">
        <f t="shared" si="20"/>
        <v>264.79000000000002</v>
      </c>
      <c r="Z41" s="44">
        <f t="shared" si="20"/>
        <v>264.79000000000002</v>
      </c>
      <c r="AA41" s="44">
        <f t="shared" si="20"/>
        <v>264.79000000000002</v>
      </c>
    </row>
    <row r="42" spans="1:27" ht="12.75" customHeight="1" collapsed="1" x14ac:dyDescent="0.3">
      <c r="A42" s="98" t="s">
        <v>1610</v>
      </c>
      <c r="B42" s="28" t="str">
        <f>"08"&amp;"."&amp;$B$752&amp;"."&amp;$B$753</f>
        <v>08.02.2024</v>
      </c>
      <c r="C42" s="90" t="s">
        <v>76</v>
      </c>
      <c r="D42" s="91">
        <f>ROUND(((D43+D44+D46+D45)/1000),5)</f>
        <v>2.6130499999999999</v>
      </c>
      <c r="E42" s="91">
        <f>ROUND(((E43+E44+E46+E45)/1000),5)</f>
        <v>2.5278800000000001</v>
      </c>
      <c r="F42" s="91">
        <f>ROUND(((F43+F44+F46+F45)/1000),5)</f>
        <v>2.4953500000000002</v>
      </c>
      <c r="G42" s="91">
        <f t="shared" ref="G42:AA42" si="21">ROUND(((G43+G44+G46+G45)/1000),5)</f>
        <v>2.4869300000000001</v>
      </c>
      <c r="H42" s="91">
        <f t="shared" si="21"/>
        <v>2.52007</v>
      </c>
      <c r="I42" s="91">
        <f t="shared" si="21"/>
        <v>2.6374</v>
      </c>
      <c r="J42" s="91">
        <f t="shared" si="21"/>
        <v>2.8466</v>
      </c>
      <c r="K42" s="91">
        <f t="shared" si="21"/>
        <v>3.1415000000000002</v>
      </c>
      <c r="L42" s="91">
        <f t="shared" si="21"/>
        <v>3.26363</v>
      </c>
      <c r="M42" s="91">
        <f t="shared" si="21"/>
        <v>3.3511799999999998</v>
      </c>
      <c r="N42" s="91">
        <f t="shared" si="21"/>
        <v>3.4183400000000002</v>
      </c>
      <c r="O42" s="91">
        <f t="shared" si="21"/>
        <v>3.4346100000000002</v>
      </c>
      <c r="P42" s="91">
        <f t="shared" si="21"/>
        <v>3.4067599999999998</v>
      </c>
      <c r="Q42" s="91">
        <f t="shared" si="21"/>
        <v>3.4134699999999998</v>
      </c>
      <c r="R42" s="91">
        <f t="shared" si="21"/>
        <v>3.39994</v>
      </c>
      <c r="S42" s="91">
        <f t="shared" si="21"/>
        <v>3.3366699999999998</v>
      </c>
      <c r="T42" s="91">
        <f t="shared" si="21"/>
        <v>3.4151799999999999</v>
      </c>
      <c r="U42" s="91">
        <f t="shared" si="21"/>
        <v>3.4472999999999998</v>
      </c>
      <c r="V42" s="91">
        <f t="shared" si="21"/>
        <v>3.5368599999999999</v>
      </c>
      <c r="W42" s="91">
        <f t="shared" si="21"/>
        <v>3.38341</v>
      </c>
      <c r="X42" s="91">
        <f t="shared" si="21"/>
        <v>3.3062299999999998</v>
      </c>
      <c r="Y42" s="91">
        <f t="shared" si="21"/>
        <v>3.1832199999999999</v>
      </c>
      <c r="Z42" s="91">
        <f t="shared" si="21"/>
        <v>3.04054</v>
      </c>
      <c r="AA42" s="91">
        <f t="shared" si="21"/>
        <v>2.7860900000000002</v>
      </c>
    </row>
    <row r="43" spans="1:27" ht="12.75" hidden="1" customHeight="1" outlineLevel="1" x14ac:dyDescent="0.3">
      <c r="A43" s="99" t="s">
        <v>1611</v>
      </c>
      <c r="B43" s="63" t="s">
        <v>238</v>
      </c>
      <c r="C43" s="43" t="s">
        <v>79</v>
      </c>
      <c r="D43" s="44">
        <v>1272.04</v>
      </c>
      <c r="E43" s="44">
        <v>1186.8699999999999</v>
      </c>
      <c r="F43" s="44">
        <v>1154.3399999999999</v>
      </c>
      <c r="G43" s="44">
        <v>1145.92</v>
      </c>
      <c r="H43" s="44">
        <v>1179.06</v>
      </c>
      <c r="I43" s="44">
        <v>1296.3900000000001</v>
      </c>
      <c r="J43" s="44">
        <v>1505.59</v>
      </c>
      <c r="K43" s="44">
        <v>1800.49</v>
      </c>
      <c r="L43" s="44">
        <v>1922.62</v>
      </c>
      <c r="M43" s="44">
        <v>2010.17</v>
      </c>
      <c r="N43" s="44">
        <v>2077.33</v>
      </c>
      <c r="O43" s="44">
        <v>2093.6</v>
      </c>
      <c r="P43" s="44">
        <v>2065.75</v>
      </c>
      <c r="Q43" s="44">
        <v>2072.46</v>
      </c>
      <c r="R43" s="44">
        <v>2058.9299999999998</v>
      </c>
      <c r="S43" s="44">
        <v>1995.66</v>
      </c>
      <c r="T43" s="44">
        <v>2074.17</v>
      </c>
      <c r="U43" s="44">
        <v>2106.29</v>
      </c>
      <c r="V43" s="44">
        <v>2195.85</v>
      </c>
      <c r="W43" s="44">
        <v>2042.4</v>
      </c>
      <c r="X43" s="44">
        <v>1965.22</v>
      </c>
      <c r="Y43" s="44">
        <v>1842.21</v>
      </c>
      <c r="Z43" s="44">
        <v>1699.53</v>
      </c>
      <c r="AA43" s="44">
        <v>1445.08</v>
      </c>
    </row>
    <row r="44" spans="1:27" ht="12.75" hidden="1" customHeight="1" outlineLevel="1" x14ac:dyDescent="0.3">
      <c r="A44" s="99" t="s">
        <v>1612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3">
      <c r="A45" s="99" t="s">
        <v>1613</v>
      </c>
      <c r="B45" s="63" t="s">
        <v>83</v>
      </c>
      <c r="C45" s="43" t="s">
        <v>79</v>
      </c>
      <c r="D45" s="44">
        <v>4.8</v>
      </c>
      <c r="E45" s="44">
        <v>4.8</v>
      </c>
      <c r="F45" s="44">
        <v>4.8</v>
      </c>
      <c r="G45" s="44">
        <v>4.8</v>
      </c>
      <c r="H45" s="44">
        <v>4.8</v>
      </c>
      <c r="I45" s="44">
        <v>4.8</v>
      </c>
      <c r="J45" s="44">
        <v>4.8</v>
      </c>
      <c r="K45" s="44">
        <v>4.8</v>
      </c>
      <c r="L45" s="44">
        <v>4.8</v>
      </c>
      <c r="M45" s="44">
        <v>4.8</v>
      </c>
      <c r="N45" s="44">
        <v>4.8</v>
      </c>
      <c r="O45" s="44">
        <v>4.8</v>
      </c>
      <c r="P45" s="44">
        <v>4.8</v>
      </c>
      <c r="Q45" s="44">
        <v>4.8</v>
      </c>
      <c r="R45" s="44">
        <v>4.8</v>
      </c>
      <c r="S45" s="44">
        <v>4.8</v>
      </c>
      <c r="T45" s="44">
        <v>4.8</v>
      </c>
      <c r="U45" s="44">
        <v>4.8</v>
      </c>
      <c r="V45" s="44">
        <v>4.8</v>
      </c>
      <c r="W45" s="44">
        <v>4.8</v>
      </c>
      <c r="X45" s="44">
        <v>4.8</v>
      </c>
      <c r="Y45" s="44">
        <v>4.8</v>
      </c>
      <c r="Z45" s="44">
        <v>4.8</v>
      </c>
      <c r="AA45" s="44">
        <v>4.8</v>
      </c>
    </row>
    <row r="46" spans="1:27" ht="12.75" hidden="1" customHeight="1" outlineLevel="1" x14ac:dyDescent="0.3">
      <c r="A46" s="99" t="s">
        <v>1614</v>
      </c>
      <c r="B46" s="63" t="s">
        <v>81</v>
      </c>
      <c r="C46" s="43" t="s">
        <v>79</v>
      </c>
      <c r="D46" s="44">
        <f>$D$11</f>
        <v>264.79000000000002</v>
      </c>
      <c r="E46" s="44">
        <f t="shared" ref="E46:AA46" si="23">$D$11</f>
        <v>264.79000000000002</v>
      </c>
      <c r="F46" s="44">
        <f t="shared" si="23"/>
        <v>264.79000000000002</v>
      </c>
      <c r="G46" s="44">
        <f t="shared" si="23"/>
        <v>264.79000000000002</v>
      </c>
      <c r="H46" s="44">
        <f t="shared" si="23"/>
        <v>264.79000000000002</v>
      </c>
      <c r="I46" s="44">
        <f t="shared" si="23"/>
        <v>264.79000000000002</v>
      </c>
      <c r="J46" s="44">
        <f t="shared" si="23"/>
        <v>264.79000000000002</v>
      </c>
      <c r="K46" s="44">
        <f t="shared" si="23"/>
        <v>264.79000000000002</v>
      </c>
      <c r="L46" s="44">
        <f t="shared" si="23"/>
        <v>264.79000000000002</v>
      </c>
      <c r="M46" s="44">
        <f t="shared" si="23"/>
        <v>264.79000000000002</v>
      </c>
      <c r="N46" s="44">
        <f t="shared" si="23"/>
        <v>264.79000000000002</v>
      </c>
      <c r="O46" s="44">
        <f t="shared" si="23"/>
        <v>264.79000000000002</v>
      </c>
      <c r="P46" s="44">
        <f t="shared" si="23"/>
        <v>264.79000000000002</v>
      </c>
      <c r="Q46" s="44">
        <f t="shared" si="23"/>
        <v>264.79000000000002</v>
      </c>
      <c r="R46" s="44">
        <f t="shared" si="23"/>
        <v>264.79000000000002</v>
      </c>
      <c r="S46" s="44">
        <f t="shared" si="23"/>
        <v>264.79000000000002</v>
      </c>
      <c r="T46" s="44">
        <f t="shared" si="23"/>
        <v>264.79000000000002</v>
      </c>
      <c r="U46" s="44">
        <f t="shared" si="23"/>
        <v>264.79000000000002</v>
      </c>
      <c r="V46" s="44">
        <f t="shared" si="23"/>
        <v>264.79000000000002</v>
      </c>
      <c r="W46" s="44">
        <f t="shared" si="23"/>
        <v>264.79000000000002</v>
      </c>
      <c r="X46" s="44">
        <f t="shared" si="23"/>
        <v>264.79000000000002</v>
      </c>
      <c r="Y46" s="44">
        <f t="shared" si="23"/>
        <v>264.79000000000002</v>
      </c>
      <c r="Z46" s="44">
        <f t="shared" si="23"/>
        <v>264.79000000000002</v>
      </c>
      <c r="AA46" s="44">
        <f t="shared" si="23"/>
        <v>264.79000000000002</v>
      </c>
    </row>
    <row r="47" spans="1:27" ht="12.75" customHeight="1" collapsed="1" x14ac:dyDescent="0.3">
      <c r="A47" s="98" t="s">
        <v>1615</v>
      </c>
      <c r="B47" s="28" t="str">
        <f>"09"&amp;"."&amp;$B$752&amp;"."&amp;$B$753</f>
        <v>09.02.2024</v>
      </c>
      <c r="C47" s="90" t="s">
        <v>76</v>
      </c>
      <c r="D47" s="91">
        <f>ROUND(((D48+D49+D51+D50)/1000),5)</f>
        <v>2.6508699999999998</v>
      </c>
      <c r="E47" s="91">
        <f>ROUND(((E48+E49+E51+E50)/1000),5)</f>
        <v>2.5418799999999999</v>
      </c>
      <c r="F47" s="91">
        <f>ROUND(((F48+F49+F51+F50)/1000),5)</f>
        <v>2.5160999999999998</v>
      </c>
      <c r="G47" s="91">
        <f t="shared" ref="G47:AA47" si="24">ROUND(((G48+G49+G51+G50)/1000),5)</f>
        <v>2.5158800000000001</v>
      </c>
      <c r="H47" s="91">
        <f t="shared" si="24"/>
        <v>2.5264700000000002</v>
      </c>
      <c r="I47" s="91">
        <f t="shared" si="24"/>
        <v>2.66675</v>
      </c>
      <c r="J47" s="91">
        <f t="shared" si="24"/>
        <v>2.90455</v>
      </c>
      <c r="K47" s="91">
        <f t="shared" si="24"/>
        <v>3.1775600000000002</v>
      </c>
      <c r="L47" s="91">
        <f t="shared" si="24"/>
        <v>3.3149899999999999</v>
      </c>
      <c r="M47" s="91">
        <f t="shared" si="24"/>
        <v>3.4455100000000001</v>
      </c>
      <c r="N47" s="91">
        <f t="shared" si="24"/>
        <v>3.51722</v>
      </c>
      <c r="O47" s="91">
        <f t="shared" si="24"/>
        <v>3.41595</v>
      </c>
      <c r="P47" s="91">
        <f t="shared" si="24"/>
        <v>3.3864000000000001</v>
      </c>
      <c r="Q47" s="91">
        <f t="shared" si="24"/>
        <v>3.3925299999999998</v>
      </c>
      <c r="R47" s="91">
        <f t="shared" si="24"/>
        <v>3.3792499999999999</v>
      </c>
      <c r="S47" s="91">
        <f t="shared" si="24"/>
        <v>3.3883899999999998</v>
      </c>
      <c r="T47" s="91">
        <f t="shared" si="24"/>
        <v>3.4354399999999998</v>
      </c>
      <c r="U47" s="91">
        <f t="shared" si="24"/>
        <v>3.4643899999999999</v>
      </c>
      <c r="V47" s="91">
        <f t="shared" si="24"/>
        <v>3.5277099999999999</v>
      </c>
      <c r="W47" s="91">
        <f t="shared" si="24"/>
        <v>3.34836</v>
      </c>
      <c r="X47" s="91">
        <f t="shared" si="24"/>
        <v>3.26891</v>
      </c>
      <c r="Y47" s="91">
        <f t="shared" si="24"/>
        <v>3.20485</v>
      </c>
      <c r="Z47" s="91">
        <f t="shared" si="24"/>
        <v>3.0678000000000001</v>
      </c>
      <c r="AA47" s="91">
        <f t="shared" si="24"/>
        <v>2.8651300000000002</v>
      </c>
    </row>
    <row r="48" spans="1:27" ht="12.75" hidden="1" customHeight="1" outlineLevel="1" x14ac:dyDescent="0.3">
      <c r="A48" s="99" t="s">
        <v>1616</v>
      </c>
      <c r="B48" s="63" t="s">
        <v>238</v>
      </c>
      <c r="C48" s="43" t="s">
        <v>79</v>
      </c>
      <c r="D48" s="44">
        <v>1309.8599999999999</v>
      </c>
      <c r="E48" s="44">
        <v>1200.8699999999999</v>
      </c>
      <c r="F48" s="44">
        <v>1175.0899999999999</v>
      </c>
      <c r="G48" s="44">
        <v>1174.8699999999999</v>
      </c>
      <c r="H48" s="44">
        <v>1185.46</v>
      </c>
      <c r="I48" s="44">
        <v>1325.74</v>
      </c>
      <c r="J48" s="44">
        <v>1563.54</v>
      </c>
      <c r="K48" s="44">
        <v>1836.55</v>
      </c>
      <c r="L48" s="44">
        <v>1973.98</v>
      </c>
      <c r="M48" s="44">
        <v>2104.5</v>
      </c>
      <c r="N48" s="44">
        <v>2176.21</v>
      </c>
      <c r="O48" s="44">
        <v>2074.94</v>
      </c>
      <c r="P48" s="44">
        <v>2045.39</v>
      </c>
      <c r="Q48" s="44">
        <v>2051.52</v>
      </c>
      <c r="R48" s="44">
        <v>2038.24</v>
      </c>
      <c r="S48" s="44">
        <v>2047.38</v>
      </c>
      <c r="T48" s="44">
        <v>2094.4299999999998</v>
      </c>
      <c r="U48" s="44">
        <v>2123.38</v>
      </c>
      <c r="V48" s="44">
        <v>2186.6999999999998</v>
      </c>
      <c r="W48" s="44">
        <v>2007.35</v>
      </c>
      <c r="X48" s="44">
        <v>1927.9</v>
      </c>
      <c r="Y48" s="44">
        <v>1863.84</v>
      </c>
      <c r="Z48" s="44">
        <v>1726.79</v>
      </c>
      <c r="AA48" s="44">
        <v>1524.12</v>
      </c>
    </row>
    <row r="49" spans="1:27" ht="12.75" hidden="1" customHeight="1" outlineLevel="1" x14ac:dyDescent="0.3">
      <c r="A49" s="99" t="s">
        <v>1617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3">
      <c r="A50" s="99" t="s">
        <v>1618</v>
      </c>
      <c r="B50" s="63" t="s">
        <v>83</v>
      </c>
      <c r="C50" s="43" t="s">
        <v>79</v>
      </c>
      <c r="D50" s="44">
        <v>4.8</v>
      </c>
      <c r="E50" s="44">
        <v>4.8</v>
      </c>
      <c r="F50" s="44">
        <v>4.8</v>
      </c>
      <c r="G50" s="44">
        <v>4.8</v>
      </c>
      <c r="H50" s="44">
        <v>4.8</v>
      </c>
      <c r="I50" s="44">
        <v>4.8</v>
      </c>
      <c r="J50" s="44">
        <v>4.8</v>
      </c>
      <c r="K50" s="44">
        <v>4.8</v>
      </c>
      <c r="L50" s="44">
        <v>4.8</v>
      </c>
      <c r="M50" s="44">
        <v>4.8</v>
      </c>
      <c r="N50" s="44">
        <v>4.8</v>
      </c>
      <c r="O50" s="44">
        <v>4.8</v>
      </c>
      <c r="P50" s="44">
        <v>4.8</v>
      </c>
      <c r="Q50" s="44">
        <v>4.8</v>
      </c>
      <c r="R50" s="44">
        <v>4.8</v>
      </c>
      <c r="S50" s="44">
        <v>4.8</v>
      </c>
      <c r="T50" s="44">
        <v>4.8</v>
      </c>
      <c r="U50" s="44">
        <v>4.8</v>
      </c>
      <c r="V50" s="44">
        <v>4.8</v>
      </c>
      <c r="W50" s="44">
        <v>4.8</v>
      </c>
      <c r="X50" s="44">
        <v>4.8</v>
      </c>
      <c r="Y50" s="44">
        <v>4.8</v>
      </c>
      <c r="Z50" s="44">
        <v>4.8</v>
      </c>
      <c r="AA50" s="44">
        <v>4.8</v>
      </c>
    </row>
    <row r="51" spans="1:27" ht="12.75" hidden="1" customHeight="1" outlineLevel="1" x14ac:dyDescent="0.3">
      <c r="A51" s="99" t="s">
        <v>1619</v>
      </c>
      <c r="B51" s="63" t="s">
        <v>81</v>
      </c>
      <c r="C51" s="43" t="s">
        <v>79</v>
      </c>
      <c r="D51" s="44">
        <f>$D$11</f>
        <v>264.79000000000002</v>
      </c>
      <c r="E51" s="44">
        <f t="shared" ref="E51:AA51" si="26">$D$11</f>
        <v>264.79000000000002</v>
      </c>
      <c r="F51" s="44">
        <f t="shared" si="26"/>
        <v>264.79000000000002</v>
      </c>
      <c r="G51" s="44">
        <f t="shared" si="26"/>
        <v>264.79000000000002</v>
      </c>
      <c r="H51" s="44">
        <f t="shared" si="26"/>
        <v>264.79000000000002</v>
      </c>
      <c r="I51" s="44">
        <f t="shared" si="26"/>
        <v>264.79000000000002</v>
      </c>
      <c r="J51" s="44">
        <f t="shared" si="26"/>
        <v>264.79000000000002</v>
      </c>
      <c r="K51" s="44">
        <f t="shared" si="26"/>
        <v>264.79000000000002</v>
      </c>
      <c r="L51" s="44">
        <f t="shared" si="26"/>
        <v>264.79000000000002</v>
      </c>
      <c r="M51" s="44">
        <f t="shared" si="26"/>
        <v>264.79000000000002</v>
      </c>
      <c r="N51" s="44">
        <f t="shared" si="26"/>
        <v>264.79000000000002</v>
      </c>
      <c r="O51" s="44">
        <f t="shared" si="26"/>
        <v>264.79000000000002</v>
      </c>
      <c r="P51" s="44">
        <f t="shared" si="26"/>
        <v>264.79000000000002</v>
      </c>
      <c r="Q51" s="44">
        <f t="shared" si="26"/>
        <v>264.79000000000002</v>
      </c>
      <c r="R51" s="44">
        <f t="shared" si="26"/>
        <v>264.79000000000002</v>
      </c>
      <c r="S51" s="44">
        <f t="shared" si="26"/>
        <v>264.79000000000002</v>
      </c>
      <c r="T51" s="44">
        <f t="shared" si="26"/>
        <v>264.79000000000002</v>
      </c>
      <c r="U51" s="44">
        <f t="shared" si="26"/>
        <v>264.79000000000002</v>
      </c>
      <c r="V51" s="44">
        <f t="shared" si="26"/>
        <v>264.79000000000002</v>
      </c>
      <c r="W51" s="44">
        <f t="shared" si="26"/>
        <v>264.79000000000002</v>
      </c>
      <c r="X51" s="44">
        <f t="shared" si="26"/>
        <v>264.79000000000002</v>
      </c>
      <c r="Y51" s="44">
        <f t="shared" si="26"/>
        <v>264.79000000000002</v>
      </c>
      <c r="Z51" s="44">
        <f t="shared" si="26"/>
        <v>264.79000000000002</v>
      </c>
      <c r="AA51" s="44">
        <f t="shared" si="26"/>
        <v>264.79000000000002</v>
      </c>
    </row>
    <row r="52" spans="1:27" ht="12.75" customHeight="1" collapsed="1" x14ac:dyDescent="0.3">
      <c r="A52" s="98" t="s">
        <v>1620</v>
      </c>
      <c r="B52" s="28" t="str">
        <f>"10"&amp;"."&amp;$B$752&amp;"."&amp;$B$753</f>
        <v>10.02.2024</v>
      </c>
      <c r="C52" s="90" t="s">
        <v>76</v>
      </c>
      <c r="D52" s="91">
        <f>ROUND(((D53+D54+D56+D55)/1000),5)</f>
        <v>2.7858800000000001</v>
      </c>
      <c r="E52" s="91">
        <f>ROUND(((E53+E54+E56+E55)/1000),5)</f>
        <v>2.6107300000000002</v>
      </c>
      <c r="F52" s="91">
        <f>ROUND(((F53+F54+F56+F55)/1000),5)</f>
        <v>2.53091</v>
      </c>
      <c r="G52" s="91">
        <f t="shared" ref="G52:AA52" si="27">ROUND(((G53+G54+G56+G55)/1000),5)</f>
        <v>2.5220199999999999</v>
      </c>
      <c r="H52" s="91">
        <f t="shared" si="27"/>
        <v>2.5303300000000002</v>
      </c>
      <c r="I52" s="91">
        <f t="shared" si="27"/>
        <v>2.6215199999999999</v>
      </c>
      <c r="J52" s="91">
        <f t="shared" si="27"/>
        <v>2.7325900000000001</v>
      </c>
      <c r="K52" s="91">
        <f t="shared" si="27"/>
        <v>2.96698</v>
      </c>
      <c r="L52" s="91">
        <f t="shared" si="27"/>
        <v>3.1525799999999999</v>
      </c>
      <c r="M52" s="91">
        <f t="shared" si="27"/>
        <v>3.2302200000000001</v>
      </c>
      <c r="N52" s="91">
        <f t="shared" si="27"/>
        <v>3.3002199999999999</v>
      </c>
      <c r="O52" s="91">
        <f t="shared" si="27"/>
        <v>3.3166799999999999</v>
      </c>
      <c r="P52" s="91">
        <f t="shared" si="27"/>
        <v>3.2990599999999999</v>
      </c>
      <c r="Q52" s="91">
        <f t="shared" si="27"/>
        <v>3.2866</v>
      </c>
      <c r="R52" s="91">
        <f t="shared" si="27"/>
        <v>3.23645</v>
      </c>
      <c r="S52" s="91">
        <f t="shared" si="27"/>
        <v>3.3083499999999999</v>
      </c>
      <c r="T52" s="91">
        <f t="shared" si="27"/>
        <v>3.3580999999999999</v>
      </c>
      <c r="U52" s="91">
        <f t="shared" si="27"/>
        <v>3.4097400000000002</v>
      </c>
      <c r="V52" s="91">
        <f t="shared" si="27"/>
        <v>3.54108</v>
      </c>
      <c r="W52" s="91">
        <f t="shared" si="27"/>
        <v>3.4078400000000002</v>
      </c>
      <c r="X52" s="91">
        <f t="shared" si="27"/>
        <v>3.2571599999999998</v>
      </c>
      <c r="Y52" s="91">
        <f t="shared" si="27"/>
        <v>3.16595</v>
      </c>
      <c r="Z52" s="91">
        <f t="shared" si="27"/>
        <v>3.0903900000000002</v>
      </c>
      <c r="AA52" s="91">
        <f t="shared" si="27"/>
        <v>2.8748999999999998</v>
      </c>
    </row>
    <row r="53" spans="1:27" ht="12.75" hidden="1" customHeight="1" outlineLevel="1" x14ac:dyDescent="0.3">
      <c r="A53" s="99" t="s">
        <v>1621</v>
      </c>
      <c r="B53" s="63" t="s">
        <v>238</v>
      </c>
      <c r="C53" s="43" t="s">
        <v>79</v>
      </c>
      <c r="D53" s="44">
        <v>1444.87</v>
      </c>
      <c r="E53" s="44">
        <v>1269.72</v>
      </c>
      <c r="F53" s="44">
        <v>1189.9000000000001</v>
      </c>
      <c r="G53" s="44">
        <v>1181.01</v>
      </c>
      <c r="H53" s="44">
        <v>1189.32</v>
      </c>
      <c r="I53" s="44">
        <v>1280.51</v>
      </c>
      <c r="J53" s="44">
        <v>1391.58</v>
      </c>
      <c r="K53" s="44">
        <v>1625.97</v>
      </c>
      <c r="L53" s="44">
        <v>1811.57</v>
      </c>
      <c r="M53" s="44">
        <v>1889.21</v>
      </c>
      <c r="N53" s="44">
        <v>1959.21</v>
      </c>
      <c r="O53" s="44">
        <v>1975.67</v>
      </c>
      <c r="P53" s="44">
        <v>1958.05</v>
      </c>
      <c r="Q53" s="44">
        <v>1945.59</v>
      </c>
      <c r="R53" s="44">
        <v>1895.44</v>
      </c>
      <c r="S53" s="44">
        <v>1967.34</v>
      </c>
      <c r="T53" s="44">
        <v>2017.09</v>
      </c>
      <c r="U53" s="44">
        <v>2068.73</v>
      </c>
      <c r="V53" s="44">
        <v>2200.0700000000002</v>
      </c>
      <c r="W53" s="44">
        <v>2066.83</v>
      </c>
      <c r="X53" s="44">
        <v>1916.15</v>
      </c>
      <c r="Y53" s="44">
        <v>1824.94</v>
      </c>
      <c r="Z53" s="44">
        <v>1749.38</v>
      </c>
      <c r="AA53" s="44">
        <v>1533.89</v>
      </c>
    </row>
    <row r="54" spans="1:27" ht="12.75" hidden="1" customHeight="1" outlineLevel="1" x14ac:dyDescent="0.3">
      <c r="A54" s="99" t="s">
        <v>1622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3">
      <c r="A55" s="99" t="s">
        <v>1623</v>
      </c>
      <c r="B55" s="63" t="s">
        <v>83</v>
      </c>
      <c r="C55" s="43" t="s">
        <v>79</v>
      </c>
      <c r="D55" s="44">
        <v>4.8</v>
      </c>
      <c r="E55" s="44">
        <v>4.8</v>
      </c>
      <c r="F55" s="44">
        <v>4.8</v>
      </c>
      <c r="G55" s="44">
        <v>4.8</v>
      </c>
      <c r="H55" s="44">
        <v>4.8</v>
      </c>
      <c r="I55" s="44">
        <v>4.8</v>
      </c>
      <c r="J55" s="44">
        <v>4.8</v>
      </c>
      <c r="K55" s="44">
        <v>4.8</v>
      </c>
      <c r="L55" s="44">
        <v>4.8</v>
      </c>
      <c r="M55" s="44">
        <v>4.8</v>
      </c>
      <c r="N55" s="44">
        <v>4.8</v>
      </c>
      <c r="O55" s="44">
        <v>4.8</v>
      </c>
      <c r="P55" s="44">
        <v>4.8</v>
      </c>
      <c r="Q55" s="44">
        <v>4.8</v>
      </c>
      <c r="R55" s="44">
        <v>4.8</v>
      </c>
      <c r="S55" s="44">
        <v>4.8</v>
      </c>
      <c r="T55" s="44">
        <v>4.8</v>
      </c>
      <c r="U55" s="44">
        <v>4.8</v>
      </c>
      <c r="V55" s="44">
        <v>4.8</v>
      </c>
      <c r="W55" s="44">
        <v>4.8</v>
      </c>
      <c r="X55" s="44">
        <v>4.8</v>
      </c>
      <c r="Y55" s="44">
        <v>4.8</v>
      </c>
      <c r="Z55" s="44">
        <v>4.8</v>
      </c>
      <c r="AA55" s="44">
        <v>4.8</v>
      </c>
    </row>
    <row r="56" spans="1:27" ht="12.75" hidden="1" customHeight="1" outlineLevel="1" x14ac:dyDescent="0.3">
      <c r="A56" s="99" t="s">
        <v>1624</v>
      </c>
      <c r="B56" s="63" t="s">
        <v>81</v>
      </c>
      <c r="C56" s="43" t="s">
        <v>79</v>
      </c>
      <c r="D56" s="44">
        <f>$D$11</f>
        <v>264.79000000000002</v>
      </c>
      <c r="E56" s="44">
        <f t="shared" ref="E56:AA56" si="29">$D$11</f>
        <v>264.79000000000002</v>
      </c>
      <c r="F56" s="44">
        <f t="shared" si="29"/>
        <v>264.79000000000002</v>
      </c>
      <c r="G56" s="44">
        <f t="shared" si="29"/>
        <v>264.79000000000002</v>
      </c>
      <c r="H56" s="44">
        <f t="shared" si="29"/>
        <v>264.79000000000002</v>
      </c>
      <c r="I56" s="44">
        <f t="shared" si="29"/>
        <v>264.79000000000002</v>
      </c>
      <c r="J56" s="44">
        <f t="shared" si="29"/>
        <v>264.79000000000002</v>
      </c>
      <c r="K56" s="44">
        <f t="shared" si="29"/>
        <v>264.79000000000002</v>
      </c>
      <c r="L56" s="44">
        <f t="shared" si="29"/>
        <v>264.79000000000002</v>
      </c>
      <c r="M56" s="44">
        <f t="shared" si="29"/>
        <v>264.79000000000002</v>
      </c>
      <c r="N56" s="44">
        <f t="shared" si="29"/>
        <v>264.79000000000002</v>
      </c>
      <c r="O56" s="44">
        <f t="shared" si="29"/>
        <v>264.79000000000002</v>
      </c>
      <c r="P56" s="44">
        <f t="shared" si="29"/>
        <v>264.79000000000002</v>
      </c>
      <c r="Q56" s="44">
        <f t="shared" si="29"/>
        <v>264.79000000000002</v>
      </c>
      <c r="R56" s="44">
        <f t="shared" si="29"/>
        <v>264.79000000000002</v>
      </c>
      <c r="S56" s="44">
        <f t="shared" si="29"/>
        <v>264.79000000000002</v>
      </c>
      <c r="T56" s="44">
        <f t="shared" si="29"/>
        <v>264.79000000000002</v>
      </c>
      <c r="U56" s="44">
        <f t="shared" si="29"/>
        <v>264.79000000000002</v>
      </c>
      <c r="V56" s="44">
        <f t="shared" si="29"/>
        <v>264.79000000000002</v>
      </c>
      <c r="W56" s="44">
        <f t="shared" si="29"/>
        <v>264.79000000000002</v>
      </c>
      <c r="X56" s="44">
        <f t="shared" si="29"/>
        <v>264.79000000000002</v>
      </c>
      <c r="Y56" s="44">
        <f t="shared" si="29"/>
        <v>264.79000000000002</v>
      </c>
      <c r="Z56" s="44">
        <f t="shared" si="29"/>
        <v>264.79000000000002</v>
      </c>
      <c r="AA56" s="44">
        <f t="shared" si="29"/>
        <v>264.79000000000002</v>
      </c>
    </row>
    <row r="57" spans="1:27" ht="12.75" customHeight="1" collapsed="1" x14ac:dyDescent="0.3">
      <c r="A57" s="98" t="s">
        <v>1625</v>
      </c>
      <c r="B57" s="28" t="str">
        <f>"11"&amp;"."&amp;$B$752&amp;"."&amp;$B$753</f>
        <v>11.02.2024</v>
      </c>
      <c r="C57" s="90" t="s">
        <v>76</v>
      </c>
      <c r="D57" s="91">
        <f>ROUND(((D58+D59+D61+D60)/1000),5)</f>
        <v>2.7816299999999998</v>
      </c>
      <c r="E57" s="91">
        <f>ROUND(((E58+E59+E61+E60)/1000),5)</f>
        <v>2.6218300000000001</v>
      </c>
      <c r="F57" s="91">
        <f>ROUND(((F58+F59+F61+F60)/1000),5)</f>
        <v>2.5468999999999999</v>
      </c>
      <c r="G57" s="91">
        <f t="shared" ref="G57:AA57" si="30">ROUND(((G58+G59+G61+G60)/1000),5)</f>
        <v>2.5323899999999999</v>
      </c>
      <c r="H57" s="91">
        <f t="shared" si="30"/>
        <v>2.5373399999999999</v>
      </c>
      <c r="I57" s="91">
        <f t="shared" si="30"/>
        <v>2.6059700000000001</v>
      </c>
      <c r="J57" s="91">
        <f t="shared" si="30"/>
        <v>2.6974399999999998</v>
      </c>
      <c r="K57" s="91">
        <f t="shared" si="30"/>
        <v>2.8328899999999999</v>
      </c>
      <c r="L57" s="91">
        <f t="shared" si="30"/>
        <v>3.08663</v>
      </c>
      <c r="M57" s="91">
        <f t="shared" si="30"/>
        <v>3.1682700000000001</v>
      </c>
      <c r="N57" s="91">
        <f t="shared" si="30"/>
        <v>3.22228</v>
      </c>
      <c r="O57" s="91">
        <f t="shared" si="30"/>
        <v>3.2451099999999999</v>
      </c>
      <c r="P57" s="91">
        <f t="shared" si="30"/>
        <v>3.2393000000000001</v>
      </c>
      <c r="Q57" s="91">
        <f t="shared" si="30"/>
        <v>3.2373500000000002</v>
      </c>
      <c r="R57" s="91">
        <f t="shared" si="30"/>
        <v>3.2000999999999999</v>
      </c>
      <c r="S57" s="91">
        <f t="shared" si="30"/>
        <v>3.1950400000000001</v>
      </c>
      <c r="T57" s="91">
        <f t="shared" si="30"/>
        <v>3.2436199999999999</v>
      </c>
      <c r="U57" s="91">
        <f t="shared" si="30"/>
        <v>3.29895</v>
      </c>
      <c r="V57" s="91">
        <f t="shared" si="30"/>
        <v>3.2990499999999998</v>
      </c>
      <c r="W57" s="91">
        <f t="shared" si="30"/>
        <v>3.26308</v>
      </c>
      <c r="X57" s="91">
        <f t="shared" si="30"/>
        <v>3.25224</v>
      </c>
      <c r="Y57" s="91">
        <f t="shared" si="30"/>
        <v>3.1726200000000002</v>
      </c>
      <c r="Z57" s="91">
        <f t="shared" si="30"/>
        <v>3.08948</v>
      </c>
      <c r="AA57" s="91">
        <f t="shared" si="30"/>
        <v>2.82531</v>
      </c>
    </row>
    <row r="58" spans="1:27" ht="12.75" hidden="1" customHeight="1" outlineLevel="1" x14ac:dyDescent="0.3">
      <c r="A58" s="99" t="s">
        <v>1626</v>
      </c>
      <c r="B58" s="63" t="s">
        <v>238</v>
      </c>
      <c r="C58" s="43" t="s">
        <v>79</v>
      </c>
      <c r="D58" s="44">
        <v>1440.62</v>
      </c>
      <c r="E58" s="44">
        <v>1280.82</v>
      </c>
      <c r="F58" s="44">
        <v>1205.8900000000001</v>
      </c>
      <c r="G58" s="44">
        <v>1191.3800000000001</v>
      </c>
      <c r="H58" s="44">
        <v>1196.33</v>
      </c>
      <c r="I58" s="44">
        <v>1264.96</v>
      </c>
      <c r="J58" s="44">
        <v>1356.43</v>
      </c>
      <c r="K58" s="44">
        <v>1491.88</v>
      </c>
      <c r="L58" s="44">
        <v>1745.62</v>
      </c>
      <c r="M58" s="44">
        <v>1827.26</v>
      </c>
      <c r="N58" s="44">
        <v>1881.27</v>
      </c>
      <c r="O58" s="44">
        <v>1904.1</v>
      </c>
      <c r="P58" s="44">
        <v>1898.29</v>
      </c>
      <c r="Q58" s="44">
        <v>1896.34</v>
      </c>
      <c r="R58" s="44">
        <v>1859.09</v>
      </c>
      <c r="S58" s="44">
        <v>1854.03</v>
      </c>
      <c r="T58" s="44">
        <v>1902.61</v>
      </c>
      <c r="U58" s="44">
        <v>1957.94</v>
      </c>
      <c r="V58" s="44">
        <v>1958.04</v>
      </c>
      <c r="W58" s="44">
        <v>1922.07</v>
      </c>
      <c r="X58" s="44">
        <v>1911.23</v>
      </c>
      <c r="Y58" s="44">
        <v>1831.61</v>
      </c>
      <c r="Z58" s="44">
        <v>1748.47</v>
      </c>
      <c r="AA58" s="44">
        <v>1484.3</v>
      </c>
    </row>
    <row r="59" spans="1:27" ht="12.75" hidden="1" customHeight="1" outlineLevel="1" x14ac:dyDescent="0.3">
      <c r="A59" s="99" t="s">
        <v>1627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3">
      <c r="A60" s="99" t="s">
        <v>1628</v>
      </c>
      <c r="B60" s="63" t="s">
        <v>83</v>
      </c>
      <c r="C60" s="43" t="s">
        <v>79</v>
      </c>
      <c r="D60" s="44">
        <v>4.8</v>
      </c>
      <c r="E60" s="44">
        <v>4.8</v>
      </c>
      <c r="F60" s="44">
        <v>4.8</v>
      </c>
      <c r="G60" s="44">
        <v>4.8</v>
      </c>
      <c r="H60" s="44">
        <v>4.8</v>
      </c>
      <c r="I60" s="44">
        <v>4.8</v>
      </c>
      <c r="J60" s="44">
        <v>4.8</v>
      </c>
      <c r="K60" s="44">
        <v>4.8</v>
      </c>
      <c r="L60" s="44">
        <v>4.8</v>
      </c>
      <c r="M60" s="44">
        <v>4.8</v>
      </c>
      <c r="N60" s="44">
        <v>4.8</v>
      </c>
      <c r="O60" s="44">
        <v>4.8</v>
      </c>
      <c r="P60" s="44">
        <v>4.8</v>
      </c>
      <c r="Q60" s="44">
        <v>4.8</v>
      </c>
      <c r="R60" s="44">
        <v>4.8</v>
      </c>
      <c r="S60" s="44">
        <v>4.8</v>
      </c>
      <c r="T60" s="44">
        <v>4.8</v>
      </c>
      <c r="U60" s="44">
        <v>4.8</v>
      </c>
      <c r="V60" s="44">
        <v>4.8</v>
      </c>
      <c r="W60" s="44">
        <v>4.8</v>
      </c>
      <c r="X60" s="44">
        <v>4.8</v>
      </c>
      <c r="Y60" s="44">
        <v>4.8</v>
      </c>
      <c r="Z60" s="44">
        <v>4.8</v>
      </c>
      <c r="AA60" s="44">
        <v>4.8</v>
      </c>
    </row>
    <row r="61" spans="1:27" ht="12.75" hidden="1" customHeight="1" outlineLevel="1" x14ac:dyDescent="0.3">
      <c r="A61" s="99" t="s">
        <v>1629</v>
      </c>
      <c r="B61" s="63" t="s">
        <v>81</v>
      </c>
      <c r="C61" s="43" t="s">
        <v>79</v>
      </c>
      <c r="D61" s="44">
        <f>$D$11</f>
        <v>264.79000000000002</v>
      </c>
      <c r="E61" s="44">
        <f t="shared" ref="E61:AA61" si="32">$D$11</f>
        <v>264.79000000000002</v>
      </c>
      <c r="F61" s="44">
        <f t="shared" si="32"/>
        <v>264.79000000000002</v>
      </c>
      <c r="G61" s="44">
        <f t="shared" si="32"/>
        <v>264.79000000000002</v>
      </c>
      <c r="H61" s="44">
        <f t="shared" si="32"/>
        <v>264.79000000000002</v>
      </c>
      <c r="I61" s="44">
        <f t="shared" si="32"/>
        <v>264.79000000000002</v>
      </c>
      <c r="J61" s="44">
        <f t="shared" si="32"/>
        <v>264.79000000000002</v>
      </c>
      <c r="K61" s="44">
        <f t="shared" si="32"/>
        <v>264.79000000000002</v>
      </c>
      <c r="L61" s="44">
        <f t="shared" si="32"/>
        <v>264.79000000000002</v>
      </c>
      <c r="M61" s="44">
        <f t="shared" si="32"/>
        <v>264.79000000000002</v>
      </c>
      <c r="N61" s="44">
        <f t="shared" si="32"/>
        <v>264.79000000000002</v>
      </c>
      <c r="O61" s="44">
        <f t="shared" si="32"/>
        <v>264.79000000000002</v>
      </c>
      <c r="P61" s="44">
        <f t="shared" si="32"/>
        <v>264.79000000000002</v>
      </c>
      <c r="Q61" s="44">
        <f t="shared" si="32"/>
        <v>264.79000000000002</v>
      </c>
      <c r="R61" s="44">
        <f t="shared" si="32"/>
        <v>264.79000000000002</v>
      </c>
      <c r="S61" s="44">
        <f t="shared" si="32"/>
        <v>264.79000000000002</v>
      </c>
      <c r="T61" s="44">
        <f t="shared" si="32"/>
        <v>264.79000000000002</v>
      </c>
      <c r="U61" s="44">
        <f t="shared" si="32"/>
        <v>264.79000000000002</v>
      </c>
      <c r="V61" s="44">
        <f t="shared" si="32"/>
        <v>264.79000000000002</v>
      </c>
      <c r="W61" s="44">
        <f t="shared" si="32"/>
        <v>264.79000000000002</v>
      </c>
      <c r="X61" s="44">
        <f t="shared" si="32"/>
        <v>264.79000000000002</v>
      </c>
      <c r="Y61" s="44">
        <f t="shared" si="32"/>
        <v>264.79000000000002</v>
      </c>
      <c r="Z61" s="44">
        <f t="shared" si="32"/>
        <v>264.79000000000002</v>
      </c>
      <c r="AA61" s="44">
        <f t="shared" si="32"/>
        <v>264.79000000000002</v>
      </c>
    </row>
    <row r="62" spans="1:27" ht="12.75" customHeight="1" collapsed="1" x14ac:dyDescent="0.3">
      <c r="A62" s="98" t="s">
        <v>1630</v>
      </c>
      <c r="B62" s="28" t="str">
        <f>"12"&amp;"."&amp;$B$752&amp;"."&amp;$B$753</f>
        <v>12.02.2024</v>
      </c>
      <c r="C62" s="90" t="s">
        <v>76</v>
      </c>
      <c r="D62" s="91">
        <f>ROUND(((D63+D64+D66+D65)/1000),5)</f>
        <v>2.7063299999999999</v>
      </c>
      <c r="E62" s="91">
        <f>ROUND(((E63+E64+E66+E65)/1000),5)</f>
        <v>2.5833599999999999</v>
      </c>
      <c r="F62" s="91">
        <f>ROUND(((F63+F64+F66+F65)/1000),5)</f>
        <v>2.5467399999999998</v>
      </c>
      <c r="G62" s="91">
        <f t="shared" ref="G62:AA62" si="33">ROUND(((G63+G64+G66+G65)/1000),5)</f>
        <v>2.5491999999999999</v>
      </c>
      <c r="H62" s="91">
        <f t="shared" si="33"/>
        <v>2.6014200000000001</v>
      </c>
      <c r="I62" s="91">
        <f t="shared" si="33"/>
        <v>2.7061999999999999</v>
      </c>
      <c r="J62" s="91">
        <f t="shared" si="33"/>
        <v>3.0185200000000001</v>
      </c>
      <c r="K62" s="91">
        <f t="shared" si="33"/>
        <v>3.2143199999999998</v>
      </c>
      <c r="L62" s="91">
        <f t="shared" si="33"/>
        <v>3.3517399999999999</v>
      </c>
      <c r="M62" s="91">
        <f t="shared" si="33"/>
        <v>3.38442</v>
      </c>
      <c r="N62" s="91">
        <f t="shared" si="33"/>
        <v>3.4166400000000001</v>
      </c>
      <c r="O62" s="91">
        <f t="shared" si="33"/>
        <v>3.4477199999999999</v>
      </c>
      <c r="P62" s="91">
        <f t="shared" si="33"/>
        <v>3.4122699999999999</v>
      </c>
      <c r="Q62" s="91">
        <f t="shared" si="33"/>
        <v>3.4313199999999999</v>
      </c>
      <c r="R62" s="91">
        <f t="shared" si="33"/>
        <v>3.4075600000000001</v>
      </c>
      <c r="S62" s="91">
        <f t="shared" si="33"/>
        <v>3.35372</v>
      </c>
      <c r="T62" s="91">
        <f t="shared" si="33"/>
        <v>3.3460000000000001</v>
      </c>
      <c r="U62" s="91">
        <f t="shared" si="33"/>
        <v>3.3479800000000002</v>
      </c>
      <c r="V62" s="91">
        <f t="shared" si="33"/>
        <v>3.37513</v>
      </c>
      <c r="W62" s="91">
        <f t="shared" si="33"/>
        <v>3.3840599999999998</v>
      </c>
      <c r="X62" s="91">
        <f t="shared" si="33"/>
        <v>3.30104</v>
      </c>
      <c r="Y62" s="91">
        <f t="shared" si="33"/>
        <v>3.17598</v>
      </c>
      <c r="Z62" s="91">
        <f t="shared" si="33"/>
        <v>2.96638</v>
      </c>
      <c r="AA62" s="91">
        <f t="shared" si="33"/>
        <v>2.7736700000000001</v>
      </c>
    </row>
    <row r="63" spans="1:27" ht="12.75" hidden="1" customHeight="1" outlineLevel="1" x14ac:dyDescent="0.3">
      <c r="A63" s="99" t="s">
        <v>1631</v>
      </c>
      <c r="B63" s="63" t="s">
        <v>238</v>
      </c>
      <c r="C63" s="43" t="s">
        <v>79</v>
      </c>
      <c r="D63" s="44">
        <v>1365.32</v>
      </c>
      <c r="E63" s="44">
        <v>1242.3499999999999</v>
      </c>
      <c r="F63" s="44">
        <v>1205.73</v>
      </c>
      <c r="G63" s="44">
        <v>1208.19</v>
      </c>
      <c r="H63" s="44">
        <v>1260.4100000000001</v>
      </c>
      <c r="I63" s="44">
        <v>1365.19</v>
      </c>
      <c r="J63" s="44">
        <v>1677.51</v>
      </c>
      <c r="K63" s="44">
        <v>1873.31</v>
      </c>
      <c r="L63" s="44">
        <v>2010.73</v>
      </c>
      <c r="M63" s="44">
        <v>2043.41</v>
      </c>
      <c r="N63" s="44">
        <v>2075.63</v>
      </c>
      <c r="O63" s="44">
        <v>2106.71</v>
      </c>
      <c r="P63" s="44">
        <v>2071.2600000000002</v>
      </c>
      <c r="Q63" s="44">
        <v>2090.31</v>
      </c>
      <c r="R63" s="44">
        <v>2066.5500000000002</v>
      </c>
      <c r="S63" s="44">
        <v>2012.71</v>
      </c>
      <c r="T63" s="44">
        <v>2004.99</v>
      </c>
      <c r="U63" s="44">
        <v>2006.97</v>
      </c>
      <c r="V63" s="44">
        <v>2034.12</v>
      </c>
      <c r="W63" s="44">
        <v>2043.05</v>
      </c>
      <c r="X63" s="44">
        <v>1960.03</v>
      </c>
      <c r="Y63" s="44">
        <v>1834.97</v>
      </c>
      <c r="Z63" s="44">
        <v>1625.37</v>
      </c>
      <c r="AA63" s="44">
        <v>1432.66</v>
      </c>
    </row>
    <row r="64" spans="1:27" ht="12.75" hidden="1" customHeight="1" outlineLevel="1" x14ac:dyDescent="0.3">
      <c r="A64" s="99" t="s">
        <v>1632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3">
      <c r="A65" s="99" t="s">
        <v>1633</v>
      </c>
      <c r="B65" s="63" t="s">
        <v>83</v>
      </c>
      <c r="C65" s="43" t="s">
        <v>79</v>
      </c>
      <c r="D65" s="44">
        <v>4.8</v>
      </c>
      <c r="E65" s="44">
        <v>4.8</v>
      </c>
      <c r="F65" s="44">
        <v>4.8</v>
      </c>
      <c r="G65" s="44">
        <v>4.8</v>
      </c>
      <c r="H65" s="44">
        <v>4.8</v>
      </c>
      <c r="I65" s="44">
        <v>4.8</v>
      </c>
      <c r="J65" s="44">
        <v>4.8</v>
      </c>
      <c r="K65" s="44">
        <v>4.8</v>
      </c>
      <c r="L65" s="44">
        <v>4.8</v>
      </c>
      <c r="M65" s="44">
        <v>4.8</v>
      </c>
      <c r="N65" s="44">
        <v>4.8</v>
      </c>
      <c r="O65" s="44">
        <v>4.8</v>
      </c>
      <c r="P65" s="44">
        <v>4.8</v>
      </c>
      <c r="Q65" s="44">
        <v>4.8</v>
      </c>
      <c r="R65" s="44">
        <v>4.8</v>
      </c>
      <c r="S65" s="44">
        <v>4.8</v>
      </c>
      <c r="T65" s="44">
        <v>4.8</v>
      </c>
      <c r="U65" s="44">
        <v>4.8</v>
      </c>
      <c r="V65" s="44">
        <v>4.8</v>
      </c>
      <c r="W65" s="44">
        <v>4.8</v>
      </c>
      <c r="X65" s="44">
        <v>4.8</v>
      </c>
      <c r="Y65" s="44">
        <v>4.8</v>
      </c>
      <c r="Z65" s="44">
        <v>4.8</v>
      </c>
      <c r="AA65" s="44">
        <v>4.8</v>
      </c>
    </row>
    <row r="66" spans="1:27" ht="12.75" hidden="1" customHeight="1" outlineLevel="1" x14ac:dyDescent="0.3">
      <c r="A66" s="99" t="s">
        <v>1634</v>
      </c>
      <c r="B66" s="63" t="s">
        <v>81</v>
      </c>
      <c r="C66" s="43" t="s">
        <v>79</v>
      </c>
      <c r="D66" s="44">
        <f>$D$11</f>
        <v>264.79000000000002</v>
      </c>
      <c r="E66" s="44">
        <f t="shared" ref="E66:AA66" si="35">$D$11</f>
        <v>264.79000000000002</v>
      </c>
      <c r="F66" s="44">
        <f t="shared" si="35"/>
        <v>264.79000000000002</v>
      </c>
      <c r="G66" s="44">
        <f t="shared" si="35"/>
        <v>264.79000000000002</v>
      </c>
      <c r="H66" s="44">
        <f t="shared" si="35"/>
        <v>264.79000000000002</v>
      </c>
      <c r="I66" s="44">
        <f t="shared" si="35"/>
        <v>264.79000000000002</v>
      </c>
      <c r="J66" s="44">
        <f t="shared" si="35"/>
        <v>264.79000000000002</v>
      </c>
      <c r="K66" s="44">
        <f t="shared" si="35"/>
        <v>264.79000000000002</v>
      </c>
      <c r="L66" s="44">
        <f t="shared" si="35"/>
        <v>264.79000000000002</v>
      </c>
      <c r="M66" s="44">
        <f t="shared" si="35"/>
        <v>264.79000000000002</v>
      </c>
      <c r="N66" s="44">
        <f t="shared" si="35"/>
        <v>264.79000000000002</v>
      </c>
      <c r="O66" s="44">
        <f t="shared" si="35"/>
        <v>264.79000000000002</v>
      </c>
      <c r="P66" s="44">
        <f t="shared" si="35"/>
        <v>264.79000000000002</v>
      </c>
      <c r="Q66" s="44">
        <f t="shared" si="35"/>
        <v>264.79000000000002</v>
      </c>
      <c r="R66" s="44">
        <f t="shared" si="35"/>
        <v>264.79000000000002</v>
      </c>
      <c r="S66" s="44">
        <f t="shared" si="35"/>
        <v>264.79000000000002</v>
      </c>
      <c r="T66" s="44">
        <f t="shared" si="35"/>
        <v>264.79000000000002</v>
      </c>
      <c r="U66" s="44">
        <f t="shared" si="35"/>
        <v>264.79000000000002</v>
      </c>
      <c r="V66" s="44">
        <f t="shared" si="35"/>
        <v>264.79000000000002</v>
      </c>
      <c r="W66" s="44">
        <f t="shared" si="35"/>
        <v>264.79000000000002</v>
      </c>
      <c r="X66" s="44">
        <f t="shared" si="35"/>
        <v>264.79000000000002</v>
      </c>
      <c r="Y66" s="44">
        <f t="shared" si="35"/>
        <v>264.79000000000002</v>
      </c>
      <c r="Z66" s="44">
        <f t="shared" si="35"/>
        <v>264.79000000000002</v>
      </c>
      <c r="AA66" s="44">
        <f t="shared" si="35"/>
        <v>264.79000000000002</v>
      </c>
    </row>
    <row r="67" spans="1:27" ht="12.75" customHeight="1" collapsed="1" x14ac:dyDescent="0.3">
      <c r="A67" s="98" t="s">
        <v>1635</v>
      </c>
      <c r="B67" s="28" t="str">
        <f>"13"&amp;"."&amp;$B$752&amp;"."&amp;$B$753</f>
        <v>13.02.2024</v>
      </c>
      <c r="C67" s="90" t="s">
        <v>76</v>
      </c>
      <c r="D67" s="91">
        <f>ROUND(((D68+D69+D71+D70)/1000),5)</f>
        <v>2.6122000000000001</v>
      </c>
      <c r="E67" s="91">
        <f>ROUND(((E68+E69+E71+E70)/1000),5)</f>
        <v>2.5535000000000001</v>
      </c>
      <c r="F67" s="91">
        <f>ROUND(((F68+F69+F71+F70)/1000),5)</f>
        <v>2.5272000000000001</v>
      </c>
      <c r="G67" s="91">
        <f t="shared" ref="G67:AA67" si="36">ROUND(((G68+G69+G71+G70)/1000),5)</f>
        <v>2.5264199999999999</v>
      </c>
      <c r="H67" s="91">
        <f t="shared" si="36"/>
        <v>2.5569500000000001</v>
      </c>
      <c r="I67" s="91">
        <f t="shared" si="36"/>
        <v>2.6446299999999998</v>
      </c>
      <c r="J67" s="91">
        <f t="shared" si="36"/>
        <v>2.8374299999999999</v>
      </c>
      <c r="K67" s="91">
        <f t="shared" si="36"/>
        <v>3.1863700000000001</v>
      </c>
      <c r="L67" s="91">
        <f t="shared" si="36"/>
        <v>3.2707299999999999</v>
      </c>
      <c r="M67" s="91">
        <f t="shared" si="36"/>
        <v>3.2751299999999999</v>
      </c>
      <c r="N67" s="91">
        <f t="shared" si="36"/>
        <v>3.2927499999999998</v>
      </c>
      <c r="O67" s="91">
        <f t="shared" si="36"/>
        <v>3.3706299999999998</v>
      </c>
      <c r="P67" s="91">
        <f t="shared" si="36"/>
        <v>3.34762</v>
      </c>
      <c r="Q67" s="91">
        <f t="shared" si="36"/>
        <v>3.3653900000000001</v>
      </c>
      <c r="R67" s="91">
        <f t="shared" si="36"/>
        <v>3.3557700000000001</v>
      </c>
      <c r="S67" s="91">
        <f t="shared" si="36"/>
        <v>3.2858999999999998</v>
      </c>
      <c r="T67" s="91">
        <f t="shared" si="36"/>
        <v>3.2761</v>
      </c>
      <c r="U67" s="91">
        <f t="shared" si="36"/>
        <v>3.2964500000000001</v>
      </c>
      <c r="V67" s="91">
        <f t="shared" si="36"/>
        <v>3.3323</v>
      </c>
      <c r="W67" s="91">
        <f t="shared" si="36"/>
        <v>3.3488099999999998</v>
      </c>
      <c r="X67" s="91">
        <f t="shared" si="36"/>
        <v>3.2512400000000001</v>
      </c>
      <c r="Y67" s="91">
        <f t="shared" si="36"/>
        <v>3.18621</v>
      </c>
      <c r="Z67" s="91">
        <f t="shared" si="36"/>
        <v>2.8866299999999998</v>
      </c>
      <c r="AA67" s="91">
        <f t="shared" si="36"/>
        <v>2.8040799999999999</v>
      </c>
    </row>
    <row r="68" spans="1:27" ht="12.75" hidden="1" customHeight="1" outlineLevel="1" x14ac:dyDescent="0.3">
      <c r="A68" s="99" t="s">
        <v>1636</v>
      </c>
      <c r="B68" s="63" t="s">
        <v>238</v>
      </c>
      <c r="C68" s="43" t="s">
        <v>79</v>
      </c>
      <c r="D68" s="44">
        <v>1271.19</v>
      </c>
      <c r="E68" s="44">
        <v>1212.49</v>
      </c>
      <c r="F68" s="44">
        <v>1186.19</v>
      </c>
      <c r="G68" s="44">
        <v>1185.4100000000001</v>
      </c>
      <c r="H68" s="44">
        <v>1215.94</v>
      </c>
      <c r="I68" s="44">
        <v>1303.6199999999999</v>
      </c>
      <c r="J68" s="44">
        <v>1496.42</v>
      </c>
      <c r="K68" s="44">
        <v>1845.36</v>
      </c>
      <c r="L68" s="44">
        <v>1929.72</v>
      </c>
      <c r="M68" s="44">
        <v>1934.12</v>
      </c>
      <c r="N68" s="44">
        <v>1951.74</v>
      </c>
      <c r="O68" s="44">
        <v>2029.62</v>
      </c>
      <c r="P68" s="44">
        <v>2006.61</v>
      </c>
      <c r="Q68" s="44">
        <v>2024.38</v>
      </c>
      <c r="R68" s="44">
        <v>2014.76</v>
      </c>
      <c r="S68" s="44">
        <v>1944.89</v>
      </c>
      <c r="T68" s="44">
        <v>1935.09</v>
      </c>
      <c r="U68" s="44">
        <v>1955.44</v>
      </c>
      <c r="V68" s="44">
        <v>1991.29</v>
      </c>
      <c r="W68" s="44">
        <v>2007.8</v>
      </c>
      <c r="X68" s="44">
        <v>1910.23</v>
      </c>
      <c r="Y68" s="44">
        <v>1845.2</v>
      </c>
      <c r="Z68" s="44">
        <v>1545.62</v>
      </c>
      <c r="AA68" s="44">
        <v>1463.07</v>
      </c>
    </row>
    <row r="69" spans="1:27" ht="12.75" hidden="1" customHeight="1" outlineLevel="1" x14ac:dyDescent="0.3">
      <c r="A69" s="99" t="s">
        <v>1637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3">
      <c r="A70" s="99" t="s">
        <v>1638</v>
      </c>
      <c r="B70" s="63" t="s">
        <v>83</v>
      </c>
      <c r="C70" s="43" t="s">
        <v>79</v>
      </c>
      <c r="D70" s="44">
        <v>4.8</v>
      </c>
      <c r="E70" s="44">
        <v>4.8</v>
      </c>
      <c r="F70" s="44">
        <v>4.8</v>
      </c>
      <c r="G70" s="44">
        <v>4.8</v>
      </c>
      <c r="H70" s="44">
        <v>4.8</v>
      </c>
      <c r="I70" s="44">
        <v>4.8</v>
      </c>
      <c r="J70" s="44">
        <v>4.8</v>
      </c>
      <c r="K70" s="44">
        <v>4.8</v>
      </c>
      <c r="L70" s="44">
        <v>4.8</v>
      </c>
      <c r="M70" s="44">
        <v>4.8</v>
      </c>
      <c r="N70" s="44">
        <v>4.8</v>
      </c>
      <c r="O70" s="44">
        <v>4.8</v>
      </c>
      <c r="P70" s="44">
        <v>4.8</v>
      </c>
      <c r="Q70" s="44">
        <v>4.8</v>
      </c>
      <c r="R70" s="44">
        <v>4.8</v>
      </c>
      <c r="S70" s="44">
        <v>4.8</v>
      </c>
      <c r="T70" s="44">
        <v>4.8</v>
      </c>
      <c r="U70" s="44">
        <v>4.8</v>
      </c>
      <c r="V70" s="44">
        <v>4.8</v>
      </c>
      <c r="W70" s="44">
        <v>4.8</v>
      </c>
      <c r="X70" s="44">
        <v>4.8</v>
      </c>
      <c r="Y70" s="44">
        <v>4.8</v>
      </c>
      <c r="Z70" s="44">
        <v>4.8</v>
      </c>
      <c r="AA70" s="44">
        <v>4.8</v>
      </c>
    </row>
    <row r="71" spans="1:27" ht="12.75" hidden="1" customHeight="1" outlineLevel="1" x14ac:dyDescent="0.3">
      <c r="A71" s="99" t="s">
        <v>1639</v>
      </c>
      <c r="B71" s="63" t="s">
        <v>81</v>
      </c>
      <c r="C71" s="43" t="s">
        <v>79</v>
      </c>
      <c r="D71" s="44">
        <f>$D$11</f>
        <v>264.79000000000002</v>
      </c>
      <c r="E71" s="44">
        <f t="shared" ref="E71:AA71" si="38">$D$11</f>
        <v>264.79000000000002</v>
      </c>
      <c r="F71" s="44">
        <f t="shared" si="38"/>
        <v>264.79000000000002</v>
      </c>
      <c r="G71" s="44">
        <f t="shared" si="38"/>
        <v>264.79000000000002</v>
      </c>
      <c r="H71" s="44">
        <f t="shared" si="38"/>
        <v>264.79000000000002</v>
      </c>
      <c r="I71" s="44">
        <f t="shared" si="38"/>
        <v>264.79000000000002</v>
      </c>
      <c r="J71" s="44">
        <f t="shared" si="38"/>
        <v>264.79000000000002</v>
      </c>
      <c r="K71" s="44">
        <f t="shared" si="38"/>
        <v>264.79000000000002</v>
      </c>
      <c r="L71" s="44">
        <f t="shared" si="38"/>
        <v>264.79000000000002</v>
      </c>
      <c r="M71" s="44">
        <f t="shared" si="38"/>
        <v>264.79000000000002</v>
      </c>
      <c r="N71" s="44">
        <f t="shared" si="38"/>
        <v>264.79000000000002</v>
      </c>
      <c r="O71" s="44">
        <f t="shared" si="38"/>
        <v>264.79000000000002</v>
      </c>
      <c r="P71" s="44">
        <f t="shared" si="38"/>
        <v>264.79000000000002</v>
      </c>
      <c r="Q71" s="44">
        <f t="shared" si="38"/>
        <v>264.79000000000002</v>
      </c>
      <c r="R71" s="44">
        <f t="shared" si="38"/>
        <v>264.79000000000002</v>
      </c>
      <c r="S71" s="44">
        <f t="shared" si="38"/>
        <v>264.79000000000002</v>
      </c>
      <c r="T71" s="44">
        <f t="shared" si="38"/>
        <v>264.79000000000002</v>
      </c>
      <c r="U71" s="44">
        <f t="shared" si="38"/>
        <v>264.79000000000002</v>
      </c>
      <c r="V71" s="44">
        <f t="shared" si="38"/>
        <v>264.79000000000002</v>
      </c>
      <c r="W71" s="44">
        <f t="shared" si="38"/>
        <v>264.79000000000002</v>
      </c>
      <c r="X71" s="44">
        <f t="shared" si="38"/>
        <v>264.79000000000002</v>
      </c>
      <c r="Y71" s="44">
        <f t="shared" si="38"/>
        <v>264.79000000000002</v>
      </c>
      <c r="Z71" s="44">
        <f t="shared" si="38"/>
        <v>264.79000000000002</v>
      </c>
      <c r="AA71" s="44">
        <f t="shared" si="38"/>
        <v>264.79000000000002</v>
      </c>
    </row>
    <row r="72" spans="1:27" ht="12.75" customHeight="1" collapsed="1" x14ac:dyDescent="0.3">
      <c r="A72" s="98" t="s">
        <v>1640</v>
      </c>
      <c r="B72" s="28" t="str">
        <f>"14"&amp;"."&amp;$B$752&amp;"."&amp;$B$753</f>
        <v>14.02.2024</v>
      </c>
      <c r="C72" s="90" t="s">
        <v>76</v>
      </c>
      <c r="D72" s="91">
        <f>ROUND(((D73+D74+D76+D75)/1000),5)</f>
        <v>2.6231100000000001</v>
      </c>
      <c r="E72" s="91">
        <f>ROUND(((E73+E74+E76+E75)/1000),5)</f>
        <v>2.5680000000000001</v>
      </c>
      <c r="F72" s="91">
        <f>ROUND(((F73+F74+F76+F75)/1000),5)</f>
        <v>2.5183800000000001</v>
      </c>
      <c r="G72" s="91">
        <f t="shared" ref="G72:AA72" si="39">ROUND(((G73+G74+G76+G75)/1000),5)</f>
        <v>2.5175100000000001</v>
      </c>
      <c r="H72" s="91">
        <f t="shared" si="39"/>
        <v>2.5393500000000002</v>
      </c>
      <c r="I72" s="91">
        <f t="shared" si="39"/>
        <v>2.6339800000000002</v>
      </c>
      <c r="J72" s="91">
        <f t="shared" si="39"/>
        <v>2.8379400000000001</v>
      </c>
      <c r="K72" s="91">
        <f t="shared" si="39"/>
        <v>3.2064400000000002</v>
      </c>
      <c r="L72" s="91">
        <f t="shared" si="39"/>
        <v>3.2770800000000002</v>
      </c>
      <c r="M72" s="91">
        <f t="shared" si="39"/>
        <v>3.3058000000000001</v>
      </c>
      <c r="N72" s="91">
        <f t="shared" si="39"/>
        <v>3.33325</v>
      </c>
      <c r="O72" s="91">
        <f t="shared" si="39"/>
        <v>3.3770099999999998</v>
      </c>
      <c r="P72" s="91">
        <f t="shared" si="39"/>
        <v>3.3579300000000001</v>
      </c>
      <c r="Q72" s="91">
        <f t="shared" si="39"/>
        <v>3.3578999999999999</v>
      </c>
      <c r="R72" s="91">
        <f t="shared" si="39"/>
        <v>3.3501599999999998</v>
      </c>
      <c r="S72" s="91">
        <f t="shared" si="39"/>
        <v>3.2902</v>
      </c>
      <c r="T72" s="91">
        <f t="shared" si="39"/>
        <v>3.2734100000000002</v>
      </c>
      <c r="U72" s="91">
        <f t="shared" si="39"/>
        <v>3.3050099999999998</v>
      </c>
      <c r="V72" s="91">
        <f t="shared" si="39"/>
        <v>3.3970899999999999</v>
      </c>
      <c r="W72" s="91">
        <f t="shared" si="39"/>
        <v>3.3288700000000002</v>
      </c>
      <c r="X72" s="91">
        <f t="shared" si="39"/>
        <v>3.2233000000000001</v>
      </c>
      <c r="Y72" s="91">
        <f t="shared" si="39"/>
        <v>3.1903100000000002</v>
      </c>
      <c r="Z72" s="91">
        <f t="shared" si="39"/>
        <v>2.85778</v>
      </c>
      <c r="AA72" s="91">
        <f t="shared" si="39"/>
        <v>2.6474700000000002</v>
      </c>
    </row>
    <row r="73" spans="1:27" ht="12.75" hidden="1" customHeight="1" outlineLevel="1" x14ac:dyDescent="0.3">
      <c r="A73" s="99" t="s">
        <v>1641</v>
      </c>
      <c r="B73" s="63" t="s">
        <v>238</v>
      </c>
      <c r="C73" s="43" t="s">
        <v>79</v>
      </c>
      <c r="D73" s="44">
        <v>1282.0999999999999</v>
      </c>
      <c r="E73" s="44">
        <v>1226.99</v>
      </c>
      <c r="F73" s="44">
        <v>1177.3699999999999</v>
      </c>
      <c r="G73" s="44">
        <v>1176.5</v>
      </c>
      <c r="H73" s="44">
        <v>1198.3399999999999</v>
      </c>
      <c r="I73" s="44">
        <v>1292.97</v>
      </c>
      <c r="J73" s="44">
        <v>1496.93</v>
      </c>
      <c r="K73" s="44">
        <v>1865.43</v>
      </c>
      <c r="L73" s="44">
        <v>1936.07</v>
      </c>
      <c r="M73" s="44">
        <v>1964.79</v>
      </c>
      <c r="N73" s="44">
        <v>1992.24</v>
      </c>
      <c r="O73" s="44">
        <v>2036</v>
      </c>
      <c r="P73" s="44">
        <v>2016.92</v>
      </c>
      <c r="Q73" s="44">
        <v>2016.89</v>
      </c>
      <c r="R73" s="44">
        <v>2009.15</v>
      </c>
      <c r="S73" s="44">
        <v>1949.19</v>
      </c>
      <c r="T73" s="44">
        <v>1932.4</v>
      </c>
      <c r="U73" s="44">
        <v>1964</v>
      </c>
      <c r="V73" s="44">
        <v>2056.08</v>
      </c>
      <c r="W73" s="44">
        <v>1987.86</v>
      </c>
      <c r="X73" s="44">
        <v>1882.29</v>
      </c>
      <c r="Y73" s="44">
        <v>1849.3</v>
      </c>
      <c r="Z73" s="44">
        <v>1516.77</v>
      </c>
      <c r="AA73" s="44">
        <v>1306.46</v>
      </c>
    </row>
    <row r="74" spans="1:27" ht="12.75" hidden="1" customHeight="1" outlineLevel="1" x14ac:dyDescent="0.3">
      <c r="A74" s="99" t="s">
        <v>1642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3">
      <c r="A75" s="99" t="s">
        <v>1643</v>
      </c>
      <c r="B75" s="63" t="s">
        <v>83</v>
      </c>
      <c r="C75" s="43" t="s">
        <v>79</v>
      </c>
      <c r="D75" s="44">
        <v>4.8</v>
      </c>
      <c r="E75" s="44">
        <v>4.8</v>
      </c>
      <c r="F75" s="44">
        <v>4.8</v>
      </c>
      <c r="G75" s="44">
        <v>4.8</v>
      </c>
      <c r="H75" s="44">
        <v>4.8</v>
      </c>
      <c r="I75" s="44">
        <v>4.8</v>
      </c>
      <c r="J75" s="44">
        <v>4.8</v>
      </c>
      <c r="K75" s="44">
        <v>4.8</v>
      </c>
      <c r="L75" s="44">
        <v>4.8</v>
      </c>
      <c r="M75" s="44">
        <v>4.8</v>
      </c>
      <c r="N75" s="44">
        <v>4.8</v>
      </c>
      <c r="O75" s="44">
        <v>4.8</v>
      </c>
      <c r="P75" s="44">
        <v>4.8</v>
      </c>
      <c r="Q75" s="44">
        <v>4.8</v>
      </c>
      <c r="R75" s="44">
        <v>4.8</v>
      </c>
      <c r="S75" s="44">
        <v>4.8</v>
      </c>
      <c r="T75" s="44">
        <v>4.8</v>
      </c>
      <c r="U75" s="44">
        <v>4.8</v>
      </c>
      <c r="V75" s="44">
        <v>4.8</v>
      </c>
      <c r="W75" s="44">
        <v>4.8</v>
      </c>
      <c r="X75" s="44">
        <v>4.8</v>
      </c>
      <c r="Y75" s="44">
        <v>4.8</v>
      </c>
      <c r="Z75" s="44">
        <v>4.8</v>
      </c>
      <c r="AA75" s="44">
        <v>4.8</v>
      </c>
    </row>
    <row r="76" spans="1:27" ht="12.75" hidden="1" customHeight="1" outlineLevel="1" x14ac:dyDescent="0.3">
      <c r="A76" s="99" t="s">
        <v>1644</v>
      </c>
      <c r="B76" s="63" t="s">
        <v>81</v>
      </c>
      <c r="C76" s="43" t="s">
        <v>79</v>
      </c>
      <c r="D76" s="44">
        <f>$D$11</f>
        <v>264.79000000000002</v>
      </c>
      <c r="E76" s="44">
        <f t="shared" ref="E76:AA76" si="41">$D$11</f>
        <v>264.79000000000002</v>
      </c>
      <c r="F76" s="44">
        <f t="shared" si="41"/>
        <v>264.79000000000002</v>
      </c>
      <c r="G76" s="44">
        <f t="shared" si="41"/>
        <v>264.79000000000002</v>
      </c>
      <c r="H76" s="44">
        <f t="shared" si="41"/>
        <v>264.79000000000002</v>
      </c>
      <c r="I76" s="44">
        <f t="shared" si="41"/>
        <v>264.79000000000002</v>
      </c>
      <c r="J76" s="44">
        <f t="shared" si="41"/>
        <v>264.79000000000002</v>
      </c>
      <c r="K76" s="44">
        <f t="shared" si="41"/>
        <v>264.79000000000002</v>
      </c>
      <c r="L76" s="44">
        <f t="shared" si="41"/>
        <v>264.79000000000002</v>
      </c>
      <c r="M76" s="44">
        <f t="shared" si="41"/>
        <v>264.79000000000002</v>
      </c>
      <c r="N76" s="44">
        <f t="shared" si="41"/>
        <v>264.79000000000002</v>
      </c>
      <c r="O76" s="44">
        <f t="shared" si="41"/>
        <v>264.79000000000002</v>
      </c>
      <c r="P76" s="44">
        <f t="shared" si="41"/>
        <v>264.79000000000002</v>
      </c>
      <c r="Q76" s="44">
        <f t="shared" si="41"/>
        <v>264.79000000000002</v>
      </c>
      <c r="R76" s="44">
        <f t="shared" si="41"/>
        <v>264.79000000000002</v>
      </c>
      <c r="S76" s="44">
        <f t="shared" si="41"/>
        <v>264.79000000000002</v>
      </c>
      <c r="T76" s="44">
        <f t="shared" si="41"/>
        <v>264.79000000000002</v>
      </c>
      <c r="U76" s="44">
        <f t="shared" si="41"/>
        <v>264.79000000000002</v>
      </c>
      <c r="V76" s="44">
        <f t="shared" si="41"/>
        <v>264.79000000000002</v>
      </c>
      <c r="W76" s="44">
        <f t="shared" si="41"/>
        <v>264.79000000000002</v>
      </c>
      <c r="X76" s="44">
        <f t="shared" si="41"/>
        <v>264.79000000000002</v>
      </c>
      <c r="Y76" s="44">
        <f t="shared" si="41"/>
        <v>264.79000000000002</v>
      </c>
      <c r="Z76" s="44">
        <f t="shared" si="41"/>
        <v>264.79000000000002</v>
      </c>
      <c r="AA76" s="44">
        <f t="shared" si="41"/>
        <v>264.79000000000002</v>
      </c>
    </row>
    <row r="77" spans="1:27" ht="12.75" customHeight="1" collapsed="1" x14ac:dyDescent="0.3">
      <c r="A77" s="98" t="s">
        <v>1645</v>
      </c>
      <c r="B77" s="28" t="str">
        <f>"15"&amp;"."&amp;$B$752&amp;"."&amp;$B$753</f>
        <v>15.02.2024</v>
      </c>
      <c r="C77" s="90" t="s">
        <v>76</v>
      </c>
      <c r="D77" s="91">
        <f>ROUND(((D78+D79+D81+D80)/1000),5)</f>
        <v>2.58806</v>
      </c>
      <c r="E77" s="91">
        <f>ROUND(((E78+E79+E81+E80)/1000),5)</f>
        <v>2.5182899999999999</v>
      </c>
      <c r="F77" s="91">
        <f>ROUND(((F78+F79+F81+F80)/1000),5)</f>
        <v>2.4770799999999999</v>
      </c>
      <c r="G77" s="91">
        <f t="shared" ref="G77:AA77" si="42">ROUND(((G78+G79+G81+G80)/1000),5)</f>
        <v>2.45546</v>
      </c>
      <c r="H77" s="91">
        <f t="shared" si="42"/>
        <v>2.52583</v>
      </c>
      <c r="I77" s="91">
        <f t="shared" si="42"/>
        <v>2.6397699999999999</v>
      </c>
      <c r="J77" s="91">
        <f t="shared" si="42"/>
        <v>2.8179799999999999</v>
      </c>
      <c r="K77" s="91">
        <f t="shared" si="42"/>
        <v>3.1858200000000001</v>
      </c>
      <c r="L77" s="91">
        <f t="shared" si="42"/>
        <v>3.2729599999999999</v>
      </c>
      <c r="M77" s="91">
        <f t="shared" si="42"/>
        <v>3.2469899999999998</v>
      </c>
      <c r="N77" s="91">
        <f t="shared" si="42"/>
        <v>3.2764899999999999</v>
      </c>
      <c r="O77" s="91">
        <f t="shared" si="42"/>
        <v>3.37039</v>
      </c>
      <c r="P77" s="91">
        <f t="shared" si="42"/>
        <v>3.37737</v>
      </c>
      <c r="Q77" s="91">
        <f t="shared" si="42"/>
        <v>3.39493</v>
      </c>
      <c r="R77" s="91">
        <f t="shared" si="42"/>
        <v>3.3486600000000002</v>
      </c>
      <c r="S77" s="91">
        <f t="shared" si="42"/>
        <v>3.2472500000000002</v>
      </c>
      <c r="T77" s="91">
        <f t="shared" si="42"/>
        <v>3.2242999999999999</v>
      </c>
      <c r="U77" s="91">
        <f t="shared" si="42"/>
        <v>3.2397900000000002</v>
      </c>
      <c r="V77" s="91">
        <f t="shared" si="42"/>
        <v>3.2564199999999999</v>
      </c>
      <c r="W77" s="91">
        <f t="shared" si="42"/>
        <v>3.2738800000000001</v>
      </c>
      <c r="X77" s="91">
        <f t="shared" si="42"/>
        <v>3.2071800000000001</v>
      </c>
      <c r="Y77" s="91">
        <f t="shared" si="42"/>
        <v>3.1865000000000001</v>
      </c>
      <c r="Z77" s="91">
        <f t="shared" si="42"/>
        <v>2.8882500000000002</v>
      </c>
      <c r="AA77" s="91">
        <f t="shared" si="42"/>
        <v>2.7721499999999999</v>
      </c>
    </row>
    <row r="78" spans="1:27" ht="12.75" hidden="1" customHeight="1" outlineLevel="1" x14ac:dyDescent="0.3">
      <c r="A78" s="99" t="s">
        <v>1646</v>
      </c>
      <c r="B78" s="63" t="s">
        <v>238</v>
      </c>
      <c r="C78" s="43" t="s">
        <v>79</v>
      </c>
      <c r="D78" s="44">
        <v>1247.05</v>
      </c>
      <c r="E78" s="44">
        <v>1177.28</v>
      </c>
      <c r="F78" s="44">
        <v>1136.07</v>
      </c>
      <c r="G78" s="44">
        <v>1114.45</v>
      </c>
      <c r="H78" s="44">
        <v>1184.82</v>
      </c>
      <c r="I78" s="44">
        <v>1298.76</v>
      </c>
      <c r="J78" s="44">
        <v>1476.97</v>
      </c>
      <c r="K78" s="44">
        <v>1844.81</v>
      </c>
      <c r="L78" s="44">
        <v>1931.95</v>
      </c>
      <c r="M78" s="44">
        <v>1905.98</v>
      </c>
      <c r="N78" s="44">
        <v>1935.48</v>
      </c>
      <c r="O78" s="44">
        <v>2029.38</v>
      </c>
      <c r="P78" s="44">
        <v>2036.36</v>
      </c>
      <c r="Q78" s="44">
        <v>2053.92</v>
      </c>
      <c r="R78" s="44">
        <v>2007.65</v>
      </c>
      <c r="S78" s="44">
        <v>1906.24</v>
      </c>
      <c r="T78" s="44">
        <v>1883.29</v>
      </c>
      <c r="U78" s="44">
        <v>1898.78</v>
      </c>
      <c r="V78" s="44">
        <v>1915.41</v>
      </c>
      <c r="W78" s="44">
        <v>1932.87</v>
      </c>
      <c r="X78" s="44">
        <v>1866.17</v>
      </c>
      <c r="Y78" s="44">
        <v>1845.49</v>
      </c>
      <c r="Z78" s="44">
        <v>1547.24</v>
      </c>
      <c r="AA78" s="44">
        <v>1431.14</v>
      </c>
    </row>
    <row r="79" spans="1:27" ht="12.75" hidden="1" customHeight="1" outlineLevel="1" x14ac:dyDescent="0.3">
      <c r="A79" s="99" t="s">
        <v>1647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3">
      <c r="A80" s="99" t="s">
        <v>1648</v>
      </c>
      <c r="B80" s="63" t="s">
        <v>83</v>
      </c>
      <c r="C80" s="43" t="s">
        <v>79</v>
      </c>
      <c r="D80" s="44">
        <v>4.8</v>
      </c>
      <c r="E80" s="44">
        <v>4.8</v>
      </c>
      <c r="F80" s="44">
        <v>4.8</v>
      </c>
      <c r="G80" s="44">
        <v>4.8</v>
      </c>
      <c r="H80" s="44">
        <v>4.8</v>
      </c>
      <c r="I80" s="44">
        <v>4.8</v>
      </c>
      <c r="J80" s="44">
        <v>4.8</v>
      </c>
      <c r="K80" s="44">
        <v>4.8</v>
      </c>
      <c r="L80" s="44">
        <v>4.8</v>
      </c>
      <c r="M80" s="44">
        <v>4.8</v>
      </c>
      <c r="N80" s="44">
        <v>4.8</v>
      </c>
      <c r="O80" s="44">
        <v>4.8</v>
      </c>
      <c r="P80" s="44">
        <v>4.8</v>
      </c>
      <c r="Q80" s="44">
        <v>4.8</v>
      </c>
      <c r="R80" s="44">
        <v>4.8</v>
      </c>
      <c r="S80" s="44">
        <v>4.8</v>
      </c>
      <c r="T80" s="44">
        <v>4.8</v>
      </c>
      <c r="U80" s="44">
        <v>4.8</v>
      </c>
      <c r="V80" s="44">
        <v>4.8</v>
      </c>
      <c r="W80" s="44">
        <v>4.8</v>
      </c>
      <c r="X80" s="44">
        <v>4.8</v>
      </c>
      <c r="Y80" s="44">
        <v>4.8</v>
      </c>
      <c r="Z80" s="44">
        <v>4.8</v>
      </c>
      <c r="AA80" s="44">
        <v>4.8</v>
      </c>
    </row>
    <row r="81" spans="1:27" ht="12.75" hidden="1" customHeight="1" outlineLevel="1" x14ac:dyDescent="0.3">
      <c r="A81" s="99" t="s">
        <v>1649</v>
      </c>
      <c r="B81" s="63" t="s">
        <v>81</v>
      </c>
      <c r="C81" s="43" t="s">
        <v>79</v>
      </c>
      <c r="D81" s="44">
        <f>$D$11</f>
        <v>264.79000000000002</v>
      </c>
      <c r="E81" s="44">
        <f t="shared" ref="E81:AA81" si="44">$D$11</f>
        <v>264.79000000000002</v>
      </c>
      <c r="F81" s="44">
        <f t="shared" si="44"/>
        <v>264.79000000000002</v>
      </c>
      <c r="G81" s="44">
        <f t="shared" si="44"/>
        <v>264.79000000000002</v>
      </c>
      <c r="H81" s="44">
        <f t="shared" si="44"/>
        <v>264.79000000000002</v>
      </c>
      <c r="I81" s="44">
        <f t="shared" si="44"/>
        <v>264.79000000000002</v>
      </c>
      <c r="J81" s="44">
        <f t="shared" si="44"/>
        <v>264.79000000000002</v>
      </c>
      <c r="K81" s="44">
        <f t="shared" si="44"/>
        <v>264.79000000000002</v>
      </c>
      <c r="L81" s="44">
        <f t="shared" si="44"/>
        <v>264.79000000000002</v>
      </c>
      <c r="M81" s="44">
        <f t="shared" si="44"/>
        <v>264.79000000000002</v>
      </c>
      <c r="N81" s="44">
        <f t="shared" si="44"/>
        <v>264.79000000000002</v>
      </c>
      <c r="O81" s="44">
        <f t="shared" si="44"/>
        <v>264.79000000000002</v>
      </c>
      <c r="P81" s="44">
        <f t="shared" si="44"/>
        <v>264.79000000000002</v>
      </c>
      <c r="Q81" s="44">
        <f t="shared" si="44"/>
        <v>264.79000000000002</v>
      </c>
      <c r="R81" s="44">
        <f t="shared" si="44"/>
        <v>264.79000000000002</v>
      </c>
      <c r="S81" s="44">
        <f t="shared" si="44"/>
        <v>264.79000000000002</v>
      </c>
      <c r="T81" s="44">
        <f t="shared" si="44"/>
        <v>264.79000000000002</v>
      </c>
      <c r="U81" s="44">
        <f t="shared" si="44"/>
        <v>264.79000000000002</v>
      </c>
      <c r="V81" s="44">
        <f t="shared" si="44"/>
        <v>264.79000000000002</v>
      </c>
      <c r="W81" s="44">
        <f t="shared" si="44"/>
        <v>264.79000000000002</v>
      </c>
      <c r="X81" s="44">
        <f t="shared" si="44"/>
        <v>264.79000000000002</v>
      </c>
      <c r="Y81" s="44">
        <f t="shared" si="44"/>
        <v>264.79000000000002</v>
      </c>
      <c r="Z81" s="44">
        <f t="shared" si="44"/>
        <v>264.79000000000002</v>
      </c>
      <c r="AA81" s="44">
        <f t="shared" si="44"/>
        <v>264.79000000000002</v>
      </c>
    </row>
    <row r="82" spans="1:27" ht="12.75" customHeight="1" collapsed="1" x14ac:dyDescent="0.3">
      <c r="A82" s="98" t="s">
        <v>1650</v>
      </c>
      <c r="B82" s="28" t="str">
        <f>"16"&amp;"."&amp;$B$752&amp;"."&amp;$B$753</f>
        <v>16.02.2024</v>
      </c>
      <c r="C82" s="90" t="s">
        <v>76</v>
      </c>
      <c r="D82" s="91">
        <f>ROUND(((D83+D84+D86+D85)/1000),5)</f>
        <v>2.6158299999999999</v>
      </c>
      <c r="E82" s="91">
        <f>ROUND(((E83+E84+E86+E85)/1000),5)</f>
        <v>2.5190999999999999</v>
      </c>
      <c r="F82" s="91">
        <f>ROUND(((F83+F84+F86+F85)/1000),5)</f>
        <v>2.49472</v>
      </c>
      <c r="G82" s="91">
        <f t="shared" ref="G82:AA82" si="45">ROUND(((G83+G84+G86+G85)/1000),5)</f>
        <v>2.4855999999999998</v>
      </c>
      <c r="H82" s="91">
        <f t="shared" si="45"/>
        <v>2.5519099999999999</v>
      </c>
      <c r="I82" s="91">
        <f t="shared" si="45"/>
        <v>2.6517599999999999</v>
      </c>
      <c r="J82" s="91">
        <f t="shared" si="45"/>
        <v>2.8317100000000002</v>
      </c>
      <c r="K82" s="91">
        <f t="shared" si="45"/>
        <v>3.2026400000000002</v>
      </c>
      <c r="L82" s="91">
        <f t="shared" si="45"/>
        <v>3.2666200000000001</v>
      </c>
      <c r="M82" s="91">
        <f t="shared" si="45"/>
        <v>3.2895699999999999</v>
      </c>
      <c r="N82" s="91">
        <f t="shared" si="45"/>
        <v>3.2893699999999999</v>
      </c>
      <c r="O82" s="91">
        <f t="shared" si="45"/>
        <v>3.3675999999999999</v>
      </c>
      <c r="P82" s="91">
        <f t="shared" si="45"/>
        <v>3.3479399999999999</v>
      </c>
      <c r="Q82" s="91">
        <f t="shared" si="45"/>
        <v>3.3493400000000002</v>
      </c>
      <c r="R82" s="91">
        <f t="shared" si="45"/>
        <v>3.3500999999999999</v>
      </c>
      <c r="S82" s="91">
        <f t="shared" si="45"/>
        <v>3.2924899999999999</v>
      </c>
      <c r="T82" s="91">
        <f t="shared" si="45"/>
        <v>3.2585199999999999</v>
      </c>
      <c r="U82" s="91">
        <f t="shared" si="45"/>
        <v>3.28572</v>
      </c>
      <c r="V82" s="91">
        <f t="shared" si="45"/>
        <v>3.3095599999999998</v>
      </c>
      <c r="W82" s="91">
        <f t="shared" si="45"/>
        <v>3.3528199999999999</v>
      </c>
      <c r="X82" s="91">
        <f t="shared" si="45"/>
        <v>3.2934199999999998</v>
      </c>
      <c r="Y82" s="91">
        <f t="shared" si="45"/>
        <v>3.2107899999999998</v>
      </c>
      <c r="Z82" s="91">
        <f t="shared" si="45"/>
        <v>3.08257</v>
      </c>
      <c r="AA82" s="91">
        <f t="shared" si="45"/>
        <v>2.8027799999999998</v>
      </c>
    </row>
    <row r="83" spans="1:27" ht="12.75" hidden="1" customHeight="1" outlineLevel="1" x14ac:dyDescent="0.3">
      <c r="A83" s="99" t="s">
        <v>1651</v>
      </c>
      <c r="B83" s="63" t="s">
        <v>238</v>
      </c>
      <c r="C83" s="43" t="s">
        <v>79</v>
      </c>
      <c r="D83" s="44">
        <v>1274.82</v>
      </c>
      <c r="E83" s="44">
        <v>1178.0899999999999</v>
      </c>
      <c r="F83" s="44">
        <v>1153.71</v>
      </c>
      <c r="G83" s="44">
        <v>1144.5899999999999</v>
      </c>
      <c r="H83" s="44">
        <v>1210.9000000000001</v>
      </c>
      <c r="I83" s="44">
        <v>1310.75</v>
      </c>
      <c r="J83" s="44">
        <v>1490.7</v>
      </c>
      <c r="K83" s="44">
        <v>1861.63</v>
      </c>
      <c r="L83" s="44">
        <v>1925.61</v>
      </c>
      <c r="M83" s="44">
        <v>1948.56</v>
      </c>
      <c r="N83" s="44">
        <v>1948.36</v>
      </c>
      <c r="O83" s="44">
        <v>2026.59</v>
      </c>
      <c r="P83" s="44">
        <v>2006.93</v>
      </c>
      <c r="Q83" s="44">
        <v>2008.33</v>
      </c>
      <c r="R83" s="44">
        <v>2009.09</v>
      </c>
      <c r="S83" s="44">
        <v>1951.48</v>
      </c>
      <c r="T83" s="44">
        <v>1917.51</v>
      </c>
      <c r="U83" s="44">
        <v>1944.71</v>
      </c>
      <c r="V83" s="44">
        <v>1968.55</v>
      </c>
      <c r="W83" s="44">
        <v>2011.81</v>
      </c>
      <c r="X83" s="44">
        <v>1952.41</v>
      </c>
      <c r="Y83" s="44">
        <v>1869.78</v>
      </c>
      <c r="Z83" s="44">
        <v>1741.56</v>
      </c>
      <c r="AA83" s="44">
        <v>1461.77</v>
      </c>
    </row>
    <row r="84" spans="1:27" ht="12.75" hidden="1" customHeight="1" outlineLevel="1" x14ac:dyDescent="0.3">
      <c r="A84" s="99" t="s">
        <v>1652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3">
      <c r="A85" s="99" t="s">
        <v>1653</v>
      </c>
      <c r="B85" s="63" t="s">
        <v>83</v>
      </c>
      <c r="C85" s="43" t="s">
        <v>79</v>
      </c>
      <c r="D85" s="44">
        <v>4.8</v>
      </c>
      <c r="E85" s="44">
        <v>4.8</v>
      </c>
      <c r="F85" s="44">
        <v>4.8</v>
      </c>
      <c r="G85" s="44">
        <v>4.8</v>
      </c>
      <c r="H85" s="44">
        <v>4.8</v>
      </c>
      <c r="I85" s="44">
        <v>4.8</v>
      </c>
      <c r="J85" s="44">
        <v>4.8</v>
      </c>
      <c r="K85" s="44">
        <v>4.8</v>
      </c>
      <c r="L85" s="44">
        <v>4.8</v>
      </c>
      <c r="M85" s="44">
        <v>4.8</v>
      </c>
      <c r="N85" s="44">
        <v>4.8</v>
      </c>
      <c r="O85" s="44">
        <v>4.8</v>
      </c>
      <c r="P85" s="44">
        <v>4.8</v>
      </c>
      <c r="Q85" s="44">
        <v>4.8</v>
      </c>
      <c r="R85" s="44">
        <v>4.8</v>
      </c>
      <c r="S85" s="44">
        <v>4.8</v>
      </c>
      <c r="T85" s="44">
        <v>4.8</v>
      </c>
      <c r="U85" s="44">
        <v>4.8</v>
      </c>
      <c r="V85" s="44">
        <v>4.8</v>
      </c>
      <c r="W85" s="44">
        <v>4.8</v>
      </c>
      <c r="X85" s="44">
        <v>4.8</v>
      </c>
      <c r="Y85" s="44">
        <v>4.8</v>
      </c>
      <c r="Z85" s="44">
        <v>4.8</v>
      </c>
      <c r="AA85" s="44">
        <v>4.8</v>
      </c>
    </row>
    <row r="86" spans="1:27" ht="12.75" hidden="1" customHeight="1" outlineLevel="1" x14ac:dyDescent="0.3">
      <c r="A86" s="99" t="s">
        <v>1654</v>
      </c>
      <c r="B86" s="63" t="s">
        <v>81</v>
      </c>
      <c r="C86" s="43" t="s">
        <v>79</v>
      </c>
      <c r="D86" s="44">
        <f>$D$11</f>
        <v>264.79000000000002</v>
      </c>
      <c r="E86" s="44">
        <f t="shared" ref="E86:AA86" si="47">$D$11</f>
        <v>264.79000000000002</v>
      </c>
      <c r="F86" s="44">
        <f t="shared" si="47"/>
        <v>264.79000000000002</v>
      </c>
      <c r="G86" s="44">
        <f t="shared" si="47"/>
        <v>264.79000000000002</v>
      </c>
      <c r="H86" s="44">
        <f t="shared" si="47"/>
        <v>264.79000000000002</v>
      </c>
      <c r="I86" s="44">
        <f t="shared" si="47"/>
        <v>264.79000000000002</v>
      </c>
      <c r="J86" s="44">
        <f t="shared" si="47"/>
        <v>264.79000000000002</v>
      </c>
      <c r="K86" s="44">
        <f t="shared" si="47"/>
        <v>264.79000000000002</v>
      </c>
      <c r="L86" s="44">
        <f t="shared" si="47"/>
        <v>264.79000000000002</v>
      </c>
      <c r="M86" s="44">
        <f t="shared" si="47"/>
        <v>264.79000000000002</v>
      </c>
      <c r="N86" s="44">
        <f t="shared" si="47"/>
        <v>264.79000000000002</v>
      </c>
      <c r="O86" s="44">
        <f t="shared" si="47"/>
        <v>264.79000000000002</v>
      </c>
      <c r="P86" s="44">
        <f t="shared" si="47"/>
        <v>264.79000000000002</v>
      </c>
      <c r="Q86" s="44">
        <f t="shared" si="47"/>
        <v>264.79000000000002</v>
      </c>
      <c r="R86" s="44">
        <f t="shared" si="47"/>
        <v>264.79000000000002</v>
      </c>
      <c r="S86" s="44">
        <f t="shared" si="47"/>
        <v>264.79000000000002</v>
      </c>
      <c r="T86" s="44">
        <f t="shared" si="47"/>
        <v>264.79000000000002</v>
      </c>
      <c r="U86" s="44">
        <f t="shared" si="47"/>
        <v>264.79000000000002</v>
      </c>
      <c r="V86" s="44">
        <f t="shared" si="47"/>
        <v>264.79000000000002</v>
      </c>
      <c r="W86" s="44">
        <f t="shared" si="47"/>
        <v>264.79000000000002</v>
      </c>
      <c r="X86" s="44">
        <f t="shared" si="47"/>
        <v>264.79000000000002</v>
      </c>
      <c r="Y86" s="44">
        <f t="shared" si="47"/>
        <v>264.79000000000002</v>
      </c>
      <c r="Z86" s="44">
        <f t="shared" si="47"/>
        <v>264.79000000000002</v>
      </c>
      <c r="AA86" s="44">
        <f t="shared" si="47"/>
        <v>264.79000000000002</v>
      </c>
    </row>
    <row r="87" spans="1:27" ht="12.75" customHeight="1" collapsed="1" x14ac:dyDescent="0.3">
      <c r="A87" s="98" t="s">
        <v>1655</v>
      </c>
      <c r="B87" s="28" t="str">
        <f>"17"&amp;"."&amp;$B$752&amp;"."&amp;$B$753</f>
        <v>17.02.2024</v>
      </c>
      <c r="C87" s="90" t="s">
        <v>76</v>
      </c>
      <c r="D87" s="91">
        <f>ROUND(((D88+D89+D91+D90)/1000),5)</f>
        <v>2.8148399999999998</v>
      </c>
      <c r="E87" s="91">
        <f>ROUND(((E88+E89+E91+E90)/1000),5)</f>
        <v>2.6884100000000002</v>
      </c>
      <c r="F87" s="91">
        <f>ROUND(((F88+F89+F91+F90)/1000),5)</f>
        <v>2.6138400000000002</v>
      </c>
      <c r="G87" s="91">
        <f t="shared" ref="G87:AA87" si="48">ROUND(((G88+G89+G91+G90)/1000),5)</f>
        <v>2.6101700000000001</v>
      </c>
      <c r="H87" s="91">
        <f t="shared" si="48"/>
        <v>2.6134900000000001</v>
      </c>
      <c r="I87" s="91">
        <f t="shared" si="48"/>
        <v>2.6740499999999998</v>
      </c>
      <c r="J87" s="91">
        <f t="shared" si="48"/>
        <v>2.77244</v>
      </c>
      <c r="K87" s="91">
        <f t="shared" si="48"/>
        <v>2.8889900000000002</v>
      </c>
      <c r="L87" s="91">
        <f t="shared" si="48"/>
        <v>3.2076199999999999</v>
      </c>
      <c r="M87" s="91">
        <f t="shared" si="48"/>
        <v>3.2885800000000001</v>
      </c>
      <c r="N87" s="91">
        <f t="shared" si="48"/>
        <v>3.3856899999999999</v>
      </c>
      <c r="O87" s="91">
        <f t="shared" si="48"/>
        <v>3.3849100000000001</v>
      </c>
      <c r="P87" s="91">
        <f t="shared" si="48"/>
        <v>3.3566600000000002</v>
      </c>
      <c r="Q87" s="91">
        <f t="shared" si="48"/>
        <v>3.2974899999999998</v>
      </c>
      <c r="R87" s="91">
        <f t="shared" si="48"/>
        <v>3.27088</v>
      </c>
      <c r="S87" s="91">
        <f t="shared" si="48"/>
        <v>3.2227199999999998</v>
      </c>
      <c r="T87" s="91">
        <f t="shared" si="48"/>
        <v>3.2218599999999999</v>
      </c>
      <c r="U87" s="91">
        <f t="shared" si="48"/>
        <v>3.2523</v>
      </c>
      <c r="V87" s="91">
        <f t="shared" si="48"/>
        <v>3.22878</v>
      </c>
      <c r="W87" s="91">
        <f t="shared" si="48"/>
        <v>3.28396</v>
      </c>
      <c r="X87" s="91">
        <f t="shared" si="48"/>
        <v>3.2913600000000001</v>
      </c>
      <c r="Y87" s="91">
        <f t="shared" si="48"/>
        <v>3.1698</v>
      </c>
      <c r="Z87" s="91">
        <f t="shared" si="48"/>
        <v>3.0014500000000002</v>
      </c>
      <c r="AA87" s="91">
        <f t="shared" si="48"/>
        <v>2.84924</v>
      </c>
    </row>
    <row r="88" spans="1:27" ht="12.75" hidden="1" customHeight="1" outlineLevel="1" x14ac:dyDescent="0.3">
      <c r="A88" s="99" t="s">
        <v>1656</v>
      </c>
      <c r="B88" s="63" t="s">
        <v>238</v>
      </c>
      <c r="C88" s="43" t="s">
        <v>79</v>
      </c>
      <c r="D88" s="44">
        <v>1473.83</v>
      </c>
      <c r="E88" s="44">
        <v>1347.4</v>
      </c>
      <c r="F88" s="44">
        <v>1272.83</v>
      </c>
      <c r="G88" s="44">
        <v>1269.1600000000001</v>
      </c>
      <c r="H88" s="44">
        <v>1272.48</v>
      </c>
      <c r="I88" s="44">
        <v>1333.04</v>
      </c>
      <c r="J88" s="44">
        <v>1431.43</v>
      </c>
      <c r="K88" s="44">
        <v>1547.98</v>
      </c>
      <c r="L88" s="44">
        <v>1866.61</v>
      </c>
      <c r="M88" s="44">
        <v>1947.57</v>
      </c>
      <c r="N88" s="44">
        <v>2044.68</v>
      </c>
      <c r="O88" s="44">
        <v>2043.9</v>
      </c>
      <c r="P88" s="44">
        <v>2015.65</v>
      </c>
      <c r="Q88" s="44">
        <v>1956.48</v>
      </c>
      <c r="R88" s="44">
        <v>1929.87</v>
      </c>
      <c r="S88" s="44">
        <v>1881.71</v>
      </c>
      <c r="T88" s="44">
        <v>1880.85</v>
      </c>
      <c r="U88" s="44">
        <v>1911.29</v>
      </c>
      <c r="V88" s="44">
        <v>1887.77</v>
      </c>
      <c r="W88" s="44">
        <v>1942.95</v>
      </c>
      <c r="X88" s="44">
        <v>1950.35</v>
      </c>
      <c r="Y88" s="44">
        <v>1828.79</v>
      </c>
      <c r="Z88" s="44">
        <v>1660.44</v>
      </c>
      <c r="AA88" s="44">
        <v>1508.23</v>
      </c>
    </row>
    <row r="89" spans="1:27" ht="12.75" hidden="1" customHeight="1" outlineLevel="1" x14ac:dyDescent="0.3">
      <c r="A89" s="99" t="s">
        <v>1657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3">
      <c r="A90" s="99" t="s">
        <v>1658</v>
      </c>
      <c r="B90" s="63" t="s">
        <v>83</v>
      </c>
      <c r="C90" s="43" t="s">
        <v>79</v>
      </c>
      <c r="D90" s="44">
        <v>4.8</v>
      </c>
      <c r="E90" s="44">
        <v>4.8</v>
      </c>
      <c r="F90" s="44">
        <v>4.8</v>
      </c>
      <c r="G90" s="44">
        <v>4.8</v>
      </c>
      <c r="H90" s="44">
        <v>4.8</v>
      </c>
      <c r="I90" s="44">
        <v>4.8</v>
      </c>
      <c r="J90" s="44">
        <v>4.8</v>
      </c>
      <c r="K90" s="44">
        <v>4.8</v>
      </c>
      <c r="L90" s="44">
        <v>4.8</v>
      </c>
      <c r="M90" s="44">
        <v>4.8</v>
      </c>
      <c r="N90" s="44">
        <v>4.8</v>
      </c>
      <c r="O90" s="44">
        <v>4.8</v>
      </c>
      <c r="P90" s="44">
        <v>4.8</v>
      </c>
      <c r="Q90" s="44">
        <v>4.8</v>
      </c>
      <c r="R90" s="44">
        <v>4.8</v>
      </c>
      <c r="S90" s="44">
        <v>4.8</v>
      </c>
      <c r="T90" s="44">
        <v>4.8</v>
      </c>
      <c r="U90" s="44">
        <v>4.8</v>
      </c>
      <c r="V90" s="44">
        <v>4.8</v>
      </c>
      <c r="W90" s="44">
        <v>4.8</v>
      </c>
      <c r="X90" s="44">
        <v>4.8</v>
      </c>
      <c r="Y90" s="44">
        <v>4.8</v>
      </c>
      <c r="Z90" s="44">
        <v>4.8</v>
      </c>
      <c r="AA90" s="44">
        <v>4.8</v>
      </c>
    </row>
    <row r="91" spans="1:27" ht="12.75" hidden="1" customHeight="1" outlineLevel="1" x14ac:dyDescent="0.3">
      <c r="A91" s="99" t="s">
        <v>1659</v>
      </c>
      <c r="B91" s="63" t="s">
        <v>81</v>
      </c>
      <c r="C91" s="43" t="s">
        <v>79</v>
      </c>
      <c r="D91" s="44">
        <f>$D$11</f>
        <v>264.79000000000002</v>
      </c>
      <c r="E91" s="44">
        <f t="shared" ref="E91:AA91" si="50">$D$11</f>
        <v>264.79000000000002</v>
      </c>
      <c r="F91" s="44">
        <f t="shared" si="50"/>
        <v>264.79000000000002</v>
      </c>
      <c r="G91" s="44">
        <f t="shared" si="50"/>
        <v>264.79000000000002</v>
      </c>
      <c r="H91" s="44">
        <f t="shared" si="50"/>
        <v>264.79000000000002</v>
      </c>
      <c r="I91" s="44">
        <f t="shared" si="50"/>
        <v>264.79000000000002</v>
      </c>
      <c r="J91" s="44">
        <f t="shared" si="50"/>
        <v>264.79000000000002</v>
      </c>
      <c r="K91" s="44">
        <f t="shared" si="50"/>
        <v>264.79000000000002</v>
      </c>
      <c r="L91" s="44">
        <f t="shared" si="50"/>
        <v>264.79000000000002</v>
      </c>
      <c r="M91" s="44">
        <f t="shared" si="50"/>
        <v>264.79000000000002</v>
      </c>
      <c r="N91" s="44">
        <f t="shared" si="50"/>
        <v>264.79000000000002</v>
      </c>
      <c r="O91" s="44">
        <f t="shared" si="50"/>
        <v>264.79000000000002</v>
      </c>
      <c r="P91" s="44">
        <f t="shared" si="50"/>
        <v>264.79000000000002</v>
      </c>
      <c r="Q91" s="44">
        <f t="shared" si="50"/>
        <v>264.79000000000002</v>
      </c>
      <c r="R91" s="44">
        <f t="shared" si="50"/>
        <v>264.79000000000002</v>
      </c>
      <c r="S91" s="44">
        <f t="shared" si="50"/>
        <v>264.79000000000002</v>
      </c>
      <c r="T91" s="44">
        <f t="shared" si="50"/>
        <v>264.79000000000002</v>
      </c>
      <c r="U91" s="44">
        <f t="shared" si="50"/>
        <v>264.79000000000002</v>
      </c>
      <c r="V91" s="44">
        <f t="shared" si="50"/>
        <v>264.79000000000002</v>
      </c>
      <c r="W91" s="44">
        <f t="shared" si="50"/>
        <v>264.79000000000002</v>
      </c>
      <c r="X91" s="44">
        <f t="shared" si="50"/>
        <v>264.79000000000002</v>
      </c>
      <c r="Y91" s="44">
        <f t="shared" si="50"/>
        <v>264.79000000000002</v>
      </c>
      <c r="Z91" s="44">
        <f t="shared" si="50"/>
        <v>264.79000000000002</v>
      </c>
      <c r="AA91" s="44">
        <f t="shared" si="50"/>
        <v>264.79000000000002</v>
      </c>
    </row>
    <row r="92" spans="1:27" ht="12.75" customHeight="1" collapsed="1" x14ac:dyDescent="0.3">
      <c r="A92" s="98" t="s">
        <v>1660</v>
      </c>
      <c r="B92" s="28" t="str">
        <f>"18"&amp;"."&amp;$B$752&amp;"."&amp;$B$753</f>
        <v>18.02.2024</v>
      </c>
      <c r="C92" s="90" t="s">
        <v>76</v>
      </c>
      <c r="D92" s="91">
        <f>ROUND(((D93+D94+D96+D95)/1000),5)</f>
        <v>2.7568299999999999</v>
      </c>
      <c r="E92" s="91">
        <f>ROUND(((E93+E94+E96+E95)/1000),5)</f>
        <v>2.65211</v>
      </c>
      <c r="F92" s="91">
        <f>ROUND(((F93+F94+F96+F95)/1000),5)</f>
        <v>2.6046399999999998</v>
      </c>
      <c r="G92" s="91">
        <f t="shared" ref="G92:AA92" si="51">ROUND(((G93+G94+G96+G95)/1000),5)</f>
        <v>2.5853799999999998</v>
      </c>
      <c r="H92" s="91">
        <f t="shared" si="51"/>
        <v>2.61178</v>
      </c>
      <c r="I92" s="91">
        <f t="shared" si="51"/>
        <v>2.64974</v>
      </c>
      <c r="J92" s="91">
        <f t="shared" si="51"/>
        <v>2.7169699999999999</v>
      </c>
      <c r="K92" s="91">
        <f t="shared" si="51"/>
        <v>2.8144399999999998</v>
      </c>
      <c r="L92" s="91">
        <f t="shared" si="51"/>
        <v>3.04948</v>
      </c>
      <c r="M92" s="91">
        <f t="shared" si="51"/>
        <v>3.2365499999999998</v>
      </c>
      <c r="N92" s="91">
        <f t="shared" si="51"/>
        <v>3.3150599999999999</v>
      </c>
      <c r="O92" s="91">
        <f t="shared" si="51"/>
        <v>3.32525</v>
      </c>
      <c r="P92" s="91">
        <f t="shared" si="51"/>
        <v>3.3090199999999999</v>
      </c>
      <c r="Q92" s="91">
        <f t="shared" si="51"/>
        <v>3.2899099999999999</v>
      </c>
      <c r="R92" s="91">
        <f t="shared" si="51"/>
        <v>3.2784900000000001</v>
      </c>
      <c r="S92" s="91">
        <f t="shared" si="51"/>
        <v>3.2496100000000001</v>
      </c>
      <c r="T92" s="91">
        <f t="shared" si="51"/>
        <v>3.3096999999999999</v>
      </c>
      <c r="U92" s="91">
        <f t="shared" si="51"/>
        <v>3.3571499999999999</v>
      </c>
      <c r="V92" s="91">
        <f t="shared" si="51"/>
        <v>3.33508</v>
      </c>
      <c r="W92" s="91">
        <f t="shared" si="51"/>
        <v>3.3253699999999999</v>
      </c>
      <c r="X92" s="91">
        <f t="shared" si="51"/>
        <v>3.3429500000000001</v>
      </c>
      <c r="Y92" s="91">
        <f t="shared" si="51"/>
        <v>3.2062499999999998</v>
      </c>
      <c r="Z92" s="91">
        <f t="shared" si="51"/>
        <v>2.91398</v>
      </c>
      <c r="AA92" s="91">
        <f t="shared" si="51"/>
        <v>2.78634</v>
      </c>
    </row>
    <row r="93" spans="1:27" ht="12.75" hidden="1" customHeight="1" outlineLevel="1" x14ac:dyDescent="0.3">
      <c r="A93" s="99" t="s">
        <v>1661</v>
      </c>
      <c r="B93" s="63" t="s">
        <v>238</v>
      </c>
      <c r="C93" s="43" t="s">
        <v>79</v>
      </c>
      <c r="D93" s="44">
        <v>1415.82</v>
      </c>
      <c r="E93" s="44">
        <v>1311.1</v>
      </c>
      <c r="F93" s="44">
        <v>1263.6300000000001</v>
      </c>
      <c r="G93" s="44">
        <v>1244.3699999999999</v>
      </c>
      <c r="H93" s="44">
        <v>1270.77</v>
      </c>
      <c r="I93" s="44">
        <v>1308.73</v>
      </c>
      <c r="J93" s="44">
        <v>1375.96</v>
      </c>
      <c r="K93" s="44">
        <v>1473.43</v>
      </c>
      <c r="L93" s="44">
        <v>1708.47</v>
      </c>
      <c r="M93" s="44">
        <v>1895.54</v>
      </c>
      <c r="N93" s="44">
        <v>1974.05</v>
      </c>
      <c r="O93" s="44">
        <v>1984.24</v>
      </c>
      <c r="P93" s="44">
        <v>1968.01</v>
      </c>
      <c r="Q93" s="44">
        <v>1948.9</v>
      </c>
      <c r="R93" s="44">
        <v>1937.48</v>
      </c>
      <c r="S93" s="44">
        <v>1908.6</v>
      </c>
      <c r="T93" s="44">
        <v>1968.69</v>
      </c>
      <c r="U93" s="44">
        <v>2016.14</v>
      </c>
      <c r="V93" s="44">
        <v>1994.07</v>
      </c>
      <c r="W93" s="44">
        <v>1984.36</v>
      </c>
      <c r="X93" s="44">
        <v>2001.94</v>
      </c>
      <c r="Y93" s="44">
        <v>1865.24</v>
      </c>
      <c r="Z93" s="44">
        <v>1572.97</v>
      </c>
      <c r="AA93" s="44">
        <v>1445.33</v>
      </c>
    </row>
    <row r="94" spans="1:27" ht="12.75" hidden="1" customHeight="1" outlineLevel="1" x14ac:dyDescent="0.3">
      <c r="A94" s="99" t="s">
        <v>1662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3">
      <c r="A95" s="99" t="s">
        <v>1663</v>
      </c>
      <c r="B95" s="63" t="s">
        <v>83</v>
      </c>
      <c r="C95" s="43" t="s">
        <v>79</v>
      </c>
      <c r="D95" s="44">
        <v>4.8</v>
      </c>
      <c r="E95" s="44">
        <v>4.8</v>
      </c>
      <c r="F95" s="44">
        <v>4.8</v>
      </c>
      <c r="G95" s="44">
        <v>4.8</v>
      </c>
      <c r="H95" s="44">
        <v>4.8</v>
      </c>
      <c r="I95" s="44">
        <v>4.8</v>
      </c>
      <c r="J95" s="44">
        <v>4.8</v>
      </c>
      <c r="K95" s="44">
        <v>4.8</v>
      </c>
      <c r="L95" s="44">
        <v>4.8</v>
      </c>
      <c r="M95" s="44">
        <v>4.8</v>
      </c>
      <c r="N95" s="44">
        <v>4.8</v>
      </c>
      <c r="O95" s="44">
        <v>4.8</v>
      </c>
      <c r="P95" s="44">
        <v>4.8</v>
      </c>
      <c r="Q95" s="44">
        <v>4.8</v>
      </c>
      <c r="R95" s="44">
        <v>4.8</v>
      </c>
      <c r="S95" s="44">
        <v>4.8</v>
      </c>
      <c r="T95" s="44">
        <v>4.8</v>
      </c>
      <c r="U95" s="44">
        <v>4.8</v>
      </c>
      <c r="V95" s="44">
        <v>4.8</v>
      </c>
      <c r="W95" s="44">
        <v>4.8</v>
      </c>
      <c r="X95" s="44">
        <v>4.8</v>
      </c>
      <c r="Y95" s="44">
        <v>4.8</v>
      </c>
      <c r="Z95" s="44">
        <v>4.8</v>
      </c>
      <c r="AA95" s="44">
        <v>4.8</v>
      </c>
    </row>
    <row r="96" spans="1:27" ht="12.75" hidden="1" customHeight="1" outlineLevel="1" x14ac:dyDescent="0.3">
      <c r="A96" s="99" t="s">
        <v>1664</v>
      </c>
      <c r="B96" s="63" t="s">
        <v>81</v>
      </c>
      <c r="C96" s="43" t="s">
        <v>79</v>
      </c>
      <c r="D96" s="44">
        <f>$D$11</f>
        <v>264.79000000000002</v>
      </c>
      <c r="E96" s="44">
        <f t="shared" ref="E96:AA96" si="53">$D$11</f>
        <v>264.79000000000002</v>
      </c>
      <c r="F96" s="44">
        <f t="shared" si="53"/>
        <v>264.79000000000002</v>
      </c>
      <c r="G96" s="44">
        <f t="shared" si="53"/>
        <v>264.79000000000002</v>
      </c>
      <c r="H96" s="44">
        <f t="shared" si="53"/>
        <v>264.79000000000002</v>
      </c>
      <c r="I96" s="44">
        <f t="shared" si="53"/>
        <v>264.79000000000002</v>
      </c>
      <c r="J96" s="44">
        <f t="shared" si="53"/>
        <v>264.79000000000002</v>
      </c>
      <c r="K96" s="44">
        <f t="shared" si="53"/>
        <v>264.79000000000002</v>
      </c>
      <c r="L96" s="44">
        <f t="shared" si="53"/>
        <v>264.79000000000002</v>
      </c>
      <c r="M96" s="44">
        <f t="shared" si="53"/>
        <v>264.79000000000002</v>
      </c>
      <c r="N96" s="44">
        <f t="shared" si="53"/>
        <v>264.79000000000002</v>
      </c>
      <c r="O96" s="44">
        <f t="shared" si="53"/>
        <v>264.79000000000002</v>
      </c>
      <c r="P96" s="44">
        <f t="shared" si="53"/>
        <v>264.79000000000002</v>
      </c>
      <c r="Q96" s="44">
        <f t="shared" si="53"/>
        <v>264.79000000000002</v>
      </c>
      <c r="R96" s="44">
        <f t="shared" si="53"/>
        <v>264.79000000000002</v>
      </c>
      <c r="S96" s="44">
        <f t="shared" si="53"/>
        <v>264.79000000000002</v>
      </c>
      <c r="T96" s="44">
        <f t="shared" si="53"/>
        <v>264.79000000000002</v>
      </c>
      <c r="U96" s="44">
        <f t="shared" si="53"/>
        <v>264.79000000000002</v>
      </c>
      <c r="V96" s="44">
        <f t="shared" si="53"/>
        <v>264.79000000000002</v>
      </c>
      <c r="W96" s="44">
        <f t="shared" si="53"/>
        <v>264.79000000000002</v>
      </c>
      <c r="X96" s="44">
        <f t="shared" si="53"/>
        <v>264.79000000000002</v>
      </c>
      <c r="Y96" s="44">
        <f t="shared" si="53"/>
        <v>264.79000000000002</v>
      </c>
      <c r="Z96" s="44">
        <f t="shared" si="53"/>
        <v>264.79000000000002</v>
      </c>
      <c r="AA96" s="44">
        <f t="shared" si="53"/>
        <v>264.79000000000002</v>
      </c>
    </row>
    <row r="97" spans="1:27" ht="12.75" customHeight="1" collapsed="1" x14ac:dyDescent="0.3">
      <c r="A97" s="98" t="s">
        <v>1665</v>
      </c>
      <c r="B97" s="28" t="str">
        <f>"19"&amp;"."&amp;$B$752&amp;"."&amp;$B$753</f>
        <v>19.02.2024</v>
      </c>
      <c r="C97" s="90" t="s">
        <v>76</v>
      </c>
      <c r="D97" s="91">
        <f>ROUND(((D98+D99+D101+D100)/1000),5)</f>
        <v>2.7406999999999999</v>
      </c>
      <c r="E97" s="91">
        <f>ROUND(((E98+E99+E101+E100)/1000),5)</f>
        <v>2.6248900000000002</v>
      </c>
      <c r="F97" s="91">
        <f>ROUND(((F98+F99+F101+F100)/1000),5)</f>
        <v>2.5693999999999999</v>
      </c>
      <c r="G97" s="91">
        <f t="shared" ref="G97:AA97" si="54">ROUND(((G98+G99+G101+G100)/1000),5)</f>
        <v>2.5609299999999999</v>
      </c>
      <c r="H97" s="91">
        <f t="shared" si="54"/>
        <v>2.60873</v>
      </c>
      <c r="I97" s="91">
        <f t="shared" si="54"/>
        <v>2.67475</v>
      </c>
      <c r="J97" s="91">
        <f t="shared" si="54"/>
        <v>2.89479</v>
      </c>
      <c r="K97" s="91">
        <f t="shared" si="54"/>
        <v>3.1717300000000002</v>
      </c>
      <c r="L97" s="91">
        <f t="shared" si="54"/>
        <v>3.3363</v>
      </c>
      <c r="M97" s="91">
        <f t="shared" si="54"/>
        <v>3.3089599999999999</v>
      </c>
      <c r="N97" s="91">
        <f t="shared" si="54"/>
        <v>3.3203399999999998</v>
      </c>
      <c r="O97" s="91">
        <f t="shared" si="54"/>
        <v>3.4184899999999998</v>
      </c>
      <c r="P97" s="91">
        <f t="shared" si="54"/>
        <v>3.4145799999999999</v>
      </c>
      <c r="Q97" s="91">
        <f t="shared" si="54"/>
        <v>3.4096500000000001</v>
      </c>
      <c r="R97" s="91">
        <f t="shared" si="54"/>
        <v>3.4129100000000001</v>
      </c>
      <c r="S97" s="91">
        <f t="shared" si="54"/>
        <v>3.3022200000000002</v>
      </c>
      <c r="T97" s="91">
        <f t="shared" si="54"/>
        <v>3.2958500000000002</v>
      </c>
      <c r="U97" s="91">
        <f t="shared" si="54"/>
        <v>3.3039399999999999</v>
      </c>
      <c r="V97" s="91">
        <f t="shared" si="54"/>
        <v>3.3377300000000001</v>
      </c>
      <c r="W97" s="91">
        <f t="shared" si="54"/>
        <v>3.3312200000000001</v>
      </c>
      <c r="X97" s="91">
        <f t="shared" si="54"/>
        <v>3.2315900000000002</v>
      </c>
      <c r="Y97" s="91">
        <f t="shared" si="54"/>
        <v>3.1528100000000001</v>
      </c>
      <c r="Z97" s="91">
        <f t="shared" si="54"/>
        <v>2.9132500000000001</v>
      </c>
      <c r="AA97" s="91">
        <f t="shared" si="54"/>
        <v>2.7046700000000001</v>
      </c>
    </row>
    <row r="98" spans="1:27" ht="12.75" hidden="1" customHeight="1" outlineLevel="1" x14ac:dyDescent="0.3">
      <c r="A98" s="99" t="s">
        <v>1666</v>
      </c>
      <c r="B98" s="63" t="s">
        <v>238</v>
      </c>
      <c r="C98" s="43" t="s">
        <v>79</v>
      </c>
      <c r="D98" s="44">
        <v>1399.69</v>
      </c>
      <c r="E98" s="44">
        <v>1283.8800000000001</v>
      </c>
      <c r="F98" s="44">
        <v>1228.3900000000001</v>
      </c>
      <c r="G98" s="44">
        <v>1219.92</v>
      </c>
      <c r="H98" s="44">
        <v>1267.72</v>
      </c>
      <c r="I98" s="44">
        <v>1333.74</v>
      </c>
      <c r="J98" s="44">
        <v>1553.78</v>
      </c>
      <c r="K98" s="44">
        <v>1830.72</v>
      </c>
      <c r="L98" s="44">
        <v>1995.29</v>
      </c>
      <c r="M98" s="44">
        <v>1967.95</v>
      </c>
      <c r="N98" s="44">
        <v>1979.33</v>
      </c>
      <c r="O98" s="44">
        <v>2077.48</v>
      </c>
      <c r="P98" s="44">
        <v>2073.5700000000002</v>
      </c>
      <c r="Q98" s="44">
        <v>2068.64</v>
      </c>
      <c r="R98" s="44">
        <v>2071.9</v>
      </c>
      <c r="S98" s="44">
        <v>1961.21</v>
      </c>
      <c r="T98" s="44">
        <v>1954.84</v>
      </c>
      <c r="U98" s="44">
        <v>1962.93</v>
      </c>
      <c r="V98" s="44">
        <v>1996.72</v>
      </c>
      <c r="W98" s="44">
        <v>1990.21</v>
      </c>
      <c r="X98" s="44">
        <v>1890.58</v>
      </c>
      <c r="Y98" s="44">
        <v>1811.8</v>
      </c>
      <c r="Z98" s="44">
        <v>1572.24</v>
      </c>
      <c r="AA98" s="44">
        <v>1363.66</v>
      </c>
    </row>
    <row r="99" spans="1:27" ht="12.75" hidden="1" customHeight="1" outlineLevel="1" x14ac:dyDescent="0.3">
      <c r="A99" s="99" t="s">
        <v>1667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3">
      <c r="A100" s="99" t="s">
        <v>1668</v>
      </c>
      <c r="B100" s="63" t="s">
        <v>83</v>
      </c>
      <c r="C100" s="43" t="s">
        <v>79</v>
      </c>
      <c r="D100" s="44">
        <v>4.8</v>
      </c>
      <c r="E100" s="44">
        <v>4.8</v>
      </c>
      <c r="F100" s="44">
        <v>4.8</v>
      </c>
      <c r="G100" s="44">
        <v>4.8</v>
      </c>
      <c r="H100" s="44">
        <v>4.8</v>
      </c>
      <c r="I100" s="44">
        <v>4.8</v>
      </c>
      <c r="J100" s="44">
        <v>4.8</v>
      </c>
      <c r="K100" s="44">
        <v>4.8</v>
      </c>
      <c r="L100" s="44">
        <v>4.8</v>
      </c>
      <c r="M100" s="44">
        <v>4.8</v>
      </c>
      <c r="N100" s="44">
        <v>4.8</v>
      </c>
      <c r="O100" s="44">
        <v>4.8</v>
      </c>
      <c r="P100" s="44">
        <v>4.8</v>
      </c>
      <c r="Q100" s="44">
        <v>4.8</v>
      </c>
      <c r="R100" s="44">
        <v>4.8</v>
      </c>
      <c r="S100" s="44">
        <v>4.8</v>
      </c>
      <c r="T100" s="44">
        <v>4.8</v>
      </c>
      <c r="U100" s="44">
        <v>4.8</v>
      </c>
      <c r="V100" s="44">
        <v>4.8</v>
      </c>
      <c r="W100" s="44">
        <v>4.8</v>
      </c>
      <c r="X100" s="44">
        <v>4.8</v>
      </c>
      <c r="Y100" s="44">
        <v>4.8</v>
      </c>
      <c r="Z100" s="44">
        <v>4.8</v>
      </c>
      <c r="AA100" s="44">
        <v>4.8</v>
      </c>
    </row>
    <row r="101" spans="1:27" ht="12.75" hidden="1" customHeight="1" outlineLevel="1" x14ac:dyDescent="0.3">
      <c r="A101" s="99" t="s">
        <v>1669</v>
      </c>
      <c r="B101" s="63" t="s">
        <v>81</v>
      </c>
      <c r="C101" s="43" t="s">
        <v>79</v>
      </c>
      <c r="D101" s="44">
        <f>$D$11</f>
        <v>264.79000000000002</v>
      </c>
      <c r="E101" s="44">
        <f t="shared" ref="E101:AA101" si="56">$D$11</f>
        <v>264.79000000000002</v>
      </c>
      <c r="F101" s="44">
        <f t="shared" si="56"/>
        <v>264.79000000000002</v>
      </c>
      <c r="G101" s="44">
        <f t="shared" si="56"/>
        <v>264.79000000000002</v>
      </c>
      <c r="H101" s="44">
        <f t="shared" si="56"/>
        <v>264.79000000000002</v>
      </c>
      <c r="I101" s="44">
        <f t="shared" si="56"/>
        <v>264.79000000000002</v>
      </c>
      <c r="J101" s="44">
        <f t="shared" si="56"/>
        <v>264.79000000000002</v>
      </c>
      <c r="K101" s="44">
        <f t="shared" si="56"/>
        <v>264.79000000000002</v>
      </c>
      <c r="L101" s="44">
        <f t="shared" si="56"/>
        <v>264.79000000000002</v>
      </c>
      <c r="M101" s="44">
        <f t="shared" si="56"/>
        <v>264.79000000000002</v>
      </c>
      <c r="N101" s="44">
        <f t="shared" si="56"/>
        <v>264.79000000000002</v>
      </c>
      <c r="O101" s="44">
        <f t="shared" si="56"/>
        <v>264.79000000000002</v>
      </c>
      <c r="P101" s="44">
        <f t="shared" si="56"/>
        <v>264.79000000000002</v>
      </c>
      <c r="Q101" s="44">
        <f t="shared" si="56"/>
        <v>264.79000000000002</v>
      </c>
      <c r="R101" s="44">
        <f t="shared" si="56"/>
        <v>264.79000000000002</v>
      </c>
      <c r="S101" s="44">
        <f t="shared" si="56"/>
        <v>264.79000000000002</v>
      </c>
      <c r="T101" s="44">
        <f t="shared" si="56"/>
        <v>264.79000000000002</v>
      </c>
      <c r="U101" s="44">
        <f t="shared" si="56"/>
        <v>264.79000000000002</v>
      </c>
      <c r="V101" s="44">
        <f t="shared" si="56"/>
        <v>264.79000000000002</v>
      </c>
      <c r="W101" s="44">
        <f t="shared" si="56"/>
        <v>264.79000000000002</v>
      </c>
      <c r="X101" s="44">
        <f t="shared" si="56"/>
        <v>264.79000000000002</v>
      </c>
      <c r="Y101" s="44">
        <f t="shared" si="56"/>
        <v>264.79000000000002</v>
      </c>
      <c r="Z101" s="44">
        <f t="shared" si="56"/>
        <v>264.79000000000002</v>
      </c>
      <c r="AA101" s="44">
        <f t="shared" si="56"/>
        <v>264.79000000000002</v>
      </c>
    </row>
    <row r="102" spans="1:27" ht="12.75" customHeight="1" collapsed="1" x14ac:dyDescent="0.3">
      <c r="A102" s="98" t="s">
        <v>1670</v>
      </c>
      <c r="B102" s="28" t="str">
        <f>"20"&amp;"."&amp;$B$752&amp;"."&amp;$B$753</f>
        <v>20.02.2024</v>
      </c>
      <c r="C102" s="90" t="s">
        <v>76</v>
      </c>
      <c r="D102" s="91">
        <f>ROUND(((D103+D104+D106+D105)/1000),5)</f>
        <v>2.6782499999999998</v>
      </c>
      <c r="E102" s="91">
        <f>ROUND(((E103+E104+E106+E105)/1000),5)</f>
        <v>2.6211000000000002</v>
      </c>
      <c r="F102" s="91">
        <f>ROUND(((F103+F104+F106+F105)/1000),5)</f>
        <v>2.5705399999999998</v>
      </c>
      <c r="G102" s="91">
        <f t="shared" ref="G102:AA102" si="57">ROUND(((G103+G104+G106+G105)/1000),5)</f>
        <v>2.5623999999999998</v>
      </c>
      <c r="H102" s="91">
        <f t="shared" si="57"/>
        <v>2.6199699999999999</v>
      </c>
      <c r="I102" s="91">
        <f t="shared" si="57"/>
        <v>2.7138499999999999</v>
      </c>
      <c r="J102" s="91">
        <f t="shared" si="57"/>
        <v>2.8450700000000002</v>
      </c>
      <c r="K102" s="91">
        <f t="shared" si="57"/>
        <v>3.0822699999999998</v>
      </c>
      <c r="L102" s="91">
        <f t="shared" si="57"/>
        <v>3.3360799999999999</v>
      </c>
      <c r="M102" s="91">
        <f t="shared" si="57"/>
        <v>3.3632900000000001</v>
      </c>
      <c r="N102" s="91">
        <f t="shared" si="57"/>
        <v>3.30308</v>
      </c>
      <c r="O102" s="91">
        <f t="shared" si="57"/>
        <v>3.3974099999999998</v>
      </c>
      <c r="P102" s="91">
        <f t="shared" si="57"/>
        <v>3.3974700000000002</v>
      </c>
      <c r="Q102" s="91">
        <f t="shared" si="57"/>
        <v>3.4011</v>
      </c>
      <c r="R102" s="91">
        <f t="shared" si="57"/>
        <v>3.3869600000000002</v>
      </c>
      <c r="S102" s="91">
        <f t="shared" si="57"/>
        <v>3.3245800000000001</v>
      </c>
      <c r="T102" s="91">
        <f t="shared" si="57"/>
        <v>3.3047800000000001</v>
      </c>
      <c r="U102" s="91">
        <f t="shared" si="57"/>
        <v>3.3202699999999998</v>
      </c>
      <c r="V102" s="91">
        <f t="shared" si="57"/>
        <v>3.36496</v>
      </c>
      <c r="W102" s="91">
        <f t="shared" si="57"/>
        <v>3.4194100000000001</v>
      </c>
      <c r="X102" s="91">
        <f t="shared" si="57"/>
        <v>3.3351000000000002</v>
      </c>
      <c r="Y102" s="91">
        <f t="shared" si="57"/>
        <v>3.09964</v>
      </c>
      <c r="Z102" s="91">
        <f t="shared" si="57"/>
        <v>2.88937</v>
      </c>
      <c r="AA102" s="91">
        <f t="shared" si="57"/>
        <v>2.7974899999999998</v>
      </c>
    </row>
    <row r="103" spans="1:27" ht="12.75" hidden="1" customHeight="1" outlineLevel="1" x14ac:dyDescent="0.3">
      <c r="A103" s="99" t="s">
        <v>1671</v>
      </c>
      <c r="B103" s="63" t="s">
        <v>238</v>
      </c>
      <c r="C103" s="43" t="s">
        <v>79</v>
      </c>
      <c r="D103" s="44">
        <v>1337.24</v>
      </c>
      <c r="E103" s="44">
        <v>1280.0899999999999</v>
      </c>
      <c r="F103" s="44">
        <v>1229.53</v>
      </c>
      <c r="G103" s="44">
        <v>1221.3900000000001</v>
      </c>
      <c r="H103" s="44">
        <v>1278.96</v>
      </c>
      <c r="I103" s="44">
        <v>1372.84</v>
      </c>
      <c r="J103" s="44">
        <v>1504.06</v>
      </c>
      <c r="K103" s="44">
        <v>1741.26</v>
      </c>
      <c r="L103" s="44">
        <v>1995.07</v>
      </c>
      <c r="M103" s="44">
        <v>2022.28</v>
      </c>
      <c r="N103" s="44">
        <v>1962.07</v>
      </c>
      <c r="O103" s="44">
        <v>2056.4</v>
      </c>
      <c r="P103" s="44">
        <v>2056.46</v>
      </c>
      <c r="Q103" s="44">
        <v>2060.09</v>
      </c>
      <c r="R103" s="44">
        <v>2045.95</v>
      </c>
      <c r="S103" s="44">
        <v>1983.57</v>
      </c>
      <c r="T103" s="44">
        <v>1963.77</v>
      </c>
      <c r="U103" s="44">
        <v>1979.26</v>
      </c>
      <c r="V103" s="44">
        <v>2023.95</v>
      </c>
      <c r="W103" s="44">
        <v>2078.4</v>
      </c>
      <c r="X103" s="44">
        <v>1994.09</v>
      </c>
      <c r="Y103" s="44">
        <v>1758.63</v>
      </c>
      <c r="Z103" s="44">
        <v>1548.36</v>
      </c>
      <c r="AA103" s="44">
        <v>1456.48</v>
      </c>
    </row>
    <row r="104" spans="1:27" ht="12.75" hidden="1" customHeight="1" outlineLevel="1" x14ac:dyDescent="0.3">
      <c r="A104" s="99" t="s">
        <v>1672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3">
      <c r="A105" s="99" t="s">
        <v>1673</v>
      </c>
      <c r="B105" s="63" t="s">
        <v>83</v>
      </c>
      <c r="C105" s="43" t="s">
        <v>79</v>
      </c>
      <c r="D105" s="44">
        <v>4.8</v>
      </c>
      <c r="E105" s="44">
        <v>4.8</v>
      </c>
      <c r="F105" s="44">
        <v>4.8</v>
      </c>
      <c r="G105" s="44">
        <v>4.8</v>
      </c>
      <c r="H105" s="44">
        <v>4.8</v>
      </c>
      <c r="I105" s="44">
        <v>4.8</v>
      </c>
      <c r="J105" s="44">
        <v>4.8</v>
      </c>
      <c r="K105" s="44">
        <v>4.8</v>
      </c>
      <c r="L105" s="44">
        <v>4.8</v>
      </c>
      <c r="M105" s="44">
        <v>4.8</v>
      </c>
      <c r="N105" s="44">
        <v>4.8</v>
      </c>
      <c r="O105" s="44">
        <v>4.8</v>
      </c>
      <c r="P105" s="44">
        <v>4.8</v>
      </c>
      <c r="Q105" s="44">
        <v>4.8</v>
      </c>
      <c r="R105" s="44">
        <v>4.8</v>
      </c>
      <c r="S105" s="44">
        <v>4.8</v>
      </c>
      <c r="T105" s="44">
        <v>4.8</v>
      </c>
      <c r="U105" s="44">
        <v>4.8</v>
      </c>
      <c r="V105" s="44">
        <v>4.8</v>
      </c>
      <c r="W105" s="44">
        <v>4.8</v>
      </c>
      <c r="X105" s="44">
        <v>4.8</v>
      </c>
      <c r="Y105" s="44">
        <v>4.8</v>
      </c>
      <c r="Z105" s="44">
        <v>4.8</v>
      </c>
      <c r="AA105" s="44">
        <v>4.8</v>
      </c>
    </row>
    <row r="106" spans="1:27" ht="12.75" hidden="1" customHeight="1" outlineLevel="1" x14ac:dyDescent="0.3">
      <c r="A106" s="99" t="s">
        <v>1674</v>
      </c>
      <c r="B106" s="63" t="s">
        <v>81</v>
      </c>
      <c r="C106" s="43" t="s">
        <v>79</v>
      </c>
      <c r="D106" s="44">
        <f>$D$11</f>
        <v>264.79000000000002</v>
      </c>
      <c r="E106" s="44">
        <f t="shared" ref="E106:AA106" si="59">$D$11</f>
        <v>264.79000000000002</v>
      </c>
      <c r="F106" s="44">
        <f t="shared" si="59"/>
        <v>264.79000000000002</v>
      </c>
      <c r="G106" s="44">
        <f t="shared" si="59"/>
        <v>264.79000000000002</v>
      </c>
      <c r="H106" s="44">
        <f t="shared" si="59"/>
        <v>264.79000000000002</v>
      </c>
      <c r="I106" s="44">
        <f t="shared" si="59"/>
        <v>264.79000000000002</v>
      </c>
      <c r="J106" s="44">
        <f t="shared" si="59"/>
        <v>264.79000000000002</v>
      </c>
      <c r="K106" s="44">
        <f t="shared" si="59"/>
        <v>264.79000000000002</v>
      </c>
      <c r="L106" s="44">
        <f t="shared" si="59"/>
        <v>264.79000000000002</v>
      </c>
      <c r="M106" s="44">
        <f t="shared" si="59"/>
        <v>264.79000000000002</v>
      </c>
      <c r="N106" s="44">
        <f t="shared" si="59"/>
        <v>264.79000000000002</v>
      </c>
      <c r="O106" s="44">
        <f t="shared" si="59"/>
        <v>264.79000000000002</v>
      </c>
      <c r="P106" s="44">
        <f t="shared" si="59"/>
        <v>264.79000000000002</v>
      </c>
      <c r="Q106" s="44">
        <f t="shared" si="59"/>
        <v>264.79000000000002</v>
      </c>
      <c r="R106" s="44">
        <f t="shared" si="59"/>
        <v>264.79000000000002</v>
      </c>
      <c r="S106" s="44">
        <f t="shared" si="59"/>
        <v>264.79000000000002</v>
      </c>
      <c r="T106" s="44">
        <f t="shared" si="59"/>
        <v>264.79000000000002</v>
      </c>
      <c r="U106" s="44">
        <f t="shared" si="59"/>
        <v>264.79000000000002</v>
      </c>
      <c r="V106" s="44">
        <f t="shared" si="59"/>
        <v>264.79000000000002</v>
      </c>
      <c r="W106" s="44">
        <f t="shared" si="59"/>
        <v>264.79000000000002</v>
      </c>
      <c r="X106" s="44">
        <f t="shared" si="59"/>
        <v>264.79000000000002</v>
      </c>
      <c r="Y106" s="44">
        <f t="shared" si="59"/>
        <v>264.79000000000002</v>
      </c>
      <c r="Z106" s="44">
        <f t="shared" si="59"/>
        <v>264.79000000000002</v>
      </c>
      <c r="AA106" s="44">
        <f t="shared" si="59"/>
        <v>264.79000000000002</v>
      </c>
    </row>
    <row r="107" spans="1:27" ht="12.75" customHeight="1" collapsed="1" x14ac:dyDescent="0.3">
      <c r="A107" s="98" t="s">
        <v>1675</v>
      </c>
      <c r="B107" s="28" t="str">
        <f>"21"&amp;"."&amp;$B$752&amp;"."&amp;$B$753</f>
        <v>21.02.2024</v>
      </c>
      <c r="C107" s="90" t="s">
        <v>76</v>
      </c>
      <c r="D107" s="91">
        <f>ROUND(((D108+D109+D111+D110)/1000),5)</f>
        <v>2.6322899999999998</v>
      </c>
      <c r="E107" s="91">
        <f>ROUND(((E108+E109+E111+E110)/1000),5)</f>
        <v>2.59673</v>
      </c>
      <c r="F107" s="91">
        <f>ROUND(((F108+F109+F111+F110)/1000),5)</f>
        <v>2.5680499999999999</v>
      </c>
      <c r="G107" s="91">
        <f t="shared" ref="G107:AA107" si="60">ROUND(((G108+G109+G111+G110)/1000),5)</f>
        <v>2.5593599999999999</v>
      </c>
      <c r="H107" s="91">
        <f t="shared" si="60"/>
        <v>2.5978400000000001</v>
      </c>
      <c r="I107" s="91">
        <f t="shared" si="60"/>
        <v>2.6661199999999998</v>
      </c>
      <c r="J107" s="91">
        <f t="shared" si="60"/>
        <v>2.8439000000000001</v>
      </c>
      <c r="K107" s="91">
        <f t="shared" si="60"/>
        <v>3.0815000000000001</v>
      </c>
      <c r="L107" s="91">
        <f t="shared" si="60"/>
        <v>3.3314499999999998</v>
      </c>
      <c r="M107" s="91">
        <f t="shared" si="60"/>
        <v>3.3927800000000001</v>
      </c>
      <c r="N107" s="91">
        <f t="shared" si="60"/>
        <v>3.4232499999999999</v>
      </c>
      <c r="O107" s="91">
        <f t="shared" si="60"/>
        <v>3.4091900000000002</v>
      </c>
      <c r="P107" s="91">
        <f t="shared" si="60"/>
        <v>3.4181400000000002</v>
      </c>
      <c r="Q107" s="91">
        <f t="shared" si="60"/>
        <v>3.4159000000000002</v>
      </c>
      <c r="R107" s="91">
        <f t="shared" si="60"/>
        <v>3.4089499999999999</v>
      </c>
      <c r="S107" s="91">
        <f t="shared" si="60"/>
        <v>3.34945</v>
      </c>
      <c r="T107" s="91">
        <f t="shared" si="60"/>
        <v>3.3152900000000001</v>
      </c>
      <c r="U107" s="91">
        <f t="shared" si="60"/>
        <v>3.3287100000000001</v>
      </c>
      <c r="V107" s="91">
        <f t="shared" si="60"/>
        <v>3.3610600000000002</v>
      </c>
      <c r="W107" s="91">
        <f t="shared" si="60"/>
        <v>3.3973</v>
      </c>
      <c r="X107" s="91">
        <f t="shared" si="60"/>
        <v>3.2148699999999999</v>
      </c>
      <c r="Y107" s="91">
        <f t="shared" si="60"/>
        <v>3.0763099999999999</v>
      </c>
      <c r="Z107" s="91">
        <f t="shared" si="60"/>
        <v>2.85263</v>
      </c>
      <c r="AA107" s="91">
        <f t="shared" si="60"/>
        <v>2.6882999999999999</v>
      </c>
    </row>
    <row r="108" spans="1:27" ht="12.75" hidden="1" customHeight="1" outlineLevel="1" x14ac:dyDescent="0.3">
      <c r="A108" s="99" t="s">
        <v>1676</v>
      </c>
      <c r="B108" s="63" t="s">
        <v>238</v>
      </c>
      <c r="C108" s="43" t="s">
        <v>79</v>
      </c>
      <c r="D108" s="44">
        <v>1291.28</v>
      </c>
      <c r="E108" s="44">
        <v>1255.72</v>
      </c>
      <c r="F108" s="44">
        <v>1227.04</v>
      </c>
      <c r="G108" s="44">
        <v>1218.3499999999999</v>
      </c>
      <c r="H108" s="44">
        <v>1256.83</v>
      </c>
      <c r="I108" s="44">
        <v>1325.11</v>
      </c>
      <c r="J108" s="44">
        <v>1502.89</v>
      </c>
      <c r="K108" s="44">
        <v>1740.49</v>
      </c>
      <c r="L108" s="44">
        <v>1990.44</v>
      </c>
      <c r="M108" s="44">
        <v>2051.77</v>
      </c>
      <c r="N108" s="44">
        <v>2082.2399999999998</v>
      </c>
      <c r="O108" s="44">
        <v>2068.1799999999998</v>
      </c>
      <c r="P108" s="44">
        <v>2077.13</v>
      </c>
      <c r="Q108" s="44">
        <v>2074.89</v>
      </c>
      <c r="R108" s="44">
        <v>2067.94</v>
      </c>
      <c r="S108" s="44">
        <v>2008.44</v>
      </c>
      <c r="T108" s="44">
        <v>1974.28</v>
      </c>
      <c r="U108" s="44">
        <v>1987.7</v>
      </c>
      <c r="V108" s="44">
        <v>2020.05</v>
      </c>
      <c r="W108" s="44">
        <v>2056.29</v>
      </c>
      <c r="X108" s="44">
        <v>1873.86</v>
      </c>
      <c r="Y108" s="44">
        <v>1735.3</v>
      </c>
      <c r="Z108" s="44">
        <v>1511.62</v>
      </c>
      <c r="AA108" s="44">
        <v>1347.29</v>
      </c>
    </row>
    <row r="109" spans="1:27" ht="12.75" hidden="1" customHeight="1" outlineLevel="1" x14ac:dyDescent="0.3">
      <c r="A109" s="99" t="s">
        <v>1677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3">
      <c r="A110" s="99" t="s">
        <v>1678</v>
      </c>
      <c r="B110" s="63" t="s">
        <v>83</v>
      </c>
      <c r="C110" s="43" t="s">
        <v>79</v>
      </c>
      <c r="D110" s="44">
        <v>4.8</v>
      </c>
      <c r="E110" s="44">
        <v>4.8</v>
      </c>
      <c r="F110" s="44">
        <v>4.8</v>
      </c>
      <c r="G110" s="44">
        <v>4.8</v>
      </c>
      <c r="H110" s="44">
        <v>4.8</v>
      </c>
      <c r="I110" s="44">
        <v>4.8</v>
      </c>
      <c r="J110" s="44">
        <v>4.8</v>
      </c>
      <c r="K110" s="44">
        <v>4.8</v>
      </c>
      <c r="L110" s="44">
        <v>4.8</v>
      </c>
      <c r="M110" s="44">
        <v>4.8</v>
      </c>
      <c r="N110" s="44">
        <v>4.8</v>
      </c>
      <c r="O110" s="44">
        <v>4.8</v>
      </c>
      <c r="P110" s="44">
        <v>4.8</v>
      </c>
      <c r="Q110" s="44">
        <v>4.8</v>
      </c>
      <c r="R110" s="44">
        <v>4.8</v>
      </c>
      <c r="S110" s="44">
        <v>4.8</v>
      </c>
      <c r="T110" s="44">
        <v>4.8</v>
      </c>
      <c r="U110" s="44">
        <v>4.8</v>
      </c>
      <c r="V110" s="44">
        <v>4.8</v>
      </c>
      <c r="W110" s="44">
        <v>4.8</v>
      </c>
      <c r="X110" s="44">
        <v>4.8</v>
      </c>
      <c r="Y110" s="44">
        <v>4.8</v>
      </c>
      <c r="Z110" s="44">
        <v>4.8</v>
      </c>
      <c r="AA110" s="44">
        <v>4.8</v>
      </c>
    </row>
    <row r="111" spans="1:27" ht="12.75" hidden="1" customHeight="1" outlineLevel="1" x14ac:dyDescent="0.3">
      <c r="A111" s="99" t="s">
        <v>1679</v>
      </c>
      <c r="B111" s="63" t="s">
        <v>81</v>
      </c>
      <c r="C111" s="43" t="s">
        <v>79</v>
      </c>
      <c r="D111" s="44">
        <f>$D$11</f>
        <v>264.79000000000002</v>
      </c>
      <c r="E111" s="44">
        <f t="shared" ref="E111:AA111" si="62">$D$11</f>
        <v>264.79000000000002</v>
      </c>
      <c r="F111" s="44">
        <f t="shared" si="62"/>
        <v>264.79000000000002</v>
      </c>
      <c r="G111" s="44">
        <f t="shared" si="62"/>
        <v>264.79000000000002</v>
      </c>
      <c r="H111" s="44">
        <f t="shared" si="62"/>
        <v>264.79000000000002</v>
      </c>
      <c r="I111" s="44">
        <f t="shared" si="62"/>
        <v>264.79000000000002</v>
      </c>
      <c r="J111" s="44">
        <f t="shared" si="62"/>
        <v>264.79000000000002</v>
      </c>
      <c r="K111" s="44">
        <f t="shared" si="62"/>
        <v>264.79000000000002</v>
      </c>
      <c r="L111" s="44">
        <f t="shared" si="62"/>
        <v>264.79000000000002</v>
      </c>
      <c r="M111" s="44">
        <f t="shared" si="62"/>
        <v>264.79000000000002</v>
      </c>
      <c r="N111" s="44">
        <f t="shared" si="62"/>
        <v>264.79000000000002</v>
      </c>
      <c r="O111" s="44">
        <f t="shared" si="62"/>
        <v>264.79000000000002</v>
      </c>
      <c r="P111" s="44">
        <f t="shared" si="62"/>
        <v>264.79000000000002</v>
      </c>
      <c r="Q111" s="44">
        <f t="shared" si="62"/>
        <v>264.79000000000002</v>
      </c>
      <c r="R111" s="44">
        <f t="shared" si="62"/>
        <v>264.79000000000002</v>
      </c>
      <c r="S111" s="44">
        <f t="shared" si="62"/>
        <v>264.79000000000002</v>
      </c>
      <c r="T111" s="44">
        <f t="shared" si="62"/>
        <v>264.79000000000002</v>
      </c>
      <c r="U111" s="44">
        <f t="shared" si="62"/>
        <v>264.79000000000002</v>
      </c>
      <c r="V111" s="44">
        <f t="shared" si="62"/>
        <v>264.79000000000002</v>
      </c>
      <c r="W111" s="44">
        <f t="shared" si="62"/>
        <v>264.79000000000002</v>
      </c>
      <c r="X111" s="44">
        <f t="shared" si="62"/>
        <v>264.79000000000002</v>
      </c>
      <c r="Y111" s="44">
        <f t="shared" si="62"/>
        <v>264.79000000000002</v>
      </c>
      <c r="Z111" s="44">
        <f t="shared" si="62"/>
        <v>264.79000000000002</v>
      </c>
      <c r="AA111" s="44">
        <f t="shared" si="62"/>
        <v>264.79000000000002</v>
      </c>
    </row>
    <row r="112" spans="1:27" ht="12.75" customHeight="1" collapsed="1" x14ac:dyDescent="0.3">
      <c r="A112" s="98" t="s">
        <v>1680</v>
      </c>
      <c r="B112" s="28" t="str">
        <f>"22"&amp;"."&amp;$B$752&amp;"."&amp;$B$753</f>
        <v>22.02.2024</v>
      </c>
      <c r="C112" s="90" t="s">
        <v>76</v>
      </c>
      <c r="D112" s="91">
        <f>ROUND(((D113+D114+D116+D115)/1000),5)</f>
        <v>2.6110899999999999</v>
      </c>
      <c r="E112" s="91">
        <f>ROUND(((E113+E114+E116+E115)/1000),5)</f>
        <v>2.5737100000000002</v>
      </c>
      <c r="F112" s="91">
        <f>ROUND(((F113+F114+F116+F115)/1000),5)</f>
        <v>2.5480800000000001</v>
      </c>
      <c r="G112" s="91">
        <f t="shared" ref="G112:AA112" si="63">ROUND(((G113+G114+G116+G115)/1000),5)</f>
        <v>2.5456799999999999</v>
      </c>
      <c r="H112" s="91">
        <f t="shared" si="63"/>
        <v>2.5725099999999999</v>
      </c>
      <c r="I112" s="91">
        <f t="shared" si="63"/>
        <v>2.6681599999999999</v>
      </c>
      <c r="J112" s="91">
        <f t="shared" si="63"/>
        <v>2.8589600000000002</v>
      </c>
      <c r="K112" s="91">
        <f t="shared" si="63"/>
        <v>3.0578400000000001</v>
      </c>
      <c r="L112" s="91">
        <f t="shared" si="63"/>
        <v>3.2015799999999999</v>
      </c>
      <c r="M112" s="91">
        <f t="shared" si="63"/>
        <v>3.2381099999999998</v>
      </c>
      <c r="N112" s="91">
        <f t="shared" si="63"/>
        <v>3.2806899999999999</v>
      </c>
      <c r="O112" s="91">
        <f t="shared" si="63"/>
        <v>3.3168799999999998</v>
      </c>
      <c r="P112" s="91">
        <f t="shared" si="63"/>
        <v>3.2428900000000001</v>
      </c>
      <c r="Q112" s="91">
        <f t="shared" si="63"/>
        <v>3.2420599999999999</v>
      </c>
      <c r="R112" s="91">
        <f t="shared" si="63"/>
        <v>3.2276400000000001</v>
      </c>
      <c r="S112" s="91">
        <f t="shared" si="63"/>
        <v>3.1467399999999999</v>
      </c>
      <c r="T112" s="91">
        <f t="shared" si="63"/>
        <v>3.1360199999999998</v>
      </c>
      <c r="U112" s="91">
        <f t="shared" si="63"/>
        <v>3.15741</v>
      </c>
      <c r="V112" s="91">
        <f t="shared" si="63"/>
        <v>3.19998</v>
      </c>
      <c r="W112" s="91">
        <f t="shared" si="63"/>
        <v>3.2343500000000001</v>
      </c>
      <c r="X112" s="91">
        <f t="shared" si="63"/>
        <v>3.1719900000000001</v>
      </c>
      <c r="Y112" s="91">
        <f t="shared" si="63"/>
        <v>3.0626000000000002</v>
      </c>
      <c r="Z112" s="91">
        <f t="shared" si="63"/>
        <v>2.9095</v>
      </c>
      <c r="AA112" s="91">
        <f t="shared" si="63"/>
        <v>2.7739099999999999</v>
      </c>
    </row>
    <row r="113" spans="1:27" ht="12.75" hidden="1" customHeight="1" outlineLevel="1" x14ac:dyDescent="0.3">
      <c r="A113" s="99" t="s">
        <v>1681</v>
      </c>
      <c r="B113" s="63" t="s">
        <v>238</v>
      </c>
      <c r="C113" s="43" t="s">
        <v>79</v>
      </c>
      <c r="D113" s="44">
        <v>1270.08</v>
      </c>
      <c r="E113" s="44">
        <v>1232.7</v>
      </c>
      <c r="F113" s="44">
        <v>1207.07</v>
      </c>
      <c r="G113" s="44">
        <v>1204.67</v>
      </c>
      <c r="H113" s="44">
        <v>1231.5</v>
      </c>
      <c r="I113" s="44">
        <v>1327.15</v>
      </c>
      <c r="J113" s="44">
        <v>1517.95</v>
      </c>
      <c r="K113" s="44">
        <v>1716.83</v>
      </c>
      <c r="L113" s="44">
        <v>1860.57</v>
      </c>
      <c r="M113" s="44">
        <v>1897.1</v>
      </c>
      <c r="N113" s="44">
        <v>1939.68</v>
      </c>
      <c r="O113" s="44">
        <v>1975.87</v>
      </c>
      <c r="P113" s="44">
        <v>1901.88</v>
      </c>
      <c r="Q113" s="44">
        <v>1901.05</v>
      </c>
      <c r="R113" s="44">
        <v>1886.63</v>
      </c>
      <c r="S113" s="44">
        <v>1805.73</v>
      </c>
      <c r="T113" s="44">
        <v>1795.01</v>
      </c>
      <c r="U113" s="44">
        <v>1816.4</v>
      </c>
      <c r="V113" s="44">
        <v>1858.97</v>
      </c>
      <c r="W113" s="44">
        <v>1893.34</v>
      </c>
      <c r="X113" s="44">
        <v>1830.98</v>
      </c>
      <c r="Y113" s="44">
        <v>1721.59</v>
      </c>
      <c r="Z113" s="44">
        <v>1568.49</v>
      </c>
      <c r="AA113" s="44">
        <v>1432.9</v>
      </c>
    </row>
    <row r="114" spans="1:27" ht="12.75" hidden="1" customHeight="1" outlineLevel="1" x14ac:dyDescent="0.3">
      <c r="A114" s="99" t="s">
        <v>1682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3">
      <c r="A115" s="99" t="s">
        <v>1683</v>
      </c>
      <c r="B115" s="63" t="s">
        <v>83</v>
      </c>
      <c r="C115" s="43" t="s">
        <v>79</v>
      </c>
      <c r="D115" s="44">
        <v>4.8</v>
      </c>
      <c r="E115" s="44">
        <v>4.8</v>
      </c>
      <c r="F115" s="44">
        <v>4.8</v>
      </c>
      <c r="G115" s="44">
        <v>4.8</v>
      </c>
      <c r="H115" s="44">
        <v>4.8</v>
      </c>
      <c r="I115" s="44">
        <v>4.8</v>
      </c>
      <c r="J115" s="44">
        <v>4.8</v>
      </c>
      <c r="K115" s="44">
        <v>4.8</v>
      </c>
      <c r="L115" s="44">
        <v>4.8</v>
      </c>
      <c r="M115" s="44">
        <v>4.8</v>
      </c>
      <c r="N115" s="44">
        <v>4.8</v>
      </c>
      <c r="O115" s="44">
        <v>4.8</v>
      </c>
      <c r="P115" s="44">
        <v>4.8</v>
      </c>
      <c r="Q115" s="44">
        <v>4.8</v>
      </c>
      <c r="R115" s="44">
        <v>4.8</v>
      </c>
      <c r="S115" s="44">
        <v>4.8</v>
      </c>
      <c r="T115" s="44">
        <v>4.8</v>
      </c>
      <c r="U115" s="44">
        <v>4.8</v>
      </c>
      <c r="V115" s="44">
        <v>4.8</v>
      </c>
      <c r="W115" s="44">
        <v>4.8</v>
      </c>
      <c r="X115" s="44">
        <v>4.8</v>
      </c>
      <c r="Y115" s="44">
        <v>4.8</v>
      </c>
      <c r="Z115" s="44">
        <v>4.8</v>
      </c>
      <c r="AA115" s="44">
        <v>4.8</v>
      </c>
    </row>
    <row r="116" spans="1:27" ht="12.75" hidden="1" customHeight="1" outlineLevel="1" x14ac:dyDescent="0.3">
      <c r="A116" s="99" t="s">
        <v>1684</v>
      </c>
      <c r="B116" s="63" t="s">
        <v>81</v>
      </c>
      <c r="C116" s="43" t="s">
        <v>79</v>
      </c>
      <c r="D116" s="44">
        <f>$D$11</f>
        <v>264.79000000000002</v>
      </c>
      <c r="E116" s="44">
        <f t="shared" ref="E116:AA116" si="65">$D$11</f>
        <v>264.79000000000002</v>
      </c>
      <c r="F116" s="44">
        <f t="shared" si="65"/>
        <v>264.79000000000002</v>
      </c>
      <c r="G116" s="44">
        <f t="shared" si="65"/>
        <v>264.79000000000002</v>
      </c>
      <c r="H116" s="44">
        <f t="shared" si="65"/>
        <v>264.79000000000002</v>
      </c>
      <c r="I116" s="44">
        <f t="shared" si="65"/>
        <v>264.79000000000002</v>
      </c>
      <c r="J116" s="44">
        <f t="shared" si="65"/>
        <v>264.79000000000002</v>
      </c>
      <c r="K116" s="44">
        <f t="shared" si="65"/>
        <v>264.79000000000002</v>
      </c>
      <c r="L116" s="44">
        <f t="shared" si="65"/>
        <v>264.79000000000002</v>
      </c>
      <c r="M116" s="44">
        <f t="shared" si="65"/>
        <v>264.79000000000002</v>
      </c>
      <c r="N116" s="44">
        <f t="shared" si="65"/>
        <v>264.79000000000002</v>
      </c>
      <c r="O116" s="44">
        <f t="shared" si="65"/>
        <v>264.79000000000002</v>
      </c>
      <c r="P116" s="44">
        <f t="shared" si="65"/>
        <v>264.79000000000002</v>
      </c>
      <c r="Q116" s="44">
        <f t="shared" si="65"/>
        <v>264.79000000000002</v>
      </c>
      <c r="R116" s="44">
        <f t="shared" si="65"/>
        <v>264.79000000000002</v>
      </c>
      <c r="S116" s="44">
        <f t="shared" si="65"/>
        <v>264.79000000000002</v>
      </c>
      <c r="T116" s="44">
        <f t="shared" si="65"/>
        <v>264.79000000000002</v>
      </c>
      <c r="U116" s="44">
        <f t="shared" si="65"/>
        <v>264.79000000000002</v>
      </c>
      <c r="V116" s="44">
        <f t="shared" si="65"/>
        <v>264.79000000000002</v>
      </c>
      <c r="W116" s="44">
        <f t="shared" si="65"/>
        <v>264.79000000000002</v>
      </c>
      <c r="X116" s="44">
        <f t="shared" si="65"/>
        <v>264.79000000000002</v>
      </c>
      <c r="Y116" s="44">
        <f t="shared" si="65"/>
        <v>264.79000000000002</v>
      </c>
      <c r="Z116" s="44">
        <f t="shared" si="65"/>
        <v>264.79000000000002</v>
      </c>
      <c r="AA116" s="44">
        <f t="shared" si="65"/>
        <v>264.79000000000002</v>
      </c>
    </row>
    <row r="117" spans="1:27" ht="12.75" customHeight="1" collapsed="1" x14ac:dyDescent="0.3">
      <c r="A117" s="98" t="s">
        <v>1685</v>
      </c>
      <c r="B117" s="28" t="str">
        <f>"23"&amp;"."&amp;$B$752&amp;"."&amp;$B$753</f>
        <v>23.02.2024</v>
      </c>
      <c r="C117" s="90" t="s">
        <v>76</v>
      </c>
      <c r="D117" s="91">
        <f>ROUND(((D118+D119+D121+D120)/1000),5)</f>
        <v>2.8192599999999999</v>
      </c>
      <c r="E117" s="91">
        <f>ROUND(((E118+E119+E121+E120)/1000),5)</f>
        <v>2.6818399999999998</v>
      </c>
      <c r="F117" s="91">
        <f>ROUND(((F118+F119+F121+F120)/1000),5)</f>
        <v>2.6040199999999998</v>
      </c>
      <c r="G117" s="91">
        <f t="shared" ref="G117:AA117" si="66">ROUND(((G118+G119+G121+G120)/1000),5)</f>
        <v>2.5901299999999998</v>
      </c>
      <c r="H117" s="91">
        <f t="shared" si="66"/>
        <v>2.5974300000000001</v>
      </c>
      <c r="I117" s="91">
        <f t="shared" si="66"/>
        <v>2.66466</v>
      </c>
      <c r="J117" s="91">
        <f t="shared" si="66"/>
        <v>2.7552300000000001</v>
      </c>
      <c r="K117" s="91">
        <f t="shared" si="66"/>
        <v>2.8692899999999999</v>
      </c>
      <c r="L117" s="91">
        <f t="shared" si="66"/>
        <v>2.9803999999999999</v>
      </c>
      <c r="M117" s="91">
        <f t="shared" si="66"/>
        <v>3.1252499999999999</v>
      </c>
      <c r="N117" s="91">
        <f t="shared" si="66"/>
        <v>3.1915399999999998</v>
      </c>
      <c r="O117" s="91">
        <f t="shared" si="66"/>
        <v>3.2042600000000001</v>
      </c>
      <c r="P117" s="91">
        <f t="shared" si="66"/>
        <v>3.19462</v>
      </c>
      <c r="Q117" s="91">
        <f t="shared" si="66"/>
        <v>3.1855600000000002</v>
      </c>
      <c r="R117" s="91">
        <f t="shared" si="66"/>
        <v>3.1520700000000001</v>
      </c>
      <c r="S117" s="91">
        <f t="shared" si="66"/>
        <v>3.1236100000000002</v>
      </c>
      <c r="T117" s="91">
        <f t="shared" si="66"/>
        <v>3.1408299999999998</v>
      </c>
      <c r="U117" s="91">
        <f t="shared" si="66"/>
        <v>3.18818</v>
      </c>
      <c r="V117" s="91">
        <f t="shared" si="66"/>
        <v>3.2105800000000002</v>
      </c>
      <c r="W117" s="91">
        <f t="shared" si="66"/>
        <v>3.2010299999999998</v>
      </c>
      <c r="X117" s="91">
        <f t="shared" si="66"/>
        <v>3.1917</v>
      </c>
      <c r="Y117" s="91">
        <f t="shared" si="66"/>
        <v>3.1137999999999999</v>
      </c>
      <c r="Z117" s="91">
        <f t="shared" si="66"/>
        <v>2.9533299999999998</v>
      </c>
      <c r="AA117" s="91">
        <f t="shared" si="66"/>
        <v>2.79074</v>
      </c>
    </row>
    <row r="118" spans="1:27" ht="12.75" hidden="1" customHeight="1" outlineLevel="1" x14ac:dyDescent="0.3">
      <c r="A118" s="99" t="s">
        <v>1686</v>
      </c>
      <c r="B118" s="63" t="s">
        <v>238</v>
      </c>
      <c r="C118" s="43" t="s">
        <v>79</v>
      </c>
      <c r="D118" s="44">
        <v>1478.25</v>
      </c>
      <c r="E118" s="44">
        <v>1340.83</v>
      </c>
      <c r="F118" s="44">
        <v>1263.01</v>
      </c>
      <c r="G118" s="44">
        <v>1249.1199999999999</v>
      </c>
      <c r="H118" s="44">
        <v>1256.42</v>
      </c>
      <c r="I118" s="44">
        <v>1323.65</v>
      </c>
      <c r="J118" s="44">
        <v>1414.22</v>
      </c>
      <c r="K118" s="44">
        <v>1528.28</v>
      </c>
      <c r="L118" s="44">
        <v>1639.39</v>
      </c>
      <c r="M118" s="44">
        <v>1784.24</v>
      </c>
      <c r="N118" s="44">
        <v>1850.53</v>
      </c>
      <c r="O118" s="44">
        <v>1863.25</v>
      </c>
      <c r="P118" s="44">
        <v>1853.61</v>
      </c>
      <c r="Q118" s="44">
        <v>1844.55</v>
      </c>
      <c r="R118" s="44">
        <v>1811.06</v>
      </c>
      <c r="S118" s="44">
        <v>1782.6</v>
      </c>
      <c r="T118" s="44">
        <v>1799.82</v>
      </c>
      <c r="U118" s="44">
        <v>1847.17</v>
      </c>
      <c r="V118" s="44">
        <v>1869.57</v>
      </c>
      <c r="W118" s="44">
        <v>1860.02</v>
      </c>
      <c r="X118" s="44">
        <v>1850.69</v>
      </c>
      <c r="Y118" s="44">
        <v>1772.79</v>
      </c>
      <c r="Z118" s="44">
        <v>1612.32</v>
      </c>
      <c r="AA118" s="44">
        <v>1449.73</v>
      </c>
    </row>
    <row r="119" spans="1:27" ht="12.75" hidden="1" customHeight="1" outlineLevel="1" x14ac:dyDescent="0.3">
      <c r="A119" s="99" t="s">
        <v>1687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3">
      <c r="A120" s="99" t="s">
        <v>1688</v>
      </c>
      <c r="B120" s="63" t="s">
        <v>83</v>
      </c>
      <c r="C120" s="43" t="s">
        <v>79</v>
      </c>
      <c r="D120" s="44">
        <v>4.8</v>
      </c>
      <c r="E120" s="44">
        <v>4.8</v>
      </c>
      <c r="F120" s="44">
        <v>4.8</v>
      </c>
      <c r="G120" s="44">
        <v>4.8</v>
      </c>
      <c r="H120" s="44">
        <v>4.8</v>
      </c>
      <c r="I120" s="44">
        <v>4.8</v>
      </c>
      <c r="J120" s="44">
        <v>4.8</v>
      </c>
      <c r="K120" s="44">
        <v>4.8</v>
      </c>
      <c r="L120" s="44">
        <v>4.8</v>
      </c>
      <c r="M120" s="44">
        <v>4.8</v>
      </c>
      <c r="N120" s="44">
        <v>4.8</v>
      </c>
      <c r="O120" s="44">
        <v>4.8</v>
      </c>
      <c r="P120" s="44">
        <v>4.8</v>
      </c>
      <c r="Q120" s="44">
        <v>4.8</v>
      </c>
      <c r="R120" s="44">
        <v>4.8</v>
      </c>
      <c r="S120" s="44">
        <v>4.8</v>
      </c>
      <c r="T120" s="44">
        <v>4.8</v>
      </c>
      <c r="U120" s="44">
        <v>4.8</v>
      </c>
      <c r="V120" s="44">
        <v>4.8</v>
      </c>
      <c r="W120" s="44">
        <v>4.8</v>
      </c>
      <c r="X120" s="44">
        <v>4.8</v>
      </c>
      <c r="Y120" s="44">
        <v>4.8</v>
      </c>
      <c r="Z120" s="44">
        <v>4.8</v>
      </c>
      <c r="AA120" s="44">
        <v>4.8</v>
      </c>
    </row>
    <row r="121" spans="1:27" ht="12.75" hidden="1" customHeight="1" outlineLevel="1" x14ac:dyDescent="0.3">
      <c r="A121" s="99" t="s">
        <v>1689</v>
      </c>
      <c r="B121" s="63" t="s">
        <v>81</v>
      </c>
      <c r="C121" s="43" t="s">
        <v>79</v>
      </c>
      <c r="D121" s="44">
        <f>$D$11</f>
        <v>264.79000000000002</v>
      </c>
      <c r="E121" s="44">
        <f t="shared" ref="E121:AA121" si="68">$D$11</f>
        <v>264.79000000000002</v>
      </c>
      <c r="F121" s="44">
        <f t="shared" si="68"/>
        <v>264.79000000000002</v>
      </c>
      <c r="G121" s="44">
        <f t="shared" si="68"/>
        <v>264.79000000000002</v>
      </c>
      <c r="H121" s="44">
        <f t="shared" si="68"/>
        <v>264.79000000000002</v>
      </c>
      <c r="I121" s="44">
        <f t="shared" si="68"/>
        <v>264.79000000000002</v>
      </c>
      <c r="J121" s="44">
        <f t="shared" si="68"/>
        <v>264.79000000000002</v>
      </c>
      <c r="K121" s="44">
        <f t="shared" si="68"/>
        <v>264.79000000000002</v>
      </c>
      <c r="L121" s="44">
        <f t="shared" si="68"/>
        <v>264.79000000000002</v>
      </c>
      <c r="M121" s="44">
        <f t="shared" si="68"/>
        <v>264.79000000000002</v>
      </c>
      <c r="N121" s="44">
        <f t="shared" si="68"/>
        <v>264.79000000000002</v>
      </c>
      <c r="O121" s="44">
        <f t="shared" si="68"/>
        <v>264.79000000000002</v>
      </c>
      <c r="P121" s="44">
        <f t="shared" si="68"/>
        <v>264.79000000000002</v>
      </c>
      <c r="Q121" s="44">
        <f t="shared" si="68"/>
        <v>264.79000000000002</v>
      </c>
      <c r="R121" s="44">
        <f t="shared" si="68"/>
        <v>264.79000000000002</v>
      </c>
      <c r="S121" s="44">
        <f t="shared" si="68"/>
        <v>264.79000000000002</v>
      </c>
      <c r="T121" s="44">
        <f t="shared" si="68"/>
        <v>264.79000000000002</v>
      </c>
      <c r="U121" s="44">
        <f t="shared" si="68"/>
        <v>264.79000000000002</v>
      </c>
      <c r="V121" s="44">
        <f t="shared" si="68"/>
        <v>264.79000000000002</v>
      </c>
      <c r="W121" s="44">
        <f t="shared" si="68"/>
        <v>264.79000000000002</v>
      </c>
      <c r="X121" s="44">
        <f t="shared" si="68"/>
        <v>264.79000000000002</v>
      </c>
      <c r="Y121" s="44">
        <f t="shared" si="68"/>
        <v>264.79000000000002</v>
      </c>
      <c r="Z121" s="44">
        <f t="shared" si="68"/>
        <v>264.79000000000002</v>
      </c>
      <c r="AA121" s="44">
        <f t="shared" si="68"/>
        <v>264.79000000000002</v>
      </c>
    </row>
    <row r="122" spans="1:27" ht="12.75" customHeight="1" collapsed="1" x14ac:dyDescent="0.3">
      <c r="A122" s="98" t="s">
        <v>1690</v>
      </c>
      <c r="B122" s="28" t="str">
        <f>"24"&amp;"."&amp;$B$752&amp;"."&amp;$B$753</f>
        <v>24.02.2024</v>
      </c>
      <c r="C122" s="90" t="s">
        <v>76</v>
      </c>
      <c r="D122" s="91">
        <f>ROUND(((D123+D124+D126+D125)/1000),5)</f>
        <v>2.88279</v>
      </c>
      <c r="E122" s="91">
        <f>ROUND(((E123+E124+E126+E125)/1000),5)</f>
        <v>2.7621199999999999</v>
      </c>
      <c r="F122" s="91">
        <f>ROUND(((F123+F124+F126+F125)/1000),5)</f>
        <v>2.6621299999999999</v>
      </c>
      <c r="G122" s="91">
        <f t="shared" ref="G122:AA122" si="69">ROUND(((G123+G124+G126+G125)/1000),5)</f>
        <v>2.6185800000000001</v>
      </c>
      <c r="H122" s="91">
        <f t="shared" si="69"/>
        <v>2.64879</v>
      </c>
      <c r="I122" s="91">
        <f t="shared" si="69"/>
        <v>2.6868599999999998</v>
      </c>
      <c r="J122" s="91">
        <f t="shared" si="69"/>
        <v>2.79129</v>
      </c>
      <c r="K122" s="91">
        <f t="shared" si="69"/>
        <v>2.8519000000000001</v>
      </c>
      <c r="L122" s="91">
        <f t="shared" si="69"/>
        <v>3.0952000000000002</v>
      </c>
      <c r="M122" s="91">
        <f t="shared" si="69"/>
        <v>3.18337</v>
      </c>
      <c r="N122" s="91">
        <f t="shared" si="69"/>
        <v>3.22174</v>
      </c>
      <c r="O122" s="91">
        <f t="shared" si="69"/>
        <v>3.23739</v>
      </c>
      <c r="P122" s="91">
        <f t="shared" si="69"/>
        <v>3.22492</v>
      </c>
      <c r="Q122" s="91">
        <f t="shared" si="69"/>
        <v>3.2134399999999999</v>
      </c>
      <c r="R122" s="91">
        <f t="shared" si="69"/>
        <v>3.1873399999999998</v>
      </c>
      <c r="S122" s="91">
        <f t="shared" si="69"/>
        <v>3.1700599999999999</v>
      </c>
      <c r="T122" s="91">
        <f t="shared" si="69"/>
        <v>3.18005</v>
      </c>
      <c r="U122" s="91">
        <f t="shared" si="69"/>
        <v>3.1951999999999998</v>
      </c>
      <c r="V122" s="91">
        <f t="shared" si="69"/>
        <v>3.2258399999999998</v>
      </c>
      <c r="W122" s="91">
        <f t="shared" si="69"/>
        <v>3.2297500000000001</v>
      </c>
      <c r="X122" s="91">
        <f t="shared" si="69"/>
        <v>3.2253400000000001</v>
      </c>
      <c r="Y122" s="91">
        <f t="shared" si="69"/>
        <v>3.15517</v>
      </c>
      <c r="Z122" s="91">
        <f t="shared" si="69"/>
        <v>2.9738199999999999</v>
      </c>
      <c r="AA122" s="91">
        <f t="shared" si="69"/>
        <v>2.8058800000000002</v>
      </c>
    </row>
    <row r="123" spans="1:27" ht="12.75" hidden="1" customHeight="1" outlineLevel="1" x14ac:dyDescent="0.3">
      <c r="A123" s="99" t="s">
        <v>1691</v>
      </c>
      <c r="B123" s="63" t="s">
        <v>238</v>
      </c>
      <c r="C123" s="43" t="s">
        <v>79</v>
      </c>
      <c r="D123" s="44">
        <v>1541.78</v>
      </c>
      <c r="E123" s="44">
        <v>1421.11</v>
      </c>
      <c r="F123" s="44">
        <v>1321.12</v>
      </c>
      <c r="G123" s="44">
        <v>1277.57</v>
      </c>
      <c r="H123" s="44">
        <v>1307.78</v>
      </c>
      <c r="I123" s="44">
        <v>1345.85</v>
      </c>
      <c r="J123" s="44">
        <v>1450.28</v>
      </c>
      <c r="K123" s="44">
        <v>1510.89</v>
      </c>
      <c r="L123" s="44">
        <v>1754.19</v>
      </c>
      <c r="M123" s="44">
        <v>1842.36</v>
      </c>
      <c r="N123" s="44">
        <v>1880.73</v>
      </c>
      <c r="O123" s="44">
        <v>1896.38</v>
      </c>
      <c r="P123" s="44">
        <v>1883.91</v>
      </c>
      <c r="Q123" s="44">
        <v>1872.43</v>
      </c>
      <c r="R123" s="44">
        <v>1846.33</v>
      </c>
      <c r="S123" s="44">
        <v>1829.05</v>
      </c>
      <c r="T123" s="44">
        <v>1839.04</v>
      </c>
      <c r="U123" s="44">
        <v>1854.19</v>
      </c>
      <c r="V123" s="44">
        <v>1884.83</v>
      </c>
      <c r="W123" s="44">
        <v>1888.74</v>
      </c>
      <c r="X123" s="44">
        <v>1884.33</v>
      </c>
      <c r="Y123" s="44">
        <v>1814.16</v>
      </c>
      <c r="Z123" s="44">
        <v>1632.81</v>
      </c>
      <c r="AA123" s="44">
        <v>1464.87</v>
      </c>
    </row>
    <row r="124" spans="1:27" ht="12.75" hidden="1" customHeight="1" outlineLevel="1" x14ac:dyDescent="0.3">
      <c r="A124" s="99" t="s">
        <v>1692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3">
      <c r="A125" s="99" t="s">
        <v>1693</v>
      </c>
      <c r="B125" s="63" t="s">
        <v>83</v>
      </c>
      <c r="C125" s="43" t="s">
        <v>79</v>
      </c>
      <c r="D125" s="44">
        <v>4.8</v>
      </c>
      <c r="E125" s="44">
        <v>4.8</v>
      </c>
      <c r="F125" s="44">
        <v>4.8</v>
      </c>
      <c r="G125" s="44">
        <v>4.8</v>
      </c>
      <c r="H125" s="44">
        <v>4.8</v>
      </c>
      <c r="I125" s="44">
        <v>4.8</v>
      </c>
      <c r="J125" s="44">
        <v>4.8</v>
      </c>
      <c r="K125" s="44">
        <v>4.8</v>
      </c>
      <c r="L125" s="44">
        <v>4.8</v>
      </c>
      <c r="M125" s="44">
        <v>4.8</v>
      </c>
      <c r="N125" s="44">
        <v>4.8</v>
      </c>
      <c r="O125" s="44">
        <v>4.8</v>
      </c>
      <c r="P125" s="44">
        <v>4.8</v>
      </c>
      <c r="Q125" s="44">
        <v>4.8</v>
      </c>
      <c r="R125" s="44">
        <v>4.8</v>
      </c>
      <c r="S125" s="44">
        <v>4.8</v>
      </c>
      <c r="T125" s="44">
        <v>4.8</v>
      </c>
      <c r="U125" s="44">
        <v>4.8</v>
      </c>
      <c r="V125" s="44">
        <v>4.8</v>
      </c>
      <c r="W125" s="44">
        <v>4.8</v>
      </c>
      <c r="X125" s="44">
        <v>4.8</v>
      </c>
      <c r="Y125" s="44">
        <v>4.8</v>
      </c>
      <c r="Z125" s="44">
        <v>4.8</v>
      </c>
      <c r="AA125" s="44">
        <v>4.8</v>
      </c>
    </row>
    <row r="126" spans="1:27" ht="12.75" hidden="1" customHeight="1" outlineLevel="1" x14ac:dyDescent="0.3">
      <c r="A126" s="99" t="s">
        <v>1694</v>
      </c>
      <c r="B126" s="63" t="s">
        <v>81</v>
      </c>
      <c r="C126" s="43" t="s">
        <v>79</v>
      </c>
      <c r="D126" s="44">
        <f>$D$11</f>
        <v>264.79000000000002</v>
      </c>
      <c r="E126" s="44">
        <f t="shared" ref="E126:AA126" si="71">$D$11</f>
        <v>264.79000000000002</v>
      </c>
      <c r="F126" s="44">
        <f t="shared" si="71"/>
        <v>264.79000000000002</v>
      </c>
      <c r="G126" s="44">
        <f t="shared" si="71"/>
        <v>264.79000000000002</v>
      </c>
      <c r="H126" s="44">
        <f t="shared" si="71"/>
        <v>264.79000000000002</v>
      </c>
      <c r="I126" s="44">
        <f t="shared" si="71"/>
        <v>264.79000000000002</v>
      </c>
      <c r="J126" s="44">
        <f t="shared" si="71"/>
        <v>264.79000000000002</v>
      </c>
      <c r="K126" s="44">
        <f t="shared" si="71"/>
        <v>264.79000000000002</v>
      </c>
      <c r="L126" s="44">
        <f t="shared" si="71"/>
        <v>264.79000000000002</v>
      </c>
      <c r="M126" s="44">
        <f t="shared" si="71"/>
        <v>264.79000000000002</v>
      </c>
      <c r="N126" s="44">
        <f t="shared" si="71"/>
        <v>264.79000000000002</v>
      </c>
      <c r="O126" s="44">
        <f t="shared" si="71"/>
        <v>264.79000000000002</v>
      </c>
      <c r="P126" s="44">
        <f t="shared" si="71"/>
        <v>264.79000000000002</v>
      </c>
      <c r="Q126" s="44">
        <f t="shared" si="71"/>
        <v>264.79000000000002</v>
      </c>
      <c r="R126" s="44">
        <f t="shared" si="71"/>
        <v>264.79000000000002</v>
      </c>
      <c r="S126" s="44">
        <f t="shared" si="71"/>
        <v>264.79000000000002</v>
      </c>
      <c r="T126" s="44">
        <f t="shared" si="71"/>
        <v>264.79000000000002</v>
      </c>
      <c r="U126" s="44">
        <f t="shared" si="71"/>
        <v>264.79000000000002</v>
      </c>
      <c r="V126" s="44">
        <f t="shared" si="71"/>
        <v>264.79000000000002</v>
      </c>
      <c r="W126" s="44">
        <f t="shared" si="71"/>
        <v>264.79000000000002</v>
      </c>
      <c r="X126" s="44">
        <f t="shared" si="71"/>
        <v>264.79000000000002</v>
      </c>
      <c r="Y126" s="44">
        <f t="shared" si="71"/>
        <v>264.79000000000002</v>
      </c>
      <c r="Z126" s="44">
        <f t="shared" si="71"/>
        <v>264.79000000000002</v>
      </c>
      <c r="AA126" s="44">
        <f t="shared" si="71"/>
        <v>264.79000000000002</v>
      </c>
    </row>
    <row r="127" spans="1:27" ht="12.75" customHeight="1" collapsed="1" x14ac:dyDescent="0.3">
      <c r="A127" s="98" t="s">
        <v>1695</v>
      </c>
      <c r="B127" s="28" t="str">
        <f>"25"&amp;"."&amp;$B$752&amp;"."&amp;$B$753</f>
        <v>25.02.2024</v>
      </c>
      <c r="C127" s="90" t="s">
        <v>76</v>
      </c>
      <c r="D127" s="91">
        <f>ROUND(((D128+D129+D131+D130)/1000),5)</f>
        <v>2.8674499999999998</v>
      </c>
      <c r="E127" s="91">
        <f>ROUND(((E128+E129+E131+E130)/1000),5)</f>
        <v>2.71387</v>
      </c>
      <c r="F127" s="91">
        <f>ROUND(((F128+F129+F131+F130)/1000),5)</f>
        <v>2.6103900000000002</v>
      </c>
      <c r="G127" s="91">
        <f t="shared" ref="G127:AA127" si="72">ROUND(((G128+G129+G131+G130)/1000),5)</f>
        <v>2.6020599999999998</v>
      </c>
      <c r="H127" s="91">
        <f t="shared" si="72"/>
        <v>2.6053999999999999</v>
      </c>
      <c r="I127" s="91">
        <f t="shared" si="72"/>
        <v>2.6412100000000001</v>
      </c>
      <c r="J127" s="91">
        <f t="shared" si="72"/>
        <v>2.7307199999999998</v>
      </c>
      <c r="K127" s="91">
        <f t="shared" si="72"/>
        <v>2.8016899999999998</v>
      </c>
      <c r="L127" s="91">
        <f t="shared" si="72"/>
        <v>2.96943</v>
      </c>
      <c r="M127" s="91">
        <f t="shared" si="72"/>
        <v>3.1469100000000001</v>
      </c>
      <c r="N127" s="91">
        <f t="shared" si="72"/>
        <v>3.2094200000000002</v>
      </c>
      <c r="O127" s="91">
        <f t="shared" si="72"/>
        <v>3.2196699999999998</v>
      </c>
      <c r="P127" s="91">
        <f t="shared" si="72"/>
        <v>3.21034</v>
      </c>
      <c r="Q127" s="91">
        <f t="shared" si="72"/>
        <v>3.2002000000000002</v>
      </c>
      <c r="R127" s="91">
        <f t="shared" si="72"/>
        <v>3.1654399999999998</v>
      </c>
      <c r="S127" s="91">
        <f t="shared" si="72"/>
        <v>3.1552099999999998</v>
      </c>
      <c r="T127" s="91">
        <f t="shared" si="72"/>
        <v>3.1809799999999999</v>
      </c>
      <c r="U127" s="91">
        <f t="shared" si="72"/>
        <v>3.2160700000000002</v>
      </c>
      <c r="V127" s="91">
        <f t="shared" si="72"/>
        <v>3.2767900000000001</v>
      </c>
      <c r="W127" s="91">
        <f t="shared" si="72"/>
        <v>3.2604299999999999</v>
      </c>
      <c r="X127" s="91">
        <f t="shared" si="72"/>
        <v>3.2564799999999998</v>
      </c>
      <c r="Y127" s="91">
        <f t="shared" si="72"/>
        <v>3.1924600000000001</v>
      </c>
      <c r="Z127" s="91">
        <f t="shared" si="72"/>
        <v>3.0025599999999999</v>
      </c>
      <c r="AA127" s="91">
        <f t="shared" si="72"/>
        <v>2.8046799999999998</v>
      </c>
    </row>
    <row r="128" spans="1:27" ht="12.75" hidden="1" customHeight="1" outlineLevel="1" x14ac:dyDescent="0.3">
      <c r="A128" s="99" t="s">
        <v>1696</v>
      </c>
      <c r="B128" s="63" t="s">
        <v>238</v>
      </c>
      <c r="C128" s="43" t="s">
        <v>79</v>
      </c>
      <c r="D128" s="44">
        <v>1526.44</v>
      </c>
      <c r="E128" s="44">
        <v>1372.86</v>
      </c>
      <c r="F128" s="44">
        <v>1269.3800000000001</v>
      </c>
      <c r="G128" s="44">
        <v>1261.05</v>
      </c>
      <c r="H128" s="44">
        <v>1264.3900000000001</v>
      </c>
      <c r="I128" s="44">
        <v>1300.2</v>
      </c>
      <c r="J128" s="44">
        <v>1389.71</v>
      </c>
      <c r="K128" s="44">
        <v>1460.68</v>
      </c>
      <c r="L128" s="44">
        <v>1628.42</v>
      </c>
      <c r="M128" s="44">
        <v>1805.9</v>
      </c>
      <c r="N128" s="44">
        <v>1868.41</v>
      </c>
      <c r="O128" s="44">
        <v>1878.66</v>
      </c>
      <c r="P128" s="44">
        <v>1869.33</v>
      </c>
      <c r="Q128" s="44">
        <v>1859.19</v>
      </c>
      <c r="R128" s="44">
        <v>1824.43</v>
      </c>
      <c r="S128" s="44">
        <v>1814.2</v>
      </c>
      <c r="T128" s="44">
        <v>1839.97</v>
      </c>
      <c r="U128" s="44">
        <v>1875.06</v>
      </c>
      <c r="V128" s="44">
        <v>1935.78</v>
      </c>
      <c r="W128" s="44">
        <v>1919.42</v>
      </c>
      <c r="X128" s="44">
        <v>1915.47</v>
      </c>
      <c r="Y128" s="44">
        <v>1851.45</v>
      </c>
      <c r="Z128" s="44">
        <v>1661.55</v>
      </c>
      <c r="AA128" s="44">
        <v>1463.67</v>
      </c>
    </row>
    <row r="129" spans="1:27" ht="12.75" hidden="1" customHeight="1" outlineLevel="1" x14ac:dyDescent="0.3">
      <c r="A129" s="99" t="s">
        <v>1697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3">
      <c r="A130" s="99" t="s">
        <v>1698</v>
      </c>
      <c r="B130" s="63" t="s">
        <v>83</v>
      </c>
      <c r="C130" s="43" t="s">
        <v>79</v>
      </c>
      <c r="D130" s="44">
        <v>4.8</v>
      </c>
      <c r="E130" s="44">
        <v>4.8</v>
      </c>
      <c r="F130" s="44">
        <v>4.8</v>
      </c>
      <c r="G130" s="44">
        <v>4.8</v>
      </c>
      <c r="H130" s="44">
        <v>4.8</v>
      </c>
      <c r="I130" s="44">
        <v>4.8</v>
      </c>
      <c r="J130" s="44">
        <v>4.8</v>
      </c>
      <c r="K130" s="44">
        <v>4.8</v>
      </c>
      <c r="L130" s="44">
        <v>4.8</v>
      </c>
      <c r="M130" s="44">
        <v>4.8</v>
      </c>
      <c r="N130" s="44">
        <v>4.8</v>
      </c>
      <c r="O130" s="44">
        <v>4.8</v>
      </c>
      <c r="P130" s="44">
        <v>4.8</v>
      </c>
      <c r="Q130" s="44">
        <v>4.8</v>
      </c>
      <c r="R130" s="44">
        <v>4.8</v>
      </c>
      <c r="S130" s="44">
        <v>4.8</v>
      </c>
      <c r="T130" s="44">
        <v>4.8</v>
      </c>
      <c r="U130" s="44">
        <v>4.8</v>
      </c>
      <c r="V130" s="44">
        <v>4.8</v>
      </c>
      <c r="W130" s="44">
        <v>4.8</v>
      </c>
      <c r="X130" s="44">
        <v>4.8</v>
      </c>
      <c r="Y130" s="44">
        <v>4.8</v>
      </c>
      <c r="Z130" s="44">
        <v>4.8</v>
      </c>
      <c r="AA130" s="44">
        <v>4.8</v>
      </c>
    </row>
    <row r="131" spans="1:27" ht="12.75" hidden="1" customHeight="1" outlineLevel="1" x14ac:dyDescent="0.3">
      <c r="A131" s="99" t="s">
        <v>1699</v>
      </c>
      <c r="B131" s="63" t="s">
        <v>81</v>
      </c>
      <c r="C131" s="43" t="s">
        <v>79</v>
      </c>
      <c r="D131" s="44">
        <f>$D$11</f>
        <v>264.79000000000002</v>
      </c>
      <c r="E131" s="44">
        <f t="shared" ref="E131:AA131" si="74">$D$11</f>
        <v>264.79000000000002</v>
      </c>
      <c r="F131" s="44">
        <f t="shared" si="74"/>
        <v>264.79000000000002</v>
      </c>
      <c r="G131" s="44">
        <f t="shared" si="74"/>
        <v>264.79000000000002</v>
      </c>
      <c r="H131" s="44">
        <f t="shared" si="74"/>
        <v>264.79000000000002</v>
      </c>
      <c r="I131" s="44">
        <f t="shared" si="74"/>
        <v>264.79000000000002</v>
      </c>
      <c r="J131" s="44">
        <f t="shared" si="74"/>
        <v>264.79000000000002</v>
      </c>
      <c r="K131" s="44">
        <f t="shared" si="74"/>
        <v>264.79000000000002</v>
      </c>
      <c r="L131" s="44">
        <f t="shared" si="74"/>
        <v>264.79000000000002</v>
      </c>
      <c r="M131" s="44">
        <f t="shared" si="74"/>
        <v>264.79000000000002</v>
      </c>
      <c r="N131" s="44">
        <f t="shared" si="74"/>
        <v>264.79000000000002</v>
      </c>
      <c r="O131" s="44">
        <f t="shared" si="74"/>
        <v>264.79000000000002</v>
      </c>
      <c r="P131" s="44">
        <f t="shared" si="74"/>
        <v>264.79000000000002</v>
      </c>
      <c r="Q131" s="44">
        <f t="shared" si="74"/>
        <v>264.79000000000002</v>
      </c>
      <c r="R131" s="44">
        <f t="shared" si="74"/>
        <v>264.79000000000002</v>
      </c>
      <c r="S131" s="44">
        <f t="shared" si="74"/>
        <v>264.79000000000002</v>
      </c>
      <c r="T131" s="44">
        <f t="shared" si="74"/>
        <v>264.79000000000002</v>
      </c>
      <c r="U131" s="44">
        <f t="shared" si="74"/>
        <v>264.79000000000002</v>
      </c>
      <c r="V131" s="44">
        <f t="shared" si="74"/>
        <v>264.79000000000002</v>
      </c>
      <c r="W131" s="44">
        <f t="shared" si="74"/>
        <v>264.79000000000002</v>
      </c>
      <c r="X131" s="44">
        <f t="shared" si="74"/>
        <v>264.79000000000002</v>
      </c>
      <c r="Y131" s="44">
        <f t="shared" si="74"/>
        <v>264.79000000000002</v>
      </c>
      <c r="Z131" s="44">
        <f t="shared" si="74"/>
        <v>264.79000000000002</v>
      </c>
      <c r="AA131" s="44">
        <f t="shared" si="74"/>
        <v>264.79000000000002</v>
      </c>
    </row>
    <row r="132" spans="1:27" ht="12.75" customHeight="1" collapsed="1" x14ac:dyDescent="0.3">
      <c r="A132" s="98" t="s">
        <v>1700</v>
      </c>
      <c r="B132" s="28" t="str">
        <f>"26"&amp;"."&amp;$B$752&amp;"."&amp;$B$753</f>
        <v>26.02.2024</v>
      </c>
      <c r="C132" s="90" t="s">
        <v>76</v>
      </c>
      <c r="D132" s="91">
        <f>ROUND(((D133+D134+D136+D135)/1000),5)</f>
        <v>2.7485300000000001</v>
      </c>
      <c r="E132" s="91">
        <f>ROUND(((E133+E134+E136+E135)/1000),5)</f>
        <v>2.6201400000000001</v>
      </c>
      <c r="F132" s="91">
        <f>ROUND(((F133+F134+F136+F135)/1000),5)</f>
        <v>2.5630700000000002</v>
      </c>
      <c r="G132" s="91">
        <f t="shared" ref="G132:AA132" si="75">ROUND(((G133+G134+G136+G135)/1000),5)</f>
        <v>2.5701900000000002</v>
      </c>
      <c r="H132" s="91">
        <f t="shared" si="75"/>
        <v>2.5865900000000002</v>
      </c>
      <c r="I132" s="91">
        <f t="shared" si="75"/>
        <v>2.7282600000000001</v>
      </c>
      <c r="J132" s="91">
        <f t="shared" si="75"/>
        <v>2.8913500000000001</v>
      </c>
      <c r="K132" s="91">
        <f t="shared" si="75"/>
        <v>3.17476</v>
      </c>
      <c r="L132" s="91">
        <f t="shared" si="75"/>
        <v>3.3071100000000002</v>
      </c>
      <c r="M132" s="91">
        <f t="shared" si="75"/>
        <v>3.3180800000000001</v>
      </c>
      <c r="N132" s="91">
        <f t="shared" si="75"/>
        <v>3.3378999999999999</v>
      </c>
      <c r="O132" s="91">
        <f t="shared" si="75"/>
        <v>3.36605</v>
      </c>
      <c r="P132" s="91">
        <f t="shared" si="75"/>
        <v>3.3575200000000001</v>
      </c>
      <c r="Q132" s="91">
        <f t="shared" si="75"/>
        <v>3.3591000000000002</v>
      </c>
      <c r="R132" s="91">
        <f t="shared" si="75"/>
        <v>3.3489900000000001</v>
      </c>
      <c r="S132" s="91">
        <f t="shared" si="75"/>
        <v>3.28592</v>
      </c>
      <c r="T132" s="91">
        <f t="shared" si="75"/>
        <v>3.2696000000000001</v>
      </c>
      <c r="U132" s="91">
        <f t="shared" si="75"/>
        <v>3.2838500000000002</v>
      </c>
      <c r="V132" s="91">
        <f t="shared" si="75"/>
        <v>3.30762</v>
      </c>
      <c r="W132" s="91">
        <f t="shared" si="75"/>
        <v>3.33304</v>
      </c>
      <c r="X132" s="91">
        <f t="shared" si="75"/>
        <v>3.2399900000000001</v>
      </c>
      <c r="Y132" s="91">
        <f t="shared" si="75"/>
        <v>3.12236</v>
      </c>
      <c r="Z132" s="91">
        <f t="shared" si="75"/>
        <v>2.8896899999999999</v>
      </c>
      <c r="AA132" s="91">
        <f t="shared" si="75"/>
        <v>2.6421700000000001</v>
      </c>
    </row>
    <row r="133" spans="1:27" ht="12.75" hidden="1" customHeight="1" outlineLevel="1" x14ac:dyDescent="0.3">
      <c r="A133" s="99" t="s">
        <v>1701</v>
      </c>
      <c r="B133" s="63" t="s">
        <v>238</v>
      </c>
      <c r="C133" s="43" t="s">
        <v>79</v>
      </c>
      <c r="D133" s="44">
        <v>1407.52</v>
      </c>
      <c r="E133" s="44">
        <v>1279.1300000000001</v>
      </c>
      <c r="F133" s="44">
        <v>1222.06</v>
      </c>
      <c r="G133" s="44">
        <v>1229.18</v>
      </c>
      <c r="H133" s="44">
        <v>1245.58</v>
      </c>
      <c r="I133" s="44">
        <v>1387.25</v>
      </c>
      <c r="J133" s="44">
        <v>1550.34</v>
      </c>
      <c r="K133" s="44">
        <v>1833.75</v>
      </c>
      <c r="L133" s="44">
        <v>1966.1</v>
      </c>
      <c r="M133" s="44">
        <v>1977.07</v>
      </c>
      <c r="N133" s="44">
        <v>1996.89</v>
      </c>
      <c r="O133" s="44">
        <v>2025.04</v>
      </c>
      <c r="P133" s="44">
        <v>2016.51</v>
      </c>
      <c r="Q133" s="44">
        <v>2018.09</v>
      </c>
      <c r="R133" s="44">
        <v>2007.98</v>
      </c>
      <c r="S133" s="44">
        <v>1944.91</v>
      </c>
      <c r="T133" s="44">
        <v>1928.59</v>
      </c>
      <c r="U133" s="44">
        <v>1942.84</v>
      </c>
      <c r="V133" s="44">
        <v>1966.61</v>
      </c>
      <c r="W133" s="44">
        <v>1992.03</v>
      </c>
      <c r="X133" s="44">
        <v>1898.98</v>
      </c>
      <c r="Y133" s="44">
        <v>1781.35</v>
      </c>
      <c r="Z133" s="44">
        <v>1548.68</v>
      </c>
      <c r="AA133" s="44">
        <v>1301.1600000000001</v>
      </c>
    </row>
    <row r="134" spans="1:27" ht="12.75" hidden="1" customHeight="1" outlineLevel="1" x14ac:dyDescent="0.3">
      <c r="A134" s="99" t="s">
        <v>1702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3">
      <c r="A135" s="99" t="s">
        <v>1703</v>
      </c>
      <c r="B135" s="63" t="s">
        <v>83</v>
      </c>
      <c r="C135" s="43" t="s">
        <v>79</v>
      </c>
      <c r="D135" s="44">
        <v>4.8</v>
      </c>
      <c r="E135" s="44">
        <v>4.8</v>
      </c>
      <c r="F135" s="44">
        <v>4.8</v>
      </c>
      <c r="G135" s="44">
        <v>4.8</v>
      </c>
      <c r="H135" s="44">
        <v>4.8</v>
      </c>
      <c r="I135" s="44">
        <v>4.8</v>
      </c>
      <c r="J135" s="44">
        <v>4.8</v>
      </c>
      <c r="K135" s="44">
        <v>4.8</v>
      </c>
      <c r="L135" s="44">
        <v>4.8</v>
      </c>
      <c r="M135" s="44">
        <v>4.8</v>
      </c>
      <c r="N135" s="44">
        <v>4.8</v>
      </c>
      <c r="O135" s="44">
        <v>4.8</v>
      </c>
      <c r="P135" s="44">
        <v>4.8</v>
      </c>
      <c r="Q135" s="44">
        <v>4.8</v>
      </c>
      <c r="R135" s="44">
        <v>4.8</v>
      </c>
      <c r="S135" s="44">
        <v>4.8</v>
      </c>
      <c r="T135" s="44">
        <v>4.8</v>
      </c>
      <c r="U135" s="44">
        <v>4.8</v>
      </c>
      <c r="V135" s="44">
        <v>4.8</v>
      </c>
      <c r="W135" s="44">
        <v>4.8</v>
      </c>
      <c r="X135" s="44">
        <v>4.8</v>
      </c>
      <c r="Y135" s="44">
        <v>4.8</v>
      </c>
      <c r="Z135" s="44">
        <v>4.8</v>
      </c>
      <c r="AA135" s="44">
        <v>4.8</v>
      </c>
    </row>
    <row r="136" spans="1:27" ht="12.75" hidden="1" customHeight="1" outlineLevel="1" x14ac:dyDescent="0.3">
      <c r="A136" s="99" t="s">
        <v>1704</v>
      </c>
      <c r="B136" s="63" t="s">
        <v>81</v>
      </c>
      <c r="C136" s="43" t="s">
        <v>79</v>
      </c>
      <c r="D136" s="44">
        <f>$D$11</f>
        <v>264.79000000000002</v>
      </c>
      <c r="E136" s="44">
        <f t="shared" ref="E136:AA136" si="77">$D$11</f>
        <v>264.79000000000002</v>
      </c>
      <c r="F136" s="44">
        <f t="shared" si="77"/>
        <v>264.79000000000002</v>
      </c>
      <c r="G136" s="44">
        <f t="shared" si="77"/>
        <v>264.79000000000002</v>
      </c>
      <c r="H136" s="44">
        <f t="shared" si="77"/>
        <v>264.79000000000002</v>
      </c>
      <c r="I136" s="44">
        <f t="shared" si="77"/>
        <v>264.79000000000002</v>
      </c>
      <c r="J136" s="44">
        <f t="shared" si="77"/>
        <v>264.79000000000002</v>
      </c>
      <c r="K136" s="44">
        <f t="shared" si="77"/>
        <v>264.79000000000002</v>
      </c>
      <c r="L136" s="44">
        <f t="shared" si="77"/>
        <v>264.79000000000002</v>
      </c>
      <c r="M136" s="44">
        <f t="shared" si="77"/>
        <v>264.79000000000002</v>
      </c>
      <c r="N136" s="44">
        <f t="shared" si="77"/>
        <v>264.79000000000002</v>
      </c>
      <c r="O136" s="44">
        <f t="shared" si="77"/>
        <v>264.79000000000002</v>
      </c>
      <c r="P136" s="44">
        <f t="shared" si="77"/>
        <v>264.79000000000002</v>
      </c>
      <c r="Q136" s="44">
        <f t="shared" si="77"/>
        <v>264.79000000000002</v>
      </c>
      <c r="R136" s="44">
        <f t="shared" si="77"/>
        <v>264.79000000000002</v>
      </c>
      <c r="S136" s="44">
        <f t="shared" si="77"/>
        <v>264.79000000000002</v>
      </c>
      <c r="T136" s="44">
        <f t="shared" si="77"/>
        <v>264.79000000000002</v>
      </c>
      <c r="U136" s="44">
        <f t="shared" si="77"/>
        <v>264.79000000000002</v>
      </c>
      <c r="V136" s="44">
        <f t="shared" si="77"/>
        <v>264.79000000000002</v>
      </c>
      <c r="W136" s="44">
        <f t="shared" si="77"/>
        <v>264.79000000000002</v>
      </c>
      <c r="X136" s="44">
        <f t="shared" si="77"/>
        <v>264.79000000000002</v>
      </c>
      <c r="Y136" s="44">
        <f t="shared" si="77"/>
        <v>264.79000000000002</v>
      </c>
      <c r="Z136" s="44">
        <f t="shared" si="77"/>
        <v>264.79000000000002</v>
      </c>
      <c r="AA136" s="44">
        <f t="shared" si="77"/>
        <v>264.79000000000002</v>
      </c>
    </row>
    <row r="137" spans="1:27" ht="12.75" customHeight="1" collapsed="1" x14ac:dyDescent="0.3">
      <c r="A137" s="98" t="s">
        <v>1705</v>
      </c>
      <c r="B137" s="28" t="str">
        <f>"27"&amp;"."&amp;$B$752&amp;"."&amp;$B$753</f>
        <v>27.02.2024</v>
      </c>
      <c r="C137" s="90" t="s">
        <v>76</v>
      </c>
      <c r="D137" s="91">
        <f>ROUND(((D138+D139+D141+D140)/1000),5)</f>
        <v>2.62744</v>
      </c>
      <c r="E137" s="91">
        <f>ROUND(((E138+E139+E141+E140)/1000),5)</f>
        <v>2.57552</v>
      </c>
      <c r="F137" s="91">
        <f>ROUND(((F138+F139+F141+F140)/1000),5)</f>
        <v>2.5490200000000001</v>
      </c>
      <c r="G137" s="91">
        <f t="shared" ref="G137:AA137" si="78">ROUND(((G138+G139+G141+G140)/1000),5)</f>
        <v>2.5464600000000002</v>
      </c>
      <c r="H137" s="91">
        <f t="shared" si="78"/>
        <v>2.5801599999999998</v>
      </c>
      <c r="I137" s="91">
        <f t="shared" si="78"/>
        <v>2.7434099999999999</v>
      </c>
      <c r="J137" s="91">
        <f t="shared" si="78"/>
        <v>2.8707400000000001</v>
      </c>
      <c r="K137" s="91">
        <f t="shared" si="78"/>
        <v>3.0272199999999998</v>
      </c>
      <c r="L137" s="91">
        <f t="shared" si="78"/>
        <v>3.2211599999999998</v>
      </c>
      <c r="M137" s="91">
        <f t="shared" si="78"/>
        <v>3.2532000000000001</v>
      </c>
      <c r="N137" s="91">
        <f t="shared" si="78"/>
        <v>3.27915</v>
      </c>
      <c r="O137" s="91">
        <f t="shared" si="78"/>
        <v>3.3709500000000001</v>
      </c>
      <c r="P137" s="91">
        <f t="shared" si="78"/>
        <v>3.3042799999999999</v>
      </c>
      <c r="Q137" s="91">
        <f t="shared" si="78"/>
        <v>3.2921999999999998</v>
      </c>
      <c r="R137" s="91">
        <f t="shared" si="78"/>
        <v>3.2730399999999999</v>
      </c>
      <c r="S137" s="91">
        <f t="shared" si="78"/>
        <v>3.1861199999999998</v>
      </c>
      <c r="T137" s="91">
        <f t="shared" si="78"/>
        <v>3.1966600000000001</v>
      </c>
      <c r="U137" s="91">
        <f t="shared" si="78"/>
        <v>3.2279200000000001</v>
      </c>
      <c r="V137" s="91">
        <f t="shared" si="78"/>
        <v>3.2513999999999998</v>
      </c>
      <c r="W137" s="91">
        <f t="shared" si="78"/>
        <v>3.2750699999999999</v>
      </c>
      <c r="X137" s="91">
        <f t="shared" si="78"/>
        <v>3.20533</v>
      </c>
      <c r="Y137" s="91">
        <f t="shared" si="78"/>
        <v>3.1432500000000001</v>
      </c>
      <c r="Z137" s="91">
        <f t="shared" si="78"/>
        <v>2.9429099999999999</v>
      </c>
      <c r="AA137" s="91">
        <f t="shared" si="78"/>
        <v>2.7509800000000002</v>
      </c>
    </row>
    <row r="138" spans="1:27" ht="12.75" hidden="1" customHeight="1" outlineLevel="1" x14ac:dyDescent="0.3">
      <c r="A138" s="99" t="s">
        <v>1706</v>
      </c>
      <c r="B138" s="63" t="s">
        <v>238</v>
      </c>
      <c r="C138" s="43" t="s">
        <v>79</v>
      </c>
      <c r="D138" s="44">
        <v>1286.43</v>
      </c>
      <c r="E138" s="44">
        <v>1234.51</v>
      </c>
      <c r="F138" s="44">
        <v>1208.01</v>
      </c>
      <c r="G138" s="44">
        <v>1205.45</v>
      </c>
      <c r="H138" s="44">
        <v>1239.1500000000001</v>
      </c>
      <c r="I138" s="44">
        <v>1402.4</v>
      </c>
      <c r="J138" s="44">
        <v>1529.73</v>
      </c>
      <c r="K138" s="44">
        <v>1686.21</v>
      </c>
      <c r="L138" s="44">
        <v>1880.15</v>
      </c>
      <c r="M138" s="44">
        <v>1912.19</v>
      </c>
      <c r="N138" s="44">
        <v>1938.14</v>
      </c>
      <c r="O138" s="44">
        <v>2029.94</v>
      </c>
      <c r="P138" s="44">
        <v>1963.27</v>
      </c>
      <c r="Q138" s="44">
        <v>1951.19</v>
      </c>
      <c r="R138" s="44">
        <v>1932.03</v>
      </c>
      <c r="S138" s="44">
        <v>1845.11</v>
      </c>
      <c r="T138" s="44">
        <v>1855.65</v>
      </c>
      <c r="U138" s="44">
        <v>1886.91</v>
      </c>
      <c r="V138" s="44">
        <v>1910.39</v>
      </c>
      <c r="W138" s="44">
        <v>1934.06</v>
      </c>
      <c r="X138" s="44">
        <v>1864.32</v>
      </c>
      <c r="Y138" s="44">
        <v>1802.24</v>
      </c>
      <c r="Z138" s="44">
        <v>1601.9</v>
      </c>
      <c r="AA138" s="44">
        <v>1409.97</v>
      </c>
    </row>
    <row r="139" spans="1:27" ht="12.75" hidden="1" customHeight="1" outlineLevel="1" x14ac:dyDescent="0.3">
      <c r="A139" s="99" t="s">
        <v>1707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3">
      <c r="A140" s="99" t="s">
        <v>1708</v>
      </c>
      <c r="B140" s="63" t="s">
        <v>83</v>
      </c>
      <c r="C140" s="43" t="s">
        <v>79</v>
      </c>
      <c r="D140" s="44">
        <v>4.8</v>
      </c>
      <c r="E140" s="44">
        <v>4.8</v>
      </c>
      <c r="F140" s="44">
        <v>4.8</v>
      </c>
      <c r="G140" s="44">
        <v>4.8</v>
      </c>
      <c r="H140" s="44">
        <v>4.8</v>
      </c>
      <c r="I140" s="44">
        <v>4.8</v>
      </c>
      <c r="J140" s="44">
        <v>4.8</v>
      </c>
      <c r="K140" s="44">
        <v>4.8</v>
      </c>
      <c r="L140" s="44">
        <v>4.8</v>
      </c>
      <c r="M140" s="44">
        <v>4.8</v>
      </c>
      <c r="N140" s="44">
        <v>4.8</v>
      </c>
      <c r="O140" s="44">
        <v>4.8</v>
      </c>
      <c r="P140" s="44">
        <v>4.8</v>
      </c>
      <c r="Q140" s="44">
        <v>4.8</v>
      </c>
      <c r="R140" s="44">
        <v>4.8</v>
      </c>
      <c r="S140" s="44">
        <v>4.8</v>
      </c>
      <c r="T140" s="44">
        <v>4.8</v>
      </c>
      <c r="U140" s="44">
        <v>4.8</v>
      </c>
      <c r="V140" s="44">
        <v>4.8</v>
      </c>
      <c r="W140" s="44">
        <v>4.8</v>
      </c>
      <c r="X140" s="44">
        <v>4.8</v>
      </c>
      <c r="Y140" s="44">
        <v>4.8</v>
      </c>
      <c r="Z140" s="44">
        <v>4.8</v>
      </c>
      <c r="AA140" s="44">
        <v>4.8</v>
      </c>
    </row>
    <row r="141" spans="1:27" ht="12.75" hidden="1" customHeight="1" outlineLevel="1" x14ac:dyDescent="0.3">
      <c r="A141" s="99" t="s">
        <v>1709</v>
      </c>
      <c r="B141" s="63" t="s">
        <v>81</v>
      </c>
      <c r="C141" s="43" t="s">
        <v>79</v>
      </c>
      <c r="D141" s="44">
        <f>$D$11</f>
        <v>264.79000000000002</v>
      </c>
      <c r="E141" s="44">
        <f t="shared" ref="E141:AA141" si="80">$D$11</f>
        <v>264.79000000000002</v>
      </c>
      <c r="F141" s="44">
        <f t="shared" si="80"/>
        <v>264.79000000000002</v>
      </c>
      <c r="G141" s="44">
        <f t="shared" si="80"/>
        <v>264.79000000000002</v>
      </c>
      <c r="H141" s="44">
        <f t="shared" si="80"/>
        <v>264.79000000000002</v>
      </c>
      <c r="I141" s="44">
        <f t="shared" si="80"/>
        <v>264.79000000000002</v>
      </c>
      <c r="J141" s="44">
        <f t="shared" si="80"/>
        <v>264.79000000000002</v>
      </c>
      <c r="K141" s="44">
        <f t="shared" si="80"/>
        <v>264.79000000000002</v>
      </c>
      <c r="L141" s="44">
        <f t="shared" si="80"/>
        <v>264.79000000000002</v>
      </c>
      <c r="M141" s="44">
        <f t="shared" si="80"/>
        <v>264.79000000000002</v>
      </c>
      <c r="N141" s="44">
        <f t="shared" si="80"/>
        <v>264.79000000000002</v>
      </c>
      <c r="O141" s="44">
        <f t="shared" si="80"/>
        <v>264.79000000000002</v>
      </c>
      <c r="P141" s="44">
        <f t="shared" si="80"/>
        <v>264.79000000000002</v>
      </c>
      <c r="Q141" s="44">
        <f t="shared" si="80"/>
        <v>264.79000000000002</v>
      </c>
      <c r="R141" s="44">
        <f t="shared" si="80"/>
        <v>264.79000000000002</v>
      </c>
      <c r="S141" s="44">
        <f t="shared" si="80"/>
        <v>264.79000000000002</v>
      </c>
      <c r="T141" s="44">
        <f t="shared" si="80"/>
        <v>264.79000000000002</v>
      </c>
      <c r="U141" s="44">
        <f t="shared" si="80"/>
        <v>264.79000000000002</v>
      </c>
      <c r="V141" s="44">
        <f t="shared" si="80"/>
        <v>264.79000000000002</v>
      </c>
      <c r="W141" s="44">
        <f t="shared" si="80"/>
        <v>264.79000000000002</v>
      </c>
      <c r="X141" s="44">
        <f t="shared" si="80"/>
        <v>264.79000000000002</v>
      </c>
      <c r="Y141" s="44">
        <f t="shared" si="80"/>
        <v>264.79000000000002</v>
      </c>
      <c r="Z141" s="44">
        <f t="shared" si="80"/>
        <v>264.79000000000002</v>
      </c>
      <c r="AA141" s="44">
        <f t="shared" si="80"/>
        <v>264.79000000000002</v>
      </c>
    </row>
    <row r="142" spans="1:27" ht="12.75" customHeight="1" collapsed="1" x14ac:dyDescent="0.3">
      <c r="A142" s="98" t="s">
        <v>1710</v>
      </c>
      <c r="B142" s="28" t="str">
        <f>"28"&amp;"."&amp;$B$752&amp;"."&amp;$B$753</f>
        <v>28.02.2024</v>
      </c>
      <c r="C142" s="90" t="s">
        <v>76</v>
      </c>
      <c r="D142" s="91">
        <f>ROUND(((D143+D144+D146+D145)/1000),5)</f>
        <v>2.6095899999999999</v>
      </c>
      <c r="E142" s="91">
        <f>ROUND(((E143+E144+E146+E145)/1000),5)</f>
        <v>2.5724399999999998</v>
      </c>
      <c r="F142" s="91">
        <f>ROUND(((F143+F144+F146+F145)/1000),5)</f>
        <v>2.5566300000000002</v>
      </c>
      <c r="G142" s="91">
        <f t="shared" ref="G142:AA142" si="81">ROUND(((G143+G144+G146+G145)/1000),5)</f>
        <v>2.5536699999999999</v>
      </c>
      <c r="H142" s="91">
        <f t="shared" si="81"/>
        <v>2.58209</v>
      </c>
      <c r="I142" s="91">
        <f t="shared" si="81"/>
        <v>2.69977</v>
      </c>
      <c r="J142" s="91">
        <f t="shared" si="81"/>
        <v>2.8787199999999999</v>
      </c>
      <c r="K142" s="91">
        <f t="shared" si="81"/>
        <v>3.1629900000000002</v>
      </c>
      <c r="L142" s="91">
        <f t="shared" si="81"/>
        <v>3.2726199999999999</v>
      </c>
      <c r="M142" s="91">
        <f t="shared" si="81"/>
        <v>3.31413</v>
      </c>
      <c r="N142" s="91">
        <f t="shared" si="81"/>
        <v>3.32124</v>
      </c>
      <c r="O142" s="91">
        <f t="shared" si="81"/>
        <v>3.3698199999999998</v>
      </c>
      <c r="P142" s="91">
        <f t="shared" si="81"/>
        <v>3.3481000000000001</v>
      </c>
      <c r="Q142" s="91">
        <f t="shared" si="81"/>
        <v>3.3544999999999998</v>
      </c>
      <c r="R142" s="91">
        <f t="shared" si="81"/>
        <v>3.3425199999999999</v>
      </c>
      <c r="S142" s="91">
        <f t="shared" si="81"/>
        <v>3.2445300000000001</v>
      </c>
      <c r="T142" s="91">
        <f t="shared" si="81"/>
        <v>3.2290199999999998</v>
      </c>
      <c r="U142" s="91">
        <f t="shared" si="81"/>
        <v>3.2421000000000002</v>
      </c>
      <c r="V142" s="91">
        <f t="shared" si="81"/>
        <v>3.2961299999999998</v>
      </c>
      <c r="W142" s="91">
        <f t="shared" si="81"/>
        <v>3.3443000000000001</v>
      </c>
      <c r="X142" s="91">
        <f t="shared" si="81"/>
        <v>3.2581699999999998</v>
      </c>
      <c r="Y142" s="91">
        <f t="shared" si="81"/>
        <v>3.16594</v>
      </c>
      <c r="Z142" s="91">
        <f t="shared" si="81"/>
        <v>2.9392900000000002</v>
      </c>
      <c r="AA142" s="91">
        <f t="shared" si="81"/>
        <v>2.6678899999999999</v>
      </c>
    </row>
    <row r="143" spans="1:27" ht="12.75" hidden="1" customHeight="1" outlineLevel="1" x14ac:dyDescent="0.3">
      <c r="A143" s="99" t="s">
        <v>1711</v>
      </c>
      <c r="B143" s="63" t="s">
        <v>238</v>
      </c>
      <c r="C143" s="43" t="s">
        <v>79</v>
      </c>
      <c r="D143" s="44">
        <v>1268.58</v>
      </c>
      <c r="E143" s="44">
        <v>1231.43</v>
      </c>
      <c r="F143" s="44">
        <v>1215.6199999999999</v>
      </c>
      <c r="G143" s="44">
        <v>1212.6600000000001</v>
      </c>
      <c r="H143" s="44">
        <v>1241.08</v>
      </c>
      <c r="I143" s="44">
        <v>1358.76</v>
      </c>
      <c r="J143" s="44">
        <v>1537.71</v>
      </c>
      <c r="K143" s="44">
        <v>1821.98</v>
      </c>
      <c r="L143" s="44">
        <v>1931.61</v>
      </c>
      <c r="M143" s="44">
        <v>1973.12</v>
      </c>
      <c r="N143" s="44">
        <v>1980.23</v>
      </c>
      <c r="O143" s="44">
        <v>2028.81</v>
      </c>
      <c r="P143" s="44">
        <v>2007.09</v>
      </c>
      <c r="Q143" s="44">
        <v>2013.49</v>
      </c>
      <c r="R143" s="44">
        <v>2001.51</v>
      </c>
      <c r="S143" s="44">
        <v>1903.52</v>
      </c>
      <c r="T143" s="44">
        <v>1888.01</v>
      </c>
      <c r="U143" s="44">
        <v>1901.09</v>
      </c>
      <c r="V143" s="44">
        <v>1955.12</v>
      </c>
      <c r="W143" s="44">
        <v>2003.29</v>
      </c>
      <c r="X143" s="44">
        <v>1917.16</v>
      </c>
      <c r="Y143" s="44">
        <v>1824.93</v>
      </c>
      <c r="Z143" s="44">
        <v>1598.28</v>
      </c>
      <c r="AA143" s="44">
        <v>1326.88</v>
      </c>
    </row>
    <row r="144" spans="1:27" ht="12.75" hidden="1" customHeight="1" outlineLevel="1" x14ac:dyDescent="0.3">
      <c r="A144" s="99" t="s">
        <v>1712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3">
      <c r="A145" s="99" t="s">
        <v>1713</v>
      </c>
      <c r="B145" s="63" t="s">
        <v>83</v>
      </c>
      <c r="C145" s="43" t="s">
        <v>79</v>
      </c>
      <c r="D145" s="44">
        <v>4.8</v>
      </c>
      <c r="E145" s="44">
        <v>4.8</v>
      </c>
      <c r="F145" s="44">
        <v>4.8</v>
      </c>
      <c r="G145" s="44">
        <v>4.8</v>
      </c>
      <c r="H145" s="44">
        <v>4.8</v>
      </c>
      <c r="I145" s="44">
        <v>4.8</v>
      </c>
      <c r="J145" s="44">
        <v>4.8</v>
      </c>
      <c r="K145" s="44">
        <v>4.8</v>
      </c>
      <c r="L145" s="44">
        <v>4.8</v>
      </c>
      <c r="M145" s="44">
        <v>4.8</v>
      </c>
      <c r="N145" s="44">
        <v>4.8</v>
      </c>
      <c r="O145" s="44">
        <v>4.8</v>
      </c>
      <c r="P145" s="44">
        <v>4.8</v>
      </c>
      <c r="Q145" s="44">
        <v>4.8</v>
      </c>
      <c r="R145" s="44">
        <v>4.8</v>
      </c>
      <c r="S145" s="44">
        <v>4.8</v>
      </c>
      <c r="T145" s="44">
        <v>4.8</v>
      </c>
      <c r="U145" s="44">
        <v>4.8</v>
      </c>
      <c r="V145" s="44">
        <v>4.8</v>
      </c>
      <c r="W145" s="44">
        <v>4.8</v>
      </c>
      <c r="X145" s="44">
        <v>4.8</v>
      </c>
      <c r="Y145" s="44">
        <v>4.8</v>
      </c>
      <c r="Z145" s="44">
        <v>4.8</v>
      </c>
      <c r="AA145" s="44">
        <v>4.8</v>
      </c>
    </row>
    <row r="146" spans="1:27" ht="12.75" hidden="1" customHeight="1" outlineLevel="1" x14ac:dyDescent="0.3">
      <c r="A146" s="99" t="s">
        <v>1714</v>
      </c>
      <c r="B146" s="63" t="s">
        <v>81</v>
      </c>
      <c r="C146" s="43" t="s">
        <v>79</v>
      </c>
      <c r="D146" s="44">
        <f>$D$11</f>
        <v>264.79000000000002</v>
      </c>
      <c r="E146" s="44">
        <f t="shared" ref="E146:AA146" si="83">$D$11</f>
        <v>264.79000000000002</v>
      </c>
      <c r="F146" s="44">
        <f t="shared" si="83"/>
        <v>264.79000000000002</v>
      </c>
      <c r="G146" s="44">
        <f t="shared" si="83"/>
        <v>264.79000000000002</v>
      </c>
      <c r="H146" s="44">
        <f t="shared" si="83"/>
        <v>264.79000000000002</v>
      </c>
      <c r="I146" s="44">
        <f t="shared" si="83"/>
        <v>264.79000000000002</v>
      </c>
      <c r="J146" s="44">
        <f t="shared" si="83"/>
        <v>264.79000000000002</v>
      </c>
      <c r="K146" s="44">
        <f t="shared" si="83"/>
        <v>264.79000000000002</v>
      </c>
      <c r="L146" s="44">
        <f t="shared" si="83"/>
        <v>264.79000000000002</v>
      </c>
      <c r="M146" s="44">
        <f t="shared" si="83"/>
        <v>264.79000000000002</v>
      </c>
      <c r="N146" s="44">
        <f t="shared" si="83"/>
        <v>264.79000000000002</v>
      </c>
      <c r="O146" s="44">
        <f t="shared" si="83"/>
        <v>264.79000000000002</v>
      </c>
      <c r="P146" s="44">
        <f t="shared" si="83"/>
        <v>264.79000000000002</v>
      </c>
      <c r="Q146" s="44">
        <f t="shared" si="83"/>
        <v>264.79000000000002</v>
      </c>
      <c r="R146" s="44">
        <f t="shared" si="83"/>
        <v>264.79000000000002</v>
      </c>
      <c r="S146" s="44">
        <f t="shared" si="83"/>
        <v>264.79000000000002</v>
      </c>
      <c r="T146" s="44">
        <f t="shared" si="83"/>
        <v>264.79000000000002</v>
      </c>
      <c r="U146" s="44">
        <f t="shared" si="83"/>
        <v>264.79000000000002</v>
      </c>
      <c r="V146" s="44">
        <f t="shared" si="83"/>
        <v>264.79000000000002</v>
      </c>
      <c r="W146" s="44">
        <f t="shared" si="83"/>
        <v>264.79000000000002</v>
      </c>
      <c r="X146" s="44">
        <f t="shared" si="83"/>
        <v>264.79000000000002</v>
      </c>
      <c r="Y146" s="44">
        <f t="shared" si="83"/>
        <v>264.79000000000002</v>
      </c>
      <c r="Z146" s="44">
        <f t="shared" si="83"/>
        <v>264.79000000000002</v>
      </c>
      <c r="AA146" s="44">
        <f t="shared" si="83"/>
        <v>264.79000000000002</v>
      </c>
    </row>
    <row r="147" spans="1:27" ht="12.75" customHeight="1" collapsed="1" x14ac:dyDescent="0.3">
      <c r="A147" s="98" t="s">
        <v>1715</v>
      </c>
      <c r="B147" s="28" t="str">
        <f>"29"&amp;"."&amp;$B$752&amp;"."&amp;$B$753</f>
        <v>29.02.2024</v>
      </c>
      <c r="C147" s="90" t="s">
        <v>76</v>
      </c>
      <c r="D147" s="91">
        <f>ROUND(((D148+D149+D151+D150)/1000),5)</f>
        <v>2.6318000000000001</v>
      </c>
      <c r="E147" s="91">
        <f>ROUND(((E148+E149+E151+E150)/1000),5)</f>
        <v>2.5994600000000001</v>
      </c>
      <c r="F147" s="91">
        <f>ROUND(((F148+F149+F151+F150)/1000),5)</f>
        <v>2.5888499999999999</v>
      </c>
      <c r="G147" s="91">
        <f t="shared" ref="G147:AA147" si="84">ROUND(((G148+G149+G151+G150)/1000),5)</f>
        <v>2.59666</v>
      </c>
      <c r="H147" s="91">
        <f t="shared" si="84"/>
        <v>2.6144500000000002</v>
      </c>
      <c r="I147" s="91">
        <f t="shared" si="84"/>
        <v>2.77319</v>
      </c>
      <c r="J147" s="91">
        <f t="shared" si="84"/>
        <v>2.92835</v>
      </c>
      <c r="K147" s="91">
        <f t="shared" si="84"/>
        <v>3.1085799999999999</v>
      </c>
      <c r="L147" s="91">
        <f t="shared" si="84"/>
        <v>3.29345</v>
      </c>
      <c r="M147" s="91">
        <f t="shared" si="84"/>
        <v>3.3135400000000002</v>
      </c>
      <c r="N147" s="91">
        <f t="shared" si="84"/>
        <v>3.3289200000000001</v>
      </c>
      <c r="O147" s="91">
        <f t="shared" si="84"/>
        <v>3.3569599999999999</v>
      </c>
      <c r="P147" s="91">
        <f t="shared" si="84"/>
        <v>3.3382700000000001</v>
      </c>
      <c r="Q147" s="91">
        <f t="shared" si="84"/>
        <v>3.3422000000000001</v>
      </c>
      <c r="R147" s="91">
        <f t="shared" si="84"/>
        <v>3.3356699999999999</v>
      </c>
      <c r="S147" s="91">
        <f t="shared" si="84"/>
        <v>3.2661099999999998</v>
      </c>
      <c r="T147" s="91">
        <f t="shared" si="84"/>
        <v>3.2334399999999999</v>
      </c>
      <c r="U147" s="91">
        <f t="shared" si="84"/>
        <v>3.2494200000000002</v>
      </c>
      <c r="V147" s="91">
        <f t="shared" si="84"/>
        <v>3.2975599999999998</v>
      </c>
      <c r="W147" s="91">
        <f t="shared" si="84"/>
        <v>3.34599</v>
      </c>
      <c r="X147" s="91">
        <f t="shared" si="84"/>
        <v>3.27006</v>
      </c>
      <c r="Y147" s="91">
        <f t="shared" si="84"/>
        <v>3.1679599999999999</v>
      </c>
      <c r="Z147" s="91">
        <f t="shared" si="84"/>
        <v>2.9782299999999999</v>
      </c>
      <c r="AA147" s="91">
        <f t="shared" si="84"/>
        <v>2.7860999999999998</v>
      </c>
    </row>
    <row r="148" spans="1:27" ht="12.75" hidden="1" customHeight="1" outlineLevel="1" x14ac:dyDescent="0.3">
      <c r="A148" s="99" t="s">
        <v>1716</v>
      </c>
      <c r="B148" s="63" t="s">
        <v>238</v>
      </c>
      <c r="C148" s="43" t="s">
        <v>79</v>
      </c>
      <c r="D148" s="44">
        <v>1290.79</v>
      </c>
      <c r="E148" s="44">
        <v>1258.45</v>
      </c>
      <c r="F148" s="44">
        <v>1247.8399999999999</v>
      </c>
      <c r="G148" s="44">
        <v>1255.6500000000001</v>
      </c>
      <c r="H148" s="44">
        <v>1273.44</v>
      </c>
      <c r="I148" s="44">
        <v>1432.18</v>
      </c>
      <c r="J148" s="44">
        <v>1587.34</v>
      </c>
      <c r="K148" s="44">
        <v>1767.57</v>
      </c>
      <c r="L148" s="44">
        <v>1952.44</v>
      </c>
      <c r="M148" s="44">
        <v>1972.53</v>
      </c>
      <c r="N148" s="44">
        <v>1987.91</v>
      </c>
      <c r="O148" s="44">
        <v>2015.95</v>
      </c>
      <c r="P148" s="44">
        <v>1997.26</v>
      </c>
      <c r="Q148" s="44">
        <v>2001.19</v>
      </c>
      <c r="R148" s="44">
        <v>1994.66</v>
      </c>
      <c r="S148" s="44">
        <v>1925.1</v>
      </c>
      <c r="T148" s="44">
        <v>1892.43</v>
      </c>
      <c r="U148" s="44">
        <v>1908.41</v>
      </c>
      <c r="V148" s="44">
        <v>1956.55</v>
      </c>
      <c r="W148" s="44">
        <v>2004.98</v>
      </c>
      <c r="X148" s="44">
        <v>1929.05</v>
      </c>
      <c r="Y148" s="44">
        <v>1826.95</v>
      </c>
      <c r="Z148" s="44">
        <v>1637.22</v>
      </c>
      <c r="AA148" s="44">
        <v>1445.09</v>
      </c>
    </row>
    <row r="149" spans="1:27" ht="12.75" hidden="1" customHeight="1" outlineLevel="1" x14ac:dyDescent="0.3">
      <c r="A149" s="99" t="s">
        <v>1717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3">
      <c r="A150" s="99" t="s">
        <v>1718</v>
      </c>
      <c r="B150" s="63" t="s">
        <v>83</v>
      </c>
      <c r="C150" s="43" t="s">
        <v>79</v>
      </c>
      <c r="D150" s="44">
        <v>4.8</v>
      </c>
      <c r="E150" s="44">
        <v>4.8</v>
      </c>
      <c r="F150" s="44">
        <v>4.8</v>
      </c>
      <c r="G150" s="44">
        <v>4.8</v>
      </c>
      <c r="H150" s="44">
        <v>4.8</v>
      </c>
      <c r="I150" s="44">
        <v>4.8</v>
      </c>
      <c r="J150" s="44">
        <v>4.8</v>
      </c>
      <c r="K150" s="44">
        <v>4.8</v>
      </c>
      <c r="L150" s="44">
        <v>4.8</v>
      </c>
      <c r="M150" s="44">
        <v>4.8</v>
      </c>
      <c r="N150" s="44">
        <v>4.8</v>
      </c>
      <c r="O150" s="44">
        <v>4.8</v>
      </c>
      <c r="P150" s="44">
        <v>4.8</v>
      </c>
      <c r="Q150" s="44">
        <v>4.8</v>
      </c>
      <c r="R150" s="44">
        <v>4.8</v>
      </c>
      <c r="S150" s="44">
        <v>4.8</v>
      </c>
      <c r="T150" s="44">
        <v>4.8</v>
      </c>
      <c r="U150" s="44">
        <v>4.8</v>
      </c>
      <c r="V150" s="44">
        <v>4.8</v>
      </c>
      <c r="W150" s="44">
        <v>4.8</v>
      </c>
      <c r="X150" s="44">
        <v>4.8</v>
      </c>
      <c r="Y150" s="44">
        <v>4.8</v>
      </c>
      <c r="Z150" s="44">
        <v>4.8</v>
      </c>
      <c r="AA150" s="44">
        <v>4.8</v>
      </c>
    </row>
    <row r="151" spans="1:27" ht="12.75" hidden="1" customHeight="1" outlineLevel="1" x14ac:dyDescent="0.3">
      <c r="A151" s="99" t="s">
        <v>1719</v>
      </c>
      <c r="B151" s="63" t="s">
        <v>81</v>
      </c>
      <c r="C151" s="43" t="s">
        <v>79</v>
      </c>
      <c r="D151" s="44">
        <f>$D$11</f>
        <v>264.79000000000002</v>
      </c>
      <c r="E151" s="44">
        <f t="shared" ref="E151:AA151" si="86">$D$11</f>
        <v>264.79000000000002</v>
      </c>
      <c r="F151" s="44">
        <f t="shared" si="86"/>
        <v>264.79000000000002</v>
      </c>
      <c r="G151" s="44">
        <f t="shared" si="86"/>
        <v>264.79000000000002</v>
      </c>
      <c r="H151" s="44">
        <f t="shared" si="86"/>
        <v>264.79000000000002</v>
      </c>
      <c r="I151" s="44">
        <f t="shared" si="86"/>
        <v>264.79000000000002</v>
      </c>
      <c r="J151" s="44">
        <f t="shared" si="86"/>
        <v>264.79000000000002</v>
      </c>
      <c r="K151" s="44">
        <f t="shared" si="86"/>
        <v>264.79000000000002</v>
      </c>
      <c r="L151" s="44">
        <f t="shared" si="86"/>
        <v>264.79000000000002</v>
      </c>
      <c r="M151" s="44">
        <f t="shared" si="86"/>
        <v>264.79000000000002</v>
      </c>
      <c r="N151" s="44">
        <f t="shared" si="86"/>
        <v>264.79000000000002</v>
      </c>
      <c r="O151" s="44">
        <f t="shared" si="86"/>
        <v>264.79000000000002</v>
      </c>
      <c r="P151" s="44">
        <f t="shared" si="86"/>
        <v>264.79000000000002</v>
      </c>
      <c r="Q151" s="44">
        <f t="shared" si="86"/>
        <v>264.79000000000002</v>
      </c>
      <c r="R151" s="44">
        <f t="shared" si="86"/>
        <v>264.79000000000002</v>
      </c>
      <c r="S151" s="44">
        <f t="shared" si="86"/>
        <v>264.79000000000002</v>
      </c>
      <c r="T151" s="44">
        <f t="shared" si="86"/>
        <v>264.79000000000002</v>
      </c>
      <c r="U151" s="44">
        <f t="shared" si="86"/>
        <v>264.79000000000002</v>
      </c>
      <c r="V151" s="44">
        <f t="shared" si="86"/>
        <v>264.79000000000002</v>
      </c>
      <c r="W151" s="44">
        <f t="shared" si="86"/>
        <v>264.79000000000002</v>
      </c>
      <c r="X151" s="44">
        <f t="shared" si="86"/>
        <v>264.79000000000002</v>
      </c>
      <c r="Y151" s="44">
        <f t="shared" si="86"/>
        <v>264.79000000000002</v>
      </c>
      <c r="Z151" s="44">
        <f t="shared" si="86"/>
        <v>264.79000000000002</v>
      </c>
      <c r="AA151" s="44">
        <f t="shared" si="86"/>
        <v>264.79000000000002</v>
      </c>
    </row>
    <row r="152" spans="1:27" ht="12.75" customHeight="1" collapsed="1" x14ac:dyDescent="0.3">
      <c r="A152" s="100"/>
      <c r="B152" s="101" t="s">
        <v>382</v>
      </c>
      <c r="C152" s="102"/>
      <c r="D152" s="103"/>
      <c r="E152" s="103"/>
      <c r="F152" s="103"/>
      <c r="G152" s="103"/>
      <c r="I152" s="39"/>
    </row>
    <row r="153" spans="1:27" ht="12.75" customHeight="1" x14ac:dyDescent="0.3">
      <c r="A153" s="100"/>
      <c r="B153" s="101" t="s">
        <v>382</v>
      </c>
      <c r="C153" s="102"/>
      <c r="D153" s="103"/>
      <c r="E153" s="103"/>
      <c r="F153" s="103"/>
      <c r="G153" s="103"/>
      <c r="I153" s="39"/>
    </row>
    <row r="154" spans="1:27" ht="13.8" x14ac:dyDescent="0.3">
      <c r="A154" s="182" t="s">
        <v>383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4"/>
    </row>
    <row r="155" spans="1:27" ht="27" customHeight="1" x14ac:dyDescent="0.25">
      <c r="A155" s="26" t="s">
        <v>64</v>
      </c>
      <c r="B155" s="27" t="s">
        <v>210</v>
      </c>
      <c r="C155" s="26" t="s">
        <v>211</v>
      </c>
      <c r="D155" s="27" t="s">
        <v>212</v>
      </c>
      <c r="E155" s="27" t="s">
        <v>213</v>
      </c>
      <c r="F155" s="27" t="s">
        <v>214</v>
      </c>
      <c r="G155" s="27" t="s">
        <v>215</v>
      </c>
      <c r="H155" s="27" t="s">
        <v>216</v>
      </c>
      <c r="I155" s="27" t="s">
        <v>217</v>
      </c>
      <c r="J155" s="27" t="s">
        <v>218</v>
      </c>
      <c r="K155" s="27" t="s">
        <v>219</v>
      </c>
      <c r="L155" s="27" t="s">
        <v>220</v>
      </c>
      <c r="M155" s="27" t="s">
        <v>221</v>
      </c>
      <c r="N155" s="27" t="s">
        <v>222</v>
      </c>
      <c r="O155" s="27" t="s">
        <v>223</v>
      </c>
      <c r="P155" s="27" t="s">
        <v>224</v>
      </c>
      <c r="Q155" s="27" t="s">
        <v>225</v>
      </c>
      <c r="R155" s="27" t="s">
        <v>226</v>
      </c>
      <c r="S155" s="27" t="s">
        <v>227</v>
      </c>
      <c r="T155" s="27" t="s">
        <v>228</v>
      </c>
      <c r="U155" s="27" t="s">
        <v>229</v>
      </c>
      <c r="V155" s="27" t="s">
        <v>230</v>
      </c>
      <c r="W155" s="27" t="s">
        <v>231</v>
      </c>
      <c r="X155" s="27" t="s">
        <v>232</v>
      </c>
      <c r="Y155" s="27" t="s">
        <v>233</v>
      </c>
      <c r="Z155" s="27" t="s">
        <v>234</v>
      </c>
      <c r="AA155" s="27" t="s">
        <v>235</v>
      </c>
    </row>
    <row r="156" spans="1:27" ht="13.8" x14ac:dyDescent="0.3">
      <c r="A156" s="98" t="s">
        <v>1720</v>
      </c>
      <c r="B156" s="28" t="str">
        <f>"01"&amp;"."&amp;$B$752&amp;"."&amp;$B$753</f>
        <v>01.02.2024</v>
      </c>
      <c r="C156" s="90" t="s">
        <v>76</v>
      </c>
      <c r="D156" s="91">
        <f>ROUND(((D157+D158+D160+D159)/1000),5)</f>
        <v>3.3959100000000002</v>
      </c>
      <c r="E156" s="91">
        <f>ROUND(((E157+E158+E160+E159)/1000),5)</f>
        <v>3.24255</v>
      </c>
      <c r="F156" s="91">
        <f>ROUND(((F157+F158+F160+F159)/1000),5)</f>
        <v>3.2208700000000001</v>
      </c>
      <c r="G156" s="91">
        <f t="shared" ref="G156:AA156" si="87">ROUND(((G157+G158+G160+G159)/1000),5)</f>
        <v>3.19638</v>
      </c>
      <c r="H156" s="91">
        <f t="shared" si="87"/>
        <v>3.2335799999999999</v>
      </c>
      <c r="I156" s="91">
        <f t="shared" si="87"/>
        <v>3.3734199999999999</v>
      </c>
      <c r="J156" s="91">
        <f t="shared" si="87"/>
        <v>3.4989599999999998</v>
      </c>
      <c r="K156" s="91">
        <f t="shared" si="87"/>
        <v>3.7900800000000001</v>
      </c>
      <c r="L156" s="91">
        <f t="shared" si="87"/>
        <v>3.96855</v>
      </c>
      <c r="M156" s="91">
        <f t="shared" si="87"/>
        <v>4.0009100000000002</v>
      </c>
      <c r="N156" s="91">
        <f t="shared" si="87"/>
        <v>4.03287</v>
      </c>
      <c r="O156" s="91">
        <f t="shared" si="87"/>
        <v>4.0336800000000004</v>
      </c>
      <c r="P156" s="91">
        <f t="shared" si="87"/>
        <v>4.0407200000000003</v>
      </c>
      <c r="Q156" s="91">
        <f t="shared" si="87"/>
        <v>4.0479399999999996</v>
      </c>
      <c r="R156" s="91">
        <f t="shared" si="87"/>
        <v>4.0446</v>
      </c>
      <c r="S156" s="91">
        <f t="shared" si="87"/>
        <v>3.9908199999999998</v>
      </c>
      <c r="T156" s="91">
        <f t="shared" si="87"/>
        <v>3.98142</v>
      </c>
      <c r="U156" s="91">
        <f t="shared" si="87"/>
        <v>4.0008600000000003</v>
      </c>
      <c r="V156" s="91">
        <f t="shared" si="87"/>
        <v>4.0004600000000003</v>
      </c>
      <c r="W156" s="91">
        <f t="shared" si="87"/>
        <v>4.00915</v>
      </c>
      <c r="X156" s="91">
        <f t="shared" si="87"/>
        <v>3.8580999999999999</v>
      </c>
      <c r="Y156" s="91">
        <f t="shared" si="87"/>
        <v>3.74044</v>
      </c>
      <c r="Z156" s="91">
        <f t="shared" si="87"/>
        <v>3.5068999999999999</v>
      </c>
      <c r="AA156" s="91">
        <f t="shared" si="87"/>
        <v>3.42571</v>
      </c>
    </row>
    <row r="157" spans="1:27" ht="12.75" hidden="1" customHeight="1" outlineLevel="1" x14ac:dyDescent="0.3">
      <c r="A157" s="99" t="s">
        <v>1721</v>
      </c>
      <c r="B157" s="63" t="s">
        <v>238</v>
      </c>
      <c r="C157" s="43" t="s">
        <v>79</v>
      </c>
      <c r="D157" s="44">
        <v>1409.35</v>
      </c>
      <c r="E157" s="44">
        <v>1255.99</v>
      </c>
      <c r="F157" s="44">
        <v>1234.31</v>
      </c>
      <c r="G157" s="44">
        <v>1209.82</v>
      </c>
      <c r="H157" s="44">
        <v>1247.02</v>
      </c>
      <c r="I157" s="44">
        <v>1386.86</v>
      </c>
      <c r="J157" s="44">
        <v>1512.4</v>
      </c>
      <c r="K157" s="44">
        <v>1803.52</v>
      </c>
      <c r="L157" s="44">
        <v>1981.99</v>
      </c>
      <c r="M157" s="44">
        <v>2014.35</v>
      </c>
      <c r="N157" s="44">
        <v>2046.31</v>
      </c>
      <c r="O157" s="44">
        <v>2047.12</v>
      </c>
      <c r="P157" s="44">
        <v>2054.16</v>
      </c>
      <c r="Q157" s="44">
        <v>2061.38</v>
      </c>
      <c r="R157" s="44">
        <v>2058.04</v>
      </c>
      <c r="S157" s="44">
        <v>2004.26</v>
      </c>
      <c r="T157" s="44">
        <v>1994.86</v>
      </c>
      <c r="U157" s="44">
        <v>2014.3</v>
      </c>
      <c r="V157" s="44">
        <v>2013.9</v>
      </c>
      <c r="W157" s="44">
        <v>2022.59</v>
      </c>
      <c r="X157" s="44">
        <v>1871.54</v>
      </c>
      <c r="Y157" s="44">
        <v>1753.88</v>
      </c>
      <c r="Z157" s="44">
        <v>1520.34</v>
      </c>
      <c r="AA157" s="44">
        <v>1439.15</v>
      </c>
    </row>
    <row r="158" spans="1:27" ht="12.75" hidden="1" customHeight="1" outlineLevel="1" x14ac:dyDescent="0.3">
      <c r="A158" s="99" t="s">
        <v>1722</v>
      </c>
      <c r="B158" s="63" t="s">
        <v>90</v>
      </c>
      <c r="C158" s="43" t="s">
        <v>79</v>
      </c>
      <c r="D158" s="44">
        <v>1716.97</v>
      </c>
      <c r="E158" s="44">
        <f>$D$158</f>
        <v>1716.97</v>
      </c>
      <c r="F158" s="44">
        <f t="shared" ref="F158:AA158" si="88">$D$158</f>
        <v>1716.97</v>
      </c>
      <c r="G158" s="44">
        <f t="shared" si="88"/>
        <v>1716.97</v>
      </c>
      <c r="H158" s="44">
        <f t="shared" si="88"/>
        <v>1716.97</v>
      </c>
      <c r="I158" s="44">
        <f t="shared" si="88"/>
        <v>1716.97</v>
      </c>
      <c r="J158" s="44">
        <f t="shared" si="88"/>
        <v>1716.97</v>
      </c>
      <c r="K158" s="44">
        <f t="shared" si="88"/>
        <v>1716.97</v>
      </c>
      <c r="L158" s="44">
        <f t="shared" si="88"/>
        <v>1716.97</v>
      </c>
      <c r="M158" s="44">
        <f t="shared" si="88"/>
        <v>1716.97</v>
      </c>
      <c r="N158" s="44">
        <f t="shared" si="88"/>
        <v>1716.97</v>
      </c>
      <c r="O158" s="44">
        <f t="shared" si="88"/>
        <v>1716.97</v>
      </c>
      <c r="P158" s="44">
        <f t="shared" si="88"/>
        <v>1716.97</v>
      </c>
      <c r="Q158" s="44">
        <f t="shared" si="88"/>
        <v>1716.97</v>
      </c>
      <c r="R158" s="44">
        <f t="shared" si="88"/>
        <v>1716.97</v>
      </c>
      <c r="S158" s="44">
        <f t="shared" si="88"/>
        <v>1716.97</v>
      </c>
      <c r="T158" s="44">
        <f t="shared" si="88"/>
        <v>1716.97</v>
      </c>
      <c r="U158" s="44">
        <f t="shared" si="88"/>
        <v>1716.97</v>
      </c>
      <c r="V158" s="44">
        <f t="shared" si="88"/>
        <v>1716.97</v>
      </c>
      <c r="W158" s="44">
        <f t="shared" si="88"/>
        <v>1716.97</v>
      </c>
      <c r="X158" s="44">
        <f t="shared" si="88"/>
        <v>1716.97</v>
      </c>
      <c r="Y158" s="44">
        <f t="shared" si="88"/>
        <v>1716.97</v>
      </c>
      <c r="Z158" s="44">
        <f t="shared" si="88"/>
        <v>1716.97</v>
      </c>
      <c r="AA158" s="44">
        <f t="shared" si="88"/>
        <v>1716.97</v>
      </c>
    </row>
    <row r="159" spans="1:27" ht="12.75" hidden="1" customHeight="1" outlineLevel="1" x14ac:dyDescent="0.3">
      <c r="A159" s="99" t="s">
        <v>1723</v>
      </c>
      <c r="B159" s="63" t="s">
        <v>83</v>
      </c>
      <c r="C159" s="43" t="s">
        <v>79</v>
      </c>
      <c r="D159" s="44">
        <v>4.8</v>
      </c>
      <c r="E159" s="44">
        <v>4.8</v>
      </c>
      <c r="F159" s="44">
        <v>4.8</v>
      </c>
      <c r="G159" s="44">
        <v>4.8</v>
      </c>
      <c r="H159" s="44">
        <v>4.8</v>
      </c>
      <c r="I159" s="44">
        <v>4.8</v>
      </c>
      <c r="J159" s="44">
        <v>4.8</v>
      </c>
      <c r="K159" s="44">
        <v>4.8</v>
      </c>
      <c r="L159" s="44">
        <v>4.8</v>
      </c>
      <c r="M159" s="44">
        <v>4.8</v>
      </c>
      <c r="N159" s="44">
        <v>4.8</v>
      </c>
      <c r="O159" s="44">
        <v>4.8</v>
      </c>
      <c r="P159" s="44">
        <v>4.8</v>
      </c>
      <c r="Q159" s="44">
        <v>4.8</v>
      </c>
      <c r="R159" s="44">
        <v>4.8</v>
      </c>
      <c r="S159" s="44">
        <v>4.8</v>
      </c>
      <c r="T159" s="44">
        <v>4.8</v>
      </c>
      <c r="U159" s="44">
        <v>4.8</v>
      </c>
      <c r="V159" s="44">
        <v>4.8</v>
      </c>
      <c r="W159" s="44">
        <v>4.8</v>
      </c>
      <c r="X159" s="44">
        <v>4.8</v>
      </c>
      <c r="Y159" s="44">
        <v>4.8</v>
      </c>
      <c r="Z159" s="44">
        <v>4.8</v>
      </c>
      <c r="AA159" s="44">
        <v>4.8</v>
      </c>
    </row>
    <row r="160" spans="1:27" ht="12.75" hidden="1" customHeight="1" outlineLevel="1" x14ac:dyDescent="0.3">
      <c r="A160" s="99" t="s">
        <v>1724</v>
      </c>
      <c r="B160" s="63" t="s">
        <v>81</v>
      </c>
      <c r="C160" s="43" t="s">
        <v>79</v>
      </c>
      <c r="D160" s="44">
        <f>$D$11</f>
        <v>264.79000000000002</v>
      </c>
      <c r="E160" s="44">
        <f t="shared" ref="E160:AA160" si="89">$D$11</f>
        <v>264.79000000000002</v>
      </c>
      <c r="F160" s="44">
        <f t="shared" si="89"/>
        <v>264.79000000000002</v>
      </c>
      <c r="G160" s="44">
        <f t="shared" si="89"/>
        <v>264.79000000000002</v>
      </c>
      <c r="H160" s="44">
        <f t="shared" si="89"/>
        <v>264.79000000000002</v>
      </c>
      <c r="I160" s="44">
        <f t="shared" si="89"/>
        <v>264.79000000000002</v>
      </c>
      <c r="J160" s="44">
        <f t="shared" si="89"/>
        <v>264.79000000000002</v>
      </c>
      <c r="K160" s="44">
        <f t="shared" si="89"/>
        <v>264.79000000000002</v>
      </c>
      <c r="L160" s="44">
        <f t="shared" si="89"/>
        <v>264.79000000000002</v>
      </c>
      <c r="M160" s="44">
        <f t="shared" si="89"/>
        <v>264.79000000000002</v>
      </c>
      <c r="N160" s="44">
        <f t="shared" si="89"/>
        <v>264.79000000000002</v>
      </c>
      <c r="O160" s="44">
        <f t="shared" si="89"/>
        <v>264.79000000000002</v>
      </c>
      <c r="P160" s="44">
        <f t="shared" si="89"/>
        <v>264.79000000000002</v>
      </c>
      <c r="Q160" s="44">
        <f t="shared" si="89"/>
        <v>264.79000000000002</v>
      </c>
      <c r="R160" s="44">
        <f t="shared" si="89"/>
        <v>264.79000000000002</v>
      </c>
      <c r="S160" s="44">
        <f t="shared" si="89"/>
        <v>264.79000000000002</v>
      </c>
      <c r="T160" s="44">
        <f t="shared" si="89"/>
        <v>264.79000000000002</v>
      </c>
      <c r="U160" s="44">
        <f t="shared" si="89"/>
        <v>264.79000000000002</v>
      </c>
      <c r="V160" s="44">
        <f t="shared" si="89"/>
        <v>264.79000000000002</v>
      </c>
      <c r="W160" s="44">
        <f t="shared" si="89"/>
        <v>264.79000000000002</v>
      </c>
      <c r="X160" s="44">
        <f t="shared" si="89"/>
        <v>264.79000000000002</v>
      </c>
      <c r="Y160" s="44">
        <f t="shared" si="89"/>
        <v>264.79000000000002</v>
      </c>
      <c r="Z160" s="44">
        <f t="shared" si="89"/>
        <v>264.79000000000002</v>
      </c>
      <c r="AA160" s="44">
        <f t="shared" si="89"/>
        <v>264.79000000000002</v>
      </c>
    </row>
    <row r="161" spans="1:27" ht="13.8" collapsed="1" x14ac:dyDescent="0.3">
      <c r="A161" s="98" t="s">
        <v>1725</v>
      </c>
      <c r="B161" s="28" t="str">
        <f>"02"&amp;"."&amp;$B$752&amp;"."&amp;$B$753</f>
        <v>02.02.2024</v>
      </c>
      <c r="C161" s="90" t="s">
        <v>76</v>
      </c>
      <c r="D161" s="91">
        <f>ROUND(((D162+D163+D165+D164)/1000),5)</f>
        <v>3.2871199999999998</v>
      </c>
      <c r="E161" s="91">
        <f>ROUND(((E162+E163+E165+E164)/1000),5)</f>
        <v>3.2112099999999999</v>
      </c>
      <c r="F161" s="91">
        <f>ROUND(((F162+F163+F165+F164)/1000),5)</f>
        <v>3.1724399999999999</v>
      </c>
      <c r="G161" s="91">
        <f t="shared" ref="G161:AA161" si="90">ROUND(((G162+G163+G165+G164)/1000),5)</f>
        <v>3.1707999999999998</v>
      </c>
      <c r="H161" s="91">
        <f t="shared" si="90"/>
        <v>3.2047099999999999</v>
      </c>
      <c r="I161" s="91">
        <f t="shared" si="90"/>
        <v>3.3113700000000001</v>
      </c>
      <c r="J161" s="91">
        <f t="shared" si="90"/>
        <v>3.4698699999999998</v>
      </c>
      <c r="K161" s="91">
        <f t="shared" si="90"/>
        <v>3.7724199999999999</v>
      </c>
      <c r="L161" s="91">
        <f t="shared" si="90"/>
        <v>3.9270499999999999</v>
      </c>
      <c r="M161" s="91">
        <f t="shared" si="90"/>
        <v>3.9616799999999999</v>
      </c>
      <c r="N161" s="91">
        <f t="shared" si="90"/>
        <v>4.0047300000000003</v>
      </c>
      <c r="O161" s="91">
        <f t="shared" si="90"/>
        <v>4.0097399999999999</v>
      </c>
      <c r="P161" s="91">
        <f t="shared" si="90"/>
        <v>3.99254</v>
      </c>
      <c r="Q161" s="91">
        <f t="shared" si="90"/>
        <v>4.00021</v>
      </c>
      <c r="R161" s="91">
        <f t="shared" si="90"/>
        <v>3.9888699999999999</v>
      </c>
      <c r="S161" s="91">
        <f t="shared" si="90"/>
        <v>3.92536</v>
      </c>
      <c r="T161" s="91">
        <f t="shared" si="90"/>
        <v>3.89317</v>
      </c>
      <c r="U161" s="91">
        <f t="shared" si="90"/>
        <v>3.9257599999999999</v>
      </c>
      <c r="V161" s="91">
        <f t="shared" si="90"/>
        <v>3.93594</v>
      </c>
      <c r="W161" s="91">
        <f t="shared" si="90"/>
        <v>3.9646699999999999</v>
      </c>
      <c r="X161" s="91">
        <f t="shared" si="90"/>
        <v>3.8362500000000002</v>
      </c>
      <c r="Y161" s="91">
        <f t="shared" si="90"/>
        <v>3.7227299999999999</v>
      </c>
      <c r="Z161" s="91">
        <f t="shared" si="90"/>
        <v>3.5455999999999999</v>
      </c>
      <c r="AA161" s="91">
        <f t="shared" si="90"/>
        <v>3.4558300000000002</v>
      </c>
    </row>
    <row r="162" spans="1:27" ht="12.75" hidden="1" customHeight="1" outlineLevel="1" x14ac:dyDescent="0.3">
      <c r="A162" s="99" t="s">
        <v>1726</v>
      </c>
      <c r="B162" s="63" t="s">
        <v>238</v>
      </c>
      <c r="C162" s="43" t="s">
        <v>79</v>
      </c>
      <c r="D162" s="44">
        <v>1300.56</v>
      </c>
      <c r="E162" s="44">
        <v>1224.6500000000001</v>
      </c>
      <c r="F162" s="44">
        <v>1185.8800000000001</v>
      </c>
      <c r="G162" s="44">
        <v>1184.24</v>
      </c>
      <c r="H162" s="44">
        <v>1218.1500000000001</v>
      </c>
      <c r="I162" s="44">
        <v>1324.81</v>
      </c>
      <c r="J162" s="44">
        <v>1483.31</v>
      </c>
      <c r="K162" s="44">
        <v>1785.86</v>
      </c>
      <c r="L162" s="44">
        <v>1940.49</v>
      </c>
      <c r="M162" s="44">
        <v>1975.12</v>
      </c>
      <c r="N162" s="44">
        <v>2018.17</v>
      </c>
      <c r="O162" s="44">
        <v>2023.18</v>
      </c>
      <c r="P162" s="44">
        <v>2005.98</v>
      </c>
      <c r="Q162" s="44">
        <v>2013.65</v>
      </c>
      <c r="R162" s="44">
        <v>2002.31</v>
      </c>
      <c r="S162" s="44">
        <v>1938.8</v>
      </c>
      <c r="T162" s="44">
        <v>1906.61</v>
      </c>
      <c r="U162" s="44">
        <v>1939.2</v>
      </c>
      <c r="V162" s="44">
        <v>1949.38</v>
      </c>
      <c r="W162" s="44">
        <v>1978.11</v>
      </c>
      <c r="X162" s="44">
        <v>1849.69</v>
      </c>
      <c r="Y162" s="44">
        <v>1736.17</v>
      </c>
      <c r="Z162" s="44">
        <v>1559.04</v>
      </c>
      <c r="AA162" s="44">
        <v>1469.27</v>
      </c>
    </row>
    <row r="163" spans="1:27" ht="12.75" hidden="1" customHeight="1" outlineLevel="1" x14ac:dyDescent="0.3">
      <c r="A163" s="99" t="s">
        <v>1727</v>
      </c>
      <c r="B163" s="63" t="s">
        <v>90</v>
      </c>
      <c r="C163" s="43" t="s">
        <v>79</v>
      </c>
      <c r="D163" s="44">
        <f>$D$158</f>
        <v>1716.97</v>
      </c>
      <c r="E163" s="44">
        <f>$D$158</f>
        <v>1716.97</v>
      </c>
      <c r="F163" s="44">
        <f t="shared" ref="F163:AA163" si="91">$D$158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3">
      <c r="A164" s="99" t="s">
        <v>1728</v>
      </c>
      <c r="B164" s="63" t="s">
        <v>83</v>
      </c>
      <c r="C164" s="43" t="s">
        <v>79</v>
      </c>
      <c r="D164" s="44">
        <v>4.8</v>
      </c>
      <c r="E164" s="44">
        <v>4.8</v>
      </c>
      <c r="F164" s="44">
        <v>4.8</v>
      </c>
      <c r="G164" s="44">
        <v>4.8</v>
      </c>
      <c r="H164" s="44">
        <v>4.8</v>
      </c>
      <c r="I164" s="44">
        <v>4.8</v>
      </c>
      <c r="J164" s="44">
        <v>4.8</v>
      </c>
      <c r="K164" s="44">
        <v>4.8</v>
      </c>
      <c r="L164" s="44">
        <v>4.8</v>
      </c>
      <c r="M164" s="44">
        <v>4.8</v>
      </c>
      <c r="N164" s="44">
        <v>4.8</v>
      </c>
      <c r="O164" s="44">
        <v>4.8</v>
      </c>
      <c r="P164" s="44">
        <v>4.8</v>
      </c>
      <c r="Q164" s="44">
        <v>4.8</v>
      </c>
      <c r="R164" s="44">
        <v>4.8</v>
      </c>
      <c r="S164" s="44">
        <v>4.8</v>
      </c>
      <c r="T164" s="44">
        <v>4.8</v>
      </c>
      <c r="U164" s="44">
        <v>4.8</v>
      </c>
      <c r="V164" s="44">
        <v>4.8</v>
      </c>
      <c r="W164" s="44">
        <v>4.8</v>
      </c>
      <c r="X164" s="44">
        <v>4.8</v>
      </c>
      <c r="Y164" s="44">
        <v>4.8</v>
      </c>
      <c r="Z164" s="44">
        <v>4.8</v>
      </c>
      <c r="AA164" s="44">
        <v>4.8</v>
      </c>
    </row>
    <row r="165" spans="1:27" ht="12.75" hidden="1" customHeight="1" outlineLevel="1" x14ac:dyDescent="0.3">
      <c r="A165" s="99" t="s">
        <v>1729</v>
      </c>
      <c r="B165" s="63" t="s">
        <v>81</v>
      </c>
      <c r="C165" s="43" t="s">
        <v>79</v>
      </c>
      <c r="D165" s="44">
        <f>$D$11</f>
        <v>264.79000000000002</v>
      </c>
      <c r="E165" s="44">
        <f t="shared" ref="E165:AA165" si="92">$D$11</f>
        <v>264.79000000000002</v>
      </c>
      <c r="F165" s="44">
        <f t="shared" si="92"/>
        <v>264.79000000000002</v>
      </c>
      <c r="G165" s="44">
        <f t="shared" si="92"/>
        <v>264.79000000000002</v>
      </c>
      <c r="H165" s="44">
        <f t="shared" si="92"/>
        <v>264.79000000000002</v>
      </c>
      <c r="I165" s="44">
        <f t="shared" si="92"/>
        <v>264.79000000000002</v>
      </c>
      <c r="J165" s="44">
        <f t="shared" si="92"/>
        <v>264.79000000000002</v>
      </c>
      <c r="K165" s="44">
        <f t="shared" si="92"/>
        <v>264.79000000000002</v>
      </c>
      <c r="L165" s="44">
        <f t="shared" si="92"/>
        <v>264.79000000000002</v>
      </c>
      <c r="M165" s="44">
        <f t="shared" si="92"/>
        <v>264.79000000000002</v>
      </c>
      <c r="N165" s="44">
        <f t="shared" si="92"/>
        <v>264.79000000000002</v>
      </c>
      <c r="O165" s="44">
        <f t="shared" si="92"/>
        <v>264.79000000000002</v>
      </c>
      <c r="P165" s="44">
        <f t="shared" si="92"/>
        <v>264.79000000000002</v>
      </c>
      <c r="Q165" s="44">
        <f t="shared" si="92"/>
        <v>264.79000000000002</v>
      </c>
      <c r="R165" s="44">
        <f t="shared" si="92"/>
        <v>264.79000000000002</v>
      </c>
      <c r="S165" s="44">
        <f t="shared" si="92"/>
        <v>264.79000000000002</v>
      </c>
      <c r="T165" s="44">
        <f t="shared" si="92"/>
        <v>264.79000000000002</v>
      </c>
      <c r="U165" s="44">
        <f t="shared" si="92"/>
        <v>264.79000000000002</v>
      </c>
      <c r="V165" s="44">
        <f t="shared" si="92"/>
        <v>264.79000000000002</v>
      </c>
      <c r="W165" s="44">
        <f t="shared" si="92"/>
        <v>264.79000000000002</v>
      </c>
      <c r="X165" s="44">
        <f t="shared" si="92"/>
        <v>264.79000000000002</v>
      </c>
      <c r="Y165" s="44">
        <f t="shared" si="92"/>
        <v>264.79000000000002</v>
      </c>
      <c r="Z165" s="44">
        <f t="shared" si="92"/>
        <v>264.79000000000002</v>
      </c>
      <c r="AA165" s="44">
        <f t="shared" si="92"/>
        <v>264.79000000000002</v>
      </c>
    </row>
    <row r="166" spans="1:27" ht="12.75" customHeight="1" collapsed="1" x14ac:dyDescent="0.3">
      <c r="A166" s="98" t="s">
        <v>1730</v>
      </c>
      <c r="B166" s="28" t="str">
        <f>"03"&amp;"."&amp;$B$752&amp;"."&amp;$B$753</f>
        <v>03.02.2024</v>
      </c>
      <c r="C166" s="90" t="s">
        <v>76</v>
      </c>
      <c r="D166" s="91">
        <f>ROUND(((D167+D168+D170+D169)/1000),5)</f>
        <v>3.4592900000000002</v>
      </c>
      <c r="E166" s="91">
        <f>ROUND(((E167+E168+E170+E169)/1000),5)</f>
        <v>3.3388900000000001</v>
      </c>
      <c r="F166" s="91">
        <f>ROUND(((F167+F168+F170+F169)/1000),5)</f>
        <v>3.2525300000000001</v>
      </c>
      <c r="G166" s="91">
        <f t="shared" ref="G166:AA166" si="93">ROUND(((G167+G168+G170+G169)/1000),5)</f>
        <v>3.2391800000000002</v>
      </c>
      <c r="H166" s="91">
        <f t="shared" si="93"/>
        <v>3.25901</v>
      </c>
      <c r="I166" s="91">
        <f t="shared" si="93"/>
        <v>3.29725</v>
      </c>
      <c r="J166" s="91">
        <f t="shared" si="93"/>
        <v>3.4022700000000001</v>
      </c>
      <c r="K166" s="91">
        <f t="shared" si="93"/>
        <v>3.4768699999999999</v>
      </c>
      <c r="L166" s="91">
        <f t="shared" si="93"/>
        <v>3.7344400000000002</v>
      </c>
      <c r="M166" s="91">
        <f t="shared" si="93"/>
        <v>3.8506900000000002</v>
      </c>
      <c r="N166" s="91">
        <f t="shared" si="93"/>
        <v>3.9105500000000002</v>
      </c>
      <c r="O166" s="91">
        <f t="shared" si="93"/>
        <v>3.9244300000000001</v>
      </c>
      <c r="P166" s="91">
        <f t="shared" si="93"/>
        <v>3.9183300000000001</v>
      </c>
      <c r="Q166" s="91">
        <f t="shared" si="93"/>
        <v>3.9202699999999999</v>
      </c>
      <c r="R166" s="91">
        <f t="shared" si="93"/>
        <v>3.8769399999999998</v>
      </c>
      <c r="S166" s="91">
        <f t="shared" si="93"/>
        <v>3.8679700000000001</v>
      </c>
      <c r="T166" s="91">
        <f t="shared" si="93"/>
        <v>3.8830100000000001</v>
      </c>
      <c r="U166" s="91">
        <f t="shared" si="93"/>
        <v>3.9243199999999998</v>
      </c>
      <c r="V166" s="91">
        <f t="shared" si="93"/>
        <v>3.9193699999999998</v>
      </c>
      <c r="W166" s="91">
        <f t="shared" si="93"/>
        <v>3.8988399999999999</v>
      </c>
      <c r="X166" s="91">
        <f t="shared" si="93"/>
        <v>3.8459099999999999</v>
      </c>
      <c r="Y166" s="91">
        <f t="shared" si="93"/>
        <v>3.7493099999999999</v>
      </c>
      <c r="Z166" s="91">
        <f t="shared" si="93"/>
        <v>3.5416300000000001</v>
      </c>
      <c r="AA166" s="91">
        <f t="shared" si="93"/>
        <v>3.4483199999999998</v>
      </c>
    </row>
    <row r="167" spans="1:27" ht="12.75" hidden="1" customHeight="1" outlineLevel="1" x14ac:dyDescent="0.3">
      <c r="A167" s="99" t="s">
        <v>1731</v>
      </c>
      <c r="B167" s="63" t="s">
        <v>238</v>
      </c>
      <c r="C167" s="43" t="s">
        <v>79</v>
      </c>
      <c r="D167" s="44">
        <v>1472.73</v>
      </c>
      <c r="E167" s="44">
        <v>1352.33</v>
      </c>
      <c r="F167" s="44">
        <v>1265.97</v>
      </c>
      <c r="G167" s="44">
        <v>1252.6199999999999</v>
      </c>
      <c r="H167" s="44">
        <v>1272.45</v>
      </c>
      <c r="I167" s="44">
        <v>1310.69</v>
      </c>
      <c r="J167" s="44">
        <v>1415.71</v>
      </c>
      <c r="K167" s="44">
        <v>1490.31</v>
      </c>
      <c r="L167" s="44">
        <v>1747.88</v>
      </c>
      <c r="M167" s="44">
        <v>1864.13</v>
      </c>
      <c r="N167" s="44">
        <v>1923.99</v>
      </c>
      <c r="O167" s="44">
        <v>1937.87</v>
      </c>
      <c r="P167" s="44">
        <v>1931.77</v>
      </c>
      <c r="Q167" s="44">
        <v>1933.71</v>
      </c>
      <c r="R167" s="44">
        <v>1890.38</v>
      </c>
      <c r="S167" s="44">
        <v>1881.41</v>
      </c>
      <c r="T167" s="44">
        <v>1896.45</v>
      </c>
      <c r="U167" s="44">
        <v>1937.76</v>
      </c>
      <c r="V167" s="44">
        <v>1932.81</v>
      </c>
      <c r="W167" s="44">
        <v>1912.28</v>
      </c>
      <c r="X167" s="44">
        <v>1859.35</v>
      </c>
      <c r="Y167" s="44">
        <v>1762.75</v>
      </c>
      <c r="Z167" s="44">
        <v>1555.07</v>
      </c>
      <c r="AA167" s="44">
        <v>1461.76</v>
      </c>
    </row>
    <row r="168" spans="1:27" ht="12.75" hidden="1" customHeight="1" outlineLevel="1" x14ac:dyDescent="0.3">
      <c r="A168" s="99" t="s">
        <v>1732</v>
      </c>
      <c r="B168" s="63" t="s">
        <v>90</v>
      </c>
      <c r="C168" s="43" t="s">
        <v>79</v>
      </c>
      <c r="D168" s="44">
        <f>$D$158</f>
        <v>1716.97</v>
      </c>
      <c r="E168" s="44">
        <f>$D$158</f>
        <v>1716.97</v>
      </c>
      <c r="F168" s="44">
        <f t="shared" ref="F168:AA168" si="94">$D$158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3">
      <c r="A169" s="99" t="s">
        <v>1733</v>
      </c>
      <c r="B169" s="63" t="s">
        <v>83</v>
      </c>
      <c r="C169" s="43" t="s">
        <v>79</v>
      </c>
      <c r="D169" s="44">
        <v>4.8</v>
      </c>
      <c r="E169" s="44">
        <v>4.8</v>
      </c>
      <c r="F169" s="44">
        <v>4.8</v>
      </c>
      <c r="G169" s="44">
        <v>4.8</v>
      </c>
      <c r="H169" s="44">
        <v>4.8</v>
      </c>
      <c r="I169" s="44">
        <v>4.8</v>
      </c>
      <c r="J169" s="44">
        <v>4.8</v>
      </c>
      <c r="K169" s="44">
        <v>4.8</v>
      </c>
      <c r="L169" s="44">
        <v>4.8</v>
      </c>
      <c r="M169" s="44">
        <v>4.8</v>
      </c>
      <c r="N169" s="44">
        <v>4.8</v>
      </c>
      <c r="O169" s="44">
        <v>4.8</v>
      </c>
      <c r="P169" s="44">
        <v>4.8</v>
      </c>
      <c r="Q169" s="44">
        <v>4.8</v>
      </c>
      <c r="R169" s="44">
        <v>4.8</v>
      </c>
      <c r="S169" s="44">
        <v>4.8</v>
      </c>
      <c r="T169" s="44">
        <v>4.8</v>
      </c>
      <c r="U169" s="44">
        <v>4.8</v>
      </c>
      <c r="V169" s="44">
        <v>4.8</v>
      </c>
      <c r="W169" s="44">
        <v>4.8</v>
      </c>
      <c r="X169" s="44">
        <v>4.8</v>
      </c>
      <c r="Y169" s="44">
        <v>4.8</v>
      </c>
      <c r="Z169" s="44">
        <v>4.8</v>
      </c>
      <c r="AA169" s="44">
        <v>4.8</v>
      </c>
    </row>
    <row r="170" spans="1:27" ht="12.75" hidden="1" customHeight="1" outlineLevel="1" x14ac:dyDescent="0.3">
      <c r="A170" s="99" t="s">
        <v>1734</v>
      </c>
      <c r="B170" s="63" t="s">
        <v>81</v>
      </c>
      <c r="C170" s="43" t="s">
        <v>79</v>
      </c>
      <c r="D170" s="44">
        <f>$D$11</f>
        <v>264.79000000000002</v>
      </c>
      <c r="E170" s="44">
        <f t="shared" ref="E170:AA170" si="95">$D$11</f>
        <v>264.79000000000002</v>
      </c>
      <c r="F170" s="44">
        <f t="shared" si="95"/>
        <v>264.79000000000002</v>
      </c>
      <c r="G170" s="44">
        <f t="shared" si="95"/>
        <v>264.79000000000002</v>
      </c>
      <c r="H170" s="44">
        <f t="shared" si="95"/>
        <v>264.79000000000002</v>
      </c>
      <c r="I170" s="44">
        <f t="shared" si="95"/>
        <v>264.79000000000002</v>
      </c>
      <c r="J170" s="44">
        <f t="shared" si="95"/>
        <v>264.79000000000002</v>
      </c>
      <c r="K170" s="44">
        <f t="shared" si="95"/>
        <v>264.79000000000002</v>
      </c>
      <c r="L170" s="44">
        <f t="shared" si="95"/>
        <v>264.79000000000002</v>
      </c>
      <c r="M170" s="44">
        <f t="shared" si="95"/>
        <v>264.79000000000002</v>
      </c>
      <c r="N170" s="44">
        <f t="shared" si="95"/>
        <v>264.79000000000002</v>
      </c>
      <c r="O170" s="44">
        <f t="shared" si="95"/>
        <v>264.79000000000002</v>
      </c>
      <c r="P170" s="44">
        <f t="shared" si="95"/>
        <v>264.79000000000002</v>
      </c>
      <c r="Q170" s="44">
        <f t="shared" si="95"/>
        <v>264.79000000000002</v>
      </c>
      <c r="R170" s="44">
        <f t="shared" si="95"/>
        <v>264.79000000000002</v>
      </c>
      <c r="S170" s="44">
        <f t="shared" si="95"/>
        <v>264.79000000000002</v>
      </c>
      <c r="T170" s="44">
        <f t="shared" si="95"/>
        <v>264.79000000000002</v>
      </c>
      <c r="U170" s="44">
        <f t="shared" si="95"/>
        <v>264.79000000000002</v>
      </c>
      <c r="V170" s="44">
        <f t="shared" si="95"/>
        <v>264.79000000000002</v>
      </c>
      <c r="W170" s="44">
        <f t="shared" si="95"/>
        <v>264.79000000000002</v>
      </c>
      <c r="X170" s="44">
        <f t="shared" si="95"/>
        <v>264.79000000000002</v>
      </c>
      <c r="Y170" s="44">
        <f t="shared" si="95"/>
        <v>264.79000000000002</v>
      </c>
      <c r="Z170" s="44">
        <f t="shared" si="95"/>
        <v>264.79000000000002</v>
      </c>
      <c r="AA170" s="44">
        <f t="shared" si="95"/>
        <v>264.79000000000002</v>
      </c>
    </row>
    <row r="171" spans="1:27" ht="12.75" customHeight="1" collapsed="1" x14ac:dyDescent="0.3">
      <c r="A171" s="98" t="s">
        <v>1735</v>
      </c>
      <c r="B171" s="28" t="str">
        <f>"04"&amp;"."&amp;$B$752&amp;"."&amp;$B$753</f>
        <v>04.02.2024</v>
      </c>
      <c r="C171" s="90" t="s">
        <v>76</v>
      </c>
      <c r="D171" s="91">
        <f>ROUND(((D172+D173+D175+D174)/1000),5)</f>
        <v>3.3851499999999999</v>
      </c>
      <c r="E171" s="91">
        <f>ROUND(((E172+E173+E175+E174)/1000),5)</f>
        <v>3.2265700000000002</v>
      </c>
      <c r="F171" s="91">
        <f>ROUND(((F172+F173+F175+F174)/1000),5)</f>
        <v>3.1761200000000001</v>
      </c>
      <c r="G171" s="91">
        <f t="shared" ref="G171:AA171" si="96">ROUND(((G172+G173+G175+G174)/1000),5)</f>
        <v>3.1678099999999998</v>
      </c>
      <c r="H171" s="91">
        <f t="shared" si="96"/>
        <v>3.1729799999999999</v>
      </c>
      <c r="I171" s="91">
        <f t="shared" si="96"/>
        <v>3.18927</v>
      </c>
      <c r="J171" s="91">
        <f t="shared" si="96"/>
        <v>3.2239599999999999</v>
      </c>
      <c r="K171" s="91">
        <f t="shared" si="96"/>
        <v>3.3780600000000001</v>
      </c>
      <c r="L171" s="91">
        <f t="shared" si="96"/>
        <v>3.4930300000000001</v>
      </c>
      <c r="M171" s="91">
        <f t="shared" si="96"/>
        <v>3.7013799999999999</v>
      </c>
      <c r="N171" s="91">
        <f t="shared" si="96"/>
        <v>3.7830300000000001</v>
      </c>
      <c r="O171" s="91">
        <f t="shared" si="96"/>
        <v>3.8106200000000001</v>
      </c>
      <c r="P171" s="91">
        <f t="shared" si="96"/>
        <v>3.81602</v>
      </c>
      <c r="Q171" s="91">
        <f t="shared" si="96"/>
        <v>3.8199100000000001</v>
      </c>
      <c r="R171" s="91">
        <f t="shared" si="96"/>
        <v>3.7818900000000002</v>
      </c>
      <c r="S171" s="91">
        <f t="shared" si="96"/>
        <v>3.7935300000000001</v>
      </c>
      <c r="T171" s="91">
        <f t="shared" si="96"/>
        <v>3.8203299999999998</v>
      </c>
      <c r="U171" s="91">
        <f t="shared" si="96"/>
        <v>3.8729399999999998</v>
      </c>
      <c r="V171" s="91">
        <f t="shared" si="96"/>
        <v>3.8542800000000002</v>
      </c>
      <c r="W171" s="91">
        <f t="shared" si="96"/>
        <v>3.8191000000000002</v>
      </c>
      <c r="X171" s="91">
        <f t="shared" si="96"/>
        <v>3.8117700000000001</v>
      </c>
      <c r="Y171" s="91">
        <f t="shared" si="96"/>
        <v>3.7141199999999999</v>
      </c>
      <c r="Z171" s="91">
        <f t="shared" si="96"/>
        <v>3.47688</v>
      </c>
      <c r="AA171" s="91">
        <f t="shared" si="96"/>
        <v>3.4288099999999999</v>
      </c>
    </row>
    <row r="172" spans="1:27" ht="12.75" hidden="1" customHeight="1" outlineLevel="1" x14ac:dyDescent="0.3">
      <c r="A172" s="99" t="s">
        <v>1736</v>
      </c>
      <c r="B172" s="63" t="s">
        <v>238</v>
      </c>
      <c r="C172" s="43" t="s">
        <v>79</v>
      </c>
      <c r="D172" s="44">
        <v>1398.59</v>
      </c>
      <c r="E172" s="44">
        <v>1240.01</v>
      </c>
      <c r="F172" s="44">
        <v>1189.56</v>
      </c>
      <c r="G172" s="44">
        <v>1181.25</v>
      </c>
      <c r="H172" s="44">
        <v>1186.42</v>
      </c>
      <c r="I172" s="44">
        <v>1202.71</v>
      </c>
      <c r="J172" s="44">
        <v>1237.4000000000001</v>
      </c>
      <c r="K172" s="44">
        <v>1391.5</v>
      </c>
      <c r="L172" s="44">
        <v>1506.47</v>
      </c>
      <c r="M172" s="44">
        <v>1714.82</v>
      </c>
      <c r="N172" s="44">
        <v>1796.47</v>
      </c>
      <c r="O172" s="44">
        <v>1824.06</v>
      </c>
      <c r="P172" s="44">
        <v>1829.46</v>
      </c>
      <c r="Q172" s="44">
        <v>1833.35</v>
      </c>
      <c r="R172" s="44">
        <v>1795.33</v>
      </c>
      <c r="S172" s="44">
        <v>1806.97</v>
      </c>
      <c r="T172" s="44">
        <v>1833.77</v>
      </c>
      <c r="U172" s="44">
        <v>1886.38</v>
      </c>
      <c r="V172" s="44">
        <v>1867.72</v>
      </c>
      <c r="W172" s="44">
        <v>1832.54</v>
      </c>
      <c r="X172" s="44">
        <v>1825.21</v>
      </c>
      <c r="Y172" s="44">
        <v>1727.56</v>
      </c>
      <c r="Z172" s="44">
        <v>1490.32</v>
      </c>
      <c r="AA172" s="44">
        <v>1442.25</v>
      </c>
    </row>
    <row r="173" spans="1:27" ht="12.75" hidden="1" customHeight="1" outlineLevel="1" x14ac:dyDescent="0.3">
      <c r="A173" s="99" t="s">
        <v>1737</v>
      </c>
      <c r="B173" s="63" t="s">
        <v>90</v>
      </c>
      <c r="C173" s="43" t="s">
        <v>79</v>
      </c>
      <c r="D173" s="44">
        <f>$D$158</f>
        <v>1716.97</v>
      </c>
      <c r="E173" s="44">
        <f>$D$158</f>
        <v>1716.97</v>
      </c>
      <c r="F173" s="44">
        <f t="shared" ref="F173:AA173" si="97">$D$158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3">
      <c r="A174" s="99" t="s">
        <v>1738</v>
      </c>
      <c r="B174" s="63" t="s">
        <v>83</v>
      </c>
      <c r="C174" s="43" t="s">
        <v>79</v>
      </c>
      <c r="D174" s="44">
        <v>4.8</v>
      </c>
      <c r="E174" s="44">
        <v>4.8</v>
      </c>
      <c r="F174" s="44">
        <v>4.8</v>
      </c>
      <c r="G174" s="44">
        <v>4.8</v>
      </c>
      <c r="H174" s="44">
        <v>4.8</v>
      </c>
      <c r="I174" s="44">
        <v>4.8</v>
      </c>
      <c r="J174" s="44">
        <v>4.8</v>
      </c>
      <c r="K174" s="44">
        <v>4.8</v>
      </c>
      <c r="L174" s="44">
        <v>4.8</v>
      </c>
      <c r="M174" s="44">
        <v>4.8</v>
      </c>
      <c r="N174" s="44">
        <v>4.8</v>
      </c>
      <c r="O174" s="44">
        <v>4.8</v>
      </c>
      <c r="P174" s="44">
        <v>4.8</v>
      </c>
      <c r="Q174" s="44">
        <v>4.8</v>
      </c>
      <c r="R174" s="44">
        <v>4.8</v>
      </c>
      <c r="S174" s="44">
        <v>4.8</v>
      </c>
      <c r="T174" s="44">
        <v>4.8</v>
      </c>
      <c r="U174" s="44">
        <v>4.8</v>
      </c>
      <c r="V174" s="44">
        <v>4.8</v>
      </c>
      <c r="W174" s="44">
        <v>4.8</v>
      </c>
      <c r="X174" s="44">
        <v>4.8</v>
      </c>
      <c r="Y174" s="44">
        <v>4.8</v>
      </c>
      <c r="Z174" s="44">
        <v>4.8</v>
      </c>
      <c r="AA174" s="44">
        <v>4.8</v>
      </c>
    </row>
    <row r="175" spans="1:27" ht="12.75" hidden="1" customHeight="1" outlineLevel="1" x14ac:dyDescent="0.3">
      <c r="A175" s="99" t="s">
        <v>1739</v>
      </c>
      <c r="B175" s="63" t="s">
        <v>81</v>
      </c>
      <c r="C175" s="43" t="s">
        <v>79</v>
      </c>
      <c r="D175" s="44">
        <f>$D$11</f>
        <v>264.79000000000002</v>
      </c>
      <c r="E175" s="44">
        <f t="shared" ref="E175:AA175" si="98">$D$11</f>
        <v>264.79000000000002</v>
      </c>
      <c r="F175" s="44">
        <f t="shared" si="98"/>
        <v>264.79000000000002</v>
      </c>
      <c r="G175" s="44">
        <f t="shared" si="98"/>
        <v>264.79000000000002</v>
      </c>
      <c r="H175" s="44">
        <f t="shared" si="98"/>
        <v>264.79000000000002</v>
      </c>
      <c r="I175" s="44">
        <f t="shared" si="98"/>
        <v>264.79000000000002</v>
      </c>
      <c r="J175" s="44">
        <f t="shared" si="98"/>
        <v>264.79000000000002</v>
      </c>
      <c r="K175" s="44">
        <f t="shared" si="98"/>
        <v>264.79000000000002</v>
      </c>
      <c r="L175" s="44">
        <f t="shared" si="98"/>
        <v>264.79000000000002</v>
      </c>
      <c r="M175" s="44">
        <f t="shared" si="98"/>
        <v>264.79000000000002</v>
      </c>
      <c r="N175" s="44">
        <f t="shared" si="98"/>
        <v>264.79000000000002</v>
      </c>
      <c r="O175" s="44">
        <f t="shared" si="98"/>
        <v>264.79000000000002</v>
      </c>
      <c r="P175" s="44">
        <f t="shared" si="98"/>
        <v>264.79000000000002</v>
      </c>
      <c r="Q175" s="44">
        <f t="shared" si="98"/>
        <v>264.79000000000002</v>
      </c>
      <c r="R175" s="44">
        <f t="shared" si="98"/>
        <v>264.79000000000002</v>
      </c>
      <c r="S175" s="44">
        <f t="shared" si="98"/>
        <v>264.79000000000002</v>
      </c>
      <c r="T175" s="44">
        <f t="shared" si="98"/>
        <v>264.79000000000002</v>
      </c>
      <c r="U175" s="44">
        <f t="shared" si="98"/>
        <v>264.79000000000002</v>
      </c>
      <c r="V175" s="44">
        <f t="shared" si="98"/>
        <v>264.79000000000002</v>
      </c>
      <c r="W175" s="44">
        <f t="shared" si="98"/>
        <v>264.79000000000002</v>
      </c>
      <c r="X175" s="44">
        <f t="shared" si="98"/>
        <v>264.79000000000002</v>
      </c>
      <c r="Y175" s="44">
        <f t="shared" si="98"/>
        <v>264.79000000000002</v>
      </c>
      <c r="Z175" s="44">
        <f t="shared" si="98"/>
        <v>264.79000000000002</v>
      </c>
      <c r="AA175" s="44">
        <f t="shared" si="98"/>
        <v>264.79000000000002</v>
      </c>
    </row>
    <row r="176" spans="1:27" ht="12.75" customHeight="1" collapsed="1" x14ac:dyDescent="0.3">
      <c r="A176" s="98" t="s">
        <v>1740</v>
      </c>
      <c r="B176" s="28" t="str">
        <f>"05"&amp;"."&amp;$B$752&amp;"."&amp;$B$753</f>
        <v>05.02.2024</v>
      </c>
      <c r="C176" s="90" t="s">
        <v>76</v>
      </c>
      <c r="D176" s="91">
        <f>ROUND(((D177+D178+D180+D179)/1000),5)</f>
        <v>3.29217</v>
      </c>
      <c r="E176" s="91">
        <f>ROUND(((E177+E178+E180+E179)/1000),5)</f>
        <v>3.1843699999999999</v>
      </c>
      <c r="F176" s="91">
        <f>ROUND(((F177+F178+F180+F179)/1000),5)</f>
        <v>3.16126</v>
      </c>
      <c r="G176" s="91">
        <f t="shared" ref="G176:AA176" si="99">ROUND(((G177+G178+G180+G179)/1000),5)</f>
        <v>3.16866</v>
      </c>
      <c r="H176" s="91">
        <f t="shared" si="99"/>
        <v>3.2067600000000001</v>
      </c>
      <c r="I176" s="91">
        <f t="shared" si="99"/>
        <v>3.3210799999999998</v>
      </c>
      <c r="J176" s="91">
        <f t="shared" si="99"/>
        <v>3.4916800000000001</v>
      </c>
      <c r="K176" s="91">
        <f t="shared" si="99"/>
        <v>3.7740399999999998</v>
      </c>
      <c r="L176" s="91">
        <f t="shared" si="99"/>
        <v>3.9597199999999999</v>
      </c>
      <c r="M176" s="91">
        <f t="shared" si="99"/>
        <v>4.0173300000000003</v>
      </c>
      <c r="N176" s="91">
        <f t="shared" si="99"/>
        <v>4.0322899999999997</v>
      </c>
      <c r="O176" s="91">
        <f t="shared" si="99"/>
        <v>4.0611499999999996</v>
      </c>
      <c r="P176" s="91">
        <f t="shared" si="99"/>
        <v>4.0404799999999996</v>
      </c>
      <c r="Q176" s="91">
        <f t="shared" si="99"/>
        <v>4.0262000000000002</v>
      </c>
      <c r="R176" s="91">
        <f t="shared" si="99"/>
        <v>4.0165699999999998</v>
      </c>
      <c r="S176" s="91">
        <f t="shared" si="99"/>
        <v>3.95872</v>
      </c>
      <c r="T176" s="91">
        <f t="shared" si="99"/>
        <v>3.9251999999999998</v>
      </c>
      <c r="U176" s="91">
        <f t="shared" si="99"/>
        <v>3.9745200000000001</v>
      </c>
      <c r="V176" s="91">
        <f t="shared" si="99"/>
        <v>4.0067599999999999</v>
      </c>
      <c r="W176" s="91">
        <f t="shared" si="99"/>
        <v>4.0004400000000002</v>
      </c>
      <c r="X176" s="91">
        <f t="shared" si="99"/>
        <v>3.8217500000000002</v>
      </c>
      <c r="Y176" s="91">
        <f t="shared" si="99"/>
        <v>3.7152400000000001</v>
      </c>
      <c r="Z176" s="91">
        <f t="shared" si="99"/>
        <v>3.4770099999999999</v>
      </c>
      <c r="AA176" s="91">
        <f t="shared" si="99"/>
        <v>3.3378100000000002</v>
      </c>
    </row>
    <row r="177" spans="1:27" ht="12.75" hidden="1" customHeight="1" outlineLevel="1" x14ac:dyDescent="0.3">
      <c r="A177" s="99" t="s">
        <v>1741</v>
      </c>
      <c r="B177" s="63" t="s">
        <v>238</v>
      </c>
      <c r="C177" s="43" t="s">
        <v>79</v>
      </c>
      <c r="D177" s="44">
        <v>1305.6099999999999</v>
      </c>
      <c r="E177" s="44">
        <v>1197.81</v>
      </c>
      <c r="F177" s="44">
        <v>1174.7</v>
      </c>
      <c r="G177" s="44">
        <v>1182.0999999999999</v>
      </c>
      <c r="H177" s="44">
        <v>1220.2</v>
      </c>
      <c r="I177" s="44">
        <v>1334.52</v>
      </c>
      <c r="J177" s="44">
        <v>1505.12</v>
      </c>
      <c r="K177" s="44">
        <v>1787.48</v>
      </c>
      <c r="L177" s="44">
        <v>1973.16</v>
      </c>
      <c r="M177" s="44">
        <v>2030.77</v>
      </c>
      <c r="N177" s="44">
        <v>2045.73</v>
      </c>
      <c r="O177" s="44">
        <v>2074.59</v>
      </c>
      <c r="P177" s="44">
        <v>2053.92</v>
      </c>
      <c r="Q177" s="44">
        <v>2039.64</v>
      </c>
      <c r="R177" s="44">
        <v>2030.01</v>
      </c>
      <c r="S177" s="44">
        <v>1972.16</v>
      </c>
      <c r="T177" s="44">
        <v>1938.64</v>
      </c>
      <c r="U177" s="44">
        <v>1987.96</v>
      </c>
      <c r="V177" s="44">
        <v>2020.2</v>
      </c>
      <c r="W177" s="44">
        <v>2013.88</v>
      </c>
      <c r="X177" s="44">
        <v>1835.19</v>
      </c>
      <c r="Y177" s="44">
        <v>1728.68</v>
      </c>
      <c r="Z177" s="44">
        <v>1490.45</v>
      </c>
      <c r="AA177" s="44">
        <v>1351.25</v>
      </c>
    </row>
    <row r="178" spans="1:27" ht="12.75" hidden="1" customHeight="1" outlineLevel="1" x14ac:dyDescent="0.3">
      <c r="A178" s="99" t="s">
        <v>1742</v>
      </c>
      <c r="B178" s="63" t="s">
        <v>90</v>
      </c>
      <c r="C178" s="43" t="s">
        <v>79</v>
      </c>
      <c r="D178" s="44">
        <f>$D$158</f>
        <v>1716.97</v>
      </c>
      <c r="E178" s="44">
        <f>$D$158</f>
        <v>1716.97</v>
      </c>
      <c r="F178" s="44">
        <f t="shared" ref="F178:AA178" si="100">$D$158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3">
      <c r="A179" s="99" t="s">
        <v>1743</v>
      </c>
      <c r="B179" s="63" t="s">
        <v>83</v>
      </c>
      <c r="C179" s="43" t="s">
        <v>79</v>
      </c>
      <c r="D179" s="44">
        <v>4.8</v>
      </c>
      <c r="E179" s="44">
        <v>4.8</v>
      </c>
      <c r="F179" s="44">
        <v>4.8</v>
      </c>
      <c r="G179" s="44">
        <v>4.8</v>
      </c>
      <c r="H179" s="44">
        <v>4.8</v>
      </c>
      <c r="I179" s="44">
        <v>4.8</v>
      </c>
      <c r="J179" s="44">
        <v>4.8</v>
      </c>
      <c r="K179" s="44">
        <v>4.8</v>
      </c>
      <c r="L179" s="44">
        <v>4.8</v>
      </c>
      <c r="M179" s="44">
        <v>4.8</v>
      </c>
      <c r="N179" s="44">
        <v>4.8</v>
      </c>
      <c r="O179" s="44">
        <v>4.8</v>
      </c>
      <c r="P179" s="44">
        <v>4.8</v>
      </c>
      <c r="Q179" s="44">
        <v>4.8</v>
      </c>
      <c r="R179" s="44">
        <v>4.8</v>
      </c>
      <c r="S179" s="44">
        <v>4.8</v>
      </c>
      <c r="T179" s="44">
        <v>4.8</v>
      </c>
      <c r="U179" s="44">
        <v>4.8</v>
      </c>
      <c r="V179" s="44">
        <v>4.8</v>
      </c>
      <c r="W179" s="44">
        <v>4.8</v>
      </c>
      <c r="X179" s="44">
        <v>4.8</v>
      </c>
      <c r="Y179" s="44">
        <v>4.8</v>
      </c>
      <c r="Z179" s="44">
        <v>4.8</v>
      </c>
      <c r="AA179" s="44">
        <v>4.8</v>
      </c>
    </row>
    <row r="180" spans="1:27" ht="12.75" hidden="1" customHeight="1" outlineLevel="1" x14ac:dyDescent="0.3">
      <c r="A180" s="99" t="s">
        <v>1744</v>
      </c>
      <c r="B180" s="63" t="s">
        <v>81</v>
      </c>
      <c r="C180" s="43" t="s">
        <v>79</v>
      </c>
      <c r="D180" s="44">
        <f>$D$11</f>
        <v>264.79000000000002</v>
      </c>
      <c r="E180" s="44">
        <f t="shared" ref="E180:AA180" si="101">$D$11</f>
        <v>264.79000000000002</v>
      </c>
      <c r="F180" s="44">
        <f t="shared" si="101"/>
        <v>264.79000000000002</v>
      </c>
      <c r="G180" s="44">
        <f t="shared" si="101"/>
        <v>264.79000000000002</v>
      </c>
      <c r="H180" s="44">
        <f t="shared" si="101"/>
        <v>264.79000000000002</v>
      </c>
      <c r="I180" s="44">
        <f t="shared" si="101"/>
        <v>264.79000000000002</v>
      </c>
      <c r="J180" s="44">
        <f t="shared" si="101"/>
        <v>264.79000000000002</v>
      </c>
      <c r="K180" s="44">
        <f t="shared" si="101"/>
        <v>264.79000000000002</v>
      </c>
      <c r="L180" s="44">
        <f t="shared" si="101"/>
        <v>264.79000000000002</v>
      </c>
      <c r="M180" s="44">
        <f t="shared" si="101"/>
        <v>264.79000000000002</v>
      </c>
      <c r="N180" s="44">
        <f t="shared" si="101"/>
        <v>264.79000000000002</v>
      </c>
      <c r="O180" s="44">
        <f t="shared" si="101"/>
        <v>264.79000000000002</v>
      </c>
      <c r="P180" s="44">
        <f t="shared" si="101"/>
        <v>264.79000000000002</v>
      </c>
      <c r="Q180" s="44">
        <f t="shared" si="101"/>
        <v>264.79000000000002</v>
      </c>
      <c r="R180" s="44">
        <f t="shared" si="101"/>
        <v>264.79000000000002</v>
      </c>
      <c r="S180" s="44">
        <f t="shared" si="101"/>
        <v>264.79000000000002</v>
      </c>
      <c r="T180" s="44">
        <f t="shared" si="101"/>
        <v>264.79000000000002</v>
      </c>
      <c r="U180" s="44">
        <f t="shared" si="101"/>
        <v>264.79000000000002</v>
      </c>
      <c r="V180" s="44">
        <f t="shared" si="101"/>
        <v>264.79000000000002</v>
      </c>
      <c r="W180" s="44">
        <f t="shared" si="101"/>
        <v>264.79000000000002</v>
      </c>
      <c r="X180" s="44">
        <f t="shared" si="101"/>
        <v>264.79000000000002</v>
      </c>
      <c r="Y180" s="44">
        <f t="shared" si="101"/>
        <v>264.79000000000002</v>
      </c>
      <c r="Z180" s="44">
        <f t="shared" si="101"/>
        <v>264.79000000000002</v>
      </c>
      <c r="AA180" s="44">
        <f t="shared" si="101"/>
        <v>264.79000000000002</v>
      </c>
    </row>
    <row r="181" spans="1:27" ht="12.75" customHeight="1" collapsed="1" x14ac:dyDescent="0.3">
      <c r="A181" s="98" t="s">
        <v>1745</v>
      </c>
      <c r="B181" s="28" t="str">
        <f>"06"&amp;"."&amp;$B$752&amp;"."&amp;$B$753</f>
        <v>06.02.2024</v>
      </c>
      <c r="C181" s="90" t="s">
        <v>76</v>
      </c>
      <c r="D181" s="91">
        <f>ROUND(((D182+D183+D185+D184)/1000),5)</f>
        <v>3.2377199999999999</v>
      </c>
      <c r="E181" s="91">
        <f>ROUND(((E182+E183+E185+E184)/1000),5)</f>
        <v>3.1787200000000002</v>
      </c>
      <c r="F181" s="91">
        <f>ROUND(((F182+F183+F185+F184)/1000),5)</f>
        <v>3.1494</v>
      </c>
      <c r="G181" s="91">
        <f t="shared" ref="G181:AA181" si="102">ROUND(((G182+G183+G185+G184)/1000),5)</f>
        <v>3.1376599999999999</v>
      </c>
      <c r="H181" s="91">
        <f t="shared" si="102"/>
        <v>3.1836899999999999</v>
      </c>
      <c r="I181" s="91">
        <f t="shared" si="102"/>
        <v>3.2467700000000002</v>
      </c>
      <c r="J181" s="91">
        <f t="shared" si="102"/>
        <v>3.4124099999999999</v>
      </c>
      <c r="K181" s="91">
        <f t="shared" si="102"/>
        <v>3.6631100000000001</v>
      </c>
      <c r="L181" s="91">
        <f t="shared" si="102"/>
        <v>3.8223699999999998</v>
      </c>
      <c r="M181" s="91">
        <f t="shared" si="102"/>
        <v>3.8567</v>
      </c>
      <c r="N181" s="91">
        <f t="shared" si="102"/>
        <v>3.8788</v>
      </c>
      <c r="O181" s="91">
        <f t="shared" si="102"/>
        <v>3.9111699999999998</v>
      </c>
      <c r="P181" s="91">
        <f t="shared" si="102"/>
        <v>3.8843399999999999</v>
      </c>
      <c r="Q181" s="91">
        <f t="shared" si="102"/>
        <v>3.9070299999999998</v>
      </c>
      <c r="R181" s="91">
        <f t="shared" si="102"/>
        <v>3.8930099999999999</v>
      </c>
      <c r="S181" s="91">
        <f t="shared" si="102"/>
        <v>3.8477199999999998</v>
      </c>
      <c r="T181" s="91">
        <f t="shared" si="102"/>
        <v>3.8262700000000001</v>
      </c>
      <c r="U181" s="91">
        <f t="shared" si="102"/>
        <v>3.8645100000000001</v>
      </c>
      <c r="V181" s="91">
        <f t="shared" si="102"/>
        <v>3.8696700000000002</v>
      </c>
      <c r="W181" s="91">
        <f t="shared" si="102"/>
        <v>3.8795299999999999</v>
      </c>
      <c r="X181" s="91">
        <f t="shared" si="102"/>
        <v>3.7852299999999999</v>
      </c>
      <c r="Y181" s="91">
        <f t="shared" si="102"/>
        <v>3.6882799999999998</v>
      </c>
      <c r="Z181" s="91">
        <f t="shared" si="102"/>
        <v>3.47594</v>
      </c>
      <c r="AA181" s="91">
        <f t="shared" si="102"/>
        <v>3.2588499999999998</v>
      </c>
    </row>
    <row r="182" spans="1:27" ht="12.75" hidden="1" customHeight="1" outlineLevel="1" x14ac:dyDescent="0.3">
      <c r="A182" s="99" t="s">
        <v>1746</v>
      </c>
      <c r="B182" s="63" t="s">
        <v>238</v>
      </c>
      <c r="C182" s="43" t="s">
        <v>79</v>
      </c>
      <c r="D182" s="44">
        <v>1251.1600000000001</v>
      </c>
      <c r="E182" s="44">
        <v>1192.1600000000001</v>
      </c>
      <c r="F182" s="44">
        <v>1162.8399999999999</v>
      </c>
      <c r="G182" s="44">
        <v>1151.0999999999999</v>
      </c>
      <c r="H182" s="44">
        <v>1197.1300000000001</v>
      </c>
      <c r="I182" s="44">
        <v>1260.21</v>
      </c>
      <c r="J182" s="44">
        <v>1425.85</v>
      </c>
      <c r="K182" s="44">
        <v>1676.55</v>
      </c>
      <c r="L182" s="44">
        <v>1835.81</v>
      </c>
      <c r="M182" s="44">
        <v>1870.14</v>
      </c>
      <c r="N182" s="44">
        <v>1892.24</v>
      </c>
      <c r="O182" s="44">
        <v>1924.61</v>
      </c>
      <c r="P182" s="44">
        <v>1897.78</v>
      </c>
      <c r="Q182" s="44">
        <v>1920.47</v>
      </c>
      <c r="R182" s="44">
        <v>1906.45</v>
      </c>
      <c r="S182" s="44">
        <v>1861.16</v>
      </c>
      <c r="T182" s="44">
        <v>1839.71</v>
      </c>
      <c r="U182" s="44">
        <v>1877.95</v>
      </c>
      <c r="V182" s="44">
        <v>1883.11</v>
      </c>
      <c r="W182" s="44">
        <v>1892.97</v>
      </c>
      <c r="X182" s="44">
        <v>1798.67</v>
      </c>
      <c r="Y182" s="44">
        <v>1701.72</v>
      </c>
      <c r="Z182" s="44">
        <v>1489.38</v>
      </c>
      <c r="AA182" s="44">
        <v>1272.29</v>
      </c>
    </row>
    <row r="183" spans="1:27" ht="12.75" hidden="1" customHeight="1" outlineLevel="1" x14ac:dyDescent="0.3">
      <c r="A183" s="99" t="s">
        <v>1747</v>
      </c>
      <c r="B183" s="63" t="s">
        <v>90</v>
      </c>
      <c r="C183" s="43" t="s">
        <v>79</v>
      </c>
      <c r="D183" s="44">
        <f>$D$158</f>
        <v>1716.97</v>
      </c>
      <c r="E183" s="44">
        <f>$D$158</f>
        <v>1716.97</v>
      </c>
      <c r="F183" s="44">
        <f t="shared" ref="F183:AA183" si="103">$D$158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3">
      <c r="A184" s="99" t="s">
        <v>1748</v>
      </c>
      <c r="B184" s="63" t="s">
        <v>83</v>
      </c>
      <c r="C184" s="43" t="s">
        <v>79</v>
      </c>
      <c r="D184" s="44">
        <v>4.8</v>
      </c>
      <c r="E184" s="44">
        <v>4.8</v>
      </c>
      <c r="F184" s="44">
        <v>4.8</v>
      </c>
      <c r="G184" s="44">
        <v>4.8</v>
      </c>
      <c r="H184" s="44">
        <v>4.8</v>
      </c>
      <c r="I184" s="44">
        <v>4.8</v>
      </c>
      <c r="J184" s="44">
        <v>4.8</v>
      </c>
      <c r="K184" s="44">
        <v>4.8</v>
      </c>
      <c r="L184" s="44">
        <v>4.8</v>
      </c>
      <c r="M184" s="44">
        <v>4.8</v>
      </c>
      <c r="N184" s="44">
        <v>4.8</v>
      </c>
      <c r="O184" s="44">
        <v>4.8</v>
      </c>
      <c r="P184" s="44">
        <v>4.8</v>
      </c>
      <c r="Q184" s="44">
        <v>4.8</v>
      </c>
      <c r="R184" s="44">
        <v>4.8</v>
      </c>
      <c r="S184" s="44">
        <v>4.8</v>
      </c>
      <c r="T184" s="44">
        <v>4.8</v>
      </c>
      <c r="U184" s="44">
        <v>4.8</v>
      </c>
      <c r="V184" s="44">
        <v>4.8</v>
      </c>
      <c r="W184" s="44">
        <v>4.8</v>
      </c>
      <c r="X184" s="44">
        <v>4.8</v>
      </c>
      <c r="Y184" s="44">
        <v>4.8</v>
      </c>
      <c r="Z184" s="44">
        <v>4.8</v>
      </c>
      <c r="AA184" s="44">
        <v>4.8</v>
      </c>
    </row>
    <row r="185" spans="1:27" ht="12.75" hidden="1" customHeight="1" outlineLevel="1" x14ac:dyDescent="0.3">
      <c r="A185" s="99" t="s">
        <v>1749</v>
      </c>
      <c r="B185" s="63" t="s">
        <v>81</v>
      </c>
      <c r="C185" s="43" t="s">
        <v>79</v>
      </c>
      <c r="D185" s="44">
        <f>$D$11</f>
        <v>264.79000000000002</v>
      </c>
      <c r="E185" s="44">
        <f t="shared" ref="E185:AA185" si="104">$D$11</f>
        <v>264.79000000000002</v>
      </c>
      <c r="F185" s="44">
        <f t="shared" si="104"/>
        <v>264.79000000000002</v>
      </c>
      <c r="G185" s="44">
        <f t="shared" si="104"/>
        <v>264.79000000000002</v>
      </c>
      <c r="H185" s="44">
        <f t="shared" si="104"/>
        <v>264.79000000000002</v>
      </c>
      <c r="I185" s="44">
        <f t="shared" si="104"/>
        <v>264.79000000000002</v>
      </c>
      <c r="J185" s="44">
        <f t="shared" si="104"/>
        <v>264.79000000000002</v>
      </c>
      <c r="K185" s="44">
        <f t="shared" si="104"/>
        <v>264.79000000000002</v>
      </c>
      <c r="L185" s="44">
        <f t="shared" si="104"/>
        <v>264.79000000000002</v>
      </c>
      <c r="M185" s="44">
        <f t="shared" si="104"/>
        <v>264.79000000000002</v>
      </c>
      <c r="N185" s="44">
        <f t="shared" si="104"/>
        <v>264.79000000000002</v>
      </c>
      <c r="O185" s="44">
        <f t="shared" si="104"/>
        <v>264.79000000000002</v>
      </c>
      <c r="P185" s="44">
        <f t="shared" si="104"/>
        <v>264.79000000000002</v>
      </c>
      <c r="Q185" s="44">
        <f t="shared" si="104"/>
        <v>264.79000000000002</v>
      </c>
      <c r="R185" s="44">
        <f t="shared" si="104"/>
        <v>264.79000000000002</v>
      </c>
      <c r="S185" s="44">
        <f t="shared" si="104"/>
        <v>264.79000000000002</v>
      </c>
      <c r="T185" s="44">
        <f t="shared" si="104"/>
        <v>264.79000000000002</v>
      </c>
      <c r="U185" s="44">
        <f t="shared" si="104"/>
        <v>264.79000000000002</v>
      </c>
      <c r="V185" s="44">
        <f t="shared" si="104"/>
        <v>264.79000000000002</v>
      </c>
      <c r="W185" s="44">
        <f t="shared" si="104"/>
        <v>264.79000000000002</v>
      </c>
      <c r="X185" s="44">
        <f t="shared" si="104"/>
        <v>264.79000000000002</v>
      </c>
      <c r="Y185" s="44">
        <f t="shared" si="104"/>
        <v>264.79000000000002</v>
      </c>
      <c r="Z185" s="44">
        <f t="shared" si="104"/>
        <v>264.79000000000002</v>
      </c>
      <c r="AA185" s="44">
        <f t="shared" si="104"/>
        <v>264.79000000000002</v>
      </c>
    </row>
    <row r="186" spans="1:27" ht="12.75" customHeight="1" collapsed="1" x14ac:dyDescent="0.3">
      <c r="A186" s="98" t="s">
        <v>1750</v>
      </c>
      <c r="B186" s="28" t="str">
        <f>"07"&amp;"."&amp;$B$752&amp;"."&amp;$B$753</f>
        <v>07.02.2024</v>
      </c>
      <c r="C186" s="90" t="s">
        <v>76</v>
      </c>
      <c r="D186" s="91">
        <f>ROUND(((D187+D188+D190+D189)/1000),5)</f>
        <v>3.2585000000000002</v>
      </c>
      <c r="E186" s="91">
        <f>ROUND(((E187+E188+E190+E189)/1000),5)</f>
        <v>3.2028099999999999</v>
      </c>
      <c r="F186" s="91">
        <f>ROUND(((F187+F188+F190+F189)/1000),5)</f>
        <v>3.1642700000000001</v>
      </c>
      <c r="G186" s="91">
        <f t="shared" ref="G186:AA186" si="105">ROUND(((G187+G188+G190+G189)/1000),5)</f>
        <v>3.15916</v>
      </c>
      <c r="H186" s="91">
        <f t="shared" si="105"/>
        <v>3.19339</v>
      </c>
      <c r="I186" s="91">
        <f t="shared" si="105"/>
        <v>3.2505099999999998</v>
      </c>
      <c r="J186" s="91">
        <f t="shared" si="105"/>
        <v>3.4371499999999999</v>
      </c>
      <c r="K186" s="91">
        <f t="shared" si="105"/>
        <v>3.71279</v>
      </c>
      <c r="L186" s="91">
        <f t="shared" si="105"/>
        <v>3.87432</v>
      </c>
      <c r="M186" s="91">
        <f t="shared" si="105"/>
        <v>3.9316800000000001</v>
      </c>
      <c r="N186" s="91">
        <f t="shared" si="105"/>
        <v>3.9664700000000002</v>
      </c>
      <c r="O186" s="91">
        <f t="shared" si="105"/>
        <v>4.0033000000000003</v>
      </c>
      <c r="P186" s="91">
        <f t="shared" si="105"/>
        <v>3.9690500000000002</v>
      </c>
      <c r="Q186" s="91">
        <f t="shared" si="105"/>
        <v>3.99796</v>
      </c>
      <c r="R186" s="91">
        <f t="shared" si="105"/>
        <v>3.9978799999999999</v>
      </c>
      <c r="S186" s="91">
        <f t="shared" si="105"/>
        <v>3.91377</v>
      </c>
      <c r="T186" s="91">
        <f t="shared" si="105"/>
        <v>3.88314</v>
      </c>
      <c r="U186" s="91">
        <f t="shared" si="105"/>
        <v>3.9220299999999999</v>
      </c>
      <c r="V186" s="91">
        <f t="shared" si="105"/>
        <v>3.9092199999999999</v>
      </c>
      <c r="W186" s="91">
        <f t="shared" si="105"/>
        <v>3.9309400000000001</v>
      </c>
      <c r="X186" s="91">
        <f t="shared" si="105"/>
        <v>3.83074</v>
      </c>
      <c r="Y186" s="91">
        <f t="shared" si="105"/>
        <v>3.73766</v>
      </c>
      <c r="Z186" s="91">
        <f t="shared" si="105"/>
        <v>3.4894400000000001</v>
      </c>
      <c r="AA186" s="91">
        <f t="shared" si="105"/>
        <v>3.2898999999999998</v>
      </c>
    </row>
    <row r="187" spans="1:27" ht="12.75" hidden="1" customHeight="1" outlineLevel="1" x14ac:dyDescent="0.3">
      <c r="A187" s="99" t="s">
        <v>1751</v>
      </c>
      <c r="B187" s="63" t="s">
        <v>238</v>
      </c>
      <c r="C187" s="43" t="s">
        <v>79</v>
      </c>
      <c r="D187" s="44">
        <v>1271.94</v>
      </c>
      <c r="E187" s="44">
        <v>1216.25</v>
      </c>
      <c r="F187" s="44">
        <v>1177.71</v>
      </c>
      <c r="G187" s="44">
        <v>1172.5999999999999</v>
      </c>
      <c r="H187" s="44">
        <v>1206.83</v>
      </c>
      <c r="I187" s="44">
        <v>1263.95</v>
      </c>
      <c r="J187" s="44">
        <v>1450.59</v>
      </c>
      <c r="K187" s="44">
        <v>1726.23</v>
      </c>
      <c r="L187" s="44">
        <v>1887.76</v>
      </c>
      <c r="M187" s="44">
        <v>1945.12</v>
      </c>
      <c r="N187" s="44">
        <v>1979.91</v>
      </c>
      <c r="O187" s="44">
        <v>2016.74</v>
      </c>
      <c r="P187" s="44">
        <v>1982.49</v>
      </c>
      <c r="Q187" s="44">
        <v>2011.4</v>
      </c>
      <c r="R187" s="44">
        <v>2011.32</v>
      </c>
      <c r="S187" s="44">
        <v>1927.21</v>
      </c>
      <c r="T187" s="44">
        <v>1896.58</v>
      </c>
      <c r="U187" s="44">
        <v>1935.47</v>
      </c>
      <c r="V187" s="44">
        <v>1922.66</v>
      </c>
      <c r="W187" s="44">
        <v>1944.38</v>
      </c>
      <c r="X187" s="44">
        <v>1844.18</v>
      </c>
      <c r="Y187" s="44">
        <v>1751.1</v>
      </c>
      <c r="Z187" s="44">
        <v>1502.88</v>
      </c>
      <c r="AA187" s="44">
        <v>1303.3399999999999</v>
      </c>
    </row>
    <row r="188" spans="1:27" ht="12.75" hidden="1" customHeight="1" outlineLevel="1" x14ac:dyDescent="0.3">
      <c r="A188" s="99" t="s">
        <v>1752</v>
      </c>
      <c r="B188" s="63" t="s">
        <v>90</v>
      </c>
      <c r="C188" s="43" t="s">
        <v>79</v>
      </c>
      <c r="D188" s="44">
        <f>$D$158</f>
        <v>1716.97</v>
      </c>
      <c r="E188" s="44">
        <f>$D$158</f>
        <v>1716.97</v>
      </c>
      <c r="F188" s="44">
        <f t="shared" ref="F188:AA188" si="106">$D$158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3">
      <c r="A189" s="99" t="s">
        <v>1753</v>
      </c>
      <c r="B189" s="63" t="s">
        <v>83</v>
      </c>
      <c r="C189" s="43" t="s">
        <v>79</v>
      </c>
      <c r="D189" s="44">
        <v>4.8</v>
      </c>
      <c r="E189" s="44">
        <v>4.8</v>
      </c>
      <c r="F189" s="44">
        <v>4.8</v>
      </c>
      <c r="G189" s="44">
        <v>4.8</v>
      </c>
      <c r="H189" s="44">
        <v>4.8</v>
      </c>
      <c r="I189" s="44">
        <v>4.8</v>
      </c>
      <c r="J189" s="44">
        <v>4.8</v>
      </c>
      <c r="K189" s="44">
        <v>4.8</v>
      </c>
      <c r="L189" s="44">
        <v>4.8</v>
      </c>
      <c r="M189" s="44">
        <v>4.8</v>
      </c>
      <c r="N189" s="44">
        <v>4.8</v>
      </c>
      <c r="O189" s="44">
        <v>4.8</v>
      </c>
      <c r="P189" s="44">
        <v>4.8</v>
      </c>
      <c r="Q189" s="44">
        <v>4.8</v>
      </c>
      <c r="R189" s="44">
        <v>4.8</v>
      </c>
      <c r="S189" s="44">
        <v>4.8</v>
      </c>
      <c r="T189" s="44">
        <v>4.8</v>
      </c>
      <c r="U189" s="44">
        <v>4.8</v>
      </c>
      <c r="V189" s="44">
        <v>4.8</v>
      </c>
      <c r="W189" s="44">
        <v>4.8</v>
      </c>
      <c r="X189" s="44">
        <v>4.8</v>
      </c>
      <c r="Y189" s="44">
        <v>4.8</v>
      </c>
      <c r="Z189" s="44">
        <v>4.8</v>
      </c>
      <c r="AA189" s="44">
        <v>4.8</v>
      </c>
    </row>
    <row r="190" spans="1:27" ht="12.75" hidden="1" customHeight="1" outlineLevel="1" x14ac:dyDescent="0.3">
      <c r="A190" s="99" t="s">
        <v>1754</v>
      </c>
      <c r="B190" s="63" t="s">
        <v>81</v>
      </c>
      <c r="C190" s="43" t="s">
        <v>79</v>
      </c>
      <c r="D190" s="44">
        <f>$D$11</f>
        <v>264.79000000000002</v>
      </c>
      <c r="E190" s="44">
        <f t="shared" ref="E190:AA190" si="107">$D$11</f>
        <v>264.79000000000002</v>
      </c>
      <c r="F190" s="44">
        <f t="shared" si="107"/>
        <v>264.79000000000002</v>
      </c>
      <c r="G190" s="44">
        <f t="shared" si="107"/>
        <v>264.79000000000002</v>
      </c>
      <c r="H190" s="44">
        <f t="shared" si="107"/>
        <v>264.79000000000002</v>
      </c>
      <c r="I190" s="44">
        <f t="shared" si="107"/>
        <v>264.79000000000002</v>
      </c>
      <c r="J190" s="44">
        <f t="shared" si="107"/>
        <v>264.79000000000002</v>
      </c>
      <c r="K190" s="44">
        <f t="shared" si="107"/>
        <v>264.79000000000002</v>
      </c>
      <c r="L190" s="44">
        <f t="shared" si="107"/>
        <v>264.79000000000002</v>
      </c>
      <c r="M190" s="44">
        <f t="shared" si="107"/>
        <v>264.79000000000002</v>
      </c>
      <c r="N190" s="44">
        <f t="shared" si="107"/>
        <v>264.79000000000002</v>
      </c>
      <c r="O190" s="44">
        <f t="shared" si="107"/>
        <v>264.79000000000002</v>
      </c>
      <c r="P190" s="44">
        <f t="shared" si="107"/>
        <v>264.79000000000002</v>
      </c>
      <c r="Q190" s="44">
        <f t="shared" si="107"/>
        <v>264.79000000000002</v>
      </c>
      <c r="R190" s="44">
        <f t="shared" si="107"/>
        <v>264.79000000000002</v>
      </c>
      <c r="S190" s="44">
        <f t="shared" si="107"/>
        <v>264.79000000000002</v>
      </c>
      <c r="T190" s="44">
        <f t="shared" si="107"/>
        <v>264.79000000000002</v>
      </c>
      <c r="U190" s="44">
        <f t="shared" si="107"/>
        <v>264.79000000000002</v>
      </c>
      <c r="V190" s="44">
        <f t="shared" si="107"/>
        <v>264.79000000000002</v>
      </c>
      <c r="W190" s="44">
        <f t="shared" si="107"/>
        <v>264.79000000000002</v>
      </c>
      <c r="X190" s="44">
        <f t="shared" si="107"/>
        <v>264.79000000000002</v>
      </c>
      <c r="Y190" s="44">
        <f t="shared" si="107"/>
        <v>264.79000000000002</v>
      </c>
      <c r="Z190" s="44">
        <f t="shared" si="107"/>
        <v>264.79000000000002</v>
      </c>
      <c r="AA190" s="44">
        <f t="shared" si="107"/>
        <v>264.79000000000002</v>
      </c>
    </row>
    <row r="191" spans="1:27" ht="12.75" customHeight="1" collapsed="1" x14ac:dyDescent="0.3">
      <c r="A191" s="98" t="s">
        <v>1755</v>
      </c>
      <c r="B191" s="28" t="str">
        <f>"08"&amp;"."&amp;$B$752&amp;"."&amp;$B$753</f>
        <v>08.02.2024</v>
      </c>
      <c r="C191" s="90" t="s">
        <v>76</v>
      </c>
      <c r="D191" s="91">
        <f>ROUND(((D192+D193+D195+D194)/1000),5)</f>
        <v>3.2585999999999999</v>
      </c>
      <c r="E191" s="91">
        <f>ROUND(((E192+E193+E195+E194)/1000),5)</f>
        <v>3.1734300000000002</v>
      </c>
      <c r="F191" s="91">
        <f>ROUND(((F192+F193+F195+F194)/1000),5)</f>
        <v>3.1408999999999998</v>
      </c>
      <c r="G191" s="91">
        <f t="shared" ref="G191:AA191" si="108">ROUND(((G192+G193+G195+G194)/1000),5)</f>
        <v>3.1324800000000002</v>
      </c>
      <c r="H191" s="91">
        <f t="shared" si="108"/>
        <v>3.1656200000000001</v>
      </c>
      <c r="I191" s="91">
        <f t="shared" si="108"/>
        <v>3.28295</v>
      </c>
      <c r="J191" s="91">
        <f t="shared" si="108"/>
        <v>3.4921500000000001</v>
      </c>
      <c r="K191" s="91">
        <f t="shared" si="108"/>
        <v>3.7870499999999998</v>
      </c>
      <c r="L191" s="91">
        <f t="shared" si="108"/>
        <v>3.9091800000000001</v>
      </c>
      <c r="M191" s="91">
        <f t="shared" si="108"/>
        <v>3.9967299999999999</v>
      </c>
      <c r="N191" s="91">
        <f t="shared" si="108"/>
        <v>4.0638899999999998</v>
      </c>
      <c r="O191" s="91">
        <f t="shared" si="108"/>
        <v>4.0801600000000002</v>
      </c>
      <c r="P191" s="91">
        <f t="shared" si="108"/>
        <v>4.0523100000000003</v>
      </c>
      <c r="Q191" s="91">
        <f t="shared" si="108"/>
        <v>4.0590200000000003</v>
      </c>
      <c r="R191" s="91">
        <f t="shared" si="108"/>
        <v>4.04549</v>
      </c>
      <c r="S191" s="91">
        <f t="shared" si="108"/>
        <v>3.9822199999999999</v>
      </c>
      <c r="T191" s="91">
        <f t="shared" si="108"/>
        <v>4.0607300000000004</v>
      </c>
      <c r="U191" s="91">
        <f t="shared" si="108"/>
        <v>4.0928500000000003</v>
      </c>
      <c r="V191" s="91">
        <f t="shared" si="108"/>
        <v>4.18241</v>
      </c>
      <c r="W191" s="91">
        <f t="shared" si="108"/>
        <v>4.0289599999999997</v>
      </c>
      <c r="X191" s="91">
        <f t="shared" si="108"/>
        <v>3.9517799999999998</v>
      </c>
      <c r="Y191" s="91">
        <f t="shared" si="108"/>
        <v>3.82877</v>
      </c>
      <c r="Z191" s="91">
        <f t="shared" si="108"/>
        <v>3.6860900000000001</v>
      </c>
      <c r="AA191" s="91">
        <f t="shared" si="108"/>
        <v>3.4316399999999998</v>
      </c>
    </row>
    <row r="192" spans="1:27" ht="12.75" hidden="1" customHeight="1" outlineLevel="1" x14ac:dyDescent="0.3">
      <c r="A192" s="99" t="s">
        <v>1756</v>
      </c>
      <c r="B192" s="63" t="s">
        <v>238</v>
      </c>
      <c r="C192" s="43" t="s">
        <v>79</v>
      </c>
      <c r="D192" s="44">
        <v>1272.04</v>
      </c>
      <c r="E192" s="44">
        <v>1186.8699999999999</v>
      </c>
      <c r="F192" s="44">
        <v>1154.3399999999999</v>
      </c>
      <c r="G192" s="44">
        <v>1145.92</v>
      </c>
      <c r="H192" s="44">
        <v>1179.06</v>
      </c>
      <c r="I192" s="44">
        <v>1296.3900000000001</v>
      </c>
      <c r="J192" s="44">
        <v>1505.59</v>
      </c>
      <c r="K192" s="44">
        <v>1800.49</v>
      </c>
      <c r="L192" s="44">
        <v>1922.62</v>
      </c>
      <c r="M192" s="44">
        <v>2010.17</v>
      </c>
      <c r="N192" s="44">
        <v>2077.33</v>
      </c>
      <c r="O192" s="44">
        <v>2093.6</v>
      </c>
      <c r="P192" s="44">
        <v>2065.75</v>
      </c>
      <c r="Q192" s="44">
        <v>2072.46</v>
      </c>
      <c r="R192" s="44">
        <v>2058.9299999999998</v>
      </c>
      <c r="S192" s="44">
        <v>1995.66</v>
      </c>
      <c r="T192" s="44">
        <v>2074.17</v>
      </c>
      <c r="U192" s="44">
        <v>2106.29</v>
      </c>
      <c r="V192" s="44">
        <v>2195.85</v>
      </c>
      <c r="W192" s="44">
        <v>2042.4</v>
      </c>
      <c r="X192" s="44">
        <v>1965.22</v>
      </c>
      <c r="Y192" s="44">
        <v>1842.21</v>
      </c>
      <c r="Z192" s="44">
        <v>1699.53</v>
      </c>
      <c r="AA192" s="44">
        <v>1445.08</v>
      </c>
    </row>
    <row r="193" spans="1:27" ht="12.75" hidden="1" customHeight="1" outlineLevel="1" x14ac:dyDescent="0.3">
      <c r="A193" s="99" t="s">
        <v>1757</v>
      </c>
      <c r="B193" s="63" t="s">
        <v>90</v>
      </c>
      <c r="C193" s="43" t="s">
        <v>79</v>
      </c>
      <c r="D193" s="44">
        <f>$D$158</f>
        <v>1716.97</v>
      </c>
      <c r="E193" s="44">
        <f>$D$158</f>
        <v>1716.97</v>
      </c>
      <c r="F193" s="44">
        <f t="shared" ref="F193:AA193" si="109">$D$158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3">
      <c r="A194" s="99" t="s">
        <v>1758</v>
      </c>
      <c r="B194" s="63" t="s">
        <v>83</v>
      </c>
      <c r="C194" s="43" t="s">
        <v>79</v>
      </c>
      <c r="D194" s="44">
        <v>4.8</v>
      </c>
      <c r="E194" s="44">
        <v>4.8</v>
      </c>
      <c r="F194" s="44">
        <v>4.8</v>
      </c>
      <c r="G194" s="44">
        <v>4.8</v>
      </c>
      <c r="H194" s="44">
        <v>4.8</v>
      </c>
      <c r="I194" s="44">
        <v>4.8</v>
      </c>
      <c r="J194" s="44">
        <v>4.8</v>
      </c>
      <c r="K194" s="44">
        <v>4.8</v>
      </c>
      <c r="L194" s="44">
        <v>4.8</v>
      </c>
      <c r="M194" s="44">
        <v>4.8</v>
      </c>
      <c r="N194" s="44">
        <v>4.8</v>
      </c>
      <c r="O194" s="44">
        <v>4.8</v>
      </c>
      <c r="P194" s="44">
        <v>4.8</v>
      </c>
      <c r="Q194" s="44">
        <v>4.8</v>
      </c>
      <c r="R194" s="44">
        <v>4.8</v>
      </c>
      <c r="S194" s="44">
        <v>4.8</v>
      </c>
      <c r="T194" s="44">
        <v>4.8</v>
      </c>
      <c r="U194" s="44">
        <v>4.8</v>
      </c>
      <c r="V194" s="44">
        <v>4.8</v>
      </c>
      <c r="W194" s="44">
        <v>4.8</v>
      </c>
      <c r="X194" s="44">
        <v>4.8</v>
      </c>
      <c r="Y194" s="44">
        <v>4.8</v>
      </c>
      <c r="Z194" s="44">
        <v>4.8</v>
      </c>
      <c r="AA194" s="44">
        <v>4.8</v>
      </c>
    </row>
    <row r="195" spans="1:27" ht="12.75" hidden="1" customHeight="1" outlineLevel="1" x14ac:dyDescent="0.3">
      <c r="A195" s="99" t="s">
        <v>1759</v>
      </c>
      <c r="B195" s="63" t="s">
        <v>81</v>
      </c>
      <c r="C195" s="43" t="s">
        <v>79</v>
      </c>
      <c r="D195" s="44">
        <f>$D$11</f>
        <v>264.79000000000002</v>
      </c>
      <c r="E195" s="44">
        <f t="shared" ref="E195:AA195" si="110">$D$11</f>
        <v>264.79000000000002</v>
      </c>
      <c r="F195" s="44">
        <f t="shared" si="110"/>
        <v>264.79000000000002</v>
      </c>
      <c r="G195" s="44">
        <f t="shared" si="110"/>
        <v>264.79000000000002</v>
      </c>
      <c r="H195" s="44">
        <f t="shared" si="110"/>
        <v>264.79000000000002</v>
      </c>
      <c r="I195" s="44">
        <f t="shared" si="110"/>
        <v>264.79000000000002</v>
      </c>
      <c r="J195" s="44">
        <f t="shared" si="110"/>
        <v>264.79000000000002</v>
      </c>
      <c r="K195" s="44">
        <f t="shared" si="110"/>
        <v>264.79000000000002</v>
      </c>
      <c r="L195" s="44">
        <f t="shared" si="110"/>
        <v>264.79000000000002</v>
      </c>
      <c r="M195" s="44">
        <f t="shared" si="110"/>
        <v>264.79000000000002</v>
      </c>
      <c r="N195" s="44">
        <f t="shared" si="110"/>
        <v>264.79000000000002</v>
      </c>
      <c r="O195" s="44">
        <f t="shared" si="110"/>
        <v>264.79000000000002</v>
      </c>
      <c r="P195" s="44">
        <f t="shared" si="110"/>
        <v>264.79000000000002</v>
      </c>
      <c r="Q195" s="44">
        <f t="shared" si="110"/>
        <v>264.79000000000002</v>
      </c>
      <c r="R195" s="44">
        <f t="shared" si="110"/>
        <v>264.79000000000002</v>
      </c>
      <c r="S195" s="44">
        <f t="shared" si="110"/>
        <v>264.79000000000002</v>
      </c>
      <c r="T195" s="44">
        <f t="shared" si="110"/>
        <v>264.79000000000002</v>
      </c>
      <c r="U195" s="44">
        <f t="shared" si="110"/>
        <v>264.79000000000002</v>
      </c>
      <c r="V195" s="44">
        <f t="shared" si="110"/>
        <v>264.79000000000002</v>
      </c>
      <c r="W195" s="44">
        <f t="shared" si="110"/>
        <v>264.79000000000002</v>
      </c>
      <c r="X195" s="44">
        <f t="shared" si="110"/>
        <v>264.79000000000002</v>
      </c>
      <c r="Y195" s="44">
        <f t="shared" si="110"/>
        <v>264.79000000000002</v>
      </c>
      <c r="Z195" s="44">
        <f t="shared" si="110"/>
        <v>264.79000000000002</v>
      </c>
      <c r="AA195" s="44">
        <f t="shared" si="110"/>
        <v>264.79000000000002</v>
      </c>
    </row>
    <row r="196" spans="1:27" ht="12.75" customHeight="1" collapsed="1" x14ac:dyDescent="0.3">
      <c r="A196" s="98" t="s">
        <v>1760</v>
      </c>
      <c r="B196" s="28" t="str">
        <f>"09"&amp;"."&amp;$B$752&amp;"."&amp;$B$753</f>
        <v>09.02.2024</v>
      </c>
      <c r="C196" s="90" t="s">
        <v>76</v>
      </c>
      <c r="D196" s="91">
        <f>ROUND(((D197+D198+D200+D199)/1000),5)</f>
        <v>3.2964199999999999</v>
      </c>
      <c r="E196" s="91">
        <f>ROUND(((E197+E198+E200+E199)/1000),5)</f>
        <v>3.18743</v>
      </c>
      <c r="F196" s="91">
        <f>ROUND(((F197+F198+F200+F199)/1000),5)</f>
        <v>3.1616499999999998</v>
      </c>
      <c r="G196" s="91">
        <f t="shared" ref="G196:AA196" si="111">ROUND(((G197+G198+G200+G199)/1000),5)</f>
        <v>3.1614300000000002</v>
      </c>
      <c r="H196" s="91">
        <f t="shared" si="111"/>
        <v>3.1720199999999998</v>
      </c>
      <c r="I196" s="91">
        <f t="shared" si="111"/>
        <v>3.3123</v>
      </c>
      <c r="J196" s="91">
        <f t="shared" si="111"/>
        <v>3.5501</v>
      </c>
      <c r="K196" s="91">
        <f t="shared" si="111"/>
        <v>3.8231099999999998</v>
      </c>
      <c r="L196" s="91">
        <f t="shared" si="111"/>
        <v>3.9605399999999999</v>
      </c>
      <c r="M196" s="91">
        <f t="shared" si="111"/>
        <v>4.0910599999999997</v>
      </c>
      <c r="N196" s="91">
        <f t="shared" si="111"/>
        <v>4.1627700000000001</v>
      </c>
      <c r="O196" s="91">
        <f t="shared" si="111"/>
        <v>4.0614999999999997</v>
      </c>
      <c r="P196" s="91">
        <f t="shared" si="111"/>
        <v>4.0319500000000001</v>
      </c>
      <c r="Q196" s="91">
        <f t="shared" si="111"/>
        <v>4.0380799999999999</v>
      </c>
      <c r="R196" s="91">
        <f t="shared" si="111"/>
        <v>4.0247999999999999</v>
      </c>
      <c r="S196" s="91">
        <f t="shared" si="111"/>
        <v>4.0339400000000003</v>
      </c>
      <c r="T196" s="91">
        <f t="shared" si="111"/>
        <v>4.0809899999999999</v>
      </c>
      <c r="U196" s="91">
        <f t="shared" si="111"/>
        <v>4.1099399999999999</v>
      </c>
      <c r="V196" s="91">
        <f t="shared" si="111"/>
        <v>4.17326</v>
      </c>
      <c r="W196" s="91">
        <f t="shared" si="111"/>
        <v>3.9939100000000001</v>
      </c>
      <c r="X196" s="91">
        <f t="shared" si="111"/>
        <v>3.9144600000000001</v>
      </c>
      <c r="Y196" s="91">
        <f t="shared" si="111"/>
        <v>3.8504</v>
      </c>
      <c r="Z196" s="91">
        <f t="shared" si="111"/>
        <v>3.7133500000000002</v>
      </c>
      <c r="AA196" s="91">
        <f t="shared" si="111"/>
        <v>3.5106799999999998</v>
      </c>
    </row>
    <row r="197" spans="1:27" ht="12.75" hidden="1" customHeight="1" outlineLevel="1" x14ac:dyDescent="0.3">
      <c r="A197" s="99" t="s">
        <v>1761</v>
      </c>
      <c r="B197" s="63" t="s">
        <v>238</v>
      </c>
      <c r="C197" s="43" t="s">
        <v>79</v>
      </c>
      <c r="D197" s="44">
        <v>1309.8599999999999</v>
      </c>
      <c r="E197" s="44">
        <v>1200.8699999999999</v>
      </c>
      <c r="F197" s="44">
        <v>1175.0899999999999</v>
      </c>
      <c r="G197" s="44">
        <v>1174.8699999999999</v>
      </c>
      <c r="H197" s="44">
        <v>1185.46</v>
      </c>
      <c r="I197" s="44">
        <v>1325.74</v>
      </c>
      <c r="J197" s="44">
        <v>1563.54</v>
      </c>
      <c r="K197" s="44">
        <v>1836.55</v>
      </c>
      <c r="L197" s="44">
        <v>1973.98</v>
      </c>
      <c r="M197" s="44">
        <v>2104.5</v>
      </c>
      <c r="N197" s="44">
        <v>2176.21</v>
      </c>
      <c r="O197" s="44">
        <v>2074.94</v>
      </c>
      <c r="P197" s="44">
        <v>2045.39</v>
      </c>
      <c r="Q197" s="44">
        <v>2051.52</v>
      </c>
      <c r="R197" s="44">
        <v>2038.24</v>
      </c>
      <c r="S197" s="44">
        <v>2047.38</v>
      </c>
      <c r="T197" s="44">
        <v>2094.4299999999998</v>
      </c>
      <c r="U197" s="44">
        <v>2123.38</v>
      </c>
      <c r="V197" s="44">
        <v>2186.6999999999998</v>
      </c>
      <c r="W197" s="44">
        <v>2007.35</v>
      </c>
      <c r="X197" s="44">
        <v>1927.9</v>
      </c>
      <c r="Y197" s="44">
        <v>1863.84</v>
      </c>
      <c r="Z197" s="44">
        <v>1726.79</v>
      </c>
      <c r="AA197" s="44">
        <v>1524.12</v>
      </c>
    </row>
    <row r="198" spans="1:27" ht="12.75" hidden="1" customHeight="1" outlineLevel="1" x14ac:dyDescent="0.3">
      <c r="A198" s="99" t="s">
        <v>1762</v>
      </c>
      <c r="B198" s="63" t="s">
        <v>90</v>
      </c>
      <c r="C198" s="43" t="s">
        <v>79</v>
      </c>
      <c r="D198" s="44">
        <f>$D$158</f>
        <v>1716.97</v>
      </c>
      <c r="E198" s="44">
        <f>$D$158</f>
        <v>1716.97</v>
      </c>
      <c r="F198" s="44">
        <f t="shared" ref="F198:AA198" si="112">$D$158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3">
      <c r="A199" s="99" t="s">
        <v>1763</v>
      </c>
      <c r="B199" s="63" t="s">
        <v>83</v>
      </c>
      <c r="C199" s="43" t="s">
        <v>79</v>
      </c>
      <c r="D199" s="44">
        <v>4.8</v>
      </c>
      <c r="E199" s="44">
        <v>4.8</v>
      </c>
      <c r="F199" s="44">
        <v>4.8</v>
      </c>
      <c r="G199" s="44">
        <v>4.8</v>
      </c>
      <c r="H199" s="44">
        <v>4.8</v>
      </c>
      <c r="I199" s="44">
        <v>4.8</v>
      </c>
      <c r="J199" s="44">
        <v>4.8</v>
      </c>
      <c r="K199" s="44">
        <v>4.8</v>
      </c>
      <c r="L199" s="44">
        <v>4.8</v>
      </c>
      <c r="M199" s="44">
        <v>4.8</v>
      </c>
      <c r="N199" s="44">
        <v>4.8</v>
      </c>
      <c r="O199" s="44">
        <v>4.8</v>
      </c>
      <c r="P199" s="44">
        <v>4.8</v>
      </c>
      <c r="Q199" s="44">
        <v>4.8</v>
      </c>
      <c r="R199" s="44">
        <v>4.8</v>
      </c>
      <c r="S199" s="44">
        <v>4.8</v>
      </c>
      <c r="T199" s="44">
        <v>4.8</v>
      </c>
      <c r="U199" s="44">
        <v>4.8</v>
      </c>
      <c r="V199" s="44">
        <v>4.8</v>
      </c>
      <c r="W199" s="44">
        <v>4.8</v>
      </c>
      <c r="X199" s="44">
        <v>4.8</v>
      </c>
      <c r="Y199" s="44">
        <v>4.8</v>
      </c>
      <c r="Z199" s="44">
        <v>4.8</v>
      </c>
      <c r="AA199" s="44">
        <v>4.8</v>
      </c>
    </row>
    <row r="200" spans="1:27" ht="12.75" hidden="1" customHeight="1" outlineLevel="1" x14ac:dyDescent="0.3">
      <c r="A200" s="99" t="s">
        <v>1764</v>
      </c>
      <c r="B200" s="63" t="s">
        <v>81</v>
      </c>
      <c r="C200" s="43" t="s">
        <v>79</v>
      </c>
      <c r="D200" s="44">
        <f>$D$11</f>
        <v>264.79000000000002</v>
      </c>
      <c r="E200" s="44">
        <f t="shared" ref="E200:AA200" si="113">$D$11</f>
        <v>264.79000000000002</v>
      </c>
      <c r="F200" s="44">
        <f t="shared" si="113"/>
        <v>264.79000000000002</v>
      </c>
      <c r="G200" s="44">
        <f t="shared" si="113"/>
        <v>264.79000000000002</v>
      </c>
      <c r="H200" s="44">
        <f t="shared" si="113"/>
        <v>264.79000000000002</v>
      </c>
      <c r="I200" s="44">
        <f t="shared" si="113"/>
        <v>264.79000000000002</v>
      </c>
      <c r="J200" s="44">
        <f t="shared" si="113"/>
        <v>264.79000000000002</v>
      </c>
      <c r="K200" s="44">
        <f t="shared" si="113"/>
        <v>264.79000000000002</v>
      </c>
      <c r="L200" s="44">
        <f t="shared" si="113"/>
        <v>264.79000000000002</v>
      </c>
      <c r="M200" s="44">
        <f t="shared" si="113"/>
        <v>264.79000000000002</v>
      </c>
      <c r="N200" s="44">
        <f t="shared" si="113"/>
        <v>264.79000000000002</v>
      </c>
      <c r="O200" s="44">
        <f t="shared" si="113"/>
        <v>264.79000000000002</v>
      </c>
      <c r="P200" s="44">
        <f t="shared" si="113"/>
        <v>264.79000000000002</v>
      </c>
      <c r="Q200" s="44">
        <f t="shared" si="113"/>
        <v>264.79000000000002</v>
      </c>
      <c r="R200" s="44">
        <f t="shared" si="113"/>
        <v>264.79000000000002</v>
      </c>
      <c r="S200" s="44">
        <f t="shared" si="113"/>
        <v>264.79000000000002</v>
      </c>
      <c r="T200" s="44">
        <f t="shared" si="113"/>
        <v>264.79000000000002</v>
      </c>
      <c r="U200" s="44">
        <f t="shared" si="113"/>
        <v>264.79000000000002</v>
      </c>
      <c r="V200" s="44">
        <f t="shared" si="113"/>
        <v>264.79000000000002</v>
      </c>
      <c r="W200" s="44">
        <f t="shared" si="113"/>
        <v>264.79000000000002</v>
      </c>
      <c r="X200" s="44">
        <f t="shared" si="113"/>
        <v>264.79000000000002</v>
      </c>
      <c r="Y200" s="44">
        <f t="shared" si="113"/>
        <v>264.79000000000002</v>
      </c>
      <c r="Z200" s="44">
        <f t="shared" si="113"/>
        <v>264.79000000000002</v>
      </c>
      <c r="AA200" s="44">
        <f t="shared" si="113"/>
        <v>264.79000000000002</v>
      </c>
    </row>
    <row r="201" spans="1:27" ht="12.75" customHeight="1" collapsed="1" x14ac:dyDescent="0.3">
      <c r="A201" s="98" t="s">
        <v>1765</v>
      </c>
      <c r="B201" s="28" t="str">
        <f>"10"&amp;"."&amp;$B$752&amp;"."&amp;$B$753</f>
        <v>10.02.2024</v>
      </c>
      <c r="C201" s="90" t="s">
        <v>76</v>
      </c>
      <c r="D201" s="91">
        <f>ROUND(((D202+D203+D205+D204)/1000),5)</f>
        <v>3.4314300000000002</v>
      </c>
      <c r="E201" s="91">
        <f>ROUND(((E202+E203+E205+E204)/1000),5)</f>
        <v>3.2562799999999998</v>
      </c>
      <c r="F201" s="91">
        <f>ROUND(((F202+F203+F205+F204)/1000),5)</f>
        <v>3.1764600000000001</v>
      </c>
      <c r="G201" s="91">
        <f t="shared" ref="G201:AA201" si="114">ROUND(((G202+G203+G205+G204)/1000),5)</f>
        <v>3.16757</v>
      </c>
      <c r="H201" s="91">
        <f t="shared" si="114"/>
        <v>3.1758799999999998</v>
      </c>
      <c r="I201" s="91">
        <f t="shared" si="114"/>
        <v>3.2670699999999999</v>
      </c>
      <c r="J201" s="91">
        <f t="shared" si="114"/>
        <v>3.3781400000000001</v>
      </c>
      <c r="K201" s="91">
        <f t="shared" si="114"/>
        <v>3.61253</v>
      </c>
      <c r="L201" s="91">
        <f t="shared" si="114"/>
        <v>3.79813</v>
      </c>
      <c r="M201" s="91">
        <f t="shared" si="114"/>
        <v>3.8757700000000002</v>
      </c>
      <c r="N201" s="91">
        <f t="shared" si="114"/>
        <v>3.94577</v>
      </c>
      <c r="O201" s="91">
        <f t="shared" si="114"/>
        <v>3.9622299999999999</v>
      </c>
      <c r="P201" s="91">
        <f t="shared" si="114"/>
        <v>3.9446099999999999</v>
      </c>
      <c r="Q201" s="91">
        <f t="shared" si="114"/>
        <v>3.93215</v>
      </c>
      <c r="R201" s="91">
        <f t="shared" si="114"/>
        <v>3.8820000000000001</v>
      </c>
      <c r="S201" s="91">
        <f t="shared" si="114"/>
        <v>3.9539</v>
      </c>
      <c r="T201" s="91">
        <f t="shared" si="114"/>
        <v>4.0036500000000004</v>
      </c>
      <c r="U201" s="91">
        <f t="shared" si="114"/>
        <v>4.0552900000000003</v>
      </c>
      <c r="V201" s="91">
        <f t="shared" si="114"/>
        <v>4.1866300000000001</v>
      </c>
      <c r="W201" s="91">
        <f t="shared" si="114"/>
        <v>4.0533900000000003</v>
      </c>
      <c r="X201" s="91">
        <f t="shared" si="114"/>
        <v>3.9027099999999999</v>
      </c>
      <c r="Y201" s="91">
        <f t="shared" si="114"/>
        <v>3.8115000000000001</v>
      </c>
      <c r="Z201" s="91">
        <f t="shared" si="114"/>
        <v>3.7359399999999998</v>
      </c>
      <c r="AA201" s="91">
        <f t="shared" si="114"/>
        <v>3.5204499999999999</v>
      </c>
    </row>
    <row r="202" spans="1:27" ht="12.75" hidden="1" customHeight="1" outlineLevel="1" x14ac:dyDescent="0.3">
      <c r="A202" s="99" t="s">
        <v>1766</v>
      </c>
      <c r="B202" s="63" t="s">
        <v>238</v>
      </c>
      <c r="C202" s="43" t="s">
        <v>79</v>
      </c>
      <c r="D202" s="44">
        <v>1444.87</v>
      </c>
      <c r="E202" s="44">
        <v>1269.72</v>
      </c>
      <c r="F202" s="44">
        <v>1189.9000000000001</v>
      </c>
      <c r="G202" s="44">
        <v>1181.01</v>
      </c>
      <c r="H202" s="44">
        <v>1189.32</v>
      </c>
      <c r="I202" s="44">
        <v>1280.51</v>
      </c>
      <c r="J202" s="44">
        <v>1391.58</v>
      </c>
      <c r="K202" s="44">
        <v>1625.97</v>
      </c>
      <c r="L202" s="44">
        <v>1811.57</v>
      </c>
      <c r="M202" s="44">
        <v>1889.21</v>
      </c>
      <c r="N202" s="44">
        <v>1959.21</v>
      </c>
      <c r="O202" s="44">
        <v>1975.67</v>
      </c>
      <c r="P202" s="44">
        <v>1958.05</v>
      </c>
      <c r="Q202" s="44">
        <v>1945.59</v>
      </c>
      <c r="R202" s="44">
        <v>1895.44</v>
      </c>
      <c r="S202" s="44">
        <v>1967.34</v>
      </c>
      <c r="T202" s="44">
        <v>2017.09</v>
      </c>
      <c r="U202" s="44">
        <v>2068.73</v>
      </c>
      <c r="V202" s="44">
        <v>2200.0700000000002</v>
      </c>
      <c r="W202" s="44">
        <v>2066.83</v>
      </c>
      <c r="X202" s="44">
        <v>1916.15</v>
      </c>
      <c r="Y202" s="44">
        <v>1824.94</v>
      </c>
      <c r="Z202" s="44">
        <v>1749.38</v>
      </c>
      <c r="AA202" s="44">
        <v>1533.89</v>
      </c>
    </row>
    <row r="203" spans="1:27" ht="12.75" hidden="1" customHeight="1" outlineLevel="1" x14ac:dyDescent="0.3">
      <c r="A203" s="99" t="s">
        <v>1767</v>
      </c>
      <c r="B203" s="63" t="s">
        <v>90</v>
      </c>
      <c r="C203" s="43" t="s">
        <v>79</v>
      </c>
      <c r="D203" s="44">
        <f>$D$158</f>
        <v>1716.97</v>
      </c>
      <c r="E203" s="44">
        <f>$D$158</f>
        <v>1716.97</v>
      </c>
      <c r="F203" s="44">
        <f t="shared" ref="F203:AA203" si="115">$D$158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3">
      <c r="A204" s="99" t="s">
        <v>1768</v>
      </c>
      <c r="B204" s="63" t="s">
        <v>83</v>
      </c>
      <c r="C204" s="43" t="s">
        <v>79</v>
      </c>
      <c r="D204" s="44">
        <v>4.8</v>
      </c>
      <c r="E204" s="44">
        <v>4.8</v>
      </c>
      <c r="F204" s="44">
        <v>4.8</v>
      </c>
      <c r="G204" s="44">
        <v>4.8</v>
      </c>
      <c r="H204" s="44">
        <v>4.8</v>
      </c>
      <c r="I204" s="44">
        <v>4.8</v>
      </c>
      <c r="J204" s="44">
        <v>4.8</v>
      </c>
      <c r="K204" s="44">
        <v>4.8</v>
      </c>
      <c r="L204" s="44">
        <v>4.8</v>
      </c>
      <c r="M204" s="44">
        <v>4.8</v>
      </c>
      <c r="N204" s="44">
        <v>4.8</v>
      </c>
      <c r="O204" s="44">
        <v>4.8</v>
      </c>
      <c r="P204" s="44">
        <v>4.8</v>
      </c>
      <c r="Q204" s="44">
        <v>4.8</v>
      </c>
      <c r="R204" s="44">
        <v>4.8</v>
      </c>
      <c r="S204" s="44">
        <v>4.8</v>
      </c>
      <c r="T204" s="44">
        <v>4.8</v>
      </c>
      <c r="U204" s="44">
        <v>4.8</v>
      </c>
      <c r="V204" s="44">
        <v>4.8</v>
      </c>
      <c r="W204" s="44">
        <v>4.8</v>
      </c>
      <c r="X204" s="44">
        <v>4.8</v>
      </c>
      <c r="Y204" s="44">
        <v>4.8</v>
      </c>
      <c r="Z204" s="44">
        <v>4.8</v>
      </c>
      <c r="AA204" s="44">
        <v>4.8</v>
      </c>
    </row>
    <row r="205" spans="1:27" ht="12.75" hidden="1" customHeight="1" outlineLevel="1" x14ac:dyDescent="0.3">
      <c r="A205" s="99" t="s">
        <v>1769</v>
      </c>
      <c r="B205" s="63" t="s">
        <v>81</v>
      </c>
      <c r="C205" s="43" t="s">
        <v>79</v>
      </c>
      <c r="D205" s="44">
        <f>$D$11</f>
        <v>264.79000000000002</v>
      </c>
      <c r="E205" s="44">
        <f t="shared" ref="E205:AA205" si="116">$D$11</f>
        <v>264.79000000000002</v>
      </c>
      <c r="F205" s="44">
        <f t="shared" si="116"/>
        <v>264.79000000000002</v>
      </c>
      <c r="G205" s="44">
        <f t="shared" si="116"/>
        <v>264.79000000000002</v>
      </c>
      <c r="H205" s="44">
        <f t="shared" si="116"/>
        <v>264.79000000000002</v>
      </c>
      <c r="I205" s="44">
        <f t="shared" si="116"/>
        <v>264.79000000000002</v>
      </c>
      <c r="J205" s="44">
        <f t="shared" si="116"/>
        <v>264.79000000000002</v>
      </c>
      <c r="K205" s="44">
        <f t="shared" si="116"/>
        <v>264.79000000000002</v>
      </c>
      <c r="L205" s="44">
        <f t="shared" si="116"/>
        <v>264.79000000000002</v>
      </c>
      <c r="M205" s="44">
        <f t="shared" si="116"/>
        <v>264.79000000000002</v>
      </c>
      <c r="N205" s="44">
        <f t="shared" si="116"/>
        <v>264.79000000000002</v>
      </c>
      <c r="O205" s="44">
        <f t="shared" si="116"/>
        <v>264.79000000000002</v>
      </c>
      <c r="P205" s="44">
        <f t="shared" si="116"/>
        <v>264.79000000000002</v>
      </c>
      <c r="Q205" s="44">
        <f t="shared" si="116"/>
        <v>264.79000000000002</v>
      </c>
      <c r="R205" s="44">
        <f t="shared" si="116"/>
        <v>264.79000000000002</v>
      </c>
      <c r="S205" s="44">
        <f t="shared" si="116"/>
        <v>264.79000000000002</v>
      </c>
      <c r="T205" s="44">
        <f t="shared" si="116"/>
        <v>264.79000000000002</v>
      </c>
      <c r="U205" s="44">
        <f t="shared" si="116"/>
        <v>264.79000000000002</v>
      </c>
      <c r="V205" s="44">
        <f t="shared" si="116"/>
        <v>264.79000000000002</v>
      </c>
      <c r="W205" s="44">
        <f t="shared" si="116"/>
        <v>264.79000000000002</v>
      </c>
      <c r="X205" s="44">
        <f t="shared" si="116"/>
        <v>264.79000000000002</v>
      </c>
      <c r="Y205" s="44">
        <f t="shared" si="116"/>
        <v>264.79000000000002</v>
      </c>
      <c r="Z205" s="44">
        <f t="shared" si="116"/>
        <v>264.79000000000002</v>
      </c>
      <c r="AA205" s="44">
        <f t="shared" si="116"/>
        <v>264.79000000000002</v>
      </c>
    </row>
    <row r="206" spans="1:27" ht="12.75" customHeight="1" collapsed="1" x14ac:dyDescent="0.3">
      <c r="A206" s="98" t="s">
        <v>1770</v>
      </c>
      <c r="B206" s="28" t="str">
        <f>"11"&amp;"."&amp;$B$752&amp;"."&amp;$B$753</f>
        <v>11.02.2024</v>
      </c>
      <c r="C206" s="90" t="s">
        <v>76</v>
      </c>
      <c r="D206" s="91">
        <f>ROUND(((D207+D208+D210+D209)/1000),5)</f>
        <v>3.4271799999999999</v>
      </c>
      <c r="E206" s="91">
        <f>ROUND(((E207+E208+E210+E209)/1000),5)</f>
        <v>3.2673800000000002</v>
      </c>
      <c r="F206" s="91">
        <f>ROUND(((F207+F208+F210+F209)/1000),5)</f>
        <v>3.19245</v>
      </c>
      <c r="G206" s="91">
        <f t="shared" ref="G206:AA206" si="117">ROUND(((G207+G208+G210+G209)/1000),5)</f>
        <v>3.17794</v>
      </c>
      <c r="H206" s="91">
        <f t="shared" si="117"/>
        <v>3.18289</v>
      </c>
      <c r="I206" s="91">
        <f t="shared" si="117"/>
        <v>3.2515200000000002</v>
      </c>
      <c r="J206" s="91">
        <f t="shared" si="117"/>
        <v>3.3429899999999999</v>
      </c>
      <c r="K206" s="91">
        <f t="shared" si="117"/>
        <v>3.47844</v>
      </c>
      <c r="L206" s="91">
        <f t="shared" si="117"/>
        <v>3.7321800000000001</v>
      </c>
      <c r="M206" s="91">
        <f t="shared" si="117"/>
        <v>3.8138200000000002</v>
      </c>
      <c r="N206" s="91">
        <f t="shared" si="117"/>
        <v>3.8678300000000001</v>
      </c>
      <c r="O206" s="91">
        <f t="shared" si="117"/>
        <v>3.89066</v>
      </c>
      <c r="P206" s="91">
        <f t="shared" si="117"/>
        <v>3.8848500000000001</v>
      </c>
      <c r="Q206" s="91">
        <f t="shared" si="117"/>
        <v>3.8828999999999998</v>
      </c>
      <c r="R206" s="91">
        <f t="shared" si="117"/>
        <v>3.84565</v>
      </c>
      <c r="S206" s="91">
        <f t="shared" si="117"/>
        <v>3.8405900000000002</v>
      </c>
      <c r="T206" s="91">
        <f t="shared" si="117"/>
        <v>3.88917</v>
      </c>
      <c r="U206" s="91">
        <f t="shared" si="117"/>
        <v>3.9445000000000001</v>
      </c>
      <c r="V206" s="91">
        <f t="shared" si="117"/>
        <v>3.9445999999999999</v>
      </c>
      <c r="W206" s="91">
        <f t="shared" si="117"/>
        <v>3.90863</v>
      </c>
      <c r="X206" s="91">
        <f t="shared" si="117"/>
        <v>3.8977900000000001</v>
      </c>
      <c r="Y206" s="91">
        <f t="shared" si="117"/>
        <v>3.8181699999999998</v>
      </c>
      <c r="Z206" s="91">
        <f t="shared" si="117"/>
        <v>3.7350300000000001</v>
      </c>
      <c r="AA206" s="91">
        <f t="shared" si="117"/>
        <v>3.4708600000000001</v>
      </c>
    </row>
    <row r="207" spans="1:27" ht="12.75" hidden="1" customHeight="1" outlineLevel="1" x14ac:dyDescent="0.3">
      <c r="A207" s="99" t="s">
        <v>1771</v>
      </c>
      <c r="B207" s="63" t="s">
        <v>238</v>
      </c>
      <c r="C207" s="43" t="s">
        <v>79</v>
      </c>
      <c r="D207" s="44">
        <v>1440.62</v>
      </c>
      <c r="E207" s="44">
        <v>1280.82</v>
      </c>
      <c r="F207" s="44">
        <v>1205.8900000000001</v>
      </c>
      <c r="G207" s="44">
        <v>1191.3800000000001</v>
      </c>
      <c r="H207" s="44">
        <v>1196.33</v>
      </c>
      <c r="I207" s="44">
        <v>1264.96</v>
      </c>
      <c r="J207" s="44">
        <v>1356.43</v>
      </c>
      <c r="K207" s="44">
        <v>1491.88</v>
      </c>
      <c r="L207" s="44">
        <v>1745.62</v>
      </c>
      <c r="M207" s="44">
        <v>1827.26</v>
      </c>
      <c r="N207" s="44">
        <v>1881.27</v>
      </c>
      <c r="O207" s="44">
        <v>1904.1</v>
      </c>
      <c r="P207" s="44">
        <v>1898.29</v>
      </c>
      <c r="Q207" s="44">
        <v>1896.34</v>
      </c>
      <c r="R207" s="44">
        <v>1859.09</v>
      </c>
      <c r="S207" s="44">
        <v>1854.03</v>
      </c>
      <c r="T207" s="44">
        <v>1902.61</v>
      </c>
      <c r="U207" s="44">
        <v>1957.94</v>
      </c>
      <c r="V207" s="44">
        <v>1958.04</v>
      </c>
      <c r="W207" s="44">
        <v>1922.07</v>
      </c>
      <c r="X207" s="44">
        <v>1911.23</v>
      </c>
      <c r="Y207" s="44">
        <v>1831.61</v>
      </c>
      <c r="Z207" s="44">
        <v>1748.47</v>
      </c>
      <c r="AA207" s="44">
        <v>1484.3</v>
      </c>
    </row>
    <row r="208" spans="1:27" ht="12.75" hidden="1" customHeight="1" outlineLevel="1" x14ac:dyDescent="0.3">
      <c r="A208" s="99" t="s">
        <v>1772</v>
      </c>
      <c r="B208" s="63" t="s">
        <v>90</v>
      </c>
      <c r="C208" s="43" t="s">
        <v>79</v>
      </c>
      <c r="D208" s="44">
        <f>$D$158</f>
        <v>1716.97</v>
      </c>
      <c r="E208" s="44">
        <f>$D$158</f>
        <v>1716.97</v>
      </c>
      <c r="F208" s="44">
        <f t="shared" ref="F208:AA208" si="118">$D$158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3">
      <c r="A209" s="99" t="s">
        <v>1773</v>
      </c>
      <c r="B209" s="63" t="s">
        <v>83</v>
      </c>
      <c r="C209" s="43" t="s">
        <v>79</v>
      </c>
      <c r="D209" s="44">
        <v>4.8</v>
      </c>
      <c r="E209" s="44">
        <v>4.8</v>
      </c>
      <c r="F209" s="44">
        <v>4.8</v>
      </c>
      <c r="G209" s="44">
        <v>4.8</v>
      </c>
      <c r="H209" s="44">
        <v>4.8</v>
      </c>
      <c r="I209" s="44">
        <v>4.8</v>
      </c>
      <c r="J209" s="44">
        <v>4.8</v>
      </c>
      <c r="K209" s="44">
        <v>4.8</v>
      </c>
      <c r="L209" s="44">
        <v>4.8</v>
      </c>
      <c r="M209" s="44">
        <v>4.8</v>
      </c>
      <c r="N209" s="44">
        <v>4.8</v>
      </c>
      <c r="O209" s="44">
        <v>4.8</v>
      </c>
      <c r="P209" s="44">
        <v>4.8</v>
      </c>
      <c r="Q209" s="44">
        <v>4.8</v>
      </c>
      <c r="R209" s="44">
        <v>4.8</v>
      </c>
      <c r="S209" s="44">
        <v>4.8</v>
      </c>
      <c r="T209" s="44">
        <v>4.8</v>
      </c>
      <c r="U209" s="44">
        <v>4.8</v>
      </c>
      <c r="V209" s="44">
        <v>4.8</v>
      </c>
      <c r="W209" s="44">
        <v>4.8</v>
      </c>
      <c r="X209" s="44">
        <v>4.8</v>
      </c>
      <c r="Y209" s="44">
        <v>4.8</v>
      </c>
      <c r="Z209" s="44">
        <v>4.8</v>
      </c>
      <c r="AA209" s="44">
        <v>4.8</v>
      </c>
    </row>
    <row r="210" spans="1:27" ht="12.75" hidden="1" customHeight="1" outlineLevel="1" x14ac:dyDescent="0.3">
      <c r="A210" s="99" t="s">
        <v>1774</v>
      </c>
      <c r="B210" s="63" t="s">
        <v>81</v>
      </c>
      <c r="C210" s="43" t="s">
        <v>79</v>
      </c>
      <c r="D210" s="44">
        <f>$D$11</f>
        <v>264.79000000000002</v>
      </c>
      <c r="E210" s="44">
        <f t="shared" ref="E210:AA210" si="119">$D$11</f>
        <v>264.79000000000002</v>
      </c>
      <c r="F210" s="44">
        <f t="shared" si="119"/>
        <v>264.79000000000002</v>
      </c>
      <c r="G210" s="44">
        <f t="shared" si="119"/>
        <v>264.79000000000002</v>
      </c>
      <c r="H210" s="44">
        <f t="shared" si="119"/>
        <v>264.79000000000002</v>
      </c>
      <c r="I210" s="44">
        <f t="shared" si="119"/>
        <v>264.79000000000002</v>
      </c>
      <c r="J210" s="44">
        <f t="shared" si="119"/>
        <v>264.79000000000002</v>
      </c>
      <c r="K210" s="44">
        <f t="shared" si="119"/>
        <v>264.79000000000002</v>
      </c>
      <c r="L210" s="44">
        <f t="shared" si="119"/>
        <v>264.79000000000002</v>
      </c>
      <c r="M210" s="44">
        <f t="shared" si="119"/>
        <v>264.79000000000002</v>
      </c>
      <c r="N210" s="44">
        <f t="shared" si="119"/>
        <v>264.79000000000002</v>
      </c>
      <c r="O210" s="44">
        <f t="shared" si="119"/>
        <v>264.79000000000002</v>
      </c>
      <c r="P210" s="44">
        <f t="shared" si="119"/>
        <v>264.79000000000002</v>
      </c>
      <c r="Q210" s="44">
        <f t="shared" si="119"/>
        <v>264.79000000000002</v>
      </c>
      <c r="R210" s="44">
        <f t="shared" si="119"/>
        <v>264.79000000000002</v>
      </c>
      <c r="S210" s="44">
        <f t="shared" si="119"/>
        <v>264.79000000000002</v>
      </c>
      <c r="T210" s="44">
        <f t="shared" si="119"/>
        <v>264.79000000000002</v>
      </c>
      <c r="U210" s="44">
        <f t="shared" si="119"/>
        <v>264.79000000000002</v>
      </c>
      <c r="V210" s="44">
        <f t="shared" si="119"/>
        <v>264.79000000000002</v>
      </c>
      <c r="W210" s="44">
        <f t="shared" si="119"/>
        <v>264.79000000000002</v>
      </c>
      <c r="X210" s="44">
        <f t="shared" si="119"/>
        <v>264.79000000000002</v>
      </c>
      <c r="Y210" s="44">
        <f t="shared" si="119"/>
        <v>264.79000000000002</v>
      </c>
      <c r="Z210" s="44">
        <f t="shared" si="119"/>
        <v>264.79000000000002</v>
      </c>
      <c r="AA210" s="44">
        <f t="shared" si="119"/>
        <v>264.79000000000002</v>
      </c>
    </row>
    <row r="211" spans="1:27" ht="12.75" customHeight="1" collapsed="1" x14ac:dyDescent="0.3">
      <c r="A211" s="98" t="s">
        <v>1775</v>
      </c>
      <c r="B211" s="28" t="str">
        <f>"12"&amp;"."&amp;$B$752&amp;"."&amp;$B$753</f>
        <v>12.02.2024</v>
      </c>
      <c r="C211" s="90" t="s">
        <v>76</v>
      </c>
      <c r="D211" s="91">
        <f>ROUND(((D212+D213+D215+D214)/1000),5)</f>
        <v>3.35188</v>
      </c>
      <c r="E211" s="91">
        <f>ROUND(((E212+E213+E215+E214)/1000),5)</f>
        <v>3.2289099999999999</v>
      </c>
      <c r="F211" s="91">
        <f>ROUND(((F212+F213+F215+F214)/1000),5)</f>
        <v>3.1922899999999998</v>
      </c>
      <c r="G211" s="91">
        <f t="shared" ref="G211:AA211" si="120">ROUND(((G212+G213+G215+G214)/1000),5)</f>
        <v>3.19475</v>
      </c>
      <c r="H211" s="91">
        <f t="shared" si="120"/>
        <v>3.2469700000000001</v>
      </c>
      <c r="I211" s="91">
        <f t="shared" si="120"/>
        <v>3.35175</v>
      </c>
      <c r="J211" s="91">
        <f t="shared" si="120"/>
        <v>3.6640700000000002</v>
      </c>
      <c r="K211" s="91">
        <f t="shared" si="120"/>
        <v>3.8598699999999999</v>
      </c>
      <c r="L211" s="91">
        <f t="shared" si="120"/>
        <v>3.99729</v>
      </c>
      <c r="M211" s="91">
        <f t="shared" si="120"/>
        <v>4.0299699999999996</v>
      </c>
      <c r="N211" s="91">
        <f t="shared" si="120"/>
        <v>4.0621900000000002</v>
      </c>
      <c r="O211" s="91">
        <f t="shared" si="120"/>
        <v>4.0932700000000004</v>
      </c>
      <c r="P211" s="91">
        <f t="shared" si="120"/>
        <v>4.0578200000000004</v>
      </c>
      <c r="Q211" s="91">
        <f t="shared" si="120"/>
        <v>4.0768700000000004</v>
      </c>
      <c r="R211" s="91">
        <f t="shared" si="120"/>
        <v>4.0531100000000002</v>
      </c>
      <c r="S211" s="91">
        <f t="shared" si="120"/>
        <v>3.9992700000000001</v>
      </c>
      <c r="T211" s="91">
        <f t="shared" si="120"/>
        <v>3.9915500000000002</v>
      </c>
      <c r="U211" s="91">
        <f t="shared" si="120"/>
        <v>3.9935299999999998</v>
      </c>
      <c r="V211" s="91">
        <f t="shared" si="120"/>
        <v>4.0206799999999996</v>
      </c>
      <c r="W211" s="91">
        <f t="shared" si="120"/>
        <v>4.0296099999999999</v>
      </c>
      <c r="X211" s="91">
        <f t="shared" si="120"/>
        <v>3.94659</v>
      </c>
      <c r="Y211" s="91">
        <f t="shared" si="120"/>
        <v>3.8215300000000001</v>
      </c>
      <c r="Z211" s="91">
        <f t="shared" si="120"/>
        <v>3.6119300000000001</v>
      </c>
      <c r="AA211" s="91">
        <f t="shared" si="120"/>
        <v>3.4192200000000001</v>
      </c>
    </row>
    <row r="212" spans="1:27" ht="12.75" hidden="1" customHeight="1" outlineLevel="1" x14ac:dyDescent="0.3">
      <c r="A212" s="99" t="s">
        <v>1776</v>
      </c>
      <c r="B212" s="63" t="s">
        <v>238</v>
      </c>
      <c r="C212" s="43" t="s">
        <v>79</v>
      </c>
      <c r="D212" s="44">
        <v>1365.32</v>
      </c>
      <c r="E212" s="44">
        <v>1242.3499999999999</v>
      </c>
      <c r="F212" s="44">
        <v>1205.73</v>
      </c>
      <c r="G212" s="44">
        <v>1208.19</v>
      </c>
      <c r="H212" s="44">
        <v>1260.4100000000001</v>
      </c>
      <c r="I212" s="44">
        <v>1365.19</v>
      </c>
      <c r="J212" s="44">
        <v>1677.51</v>
      </c>
      <c r="K212" s="44">
        <v>1873.31</v>
      </c>
      <c r="L212" s="44">
        <v>2010.73</v>
      </c>
      <c r="M212" s="44">
        <v>2043.41</v>
      </c>
      <c r="N212" s="44">
        <v>2075.63</v>
      </c>
      <c r="O212" s="44">
        <v>2106.71</v>
      </c>
      <c r="P212" s="44">
        <v>2071.2600000000002</v>
      </c>
      <c r="Q212" s="44">
        <v>2090.31</v>
      </c>
      <c r="R212" s="44">
        <v>2066.5500000000002</v>
      </c>
      <c r="S212" s="44">
        <v>2012.71</v>
      </c>
      <c r="T212" s="44">
        <v>2004.99</v>
      </c>
      <c r="U212" s="44">
        <v>2006.97</v>
      </c>
      <c r="V212" s="44">
        <v>2034.12</v>
      </c>
      <c r="W212" s="44">
        <v>2043.05</v>
      </c>
      <c r="X212" s="44">
        <v>1960.03</v>
      </c>
      <c r="Y212" s="44">
        <v>1834.97</v>
      </c>
      <c r="Z212" s="44">
        <v>1625.37</v>
      </c>
      <c r="AA212" s="44">
        <v>1432.66</v>
      </c>
    </row>
    <row r="213" spans="1:27" ht="12.75" hidden="1" customHeight="1" outlineLevel="1" x14ac:dyDescent="0.3">
      <c r="A213" s="99" t="s">
        <v>1777</v>
      </c>
      <c r="B213" s="63" t="s">
        <v>90</v>
      </c>
      <c r="C213" s="43" t="s">
        <v>79</v>
      </c>
      <c r="D213" s="44">
        <f>$D$158</f>
        <v>1716.97</v>
      </c>
      <c r="E213" s="44">
        <f>$D$158</f>
        <v>1716.97</v>
      </c>
      <c r="F213" s="44">
        <f t="shared" ref="F213:AA213" si="121">$D$158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3">
      <c r="A214" s="99" t="s">
        <v>1778</v>
      </c>
      <c r="B214" s="63" t="s">
        <v>83</v>
      </c>
      <c r="C214" s="43" t="s">
        <v>79</v>
      </c>
      <c r="D214" s="44">
        <v>4.8</v>
      </c>
      <c r="E214" s="44">
        <v>4.8</v>
      </c>
      <c r="F214" s="44">
        <v>4.8</v>
      </c>
      <c r="G214" s="44">
        <v>4.8</v>
      </c>
      <c r="H214" s="44">
        <v>4.8</v>
      </c>
      <c r="I214" s="44">
        <v>4.8</v>
      </c>
      <c r="J214" s="44">
        <v>4.8</v>
      </c>
      <c r="K214" s="44">
        <v>4.8</v>
      </c>
      <c r="L214" s="44">
        <v>4.8</v>
      </c>
      <c r="M214" s="44">
        <v>4.8</v>
      </c>
      <c r="N214" s="44">
        <v>4.8</v>
      </c>
      <c r="O214" s="44">
        <v>4.8</v>
      </c>
      <c r="P214" s="44">
        <v>4.8</v>
      </c>
      <c r="Q214" s="44">
        <v>4.8</v>
      </c>
      <c r="R214" s="44">
        <v>4.8</v>
      </c>
      <c r="S214" s="44">
        <v>4.8</v>
      </c>
      <c r="T214" s="44">
        <v>4.8</v>
      </c>
      <c r="U214" s="44">
        <v>4.8</v>
      </c>
      <c r="V214" s="44">
        <v>4.8</v>
      </c>
      <c r="W214" s="44">
        <v>4.8</v>
      </c>
      <c r="X214" s="44">
        <v>4.8</v>
      </c>
      <c r="Y214" s="44">
        <v>4.8</v>
      </c>
      <c r="Z214" s="44">
        <v>4.8</v>
      </c>
      <c r="AA214" s="44">
        <v>4.8</v>
      </c>
    </row>
    <row r="215" spans="1:27" ht="12.75" hidden="1" customHeight="1" outlineLevel="1" x14ac:dyDescent="0.3">
      <c r="A215" s="99" t="s">
        <v>1779</v>
      </c>
      <c r="B215" s="63" t="s">
        <v>81</v>
      </c>
      <c r="C215" s="43" t="s">
        <v>79</v>
      </c>
      <c r="D215" s="44">
        <f>$D$11</f>
        <v>264.79000000000002</v>
      </c>
      <c r="E215" s="44">
        <f t="shared" ref="E215:AA215" si="122">$D$11</f>
        <v>264.79000000000002</v>
      </c>
      <c r="F215" s="44">
        <f t="shared" si="122"/>
        <v>264.79000000000002</v>
      </c>
      <c r="G215" s="44">
        <f t="shared" si="122"/>
        <v>264.79000000000002</v>
      </c>
      <c r="H215" s="44">
        <f t="shared" si="122"/>
        <v>264.79000000000002</v>
      </c>
      <c r="I215" s="44">
        <f t="shared" si="122"/>
        <v>264.79000000000002</v>
      </c>
      <c r="J215" s="44">
        <f t="shared" si="122"/>
        <v>264.79000000000002</v>
      </c>
      <c r="K215" s="44">
        <f t="shared" si="122"/>
        <v>264.79000000000002</v>
      </c>
      <c r="L215" s="44">
        <f t="shared" si="122"/>
        <v>264.79000000000002</v>
      </c>
      <c r="M215" s="44">
        <f t="shared" si="122"/>
        <v>264.79000000000002</v>
      </c>
      <c r="N215" s="44">
        <f t="shared" si="122"/>
        <v>264.79000000000002</v>
      </c>
      <c r="O215" s="44">
        <f t="shared" si="122"/>
        <v>264.79000000000002</v>
      </c>
      <c r="P215" s="44">
        <f t="shared" si="122"/>
        <v>264.79000000000002</v>
      </c>
      <c r="Q215" s="44">
        <f t="shared" si="122"/>
        <v>264.79000000000002</v>
      </c>
      <c r="R215" s="44">
        <f t="shared" si="122"/>
        <v>264.79000000000002</v>
      </c>
      <c r="S215" s="44">
        <f t="shared" si="122"/>
        <v>264.79000000000002</v>
      </c>
      <c r="T215" s="44">
        <f t="shared" si="122"/>
        <v>264.79000000000002</v>
      </c>
      <c r="U215" s="44">
        <f t="shared" si="122"/>
        <v>264.79000000000002</v>
      </c>
      <c r="V215" s="44">
        <f t="shared" si="122"/>
        <v>264.79000000000002</v>
      </c>
      <c r="W215" s="44">
        <f t="shared" si="122"/>
        <v>264.79000000000002</v>
      </c>
      <c r="X215" s="44">
        <f t="shared" si="122"/>
        <v>264.79000000000002</v>
      </c>
      <c r="Y215" s="44">
        <f t="shared" si="122"/>
        <v>264.79000000000002</v>
      </c>
      <c r="Z215" s="44">
        <f t="shared" si="122"/>
        <v>264.79000000000002</v>
      </c>
      <c r="AA215" s="44">
        <f t="shared" si="122"/>
        <v>264.79000000000002</v>
      </c>
    </row>
    <row r="216" spans="1:27" ht="12.75" customHeight="1" collapsed="1" x14ac:dyDescent="0.3">
      <c r="A216" s="98" t="s">
        <v>1780</v>
      </c>
      <c r="B216" s="28" t="str">
        <f>"13"&amp;"."&amp;$B$752&amp;"."&amp;$B$753</f>
        <v>13.02.2024</v>
      </c>
      <c r="C216" s="90" t="s">
        <v>76</v>
      </c>
      <c r="D216" s="91">
        <f>ROUND(((D217+D218+D220+D219)/1000),5)</f>
        <v>3.2577500000000001</v>
      </c>
      <c r="E216" s="91">
        <f>ROUND(((E217+E218+E220+E219)/1000),5)</f>
        <v>3.1990500000000002</v>
      </c>
      <c r="F216" s="91">
        <f>ROUND(((F217+F218+F220+F219)/1000),5)</f>
        <v>3.1727500000000002</v>
      </c>
      <c r="G216" s="91">
        <f t="shared" ref="G216:AA216" si="123">ROUND(((G217+G218+G220+G219)/1000),5)</f>
        <v>3.17197</v>
      </c>
      <c r="H216" s="91">
        <f t="shared" si="123"/>
        <v>3.2025000000000001</v>
      </c>
      <c r="I216" s="91">
        <f t="shared" si="123"/>
        <v>3.2901799999999999</v>
      </c>
      <c r="J216" s="91">
        <f t="shared" si="123"/>
        <v>3.48298</v>
      </c>
      <c r="K216" s="91">
        <f t="shared" si="123"/>
        <v>3.8319200000000002</v>
      </c>
      <c r="L216" s="91">
        <f t="shared" si="123"/>
        <v>3.91628</v>
      </c>
      <c r="M216" s="91">
        <f t="shared" si="123"/>
        <v>3.9206799999999999</v>
      </c>
      <c r="N216" s="91">
        <f t="shared" si="123"/>
        <v>3.9382999999999999</v>
      </c>
      <c r="O216" s="91">
        <f t="shared" si="123"/>
        <v>4.0161800000000003</v>
      </c>
      <c r="P216" s="91">
        <f t="shared" si="123"/>
        <v>3.9931700000000001</v>
      </c>
      <c r="Q216" s="91">
        <f t="shared" si="123"/>
        <v>4.0109399999999997</v>
      </c>
      <c r="R216" s="91">
        <f t="shared" si="123"/>
        <v>4.0013199999999998</v>
      </c>
      <c r="S216" s="91">
        <f t="shared" si="123"/>
        <v>3.9314499999999999</v>
      </c>
      <c r="T216" s="91">
        <f t="shared" si="123"/>
        <v>3.9216500000000001</v>
      </c>
      <c r="U216" s="91">
        <f t="shared" si="123"/>
        <v>3.9420000000000002</v>
      </c>
      <c r="V216" s="91">
        <f t="shared" si="123"/>
        <v>3.9778500000000001</v>
      </c>
      <c r="W216" s="91">
        <f t="shared" si="123"/>
        <v>3.9943599999999999</v>
      </c>
      <c r="X216" s="91">
        <f t="shared" si="123"/>
        <v>3.8967900000000002</v>
      </c>
      <c r="Y216" s="91">
        <f t="shared" si="123"/>
        <v>3.8317600000000001</v>
      </c>
      <c r="Z216" s="91">
        <f t="shared" si="123"/>
        <v>3.5321799999999999</v>
      </c>
      <c r="AA216" s="91">
        <f t="shared" si="123"/>
        <v>3.44963</v>
      </c>
    </row>
    <row r="217" spans="1:27" ht="12.75" hidden="1" customHeight="1" outlineLevel="1" x14ac:dyDescent="0.3">
      <c r="A217" s="99" t="s">
        <v>1781</v>
      </c>
      <c r="B217" s="63" t="s">
        <v>238</v>
      </c>
      <c r="C217" s="43" t="s">
        <v>79</v>
      </c>
      <c r="D217" s="44">
        <v>1271.19</v>
      </c>
      <c r="E217" s="44">
        <v>1212.49</v>
      </c>
      <c r="F217" s="44">
        <v>1186.19</v>
      </c>
      <c r="G217" s="44">
        <v>1185.4100000000001</v>
      </c>
      <c r="H217" s="44">
        <v>1215.94</v>
      </c>
      <c r="I217" s="44">
        <v>1303.6199999999999</v>
      </c>
      <c r="J217" s="44">
        <v>1496.42</v>
      </c>
      <c r="K217" s="44">
        <v>1845.36</v>
      </c>
      <c r="L217" s="44">
        <v>1929.72</v>
      </c>
      <c r="M217" s="44">
        <v>1934.12</v>
      </c>
      <c r="N217" s="44">
        <v>1951.74</v>
      </c>
      <c r="O217" s="44">
        <v>2029.62</v>
      </c>
      <c r="P217" s="44">
        <v>2006.61</v>
      </c>
      <c r="Q217" s="44">
        <v>2024.38</v>
      </c>
      <c r="R217" s="44">
        <v>2014.76</v>
      </c>
      <c r="S217" s="44">
        <v>1944.89</v>
      </c>
      <c r="T217" s="44">
        <v>1935.09</v>
      </c>
      <c r="U217" s="44">
        <v>1955.44</v>
      </c>
      <c r="V217" s="44">
        <v>1991.29</v>
      </c>
      <c r="W217" s="44">
        <v>2007.8</v>
      </c>
      <c r="X217" s="44">
        <v>1910.23</v>
      </c>
      <c r="Y217" s="44">
        <v>1845.2</v>
      </c>
      <c r="Z217" s="44">
        <v>1545.62</v>
      </c>
      <c r="AA217" s="44">
        <v>1463.07</v>
      </c>
    </row>
    <row r="218" spans="1:27" ht="12.75" hidden="1" customHeight="1" outlineLevel="1" x14ac:dyDescent="0.3">
      <c r="A218" s="99" t="s">
        <v>1782</v>
      </c>
      <c r="B218" s="63" t="s">
        <v>90</v>
      </c>
      <c r="C218" s="43" t="s">
        <v>79</v>
      </c>
      <c r="D218" s="44">
        <f>$D$158</f>
        <v>1716.97</v>
      </c>
      <c r="E218" s="44">
        <f>$D$158</f>
        <v>1716.97</v>
      </c>
      <c r="F218" s="44">
        <f t="shared" ref="F218:AA218" si="124">$D$158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3">
      <c r="A219" s="99" t="s">
        <v>1783</v>
      </c>
      <c r="B219" s="63" t="s">
        <v>83</v>
      </c>
      <c r="C219" s="43" t="s">
        <v>79</v>
      </c>
      <c r="D219" s="44">
        <v>4.8</v>
      </c>
      <c r="E219" s="44">
        <v>4.8</v>
      </c>
      <c r="F219" s="44">
        <v>4.8</v>
      </c>
      <c r="G219" s="44">
        <v>4.8</v>
      </c>
      <c r="H219" s="44">
        <v>4.8</v>
      </c>
      <c r="I219" s="44">
        <v>4.8</v>
      </c>
      <c r="J219" s="44">
        <v>4.8</v>
      </c>
      <c r="K219" s="44">
        <v>4.8</v>
      </c>
      <c r="L219" s="44">
        <v>4.8</v>
      </c>
      <c r="M219" s="44">
        <v>4.8</v>
      </c>
      <c r="N219" s="44">
        <v>4.8</v>
      </c>
      <c r="O219" s="44">
        <v>4.8</v>
      </c>
      <c r="P219" s="44">
        <v>4.8</v>
      </c>
      <c r="Q219" s="44">
        <v>4.8</v>
      </c>
      <c r="R219" s="44">
        <v>4.8</v>
      </c>
      <c r="S219" s="44">
        <v>4.8</v>
      </c>
      <c r="T219" s="44">
        <v>4.8</v>
      </c>
      <c r="U219" s="44">
        <v>4.8</v>
      </c>
      <c r="V219" s="44">
        <v>4.8</v>
      </c>
      <c r="W219" s="44">
        <v>4.8</v>
      </c>
      <c r="X219" s="44">
        <v>4.8</v>
      </c>
      <c r="Y219" s="44">
        <v>4.8</v>
      </c>
      <c r="Z219" s="44">
        <v>4.8</v>
      </c>
      <c r="AA219" s="44">
        <v>4.8</v>
      </c>
    </row>
    <row r="220" spans="1:27" ht="12.75" hidden="1" customHeight="1" outlineLevel="1" x14ac:dyDescent="0.3">
      <c r="A220" s="99" t="s">
        <v>1784</v>
      </c>
      <c r="B220" s="63" t="s">
        <v>81</v>
      </c>
      <c r="C220" s="43" t="s">
        <v>79</v>
      </c>
      <c r="D220" s="44">
        <f>$D$11</f>
        <v>264.79000000000002</v>
      </c>
      <c r="E220" s="44">
        <f t="shared" ref="E220:AA220" si="125">$D$11</f>
        <v>264.79000000000002</v>
      </c>
      <c r="F220" s="44">
        <f t="shared" si="125"/>
        <v>264.79000000000002</v>
      </c>
      <c r="G220" s="44">
        <f t="shared" si="125"/>
        <v>264.79000000000002</v>
      </c>
      <c r="H220" s="44">
        <f t="shared" si="125"/>
        <v>264.79000000000002</v>
      </c>
      <c r="I220" s="44">
        <f t="shared" si="125"/>
        <v>264.79000000000002</v>
      </c>
      <c r="J220" s="44">
        <f t="shared" si="125"/>
        <v>264.79000000000002</v>
      </c>
      <c r="K220" s="44">
        <f t="shared" si="125"/>
        <v>264.79000000000002</v>
      </c>
      <c r="L220" s="44">
        <f t="shared" si="125"/>
        <v>264.79000000000002</v>
      </c>
      <c r="M220" s="44">
        <f t="shared" si="125"/>
        <v>264.79000000000002</v>
      </c>
      <c r="N220" s="44">
        <f t="shared" si="125"/>
        <v>264.79000000000002</v>
      </c>
      <c r="O220" s="44">
        <f t="shared" si="125"/>
        <v>264.79000000000002</v>
      </c>
      <c r="P220" s="44">
        <f t="shared" si="125"/>
        <v>264.79000000000002</v>
      </c>
      <c r="Q220" s="44">
        <f t="shared" si="125"/>
        <v>264.79000000000002</v>
      </c>
      <c r="R220" s="44">
        <f t="shared" si="125"/>
        <v>264.79000000000002</v>
      </c>
      <c r="S220" s="44">
        <f t="shared" si="125"/>
        <v>264.79000000000002</v>
      </c>
      <c r="T220" s="44">
        <f t="shared" si="125"/>
        <v>264.79000000000002</v>
      </c>
      <c r="U220" s="44">
        <f t="shared" si="125"/>
        <v>264.79000000000002</v>
      </c>
      <c r="V220" s="44">
        <f t="shared" si="125"/>
        <v>264.79000000000002</v>
      </c>
      <c r="W220" s="44">
        <f t="shared" si="125"/>
        <v>264.79000000000002</v>
      </c>
      <c r="X220" s="44">
        <f t="shared" si="125"/>
        <v>264.79000000000002</v>
      </c>
      <c r="Y220" s="44">
        <f t="shared" si="125"/>
        <v>264.79000000000002</v>
      </c>
      <c r="Z220" s="44">
        <f t="shared" si="125"/>
        <v>264.79000000000002</v>
      </c>
      <c r="AA220" s="44">
        <f t="shared" si="125"/>
        <v>264.79000000000002</v>
      </c>
    </row>
    <row r="221" spans="1:27" ht="12.75" customHeight="1" collapsed="1" x14ac:dyDescent="0.3">
      <c r="A221" s="98" t="s">
        <v>1785</v>
      </c>
      <c r="B221" s="28" t="str">
        <f>"14"&amp;"."&amp;$B$752&amp;"."&amp;$B$753</f>
        <v>14.02.2024</v>
      </c>
      <c r="C221" s="90" t="s">
        <v>76</v>
      </c>
      <c r="D221" s="91">
        <f>ROUND(((D222+D223+D225+D224)/1000),5)</f>
        <v>3.2686600000000001</v>
      </c>
      <c r="E221" s="91">
        <f>ROUND(((E222+E223+E225+E224)/1000),5)</f>
        <v>3.2135500000000001</v>
      </c>
      <c r="F221" s="91">
        <f>ROUND(((F222+F223+F225+F224)/1000),5)</f>
        <v>3.1639300000000001</v>
      </c>
      <c r="G221" s="91">
        <f t="shared" ref="G221:AA221" si="126">ROUND(((G222+G223+G225+G224)/1000),5)</f>
        <v>3.1630600000000002</v>
      </c>
      <c r="H221" s="91">
        <f t="shared" si="126"/>
        <v>3.1848999999999998</v>
      </c>
      <c r="I221" s="91">
        <f t="shared" si="126"/>
        <v>3.2795299999999998</v>
      </c>
      <c r="J221" s="91">
        <f t="shared" si="126"/>
        <v>3.4834900000000002</v>
      </c>
      <c r="K221" s="91">
        <f t="shared" si="126"/>
        <v>3.8519899999999998</v>
      </c>
      <c r="L221" s="91">
        <f t="shared" si="126"/>
        <v>3.9226299999999998</v>
      </c>
      <c r="M221" s="91">
        <f t="shared" si="126"/>
        <v>3.9513500000000001</v>
      </c>
      <c r="N221" s="91">
        <f t="shared" si="126"/>
        <v>3.9788000000000001</v>
      </c>
      <c r="O221" s="91">
        <f t="shared" si="126"/>
        <v>4.0225600000000004</v>
      </c>
      <c r="P221" s="91">
        <f t="shared" si="126"/>
        <v>4.0034799999999997</v>
      </c>
      <c r="Q221" s="91">
        <f t="shared" si="126"/>
        <v>4.00345</v>
      </c>
      <c r="R221" s="91">
        <f t="shared" si="126"/>
        <v>3.9957099999999999</v>
      </c>
      <c r="S221" s="91">
        <f t="shared" si="126"/>
        <v>3.9357500000000001</v>
      </c>
      <c r="T221" s="91">
        <f t="shared" si="126"/>
        <v>3.9189600000000002</v>
      </c>
      <c r="U221" s="91">
        <f t="shared" si="126"/>
        <v>3.9505599999999998</v>
      </c>
      <c r="V221" s="91">
        <f t="shared" si="126"/>
        <v>4.0426399999999996</v>
      </c>
      <c r="W221" s="91">
        <f t="shared" si="126"/>
        <v>3.9744199999999998</v>
      </c>
      <c r="X221" s="91">
        <f t="shared" si="126"/>
        <v>3.8688500000000001</v>
      </c>
      <c r="Y221" s="91">
        <f t="shared" si="126"/>
        <v>3.8358599999999998</v>
      </c>
      <c r="Z221" s="91">
        <f t="shared" si="126"/>
        <v>3.5033300000000001</v>
      </c>
      <c r="AA221" s="91">
        <f t="shared" si="126"/>
        <v>3.2930199999999998</v>
      </c>
    </row>
    <row r="222" spans="1:27" ht="12.75" hidden="1" customHeight="1" outlineLevel="1" x14ac:dyDescent="0.3">
      <c r="A222" s="99" t="s">
        <v>1786</v>
      </c>
      <c r="B222" s="63" t="s">
        <v>238</v>
      </c>
      <c r="C222" s="43" t="s">
        <v>79</v>
      </c>
      <c r="D222" s="44">
        <v>1282.0999999999999</v>
      </c>
      <c r="E222" s="44">
        <v>1226.99</v>
      </c>
      <c r="F222" s="44">
        <v>1177.3699999999999</v>
      </c>
      <c r="G222" s="44">
        <v>1176.5</v>
      </c>
      <c r="H222" s="44">
        <v>1198.3399999999999</v>
      </c>
      <c r="I222" s="44">
        <v>1292.97</v>
      </c>
      <c r="J222" s="44">
        <v>1496.93</v>
      </c>
      <c r="K222" s="44">
        <v>1865.43</v>
      </c>
      <c r="L222" s="44">
        <v>1936.07</v>
      </c>
      <c r="M222" s="44">
        <v>1964.79</v>
      </c>
      <c r="N222" s="44">
        <v>1992.24</v>
      </c>
      <c r="O222" s="44">
        <v>2036</v>
      </c>
      <c r="P222" s="44">
        <v>2016.92</v>
      </c>
      <c r="Q222" s="44">
        <v>2016.89</v>
      </c>
      <c r="R222" s="44">
        <v>2009.15</v>
      </c>
      <c r="S222" s="44">
        <v>1949.19</v>
      </c>
      <c r="T222" s="44">
        <v>1932.4</v>
      </c>
      <c r="U222" s="44">
        <v>1964</v>
      </c>
      <c r="V222" s="44">
        <v>2056.08</v>
      </c>
      <c r="W222" s="44">
        <v>1987.86</v>
      </c>
      <c r="X222" s="44">
        <v>1882.29</v>
      </c>
      <c r="Y222" s="44">
        <v>1849.3</v>
      </c>
      <c r="Z222" s="44">
        <v>1516.77</v>
      </c>
      <c r="AA222" s="44">
        <v>1306.46</v>
      </c>
    </row>
    <row r="223" spans="1:27" ht="12.75" hidden="1" customHeight="1" outlineLevel="1" x14ac:dyDescent="0.3">
      <c r="A223" s="99" t="s">
        <v>1787</v>
      </c>
      <c r="B223" s="63" t="s">
        <v>90</v>
      </c>
      <c r="C223" s="43" t="s">
        <v>79</v>
      </c>
      <c r="D223" s="44">
        <f>$D$158</f>
        <v>1716.97</v>
      </c>
      <c r="E223" s="44">
        <f>$D$158</f>
        <v>1716.97</v>
      </c>
      <c r="F223" s="44">
        <f t="shared" ref="F223:AA223" si="127">$D$158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3">
      <c r="A224" s="99" t="s">
        <v>1788</v>
      </c>
      <c r="B224" s="63" t="s">
        <v>83</v>
      </c>
      <c r="C224" s="43" t="s">
        <v>79</v>
      </c>
      <c r="D224" s="44">
        <v>4.8</v>
      </c>
      <c r="E224" s="44">
        <v>4.8</v>
      </c>
      <c r="F224" s="44">
        <v>4.8</v>
      </c>
      <c r="G224" s="44">
        <v>4.8</v>
      </c>
      <c r="H224" s="44">
        <v>4.8</v>
      </c>
      <c r="I224" s="44">
        <v>4.8</v>
      </c>
      <c r="J224" s="44">
        <v>4.8</v>
      </c>
      <c r="K224" s="44">
        <v>4.8</v>
      </c>
      <c r="L224" s="44">
        <v>4.8</v>
      </c>
      <c r="M224" s="44">
        <v>4.8</v>
      </c>
      <c r="N224" s="44">
        <v>4.8</v>
      </c>
      <c r="O224" s="44">
        <v>4.8</v>
      </c>
      <c r="P224" s="44">
        <v>4.8</v>
      </c>
      <c r="Q224" s="44">
        <v>4.8</v>
      </c>
      <c r="R224" s="44">
        <v>4.8</v>
      </c>
      <c r="S224" s="44">
        <v>4.8</v>
      </c>
      <c r="T224" s="44">
        <v>4.8</v>
      </c>
      <c r="U224" s="44">
        <v>4.8</v>
      </c>
      <c r="V224" s="44">
        <v>4.8</v>
      </c>
      <c r="W224" s="44">
        <v>4.8</v>
      </c>
      <c r="X224" s="44">
        <v>4.8</v>
      </c>
      <c r="Y224" s="44">
        <v>4.8</v>
      </c>
      <c r="Z224" s="44">
        <v>4.8</v>
      </c>
      <c r="AA224" s="44">
        <v>4.8</v>
      </c>
    </row>
    <row r="225" spans="1:27" ht="12.75" hidden="1" customHeight="1" outlineLevel="1" x14ac:dyDescent="0.3">
      <c r="A225" s="99" t="s">
        <v>1789</v>
      </c>
      <c r="B225" s="63" t="s">
        <v>81</v>
      </c>
      <c r="C225" s="43" t="s">
        <v>79</v>
      </c>
      <c r="D225" s="44">
        <f>$D$11</f>
        <v>264.79000000000002</v>
      </c>
      <c r="E225" s="44">
        <f t="shared" ref="E225:AA225" si="128">$D$11</f>
        <v>264.79000000000002</v>
      </c>
      <c r="F225" s="44">
        <f t="shared" si="128"/>
        <v>264.79000000000002</v>
      </c>
      <c r="G225" s="44">
        <f t="shared" si="128"/>
        <v>264.79000000000002</v>
      </c>
      <c r="H225" s="44">
        <f t="shared" si="128"/>
        <v>264.79000000000002</v>
      </c>
      <c r="I225" s="44">
        <f t="shared" si="128"/>
        <v>264.79000000000002</v>
      </c>
      <c r="J225" s="44">
        <f t="shared" si="128"/>
        <v>264.79000000000002</v>
      </c>
      <c r="K225" s="44">
        <f t="shared" si="128"/>
        <v>264.79000000000002</v>
      </c>
      <c r="L225" s="44">
        <f t="shared" si="128"/>
        <v>264.79000000000002</v>
      </c>
      <c r="M225" s="44">
        <f t="shared" si="128"/>
        <v>264.79000000000002</v>
      </c>
      <c r="N225" s="44">
        <f t="shared" si="128"/>
        <v>264.79000000000002</v>
      </c>
      <c r="O225" s="44">
        <f t="shared" si="128"/>
        <v>264.79000000000002</v>
      </c>
      <c r="P225" s="44">
        <f t="shared" si="128"/>
        <v>264.79000000000002</v>
      </c>
      <c r="Q225" s="44">
        <f t="shared" si="128"/>
        <v>264.79000000000002</v>
      </c>
      <c r="R225" s="44">
        <f t="shared" si="128"/>
        <v>264.79000000000002</v>
      </c>
      <c r="S225" s="44">
        <f t="shared" si="128"/>
        <v>264.79000000000002</v>
      </c>
      <c r="T225" s="44">
        <f t="shared" si="128"/>
        <v>264.79000000000002</v>
      </c>
      <c r="U225" s="44">
        <f t="shared" si="128"/>
        <v>264.79000000000002</v>
      </c>
      <c r="V225" s="44">
        <f t="shared" si="128"/>
        <v>264.79000000000002</v>
      </c>
      <c r="W225" s="44">
        <f t="shared" si="128"/>
        <v>264.79000000000002</v>
      </c>
      <c r="X225" s="44">
        <f t="shared" si="128"/>
        <v>264.79000000000002</v>
      </c>
      <c r="Y225" s="44">
        <f t="shared" si="128"/>
        <v>264.79000000000002</v>
      </c>
      <c r="Z225" s="44">
        <f t="shared" si="128"/>
        <v>264.79000000000002</v>
      </c>
      <c r="AA225" s="44">
        <f t="shared" si="128"/>
        <v>264.79000000000002</v>
      </c>
    </row>
    <row r="226" spans="1:27" ht="12.75" customHeight="1" collapsed="1" x14ac:dyDescent="0.3">
      <c r="A226" s="98" t="s">
        <v>1790</v>
      </c>
      <c r="B226" s="28" t="str">
        <f>"15"&amp;"."&amp;$B$752&amp;"."&amp;$B$753</f>
        <v>15.02.2024</v>
      </c>
      <c r="C226" s="90" t="s">
        <v>76</v>
      </c>
      <c r="D226" s="91">
        <f>ROUND(((D227+D228+D230+D229)/1000),5)</f>
        <v>3.2336100000000001</v>
      </c>
      <c r="E226" s="91">
        <f>ROUND(((E227+E228+E230+E229)/1000),5)</f>
        <v>3.16384</v>
      </c>
      <c r="F226" s="91">
        <f>ROUND(((F227+F228+F230+F229)/1000),5)</f>
        <v>3.12263</v>
      </c>
      <c r="G226" s="91">
        <f t="shared" ref="G226:AA226" si="129">ROUND(((G227+G228+G230+G229)/1000),5)</f>
        <v>3.10101</v>
      </c>
      <c r="H226" s="91">
        <f t="shared" si="129"/>
        <v>3.1713800000000001</v>
      </c>
      <c r="I226" s="91">
        <f t="shared" si="129"/>
        <v>3.28532</v>
      </c>
      <c r="J226" s="91">
        <f t="shared" si="129"/>
        <v>3.46353</v>
      </c>
      <c r="K226" s="91">
        <f t="shared" si="129"/>
        <v>3.8313700000000002</v>
      </c>
      <c r="L226" s="91">
        <f t="shared" si="129"/>
        <v>3.9185099999999999</v>
      </c>
      <c r="M226" s="91">
        <f t="shared" si="129"/>
        <v>3.8925399999999999</v>
      </c>
      <c r="N226" s="91">
        <f t="shared" si="129"/>
        <v>3.92204</v>
      </c>
      <c r="O226" s="91">
        <f t="shared" si="129"/>
        <v>4.0159399999999996</v>
      </c>
      <c r="P226" s="91">
        <f t="shared" si="129"/>
        <v>4.0229200000000001</v>
      </c>
      <c r="Q226" s="91">
        <f t="shared" si="129"/>
        <v>4.0404799999999996</v>
      </c>
      <c r="R226" s="91">
        <f t="shared" si="129"/>
        <v>3.9942099999999998</v>
      </c>
      <c r="S226" s="91">
        <f t="shared" si="129"/>
        <v>3.8927999999999998</v>
      </c>
      <c r="T226" s="91">
        <f t="shared" si="129"/>
        <v>3.86985</v>
      </c>
      <c r="U226" s="91">
        <f t="shared" si="129"/>
        <v>3.8853399999999998</v>
      </c>
      <c r="V226" s="91">
        <f t="shared" si="129"/>
        <v>3.9019699999999999</v>
      </c>
      <c r="W226" s="91">
        <f t="shared" si="129"/>
        <v>3.9194300000000002</v>
      </c>
      <c r="X226" s="91">
        <f t="shared" si="129"/>
        <v>3.8527300000000002</v>
      </c>
      <c r="Y226" s="91">
        <f t="shared" si="129"/>
        <v>3.8320500000000002</v>
      </c>
      <c r="Z226" s="91">
        <f t="shared" si="129"/>
        <v>3.5337999999999998</v>
      </c>
      <c r="AA226" s="91">
        <f t="shared" si="129"/>
        <v>3.4177</v>
      </c>
    </row>
    <row r="227" spans="1:27" ht="12.75" hidden="1" customHeight="1" outlineLevel="1" x14ac:dyDescent="0.3">
      <c r="A227" s="99" t="s">
        <v>1791</v>
      </c>
      <c r="B227" s="63" t="s">
        <v>238</v>
      </c>
      <c r="C227" s="43" t="s">
        <v>79</v>
      </c>
      <c r="D227" s="44">
        <v>1247.05</v>
      </c>
      <c r="E227" s="44">
        <v>1177.28</v>
      </c>
      <c r="F227" s="44">
        <v>1136.07</v>
      </c>
      <c r="G227" s="44">
        <v>1114.45</v>
      </c>
      <c r="H227" s="44">
        <v>1184.82</v>
      </c>
      <c r="I227" s="44">
        <v>1298.76</v>
      </c>
      <c r="J227" s="44">
        <v>1476.97</v>
      </c>
      <c r="K227" s="44">
        <v>1844.81</v>
      </c>
      <c r="L227" s="44">
        <v>1931.95</v>
      </c>
      <c r="M227" s="44">
        <v>1905.98</v>
      </c>
      <c r="N227" s="44">
        <v>1935.48</v>
      </c>
      <c r="O227" s="44">
        <v>2029.38</v>
      </c>
      <c r="P227" s="44">
        <v>2036.36</v>
      </c>
      <c r="Q227" s="44">
        <v>2053.92</v>
      </c>
      <c r="R227" s="44">
        <v>2007.65</v>
      </c>
      <c r="S227" s="44">
        <v>1906.24</v>
      </c>
      <c r="T227" s="44">
        <v>1883.29</v>
      </c>
      <c r="U227" s="44">
        <v>1898.78</v>
      </c>
      <c r="V227" s="44">
        <v>1915.41</v>
      </c>
      <c r="W227" s="44">
        <v>1932.87</v>
      </c>
      <c r="X227" s="44">
        <v>1866.17</v>
      </c>
      <c r="Y227" s="44">
        <v>1845.49</v>
      </c>
      <c r="Z227" s="44">
        <v>1547.24</v>
      </c>
      <c r="AA227" s="44">
        <v>1431.14</v>
      </c>
    </row>
    <row r="228" spans="1:27" ht="12.75" hidden="1" customHeight="1" outlineLevel="1" x14ac:dyDescent="0.3">
      <c r="A228" s="99" t="s">
        <v>1792</v>
      </c>
      <c r="B228" s="63" t="s">
        <v>90</v>
      </c>
      <c r="C228" s="43" t="s">
        <v>79</v>
      </c>
      <c r="D228" s="44">
        <f>$D$158</f>
        <v>1716.97</v>
      </c>
      <c r="E228" s="44">
        <f>$D$158</f>
        <v>1716.97</v>
      </c>
      <c r="F228" s="44">
        <f t="shared" ref="F228:AA228" si="130">$D$158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3">
      <c r="A229" s="99" t="s">
        <v>1793</v>
      </c>
      <c r="B229" s="63" t="s">
        <v>83</v>
      </c>
      <c r="C229" s="43" t="s">
        <v>79</v>
      </c>
      <c r="D229" s="44">
        <v>4.8</v>
      </c>
      <c r="E229" s="44">
        <v>4.8</v>
      </c>
      <c r="F229" s="44">
        <v>4.8</v>
      </c>
      <c r="G229" s="44">
        <v>4.8</v>
      </c>
      <c r="H229" s="44">
        <v>4.8</v>
      </c>
      <c r="I229" s="44">
        <v>4.8</v>
      </c>
      <c r="J229" s="44">
        <v>4.8</v>
      </c>
      <c r="K229" s="44">
        <v>4.8</v>
      </c>
      <c r="L229" s="44">
        <v>4.8</v>
      </c>
      <c r="M229" s="44">
        <v>4.8</v>
      </c>
      <c r="N229" s="44">
        <v>4.8</v>
      </c>
      <c r="O229" s="44">
        <v>4.8</v>
      </c>
      <c r="P229" s="44">
        <v>4.8</v>
      </c>
      <c r="Q229" s="44">
        <v>4.8</v>
      </c>
      <c r="R229" s="44">
        <v>4.8</v>
      </c>
      <c r="S229" s="44">
        <v>4.8</v>
      </c>
      <c r="T229" s="44">
        <v>4.8</v>
      </c>
      <c r="U229" s="44">
        <v>4.8</v>
      </c>
      <c r="V229" s="44">
        <v>4.8</v>
      </c>
      <c r="W229" s="44">
        <v>4.8</v>
      </c>
      <c r="X229" s="44">
        <v>4.8</v>
      </c>
      <c r="Y229" s="44">
        <v>4.8</v>
      </c>
      <c r="Z229" s="44">
        <v>4.8</v>
      </c>
      <c r="AA229" s="44">
        <v>4.8</v>
      </c>
    </row>
    <row r="230" spans="1:27" ht="12.75" hidden="1" customHeight="1" outlineLevel="1" x14ac:dyDescent="0.3">
      <c r="A230" s="99" t="s">
        <v>1794</v>
      </c>
      <c r="B230" s="63" t="s">
        <v>81</v>
      </c>
      <c r="C230" s="43" t="s">
        <v>79</v>
      </c>
      <c r="D230" s="44">
        <f>$D$11</f>
        <v>264.79000000000002</v>
      </c>
      <c r="E230" s="44">
        <f t="shared" ref="E230:AA230" si="131">$D$11</f>
        <v>264.79000000000002</v>
      </c>
      <c r="F230" s="44">
        <f t="shared" si="131"/>
        <v>264.79000000000002</v>
      </c>
      <c r="G230" s="44">
        <f t="shared" si="131"/>
        <v>264.79000000000002</v>
      </c>
      <c r="H230" s="44">
        <f t="shared" si="131"/>
        <v>264.79000000000002</v>
      </c>
      <c r="I230" s="44">
        <f t="shared" si="131"/>
        <v>264.79000000000002</v>
      </c>
      <c r="J230" s="44">
        <f t="shared" si="131"/>
        <v>264.79000000000002</v>
      </c>
      <c r="K230" s="44">
        <f t="shared" si="131"/>
        <v>264.79000000000002</v>
      </c>
      <c r="L230" s="44">
        <f t="shared" si="131"/>
        <v>264.79000000000002</v>
      </c>
      <c r="M230" s="44">
        <f t="shared" si="131"/>
        <v>264.79000000000002</v>
      </c>
      <c r="N230" s="44">
        <f t="shared" si="131"/>
        <v>264.79000000000002</v>
      </c>
      <c r="O230" s="44">
        <f t="shared" si="131"/>
        <v>264.79000000000002</v>
      </c>
      <c r="P230" s="44">
        <f t="shared" si="131"/>
        <v>264.79000000000002</v>
      </c>
      <c r="Q230" s="44">
        <f t="shared" si="131"/>
        <v>264.79000000000002</v>
      </c>
      <c r="R230" s="44">
        <f t="shared" si="131"/>
        <v>264.79000000000002</v>
      </c>
      <c r="S230" s="44">
        <f t="shared" si="131"/>
        <v>264.79000000000002</v>
      </c>
      <c r="T230" s="44">
        <f t="shared" si="131"/>
        <v>264.79000000000002</v>
      </c>
      <c r="U230" s="44">
        <f t="shared" si="131"/>
        <v>264.79000000000002</v>
      </c>
      <c r="V230" s="44">
        <f t="shared" si="131"/>
        <v>264.79000000000002</v>
      </c>
      <c r="W230" s="44">
        <f t="shared" si="131"/>
        <v>264.79000000000002</v>
      </c>
      <c r="X230" s="44">
        <f t="shared" si="131"/>
        <v>264.79000000000002</v>
      </c>
      <c r="Y230" s="44">
        <f t="shared" si="131"/>
        <v>264.79000000000002</v>
      </c>
      <c r="Z230" s="44">
        <f t="shared" si="131"/>
        <v>264.79000000000002</v>
      </c>
      <c r="AA230" s="44">
        <f t="shared" si="131"/>
        <v>264.79000000000002</v>
      </c>
    </row>
    <row r="231" spans="1:27" ht="12.75" customHeight="1" collapsed="1" x14ac:dyDescent="0.3">
      <c r="A231" s="98" t="s">
        <v>1795</v>
      </c>
      <c r="B231" s="28" t="str">
        <f>"16"&amp;"."&amp;$B$752&amp;"."&amp;$B$753</f>
        <v>16.02.2024</v>
      </c>
      <c r="C231" s="90" t="s">
        <v>76</v>
      </c>
      <c r="D231" s="91">
        <f>ROUND(((D232+D233+D235+D234)/1000),5)</f>
        <v>3.2613799999999999</v>
      </c>
      <c r="E231" s="91">
        <f>ROUND(((E232+E233+E235+E234)/1000),5)</f>
        <v>3.16465</v>
      </c>
      <c r="F231" s="91">
        <f>ROUND(((F232+F233+F235+F234)/1000),5)</f>
        <v>3.1402700000000001</v>
      </c>
      <c r="G231" s="91">
        <f t="shared" ref="G231:AA231" si="132">ROUND(((G232+G233+G235+G234)/1000),5)</f>
        <v>3.1311499999999999</v>
      </c>
      <c r="H231" s="91">
        <f t="shared" si="132"/>
        <v>3.19746</v>
      </c>
      <c r="I231" s="91">
        <f t="shared" si="132"/>
        <v>3.29731</v>
      </c>
      <c r="J231" s="91">
        <f t="shared" si="132"/>
        <v>3.4772599999999998</v>
      </c>
      <c r="K231" s="91">
        <f t="shared" si="132"/>
        <v>3.8481900000000002</v>
      </c>
      <c r="L231" s="91">
        <f t="shared" si="132"/>
        <v>3.9121700000000001</v>
      </c>
      <c r="M231" s="91">
        <f t="shared" si="132"/>
        <v>3.93512</v>
      </c>
      <c r="N231" s="91">
        <f t="shared" si="132"/>
        <v>3.93492</v>
      </c>
      <c r="O231" s="91">
        <f t="shared" si="132"/>
        <v>4.0131500000000004</v>
      </c>
      <c r="P231" s="91">
        <f t="shared" si="132"/>
        <v>3.99349</v>
      </c>
      <c r="Q231" s="91">
        <f t="shared" si="132"/>
        <v>3.9948899999999998</v>
      </c>
      <c r="R231" s="91">
        <f t="shared" si="132"/>
        <v>3.9956499999999999</v>
      </c>
      <c r="S231" s="91">
        <f t="shared" si="132"/>
        <v>3.93804</v>
      </c>
      <c r="T231" s="91">
        <f t="shared" si="132"/>
        <v>3.9040699999999999</v>
      </c>
      <c r="U231" s="91">
        <f t="shared" si="132"/>
        <v>3.93127</v>
      </c>
      <c r="V231" s="91">
        <f t="shared" si="132"/>
        <v>3.9551099999999999</v>
      </c>
      <c r="W231" s="91">
        <f t="shared" si="132"/>
        <v>3.99837</v>
      </c>
      <c r="X231" s="91">
        <f t="shared" si="132"/>
        <v>3.9389699999999999</v>
      </c>
      <c r="Y231" s="91">
        <f t="shared" si="132"/>
        <v>3.8563399999999999</v>
      </c>
      <c r="Z231" s="91">
        <f t="shared" si="132"/>
        <v>3.7281200000000001</v>
      </c>
      <c r="AA231" s="91">
        <f t="shared" si="132"/>
        <v>3.4483299999999999</v>
      </c>
    </row>
    <row r="232" spans="1:27" ht="12.75" hidden="1" customHeight="1" outlineLevel="1" x14ac:dyDescent="0.3">
      <c r="A232" s="99" t="s">
        <v>1796</v>
      </c>
      <c r="B232" s="63" t="s">
        <v>238</v>
      </c>
      <c r="C232" s="43" t="s">
        <v>79</v>
      </c>
      <c r="D232" s="44">
        <v>1274.82</v>
      </c>
      <c r="E232" s="44">
        <v>1178.0899999999999</v>
      </c>
      <c r="F232" s="44">
        <v>1153.71</v>
      </c>
      <c r="G232" s="44">
        <v>1144.5899999999999</v>
      </c>
      <c r="H232" s="44">
        <v>1210.9000000000001</v>
      </c>
      <c r="I232" s="44">
        <v>1310.75</v>
      </c>
      <c r="J232" s="44">
        <v>1490.7</v>
      </c>
      <c r="K232" s="44">
        <v>1861.63</v>
      </c>
      <c r="L232" s="44">
        <v>1925.61</v>
      </c>
      <c r="M232" s="44">
        <v>1948.56</v>
      </c>
      <c r="N232" s="44">
        <v>1948.36</v>
      </c>
      <c r="O232" s="44">
        <v>2026.59</v>
      </c>
      <c r="P232" s="44">
        <v>2006.93</v>
      </c>
      <c r="Q232" s="44">
        <v>2008.33</v>
      </c>
      <c r="R232" s="44">
        <v>2009.09</v>
      </c>
      <c r="S232" s="44">
        <v>1951.48</v>
      </c>
      <c r="T232" s="44">
        <v>1917.51</v>
      </c>
      <c r="U232" s="44">
        <v>1944.71</v>
      </c>
      <c r="V232" s="44">
        <v>1968.55</v>
      </c>
      <c r="W232" s="44">
        <v>2011.81</v>
      </c>
      <c r="X232" s="44">
        <v>1952.41</v>
      </c>
      <c r="Y232" s="44">
        <v>1869.78</v>
      </c>
      <c r="Z232" s="44">
        <v>1741.56</v>
      </c>
      <c r="AA232" s="44">
        <v>1461.77</v>
      </c>
    </row>
    <row r="233" spans="1:27" ht="12.75" hidden="1" customHeight="1" outlineLevel="1" x14ac:dyDescent="0.3">
      <c r="A233" s="99" t="s">
        <v>1797</v>
      </c>
      <c r="B233" s="63" t="s">
        <v>90</v>
      </c>
      <c r="C233" s="43" t="s">
        <v>79</v>
      </c>
      <c r="D233" s="44">
        <f>$D$158</f>
        <v>1716.97</v>
      </c>
      <c r="E233" s="44">
        <f>$D$158</f>
        <v>1716.97</v>
      </c>
      <c r="F233" s="44">
        <f t="shared" ref="F233:AA233" si="133">$D$158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3">
      <c r="A234" s="99" t="s">
        <v>1798</v>
      </c>
      <c r="B234" s="63" t="s">
        <v>83</v>
      </c>
      <c r="C234" s="43" t="s">
        <v>79</v>
      </c>
      <c r="D234" s="44">
        <v>4.8</v>
      </c>
      <c r="E234" s="44">
        <v>4.8</v>
      </c>
      <c r="F234" s="44">
        <v>4.8</v>
      </c>
      <c r="G234" s="44">
        <v>4.8</v>
      </c>
      <c r="H234" s="44">
        <v>4.8</v>
      </c>
      <c r="I234" s="44">
        <v>4.8</v>
      </c>
      <c r="J234" s="44">
        <v>4.8</v>
      </c>
      <c r="K234" s="44">
        <v>4.8</v>
      </c>
      <c r="L234" s="44">
        <v>4.8</v>
      </c>
      <c r="M234" s="44">
        <v>4.8</v>
      </c>
      <c r="N234" s="44">
        <v>4.8</v>
      </c>
      <c r="O234" s="44">
        <v>4.8</v>
      </c>
      <c r="P234" s="44">
        <v>4.8</v>
      </c>
      <c r="Q234" s="44">
        <v>4.8</v>
      </c>
      <c r="R234" s="44">
        <v>4.8</v>
      </c>
      <c r="S234" s="44">
        <v>4.8</v>
      </c>
      <c r="T234" s="44">
        <v>4.8</v>
      </c>
      <c r="U234" s="44">
        <v>4.8</v>
      </c>
      <c r="V234" s="44">
        <v>4.8</v>
      </c>
      <c r="W234" s="44">
        <v>4.8</v>
      </c>
      <c r="X234" s="44">
        <v>4.8</v>
      </c>
      <c r="Y234" s="44">
        <v>4.8</v>
      </c>
      <c r="Z234" s="44">
        <v>4.8</v>
      </c>
      <c r="AA234" s="44">
        <v>4.8</v>
      </c>
    </row>
    <row r="235" spans="1:27" ht="12.75" hidden="1" customHeight="1" outlineLevel="1" x14ac:dyDescent="0.3">
      <c r="A235" s="99" t="s">
        <v>1799</v>
      </c>
      <c r="B235" s="63" t="s">
        <v>81</v>
      </c>
      <c r="C235" s="43" t="s">
        <v>79</v>
      </c>
      <c r="D235" s="44">
        <f>$D$11</f>
        <v>264.79000000000002</v>
      </c>
      <c r="E235" s="44">
        <f t="shared" ref="E235:AA235" si="134">$D$11</f>
        <v>264.79000000000002</v>
      </c>
      <c r="F235" s="44">
        <f t="shared" si="134"/>
        <v>264.79000000000002</v>
      </c>
      <c r="G235" s="44">
        <f t="shared" si="134"/>
        <v>264.79000000000002</v>
      </c>
      <c r="H235" s="44">
        <f t="shared" si="134"/>
        <v>264.79000000000002</v>
      </c>
      <c r="I235" s="44">
        <f t="shared" si="134"/>
        <v>264.79000000000002</v>
      </c>
      <c r="J235" s="44">
        <f t="shared" si="134"/>
        <v>264.79000000000002</v>
      </c>
      <c r="K235" s="44">
        <f t="shared" si="134"/>
        <v>264.79000000000002</v>
      </c>
      <c r="L235" s="44">
        <f t="shared" si="134"/>
        <v>264.79000000000002</v>
      </c>
      <c r="M235" s="44">
        <f t="shared" si="134"/>
        <v>264.79000000000002</v>
      </c>
      <c r="N235" s="44">
        <f t="shared" si="134"/>
        <v>264.79000000000002</v>
      </c>
      <c r="O235" s="44">
        <f t="shared" si="134"/>
        <v>264.79000000000002</v>
      </c>
      <c r="P235" s="44">
        <f t="shared" si="134"/>
        <v>264.79000000000002</v>
      </c>
      <c r="Q235" s="44">
        <f t="shared" si="134"/>
        <v>264.79000000000002</v>
      </c>
      <c r="R235" s="44">
        <f t="shared" si="134"/>
        <v>264.79000000000002</v>
      </c>
      <c r="S235" s="44">
        <f t="shared" si="134"/>
        <v>264.79000000000002</v>
      </c>
      <c r="T235" s="44">
        <f t="shared" si="134"/>
        <v>264.79000000000002</v>
      </c>
      <c r="U235" s="44">
        <f t="shared" si="134"/>
        <v>264.79000000000002</v>
      </c>
      <c r="V235" s="44">
        <f t="shared" si="134"/>
        <v>264.79000000000002</v>
      </c>
      <c r="W235" s="44">
        <f t="shared" si="134"/>
        <v>264.79000000000002</v>
      </c>
      <c r="X235" s="44">
        <f t="shared" si="134"/>
        <v>264.79000000000002</v>
      </c>
      <c r="Y235" s="44">
        <f t="shared" si="134"/>
        <v>264.79000000000002</v>
      </c>
      <c r="Z235" s="44">
        <f t="shared" si="134"/>
        <v>264.79000000000002</v>
      </c>
      <c r="AA235" s="44">
        <f t="shared" si="134"/>
        <v>264.79000000000002</v>
      </c>
    </row>
    <row r="236" spans="1:27" ht="12.75" customHeight="1" collapsed="1" x14ac:dyDescent="0.3">
      <c r="A236" s="98" t="s">
        <v>1800</v>
      </c>
      <c r="B236" s="28" t="str">
        <f>"17"&amp;"."&amp;$B$752&amp;"."&amp;$B$753</f>
        <v>17.02.2024</v>
      </c>
      <c r="C236" s="90" t="s">
        <v>76</v>
      </c>
      <c r="D236" s="91">
        <f>ROUND(((D237+D238+D240+D239)/1000),5)</f>
        <v>3.4603899999999999</v>
      </c>
      <c r="E236" s="91">
        <f>ROUND(((E237+E238+E240+E239)/1000),5)</f>
        <v>3.3339599999999998</v>
      </c>
      <c r="F236" s="91">
        <f>ROUND(((F237+F238+F240+F239)/1000),5)</f>
        <v>3.2593899999999998</v>
      </c>
      <c r="G236" s="91">
        <f t="shared" ref="G236:AA236" si="135">ROUND(((G237+G238+G240+G239)/1000),5)</f>
        <v>3.2557200000000002</v>
      </c>
      <c r="H236" s="91">
        <f t="shared" si="135"/>
        <v>3.2590400000000002</v>
      </c>
      <c r="I236" s="91">
        <f t="shared" si="135"/>
        <v>3.3195999999999999</v>
      </c>
      <c r="J236" s="91">
        <f t="shared" si="135"/>
        <v>3.4179900000000001</v>
      </c>
      <c r="K236" s="91">
        <f t="shared" si="135"/>
        <v>3.5345399999999998</v>
      </c>
      <c r="L236" s="91">
        <f t="shared" si="135"/>
        <v>3.85317</v>
      </c>
      <c r="M236" s="91">
        <f t="shared" si="135"/>
        <v>3.9341300000000001</v>
      </c>
      <c r="N236" s="91">
        <f t="shared" si="135"/>
        <v>4.0312400000000004</v>
      </c>
      <c r="O236" s="91">
        <f t="shared" si="135"/>
        <v>4.0304599999999997</v>
      </c>
      <c r="P236" s="91">
        <f t="shared" si="135"/>
        <v>4.0022099999999998</v>
      </c>
      <c r="Q236" s="91">
        <f t="shared" si="135"/>
        <v>3.9430399999999999</v>
      </c>
      <c r="R236" s="91">
        <f t="shared" si="135"/>
        <v>3.9164300000000001</v>
      </c>
      <c r="S236" s="91">
        <f t="shared" si="135"/>
        <v>3.8682699999999999</v>
      </c>
      <c r="T236" s="91">
        <f t="shared" si="135"/>
        <v>3.86741</v>
      </c>
      <c r="U236" s="91">
        <f t="shared" si="135"/>
        <v>3.89785</v>
      </c>
      <c r="V236" s="91">
        <f t="shared" si="135"/>
        <v>3.8743300000000001</v>
      </c>
      <c r="W236" s="91">
        <f t="shared" si="135"/>
        <v>3.9295100000000001</v>
      </c>
      <c r="X236" s="91">
        <f t="shared" si="135"/>
        <v>3.9369100000000001</v>
      </c>
      <c r="Y236" s="91">
        <f t="shared" si="135"/>
        <v>3.81535</v>
      </c>
      <c r="Z236" s="91">
        <f t="shared" si="135"/>
        <v>3.6469999999999998</v>
      </c>
      <c r="AA236" s="91">
        <f t="shared" si="135"/>
        <v>3.4947900000000001</v>
      </c>
    </row>
    <row r="237" spans="1:27" ht="12.75" hidden="1" customHeight="1" outlineLevel="1" x14ac:dyDescent="0.3">
      <c r="A237" s="99" t="s">
        <v>1801</v>
      </c>
      <c r="B237" s="63" t="s">
        <v>238</v>
      </c>
      <c r="C237" s="43" t="s">
        <v>79</v>
      </c>
      <c r="D237" s="44">
        <v>1473.83</v>
      </c>
      <c r="E237" s="44">
        <v>1347.4</v>
      </c>
      <c r="F237" s="44">
        <v>1272.83</v>
      </c>
      <c r="G237" s="44">
        <v>1269.1600000000001</v>
      </c>
      <c r="H237" s="44">
        <v>1272.48</v>
      </c>
      <c r="I237" s="44">
        <v>1333.04</v>
      </c>
      <c r="J237" s="44">
        <v>1431.43</v>
      </c>
      <c r="K237" s="44">
        <v>1547.98</v>
      </c>
      <c r="L237" s="44">
        <v>1866.61</v>
      </c>
      <c r="M237" s="44">
        <v>1947.57</v>
      </c>
      <c r="N237" s="44">
        <v>2044.68</v>
      </c>
      <c r="O237" s="44">
        <v>2043.9</v>
      </c>
      <c r="P237" s="44">
        <v>2015.65</v>
      </c>
      <c r="Q237" s="44">
        <v>1956.48</v>
      </c>
      <c r="R237" s="44">
        <v>1929.87</v>
      </c>
      <c r="S237" s="44">
        <v>1881.71</v>
      </c>
      <c r="T237" s="44">
        <v>1880.85</v>
      </c>
      <c r="U237" s="44">
        <v>1911.29</v>
      </c>
      <c r="V237" s="44">
        <v>1887.77</v>
      </c>
      <c r="W237" s="44">
        <v>1942.95</v>
      </c>
      <c r="X237" s="44">
        <v>1950.35</v>
      </c>
      <c r="Y237" s="44">
        <v>1828.79</v>
      </c>
      <c r="Z237" s="44">
        <v>1660.44</v>
      </c>
      <c r="AA237" s="44">
        <v>1508.23</v>
      </c>
    </row>
    <row r="238" spans="1:27" ht="12.75" hidden="1" customHeight="1" outlineLevel="1" x14ac:dyDescent="0.3">
      <c r="A238" s="99" t="s">
        <v>1802</v>
      </c>
      <c r="B238" s="63" t="s">
        <v>90</v>
      </c>
      <c r="C238" s="43" t="s">
        <v>79</v>
      </c>
      <c r="D238" s="44">
        <f>$D$158</f>
        <v>1716.97</v>
      </c>
      <c r="E238" s="44">
        <f>$D$158</f>
        <v>1716.97</v>
      </c>
      <c r="F238" s="44">
        <f t="shared" ref="F238:AA238" si="136">$D$158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3">
      <c r="A239" s="99" t="s">
        <v>1803</v>
      </c>
      <c r="B239" s="63" t="s">
        <v>83</v>
      </c>
      <c r="C239" s="43" t="s">
        <v>79</v>
      </c>
      <c r="D239" s="44">
        <v>4.8</v>
      </c>
      <c r="E239" s="44">
        <v>4.8</v>
      </c>
      <c r="F239" s="44">
        <v>4.8</v>
      </c>
      <c r="G239" s="44">
        <v>4.8</v>
      </c>
      <c r="H239" s="44">
        <v>4.8</v>
      </c>
      <c r="I239" s="44">
        <v>4.8</v>
      </c>
      <c r="J239" s="44">
        <v>4.8</v>
      </c>
      <c r="K239" s="44">
        <v>4.8</v>
      </c>
      <c r="L239" s="44">
        <v>4.8</v>
      </c>
      <c r="M239" s="44">
        <v>4.8</v>
      </c>
      <c r="N239" s="44">
        <v>4.8</v>
      </c>
      <c r="O239" s="44">
        <v>4.8</v>
      </c>
      <c r="P239" s="44">
        <v>4.8</v>
      </c>
      <c r="Q239" s="44">
        <v>4.8</v>
      </c>
      <c r="R239" s="44">
        <v>4.8</v>
      </c>
      <c r="S239" s="44">
        <v>4.8</v>
      </c>
      <c r="T239" s="44">
        <v>4.8</v>
      </c>
      <c r="U239" s="44">
        <v>4.8</v>
      </c>
      <c r="V239" s="44">
        <v>4.8</v>
      </c>
      <c r="W239" s="44">
        <v>4.8</v>
      </c>
      <c r="X239" s="44">
        <v>4.8</v>
      </c>
      <c r="Y239" s="44">
        <v>4.8</v>
      </c>
      <c r="Z239" s="44">
        <v>4.8</v>
      </c>
      <c r="AA239" s="44">
        <v>4.8</v>
      </c>
    </row>
    <row r="240" spans="1:27" ht="12.75" hidden="1" customHeight="1" outlineLevel="1" x14ac:dyDescent="0.3">
      <c r="A240" s="99" t="s">
        <v>1804</v>
      </c>
      <c r="B240" s="63" t="s">
        <v>81</v>
      </c>
      <c r="C240" s="43" t="s">
        <v>79</v>
      </c>
      <c r="D240" s="44">
        <f>$D$11</f>
        <v>264.79000000000002</v>
      </c>
      <c r="E240" s="44">
        <f t="shared" ref="E240:AA240" si="137">$D$11</f>
        <v>264.79000000000002</v>
      </c>
      <c r="F240" s="44">
        <f t="shared" si="137"/>
        <v>264.79000000000002</v>
      </c>
      <c r="G240" s="44">
        <f t="shared" si="137"/>
        <v>264.79000000000002</v>
      </c>
      <c r="H240" s="44">
        <f t="shared" si="137"/>
        <v>264.79000000000002</v>
      </c>
      <c r="I240" s="44">
        <f t="shared" si="137"/>
        <v>264.79000000000002</v>
      </c>
      <c r="J240" s="44">
        <f t="shared" si="137"/>
        <v>264.79000000000002</v>
      </c>
      <c r="K240" s="44">
        <f t="shared" si="137"/>
        <v>264.79000000000002</v>
      </c>
      <c r="L240" s="44">
        <f t="shared" si="137"/>
        <v>264.79000000000002</v>
      </c>
      <c r="M240" s="44">
        <f t="shared" si="137"/>
        <v>264.79000000000002</v>
      </c>
      <c r="N240" s="44">
        <f t="shared" si="137"/>
        <v>264.79000000000002</v>
      </c>
      <c r="O240" s="44">
        <f t="shared" si="137"/>
        <v>264.79000000000002</v>
      </c>
      <c r="P240" s="44">
        <f t="shared" si="137"/>
        <v>264.79000000000002</v>
      </c>
      <c r="Q240" s="44">
        <f t="shared" si="137"/>
        <v>264.79000000000002</v>
      </c>
      <c r="R240" s="44">
        <f t="shared" si="137"/>
        <v>264.79000000000002</v>
      </c>
      <c r="S240" s="44">
        <f t="shared" si="137"/>
        <v>264.79000000000002</v>
      </c>
      <c r="T240" s="44">
        <f t="shared" si="137"/>
        <v>264.79000000000002</v>
      </c>
      <c r="U240" s="44">
        <f t="shared" si="137"/>
        <v>264.79000000000002</v>
      </c>
      <c r="V240" s="44">
        <f t="shared" si="137"/>
        <v>264.79000000000002</v>
      </c>
      <c r="W240" s="44">
        <f t="shared" si="137"/>
        <v>264.79000000000002</v>
      </c>
      <c r="X240" s="44">
        <f t="shared" si="137"/>
        <v>264.79000000000002</v>
      </c>
      <c r="Y240" s="44">
        <f t="shared" si="137"/>
        <v>264.79000000000002</v>
      </c>
      <c r="Z240" s="44">
        <f t="shared" si="137"/>
        <v>264.79000000000002</v>
      </c>
      <c r="AA240" s="44">
        <f t="shared" si="137"/>
        <v>264.79000000000002</v>
      </c>
    </row>
    <row r="241" spans="1:27" ht="12.75" customHeight="1" collapsed="1" x14ac:dyDescent="0.3">
      <c r="A241" s="98" t="s">
        <v>1805</v>
      </c>
      <c r="B241" s="28" t="str">
        <f>"18"&amp;"."&amp;$B$752&amp;"."&amp;$B$753</f>
        <v>18.02.2024</v>
      </c>
      <c r="C241" s="90" t="s">
        <v>76</v>
      </c>
      <c r="D241" s="91">
        <f>ROUND(((D242+D243+D245+D244)/1000),5)</f>
        <v>3.40238</v>
      </c>
      <c r="E241" s="91">
        <f>ROUND(((E242+E243+E245+E244)/1000),5)</f>
        <v>3.29766</v>
      </c>
      <c r="F241" s="91">
        <f>ROUND(((F242+F243+F245+F244)/1000),5)</f>
        <v>3.2501899999999999</v>
      </c>
      <c r="G241" s="91">
        <f t="shared" ref="G241:AA241" si="138">ROUND(((G242+G243+G245+G244)/1000),5)</f>
        <v>3.2309299999999999</v>
      </c>
      <c r="H241" s="91">
        <f t="shared" si="138"/>
        <v>3.2573300000000001</v>
      </c>
      <c r="I241" s="91">
        <f t="shared" si="138"/>
        <v>3.2952900000000001</v>
      </c>
      <c r="J241" s="91">
        <f t="shared" si="138"/>
        <v>3.36252</v>
      </c>
      <c r="K241" s="91">
        <f t="shared" si="138"/>
        <v>3.4599899999999999</v>
      </c>
      <c r="L241" s="91">
        <f t="shared" si="138"/>
        <v>3.69503</v>
      </c>
      <c r="M241" s="91">
        <f t="shared" si="138"/>
        <v>3.8820999999999999</v>
      </c>
      <c r="N241" s="91">
        <f t="shared" si="138"/>
        <v>3.96061</v>
      </c>
      <c r="O241" s="91">
        <f t="shared" si="138"/>
        <v>3.9708000000000001</v>
      </c>
      <c r="P241" s="91">
        <f t="shared" si="138"/>
        <v>3.9545699999999999</v>
      </c>
      <c r="Q241" s="91">
        <f t="shared" si="138"/>
        <v>3.93546</v>
      </c>
      <c r="R241" s="91">
        <f t="shared" si="138"/>
        <v>3.9240400000000002</v>
      </c>
      <c r="S241" s="91">
        <f t="shared" si="138"/>
        <v>3.8951600000000002</v>
      </c>
      <c r="T241" s="91">
        <f t="shared" si="138"/>
        <v>3.9552499999999999</v>
      </c>
      <c r="U241" s="91">
        <f t="shared" si="138"/>
        <v>4.0026999999999999</v>
      </c>
      <c r="V241" s="91">
        <f t="shared" si="138"/>
        <v>3.9806300000000001</v>
      </c>
      <c r="W241" s="91">
        <f t="shared" si="138"/>
        <v>3.97092</v>
      </c>
      <c r="X241" s="91">
        <f t="shared" si="138"/>
        <v>3.9885000000000002</v>
      </c>
      <c r="Y241" s="91">
        <f t="shared" si="138"/>
        <v>3.8517999999999999</v>
      </c>
      <c r="Z241" s="91">
        <f t="shared" si="138"/>
        <v>3.5595300000000001</v>
      </c>
      <c r="AA241" s="91">
        <f t="shared" si="138"/>
        <v>3.4318900000000001</v>
      </c>
    </row>
    <row r="242" spans="1:27" ht="12.75" hidden="1" customHeight="1" outlineLevel="1" x14ac:dyDescent="0.3">
      <c r="A242" s="99" t="s">
        <v>1806</v>
      </c>
      <c r="B242" s="63" t="s">
        <v>238</v>
      </c>
      <c r="C242" s="43" t="s">
        <v>79</v>
      </c>
      <c r="D242" s="44">
        <v>1415.82</v>
      </c>
      <c r="E242" s="44">
        <v>1311.1</v>
      </c>
      <c r="F242" s="44">
        <v>1263.6300000000001</v>
      </c>
      <c r="G242" s="44">
        <v>1244.3699999999999</v>
      </c>
      <c r="H242" s="44">
        <v>1270.77</v>
      </c>
      <c r="I242" s="44">
        <v>1308.73</v>
      </c>
      <c r="J242" s="44">
        <v>1375.96</v>
      </c>
      <c r="K242" s="44">
        <v>1473.43</v>
      </c>
      <c r="L242" s="44">
        <v>1708.47</v>
      </c>
      <c r="M242" s="44">
        <v>1895.54</v>
      </c>
      <c r="N242" s="44">
        <v>1974.05</v>
      </c>
      <c r="O242" s="44">
        <v>1984.24</v>
      </c>
      <c r="P242" s="44">
        <v>1968.01</v>
      </c>
      <c r="Q242" s="44">
        <v>1948.9</v>
      </c>
      <c r="R242" s="44">
        <v>1937.48</v>
      </c>
      <c r="S242" s="44">
        <v>1908.6</v>
      </c>
      <c r="T242" s="44">
        <v>1968.69</v>
      </c>
      <c r="U242" s="44">
        <v>2016.14</v>
      </c>
      <c r="V242" s="44">
        <v>1994.07</v>
      </c>
      <c r="W242" s="44">
        <v>1984.36</v>
      </c>
      <c r="X242" s="44">
        <v>2001.94</v>
      </c>
      <c r="Y242" s="44">
        <v>1865.24</v>
      </c>
      <c r="Z242" s="44">
        <v>1572.97</v>
      </c>
      <c r="AA242" s="44">
        <v>1445.33</v>
      </c>
    </row>
    <row r="243" spans="1:27" ht="12.75" hidden="1" customHeight="1" outlineLevel="1" x14ac:dyDescent="0.3">
      <c r="A243" s="99" t="s">
        <v>1807</v>
      </c>
      <c r="B243" s="63" t="s">
        <v>90</v>
      </c>
      <c r="C243" s="43" t="s">
        <v>79</v>
      </c>
      <c r="D243" s="44">
        <f>$D$158</f>
        <v>1716.97</v>
      </c>
      <c r="E243" s="44">
        <f>$D$158</f>
        <v>1716.97</v>
      </c>
      <c r="F243" s="44">
        <f t="shared" ref="F243:AA243" si="139">$D$158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3">
      <c r="A244" s="99" t="s">
        <v>1808</v>
      </c>
      <c r="B244" s="63" t="s">
        <v>83</v>
      </c>
      <c r="C244" s="43" t="s">
        <v>79</v>
      </c>
      <c r="D244" s="44">
        <v>4.8</v>
      </c>
      <c r="E244" s="44">
        <v>4.8</v>
      </c>
      <c r="F244" s="44">
        <v>4.8</v>
      </c>
      <c r="G244" s="44">
        <v>4.8</v>
      </c>
      <c r="H244" s="44">
        <v>4.8</v>
      </c>
      <c r="I244" s="44">
        <v>4.8</v>
      </c>
      <c r="J244" s="44">
        <v>4.8</v>
      </c>
      <c r="K244" s="44">
        <v>4.8</v>
      </c>
      <c r="L244" s="44">
        <v>4.8</v>
      </c>
      <c r="M244" s="44">
        <v>4.8</v>
      </c>
      <c r="N244" s="44">
        <v>4.8</v>
      </c>
      <c r="O244" s="44">
        <v>4.8</v>
      </c>
      <c r="P244" s="44">
        <v>4.8</v>
      </c>
      <c r="Q244" s="44">
        <v>4.8</v>
      </c>
      <c r="R244" s="44">
        <v>4.8</v>
      </c>
      <c r="S244" s="44">
        <v>4.8</v>
      </c>
      <c r="T244" s="44">
        <v>4.8</v>
      </c>
      <c r="U244" s="44">
        <v>4.8</v>
      </c>
      <c r="V244" s="44">
        <v>4.8</v>
      </c>
      <c r="W244" s="44">
        <v>4.8</v>
      </c>
      <c r="X244" s="44">
        <v>4.8</v>
      </c>
      <c r="Y244" s="44">
        <v>4.8</v>
      </c>
      <c r="Z244" s="44">
        <v>4.8</v>
      </c>
      <c r="AA244" s="44">
        <v>4.8</v>
      </c>
    </row>
    <row r="245" spans="1:27" ht="12.75" hidden="1" customHeight="1" outlineLevel="1" x14ac:dyDescent="0.3">
      <c r="A245" s="99" t="s">
        <v>1809</v>
      </c>
      <c r="B245" s="63" t="s">
        <v>81</v>
      </c>
      <c r="C245" s="43" t="s">
        <v>79</v>
      </c>
      <c r="D245" s="44">
        <f>$D$11</f>
        <v>264.79000000000002</v>
      </c>
      <c r="E245" s="44">
        <f t="shared" ref="E245:AA245" si="140">$D$11</f>
        <v>264.79000000000002</v>
      </c>
      <c r="F245" s="44">
        <f t="shared" si="140"/>
        <v>264.79000000000002</v>
      </c>
      <c r="G245" s="44">
        <f t="shared" si="140"/>
        <v>264.79000000000002</v>
      </c>
      <c r="H245" s="44">
        <f t="shared" si="140"/>
        <v>264.79000000000002</v>
      </c>
      <c r="I245" s="44">
        <f t="shared" si="140"/>
        <v>264.79000000000002</v>
      </c>
      <c r="J245" s="44">
        <f t="shared" si="140"/>
        <v>264.79000000000002</v>
      </c>
      <c r="K245" s="44">
        <f t="shared" si="140"/>
        <v>264.79000000000002</v>
      </c>
      <c r="L245" s="44">
        <f t="shared" si="140"/>
        <v>264.79000000000002</v>
      </c>
      <c r="M245" s="44">
        <f t="shared" si="140"/>
        <v>264.79000000000002</v>
      </c>
      <c r="N245" s="44">
        <f t="shared" si="140"/>
        <v>264.79000000000002</v>
      </c>
      <c r="O245" s="44">
        <f t="shared" si="140"/>
        <v>264.79000000000002</v>
      </c>
      <c r="P245" s="44">
        <f t="shared" si="140"/>
        <v>264.79000000000002</v>
      </c>
      <c r="Q245" s="44">
        <f t="shared" si="140"/>
        <v>264.79000000000002</v>
      </c>
      <c r="R245" s="44">
        <f t="shared" si="140"/>
        <v>264.79000000000002</v>
      </c>
      <c r="S245" s="44">
        <f t="shared" si="140"/>
        <v>264.79000000000002</v>
      </c>
      <c r="T245" s="44">
        <f t="shared" si="140"/>
        <v>264.79000000000002</v>
      </c>
      <c r="U245" s="44">
        <f t="shared" si="140"/>
        <v>264.79000000000002</v>
      </c>
      <c r="V245" s="44">
        <f t="shared" si="140"/>
        <v>264.79000000000002</v>
      </c>
      <c r="W245" s="44">
        <f t="shared" si="140"/>
        <v>264.79000000000002</v>
      </c>
      <c r="X245" s="44">
        <f t="shared" si="140"/>
        <v>264.79000000000002</v>
      </c>
      <c r="Y245" s="44">
        <f t="shared" si="140"/>
        <v>264.79000000000002</v>
      </c>
      <c r="Z245" s="44">
        <f t="shared" si="140"/>
        <v>264.79000000000002</v>
      </c>
      <c r="AA245" s="44">
        <f t="shared" si="140"/>
        <v>264.79000000000002</v>
      </c>
    </row>
    <row r="246" spans="1:27" ht="12.75" customHeight="1" collapsed="1" x14ac:dyDescent="0.3">
      <c r="A246" s="98" t="s">
        <v>1810</v>
      </c>
      <c r="B246" s="28" t="str">
        <f>"19"&amp;"."&amp;$B$752&amp;"."&amp;$B$753</f>
        <v>19.02.2024</v>
      </c>
      <c r="C246" s="90" t="s">
        <v>76</v>
      </c>
      <c r="D246" s="91">
        <f>ROUND(((D247+D248+D250+D249)/1000),5)</f>
        <v>3.38625</v>
      </c>
      <c r="E246" s="91">
        <f>ROUND(((E247+E248+E250+E249)/1000),5)</f>
        <v>3.2704399999999998</v>
      </c>
      <c r="F246" s="91">
        <f>ROUND(((F247+F248+F250+F249)/1000),5)</f>
        <v>3.21495</v>
      </c>
      <c r="G246" s="91">
        <f t="shared" ref="G246:AA246" si="141">ROUND(((G247+G248+G250+G249)/1000),5)</f>
        <v>3.20648</v>
      </c>
      <c r="H246" s="91">
        <f t="shared" si="141"/>
        <v>3.2542800000000001</v>
      </c>
      <c r="I246" s="91">
        <f t="shared" si="141"/>
        <v>3.3203</v>
      </c>
      <c r="J246" s="91">
        <f t="shared" si="141"/>
        <v>3.54034</v>
      </c>
      <c r="K246" s="91">
        <f t="shared" si="141"/>
        <v>3.8172799999999998</v>
      </c>
      <c r="L246" s="91">
        <f t="shared" si="141"/>
        <v>3.9818500000000001</v>
      </c>
      <c r="M246" s="91">
        <f t="shared" si="141"/>
        <v>3.95451</v>
      </c>
      <c r="N246" s="91">
        <f t="shared" si="141"/>
        <v>3.9658899999999999</v>
      </c>
      <c r="O246" s="91">
        <f t="shared" si="141"/>
        <v>4.0640400000000003</v>
      </c>
      <c r="P246" s="91">
        <f t="shared" si="141"/>
        <v>4.06013</v>
      </c>
      <c r="Q246" s="91">
        <f t="shared" si="141"/>
        <v>4.0552000000000001</v>
      </c>
      <c r="R246" s="91">
        <f t="shared" si="141"/>
        <v>4.0584600000000002</v>
      </c>
      <c r="S246" s="91">
        <f t="shared" si="141"/>
        <v>3.9477699999999998</v>
      </c>
      <c r="T246" s="91">
        <f t="shared" si="141"/>
        <v>3.9413999999999998</v>
      </c>
      <c r="U246" s="91">
        <f t="shared" si="141"/>
        <v>3.9494899999999999</v>
      </c>
      <c r="V246" s="91">
        <f t="shared" si="141"/>
        <v>3.9832800000000002</v>
      </c>
      <c r="W246" s="91">
        <f t="shared" si="141"/>
        <v>3.9767700000000001</v>
      </c>
      <c r="X246" s="91">
        <f t="shared" si="141"/>
        <v>3.8771399999999998</v>
      </c>
      <c r="Y246" s="91">
        <f t="shared" si="141"/>
        <v>3.7983600000000002</v>
      </c>
      <c r="Z246" s="91">
        <f t="shared" si="141"/>
        <v>3.5588000000000002</v>
      </c>
      <c r="AA246" s="91">
        <f t="shared" si="141"/>
        <v>3.3502200000000002</v>
      </c>
    </row>
    <row r="247" spans="1:27" ht="12.75" hidden="1" customHeight="1" outlineLevel="1" x14ac:dyDescent="0.3">
      <c r="A247" s="99" t="s">
        <v>1811</v>
      </c>
      <c r="B247" s="63" t="s">
        <v>238</v>
      </c>
      <c r="C247" s="43" t="s">
        <v>79</v>
      </c>
      <c r="D247" s="44">
        <v>1399.69</v>
      </c>
      <c r="E247" s="44">
        <v>1283.8800000000001</v>
      </c>
      <c r="F247" s="44">
        <v>1228.3900000000001</v>
      </c>
      <c r="G247" s="44">
        <v>1219.92</v>
      </c>
      <c r="H247" s="44">
        <v>1267.72</v>
      </c>
      <c r="I247" s="44">
        <v>1333.74</v>
      </c>
      <c r="J247" s="44">
        <v>1553.78</v>
      </c>
      <c r="K247" s="44">
        <v>1830.72</v>
      </c>
      <c r="L247" s="44">
        <v>1995.29</v>
      </c>
      <c r="M247" s="44">
        <v>1967.95</v>
      </c>
      <c r="N247" s="44">
        <v>1979.33</v>
      </c>
      <c r="O247" s="44">
        <v>2077.48</v>
      </c>
      <c r="P247" s="44">
        <v>2073.5700000000002</v>
      </c>
      <c r="Q247" s="44">
        <v>2068.64</v>
      </c>
      <c r="R247" s="44">
        <v>2071.9</v>
      </c>
      <c r="S247" s="44">
        <v>1961.21</v>
      </c>
      <c r="T247" s="44">
        <v>1954.84</v>
      </c>
      <c r="U247" s="44">
        <v>1962.93</v>
      </c>
      <c r="V247" s="44">
        <v>1996.72</v>
      </c>
      <c r="W247" s="44">
        <v>1990.21</v>
      </c>
      <c r="X247" s="44">
        <v>1890.58</v>
      </c>
      <c r="Y247" s="44">
        <v>1811.8</v>
      </c>
      <c r="Z247" s="44">
        <v>1572.24</v>
      </c>
      <c r="AA247" s="44">
        <v>1363.66</v>
      </c>
    </row>
    <row r="248" spans="1:27" ht="12.75" hidden="1" customHeight="1" outlineLevel="1" x14ac:dyDescent="0.3">
      <c r="A248" s="99" t="s">
        <v>1812</v>
      </c>
      <c r="B248" s="63" t="s">
        <v>90</v>
      </c>
      <c r="C248" s="43" t="s">
        <v>79</v>
      </c>
      <c r="D248" s="44">
        <f>$D$158</f>
        <v>1716.97</v>
      </c>
      <c r="E248" s="44">
        <f>$D$158</f>
        <v>1716.97</v>
      </c>
      <c r="F248" s="44">
        <f t="shared" ref="F248:AA248" si="142">$D$158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3">
      <c r="A249" s="99" t="s">
        <v>1813</v>
      </c>
      <c r="B249" s="63" t="s">
        <v>83</v>
      </c>
      <c r="C249" s="43" t="s">
        <v>79</v>
      </c>
      <c r="D249" s="44">
        <v>4.8</v>
      </c>
      <c r="E249" s="44">
        <v>4.8</v>
      </c>
      <c r="F249" s="44">
        <v>4.8</v>
      </c>
      <c r="G249" s="44">
        <v>4.8</v>
      </c>
      <c r="H249" s="44">
        <v>4.8</v>
      </c>
      <c r="I249" s="44">
        <v>4.8</v>
      </c>
      <c r="J249" s="44">
        <v>4.8</v>
      </c>
      <c r="K249" s="44">
        <v>4.8</v>
      </c>
      <c r="L249" s="44">
        <v>4.8</v>
      </c>
      <c r="M249" s="44">
        <v>4.8</v>
      </c>
      <c r="N249" s="44">
        <v>4.8</v>
      </c>
      <c r="O249" s="44">
        <v>4.8</v>
      </c>
      <c r="P249" s="44">
        <v>4.8</v>
      </c>
      <c r="Q249" s="44">
        <v>4.8</v>
      </c>
      <c r="R249" s="44">
        <v>4.8</v>
      </c>
      <c r="S249" s="44">
        <v>4.8</v>
      </c>
      <c r="T249" s="44">
        <v>4.8</v>
      </c>
      <c r="U249" s="44">
        <v>4.8</v>
      </c>
      <c r="V249" s="44">
        <v>4.8</v>
      </c>
      <c r="W249" s="44">
        <v>4.8</v>
      </c>
      <c r="X249" s="44">
        <v>4.8</v>
      </c>
      <c r="Y249" s="44">
        <v>4.8</v>
      </c>
      <c r="Z249" s="44">
        <v>4.8</v>
      </c>
      <c r="AA249" s="44">
        <v>4.8</v>
      </c>
    </row>
    <row r="250" spans="1:27" ht="12.75" hidden="1" customHeight="1" outlineLevel="1" x14ac:dyDescent="0.3">
      <c r="A250" s="99" t="s">
        <v>1814</v>
      </c>
      <c r="B250" s="63" t="s">
        <v>81</v>
      </c>
      <c r="C250" s="43" t="s">
        <v>79</v>
      </c>
      <c r="D250" s="44">
        <f>$D$11</f>
        <v>264.79000000000002</v>
      </c>
      <c r="E250" s="44">
        <f t="shared" ref="E250:AA250" si="143">$D$11</f>
        <v>264.79000000000002</v>
      </c>
      <c r="F250" s="44">
        <f t="shared" si="143"/>
        <v>264.79000000000002</v>
      </c>
      <c r="G250" s="44">
        <f t="shared" si="143"/>
        <v>264.79000000000002</v>
      </c>
      <c r="H250" s="44">
        <f t="shared" si="143"/>
        <v>264.79000000000002</v>
      </c>
      <c r="I250" s="44">
        <f t="shared" si="143"/>
        <v>264.79000000000002</v>
      </c>
      <c r="J250" s="44">
        <f t="shared" si="143"/>
        <v>264.79000000000002</v>
      </c>
      <c r="K250" s="44">
        <f t="shared" si="143"/>
        <v>264.79000000000002</v>
      </c>
      <c r="L250" s="44">
        <f t="shared" si="143"/>
        <v>264.79000000000002</v>
      </c>
      <c r="M250" s="44">
        <f t="shared" si="143"/>
        <v>264.79000000000002</v>
      </c>
      <c r="N250" s="44">
        <f t="shared" si="143"/>
        <v>264.79000000000002</v>
      </c>
      <c r="O250" s="44">
        <f t="shared" si="143"/>
        <v>264.79000000000002</v>
      </c>
      <c r="P250" s="44">
        <f t="shared" si="143"/>
        <v>264.79000000000002</v>
      </c>
      <c r="Q250" s="44">
        <f t="shared" si="143"/>
        <v>264.79000000000002</v>
      </c>
      <c r="R250" s="44">
        <f t="shared" si="143"/>
        <v>264.79000000000002</v>
      </c>
      <c r="S250" s="44">
        <f t="shared" si="143"/>
        <v>264.79000000000002</v>
      </c>
      <c r="T250" s="44">
        <f t="shared" si="143"/>
        <v>264.79000000000002</v>
      </c>
      <c r="U250" s="44">
        <f t="shared" si="143"/>
        <v>264.79000000000002</v>
      </c>
      <c r="V250" s="44">
        <f t="shared" si="143"/>
        <v>264.79000000000002</v>
      </c>
      <c r="W250" s="44">
        <f t="shared" si="143"/>
        <v>264.79000000000002</v>
      </c>
      <c r="X250" s="44">
        <f t="shared" si="143"/>
        <v>264.79000000000002</v>
      </c>
      <c r="Y250" s="44">
        <f t="shared" si="143"/>
        <v>264.79000000000002</v>
      </c>
      <c r="Z250" s="44">
        <f t="shared" si="143"/>
        <v>264.79000000000002</v>
      </c>
      <c r="AA250" s="44">
        <f t="shared" si="143"/>
        <v>264.79000000000002</v>
      </c>
    </row>
    <row r="251" spans="1:27" ht="12.75" customHeight="1" collapsed="1" x14ac:dyDescent="0.3">
      <c r="A251" s="98" t="s">
        <v>1815</v>
      </c>
      <c r="B251" s="28" t="str">
        <f>"20"&amp;"."&amp;$B$752&amp;"."&amp;$B$753</f>
        <v>20.02.2024</v>
      </c>
      <c r="C251" s="90" t="s">
        <v>76</v>
      </c>
      <c r="D251" s="91">
        <f>ROUND(((D252+D253+D255+D254)/1000),5)</f>
        <v>3.3237999999999999</v>
      </c>
      <c r="E251" s="91">
        <f>ROUND(((E252+E253+E255+E254)/1000),5)</f>
        <v>3.2666499999999998</v>
      </c>
      <c r="F251" s="91">
        <f>ROUND(((F252+F253+F255+F254)/1000),5)</f>
        <v>3.2160899999999999</v>
      </c>
      <c r="G251" s="91">
        <f t="shared" ref="G251:AA251" si="144">ROUND(((G252+G253+G255+G254)/1000),5)</f>
        <v>3.2079499999999999</v>
      </c>
      <c r="H251" s="91">
        <f t="shared" si="144"/>
        <v>3.26552</v>
      </c>
      <c r="I251" s="91">
        <f t="shared" si="144"/>
        <v>3.3593999999999999</v>
      </c>
      <c r="J251" s="91">
        <f t="shared" si="144"/>
        <v>3.4906199999999998</v>
      </c>
      <c r="K251" s="91">
        <f t="shared" si="144"/>
        <v>3.7278199999999999</v>
      </c>
      <c r="L251" s="91">
        <f t="shared" si="144"/>
        <v>3.98163</v>
      </c>
      <c r="M251" s="91">
        <f t="shared" si="144"/>
        <v>4.0088400000000002</v>
      </c>
      <c r="N251" s="91">
        <f t="shared" si="144"/>
        <v>3.9486300000000001</v>
      </c>
      <c r="O251" s="91">
        <f t="shared" si="144"/>
        <v>4.0429599999999999</v>
      </c>
      <c r="P251" s="91">
        <f t="shared" si="144"/>
        <v>4.0430200000000003</v>
      </c>
      <c r="Q251" s="91">
        <f t="shared" si="144"/>
        <v>4.0466499999999996</v>
      </c>
      <c r="R251" s="91">
        <f t="shared" si="144"/>
        <v>4.0325100000000003</v>
      </c>
      <c r="S251" s="91">
        <f t="shared" si="144"/>
        <v>3.9701300000000002</v>
      </c>
      <c r="T251" s="91">
        <f t="shared" si="144"/>
        <v>3.9503300000000001</v>
      </c>
      <c r="U251" s="91">
        <f t="shared" si="144"/>
        <v>3.9658199999999999</v>
      </c>
      <c r="V251" s="91">
        <f t="shared" si="144"/>
        <v>4.01051</v>
      </c>
      <c r="W251" s="91">
        <f t="shared" si="144"/>
        <v>4.0649600000000001</v>
      </c>
      <c r="X251" s="91">
        <f t="shared" si="144"/>
        <v>3.9806499999999998</v>
      </c>
      <c r="Y251" s="91">
        <f t="shared" si="144"/>
        <v>3.74519</v>
      </c>
      <c r="Z251" s="91">
        <f t="shared" si="144"/>
        <v>3.5349200000000001</v>
      </c>
      <c r="AA251" s="91">
        <f t="shared" si="144"/>
        <v>3.4430399999999999</v>
      </c>
    </row>
    <row r="252" spans="1:27" ht="12.75" hidden="1" customHeight="1" outlineLevel="1" x14ac:dyDescent="0.3">
      <c r="A252" s="99" t="s">
        <v>1816</v>
      </c>
      <c r="B252" s="63" t="s">
        <v>238</v>
      </c>
      <c r="C252" s="43" t="s">
        <v>79</v>
      </c>
      <c r="D252" s="44">
        <v>1337.24</v>
      </c>
      <c r="E252" s="44">
        <v>1280.0899999999999</v>
      </c>
      <c r="F252" s="44">
        <v>1229.53</v>
      </c>
      <c r="G252" s="44">
        <v>1221.3900000000001</v>
      </c>
      <c r="H252" s="44">
        <v>1278.96</v>
      </c>
      <c r="I252" s="44">
        <v>1372.84</v>
      </c>
      <c r="J252" s="44">
        <v>1504.06</v>
      </c>
      <c r="K252" s="44">
        <v>1741.26</v>
      </c>
      <c r="L252" s="44">
        <v>1995.07</v>
      </c>
      <c r="M252" s="44">
        <v>2022.28</v>
      </c>
      <c r="N252" s="44">
        <v>1962.07</v>
      </c>
      <c r="O252" s="44">
        <v>2056.4</v>
      </c>
      <c r="P252" s="44">
        <v>2056.46</v>
      </c>
      <c r="Q252" s="44">
        <v>2060.09</v>
      </c>
      <c r="R252" s="44">
        <v>2045.95</v>
      </c>
      <c r="S252" s="44">
        <v>1983.57</v>
      </c>
      <c r="T252" s="44">
        <v>1963.77</v>
      </c>
      <c r="U252" s="44">
        <v>1979.26</v>
      </c>
      <c r="V252" s="44">
        <v>2023.95</v>
      </c>
      <c r="W252" s="44">
        <v>2078.4</v>
      </c>
      <c r="X252" s="44">
        <v>1994.09</v>
      </c>
      <c r="Y252" s="44">
        <v>1758.63</v>
      </c>
      <c r="Z252" s="44">
        <v>1548.36</v>
      </c>
      <c r="AA252" s="44">
        <v>1456.48</v>
      </c>
    </row>
    <row r="253" spans="1:27" ht="12.75" hidden="1" customHeight="1" outlineLevel="1" x14ac:dyDescent="0.3">
      <c r="A253" s="99" t="s">
        <v>1817</v>
      </c>
      <c r="B253" s="63" t="s">
        <v>90</v>
      </c>
      <c r="C253" s="43" t="s">
        <v>79</v>
      </c>
      <c r="D253" s="44">
        <f>$D$158</f>
        <v>1716.97</v>
      </c>
      <c r="E253" s="44">
        <f>$D$158</f>
        <v>1716.97</v>
      </c>
      <c r="F253" s="44">
        <f t="shared" ref="F253:AA253" si="145">$D$158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3">
      <c r="A254" s="99" t="s">
        <v>1818</v>
      </c>
      <c r="B254" s="63" t="s">
        <v>83</v>
      </c>
      <c r="C254" s="43" t="s">
        <v>79</v>
      </c>
      <c r="D254" s="44">
        <v>4.8</v>
      </c>
      <c r="E254" s="44">
        <v>4.8</v>
      </c>
      <c r="F254" s="44">
        <v>4.8</v>
      </c>
      <c r="G254" s="44">
        <v>4.8</v>
      </c>
      <c r="H254" s="44">
        <v>4.8</v>
      </c>
      <c r="I254" s="44">
        <v>4.8</v>
      </c>
      <c r="J254" s="44">
        <v>4.8</v>
      </c>
      <c r="K254" s="44">
        <v>4.8</v>
      </c>
      <c r="L254" s="44">
        <v>4.8</v>
      </c>
      <c r="M254" s="44">
        <v>4.8</v>
      </c>
      <c r="N254" s="44">
        <v>4.8</v>
      </c>
      <c r="O254" s="44">
        <v>4.8</v>
      </c>
      <c r="P254" s="44">
        <v>4.8</v>
      </c>
      <c r="Q254" s="44">
        <v>4.8</v>
      </c>
      <c r="R254" s="44">
        <v>4.8</v>
      </c>
      <c r="S254" s="44">
        <v>4.8</v>
      </c>
      <c r="T254" s="44">
        <v>4.8</v>
      </c>
      <c r="U254" s="44">
        <v>4.8</v>
      </c>
      <c r="V254" s="44">
        <v>4.8</v>
      </c>
      <c r="W254" s="44">
        <v>4.8</v>
      </c>
      <c r="X254" s="44">
        <v>4.8</v>
      </c>
      <c r="Y254" s="44">
        <v>4.8</v>
      </c>
      <c r="Z254" s="44">
        <v>4.8</v>
      </c>
      <c r="AA254" s="44">
        <v>4.8</v>
      </c>
    </row>
    <row r="255" spans="1:27" ht="12.75" hidden="1" customHeight="1" outlineLevel="1" x14ac:dyDescent="0.3">
      <c r="A255" s="99" t="s">
        <v>1819</v>
      </c>
      <c r="B255" s="63" t="s">
        <v>81</v>
      </c>
      <c r="C255" s="43" t="s">
        <v>79</v>
      </c>
      <c r="D255" s="44">
        <f>$D$11</f>
        <v>264.79000000000002</v>
      </c>
      <c r="E255" s="44">
        <f t="shared" ref="E255:AA255" si="146">$D$11</f>
        <v>264.79000000000002</v>
      </c>
      <c r="F255" s="44">
        <f t="shared" si="146"/>
        <v>264.79000000000002</v>
      </c>
      <c r="G255" s="44">
        <f t="shared" si="146"/>
        <v>264.79000000000002</v>
      </c>
      <c r="H255" s="44">
        <f t="shared" si="146"/>
        <v>264.79000000000002</v>
      </c>
      <c r="I255" s="44">
        <f t="shared" si="146"/>
        <v>264.79000000000002</v>
      </c>
      <c r="J255" s="44">
        <f t="shared" si="146"/>
        <v>264.79000000000002</v>
      </c>
      <c r="K255" s="44">
        <f t="shared" si="146"/>
        <v>264.79000000000002</v>
      </c>
      <c r="L255" s="44">
        <f t="shared" si="146"/>
        <v>264.79000000000002</v>
      </c>
      <c r="M255" s="44">
        <f t="shared" si="146"/>
        <v>264.79000000000002</v>
      </c>
      <c r="N255" s="44">
        <f t="shared" si="146"/>
        <v>264.79000000000002</v>
      </c>
      <c r="O255" s="44">
        <f t="shared" si="146"/>
        <v>264.79000000000002</v>
      </c>
      <c r="P255" s="44">
        <f t="shared" si="146"/>
        <v>264.79000000000002</v>
      </c>
      <c r="Q255" s="44">
        <f t="shared" si="146"/>
        <v>264.79000000000002</v>
      </c>
      <c r="R255" s="44">
        <f t="shared" si="146"/>
        <v>264.79000000000002</v>
      </c>
      <c r="S255" s="44">
        <f t="shared" si="146"/>
        <v>264.79000000000002</v>
      </c>
      <c r="T255" s="44">
        <f t="shared" si="146"/>
        <v>264.79000000000002</v>
      </c>
      <c r="U255" s="44">
        <f t="shared" si="146"/>
        <v>264.79000000000002</v>
      </c>
      <c r="V255" s="44">
        <f t="shared" si="146"/>
        <v>264.79000000000002</v>
      </c>
      <c r="W255" s="44">
        <f t="shared" si="146"/>
        <v>264.79000000000002</v>
      </c>
      <c r="X255" s="44">
        <f t="shared" si="146"/>
        <v>264.79000000000002</v>
      </c>
      <c r="Y255" s="44">
        <f t="shared" si="146"/>
        <v>264.79000000000002</v>
      </c>
      <c r="Z255" s="44">
        <f t="shared" si="146"/>
        <v>264.79000000000002</v>
      </c>
      <c r="AA255" s="44">
        <f t="shared" si="146"/>
        <v>264.79000000000002</v>
      </c>
    </row>
    <row r="256" spans="1:27" ht="12.75" customHeight="1" collapsed="1" x14ac:dyDescent="0.3">
      <c r="A256" s="98" t="s">
        <v>1820</v>
      </c>
      <c r="B256" s="28" t="str">
        <f>"21"&amp;"."&amp;$B$752&amp;"."&amp;$B$753</f>
        <v>21.02.2024</v>
      </c>
      <c r="C256" s="90" t="s">
        <v>76</v>
      </c>
      <c r="D256" s="91">
        <f>ROUND(((D257+D258+D260+D259)/1000),5)</f>
        <v>3.2778399999999999</v>
      </c>
      <c r="E256" s="91">
        <f>ROUND(((E257+E258+E260+E259)/1000),5)</f>
        <v>3.2422800000000001</v>
      </c>
      <c r="F256" s="91">
        <f>ROUND(((F257+F258+F260+F259)/1000),5)</f>
        <v>3.2136</v>
      </c>
      <c r="G256" s="91">
        <f t="shared" ref="G256:AA256" si="147">ROUND(((G257+G258+G260+G259)/1000),5)</f>
        <v>3.2049099999999999</v>
      </c>
      <c r="H256" s="91">
        <f t="shared" si="147"/>
        <v>3.2433900000000002</v>
      </c>
      <c r="I256" s="91">
        <f t="shared" si="147"/>
        <v>3.3116699999999999</v>
      </c>
      <c r="J256" s="91">
        <f t="shared" si="147"/>
        <v>3.4894500000000002</v>
      </c>
      <c r="K256" s="91">
        <f t="shared" si="147"/>
        <v>3.7270500000000002</v>
      </c>
      <c r="L256" s="91">
        <f t="shared" si="147"/>
        <v>3.9769999999999999</v>
      </c>
      <c r="M256" s="91">
        <f t="shared" si="147"/>
        <v>4.0383300000000002</v>
      </c>
      <c r="N256" s="91">
        <f t="shared" si="147"/>
        <v>4.0688000000000004</v>
      </c>
      <c r="O256" s="91">
        <f t="shared" si="147"/>
        <v>4.0547399999999998</v>
      </c>
      <c r="P256" s="91">
        <f t="shared" si="147"/>
        <v>4.0636900000000002</v>
      </c>
      <c r="Q256" s="91">
        <f t="shared" si="147"/>
        <v>4.0614499999999998</v>
      </c>
      <c r="R256" s="91">
        <f t="shared" si="147"/>
        <v>4.0545</v>
      </c>
      <c r="S256" s="91">
        <f t="shared" si="147"/>
        <v>3.9950000000000001</v>
      </c>
      <c r="T256" s="91">
        <f t="shared" si="147"/>
        <v>3.9608400000000001</v>
      </c>
      <c r="U256" s="91">
        <f t="shared" si="147"/>
        <v>3.9742600000000001</v>
      </c>
      <c r="V256" s="91">
        <f t="shared" si="147"/>
        <v>4.0066100000000002</v>
      </c>
      <c r="W256" s="91">
        <f t="shared" si="147"/>
        <v>4.0428499999999996</v>
      </c>
      <c r="X256" s="91">
        <f t="shared" si="147"/>
        <v>3.86042</v>
      </c>
      <c r="Y256" s="91">
        <f t="shared" si="147"/>
        <v>3.7218599999999999</v>
      </c>
      <c r="Z256" s="91">
        <f t="shared" si="147"/>
        <v>3.4981800000000001</v>
      </c>
      <c r="AA256" s="91">
        <f t="shared" si="147"/>
        <v>3.33385</v>
      </c>
    </row>
    <row r="257" spans="1:27" ht="12.75" hidden="1" customHeight="1" outlineLevel="1" x14ac:dyDescent="0.3">
      <c r="A257" s="99" t="s">
        <v>1821</v>
      </c>
      <c r="B257" s="63" t="s">
        <v>238</v>
      </c>
      <c r="C257" s="43" t="s">
        <v>79</v>
      </c>
      <c r="D257" s="44">
        <v>1291.28</v>
      </c>
      <c r="E257" s="44">
        <v>1255.72</v>
      </c>
      <c r="F257" s="44">
        <v>1227.04</v>
      </c>
      <c r="G257" s="44">
        <v>1218.3499999999999</v>
      </c>
      <c r="H257" s="44">
        <v>1256.83</v>
      </c>
      <c r="I257" s="44">
        <v>1325.11</v>
      </c>
      <c r="J257" s="44">
        <v>1502.89</v>
      </c>
      <c r="K257" s="44">
        <v>1740.49</v>
      </c>
      <c r="L257" s="44">
        <v>1990.44</v>
      </c>
      <c r="M257" s="44">
        <v>2051.77</v>
      </c>
      <c r="N257" s="44">
        <v>2082.2399999999998</v>
      </c>
      <c r="O257" s="44">
        <v>2068.1799999999998</v>
      </c>
      <c r="P257" s="44">
        <v>2077.13</v>
      </c>
      <c r="Q257" s="44">
        <v>2074.89</v>
      </c>
      <c r="R257" s="44">
        <v>2067.94</v>
      </c>
      <c r="S257" s="44">
        <v>2008.44</v>
      </c>
      <c r="T257" s="44">
        <v>1974.28</v>
      </c>
      <c r="U257" s="44">
        <v>1987.7</v>
      </c>
      <c r="V257" s="44">
        <v>2020.05</v>
      </c>
      <c r="W257" s="44">
        <v>2056.29</v>
      </c>
      <c r="X257" s="44">
        <v>1873.86</v>
      </c>
      <c r="Y257" s="44">
        <v>1735.3</v>
      </c>
      <c r="Z257" s="44">
        <v>1511.62</v>
      </c>
      <c r="AA257" s="44">
        <v>1347.29</v>
      </c>
    </row>
    <row r="258" spans="1:27" ht="12.75" hidden="1" customHeight="1" outlineLevel="1" x14ac:dyDescent="0.3">
      <c r="A258" s="99" t="s">
        <v>1822</v>
      </c>
      <c r="B258" s="63" t="s">
        <v>90</v>
      </c>
      <c r="C258" s="43" t="s">
        <v>79</v>
      </c>
      <c r="D258" s="44">
        <f>$D$158</f>
        <v>1716.97</v>
      </c>
      <c r="E258" s="44">
        <f>$D$158</f>
        <v>1716.97</v>
      </c>
      <c r="F258" s="44">
        <f t="shared" ref="F258:AA258" si="148">$D$158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3">
      <c r="A259" s="99" t="s">
        <v>1823</v>
      </c>
      <c r="B259" s="63" t="s">
        <v>83</v>
      </c>
      <c r="C259" s="43" t="s">
        <v>79</v>
      </c>
      <c r="D259" s="44">
        <v>4.8</v>
      </c>
      <c r="E259" s="44">
        <v>4.8</v>
      </c>
      <c r="F259" s="44">
        <v>4.8</v>
      </c>
      <c r="G259" s="44">
        <v>4.8</v>
      </c>
      <c r="H259" s="44">
        <v>4.8</v>
      </c>
      <c r="I259" s="44">
        <v>4.8</v>
      </c>
      <c r="J259" s="44">
        <v>4.8</v>
      </c>
      <c r="K259" s="44">
        <v>4.8</v>
      </c>
      <c r="L259" s="44">
        <v>4.8</v>
      </c>
      <c r="M259" s="44">
        <v>4.8</v>
      </c>
      <c r="N259" s="44">
        <v>4.8</v>
      </c>
      <c r="O259" s="44">
        <v>4.8</v>
      </c>
      <c r="P259" s="44">
        <v>4.8</v>
      </c>
      <c r="Q259" s="44">
        <v>4.8</v>
      </c>
      <c r="R259" s="44">
        <v>4.8</v>
      </c>
      <c r="S259" s="44">
        <v>4.8</v>
      </c>
      <c r="T259" s="44">
        <v>4.8</v>
      </c>
      <c r="U259" s="44">
        <v>4.8</v>
      </c>
      <c r="V259" s="44">
        <v>4.8</v>
      </c>
      <c r="W259" s="44">
        <v>4.8</v>
      </c>
      <c r="X259" s="44">
        <v>4.8</v>
      </c>
      <c r="Y259" s="44">
        <v>4.8</v>
      </c>
      <c r="Z259" s="44">
        <v>4.8</v>
      </c>
      <c r="AA259" s="44">
        <v>4.8</v>
      </c>
    </row>
    <row r="260" spans="1:27" ht="12.75" hidden="1" customHeight="1" outlineLevel="1" x14ac:dyDescent="0.3">
      <c r="A260" s="99" t="s">
        <v>1824</v>
      </c>
      <c r="B260" s="63" t="s">
        <v>81</v>
      </c>
      <c r="C260" s="43" t="s">
        <v>79</v>
      </c>
      <c r="D260" s="44">
        <f>$D$11</f>
        <v>264.79000000000002</v>
      </c>
      <c r="E260" s="44">
        <f t="shared" ref="E260:AA260" si="149">$D$11</f>
        <v>264.79000000000002</v>
      </c>
      <c r="F260" s="44">
        <f t="shared" si="149"/>
        <v>264.79000000000002</v>
      </c>
      <c r="G260" s="44">
        <f t="shared" si="149"/>
        <v>264.79000000000002</v>
      </c>
      <c r="H260" s="44">
        <f t="shared" si="149"/>
        <v>264.79000000000002</v>
      </c>
      <c r="I260" s="44">
        <f t="shared" si="149"/>
        <v>264.79000000000002</v>
      </c>
      <c r="J260" s="44">
        <f t="shared" si="149"/>
        <v>264.79000000000002</v>
      </c>
      <c r="K260" s="44">
        <f t="shared" si="149"/>
        <v>264.79000000000002</v>
      </c>
      <c r="L260" s="44">
        <f t="shared" si="149"/>
        <v>264.79000000000002</v>
      </c>
      <c r="M260" s="44">
        <f t="shared" si="149"/>
        <v>264.79000000000002</v>
      </c>
      <c r="N260" s="44">
        <f t="shared" si="149"/>
        <v>264.79000000000002</v>
      </c>
      <c r="O260" s="44">
        <f t="shared" si="149"/>
        <v>264.79000000000002</v>
      </c>
      <c r="P260" s="44">
        <f t="shared" si="149"/>
        <v>264.79000000000002</v>
      </c>
      <c r="Q260" s="44">
        <f t="shared" si="149"/>
        <v>264.79000000000002</v>
      </c>
      <c r="R260" s="44">
        <f t="shared" si="149"/>
        <v>264.79000000000002</v>
      </c>
      <c r="S260" s="44">
        <f t="shared" si="149"/>
        <v>264.79000000000002</v>
      </c>
      <c r="T260" s="44">
        <f t="shared" si="149"/>
        <v>264.79000000000002</v>
      </c>
      <c r="U260" s="44">
        <f t="shared" si="149"/>
        <v>264.79000000000002</v>
      </c>
      <c r="V260" s="44">
        <f t="shared" si="149"/>
        <v>264.79000000000002</v>
      </c>
      <c r="W260" s="44">
        <f t="shared" si="149"/>
        <v>264.79000000000002</v>
      </c>
      <c r="X260" s="44">
        <f t="shared" si="149"/>
        <v>264.79000000000002</v>
      </c>
      <c r="Y260" s="44">
        <f t="shared" si="149"/>
        <v>264.79000000000002</v>
      </c>
      <c r="Z260" s="44">
        <f t="shared" si="149"/>
        <v>264.79000000000002</v>
      </c>
      <c r="AA260" s="44">
        <f t="shared" si="149"/>
        <v>264.79000000000002</v>
      </c>
    </row>
    <row r="261" spans="1:27" ht="12.75" customHeight="1" collapsed="1" x14ac:dyDescent="0.3">
      <c r="A261" s="98" t="s">
        <v>1825</v>
      </c>
      <c r="B261" s="28" t="str">
        <f>"22"&amp;"."&amp;$B$752&amp;"."&amp;$B$753</f>
        <v>22.02.2024</v>
      </c>
      <c r="C261" s="90" t="s">
        <v>76</v>
      </c>
      <c r="D261" s="91">
        <f>ROUND(((D262+D263+D265+D264)/1000),5)</f>
        <v>3.25664</v>
      </c>
      <c r="E261" s="91">
        <f>ROUND(((E262+E263+E265+E264)/1000),5)</f>
        <v>3.2192599999999998</v>
      </c>
      <c r="F261" s="91">
        <f>ROUND(((F262+F263+F265+F264)/1000),5)</f>
        <v>3.1936300000000002</v>
      </c>
      <c r="G261" s="91">
        <f t="shared" ref="G261:AA261" si="150">ROUND(((G262+G263+G265+G264)/1000),5)</f>
        <v>3.19123</v>
      </c>
      <c r="H261" s="91">
        <f t="shared" si="150"/>
        <v>3.2180599999999999</v>
      </c>
      <c r="I261" s="91">
        <f t="shared" si="150"/>
        <v>3.3137099999999999</v>
      </c>
      <c r="J261" s="91">
        <f t="shared" si="150"/>
        <v>3.5045099999999998</v>
      </c>
      <c r="K261" s="91">
        <f t="shared" si="150"/>
        <v>3.7033900000000002</v>
      </c>
      <c r="L261" s="91">
        <f t="shared" si="150"/>
        <v>3.8471299999999999</v>
      </c>
      <c r="M261" s="91">
        <f t="shared" si="150"/>
        <v>3.8836599999999999</v>
      </c>
      <c r="N261" s="91">
        <f t="shared" si="150"/>
        <v>3.92624</v>
      </c>
      <c r="O261" s="91">
        <f t="shared" si="150"/>
        <v>3.9624299999999999</v>
      </c>
      <c r="P261" s="91">
        <f t="shared" si="150"/>
        <v>3.8884400000000001</v>
      </c>
      <c r="Q261" s="91">
        <f t="shared" si="150"/>
        <v>3.88761</v>
      </c>
      <c r="R261" s="91">
        <f t="shared" si="150"/>
        <v>3.8731900000000001</v>
      </c>
      <c r="S261" s="91">
        <f t="shared" si="150"/>
        <v>3.7922899999999999</v>
      </c>
      <c r="T261" s="91">
        <f t="shared" si="150"/>
        <v>3.7815699999999999</v>
      </c>
      <c r="U261" s="91">
        <f t="shared" si="150"/>
        <v>3.8029600000000001</v>
      </c>
      <c r="V261" s="91">
        <f t="shared" si="150"/>
        <v>3.8455300000000001</v>
      </c>
      <c r="W261" s="91">
        <f t="shared" si="150"/>
        <v>3.8799000000000001</v>
      </c>
      <c r="X261" s="91">
        <f t="shared" si="150"/>
        <v>3.8175400000000002</v>
      </c>
      <c r="Y261" s="91">
        <f t="shared" si="150"/>
        <v>3.7081499999999998</v>
      </c>
      <c r="Z261" s="91">
        <f t="shared" si="150"/>
        <v>3.55505</v>
      </c>
      <c r="AA261" s="91">
        <f t="shared" si="150"/>
        <v>3.4194599999999999</v>
      </c>
    </row>
    <row r="262" spans="1:27" ht="12.75" hidden="1" customHeight="1" outlineLevel="1" x14ac:dyDescent="0.3">
      <c r="A262" s="99" t="s">
        <v>1826</v>
      </c>
      <c r="B262" s="63" t="s">
        <v>238</v>
      </c>
      <c r="C262" s="43" t="s">
        <v>79</v>
      </c>
      <c r="D262" s="44">
        <v>1270.08</v>
      </c>
      <c r="E262" s="44">
        <v>1232.7</v>
      </c>
      <c r="F262" s="44">
        <v>1207.07</v>
      </c>
      <c r="G262" s="44">
        <v>1204.67</v>
      </c>
      <c r="H262" s="44">
        <v>1231.5</v>
      </c>
      <c r="I262" s="44">
        <v>1327.15</v>
      </c>
      <c r="J262" s="44">
        <v>1517.95</v>
      </c>
      <c r="K262" s="44">
        <v>1716.83</v>
      </c>
      <c r="L262" s="44">
        <v>1860.57</v>
      </c>
      <c r="M262" s="44">
        <v>1897.1</v>
      </c>
      <c r="N262" s="44">
        <v>1939.68</v>
      </c>
      <c r="O262" s="44">
        <v>1975.87</v>
      </c>
      <c r="P262" s="44">
        <v>1901.88</v>
      </c>
      <c r="Q262" s="44">
        <v>1901.05</v>
      </c>
      <c r="R262" s="44">
        <v>1886.63</v>
      </c>
      <c r="S262" s="44">
        <v>1805.73</v>
      </c>
      <c r="T262" s="44">
        <v>1795.01</v>
      </c>
      <c r="U262" s="44">
        <v>1816.4</v>
      </c>
      <c r="V262" s="44">
        <v>1858.97</v>
      </c>
      <c r="W262" s="44">
        <v>1893.34</v>
      </c>
      <c r="X262" s="44">
        <v>1830.98</v>
      </c>
      <c r="Y262" s="44">
        <v>1721.59</v>
      </c>
      <c r="Z262" s="44">
        <v>1568.49</v>
      </c>
      <c r="AA262" s="44">
        <v>1432.9</v>
      </c>
    </row>
    <row r="263" spans="1:27" ht="12.75" hidden="1" customHeight="1" outlineLevel="1" x14ac:dyDescent="0.3">
      <c r="A263" s="99" t="s">
        <v>1827</v>
      </c>
      <c r="B263" s="63" t="s">
        <v>90</v>
      </c>
      <c r="C263" s="43" t="s">
        <v>79</v>
      </c>
      <c r="D263" s="44">
        <f>$D$158</f>
        <v>1716.97</v>
      </c>
      <c r="E263" s="44">
        <f>$D$158</f>
        <v>1716.97</v>
      </c>
      <c r="F263" s="44">
        <f t="shared" ref="F263:AA263" si="151">$D$158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3">
      <c r="A264" s="99" t="s">
        <v>1828</v>
      </c>
      <c r="B264" s="63" t="s">
        <v>83</v>
      </c>
      <c r="C264" s="43" t="s">
        <v>79</v>
      </c>
      <c r="D264" s="44">
        <v>4.8</v>
      </c>
      <c r="E264" s="44">
        <v>4.8</v>
      </c>
      <c r="F264" s="44">
        <v>4.8</v>
      </c>
      <c r="G264" s="44">
        <v>4.8</v>
      </c>
      <c r="H264" s="44">
        <v>4.8</v>
      </c>
      <c r="I264" s="44">
        <v>4.8</v>
      </c>
      <c r="J264" s="44">
        <v>4.8</v>
      </c>
      <c r="K264" s="44">
        <v>4.8</v>
      </c>
      <c r="L264" s="44">
        <v>4.8</v>
      </c>
      <c r="M264" s="44">
        <v>4.8</v>
      </c>
      <c r="N264" s="44">
        <v>4.8</v>
      </c>
      <c r="O264" s="44">
        <v>4.8</v>
      </c>
      <c r="P264" s="44">
        <v>4.8</v>
      </c>
      <c r="Q264" s="44">
        <v>4.8</v>
      </c>
      <c r="R264" s="44">
        <v>4.8</v>
      </c>
      <c r="S264" s="44">
        <v>4.8</v>
      </c>
      <c r="T264" s="44">
        <v>4.8</v>
      </c>
      <c r="U264" s="44">
        <v>4.8</v>
      </c>
      <c r="V264" s="44">
        <v>4.8</v>
      </c>
      <c r="W264" s="44">
        <v>4.8</v>
      </c>
      <c r="X264" s="44">
        <v>4.8</v>
      </c>
      <c r="Y264" s="44">
        <v>4.8</v>
      </c>
      <c r="Z264" s="44">
        <v>4.8</v>
      </c>
      <c r="AA264" s="44">
        <v>4.8</v>
      </c>
    </row>
    <row r="265" spans="1:27" ht="12.75" hidden="1" customHeight="1" outlineLevel="1" x14ac:dyDescent="0.3">
      <c r="A265" s="99" t="s">
        <v>1829</v>
      </c>
      <c r="B265" s="63" t="s">
        <v>81</v>
      </c>
      <c r="C265" s="43" t="s">
        <v>79</v>
      </c>
      <c r="D265" s="44">
        <f>$D$11</f>
        <v>264.79000000000002</v>
      </c>
      <c r="E265" s="44">
        <f t="shared" ref="E265:AA265" si="152">$D$11</f>
        <v>264.79000000000002</v>
      </c>
      <c r="F265" s="44">
        <f t="shared" si="152"/>
        <v>264.79000000000002</v>
      </c>
      <c r="G265" s="44">
        <f t="shared" si="152"/>
        <v>264.79000000000002</v>
      </c>
      <c r="H265" s="44">
        <f t="shared" si="152"/>
        <v>264.79000000000002</v>
      </c>
      <c r="I265" s="44">
        <f t="shared" si="152"/>
        <v>264.79000000000002</v>
      </c>
      <c r="J265" s="44">
        <f t="shared" si="152"/>
        <v>264.79000000000002</v>
      </c>
      <c r="K265" s="44">
        <f t="shared" si="152"/>
        <v>264.79000000000002</v>
      </c>
      <c r="L265" s="44">
        <f t="shared" si="152"/>
        <v>264.79000000000002</v>
      </c>
      <c r="M265" s="44">
        <f t="shared" si="152"/>
        <v>264.79000000000002</v>
      </c>
      <c r="N265" s="44">
        <f t="shared" si="152"/>
        <v>264.79000000000002</v>
      </c>
      <c r="O265" s="44">
        <f t="shared" si="152"/>
        <v>264.79000000000002</v>
      </c>
      <c r="P265" s="44">
        <f t="shared" si="152"/>
        <v>264.79000000000002</v>
      </c>
      <c r="Q265" s="44">
        <f t="shared" si="152"/>
        <v>264.79000000000002</v>
      </c>
      <c r="R265" s="44">
        <f t="shared" si="152"/>
        <v>264.79000000000002</v>
      </c>
      <c r="S265" s="44">
        <f t="shared" si="152"/>
        <v>264.79000000000002</v>
      </c>
      <c r="T265" s="44">
        <f t="shared" si="152"/>
        <v>264.79000000000002</v>
      </c>
      <c r="U265" s="44">
        <f t="shared" si="152"/>
        <v>264.79000000000002</v>
      </c>
      <c r="V265" s="44">
        <f t="shared" si="152"/>
        <v>264.79000000000002</v>
      </c>
      <c r="W265" s="44">
        <f t="shared" si="152"/>
        <v>264.79000000000002</v>
      </c>
      <c r="X265" s="44">
        <f t="shared" si="152"/>
        <v>264.79000000000002</v>
      </c>
      <c r="Y265" s="44">
        <f t="shared" si="152"/>
        <v>264.79000000000002</v>
      </c>
      <c r="Z265" s="44">
        <f t="shared" si="152"/>
        <v>264.79000000000002</v>
      </c>
      <c r="AA265" s="44">
        <f t="shared" si="152"/>
        <v>264.79000000000002</v>
      </c>
    </row>
    <row r="266" spans="1:27" ht="12.75" customHeight="1" collapsed="1" x14ac:dyDescent="0.3">
      <c r="A266" s="98" t="s">
        <v>1830</v>
      </c>
      <c r="B266" s="28" t="str">
        <f>"23"&amp;"."&amp;$B$752&amp;"."&amp;$B$753</f>
        <v>23.02.2024</v>
      </c>
      <c r="C266" s="90" t="s">
        <v>76</v>
      </c>
      <c r="D266" s="91">
        <f>ROUND(((D267+D268+D270+D269)/1000),5)</f>
        <v>3.4648099999999999</v>
      </c>
      <c r="E266" s="91">
        <f>ROUND(((E267+E268+E270+E269)/1000),5)</f>
        <v>3.3273899999999998</v>
      </c>
      <c r="F266" s="91">
        <f>ROUND(((F267+F268+F270+F269)/1000),5)</f>
        <v>3.2495699999999998</v>
      </c>
      <c r="G266" s="91">
        <f t="shared" ref="G266:AA266" si="153">ROUND(((G267+G268+G270+G269)/1000),5)</f>
        <v>3.2356799999999999</v>
      </c>
      <c r="H266" s="91">
        <f t="shared" si="153"/>
        <v>3.2429800000000002</v>
      </c>
      <c r="I266" s="91">
        <f t="shared" si="153"/>
        <v>3.3102100000000001</v>
      </c>
      <c r="J266" s="91">
        <f t="shared" si="153"/>
        <v>3.4007800000000001</v>
      </c>
      <c r="K266" s="91">
        <f t="shared" si="153"/>
        <v>3.51484</v>
      </c>
      <c r="L266" s="91">
        <f t="shared" si="153"/>
        <v>3.62595</v>
      </c>
      <c r="M266" s="91">
        <f t="shared" si="153"/>
        <v>3.7707999999999999</v>
      </c>
      <c r="N266" s="91">
        <f t="shared" si="153"/>
        <v>3.8370899999999999</v>
      </c>
      <c r="O266" s="91">
        <f t="shared" si="153"/>
        <v>3.8498100000000002</v>
      </c>
      <c r="P266" s="91">
        <f t="shared" si="153"/>
        <v>3.8401700000000001</v>
      </c>
      <c r="Q266" s="91">
        <f t="shared" si="153"/>
        <v>3.8311099999999998</v>
      </c>
      <c r="R266" s="91">
        <f t="shared" si="153"/>
        <v>3.7976200000000002</v>
      </c>
      <c r="S266" s="91">
        <f t="shared" si="153"/>
        <v>3.7691599999999998</v>
      </c>
      <c r="T266" s="91">
        <f t="shared" si="153"/>
        <v>3.7863799999999999</v>
      </c>
      <c r="U266" s="91">
        <f t="shared" si="153"/>
        <v>3.8337300000000001</v>
      </c>
      <c r="V266" s="91">
        <f t="shared" si="153"/>
        <v>3.8561299999999998</v>
      </c>
      <c r="W266" s="91">
        <f t="shared" si="153"/>
        <v>3.8465799999999999</v>
      </c>
      <c r="X266" s="91">
        <f t="shared" si="153"/>
        <v>3.83725</v>
      </c>
      <c r="Y266" s="91">
        <f t="shared" si="153"/>
        <v>3.75935</v>
      </c>
      <c r="Z266" s="91">
        <f t="shared" si="153"/>
        <v>3.5988799999999999</v>
      </c>
      <c r="AA266" s="91">
        <f t="shared" si="153"/>
        <v>3.4362900000000001</v>
      </c>
    </row>
    <row r="267" spans="1:27" ht="12.75" hidden="1" customHeight="1" outlineLevel="1" x14ac:dyDescent="0.3">
      <c r="A267" s="99" t="s">
        <v>1831</v>
      </c>
      <c r="B267" s="63" t="s">
        <v>238</v>
      </c>
      <c r="C267" s="43" t="s">
        <v>79</v>
      </c>
      <c r="D267" s="44">
        <v>1478.25</v>
      </c>
      <c r="E267" s="44">
        <v>1340.83</v>
      </c>
      <c r="F267" s="44">
        <v>1263.01</v>
      </c>
      <c r="G267" s="44">
        <v>1249.1199999999999</v>
      </c>
      <c r="H267" s="44">
        <v>1256.42</v>
      </c>
      <c r="I267" s="44">
        <v>1323.65</v>
      </c>
      <c r="J267" s="44">
        <v>1414.22</v>
      </c>
      <c r="K267" s="44">
        <v>1528.28</v>
      </c>
      <c r="L267" s="44">
        <v>1639.39</v>
      </c>
      <c r="M267" s="44">
        <v>1784.24</v>
      </c>
      <c r="N267" s="44">
        <v>1850.53</v>
      </c>
      <c r="O267" s="44">
        <v>1863.25</v>
      </c>
      <c r="P267" s="44">
        <v>1853.61</v>
      </c>
      <c r="Q267" s="44">
        <v>1844.55</v>
      </c>
      <c r="R267" s="44">
        <v>1811.06</v>
      </c>
      <c r="S267" s="44">
        <v>1782.6</v>
      </c>
      <c r="T267" s="44">
        <v>1799.82</v>
      </c>
      <c r="U267" s="44">
        <v>1847.17</v>
      </c>
      <c r="V267" s="44">
        <v>1869.57</v>
      </c>
      <c r="W267" s="44">
        <v>1860.02</v>
      </c>
      <c r="X267" s="44">
        <v>1850.69</v>
      </c>
      <c r="Y267" s="44">
        <v>1772.79</v>
      </c>
      <c r="Z267" s="44">
        <v>1612.32</v>
      </c>
      <c r="AA267" s="44">
        <v>1449.73</v>
      </c>
    </row>
    <row r="268" spans="1:27" ht="12.75" hidden="1" customHeight="1" outlineLevel="1" x14ac:dyDescent="0.3">
      <c r="A268" s="99" t="s">
        <v>1832</v>
      </c>
      <c r="B268" s="63" t="s">
        <v>90</v>
      </c>
      <c r="C268" s="43" t="s">
        <v>79</v>
      </c>
      <c r="D268" s="44">
        <f>$D$158</f>
        <v>1716.97</v>
      </c>
      <c r="E268" s="44">
        <f>$D$158</f>
        <v>1716.97</v>
      </c>
      <c r="F268" s="44">
        <f t="shared" ref="F268:AA268" si="154">$D$158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3">
      <c r="A269" s="99" t="s">
        <v>1833</v>
      </c>
      <c r="B269" s="63" t="s">
        <v>83</v>
      </c>
      <c r="C269" s="43" t="s">
        <v>79</v>
      </c>
      <c r="D269" s="44">
        <v>4.8</v>
      </c>
      <c r="E269" s="44">
        <v>4.8</v>
      </c>
      <c r="F269" s="44">
        <v>4.8</v>
      </c>
      <c r="G269" s="44">
        <v>4.8</v>
      </c>
      <c r="H269" s="44">
        <v>4.8</v>
      </c>
      <c r="I269" s="44">
        <v>4.8</v>
      </c>
      <c r="J269" s="44">
        <v>4.8</v>
      </c>
      <c r="K269" s="44">
        <v>4.8</v>
      </c>
      <c r="L269" s="44">
        <v>4.8</v>
      </c>
      <c r="M269" s="44">
        <v>4.8</v>
      </c>
      <c r="N269" s="44">
        <v>4.8</v>
      </c>
      <c r="O269" s="44">
        <v>4.8</v>
      </c>
      <c r="P269" s="44">
        <v>4.8</v>
      </c>
      <c r="Q269" s="44">
        <v>4.8</v>
      </c>
      <c r="R269" s="44">
        <v>4.8</v>
      </c>
      <c r="S269" s="44">
        <v>4.8</v>
      </c>
      <c r="T269" s="44">
        <v>4.8</v>
      </c>
      <c r="U269" s="44">
        <v>4.8</v>
      </c>
      <c r="V269" s="44">
        <v>4.8</v>
      </c>
      <c r="W269" s="44">
        <v>4.8</v>
      </c>
      <c r="X269" s="44">
        <v>4.8</v>
      </c>
      <c r="Y269" s="44">
        <v>4.8</v>
      </c>
      <c r="Z269" s="44">
        <v>4.8</v>
      </c>
      <c r="AA269" s="44">
        <v>4.8</v>
      </c>
    </row>
    <row r="270" spans="1:27" ht="12.75" hidden="1" customHeight="1" outlineLevel="1" x14ac:dyDescent="0.3">
      <c r="A270" s="99" t="s">
        <v>1834</v>
      </c>
      <c r="B270" s="63" t="s">
        <v>81</v>
      </c>
      <c r="C270" s="43" t="s">
        <v>79</v>
      </c>
      <c r="D270" s="44">
        <f>$D$11</f>
        <v>264.79000000000002</v>
      </c>
      <c r="E270" s="44">
        <f t="shared" ref="E270:AA270" si="155">$D$11</f>
        <v>264.79000000000002</v>
      </c>
      <c r="F270" s="44">
        <f t="shared" si="155"/>
        <v>264.79000000000002</v>
      </c>
      <c r="G270" s="44">
        <f t="shared" si="155"/>
        <v>264.79000000000002</v>
      </c>
      <c r="H270" s="44">
        <f t="shared" si="155"/>
        <v>264.79000000000002</v>
      </c>
      <c r="I270" s="44">
        <f t="shared" si="155"/>
        <v>264.79000000000002</v>
      </c>
      <c r="J270" s="44">
        <f t="shared" si="155"/>
        <v>264.79000000000002</v>
      </c>
      <c r="K270" s="44">
        <f t="shared" si="155"/>
        <v>264.79000000000002</v>
      </c>
      <c r="L270" s="44">
        <f t="shared" si="155"/>
        <v>264.79000000000002</v>
      </c>
      <c r="M270" s="44">
        <f t="shared" si="155"/>
        <v>264.79000000000002</v>
      </c>
      <c r="N270" s="44">
        <f t="shared" si="155"/>
        <v>264.79000000000002</v>
      </c>
      <c r="O270" s="44">
        <f t="shared" si="155"/>
        <v>264.79000000000002</v>
      </c>
      <c r="P270" s="44">
        <f t="shared" si="155"/>
        <v>264.79000000000002</v>
      </c>
      <c r="Q270" s="44">
        <f t="shared" si="155"/>
        <v>264.79000000000002</v>
      </c>
      <c r="R270" s="44">
        <f t="shared" si="155"/>
        <v>264.79000000000002</v>
      </c>
      <c r="S270" s="44">
        <f t="shared" si="155"/>
        <v>264.79000000000002</v>
      </c>
      <c r="T270" s="44">
        <f t="shared" si="155"/>
        <v>264.79000000000002</v>
      </c>
      <c r="U270" s="44">
        <f t="shared" si="155"/>
        <v>264.79000000000002</v>
      </c>
      <c r="V270" s="44">
        <f t="shared" si="155"/>
        <v>264.79000000000002</v>
      </c>
      <c r="W270" s="44">
        <f t="shared" si="155"/>
        <v>264.79000000000002</v>
      </c>
      <c r="X270" s="44">
        <f t="shared" si="155"/>
        <v>264.79000000000002</v>
      </c>
      <c r="Y270" s="44">
        <f t="shared" si="155"/>
        <v>264.79000000000002</v>
      </c>
      <c r="Z270" s="44">
        <f t="shared" si="155"/>
        <v>264.79000000000002</v>
      </c>
      <c r="AA270" s="44">
        <f t="shared" si="155"/>
        <v>264.79000000000002</v>
      </c>
    </row>
    <row r="271" spans="1:27" ht="12.75" customHeight="1" collapsed="1" x14ac:dyDescent="0.3">
      <c r="A271" s="98" t="s">
        <v>1835</v>
      </c>
      <c r="B271" s="28" t="str">
        <f>"24"&amp;"."&amp;$B$752&amp;"."&amp;$B$753</f>
        <v>24.02.2024</v>
      </c>
      <c r="C271" s="90" t="s">
        <v>76</v>
      </c>
      <c r="D271" s="91">
        <f>ROUND(((D272+D273+D275+D274)/1000),5)</f>
        <v>3.52834</v>
      </c>
      <c r="E271" s="91">
        <f>ROUND(((E272+E273+E275+E274)/1000),5)</f>
        <v>3.40767</v>
      </c>
      <c r="F271" s="91">
        <f>ROUND(((F272+F273+F275+F274)/1000),5)</f>
        <v>3.30768</v>
      </c>
      <c r="G271" s="91">
        <f t="shared" ref="G271:AA271" si="156">ROUND(((G272+G273+G275+G274)/1000),5)</f>
        <v>3.2641300000000002</v>
      </c>
      <c r="H271" s="91">
        <f t="shared" si="156"/>
        <v>3.29434</v>
      </c>
      <c r="I271" s="91">
        <f t="shared" si="156"/>
        <v>3.3324099999999999</v>
      </c>
      <c r="J271" s="91">
        <f t="shared" si="156"/>
        <v>3.4368400000000001</v>
      </c>
      <c r="K271" s="91">
        <f t="shared" si="156"/>
        <v>3.4974500000000002</v>
      </c>
      <c r="L271" s="91">
        <f t="shared" si="156"/>
        <v>3.7407499999999998</v>
      </c>
      <c r="M271" s="91">
        <f t="shared" si="156"/>
        <v>3.8289200000000001</v>
      </c>
      <c r="N271" s="91">
        <f t="shared" si="156"/>
        <v>3.8672900000000001</v>
      </c>
      <c r="O271" s="91">
        <f t="shared" si="156"/>
        <v>3.8829400000000001</v>
      </c>
      <c r="P271" s="91">
        <f t="shared" si="156"/>
        <v>3.8704700000000001</v>
      </c>
      <c r="Q271" s="91">
        <f t="shared" si="156"/>
        <v>3.8589899999999999</v>
      </c>
      <c r="R271" s="91">
        <f t="shared" si="156"/>
        <v>3.8328899999999999</v>
      </c>
      <c r="S271" s="91">
        <f t="shared" si="156"/>
        <v>3.8156099999999999</v>
      </c>
      <c r="T271" s="91">
        <f t="shared" si="156"/>
        <v>3.8256000000000001</v>
      </c>
      <c r="U271" s="91">
        <f t="shared" si="156"/>
        <v>3.8407499999999999</v>
      </c>
      <c r="V271" s="91">
        <f t="shared" si="156"/>
        <v>3.8713899999999999</v>
      </c>
      <c r="W271" s="91">
        <f t="shared" si="156"/>
        <v>3.8753000000000002</v>
      </c>
      <c r="X271" s="91">
        <f t="shared" si="156"/>
        <v>3.8708900000000002</v>
      </c>
      <c r="Y271" s="91">
        <f t="shared" si="156"/>
        <v>3.8007200000000001</v>
      </c>
      <c r="Z271" s="91">
        <f t="shared" si="156"/>
        <v>3.61937</v>
      </c>
      <c r="AA271" s="91">
        <f t="shared" si="156"/>
        <v>3.4514300000000002</v>
      </c>
    </row>
    <row r="272" spans="1:27" ht="12.75" hidden="1" customHeight="1" outlineLevel="1" x14ac:dyDescent="0.3">
      <c r="A272" s="99" t="s">
        <v>1836</v>
      </c>
      <c r="B272" s="63" t="s">
        <v>238</v>
      </c>
      <c r="C272" s="43" t="s">
        <v>79</v>
      </c>
      <c r="D272" s="44">
        <v>1541.78</v>
      </c>
      <c r="E272" s="44">
        <v>1421.11</v>
      </c>
      <c r="F272" s="44">
        <v>1321.12</v>
      </c>
      <c r="G272" s="44">
        <v>1277.57</v>
      </c>
      <c r="H272" s="44">
        <v>1307.78</v>
      </c>
      <c r="I272" s="44">
        <v>1345.85</v>
      </c>
      <c r="J272" s="44">
        <v>1450.28</v>
      </c>
      <c r="K272" s="44">
        <v>1510.89</v>
      </c>
      <c r="L272" s="44">
        <v>1754.19</v>
      </c>
      <c r="M272" s="44">
        <v>1842.36</v>
      </c>
      <c r="N272" s="44">
        <v>1880.73</v>
      </c>
      <c r="O272" s="44">
        <v>1896.38</v>
      </c>
      <c r="P272" s="44">
        <v>1883.91</v>
      </c>
      <c r="Q272" s="44">
        <v>1872.43</v>
      </c>
      <c r="R272" s="44">
        <v>1846.33</v>
      </c>
      <c r="S272" s="44">
        <v>1829.05</v>
      </c>
      <c r="T272" s="44">
        <v>1839.04</v>
      </c>
      <c r="U272" s="44">
        <v>1854.19</v>
      </c>
      <c r="V272" s="44">
        <v>1884.83</v>
      </c>
      <c r="W272" s="44">
        <v>1888.74</v>
      </c>
      <c r="X272" s="44">
        <v>1884.33</v>
      </c>
      <c r="Y272" s="44">
        <v>1814.16</v>
      </c>
      <c r="Z272" s="44">
        <v>1632.81</v>
      </c>
      <c r="AA272" s="44">
        <v>1464.87</v>
      </c>
    </row>
    <row r="273" spans="1:27" ht="12.75" hidden="1" customHeight="1" outlineLevel="1" x14ac:dyDescent="0.3">
      <c r="A273" s="99" t="s">
        <v>1837</v>
      </c>
      <c r="B273" s="63" t="s">
        <v>90</v>
      </c>
      <c r="C273" s="43" t="s">
        <v>79</v>
      </c>
      <c r="D273" s="44">
        <f>$D$158</f>
        <v>1716.97</v>
      </c>
      <c r="E273" s="44">
        <f>$D$158</f>
        <v>1716.97</v>
      </c>
      <c r="F273" s="44">
        <f t="shared" ref="F273:AA273" si="157">$D$158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3">
      <c r="A274" s="99" t="s">
        <v>1838</v>
      </c>
      <c r="B274" s="63" t="s">
        <v>83</v>
      </c>
      <c r="C274" s="43" t="s">
        <v>79</v>
      </c>
      <c r="D274" s="44">
        <v>4.8</v>
      </c>
      <c r="E274" s="44">
        <v>4.8</v>
      </c>
      <c r="F274" s="44">
        <v>4.8</v>
      </c>
      <c r="G274" s="44">
        <v>4.8</v>
      </c>
      <c r="H274" s="44">
        <v>4.8</v>
      </c>
      <c r="I274" s="44">
        <v>4.8</v>
      </c>
      <c r="J274" s="44">
        <v>4.8</v>
      </c>
      <c r="K274" s="44">
        <v>4.8</v>
      </c>
      <c r="L274" s="44">
        <v>4.8</v>
      </c>
      <c r="M274" s="44">
        <v>4.8</v>
      </c>
      <c r="N274" s="44">
        <v>4.8</v>
      </c>
      <c r="O274" s="44">
        <v>4.8</v>
      </c>
      <c r="P274" s="44">
        <v>4.8</v>
      </c>
      <c r="Q274" s="44">
        <v>4.8</v>
      </c>
      <c r="R274" s="44">
        <v>4.8</v>
      </c>
      <c r="S274" s="44">
        <v>4.8</v>
      </c>
      <c r="T274" s="44">
        <v>4.8</v>
      </c>
      <c r="U274" s="44">
        <v>4.8</v>
      </c>
      <c r="V274" s="44">
        <v>4.8</v>
      </c>
      <c r="W274" s="44">
        <v>4.8</v>
      </c>
      <c r="X274" s="44">
        <v>4.8</v>
      </c>
      <c r="Y274" s="44">
        <v>4.8</v>
      </c>
      <c r="Z274" s="44">
        <v>4.8</v>
      </c>
      <c r="AA274" s="44">
        <v>4.8</v>
      </c>
    </row>
    <row r="275" spans="1:27" ht="12.75" hidden="1" customHeight="1" outlineLevel="1" x14ac:dyDescent="0.3">
      <c r="A275" s="99" t="s">
        <v>1839</v>
      </c>
      <c r="B275" s="63" t="s">
        <v>81</v>
      </c>
      <c r="C275" s="43" t="s">
        <v>79</v>
      </c>
      <c r="D275" s="44">
        <f>$D$11</f>
        <v>264.79000000000002</v>
      </c>
      <c r="E275" s="44">
        <f t="shared" ref="E275:AA275" si="158">$D$11</f>
        <v>264.79000000000002</v>
      </c>
      <c r="F275" s="44">
        <f t="shared" si="158"/>
        <v>264.79000000000002</v>
      </c>
      <c r="G275" s="44">
        <f t="shared" si="158"/>
        <v>264.79000000000002</v>
      </c>
      <c r="H275" s="44">
        <f t="shared" si="158"/>
        <v>264.79000000000002</v>
      </c>
      <c r="I275" s="44">
        <f t="shared" si="158"/>
        <v>264.79000000000002</v>
      </c>
      <c r="J275" s="44">
        <f t="shared" si="158"/>
        <v>264.79000000000002</v>
      </c>
      <c r="K275" s="44">
        <f t="shared" si="158"/>
        <v>264.79000000000002</v>
      </c>
      <c r="L275" s="44">
        <f t="shared" si="158"/>
        <v>264.79000000000002</v>
      </c>
      <c r="M275" s="44">
        <f t="shared" si="158"/>
        <v>264.79000000000002</v>
      </c>
      <c r="N275" s="44">
        <f t="shared" si="158"/>
        <v>264.79000000000002</v>
      </c>
      <c r="O275" s="44">
        <f t="shared" si="158"/>
        <v>264.79000000000002</v>
      </c>
      <c r="P275" s="44">
        <f t="shared" si="158"/>
        <v>264.79000000000002</v>
      </c>
      <c r="Q275" s="44">
        <f t="shared" si="158"/>
        <v>264.79000000000002</v>
      </c>
      <c r="R275" s="44">
        <f t="shared" si="158"/>
        <v>264.79000000000002</v>
      </c>
      <c r="S275" s="44">
        <f t="shared" si="158"/>
        <v>264.79000000000002</v>
      </c>
      <c r="T275" s="44">
        <f t="shared" si="158"/>
        <v>264.79000000000002</v>
      </c>
      <c r="U275" s="44">
        <f t="shared" si="158"/>
        <v>264.79000000000002</v>
      </c>
      <c r="V275" s="44">
        <f t="shared" si="158"/>
        <v>264.79000000000002</v>
      </c>
      <c r="W275" s="44">
        <f t="shared" si="158"/>
        <v>264.79000000000002</v>
      </c>
      <c r="X275" s="44">
        <f t="shared" si="158"/>
        <v>264.79000000000002</v>
      </c>
      <c r="Y275" s="44">
        <f t="shared" si="158"/>
        <v>264.79000000000002</v>
      </c>
      <c r="Z275" s="44">
        <f t="shared" si="158"/>
        <v>264.79000000000002</v>
      </c>
      <c r="AA275" s="44">
        <f t="shared" si="158"/>
        <v>264.79000000000002</v>
      </c>
    </row>
    <row r="276" spans="1:27" ht="12.75" customHeight="1" collapsed="1" x14ac:dyDescent="0.3">
      <c r="A276" s="98" t="s">
        <v>1840</v>
      </c>
      <c r="B276" s="28" t="str">
        <f>"25"&amp;"."&amp;$B$752&amp;"."&amp;$B$753</f>
        <v>25.02.2024</v>
      </c>
      <c r="C276" s="90" t="s">
        <v>76</v>
      </c>
      <c r="D276" s="91">
        <f>ROUND(((D277+D278+D280+D279)/1000),5)</f>
        <v>3.5129999999999999</v>
      </c>
      <c r="E276" s="91">
        <f>ROUND(((E277+E278+E280+E279)/1000),5)</f>
        <v>3.3594200000000001</v>
      </c>
      <c r="F276" s="91">
        <f>ROUND(((F277+F278+F280+F279)/1000),5)</f>
        <v>3.2559399999999998</v>
      </c>
      <c r="G276" s="91">
        <f t="shared" ref="G276:AA276" si="159">ROUND(((G277+G278+G280+G279)/1000),5)</f>
        <v>3.2476099999999999</v>
      </c>
      <c r="H276" s="91">
        <f t="shared" si="159"/>
        <v>3.25095</v>
      </c>
      <c r="I276" s="91">
        <f t="shared" si="159"/>
        <v>3.2867600000000001</v>
      </c>
      <c r="J276" s="91">
        <f t="shared" si="159"/>
        <v>3.3762699999999999</v>
      </c>
      <c r="K276" s="91">
        <f t="shared" si="159"/>
        <v>3.4472399999999999</v>
      </c>
      <c r="L276" s="91">
        <f t="shared" si="159"/>
        <v>3.6149800000000001</v>
      </c>
      <c r="M276" s="91">
        <f t="shared" si="159"/>
        <v>3.7924600000000002</v>
      </c>
      <c r="N276" s="91">
        <f t="shared" si="159"/>
        <v>3.8549699999999998</v>
      </c>
      <c r="O276" s="91">
        <f t="shared" si="159"/>
        <v>3.8652199999999999</v>
      </c>
      <c r="P276" s="91">
        <f t="shared" si="159"/>
        <v>3.85589</v>
      </c>
      <c r="Q276" s="91">
        <f t="shared" si="159"/>
        <v>3.8457499999999998</v>
      </c>
      <c r="R276" s="91">
        <f t="shared" si="159"/>
        <v>3.8109899999999999</v>
      </c>
      <c r="S276" s="91">
        <f t="shared" si="159"/>
        <v>3.8007599999999999</v>
      </c>
      <c r="T276" s="91">
        <f t="shared" si="159"/>
        <v>3.82653</v>
      </c>
      <c r="U276" s="91">
        <f t="shared" si="159"/>
        <v>3.8616199999999998</v>
      </c>
      <c r="V276" s="91">
        <f t="shared" si="159"/>
        <v>3.9223400000000002</v>
      </c>
      <c r="W276" s="91">
        <f t="shared" si="159"/>
        <v>3.90598</v>
      </c>
      <c r="X276" s="91">
        <f t="shared" si="159"/>
        <v>3.9020299999999999</v>
      </c>
      <c r="Y276" s="91">
        <f t="shared" si="159"/>
        <v>3.8380100000000001</v>
      </c>
      <c r="Z276" s="91">
        <f t="shared" si="159"/>
        <v>3.64811</v>
      </c>
      <c r="AA276" s="91">
        <f t="shared" si="159"/>
        <v>3.4502299999999999</v>
      </c>
    </row>
    <row r="277" spans="1:27" ht="12.75" hidden="1" customHeight="1" outlineLevel="1" x14ac:dyDescent="0.3">
      <c r="A277" s="99" t="s">
        <v>1841</v>
      </c>
      <c r="B277" s="63" t="s">
        <v>238</v>
      </c>
      <c r="C277" s="43" t="s">
        <v>79</v>
      </c>
      <c r="D277" s="44">
        <v>1526.44</v>
      </c>
      <c r="E277" s="44">
        <v>1372.86</v>
      </c>
      <c r="F277" s="44">
        <v>1269.3800000000001</v>
      </c>
      <c r="G277" s="44">
        <v>1261.05</v>
      </c>
      <c r="H277" s="44">
        <v>1264.3900000000001</v>
      </c>
      <c r="I277" s="44">
        <v>1300.2</v>
      </c>
      <c r="J277" s="44">
        <v>1389.71</v>
      </c>
      <c r="K277" s="44">
        <v>1460.68</v>
      </c>
      <c r="L277" s="44">
        <v>1628.42</v>
      </c>
      <c r="M277" s="44">
        <v>1805.9</v>
      </c>
      <c r="N277" s="44">
        <v>1868.41</v>
      </c>
      <c r="O277" s="44">
        <v>1878.66</v>
      </c>
      <c r="P277" s="44">
        <v>1869.33</v>
      </c>
      <c r="Q277" s="44">
        <v>1859.19</v>
      </c>
      <c r="R277" s="44">
        <v>1824.43</v>
      </c>
      <c r="S277" s="44">
        <v>1814.2</v>
      </c>
      <c r="T277" s="44">
        <v>1839.97</v>
      </c>
      <c r="U277" s="44">
        <v>1875.06</v>
      </c>
      <c r="V277" s="44">
        <v>1935.78</v>
      </c>
      <c r="W277" s="44">
        <v>1919.42</v>
      </c>
      <c r="X277" s="44">
        <v>1915.47</v>
      </c>
      <c r="Y277" s="44">
        <v>1851.45</v>
      </c>
      <c r="Z277" s="44">
        <v>1661.55</v>
      </c>
      <c r="AA277" s="44">
        <v>1463.67</v>
      </c>
    </row>
    <row r="278" spans="1:27" ht="12.75" hidden="1" customHeight="1" outlineLevel="1" x14ac:dyDescent="0.3">
      <c r="A278" s="99" t="s">
        <v>1842</v>
      </c>
      <c r="B278" s="63" t="s">
        <v>90</v>
      </c>
      <c r="C278" s="43" t="s">
        <v>79</v>
      </c>
      <c r="D278" s="44">
        <f>$D$158</f>
        <v>1716.97</v>
      </c>
      <c r="E278" s="44">
        <f>$D$158</f>
        <v>1716.97</v>
      </c>
      <c r="F278" s="44">
        <f t="shared" ref="F278:AA278" si="160">$D$158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3">
      <c r="A279" s="99" t="s">
        <v>1843</v>
      </c>
      <c r="B279" s="63" t="s">
        <v>83</v>
      </c>
      <c r="C279" s="43" t="s">
        <v>79</v>
      </c>
      <c r="D279" s="44">
        <v>4.8</v>
      </c>
      <c r="E279" s="44">
        <v>4.8</v>
      </c>
      <c r="F279" s="44">
        <v>4.8</v>
      </c>
      <c r="G279" s="44">
        <v>4.8</v>
      </c>
      <c r="H279" s="44">
        <v>4.8</v>
      </c>
      <c r="I279" s="44">
        <v>4.8</v>
      </c>
      <c r="J279" s="44">
        <v>4.8</v>
      </c>
      <c r="K279" s="44">
        <v>4.8</v>
      </c>
      <c r="L279" s="44">
        <v>4.8</v>
      </c>
      <c r="M279" s="44">
        <v>4.8</v>
      </c>
      <c r="N279" s="44">
        <v>4.8</v>
      </c>
      <c r="O279" s="44">
        <v>4.8</v>
      </c>
      <c r="P279" s="44">
        <v>4.8</v>
      </c>
      <c r="Q279" s="44">
        <v>4.8</v>
      </c>
      <c r="R279" s="44">
        <v>4.8</v>
      </c>
      <c r="S279" s="44">
        <v>4.8</v>
      </c>
      <c r="T279" s="44">
        <v>4.8</v>
      </c>
      <c r="U279" s="44">
        <v>4.8</v>
      </c>
      <c r="V279" s="44">
        <v>4.8</v>
      </c>
      <c r="W279" s="44">
        <v>4.8</v>
      </c>
      <c r="X279" s="44">
        <v>4.8</v>
      </c>
      <c r="Y279" s="44">
        <v>4.8</v>
      </c>
      <c r="Z279" s="44">
        <v>4.8</v>
      </c>
      <c r="AA279" s="44">
        <v>4.8</v>
      </c>
    </row>
    <row r="280" spans="1:27" ht="12.75" hidden="1" customHeight="1" outlineLevel="1" x14ac:dyDescent="0.3">
      <c r="A280" s="99" t="s">
        <v>1844</v>
      </c>
      <c r="B280" s="63" t="s">
        <v>81</v>
      </c>
      <c r="C280" s="43" t="s">
        <v>79</v>
      </c>
      <c r="D280" s="44">
        <f>$D$11</f>
        <v>264.79000000000002</v>
      </c>
      <c r="E280" s="44">
        <f t="shared" ref="E280:AA280" si="161">$D$11</f>
        <v>264.79000000000002</v>
      </c>
      <c r="F280" s="44">
        <f t="shared" si="161"/>
        <v>264.79000000000002</v>
      </c>
      <c r="G280" s="44">
        <f t="shared" si="161"/>
        <v>264.79000000000002</v>
      </c>
      <c r="H280" s="44">
        <f t="shared" si="161"/>
        <v>264.79000000000002</v>
      </c>
      <c r="I280" s="44">
        <f t="shared" si="161"/>
        <v>264.79000000000002</v>
      </c>
      <c r="J280" s="44">
        <f t="shared" si="161"/>
        <v>264.79000000000002</v>
      </c>
      <c r="K280" s="44">
        <f t="shared" si="161"/>
        <v>264.79000000000002</v>
      </c>
      <c r="L280" s="44">
        <f t="shared" si="161"/>
        <v>264.79000000000002</v>
      </c>
      <c r="M280" s="44">
        <f t="shared" si="161"/>
        <v>264.79000000000002</v>
      </c>
      <c r="N280" s="44">
        <f t="shared" si="161"/>
        <v>264.79000000000002</v>
      </c>
      <c r="O280" s="44">
        <f t="shared" si="161"/>
        <v>264.79000000000002</v>
      </c>
      <c r="P280" s="44">
        <f t="shared" si="161"/>
        <v>264.79000000000002</v>
      </c>
      <c r="Q280" s="44">
        <f t="shared" si="161"/>
        <v>264.79000000000002</v>
      </c>
      <c r="R280" s="44">
        <f t="shared" si="161"/>
        <v>264.79000000000002</v>
      </c>
      <c r="S280" s="44">
        <f t="shared" si="161"/>
        <v>264.79000000000002</v>
      </c>
      <c r="T280" s="44">
        <f t="shared" si="161"/>
        <v>264.79000000000002</v>
      </c>
      <c r="U280" s="44">
        <f t="shared" si="161"/>
        <v>264.79000000000002</v>
      </c>
      <c r="V280" s="44">
        <f t="shared" si="161"/>
        <v>264.79000000000002</v>
      </c>
      <c r="W280" s="44">
        <f t="shared" si="161"/>
        <v>264.79000000000002</v>
      </c>
      <c r="X280" s="44">
        <f t="shared" si="161"/>
        <v>264.79000000000002</v>
      </c>
      <c r="Y280" s="44">
        <f t="shared" si="161"/>
        <v>264.79000000000002</v>
      </c>
      <c r="Z280" s="44">
        <f t="shared" si="161"/>
        <v>264.79000000000002</v>
      </c>
      <c r="AA280" s="44">
        <f t="shared" si="161"/>
        <v>264.79000000000002</v>
      </c>
    </row>
    <row r="281" spans="1:27" ht="12.75" customHeight="1" collapsed="1" x14ac:dyDescent="0.3">
      <c r="A281" s="98" t="s">
        <v>1845</v>
      </c>
      <c r="B281" s="28" t="str">
        <f>"26"&amp;"."&amp;$B$752&amp;"."&amp;$B$753</f>
        <v>26.02.2024</v>
      </c>
      <c r="C281" s="90" t="s">
        <v>76</v>
      </c>
      <c r="D281" s="91">
        <f>ROUND(((D282+D283+D285+D284)/1000),5)</f>
        <v>3.3940800000000002</v>
      </c>
      <c r="E281" s="91">
        <f>ROUND(((E282+E283+E285+E284)/1000),5)</f>
        <v>3.2656900000000002</v>
      </c>
      <c r="F281" s="91">
        <f>ROUND(((F282+F283+F285+F284)/1000),5)</f>
        <v>3.2086199999999998</v>
      </c>
      <c r="G281" s="91">
        <f t="shared" ref="G281:AA281" si="162">ROUND(((G282+G283+G285+G284)/1000),5)</f>
        <v>3.2157399999999998</v>
      </c>
      <c r="H281" s="91">
        <f t="shared" si="162"/>
        <v>3.2321399999999998</v>
      </c>
      <c r="I281" s="91">
        <f t="shared" si="162"/>
        <v>3.3738100000000002</v>
      </c>
      <c r="J281" s="91">
        <f t="shared" si="162"/>
        <v>3.5369000000000002</v>
      </c>
      <c r="K281" s="91">
        <f t="shared" si="162"/>
        <v>3.8203100000000001</v>
      </c>
      <c r="L281" s="91">
        <f t="shared" si="162"/>
        <v>3.9526599999999998</v>
      </c>
      <c r="M281" s="91">
        <f t="shared" si="162"/>
        <v>3.9636300000000002</v>
      </c>
      <c r="N281" s="91">
        <f t="shared" si="162"/>
        <v>3.9834499999999999</v>
      </c>
      <c r="O281" s="91">
        <f t="shared" si="162"/>
        <v>4.0115999999999996</v>
      </c>
      <c r="P281" s="91">
        <f t="shared" si="162"/>
        <v>4.0030700000000001</v>
      </c>
      <c r="Q281" s="91">
        <f t="shared" si="162"/>
        <v>4.0046499999999998</v>
      </c>
      <c r="R281" s="91">
        <f t="shared" si="162"/>
        <v>3.9945400000000002</v>
      </c>
      <c r="S281" s="91">
        <f t="shared" si="162"/>
        <v>3.93147</v>
      </c>
      <c r="T281" s="91">
        <f t="shared" si="162"/>
        <v>3.9151500000000001</v>
      </c>
      <c r="U281" s="91">
        <f t="shared" si="162"/>
        <v>3.9293999999999998</v>
      </c>
      <c r="V281" s="91">
        <f t="shared" si="162"/>
        <v>3.9531700000000001</v>
      </c>
      <c r="W281" s="91">
        <f t="shared" si="162"/>
        <v>3.9785900000000001</v>
      </c>
      <c r="X281" s="91">
        <f t="shared" si="162"/>
        <v>3.8855400000000002</v>
      </c>
      <c r="Y281" s="91">
        <f t="shared" si="162"/>
        <v>3.7679100000000001</v>
      </c>
      <c r="Z281" s="91">
        <f t="shared" si="162"/>
        <v>3.5352399999999999</v>
      </c>
      <c r="AA281" s="91">
        <f t="shared" si="162"/>
        <v>3.2877200000000002</v>
      </c>
    </row>
    <row r="282" spans="1:27" ht="12.75" hidden="1" customHeight="1" outlineLevel="1" x14ac:dyDescent="0.3">
      <c r="A282" s="99" t="s">
        <v>1846</v>
      </c>
      <c r="B282" s="63" t="s">
        <v>238</v>
      </c>
      <c r="C282" s="43" t="s">
        <v>79</v>
      </c>
      <c r="D282" s="44">
        <v>1407.52</v>
      </c>
      <c r="E282" s="44">
        <v>1279.1300000000001</v>
      </c>
      <c r="F282" s="44">
        <v>1222.06</v>
      </c>
      <c r="G282" s="44">
        <v>1229.18</v>
      </c>
      <c r="H282" s="44">
        <v>1245.58</v>
      </c>
      <c r="I282" s="44">
        <v>1387.25</v>
      </c>
      <c r="J282" s="44">
        <v>1550.34</v>
      </c>
      <c r="K282" s="44">
        <v>1833.75</v>
      </c>
      <c r="L282" s="44">
        <v>1966.1</v>
      </c>
      <c r="M282" s="44">
        <v>1977.07</v>
      </c>
      <c r="N282" s="44">
        <v>1996.89</v>
      </c>
      <c r="O282" s="44">
        <v>2025.04</v>
      </c>
      <c r="P282" s="44">
        <v>2016.51</v>
      </c>
      <c r="Q282" s="44">
        <v>2018.09</v>
      </c>
      <c r="R282" s="44">
        <v>2007.98</v>
      </c>
      <c r="S282" s="44">
        <v>1944.91</v>
      </c>
      <c r="T282" s="44">
        <v>1928.59</v>
      </c>
      <c r="U282" s="44">
        <v>1942.84</v>
      </c>
      <c r="V282" s="44">
        <v>1966.61</v>
      </c>
      <c r="W282" s="44">
        <v>1992.03</v>
      </c>
      <c r="X282" s="44">
        <v>1898.98</v>
      </c>
      <c r="Y282" s="44">
        <v>1781.35</v>
      </c>
      <c r="Z282" s="44">
        <v>1548.68</v>
      </c>
      <c r="AA282" s="44">
        <v>1301.1600000000001</v>
      </c>
    </row>
    <row r="283" spans="1:27" ht="12.75" hidden="1" customHeight="1" outlineLevel="1" x14ac:dyDescent="0.3">
      <c r="A283" s="99" t="s">
        <v>1847</v>
      </c>
      <c r="B283" s="63" t="s">
        <v>90</v>
      </c>
      <c r="C283" s="43" t="s">
        <v>79</v>
      </c>
      <c r="D283" s="44">
        <f>$D$158</f>
        <v>1716.97</v>
      </c>
      <c r="E283" s="44">
        <f>$D$158</f>
        <v>1716.97</v>
      </c>
      <c r="F283" s="44">
        <f t="shared" ref="F283:AA283" si="163">$D$158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3">
      <c r="A284" s="99" t="s">
        <v>1848</v>
      </c>
      <c r="B284" s="63" t="s">
        <v>83</v>
      </c>
      <c r="C284" s="43" t="s">
        <v>79</v>
      </c>
      <c r="D284" s="44">
        <v>4.8</v>
      </c>
      <c r="E284" s="44">
        <v>4.8</v>
      </c>
      <c r="F284" s="44">
        <v>4.8</v>
      </c>
      <c r="G284" s="44">
        <v>4.8</v>
      </c>
      <c r="H284" s="44">
        <v>4.8</v>
      </c>
      <c r="I284" s="44">
        <v>4.8</v>
      </c>
      <c r="J284" s="44">
        <v>4.8</v>
      </c>
      <c r="K284" s="44">
        <v>4.8</v>
      </c>
      <c r="L284" s="44">
        <v>4.8</v>
      </c>
      <c r="M284" s="44">
        <v>4.8</v>
      </c>
      <c r="N284" s="44">
        <v>4.8</v>
      </c>
      <c r="O284" s="44">
        <v>4.8</v>
      </c>
      <c r="P284" s="44">
        <v>4.8</v>
      </c>
      <c r="Q284" s="44">
        <v>4.8</v>
      </c>
      <c r="R284" s="44">
        <v>4.8</v>
      </c>
      <c r="S284" s="44">
        <v>4.8</v>
      </c>
      <c r="T284" s="44">
        <v>4.8</v>
      </c>
      <c r="U284" s="44">
        <v>4.8</v>
      </c>
      <c r="V284" s="44">
        <v>4.8</v>
      </c>
      <c r="W284" s="44">
        <v>4.8</v>
      </c>
      <c r="X284" s="44">
        <v>4.8</v>
      </c>
      <c r="Y284" s="44">
        <v>4.8</v>
      </c>
      <c r="Z284" s="44">
        <v>4.8</v>
      </c>
      <c r="AA284" s="44">
        <v>4.8</v>
      </c>
    </row>
    <row r="285" spans="1:27" ht="12.75" hidden="1" customHeight="1" outlineLevel="1" x14ac:dyDescent="0.3">
      <c r="A285" s="99" t="s">
        <v>1849</v>
      </c>
      <c r="B285" s="63" t="s">
        <v>81</v>
      </c>
      <c r="C285" s="43" t="s">
        <v>79</v>
      </c>
      <c r="D285" s="44">
        <f>$D$11</f>
        <v>264.79000000000002</v>
      </c>
      <c r="E285" s="44">
        <f t="shared" ref="E285:AA285" si="164">$D$11</f>
        <v>264.79000000000002</v>
      </c>
      <c r="F285" s="44">
        <f t="shared" si="164"/>
        <v>264.79000000000002</v>
      </c>
      <c r="G285" s="44">
        <f t="shared" si="164"/>
        <v>264.79000000000002</v>
      </c>
      <c r="H285" s="44">
        <f t="shared" si="164"/>
        <v>264.79000000000002</v>
      </c>
      <c r="I285" s="44">
        <f t="shared" si="164"/>
        <v>264.79000000000002</v>
      </c>
      <c r="J285" s="44">
        <f t="shared" si="164"/>
        <v>264.79000000000002</v>
      </c>
      <c r="K285" s="44">
        <f t="shared" si="164"/>
        <v>264.79000000000002</v>
      </c>
      <c r="L285" s="44">
        <f t="shared" si="164"/>
        <v>264.79000000000002</v>
      </c>
      <c r="M285" s="44">
        <f t="shared" si="164"/>
        <v>264.79000000000002</v>
      </c>
      <c r="N285" s="44">
        <f t="shared" si="164"/>
        <v>264.79000000000002</v>
      </c>
      <c r="O285" s="44">
        <f t="shared" si="164"/>
        <v>264.79000000000002</v>
      </c>
      <c r="P285" s="44">
        <f t="shared" si="164"/>
        <v>264.79000000000002</v>
      </c>
      <c r="Q285" s="44">
        <f t="shared" si="164"/>
        <v>264.79000000000002</v>
      </c>
      <c r="R285" s="44">
        <f t="shared" si="164"/>
        <v>264.79000000000002</v>
      </c>
      <c r="S285" s="44">
        <f t="shared" si="164"/>
        <v>264.79000000000002</v>
      </c>
      <c r="T285" s="44">
        <f t="shared" si="164"/>
        <v>264.79000000000002</v>
      </c>
      <c r="U285" s="44">
        <f t="shared" si="164"/>
        <v>264.79000000000002</v>
      </c>
      <c r="V285" s="44">
        <f t="shared" si="164"/>
        <v>264.79000000000002</v>
      </c>
      <c r="W285" s="44">
        <f t="shared" si="164"/>
        <v>264.79000000000002</v>
      </c>
      <c r="X285" s="44">
        <f t="shared" si="164"/>
        <v>264.79000000000002</v>
      </c>
      <c r="Y285" s="44">
        <f t="shared" si="164"/>
        <v>264.79000000000002</v>
      </c>
      <c r="Z285" s="44">
        <f t="shared" si="164"/>
        <v>264.79000000000002</v>
      </c>
      <c r="AA285" s="44">
        <f t="shared" si="164"/>
        <v>264.79000000000002</v>
      </c>
    </row>
    <row r="286" spans="1:27" ht="12.75" customHeight="1" collapsed="1" x14ac:dyDescent="0.3">
      <c r="A286" s="98" t="s">
        <v>1850</v>
      </c>
      <c r="B286" s="28" t="str">
        <f>"27"&amp;"."&amp;$B$752&amp;"."&amp;$B$753</f>
        <v>27.02.2024</v>
      </c>
      <c r="C286" s="90" t="s">
        <v>76</v>
      </c>
      <c r="D286" s="91">
        <f>ROUND(((D287+D288+D290+D289)/1000),5)</f>
        <v>3.2729900000000001</v>
      </c>
      <c r="E286" s="91">
        <f>ROUND(((E287+E288+E290+E289)/1000),5)</f>
        <v>3.2210700000000001</v>
      </c>
      <c r="F286" s="91">
        <f>ROUND(((F287+F288+F290+F289)/1000),5)</f>
        <v>3.1945700000000001</v>
      </c>
      <c r="G286" s="91">
        <f t="shared" ref="G286:AA286" si="165">ROUND(((G287+G288+G290+G289)/1000),5)</f>
        <v>3.1920099999999998</v>
      </c>
      <c r="H286" s="91">
        <f t="shared" si="165"/>
        <v>3.2257099999999999</v>
      </c>
      <c r="I286" s="91">
        <f t="shared" si="165"/>
        <v>3.38896</v>
      </c>
      <c r="J286" s="91">
        <f t="shared" si="165"/>
        <v>3.5162900000000001</v>
      </c>
      <c r="K286" s="91">
        <f t="shared" si="165"/>
        <v>3.6727699999999999</v>
      </c>
      <c r="L286" s="91">
        <f t="shared" si="165"/>
        <v>3.8667099999999999</v>
      </c>
      <c r="M286" s="91">
        <f t="shared" si="165"/>
        <v>3.8987500000000002</v>
      </c>
      <c r="N286" s="91">
        <f t="shared" si="165"/>
        <v>3.9247000000000001</v>
      </c>
      <c r="O286" s="91">
        <f t="shared" si="165"/>
        <v>4.0164999999999997</v>
      </c>
      <c r="P286" s="91">
        <f t="shared" si="165"/>
        <v>3.94983</v>
      </c>
      <c r="Q286" s="91">
        <f t="shared" si="165"/>
        <v>3.9377499999999999</v>
      </c>
      <c r="R286" s="91">
        <f t="shared" si="165"/>
        <v>3.91859</v>
      </c>
      <c r="S286" s="91">
        <f t="shared" si="165"/>
        <v>3.8316699999999999</v>
      </c>
      <c r="T286" s="91">
        <f t="shared" si="165"/>
        <v>3.8422100000000001</v>
      </c>
      <c r="U286" s="91">
        <f t="shared" si="165"/>
        <v>3.8734700000000002</v>
      </c>
      <c r="V286" s="91">
        <f t="shared" si="165"/>
        <v>3.8969499999999999</v>
      </c>
      <c r="W286" s="91">
        <f t="shared" si="165"/>
        <v>3.92062</v>
      </c>
      <c r="X286" s="91">
        <f t="shared" si="165"/>
        <v>3.8508800000000001</v>
      </c>
      <c r="Y286" s="91">
        <f t="shared" si="165"/>
        <v>3.7888000000000002</v>
      </c>
      <c r="Z286" s="91">
        <f t="shared" si="165"/>
        <v>3.58846</v>
      </c>
      <c r="AA286" s="91">
        <f t="shared" si="165"/>
        <v>3.3965299999999998</v>
      </c>
    </row>
    <row r="287" spans="1:27" ht="12.75" hidden="1" customHeight="1" outlineLevel="1" x14ac:dyDescent="0.3">
      <c r="A287" s="99" t="s">
        <v>1851</v>
      </c>
      <c r="B287" s="63" t="s">
        <v>238</v>
      </c>
      <c r="C287" s="43" t="s">
        <v>79</v>
      </c>
      <c r="D287" s="44">
        <v>1286.43</v>
      </c>
      <c r="E287" s="44">
        <v>1234.51</v>
      </c>
      <c r="F287" s="44">
        <v>1208.01</v>
      </c>
      <c r="G287" s="44">
        <v>1205.45</v>
      </c>
      <c r="H287" s="44">
        <v>1239.1500000000001</v>
      </c>
      <c r="I287" s="44">
        <v>1402.4</v>
      </c>
      <c r="J287" s="44">
        <v>1529.73</v>
      </c>
      <c r="K287" s="44">
        <v>1686.21</v>
      </c>
      <c r="L287" s="44">
        <v>1880.15</v>
      </c>
      <c r="M287" s="44">
        <v>1912.19</v>
      </c>
      <c r="N287" s="44">
        <v>1938.14</v>
      </c>
      <c r="O287" s="44">
        <v>2029.94</v>
      </c>
      <c r="P287" s="44">
        <v>1963.27</v>
      </c>
      <c r="Q287" s="44">
        <v>1951.19</v>
      </c>
      <c r="R287" s="44">
        <v>1932.03</v>
      </c>
      <c r="S287" s="44">
        <v>1845.11</v>
      </c>
      <c r="T287" s="44">
        <v>1855.65</v>
      </c>
      <c r="U287" s="44">
        <v>1886.91</v>
      </c>
      <c r="V287" s="44">
        <v>1910.39</v>
      </c>
      <c r="W287" s="44">
        <v>1934.06</v>
      </c>
      <c r="X287" s="44">
        <v>1864.32</v>
      </c>
      <c r="Y287" s="44">
        <v>1802.24</v>
      </c>
      <c r="Z287" s="44">
        <v>1601.9</v>
      </c>
      <c r="AA287" s="44">
        <v>1409.97</v>
      </c>
    </row>
    <row r="288" spans="1:27" ht="12.75" hidden="1" customHeight="1" outlineLevel="1" x14ac:dyDescent="0.3">
      <c r="A288" s="99" t="s">
        <v>1852</v>
      </c>
      <c r="B288" s="63" t="s">
        <v>90</v>
      </c>
      <c r="C288" s="43" t="s">
        <v>79</v>
      </c>
      <c r="D288" s="44">
        <f>$D$158</f>
        <v>1716.97</v>
      </c>
      <c r="E288" s="44">
        <f>$D$158</f>
        <v>1716.97</v>
      </c>
      <c r="F288" s="44">
        <f t="shared" ref="F288:AA288" si="166">$D$158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3">
      <c r="A289" s="99" t="s">
        <v>1853</v>
      </c>
      <c r="B289" s="63" t="s">
        <v>83</v>
      </c>
      <c r="C289" s="43" t="s">
        <v>79</v>
      </c>
      <c r="D289" s="44">
        <v>4.8</v>
      </c>
      <c r="E289" s="44">
        <v>4.8</v>
      </c>
      <c r="F289" s="44">
        <v>4.8</v>
      </c>
      <c r="G289" s="44">
        <v>4.8</v>
      </c>
      <c r="H289" s="44">
        <v>4.8</v>
      </c>
      <c r="I289" s="44">
        <v>4.8</v>
      </c>
      <c r="J289" s="44">
        <v>4.8</v>
      </c>
      <c r="K289" s="44">
        <v>4.8</v>
      </c>
      <c r="L289" s="44">
        <v>4.8</v>
      </c>
      <c r="M289" s="44">
        <v>4.8</v>
      </c>
      <c r="N289" s="44">
        <v>4.8</v>
      </c>
      <c r="O289" s="44">
        <v>4.8</v>
      </c>
      <c r="P289" s="44">
        <v>4.8</v>
      </c>
      <c r="Q289" s="44">
        <v>4.8</v>
      </c>
      <c r="R289" s="44">
        <v>4.8</v>
      </c>
      <c r="S289" s="44">
        <v>4.8</v>
      </c>
      <c r="T289" s="44">
        <v>4.8</v>
      </c>
      <c r="U289" s="44">
        <v>4.8</v>
      </c>
      <c r="V289" s="44">
        <v>4.8</v>
      </c>
      <c r="W289" s="44">
        <v>4.8</v>
      </c>
      <c r="X289" s="44">
        <v>4.8</v>
      </c>
      <c r="Y289" s="44">
        <v>4.8</v>
      </c>
      <c r="Z289" s="44">
        <v>4.8</v>
      </c>
      <c r="AA289" s="44">
        <v>4.8</v>
      </c>
    </row>
    <row r="290" spans="1:27" ht="12.75" hidden="1" customHeight="1" outlineLevel="1" x14ac:dyDescent="0.3">
      <c r="A290" s="99" t="s">
        <v>1854</v>
      </c>
      <c r="B290" s="63" t="s">
        <v>81</v>
      </c>
      <c r="C290" s="43" t="s">
        <v>79</v>
      </c>
      <c r="D290" s="44">
        <f>$D$11</f>
        <v>264.79000000000002</v>
      </c>
      <c r="E290" s="44">
        <f t="shared" ref="E290:AA290" si="167">$D$11</f>
        <v>264.79000000000002</v>
      </c>
      <c r="F290" s="44">
        <f t="shared" si="167"/>
        <v>264.79000000000002</v>
      </c>
      <c r="G290" s="44">
        <f t="shared" si="167"/>
        <v>264.79000000000002</v>
      </c>
      <c r="H290" s="44">
        <f t="shared" si="167"/>
        <v>264.79000000000002</v>
      </c>
      <c r="I290" s="44">
        <f t="shared" si="167"/>
        <v>264.79000000000002</v>
      </c>
      <c r="J290" s="44">
        <f t="shared" si="167"/>
        <v>264.79000000000002</v>
      </c>
      <c r="K290" s="44">
        <f t="shared" si="167"/>
        <v>264.79000000000002</v>
      </c>
      <c r="L290" s="44">
        <f t="shared" si="167"/>
        <v>264.79000000000002</v>
      </c>
      <c r="M290" s="44">
        <f t="shared" si="167"/>
        <v>264.79000000000002</v>
      </c>
      <c r="N290" s="44">
        <f t="shared" si="167"/>
        <v>264.79000000000002</v>
      </c>
      <c r="O290" s="44">
        <f t="shared" si="167"/>
        <v>264.79000000000002</v>
      </c>
      <c r="P290" s="44">
        <f t="shared" si="167"/>
        <v>264.79000000000002</v>
      </c>
      <c r="Q290" s="44">
        <f t="shared" si="167"/>
        <v>264.79000000000002</v>
      </c>
      <c r="R290" s="44">
        <f t="shared" si="167"/>
        <v>264.79000000000002</v>
      </c>
      <c r="S290" s="44">
        <f t="shared" si="167"/>
        <v>264.79000000000002</v>
      </c>
      <c r="T290" s="44">
        <f t="shared" si="167"/>
        <v>264.79000000000002</v>
      </c>
      <c r="U290" s="44">
        <f t="shared" si="167"/>
        <v>264.79000000000002</v>
      </c>
      <c r="V290" s="44">
        <f t="shared" si="167"/>
        <v>264.79000000000002</v>
      </c>
      <c r="W290" s="44">
        <f t="shared" si="167"/>
        <v>264.79000000000002</v>
      </c>
      <c r="X290" s="44">
        <f t="shared" si="167"/>
        <v>264.79000000000002</v>
      </c>
      <c r="Y290" s="44">
        <f t="shared" si="167"/>
        <v>264.79000000000002</v>
      </c>
      <c r="Z290" s="44">
        <f t="shared" si="167"/>
        <v>264.79000000000002</v>
      </c>
      <c r="AA290" s="44">
        <f t="shared" si="167"/>
        <v>264.79000000000002</v>
      </c>
    </row>
    <row r="291" spans="1:27" ht="12.75" customHeight="1" collapsed="1" x14ac:dyDescent="0.3">
      <c r="A291" s="98" t="s">
        <v>1855</v>
      </c>
      <c r="B291" s="28" t="str">
        <f>"28"&amp;"."&amp;$B$752&amp;"."&amp;$B$753</f>
        <v>28.02.2024</v>
      </c>
      <c r="C291" s="90" t="s">
        <v>76</v>
      </c>
      <c r="D291" s="91">
        <f>ROUND(((D292+D293+D295+D294)/1000),5)</f>
        <v>3.2551399999999999</v>
      </c>
      <c r="E291" s="91">
        <f>ROUND(((E292+E293+E295+E294)/1000),5)</f>
        <v>3.2179899999999999</v>
      </c>
      <c r="F291" s="91">
        <f>ROUND(((F292+F293+F295+F294)/1000),5)</f>
        <v>3.2021799999999998</v>
      </c>
      <c r="G291" s="91">
        <f t="shared" ref="G291:AA291" si="168">ROUND(((G292+G293+G295+G294)/1000),5)</f>
        <v>3.19922</v>
      </c>
      <c r="H291" s="91">
        <f t="shared" si="168"/>
        <v>3.2276400000000001</v>
      </c>
      <c r="I291" s="91">
        <f t="shared" si="168"/>
        <v>3.3453200000000001</v>
      </c>
      <c r="J291" s="91">
        <f t="shared" si="168"/>
        <v>3.52427</v>
      </c>
      <c r="K291" s="91">
        <f t="shared" si="168"/>
        <v>3.8085399999999998</v>
      </c>
      <c r="L291" s="91">
        <f t="shared" si="168"/>
        <v>3.9181699999999999</v>
      </c>
      <c r="M291" s="91">
        <f t="shared" si="168"/>
        <v>3.9596800000000001</v>
      </c>
      <c r="N291" s="91">
        <f t="shared" si="168"/>
        <v>3.96679</v>
      </c>
      <c r="O291" s="91">
        <f t="shared" si="168"/>
        <v>4.0153699999999999</v>
      </c>
      <c r="P291" s="91">
        <f t="shared" si="168"/>
        <v>3.9936500000000001</v>
      </c>
      <c r="Q291" s="91">
        <f t="shared" si="168"/>
        <v>4.0000499999999999</v>
      </c>
      <c r="R291" s="91">
        <f t="shared" si="168"/>
        <v>3.98807</v>
      </c>
      <c r="S291" s="91">
        <f t="shared" si="168"/>
        <v>3.8900800000000002</v>
      </c>
      <c r="T291" s="91">
        <f t="shared" si="168"/>
        <v>3.8745699999999998</v>
      </c>
      <c r="U291" s="91">
        <f t="shared" si="168"/>
        <v>3.8876499999999998</v>
      </c>
      <c r="V291" s="91">
        <f t="shared" si="168"/>
        <v>3.9416799999999999</v>
      </c>
      <c r="W291" s="91">
        <f t="shared" si="168"/>
        <v>3.9898500000000001</v>
      </c>
      <c r="X291" s="91">
        <f t="shared" si="168"/>
        <v>3.9037199999999999</v>
      </c>
      <c r="Y291" s="91">
        <f t="shared" si="168"/>
        <v>3.81149</v>
      </c>
      <c r="Z291" s="91">
        <f t="shared" si="168"/>
        <v>3.5848399999999998</v>
      </c>
      <c r="AA291" s="91">
        <f t="shared" si="168"/>
        <v>3.3134399999999999</v>
      </c>
    </row>
    <row r="292" spans="1:27" ht="12.75" hidden="1" customHeight="1" outlineLevel="1" x14ac:dyDescent="0.3">
      <c r="A292" s="99" t="s">
        <v>1856</v>
      </c>
      <c r="B292" s="63" t="s">
        <v>238</v>
      </c>
      <c r="C292" s="43" t="s">
        <v>79</v>
      </c>
      <c r="D292" s="44">
        <v>1268.58</v>
      </c>
      <c r="E292" s="44">
        <v>1231.43</v>
      </c>
      <c r="F292" s="44">
        <v>1215.6199999999999</v>
      </c>
      <c r="G292" s="44">
        <v>1212.6600000000001</v>
      </c>
      <c r="H292" s="44">
        <v>1241.08</v>
      </c>
      <c r="I292" s="44">
        <v>1358.76</v>
      </c>
      <c r="J292" s="44">
        <v>1537.71</v>
      </c>
      <c r="K292" s="44">
        <v>1821.98</v>
      </c>
      <c r="L292" s="44">
        <v>1931.61</v>
      </c>
      <c r="M292" s="44">
        <v>1973.12</v>
      </c>
      <c r="N292" s="44">
        <v>1980.23</v>
      </c>
      <c r="O292" s="44">
        <v>2028.81</v>
      </c>
      <c r="P292" s="44">
        <v>2007.09</v>
      </c>
      <c r="Q292" s="44">
        <v>2013.49</v>
      </c>
      <c r="R292" s="44">
        <v>2001.51</v>
      </c>
      <c r="S292" s="44">
        <v>1903.52</v>
      </c>
      <c r="T292" s="44">
        <v>1888.01</v>
      </c>
      <c r="U292" s="44">
        <v>1901.09</v>
      </c>
      <c r="V292" s="44">
        <v>1955.12</v>
      </c>
      <c r="W292" s="44">
        <v>2003.29</v>
      </c>
      <c r="X292" s="44">
        <v>1917.16</v>
      </c>
      <c r="Y292" s="44">
        <v>1824.93</v>
      </c>
      <c r="Z292" s="44">
        <v>1598.28</v>
      </c>
      <c r="AA292" s="44">
        <v>1326.88</v>
      </c>
    </row>
    <row r="293" spans="1:27" ht="12.75" hidden="1" customHeight="1" outlineLevel="1" x14ac:dyDescent="0.3">
      <c r="A293" s="99" t="s">
        <v>1857</v>
      </c>
      <c r="B293" s="63" t="s">
        <v>90</v>
      </c>
      <c r="C293" s="43" t="s">
        <v>79</v>
      </c>
      <c r="D293" s="44">
        <f>$D$158</f>
        <v>1716.97</v>
      </c>
      <c r="E293" s="44">
        <f>$D$158</f>
        <v>1716.97</v>
      </c>
      <c r="F293" s="44">
        <f t="shared" ref="F293:AA293" si="169">$D$158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3">
      <c r="A294" s="99" t="s">
        <v>1858</v>
      </c>
      <c r="B294" s="63" t="s">
        <v>83</v>
      </c>
      <c r="C294" s="43" t="s">
        <v>79</v>
      </c>
      <c r="D294" s="44">
        <v>4.8</v>
      </c>
      <c r="E294" s="44">
        <v>4.8</v>
      </c>
      <c r="F294" s="44">
        <v>4.8</v>
      </c>
      <c r="G294" s="44">
        <v>4.8</v>
      </c>
      <c r="H294" s="44">
        <v>4.8</v>
      </c>
      <c r="I294" s="44">
        <v>4.8</v>
      </c>
      <c r="J294" s="44">
        <v>4.8</v>
      </c>
      <c r="K294" s="44">
        <v>4.8</v>
      </c>
      <c r="L294" s="44">
        <v>4.8</v>
      </c>
      <c r="M294" s="44">
        <v>4.8</v>
      </c>
      <c r="N294" s="44">
        <v>4.8</v>
      </c>
      <c r="O294" s="44">
        <v>4.8</v>
      </c>
      <c r="P294" s="44">
        <v>4.8</v>
      </c>
      <c r="Q294" s="44">
        <v>4.8</v>
      </c>
      <c r="R294" s="44">
        <v>4.8</v>
      </c>
      <c r="S294" s="44">
        <v>4.8</v>
      </c>
      <c r="T294" s="44">
        <v>4.8</v>
      </c>
      <c r="U294" s="44">
        <v>4.8</v>
      </c>
      <c r="V294" s="44">
        <v>4.8</v>
      </c>
      <c r="W294" s="44">
        <v>4.8</v>
      </c>
      <c r="X294" s="44">
        <v>4.8</v>
      </c>
      <c r="Y294" s="44">
        <v>4.8</v>
      </c>
      <c r="Z294" s="44">
        <v>4.8</v>
      </c>
      <c r="AA294" s="44">
        <v>4.8</v>
      </c>
    </row>
    <row r="295" spans="1:27" ht="12.75" hidden="1" customHeight="1" outlineLevel="1" x14ac:dyDescent="0.3">
      <c r="A295" s="99" t="s">
        <v>1859</v>
      </c>
      <c r="B295" s="63" t="s">
        <v>81</v>
      </c>
      <c r="C295" s="43" t="s">
        <v>79</v>
      </c>
      <c r="D295" s="44">
        <f>$D$11</f>
        <v>264.79000000000002</v>
      </c>
      <c r="E295" s="44">
        <f t="shared" ref="E295:AA295" si="170">$D$11</f>
        <v>264.79000000000002</v>
      </c>
      <c r="F295" s="44">
        <f t="shared" si="170"/>
        <v>264.79000000000002</v>
      </c>
      <c r="G295" s="44">
        <f t="shared" si="170"/>
        <v>264.79000000000002</v>
      </c>
      <c r="H295" s="44">
        <f t="shared" si="170"/>
        <v>264.79000000000002</v>
      </c>
      <c r="I295" s="44">
        <f t="shared" si="170"/>
        <v>264.79000000000002</v>
      </c>
      <c r="J295" s="44">
        <f t="shared" si="170"/>
        <v>264.79000000000002</v>
      </c>
      <c r="K295" s="44">
        <f t="shared" si="170"/>
        <v>264.79000000000002</v>
      </c>
      <c r="L295" s="44">
        <f t="shared" si="170"/>
        <v>264.79000000000002</v>
      </c>
      <c r="M295" s="44">
        <f t="shared" si="170"/>
        <v>264.79000000000002</v>
      </c>
      <c r="N295" s="44">
        <f t="shared" si="170"/>
        <v>264.79000000000002</v>
      </c>
      <c r="O295" s="44">
        <f t="shared" si="170"/>
        <v>264.79000000000002</v>
      </c>
      <c r="P295" s="44">
        <f t="shared" si="170"/>
        <v>264.79000000000002</v>
      </c>
      <c r="Q295" s="44">
        <f t="shared" si="170"/>
        <v>264.79000000000002</v>
      </c>
      <c r="R295" s="44">
        <f t="shared" si="170"/>
        <v>264.79000000000002</v>
      </c>
      <c r="S295" s="44">
        <f t="shared" si="170"/>
        <v>264.79000000000002</v>
      </c>
      <c r="T295" s="44">
        <f t="shared" si="170"/>
        <v>264.79000000000002</v>
      </c>
      <c r="U295" s="44">
        <f t="shared" si="170"/>
        <v>264.79000000000002</v>
      </c>
      <c r="V295" s="44">
        <f t="shared" si="170"/>
        <v>264.79000000000002</v>
      </c>
      <c r="W295" s="44">
        <f t="shared" si="170"/>
        <v>264.79000000000002</v>
      </c>
      <c r="X295" s="44">
        <f t="shared" si="170"/>
        <v>264.79000000000002</v>
      </c>
      <c r="Y295" s="44">
        <f t="shared" si="170"/>
        <v>264.79000000000002</v>
      </c>
      <c r="Z295" s="44">
        <f t="shared" si="170"/>
        <v>264.79000000000002</v>
      </c>
      <c r="AA295" s="44">
        <f t="shared" si="170"/>
        <v>264.79000000000002</v>
      </c>
    </row>
    <row r="296" spans="1:27" ht="12.75" customHeight="1" collapsed="1" x14ac:dyDescent="0.3">
      <c r="A296" s="98" t="s">
        <v>1860</v>
      </c>
      <c r="B296" s="28" t="str">
        <f>"29"&amp;"."&amp;$B$752&amp;"."&amp;$B$753</f>
        <v>29.02.2024</v>
      </c>
      <c r="C296" s="90" t="s">
        <v>76</v>
      </c>
      <c r="D296" s="91">
        <f>ROUND(((D297+D298+D300+D299)/1000),5)</f>
        <v>3.2773500000000002</v>
      </c>
      <c r="E296" s="91">
        <f>ROUND(((E297+E298+E300+E299)/1000),5)</f>
        <v>3.2450100000000002</v>
      </c>
      <c r="F296" s="91">
        <f>ROUND(((F297+F298+F300+F299)/1000),5)</f>
        <v>3.2343999999999999</v>
      </c>
      <c r="G296" s="91">
        <f t="shared" ref="G296:AA296" si="171">ROUND(((G297+G298+G300+G299)/1000),5)</f>
        <v>3.24221</v>
      </c>
      <c r="H296" s="91">
        <f t="shared" si="171"/>
        <v>3.26</v>
      </c>
      <c r="I296" s="91">
        <f t="shared" si="171"/>
        <v>3.4187400000000001</v>
      </c>
      <c r="J296" s="91">
        <f t="shared" si="171"/>
        <v>3.5739000000000001</v>
      </c>
      <c r="K296" s="91">
        <f t="shared" si="171"/>
        <v>3.75413</v>
      </c>
      <c r="L296" s="91">
        <f t="shared" si="171"/>
        <v>3.9390000000000001</v>
      </c>
      <c r="M296" s="91">
        <f t="shared" si="171"/>
        <v>3.9590900000000002</v>
      </c>
      <c r="N296" s="91">
        <f t="shared" si="171"/>
        <v>3.9744700000000002</v>
      </c>
      <c r="O296" s="91">
        <f t="shared" si="171"/>
        <v>4.00251</v>
      </c>
      <c r="P296" s="91">
        <f t="shared" si="171"/>
        <v>3.9838200000000001</v>
      </c>
      <c r="Q296" s="91">
        <f t="shared" si="171"/>
        <v>3.9877500000000001</v>
      </c>
      <c r="R296" s="91">
        <f t="shared" si="171"/>
        <v>3.98122</v>
      </c>
      <c r="S296" s="91">
        <f t="shared" si="171"/>
        <v>3.9116599999999999</v>
      </c>
      <c r="T296" s="91">
        <f t="shared" si="171"/>
        <v>3.8789899999999999</v>
      </c>
      <c r="U296" s="91">
        <f t="shared" si="171"/>
        <v>3.8949699999999998</v>
      </c>
      <c r="V296" s="91">
        <f t="shared" si="171"/>
        <v>3.9431099999999999</v>
      </c>
      <c r="W296" s="91">
        <f t="shared" si="171"/>
        <v>3.9915400000000001</v>
      </c>
      <c r="X296" s="91">
        <f t="shared" si="171"/>
        <v>3.91561</v>
      </c>
      <c r="Y296" s="91">
        <f t="shared" si="171"/>
        <v>3.81351</v>
      </c>
      <c r="Z296" s="91">
        <f t="shared" si="171"/>
        <v>3.62378</v>
      </c>
      <c r="AA296" s="91">
        <f t="shared" si="171"/>
        <v>3.4316499999999999</v>
      </c>
    </row>
    <row r="297" spans="1:27" ht="12.75" hidden="1" customHeight="1" outlineLevel="1" x14ac:dyDescent="0.3">
      <c r="A297" s="99" t="s">
        <v>1861</v>
      </c>
      <c r="B297" s="63" t="s">
        <v>238</v>
      </c>
      <c r="C297" s="43" t="s">
        <v>79</v>
      </c>
      <c r="D297" s="44">
        <v>1290.79</v>
      </c>
      <c r="E297" s="44">
        <v>1258.45</v>
      </c>
      <c r="F297" s="44">
        <v>1247.8399999999999</v>
      </c>
      <c r="G297" s="44">
        <v>1255.6500000000001</v>
      </c>
      <c r="H297" s="44">
        <v>1273.44</v>
      </c>
      <c r="I297" s="44">
        <v>1432.18</v>
      </c>
      <c r="J297" s="44">
        <v>1587.34</v>
      </c>
      <c r="K297" s="44">
        <v>1767.57</v>
      </c>
      <c r="L297" s="44">
        <v>1952.44</v>
      </c>
      <c r="M297" s="44">
        <v>1972.53</v>
      </c>
      <c r="N297" s="44">
        <v>1987.91</v>
      </c>
      <c r="O297" s="44">
        <v>2015.95</v>
      </c>
      <c r="P297" s="44">
        <v>1997.26</v>
      </c>
      <c r="Q297" s="44">
        <v>2001.19</v>
      </c>
      <c r="R297" s="44">
        <v>1994.66</v>
      </c>
      <c r="S297" s="44">
        <v>1925.1</v>
      </c>
      <c r="T297" s="44">
        <v>1892.43</v>
      </c>
      <c r="U297" s="44">
        <v>1908.41</v>
      </c>
      <c r="V297" s="44">
        <v>1956.55</v>
      </c>
      <c r="W297" s="44">
        <v>2004.98</v>
      </c>
      <c r="X297" s="44">
        <v>1929.05</v>
      </c>
      <c r="Y297" s="44">
        <v>1826.95</v>
      </c>
      <c r="Z297" s="44">
        <v>1637.22</v>
      </c>
      <c r="AA297" s="44">
        <v>1445.09</v>
      </c>
    </row>
    <row r="298" spans="1:27" ht="12.75" hidden="1" customHeight="1" outlineLevel="1" x14ac:dyDescent="0.3">
      <c r="A298" s="99" t="s">
        <v>1862</v>
      </c>
      <c r="B298" s="63" t="s">
        <v>90</v>
      </c>
      <c r="C298" s="43" t="s">
        <v>79</v>
      </c>
      <c r="D298" s="44">
        <f>$D$158</f>
        <v>1716.97</v>
      </c>
      <c r="E298" s="44">
        <f>$D$158</f>
        <v>1716.97</v>
      </c>
      <c r="F298" s="44">
        <f t="shared" ref="F298:AA298" si="172">$D$158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3">
      <c r="A299" s="99" t="s">
        <v>1863</v>
      </c>
      <c r="B299" s="63" t="s">
        <v>83</v>
      </c>
      <c r="C299" s="43" t="s">
        <v>79</v>
      </c>
      <c r="D299" s="44">
        <v>4.8</v>
      </c>
      <c r="E299" s="44">
        <v>4.8</v>
      </c>
      <c r="F299" s="44">
        <v>4.8</v>
      </c>
      <c r="G299" s="44">
        <v>4.8</v>
      </c>
      <c r="H299" s="44">
        <v>4.8</v>
      </c>
      <c r="I299" s="44">
        <v>4.8</v>
      </c>
      <c r="J299" s="44">
        <v>4.8</v>
      </c>
      <c r="K299" s="44">
        <v>4.8</v>
      </c>
      <c r="L299" s="44">
        <v>4.8</v>
      </c>
      <c r="M299" s="44">
        <v>4.8</v>
      </c>
      <c r="N299" s="44">
        <v>4.8</v>
      </c>
      <c r="O299" s="44">
        <v>4.8</v>
      </c>
      <c r="P299" s="44">
        <v>4.8</v>
      </c>
      <c r="Q299" s="44">
        <v>4.8</v>
      </c>
      <c r="R299" s="44">
        <v>4.8</v>
      </c>
      <c r="S299" s="44">
        <v>4.8</v>
      </c>
      <c r="T299" s="44">
        <v>4.8</v>
      </c>
      <c r="U299" s="44">
        <v>4.8</v>
      </c>
      <c r="V299" s="44">
        <v>4.8</v>
      </c>
      <c r="W299" s="44">
        <v>4.8</v>
      </c>
      <c r="X299" s="44">
        <v>4.8</v>
      </c>
      <c r="Y299" s="44">
        <v>4.8</v>
      </c>
      <c r="Z299" s="44">
        <v>4.8</v>
      </c>
      <c r="AA299" s="44">
        <v>4.8</v>
      </c>
    </row>
    <row r="300" spans="1:27" ht="12.75" hidden="1" customHeight="1" outlineLevel="1" x14ac:dyDescent="0.3">
      <c r="A300" s="99" t="s">
        <v>1864</v>
      </c>
      <c r="B300" s="63" t="s">
        <v>81</v>
      </c>
      <c r="C300" s="43" t="s">
        <v>79</v>
      </c>
      <c r="D300" s="44">
        <f>$D$11</f>
        <v>264.79000000000002</v>
      </c>
      <c r="E300" s="44">
        <f t="shared" ref="E300:AA300" si="173">$D$11</f>
        <v>264.79000000000002</v>
      </c>
      <c r="F300" s="44">
        <f t="shared" si="173"/>
        <v>264.79000000000002</v>
      </c>
      <c r="G300" s="44">
        <f t="shared" si="173"/>
        <v>264.79000000000002</v>
      </c>
      <c r="H300" s="44">
        <f t="shared" si="173"/>
        <v>264.79000000000002</v>
      </c>
      <c r="I300" s="44">
        <f t="shared" si="173"/>
        <v>264.79000000000002</v>
      </c>
      <c r="J300" s="44">
        <f t="shared" si="173"/>
        <v>264.79000000000002</v>
      </c>
      <c r="K300" s="44">
        <f t="shared" si="173"/>
        <v>264.79000000000002</v>
      </c>
      <c r="L300" s="44">
        <f t="shared" si="173"/>
        <v>264.79000000000002</v>
      </c>
      <c r="M300" s="44">
        <f t="shared" si="173"/>
        <v>264.79000000000002</v>
      </c>
      <c r="N300" s="44">
        <f t="shared" si="173"/>
        <v>264.79000000000002</v>
      </c>
      <c r="O300" s="44">
        <f t="shared" si="173"/>
        <v>264.79000000000002</v>
      </c>
      <c r="P300" s="44">
        <f t="shared" si="173"/>
        <v>264.79000000000002</v>
      </c>
      <c r="Q300" s="44">
        <f t="shared" si="173"/>
        <v>264.79000000000002</v>
      </c>
      <c r="R300" s="44">
        <f t="shared" si="173"/>
        <v>264.79000000000002</v>
      </c>
      <c r="S300" s="44">
        <f t="shared" si="173"/>
        <v>264.79000000000002</v>
      </c>
      <c r="T300" s="44">
        <f t="shared" si="173"/>
        <v>264.79000000000002</v>
      </c>
      <c r="U300" s="44">
        <f t="shared" si="173"/>
        <v>264.79000000000002</v>
      </c>
      <c r="V300" s="44">
        <f t="shared" si="173"/>
        <v>264.79000000000002</v>
      </c>
      <c r="W300" s="44">
        <f t="shared" si="173"/>
        <v>264.79000000000002</v>
      </c>
      <c r="X300" s="44">
        <f t="shared" si="173"/>
        <v>264.79000000000002</v>
      </c>
      <c r="Y300" s="44">
        <f t="shared" si="173"/>
        <v>264.79000000000002</v>
      </c>
      <c r="Z300" s="44">
        <f t="shared" si="173"/>
        <v>264.79000000000002</v>
      </c>
      <c r="AA300" s="44">
        <f t="shared" si="173"/>
        <v>264.79000000000002</v>
      </c>
    </row>
    <row r="301" spans="1:27" ht="12.75" customHeight="1" collapsed="1" x14ac:dyDescent="0.3">
      <c r="A301" s="100"/>
      <c r="B301" s="101" t="s">
        <v>382</v>
      </c>
      <c r="C301" s="102"/>
      <c r="D301" s="103"/>
      <c r="E301" s="103"/>
      <c r="F301" s="103"/>
      <c r="G301" s="103"/>
      <c r="I301" s="39"/>
    </row>
    <row r="302" spans="1:27" ht="12.75" customHeight="1" x14ac:dyDescent="0.3">
      <c r="A302" s="100"/>
      <c r="B302" s="101" t="s">
        <v>382</v>
      </c>
      <c r="C302" s="102"/>
      <c r="D302" s="103"/>
      <c r="E302" s="103"/>
      <c r="F302" s="103"/>
      <c r="G302" s="103"/>
      <c r="I302" s="39"/>
    </row>
    <row r="303" spans="1:27" ht="12.75" customHeight="1" x14ac:dyDescent="0.3">
      <c r="A303" s="182" t="s">
        <v>529</v>
      </c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4"/>
    </row>
    <row r="304" spans="1:27" ht="27.6" x14ac:dyDescent="0.25">
      <c r="A304" s="26" t="s">
        <v>64</v>
      </c>
      <c r="B304" s="27" t="s">
        <v>210</v>
      </c>
      <c r="C304" s="26" t="s">
        <v>211</v>
      </c>
      <c r="D304" s="27" t="s">
        <v>212</v>
      </c>
      <c r="E304" s="27" t="s">
        <v>213</v>
      </c>
      <c r="F304" s="27" t="s">
        <v>214</v>
      </c>
      <c r="G304" s="27" t="s">
        <v>215</v>
      </c>
      <c r="H304" s="27" t="s">
        <v>216</v>
      </c>
      <c r="I304" s="27" t="s">
        <v>217</v>
      </c>
      <c r="J304" s="27" t="s">
        <v>218</v>
      </c>
      <c r="K304" s="27" t="s">
        <v>219</v>
      </c>
      <c r="L304" s="27" t="s">
        <v>220</v>
      </c>
      <c r="M304" s="27" t="s">
        <v>221</v>
      </c>
      <c r="N304" s="27" t="s">
        <v>222</v>
      </c>
      <c r="O304" s="27" t="s">
        <v>223</v>
      </c>
      <c r="P304" s="27" t="s">
        <v>224</v>
      </c>
      <c r="Q304" s="27" t="s">
        <v>225</v>
      </c>
      <c r="R304" s="27" t="s">
        <v>226</v>
      </c>
      <c r="S304" s="27" t="s">
        <v>227</v>
      </c>
      <c r="T304" s="27" t="s">
        <v>228</v>
      </c>
      <c r="U304" s="27" t="s">
        <v>229</v>
      </c>
      <c r="V304" s="27" t="s">
        <v>230</v>
      </c>
      <c r="W304" s="27" t="s">
        <v>231</v>
      </c>
      <c r="X304" s="27" t="s">
        <v>232</v>
      </c>
      <c r="Y304" s="27" t="s">
        <v>233</v>
      </c>
      <c r="Z304" s="27" t="s">
        <v>234</v>
      </c>
      <c r="AA304" s="27" t="s">
        <v>235</v>
      </c>
    </row>
    <row r="305" spans="1:27" ht="12.75" customHeight="1" x14ac:dyDescent="0.3">
      <c r="A305" s="98" t="s">
        <v>1865</v>
      </c>
      <c r="B305" s="28" t="str">
        <f>"01"&amp;"."&amp;$B$752&amp;"."&amp;$B$753</f>
        <v>01.02.2024</v>
      </c>
      <c r="C305" s="90" t="s">
        <v>76</v>
      </c>
      <c r="D305" s="91">
        <f>ROUND(((D306+D307+D309+D308)/1000),5)</f>
        <v>3.9018299999999999</v>
      </c>
      <c r="E305" s="91">
        <f>ROUND(((E306+E307+E309+E308)/1000),5)</f>
        <v>3.7484700000000002</v>
      </c>
      <c r="F305" s="91">
        <f>ROUND(((F306+F307+F309+F308)/1000),5)</f>
        <v>3.7267899999999998</v>
      </c>
      <c r="G305" s="91">
        <f t="shared" ref="G305:AA305" si="174">ROUND(((G306+G307+G309+G308)/1000),5)</f>
        <v>3.7023000000000001</v>
      </c>
      <c r="H305" s="91">
        <f t="shared" si="174"/>
        <v>3.7395</v>
      </c>
      <c r="I305" s="91">
        <f t="shared" si="174"/>
        <v>3.87934</v>
      </c>
      <c r="J305" s="91">
        <f t="shared" si="174"/>
        <v>4.00488</v>
      </c>
      <c r="K305" s="91">
        <f t="shared" si="174"/>
        <v>4.2960000000000003</v>
      </c>
      <c r="L305" s="91">
        <f t="shared" si="174"/>
        <v>4.4744700000000002</v>
      </c>
      <c r="M305" s="91">
        <f t="shared" si="174"/>
        <v>4.5068299999999999</v>
      </c>
      <c r="N305" s="91">
        <f t="shared" si="174"/>
        <v>4.5387899999999997</v>
      </c>
      <c r="O305" s="91">
        <f t="shared" si="174"/>
        <v>4.5396000000000001</v>
      </c>
      <c r="P305" s="91">
        <f t="shared" si="174"/>
        <v>4.54664</v>
      </c>
      <c r="Q305" s="91">
        <f t="shared" si="174"/>
        <v>4.5538600000000002</v>
      </c>
      <c r="R305" s="91">
        <f t="shared" si="174"/>
        <v>4.5505199999999997</v>
      </c>
      <c r="S305" s="91">
        <f t="shared" si="174"/>
        <v>4.49674</v>
      </c>
      <c r="T305" s="91">
        <f t="shared" si="174"/>
        <v>4.4873399999999997</v>
      </c>
      <c r="U305" s="91">
        <f t="shared" si="174"/>
        <v>4.50678</v>
      </c>
      <c r="V305" s="91">
        <f t="shared" si="174"/>
        <v>4.5063800000000001</v>
      </c>
      <c r="W305" s="91">
        <f t="shared" si="174"/>
        <v>4.5150699999999997</v>
      </c>
      <c r="X305" s="91">
        <f t="shared" si="174"/>
        <v>4.36402</v>
      </c>
      <c r="Y305" s="91">
        <f t="shared" si="174"/>
        <v>4.2463600000000001</v>
      </c>
      <c r="Z305" s="91">
        <f t="shared" si="174"/>
        <v>4.0128199999999996</v>
      </c>
      <c r="AA305" s="91">
        <f t="shared" si="174"/>
        <v>3.9316300000000002</v>
      </c>
    </row>
    <row r="306" spans="1:27" ht="12.75" hidden="1" customHeight="1" outlineLevel="1" x14ac:dyDescent="0.3">
      <c r="A306" s="99" t="s">
        <v>1866</v>
      </c>
      <c r="B306" s="63" t="s">
        <v>238</v>
      </c>
      <c r="C306" s="43" t="s">
        <v>79</v>
      </c>
      <c r="D306" s="44">
        <v>1409.35</v>
      </c>
      <c r="E306" s="44">
        <v>1255.99</v>
      </c>
      <c r="F306" s="44">
        <v>1234.31</v>
      </c>
      <c r="G306" s="44">
        <v>1209.82</v>
      </c>
      <c r="H306" s="44">
        <v>1247.02</v>
      </c>
      <c r="I306" s="44">
        <v>1386.86</v>
      </c>
      <c r="J306" s="44">
        <v>1512.4</v>
      </c>
      <c r="K306" s="44">
        <v>1803.52</v>
      </c>
      <c r="L306" s="44">
        <v>1981.99</v>
      </c>
      <c r="M306" s="44">
        <v>2014.35</v>
      </c>
      <c r="N306" s="44">
        <v>2046.31</v>
      </c>
      <c r="O306" s="44">
        <v>2047.12</v>
      </c>
      <c r="P306" s="44">
        <v>2054.16</v>
      </c>
      <c r="Q306" s="44">
        <v>2061.38</v>
      </c>
      <c r="R306" s="44">
        <v>2058.04</v>
      </c>
      <c r="S306" s="44">
        <v>2004.26</v>
      </c>
      <c r="T306" s="44">
        <v>1994.86</v>
      </c>
      <c r="U306" s="44">
        <v>2014.3</v>
      </c>
      <c r="V306" s="44">
        <v>2013.9</v>
      </c>
      <c r="W306" s="44">
        <v>2022.59</v>
      </c>
      <c r="X306" s="44">
        <v>1871.54</v>
      </c>
      <c r="Y306" s="44">
        <v>1753.88</v>
      </c>
      <c r="Z306" s="44">
        <v>1520.34</v>
      </c>
      <c r="AA306" s="44">
        <v>1439.15</v>
      </c>
    </row>
    <row r="307" spans="1:27" ht="12.75" hidden="1" customHeight="1" outlineLevel="1" x14ac:dyDescent="0.3">
      <c r="A307" s="99" t="s">
        <v>1867</v>
      </c>
      <c r="B307" s="63" t="s">
        <v>90</v>
      </c>
      <c r="C307" s="43" t="s">
        <v>79</v>
      </c>
      <c r="D307" s="44">
        <v>2222.89</v>
      </c>
      <c r="E307" s="44">
        <f>$D$307</f>
        <v>2222.89</v>
      </c>
      <c r="F307" s="44">
        <f t="shared" ref="F307:AA307" si="175">$D$307</f>
        <v>2222.89</v>
      </c>
      <c r="G307" s="44">
        <f t="shared" si="175"/>
        <v>2222.89</v>
      </c>
      <c r="H307" s="44">
        <f t="shared" si="175"/>
        <v>2222.89</v>
      </c>
      <c r="I307" s="44">
        <f t="shared" si="175"/>
        <v>2222.89</v>
      </c>
      <c r="J307" s="44">
        <f t="shared" si="175"/>
        <v>2222.89</v>
      </c>
      <c r="K307" s="44">
        <f t="shared" si="175"/>
        <v>2222.89</v>
      </c>
      <c r="L307" s="44">
        <f t="shared" si="175"/>
        <v>2222.89</v>
      </c>
      <c r="M307" s="44">
        <f t="shared" si="175"/>
        <v>2222.89</v>
      </c>
      <c r="N307" s="44">
        <f t="shared" si="175"/>
        <v>2222.89</v>
      </c>
      <c r="O307" s="44">
        <f t="shared" si="175"/>
        <v>2222.89</v>
      </c>
      <c r="P307" s="44">
        <f t="shared" si="175"/>
        <v>2222.89</v>
      </c>
      <c r="Q307" s="44">
        <f t="shared" si="175"/>
        <v>2222.89</v>
      </c>
      <c r="R307" s="44">
        <f t="shared" si="175"/>
        <v>2222.89</v>
      </c>
      <c r="S307" s="44">
        <f t="shared" si="175"/>
        <v>2222.89</v>
      </c>
      <c r="T307" s="44">
        <f t="shared" si="175"/>
        <v>2222.89</v>
      </c>
      <c r="U307" s="44">
        <f t="shared" si="175"/>
        <v>2222.89</v>
      </c>
      <c r="V307" s="44">
        <f t="shared" si="175"/>
        <v>2222.89</v>
      </c>
      <c r="W307" s="44">
        <f t="shared" si="175"/>
        <v>2222.89</v>
      </c>
      <c r="X307" s="44">
        <f t="shared" si="175"/>
        <v>2222.89</v>
      </c>
      <c r="Y307" s="44">
        <f t="shared" si="175"/>
        <v>2222.89</v>
      </c>
      <c r="Z307" s="44">
        <f t="shared" si="175"/>
        <v>2222.89</v>
      </c>
      <c r="AA307" s="44">
        <f t="shared" si="175"/>
        <v>2222.89</v>
      </c>
    </row>
    <row r="308" spans="1:27" ht="12.75" hidden="1" customHeight="1" outlineLevel="1" x14ac:dyDescent="0.3">
      <c r="A308" s="99" t="s">
        <v>1868</v>
      </c>
      <c r="B308" s="63" t="s">
        <v>83</v>
      </c>
      <c r="C308" s="43" t="s">
        <v>79</v>
      </c>
      <c r="D308" s="44">
        <v>4.8</v>
      </c>
      <c r="E308" s="44">
        <v>4.8</v>
      </c>
      <c r="F308" s="44">
        <v>4.8</v>
      </c>
      <c r="G308" s="44">
        <v>4.8</v>
      </c>
      <c r="H308" s="44">
        <v>4.8</v>
      </c>
      <c r="I308" s="44">
        <v>4.8</v>
      </c>
      <c r="J308" s="44">
        <v>4.8</v>
      </c>
      <c r="K308" s="44">
        <v>4.8</v>
      </c>
      <c r="L308" s="44">
        <v>4.8</v>
      </c>
      <c r="M308" s="44">
        <v>4.8</v>
      </c>
      <c r="N308" s="44">
        <v>4.8</v>
      </c>
      <c r="O308" s="44">
        <v>4.8</v>
      </c>
      <c r="P308" s="44">
        <v>4.8</v>
      </c>
      <c r="Q308" s="44">
        <v>4.8</v>
      </c>
      <c r="R308" s="44">
        <v>4.8</v>
      </c>
      <c r="S308" s="44">
        <v>4.8</v>
      </c>
      <c r="T308" s="44">
        <v>4.8</v>
      </c>
      <c r="U308" s="44">
        <v>4.8</v>
      </c>
      <c r="V308" s="44">
        <v>4.8</v>
      </c>
      <c r="W308" s="44">
        <v>4.8</v>
      </c>
      <c r="X308" s="44">
        <v>4.8</v>
      </c>
      <c r="Y308" s="44">
        <v>4.8</v>
      </c>
      <c r="Z308" s="44">
        <v>4.8</v>
      </c>
      <c r="AA308" s="44">
        <v>4.8</v>
      </c>
    </row>
    <row r="309" spans="1:27" ht="12.75" hidden="1" customHeight="1" outlineLevel="1" x14ac:dyDescent="0.3">
      <c r="A309" s="99" t="s">
        <v>1869</v>
      </c>
      <c r="B309" s="63" t="s">
        <v>81</v>
      </c>
      <c r="C309" s="43" t="s">
        <v>79</v>
      </c>
      <c r="D309" s="44">
        <f>$D$11</f>
        <v>264.79000000000002</v>
      </c>
      <c r="E309" s="44">
        <f t="shared" ref="E309:AA309" si="176">$D$11</f>
        <v>264.79000000000002</v>
      </c>
      <c r="F309" s="44">
        <f t="shared" si="176"/>
        <v>264.79000000000002</v>
      </c>
      <c r="G309" s="44">
        <f t="shared" si="176"/>
        <v>264.79000000000002</v>
      </c>
      <c r="H309" s="44">
        <f t="shared" si="176"/>
        <v>264.79000000000002</v>
      </c>
      <c r="I309" s="44">
        <f t="shared" si="176"/>
        <v>264.79000000000002</v>
      </c>
      <c r="J309" s="44">
        <f t="shared" si="176"/>
        <v>264.79000000000002</v>
      </c>
      <c r="K309" s="44">
        <f t="shared" si="176"/>
        <v>264.79000000000002</v>
      </c>
      <c r="L309" s="44">
        <f t="shared" si="176"/>
        <v>264.79000000000002</v>
      </c>
      <c r="M309" s="44">
        <f t="shared" si="176"/>
        <v>264.79000000000002</v>
      </c>
      <c r="N309" s="44">
        <f t="shared" si="176"/>
        <v>264.79000000000002</v>
      </c>
      <c r="O309" s="44">
        <f t="shared" si="176"/>
        <v>264.79000000000002</v>
      </c>
      <c r="P309" s="44">
        <f t="shared" si="176"/>
        <v>264.79000000000002</v>
      </c>
      <c r="Q309" s="44">
        <f t="shared" si="176"/>
        <v>264.79000000000002</v>
      </c>
      <c r="R309" s="44">
        <f t="shared" si="176"/>
        <v>264.79000000000002</v>
      </c>
      <c r="S309" s="44">
        <f t="shared" si="176"/>
        <v>264.79000000000002</v>
      </c>
      <c r="T309" s="44">
        <f t="shared" si="176"/>
        <v>264.79000000000002</v>
      </c>
      <c r="U309" s="44">
        <f t="shared" si="176"/>
        <v>264.79000000000002</v>
      </c>
      <c r="V309" s="44">
        <f t="shared" si="176"/>
        <v>264.79000000000002</v>
      </c>
      <c r="W309" s="44">
        <f t="shared" si="176"/>
        <v>264.79000000000002</v>
      </c>
      <c r="X309" s="44">
        <f t="shared" si="176"/>
        <v>264.79000000000002</v>
      </c>
      <c r="Y309" s="44">
        <f t="shared" si="176"/>
        <v>264.79000000000002</v>
      </c>
      <c r="Z309" s="44">
        <f t="shared" si="176"/>
        <v>264.79000000000002</v>
      </c>
      <c r="AA309" s="44">
        <f t="shared" si="176"/>
        <v>264.79000000000002</v>
      </c>
    </row>
    <row r="310" spans="1:27" ht="12.75" customHeight="1" collapsed="1" x14ac:dyDescent="0.3">
      <c r="A310" s="98" t="s">
        <v>1870</v>
      </c>
      <c r="B310" s="28" t="str">
        <f>"02"&amp;"."&amp;$B$752&amp;"."&amp;$B$753</f>
        <v>02.02.2024</v>
      </c>
      <c r="C310" s="90" t="s">
        <v>76</v>
      </c>
      <c r="D310" s="91">
        <f>ROUND(((D311+D312+D314+D313)/1000),5)</f>
        <v>3.79304</v>
      </c>
      <c r="E310" s="91">
        <f>ROUND(((E311+E312+E314+E313)/1000),5)</f>
        <v>3.71713</v>
      </c>
      <c r="F310" s="91">
        <f>ROUND(((F311+F312+F314+F313)/1000),5)</f>
        <v>3.6783600000000001</v>
      </c>
      <c r="G310" s="91">
        <f t="shared" ref="G310:AA310" si="177">ROUND(((G311+G312+G314+G313)/1000),5)</f>
        <v>3.67672</v>
      </c>
      <c r="H310" s="91">
        <f t="shared" si="177"/>
        <v>3.7106300000000001</v>
      </c>
      <c r="I310" s="91">
        <f t="shared" si="177"/>
        <v>3.8172899999999998</v>
      </c>
      <c r="J310" s="91">
        <f t="shared" si="177"/>
        <v>3.9757899999999999</v>
      </c>
      <c r="K310" s="91">
        <f t="shared" si="177"/>
        <v>4.27834</v>
      </c>
      <c r="L310" s="91">
        <f t="shared" si="177"/>
        <v>4.4329700000000001</v>
      </c>
      <c r="M310" s="91">
        <f t="shared" si="177"/>
        <v>4.4676</v>
      </c>
      <c r="N310" s="91">
        <f t="shared" si="177"/>
        <v>4.51065</v>
      </c>
      <c r="O310" s="91">
        <f t="shared" si="177"/>
        <v>4.5156599999999996</v>
      </c>
      <c r="P310" s="91">
        <f t="shared" si="177"/>
        <v>4.4984599999999997</v>
      </c>
      <c r="Q310" s="91">
        <f t="shared" si="177"/>
        <v>4.5061299999999997</v>
      </c>
      <c r="R310" s="91">
        <f t="shared" si="177"/>
        <v>4.4947900000000001</v>
      </c>
      <c r="S310" s="91">
        <f t="shared" si="177"/>
        <v>4.4312800000000001</v>
      </c>
      <c r="T310" s="91">
        <f t="shared" si="177"/>
        <v>4.3990900000000002</v>
      </c>
      <c r="U310" s="91">
        <f t="shared" si="177"/>
        <v>4.4316800000000001</v>
      </c>
      <c r="V310" s="91">
        <f t="shared" si="177"/>
        <v>4.4418600000000001</v>
      </c>
      <c r="W310" s="91">
        <f t="shared" si="177"/>
        <v>4.4705899999999996</v>
      </c>
      <c r="X310" s="91">
        <f t="shared" si="177"/>
        <v>4.3421700000000003</v>
      </c>
      <c r="Y310" s="91">
        <f t="shared" si="177"/>
        <v>4.22865</v>
      </c>
      <c r="Z310" s="91">
        <f t="shared" si="177"/>
        <v>4.05152</v>
      </c>
      <c r="AA310" s="91">
        <f t="shared" si="177"/>
        <v>3.9617499999999999</v>
      </c>
    </row>
    <row r="311" spans="1:27" ht="12.75" hidden="1" customHeight="1" outlineLevel="1" x14ac:dyDescent="0.3">
      <c r="A311" s="99" t="s">
        <v>1871</v>
      </c>
      <c r="B311" s="63" t="s">
        <v>238</v>
      </c>
      <c r="C311" s="43" t="s">
        <v>79</v>
      </c>
      <c r="D311" s="44">
        <v>1300.56</v>
      </c>
      <c r="E311" s="44">
        <v>1224.6500000000001</v>
      </c>
      <c r="F311" s="44">
        <v>1185.8800000000001</v>
      </c>
      <c r="G311" s="44">
        <v>1184.24</v>
      </c>
      <c r="H311" s="44">
        <v>1218.1500000000001</v>
      </c>
      <c r="I311" s="44">
        <v>1324.81</v>
      </c>
      <c r="J311" s="44">
        <v>1483.31</v>
      </c>
      <c r="K311" s="44">
        <v>1785.86</v>
      </c>
      <c r="L311" s="44">
        <v>1940.49</v>
      </c>
      <c r="M311" s="44">
        <v>1975.12</v>
      </c>
      <c r="N311" s="44">
        <v>2018.17</v>
      </c>
      <c r="O311" s="44">
        <v>2023.18</v>
      </c>
      <c r="P311" s="44">
        <v>2005.98</v>
      </c>
      <c r="Q311" s="44">
        <v>2013.65</v>
      </c>
      <c r="R311" s="44">
        <v>2002.31</v>
      </c>
      <c r="S311" s="44">
        <v>1938.8</v>
      </c>
      <c r="T311" s="44">
        <v>1906.61</v>
      </c>
      <c r="U311" s="44">
        <v>1939.2</v>
      </c>
      <c r="V311" s="44">
        <v>1949.38</v>
      </c>
      <c r="W311" s="44">
        <v>1978.11</v>
      </c>
      <c r="X311" s="44">
        <v>1849.69</v>
      </c>
      <c r="Y311" s="44">
        <v>1736.17</v>
      </c>
      <c r="Z311" s="44">
        <v>1559.04</v>
      </c>
      <c r="AA311" s="44">
        <v>1469.27</v>
      </c>
    </row>
    <row r="312" spans="1:27" ht="12.75" hidden="1" customHeight="1" outlineLevel="1" x14ac:dyDescent="0.3">
      <c r="A312" s="99" t="s">
        <v>1872</v>
      </c>
      <c r="B312" s="63" t="s">
        <v>90</v>
      </c>
      <c r="C312" s="43" t="s">
        <v>79</v>
      </c>
      <c r="D312" s="44">
        <f>$D$307</f>
        <v>2222.89</v>
      </c>
      <c r="E312" s="44">
        <f t="shared" ref="E312:AA312" si="178">$D$307</f>
        <v>2222.89</v>
      </c>
      <c r="F312" s="44">
        <f t="shared" si="178"/>
        <v>2222.89</v>
      </c>
      <c r="G312" s="44">
        <f t="shared" si="178"/>
        <v>2222.89</v>
      </c>
      <c r="H312" s="44">
        <f t="shared" si="178"/>
        <v>2222.89</v>
      </c>
      <c r="I312" s="44">
        <f t="shared" si="178"/>
        <v>2222.89</v>
      </c>
      <c r="J312" s="44">
        <f t="shared" si="178"/>
        <v>2222.89</v>
      </c>
      <c r="K312" s="44">
        <f t="shared" si="178"/>
        <v>2222.89</v>
      </c>
      <c r="L312" s="44">
        <f t="shared" si="178"/>
        <v>2222.89</v>
      </c>
      <c r="M312" s="44">
        <f t="shared" si="178"/>
        <v>2222.89</v>
      </c>
      <c r="N312" s="44">
        <f t="shared" si="178"/>
        <v>2222.89</v>
      </c>
      <c r="O312" s="44">
        <f t="shared" si="178"/>
        <v>2222.89</v>
      </c>
      <c r="P312" s="44">
        <f t="shared" si="178"/>
        <v>2222.89</v>
      </c>
      <c r="Q312" s="44">
        <f t="shared" si="178"/>
        <v>2222.89</v>
      </c>
      <c r="R312" s="44">
        <f t="shared" si="178"/>
        <v>2222.89</v>
      </c>
      <c r="S312" s="44">
        <f t="shared" si="178"/>
        <v>2222.89</v>
      </c>
      <c r="T312" s="44">
        <f t="shared" si="178"/>
        <v>2222.89</v>
      </c>
      <c r="U312" s="44">
        <f t="shared" si="178"/>
        <v>2222.89</v>
      </c>
      <c r="V312" s="44">
        <f t="shared" si="178"/>
        <v>2222.89</v>
      </c>
      <c r="W312" s="44">
        <f t="shared" si="178"/>
        <v>2222.89</v>
      </c>
      <c r="X312" s="44">
        <f t="shared" si="178"/>
        <v>2222.89</v>
      </c>
      <c r="Y312" s="44">
        <f t="shared" si="178"/>
        <v>2222.89</v>
      </c>
      <c r="Z312" s="44">
        <f t="shared" si="178"/>
        <v>2222.89</v>
      </c>
      <c r="AA312" s="44">
        <f t="shared" si="178"/>
        <v>2222.89</v>
      </c>
    </row>
    <row r="313" spans="1:27" ht="12.75" hidden="1" customHeight="1" outlineLevel="1" x14ac:dyDescent="0.3">
      <c r="A313" s="99" t="s">
        <v>1873</v>
      </c>
      <c r="B313" s="63" t="s">
        <v>83</v>
      </c>
      <c r="C313" s="43" t="s">
        <v>79</v>
      </c>
      <c r="D313" s="44">
        <v>4.8</v>
      </c>
      <c r="E313" s="44">
        <v>4.8</v>
      </c>
      <c r="F313" s="44">
        <v>4.8</v>
      </c>
      <c r="G313" s="44">
        <v>4.8</v>
      </c>
      <c r="H313" s="44">
        <v>4.8</v>
      </c>
      <c r="I313" s="44">
        <v>4.8</v>
      </c>
      <c r="J313" s="44">
        <v>4.8</v>
      </c>
      <c r="K313" s="44">
        <v>4.8</v>
      </c>
      <c r="L313" s="44">
        <v>4.8</v>
      </c>
      <c r="M313" s="44">
        <v>4.8</v>
      </c>
      <c r="N313" s="44">
        <v>4.8</v>
      </c>
      <c r="O313" s="44">
        <v>4.8</v>
      </c>
      <c r="P313" s="44">
        <v>4.8</v>
      </c>
      <c r="Q313" s="44">
        <v>4.8</v>
      </c>
      <c r="R313" s="44">
        <v>4.8</v>
      </c>
      <c r="S313" s="44">
        <v>4.8</v>
      </c>
      <c r="T313" s="44">
        <v>4.8</v>
      </c>
      <c r="U313" s="44">
        <v>4.8</v>
      </c>
      <c r="V313" s="44">
        <v>4.8</v>
      </c>
      <c r="W313" s="44">
        <v>4.8</v>
      </c>
      <c r="X313" s="44">
        <v>4.8</v>
      </c>
      <c r="Y313" s="44">
        <v>4.8</v>
      </c>
      <c r="Z313" s="44">
        <v>4.8</v>
      </c>
      <c r="AA313" s="44">
        <v>4.8</v>
      </c>
    </row>
    <row r="314" spans="1:27" ht="12.75" hidden="1" customHeight="1" outlineLevel="1" x14ac:dyDescent="0.3">
      <c r="A314" s="99" t="s">
        <v>1874</v>
      </c>
      <c r="B314" s="63" t="s">
        <v>81</v>
      </c>
      <c r="C314" s="43" t="s">
        <v>79</v>
      </c>
      <c r="D314" s="44">
        <f>$D$11</f>
        <v>264.79000000000002</v>
      </c>
      <c r="E314" s="44">
        <f t="shared" ref="E314:AA314" si="179">$D$11</f>
        <v>264.79000000000002</v>
      </c>
      <c r="F314" s="44">
        <f t="shared" si="179"/>
        <v>264.79000000000002</v>
      </c>
      <c r="G314" s="44">
        <f t="shared" si="179"/>
        <v>264.79000000000002</v>
      </c>
      <c r="H314" s="44">
        <f t="shared" si="179"/>
        <v>264.79000000000002</v>
      </c>
      <c r="I314" s="44">
        <f t="shared" si="179"/>
        <v>264.79000000000002</v>
      </c>
      <c r="J314" s="44">
        <f t="shared" si="179"/>
        <v>264.79000000000002</v>
      </c>
      <c r="K314" s="44">
        <f t="shared" si="179"/>
        <v>264.79000000000002</v>
      </c>
      <c r="L314" s="44">
        <f t="shared" si="179"/>
        <v>264.79000000000002</v>
      </c>
      <c r="M314" s="44">
        <f t="shared" si="179"/>
        <v>264.79000000000002</v>
      </c>
      <c r="N314" s="44">
        <f t="shared" si="179"/>
        <v>264.79000000000002</v>
      </c>
      <c r="O314" s="44">
        <f t="shared" si="179"/>
        <v>264.79000000000002</v>
      </c>
      <c r="P314" s="44">
        <f t="shared" si="179"/>
        <v>264.79000000000002</v>
      </c>
      <c r="Q314" s="44">
        <f t="shared" si="179"/>
        <v>264.79000000000002</v>
      </c>
      <c r="R314" s="44">
        <f t="shared" si="179"/>
        <v>264.79000000000002</v>
      </c>
      <c r="S314" s="44">
        <f t="shared" si="179"/>
        <v>264.79000000000002</v>
      </c>
      <c r="T314" s="44">
        <f t="shared" si="179"/>
        <v>264.79000000000002</v>
      </c>
      <c r="U314" s="44">
        <f t="shared" si="179"/>
        <v>264.79000000000002</v>
      </c>
      <c r="V314" s="44">
        <f t="shared" si="179"/>
        <v>264.79000000000002</v>
      </c>
      <c r="W314" s="44">
        <f t="shared" si="179"/>
        <v>264.79000000000002</v>
      </c>
      <c r="X314" s="44">
        <f t="shared" si="179"/>
        <v>264.79000000000002</v>
      </c>
      <c r="Y314" s="44">
        <f t="shared" si="179"/>
        <v>264.79000000000002</v>
      </c>
      <c r="Z314" s="44">
        <f t="shared" si="179"/>
        <v>264.79000000000002</v>
      </c>
      <c r="AA314" s="44">
        <f t="shared" si="179"/>
        <v>264.79000000000002</v>
      </c>
    </row>
    <row r="315" spans="1:27" ht="12.75" customHeight="1" collapsed="1" x14ac:dyDescent="0.3">
      <c r="A315" s="98" t="s">
        <v>1875</v>
      </c>
      <c r="B315" s="28" t="str">
        <f>"03"&amp;"."&amp;$B$752&amp;"."&amp;$B$753</f>
        <v>03.02.2024</v>
      </c>
      <c r="C315" s="90" t="s">
        <v>76</v>
      </c>
      <c r="D315" s="91">
        <f>ROUND(((D316+D317+D319+D318)/1000),5)</f>
        <v>3.9652099999999999</v>
      </c>
      <c r="E315" s="91">
        <f>ROUND(((E316+E317+E319+E318)/1000),5)</f>
        <v>3.8448099999999998</v>
      </c>
      <c r="F315" s="91">
        <f>ROUND(((F316+F317+F319+F318)/1000),5)</f>
        <v>3.7584499999999998</v>
      </c>
      <c r="G315" s="91">
        <f t="shared" ref="G315:AA315" si="180">ROUND(((G316+G317+G319+G318)/1000),5)</f>
        <v>3.7450999999999999</v>
      </c>
      <c r="H315" s="91">
        <f t="shared" si="180"/>
        <v>3.7649300000000001</v>
      </c>
      <c r="I315" s="91">
        <f t="shared" si="180"/>
        <v>3.8031700000000002</v>
      </c>
      <c r="J315" s="91">
        <f t="shared" si="180"/>
        <v>3.9081899999999998</v>
      </c>
      <c r="K315" s="91">
        <f t="shared" si="180"/>
        <v>3.9827900000000001</v>
      </c>
      <c r="L315" s="91">
        <f t="shared" si="180"/>
        <v>4.2403599999999999</v>
      </c>
      <c r="M315" s="91">
        <f t="shared" si="180"/>
        <v>4.3566099999999999</v>
      </c>
      <c r="N315" s="91">
        <f t="shared" si="180"/>
        <v>4.4164700000000003</v>
      </c>
      <c r="O315" s="91">
        <f t="shared" si="180"/>
        <v>4.4303499999999998</v>
      </c>
      <c r="P315" s="91">
        <f t="shared" si="180"/>
        <v>4.4242499999999998</v>
      </c>
      <c r="Q315" s="91">
        <f t="shared" si="180"/>
        <v>4.4261900000000001</v>
      </c>
      <c r="R315" s="91">
        <f t="shared" si="180"/>
        <v>4.38286</v>
      </c>
      <c r="S315" s="91">
        <f t="shared" si="180"/>
        <v>4.3738900000000003</v>
      </c>
      <c r="T315" s="91">
        <f t="shared" si="180"/>
        <v>4.3889300000000002</v>
      </c>
      <c r="U315" s="91">
        <f t="shared" si="180"/>
        <v>4.4302400000000004</v>
      </c>
      <c r="V315" s="91">
        <f t="shared" si="180"/>
        <v>4.4252900000000004</v>
      </c>
      <c r="W315" s="91">
        <f t="shared" si="180"/>
        <v>4.4047599999999996</v>
      </c>
      <c r="X315" s="91">
        <f t="shared" si="180"/>
        <v>4.3518299999999996</v>
      </c>
      <c r="Y315" s="91">
        <f t="shared" si="180"/>
        <v>4.2552300000000001</v>
      </c>
      <c r="Z315" s="91">
        <f t="shared" si="180"/>
        <v>4.0475500000000002</v>
      </c>
      <c r="AA315" s="91">
        <f t="shared" si="180"/>
        <v>3.95424</v>
      </c>
    </row>
    <row r="316" spans="1:27" ht="12.75" hidden="1" customHeight="1" outlineLevel="1" x14ac:dyDescent="0.3">
      <c r="A316" s="99" t="s">
        <v>1876</v>
      </c>
      <c r="B316" s="63" t="s">
        <v>238</v>
      </c>
      <c r="C316" s="43" t="s">
        <v>79</v>
      </c>
      <c r="D316" s="44">
        <v>1472.73</v>
      </c>
      <c r="E316" s="44">
        <v>1352.33</v>
      </c>
      <c r="F316" s="44">
        <v>1265.97</v>
      </c>
      <c r="G316" s="44">
        <v>1252.6199999999999</v>
      </c>
      <c r="H316" s="44">
        <v>1272.45</v>
      </c>
      <c r="I316" s="44">
        <v>1310.69</v>
      </c>
      <c r="J316" s="44">
        <v>1415.71</v>
      </c>
      <c r="K316" s="44">
        <v>1490.31</v>
      </c>
      <c r="L316" s="44">
        <v>1747.88</v>
      </c>
      <c r="M316" s="44">
        <v>1864.13</v>
      </c>
      <c r="N316" s="44">
        <v>1923.99</v>
      </c>
      <c r="O316" s="44">
        <v>1937.87</v>
      </c>
      <c r="P316" s="44">
        <v>1931.77</v>
      </c>
      <c r="Q316" s="44">
        <v>1933.71</v>
      </c>
      <c r="R316" s="44">
        <v>1890.38</v>
      </c>
      <c r="S316" s="44">
        <v>1881.41</v>
      </c>
      <c r="T316" s="44">
        <v>1896.45</v>
      </c>
      <c r="U316" s="44">
        <v>1937.76</v>
      </c>
      <c r="V316" s="44">
        <v>1932.81</v>
      </c>
      <c r="W316" s="44">
        <v>1912.28</v>
      </c>
      <c r="X316" s="44">
        <v>1859.35</v>
      </c>
      <c r="Y316" s="44">
        <v>1762.75</v>
      </c>
      <c r="Z316" s="44">
        <v>1555.07</v>
      </c>
      <c r="AA316" s="44">
        <v>1461.76</v>
      </c>
    </row>
    <row r="317" spans="1:27" ht="12.75" hidden="1" customHeight="1" outlineLevel="1" x14ac:dyDescent="0.3">
      <c r="A317" s="99" t="s">
        <v>1877</v>
      </c>
      <c r="B317" s="63" t="s">
        <v>90</v>
      </c>
      <c r="C317" s="43" t="s">
        <v>79</v>
      </c>
      <c r="D317" s="44">
        <f>$D$307</f>
        <v>2222.89</v>
      </c>
      <c r="E317" s="44">
        <f t="shared" ref="E317:AA317" si="181">$D$307</f>
        <v>2222.89</v>
      </c>
      <c r="F317" s="44">
        <f t="shared" si="181"/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3">
      <c r="A318" s="99" t="s">
        <v>1878</v>
      </c>
      <c r="B318" s="63" t="s">
        <v>83</v>
      </c>
      <c r="C318" s="43" t="s">
        <v>79</v>
      </c>
      <c r="D318" s="44">
        <v>4.8</v>
      </c>
      <c r="E318" s="44">
        <v>4.8</v>
      </c>
      <c r="F318" s="44">
        <v>4.8</v>
      </c>
      <c r="G318" s="44">
        <v>4.8</v>
      </c>
      <c r="H318" s="44">
        <v>4.8</v>
      </c>
      <c r="I318" s="44">
        <v>4.8</v>
      </c>
      <c r="J318" s="44">
        <v>4.8</v>
      </c>
      <c r="K318" s="44">
        <v>4.8</v>
      </c>
      <c r="L318" s="44">
        <v>4.8</v>
      </c>
      <c r="M318" s="44">
        <v>4.8</v>
      </c>
      <c r="N318" s="44">
        <v>4.8</v>
      </c>
      <c r="O318" s="44">
        <v>4.8</v>
      </c>
      <c r="P318" s="44">
        <v>4.8</v>
      </c>
      <c r="Q318" s="44">
        <v>4.8</v>
      </c>
      <c r="R318" s="44">
        <v>4.8</v>
      </c>
      <c r="S318" s="44">
        <v>4.8</v>
      </c>
      <c r="T318" s="44">
        <v>4.8</v>
      </c>
      <c r="U318" s="44">
        <v>4.8</v>
      </c>
      <c r="V318" s="44">
        <v>4.8</v>
      </c>
      <c r="W318" s="44">
        <v>4.8</v>
      </c>
      <c r="X318" s="44">
        <v>4.8</v>
      </c>
      <c r="Y318" s="44">
        <v>4.8</v>
      </c>
      <c r="Z318" s="44">
        <v>4.8</v>
      </c>
      <c r="AA318" s="44">
        <v>4.8</v>
      </c>
    </row>
    <row r="319" spans="1:27" ht="12.75" hidden="1" customHeight="1" outlineLevel="1" x14ac:dyDescent="0.3">
      <c r="A319" s="99" t="s">
        <v>1879</v>
      </c>
      <c r="B319" s="63" t="s">
        <v>81</v>
      </c>
      <c r="C319" s="43" t="s">
        <v>79</v>
      </c>
      <c r="D319" s="44">
        <f>$D$11</f>
        <v>264.79000000000002</v>
      </c>
      <c r="E319" s="44">
        <f t="shared" ref="E319:AA319" si="182">$D$11</f>
        <v>264.79000000000002</v>
      </c>
      <c r="F319" s="44">
        <f t="shared" si="182"/>
        <v>264.79000000000002</v>
      </c>
      <c r="G319" s="44">
        <f t="shared" si="182"/>
        <v>264.79000000000002</v>
      </c>
      <c r="H319" s="44">
        <f t="shared" si="182"/>
        <v>264.79000000000002</v>
      </c>
      <c r="I319" s="44">
        <f t="shared" si="182"/>
        <v>264.79000000000002</v>
      </c>
      <c r="J319" s="44">
        <f t="shared" si="182"/>
        <v>264.79000000000002</v>
      </c>
      <c r="K319" s="44">
        <f t="shared" si="182"/>
        <v>264.79000000000002</v>
      </c>
      <c r="L319" s="44">
        <f t="shared" si="182"/>
        <v>264.79000000000002</v>
      </c>
      <c r="M319" s="44">
        <f t="shared" si="182"/>
        <v>264.79000000000002</v>
      </c>
      <c r="N319" s="44">
        <f t="shared" si="182"/>
        <v>264.79000000000002</v>
      </c>
      <c r="O319" s="44">
        <f t="shared" si="182"/>
        <v>264.79000000000002</v>
      </c>
      <c r="P319" s="44">
        <f t="shared" si="182"/>
        <v>264.79000000000002</v>
      </c>
      <c r="Q319" s="44">
        <f t="shared" si="182"/>
        <v>264.79000000000002</v>
      </c>
      <c r="R319" s="44">
        <f t="shared" si="182"/>
        <v>264.79000000000002</v>
      </c>
      <c r="S319" s="44">
        <f t="shared" si="182"/>
        <v>264.79000000000002</v>
      </c>
      <c r="T319" s="44">
        <f t="shared" si="182"/>
        <v>264.79000000000002</v>
      </c>
      <c r="U319" s="44">
        <f t="shared" si="182"/>
        <v>264.79000000000002</v>
      </c>
      <c r="V319" s="44">
        <f t="shared" si="182"/>
        <v>264.79000000000002</v>
      </c>
      <c r="W319" s="44">
        <f t="shared" si="182"/>
        <v>264.79000000000002</v>
      </c>
      <c r="X319" s="44">
        <f t="shared" si="182"/>
        <v>264.79000000000002</v>
      </c>
      <c r="Y319" s="44">
        <f t="shared" si="182"/>
        <v>264.79000000000002</v>
      </c>
      <c r="Z319" s="44">
        <f t="shared" si="182"/>
        <v>264.79000000000002</v>
      </c>
      <c r="AA319" s="44">
        <f t="shared" si="182"/>
        <v>264.79000000000002</v>
      </c>
    </row>
    <row r="320" spans="1:27" ht="12.75" customHeight="1" collapsed="1" x14ac:dyDescent="0.3">
      <c r="A320" s="98" t="s">
        <v>1880</v>
      </c>
      <c r="B320" s="28" t="str">
        <f>"04"&amp;"."&amp;$B$752&amp;"."&amp;$B$753</f>
        <v>04.02.2024</v>
      </c>
      <c r="C320" s="90" t="s">
        <v>76</v>
      </c>
      <c r="D320" s="91">
        <f>ROUND(((D321+D322+D324+D323)/1000),5)</f>
        <v>3.89107</v>
      </c>
      <c r="E320" s="91">
        <f>ROUND(((E321+E322+E324+E323)/1000),5)</f>
        <v>3.7324899999999999</v>
      </c>
      <c r="F320" s="91">
        <f>ROUND(((F321+F322+F324+F323)/1000),5)</f>
        <v>3.6820400000000002</v>
      </c>
      <c r="G320" s="91">
        <f t="shared" ref="G320:AA320" si="183">ROUND(((G321+G322+G324+G323)/1000),5)</f>
        <v>3.6737299999999999</v>
      </c>
      <c r="H320" s="91">
        <f t="shared" si="183"/>
        <v>3.6789000000000001</v>
      </c>
      <c r="I320" s="91">
        <f t="shared" si="183"/>
        <v>3.6951900000000002</v>
      </c>
      <c r="J320" s="91">
        <f t="shared" si="183"/>
        <v>3.7298800000000001</v>
      </c>
      <c r="K320" s="91">
        <f t="shared" si="183"/>
        <v>3.8839800000000002</v>
      </c>
      <c r="L320" s="91">
        <f t="shared" si="183"/>
        <v>3.9989499999999998</v>
      </c>
      <c r="M320" s="91">
        <f t="shared" si="183"/>
        <v>4.2073</v>
      </c>
      <c r="N320" s="91">
        <f t="shared" si="183"/>
        <v>4.2889499999999998</v>
      </c>
      <c r="O320" s="91">
        <f t="shared" si="183"/>
        <v>4.3165399999999998</v>
      </c>
      <c r="P320" s="91">
        <f t="shared" si="183"/>
        <v>4.3219399999999997</v>
      </c>
      <c r="Q320" s="91">
        <f t="shared" si="183"/>
        <v>4.3258299999999998</v>
      </c>
      <c r="R320" s="91">
        <f t="shared" si="183"/>
        <v>4.2878100000000003</v>
      </c>
      <c r="S320" s="91">
        <f t="shared" si="183"/>
        <v>4.2994500000000002</v>
      </c>
      <c r="T320" s="91">
        <f t="shared" si="183"/>
        <v>4.3262499999999999</v>
      </c>
      <c r="U320" s="91">
        <f t="shared" si="183"/>
        <v>4.3788600000000004</v>
      </c>
      <c r="V320" s="91">
        <f t="shared" si="183"/>
        <v>4.3601999999999999</v>
      </c>
      <c r="W320" s="91">
        <f t="shared" si="183"/>
        <v>4.3250200000000003</v>
      </c>
      <c r="X320" s="91">
        <f t="shared" si="183"/>
        <v>4.3176899999999998</v>
      </c>
      <c r="Y320" s="91">
        <f t="shared" si="183"/>
        <v>4.22004</v>
      </c>
      <c r="Z320" s="91">
        <f t="shared" si="183"/>
        <v>3.9828000000000001</v>
      </c>
      <c r="AA320" s="91">
        <f t="shared" si="183"/>
        <v>3.9347300000000001</v>
      </c>
    </row>
    <row r="321" spans="1:27" ht="12.75" hidden="1" customHeight="1" outlineLevel="1" x14ac:dyDescent="0.3">
      <c r="A321" s="99" t="s">
        <v>1881</v>
      </c>
      <c r="B321" s="63" t="s">
        <v>238</v>
      </c>
      <c r="C321" s="43" t="s">
        <v>79</v>
      </c>
      <c r="D321" s="44">
        <v>1398.59</v>
      </c>
      <c r="E321" s="44">
        <v>1240.01</v>
      </c>
      <c r="F321" s="44">
        <v>1189.56</v>
      </c>
      <c r="G321" s="44">
        <v>1181.25</v>
      </c>
      <c r="H321" s="44">
        <v>1186.42</v>
      </c>
      <c r="I321" s="44">
        <v>1202.71</v>
      </c>
      <c r="J321" s="44">
        <v>1237.4000000000001</v>
      </c>
      <c r="K321" s="44">
        <v>1391.5</v>
      </c>
      <c r="L321" s="44">
        <v>1506.47</v>
      </c>
      <c r="M321" s="44">
        <v>1714.82</v>
      </c>
      <c r="N321" s="44">
        <v>1796.47</v>
      </c>
      <c r="O321" s="44">
        <v>1824.06</v>
      </c>
      <c r="P321" s="44">
        <v>1829.46</v>
      </c>
      <c r="Q321" s="44">
        <v>1833.35</v>
      </c>
      <c r="R321" s="44">
        <v>1795.33</v>
      </c>
      <c r="S321" s="44">
        <v>1806.97</v>
      </c>
      <c r="T321" s="44">
        <v>1833.77</v>
      </c>
      <c r="U321" s="44">
        <v>1886.38</v>
      </c>
      <c r="V321" s="44">
        <v>1867.72</v>
      </c>
      <c r="W321" s="44">
        <v>1832.54</v>
      </c>
      <c r="X321" s="44">
        <v>1825.21</v>
      </c>
      <c r="Y321" s="44">
        <v>1727.56</v>
      </c>
      <c r="Z321" s="44">
        <v>1490.32</v>
      </c>
      <c r="AA321" s="44">
        <v>1442.25</v>
      </c>
    </row>
    <row r="322" spans="1:27" ht="12.75" hidden="1" customHeight="1" outlineLevel="1" x14ac:dyDescent="0.3">
      <c r="A322" s="99" t="s">
        <v>1882</v>
      </c>
      <c r="B322" s="63" t="s">
        <v>90</v>
      </c>
      <c r="C322" s="43" t="s">
        <v>79</v>
      </c>
      <c r="D322" s="44">
        <f>$D$307</f>
        <v>2222.89</v>
      </c>
      <c r="E322" s="44">
        <f t="shared" ref="E322:AA322" si="184">$D$307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3">
      <c r="A323" s="99" t="s">
        <v>1883</v>
      </c>
      <c r="B323" s="63" t="s">
        <v>83</v>
      </c>
      <c r="C323" s="43" t="s">
        <v>79</v>
      </c>
      <c r="D323" s="44">
        <v>4.8</v>
      </c>
      <c r="E323" s="44">
        <v>4.8</v>
      </c>
      <c r="F323" s="44">
        <v>4.8</v>
      </c>
      <c r="G323" s="44">
        <v>4.8</v>
      </c>
      <c r="H323" s="44">
        <v>4.8</v>
      </c>
      <c r="I323" s="44">
        <v>4.8</v>
      </c>
      <c r="J323" s="44">
        <v>4.8</v>
      </c>
      <c r="K323" s="44">
        <v>4.8</v>
      </c>
      <c r="L323" s="44">
        <v>4.8</v>
      </c>
      <c r="M323" s="44">
        <v>4.8</v>
      </c>
      <c r="N323" s="44">
        <v>4.8</v>
      </c>
      <c r="O323" s="44">
        <v>4.8</v>
      </c>
      <c r="P323" s="44">
        <v>4.8</v>
      </c>
      <c r="Q323" s="44">
        <v>4.8</v>
      </c>
      <c r="R323" s="44">
        <v>4.8</v>
      </c>
      <c r="S323" s="44">
        <v>4.8</v>
      </c>
      <c r="T323" s="44">
        <v>4.8</v>
      </c>
      <c r="U323" s="44">
        <v>4.8</v>
      </c>
      <c r="V323" s="44">
        <v>4.8</v>
      </c>
      <c r="W323" s="44">
        <v>4.8</v>
      </c>
      <c r="X323" s="44">
        <v>4.8</v>
      </c>
      <c r="Y323" s="44">
        <v>4.8</v>
      </c>
      <c r="Z323" s="44">
        <v>4.8</v>
      </c>
      <c r="AA323" s="44">
        <v>4.8</v>
      </c>
    </row>
    <row r="324" spans="1:27" ht="12.75" hidden="1" customHeight="1" outlineLevel="1" x14ac:dyDescent="0.3">
      <c r="A324" s="99" t="s">
        <v>1884</v>
      </c>
      <c r="B324" s="63" t="s">
        <v>81</v>
      </c>
      <c r="C324" s="43" t="s">
        <v>79</v>
      </c>
      <c r="D324" s="44">
        <f>$D$11</f>
        <v>264.79000000000002</v>
      </c>
      <c r="E324" s="44">
        <f t="shared" ref="E324:AA324" si="185">$D$11</f>
        <v>264.79000000000002</v>
      </c>
      <c r="F324" s="44">
        <f t="shared" si="185"/>
        <v>264.79000000000002</v>
      </c>
      <c r="G324" s="44">
        <f t="shared" si="185"/>
        <v>264.79000000000002</v>
      </c>
      <c r="H324" s="44">
        <f t="shared" si="185"/>
        <v>264.79000000000002</v>
      </c>
      <c r="I324" s="44">
        <f t="shared" si="185"/>
        <v>264.79000000000002</v>
      </c>
      <c r="J324" s="44">
        <f t="shared" si="185"/>
        <v>264.79000000000002</v>
      </c>
      <c r="K324" s="44">
        <f t="shared" si="185"/>
        <v>264.79000000000002</v>
      </c>
      <c r="L324" s="44">
        <f t="shared" si="185"/>
        <v>264.79000000000002</v>
      </c>
      <c r="M324" s="44">
        <f t="shared" si="185"/>
        <v>264.79000000000002</v>
      </c>
      <c r="N324" s="44">
        <f t="shared" si="185"/>
        <v>264.79000000000002</v>
      </c>
      <c r="O324" s="44">
        <f t="shared" si="185"/>
        <v>264.79000000000002</v>
      </c>
      <c r="P324" s="44">
        <f t="shared" si="185"/>
        <v>264.79000000000002</v>
      </c>
      <c r="Q324" s="44">
        <f t="shared" si="185"/>
        <v>264.79000000000002</v>
      </c>
      <c r="R324" s="44">
        <f t="shared" si="185"/>
        <v>264.79000000000002</v>
      </c>
      <c r="S324" s="44">
        <f t="shared" si="185"/>
        <v>264.79000000000002</v>
      </c>
      <c r="T324" s="44">
        <f t="shared" si="185"/>
        <v>264.79000000000002</v>
      </c>
      <c r="U324" s="44">
        <f t="shared" si="185"/>
        <v>264.79000000000002</v>
      </c>
      <c r="V324" s="44">
        <f t="shared" si="185"/>
        <v>264.79000000000002</v>
      </c>
      <c r="W324" s="44">
        <f t="shared" si="185"/>
        <v>264.79000000000002</v>
      </c>
      <c r="X324" s="44">
        <f t="shared" si="185"/>
        <v>264.79000000000002</v>
      </c>
      <c r="Y324" s="44">
        <f t="shared" si="185"/>
        <v>264.79000000000002</v>
      </c>
      <c r="Z324" s="44">
        <f t="shared" si="185"/>
        <v>264.79000000000002</v>
      </c>
      <c r="AA324" s="44">
        <f t="shared" si="185"/>
        <v>264.79000000000002</v>
      </c>
    </row>
    <row r="325" spans="1:27" ht="12.75" customHeight="1" collapsed="1" x14ac:dyDescent="0.3">
      <c r="A325" s="98" t="s">
        <v>1885</v>
      </c>
      <c r="B325" s="28" t="str">
        <f>"05"&amp;"."&amp;$B$752&amp;"."&amp;$B$753</f>
        <v>05.02.2024</v>
      </c>
      <c r="C325" s="90" t="s">
        <v>76</v>
      </c>
      <c r="D325" s="91">
        <f>ROUND(((D326+D327+D329+D328)/1000),5)</f>
        <v>3.7980900000000002</v>
      </c>
      <c r="E325" s="91">
        <f>ROUND(((E326+E327+E329+E328)/1000),5)</f>
        <v>3.6902900000000001</v>
      </c>
      <c r="F325" s="91">
        <f>ROUND(((F326+F327+F329+F328)/1000),5)</f>
        <v>3.6671800000000001</v>
      </c>
      <c r="G325" s="91">
        <f t="shared" ref="G325:AA325" si="186">ROUND(((G326+G327+G329+G328)/1000),5)</f>
        <v>3.6745800000000002</v>
      </c>
      <c r="H325" s="91">
        <f t="shared" si="186"/>
        <v>3.7126800000000002</v>
      </c>
      <c r="I325" s="91">
        <f t="shared" si="186"/>
        <v>3.827</v>
      </c>
      <c r="J325" s="91">
        <f t="shared" si="186"/>
        <v>3.9975999999999998</v>
      </c>
      <c r="K325" s="91">
        <f t="shared" si="186"/>
        <v>4.27996</v>
      </c>
      <c r="L325" s="91">
        <f t="shared" si="186"/>
        <v>4.4656399999999996</v>
      </c>
      <c r="M325" s="91">
        <f t="shared" si="186"/>
        <v>4.52325</v>
      </c>
      <c r="N325" s="91">
        <f t="shared" si="186"/>
        <v>4.5382100000000003</v>
      </c>
      <c r="O325" s="91">
        <f t="shared" si="186"/>
        <v>4.5670700000000002</v>
      </c>
      <c r="P325" s="91">
        <f t="shared" si="186"/>
        <v>4.5464000000000002</v>
      </c>
      <c r="Q325" s="91">
        <f t="shared" si="186"/>
        <v>4.5321199999999999</v>
      </c>
      <c r="R325" s="91">
        <f t="shared" si="186"/>
        <v>4.5224900000000003</v>
      </c>
      <c r="S325" s="91">
        <f t="shared" si="186"/>
        <v>4.4646400000000002</v>
      </c>
      <c r="T325" s="91">
        <f t="shared" si="186"/>
        <v>4.4311199999999999</v>
      </c>
      <c r="U325" s="91">
        <f t="shared" si="186"/>
        <v>4.4804399999999998</v>
      </c>
      <c r="V325" s="91">
        <f t="shared" si="186"/>
        <v>4.5126799999999996</v>
      </c>
      <c r="W325" s="91">
        <f t="shared" si="186"/>
        <v>4.5063599999999999</v>
      </c>
      <c r="X325" s="91">
        <f t="shared" si="186"/>
        <v>4.3276700000000003</v>
      </c>
      <c r="Y325" s="91">
        <f t="shared" si="186"/>
        <v>4.2211600000000002</v>
      </c>
      <c r="Z325" s="91">
        <f t="shared" si="186"/>
        <v>3.9829300000000001</v>
      </c>
      <c r="AA325" s="91">
        <f t="shared" si="186"/>
        <v>3.8437299999999999</v>
      </c>
    </row>
    <row r="326" spans="1:27" ht="12.75" hidden="1" customHeight="1" outlineLevel="1" x14ac:dyDescent="0.3">
      <c r="A326" s="99" t="s">
        <v>1886</v>
      </c>
      <c r="B326" s="63" t="s">
        <v>238</v>
      </c>
      <c r="C326" s="43" t="s">
        <v>79</v>
      </c>
      <c r="D326" s="44">
        <v>1305.6099999999999</v>
      </c>
      <c r="E326" s="44">
        <v>1197.81</v>
      </c>
      <c r="F326" s="44">
        <v>1174.7</v>
      </c>
      <c r="G326" s="44">
        <v>1182.0999999999999</v>
      </c>
      <c r="H326" s="44">
        <v>1220.2</v>
      </c>
      <c r="I326" s="44">
        <v>1334.52</v>
      </c>
      <c r="J326" s="44">
        <v>1505.12</v>
      </c>
      <c r="K326" s="44">
        <v>1787.48</v>
      </c>
      <c r="L326" s="44">
        <v>1973.16</v>
      </c>
      <c r="M326" s="44">
        <v>2030.77</v>
      </c>
      <c r="N326" s="44">
        <v>2045.73</v>
      </c>
      <c r="O326" s="44">
        <v>2074.59</v>
      </c>
      <c r="P326" s="44">
        <v>2053.92</v>
      </c>
      <c r="Q326" s="44">
        <v>2039.64</v>
      </c>
      <c r="R326" s="44">
        <v>2030.01</v>
      </c>
      <c r="S326" s="44">
        <v>1972.16</v>
      </c>
      <c r="T326" s="44">
        <v>1938.64</v>
      </c>
      <c r="U326" s="44">
        <v>1987.96</v>
      </c>
      <c r="V326" s="44">
        <v>2020.2</v>
      </c>
      <c r="W326" s="44">
        <v>2013.88</v>
      </c>
      <c r="X326" s="44">
        <v>1835.19</v>
      </c>
      <c r="Y326" s="44">
        <v>1728.68</v>
      </c>
      <c r="Z326" s="44">
        <v>1490.45</v>
      </c>
      <c r="AA326" s="44">
        <v>1351.25</v>
      </c>
    </row>
    <row r="327" spans="1:27" ht="12.75" hidden="1" customHeight="1" outlineLevel="1" x14ac:dyDescent="0.3">
      <c r="A327" s="99" t="s">
        <v>1887</v>
      </c>
      <c r="B327" s="63" t="s">
        <v>90</v>
      </c>
      <c r="C327" s="43" t="s">
        <v>79</v>
      </c>
      <c r="D327" s="44">
        <f>$D$307</f>
        <v>2222.89</v>
      </c>
      <c r="E327" s="44">
        <f t="shared" ref="E327:AA327" si="187">$D$307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3">
      <c r="A328" s="99" t="s">
        <v>1888</v>
      </c>
      <c r="B328" s="63" t="s">
        <v>83</v>
      </c>
      <c r="C328" s="43" t="s">
        <v>79</v>
      </c>
      <c r="D328" s="44">
        <v>4.8</v>
      </c>
      <c r="E328" s="44">
        <v>4.8</v>
      </c>
      <c r="F328" s="44">
        <v>4.8</v>
      </c>
      <c r="G328" s="44">
        <v>4.8</v>
      </c>
      <c r="H328" s="44">
        <v>4.8</v>
      </c>
      <c r="I328" s="44">
        <v>4.8</v>
      </c>
      <c r="J328" s="44">
        <v>4.8</v>
      </c>
      <c r="K328" s="44">
        <v>4.8</v>
      </c>
      <c r="L328" s="44">
        <v>4.8</v>
      </c>
      <c r="M328" s="44">
        <v>4.8</v>
      </c>
      <c r="N328" s="44">
        <v>4.8</v>
      </c>
      <c r="O328" s="44">
        <v>4.8</v>
      </c>
      <c r="P328" s="44">
        <v>4.8</v>
      </c>
      <c r="Q328" s="44">
        <v>4.8</v>
      </c>
      <c r="R328" s="44">
        <v>4.8</v>
      </c>
      <c r="S328" s="44">
        <v>4.8</v>
      </c>
      <c r="T328" s="44">
        <v>4.8</v>
      </c>
      <c r="U328" s="44">
        <v>4.8</v>
      </c>
      <c r="V328" s="44">
        <v>4.8</v>
      </c>
      <c r="W328" s="44">
        <v>4.8</v>
      </c>
      <c r="X328" s="44">
        <v>4.8</v>
      </c>
      <c r="Y328" s="44">
        <v>4.8</v>
      </c>
      <c r="Z328" s="44">
        <v>4.8</v>
      </c>
      <c r="AA328" s="44">
        <v>4.8</v>
      </c>
    </row>
    <row r="329" spans="1:27" ht="12.75" hidden="1" customHeight="1" outlineLevel="1" x14ac:dyDescent="0.3">
      <c r="A329" s="99" t="s">
        <v>1889</v>
      </c>
      <c r="B329" s="63" t="s">
        <v>81</v>
      </c>
      <c r="C329" s="43" t="s">
        <v>79</v>
      </c>
      <c r="D329" s="44">
        <f>$D$11</f>
        <v>264.79000000000002</v>
      </c>
      <c r="E329" s="44">
        <f t="shared" ref="E329:AA329" si="188">$D$11</f>
        <v>264.79000000000002</v>
      </c>
      <c r="F329" s="44">
        <f t="shared" si="188"/>
        <v>264.79000000000002</v>
      </c>
      <c r="G329" s="44">
        <f t="shared" si="188"/>
        <v>264.79000000000002</v>
      </c>
      <c r="H329" s="44">
        <f t="shared" si="188"/>
        <v>264.79000000000002</v>
      </c>
      <c r="I329" s="44">
        <f t="shared" si="188"/>
        <v>264.79000000000002</v>
      </c>
      <c r="J329" s="44">
        <f t="shared" si="188"/>
        <v>264.79000000000002</v>
      </c>
      <c r="K329" s="44">
        <f t="shared" si="188"/>
        <v>264.79000000000002</v>
      </c>
      <c r="L329" s="44">
        <f t="shared" si="188"/>
        <v>264.79000000000002</v>
      </c>
      <c r="M329" s="44">
        <f t="shared" si="188"/>
        <v>264.79000000000002</v>
      </c>
      <c r="N329" s="44">
        <f t="shared" si="188"/>
        <v>264.79000000000002</v>
      </c>
      <c r="O329" s="44">
        <f t="shared" si="188"/>
        <v>264.79000000000002</v>
      </c>
      <c r="P329" s="44">
        <f t="shared" si="188"/>
        <v>264.79000000000002</v>
      </c>
      <c r="Q329" s="44">
        <f t="shared" si="188"/>
        <v>264.79000000000002</v>
      </c>
      <c r="R329" s="44">
        <f t="shared" si="188"/>
        <v>264.79000000000002</v>
      </c>
      <c r="S329" s="44">
        <f t="shared" si="188"/>
        <v>264.79000000000002</v>
      </c>
      <c r="T329" s="44">
        <f t="shared" si="188"/>
        <v>264.79000000000002</v>
      </c>
      <c r="U329" s="44">
        <f t="shared" si="188"/>
        <v>264.79000000000002</v>
      </c>
      <c r="V329" s="44">
        <f t="shared" si="188"/>
        <v>264.79000000000002</v>
      </c>
      <c r="W329" s="44">
        <f t="shared" si="188"/>
        <v>264.79000000000002</v>
      </c>
      <c r="X329" s="44">
        <f t="shared" si="188"/>
        <v>264.79000000000002</v>
      </c>
      <c r="Y329" s="44">
        <f t="shared" si="188"/>
        <v>264.79000000000002</v>
      </c>
      <c r="Z329" s="44">
        <f t="shared" si="188"/>
        <v>264.79000000000002</v>
      </c>
      <c r="AA329" s="44">
        <f t="shared" si="188"/>
        <v>264.79000000000002</v>
      </c>
    </row>
    <row r="330" spans="1:27" ht="12.75" customHeight="1" collapsed="1" x14ac:dyDescent="0.3">
      <c r="A330" s="98" t="s">
        <v>1890</v>
      </c>
      <c r="B330" s="28" t="str">
        <f>"06"&amp;"."&amp;$B$752&amp;"."&amp;$B$753</f>
        <v>06.02.2024</v>
      </c>
      <c r="C330" s="90" t="s">
        <v>76</v>
      </c>
      <c r="D330" s="91">
        <f>ROUND(((D331+D332+D334+D333)/1000),5)</f>
        <v>3.7436400000000001</v>
      </c>
      <c r="E330" s="91">
        <f>ROUND(((E331+E332+E334+E333)/1000),5)</f>
        <v>3.6846399999999999</v>
      </c>
      <c r="F330" s="91">
        <f>ROUND(((F331+F332+F334+F333)/1000),5)</f>
        <v>3.6553200000000001</v>
      </c>
      <c r="G330" s="91">
        <f t="shared" ref="G330:AA330" si="189">ROUND(((G331+G332+G334+G333)/1000),5)</f>
        <v>3.64358</v>
      </c>
      <c r="H330" s="91">
        <f t="shared" si="189"/>
        <v>3.6896100000000001</v>
      </c>
      <c r="I330" s="91">
        <f t="shared" si="189"/>
        <v>3.7526899999999999</v>
      </c>
      <c r="J330" s="91">
        <f t="shared" si="189"/>
        <v>3.9183300000000001</v>
      </c>
      <c r="K330" s="91">
        <f t="shared" si="189"/>
        <v>4.1690300000000002</v>
      </c>
      <c r="L330" s="91">
        <f t="shared" si="189"/>
        <v>4.32829</v>
      </c>
      <c r="M330" s="91">
        <f t="shared" si="189"/>
        <v>4.3626199999999997</v>
      </c>
      <c r="N330" s="91">
        <f t="shared" si="189"/>
        <v>4.3847199999999997</v>
      </c>
      <c r="O330" s="91">
        <f t="shared" si="189"/>
        <v>4.41709</v>
      </c>
      <c r="P330" s="91">
        <f t="shared" si="189"/>
        <v>4.3902599999999996</v>
      </c>
      <c r="Q330" s="91">
        <f t="shared" si="189"/>
        <v>4.4129500000000004</v>
      </c>
      <c r="R330" s="91">
        <f t="shared" si="189"/>
        <v>4.39893</v>
      </c>
      <c r="S330" s="91">
        <f t="shared" si="189"/>
        <v>4.3536400000000004</v>
      </c>
      <c r="T330" s="91">
        <f t="shared" si="189"/>
        <v>4.3321899999999998</v>
      </c>
      <c r="U330" s="91">
        <f t="shared" si="189"/>
        <v>4.3704299999999998</v>
      </c>
      <c r="V330" s="91">
        <f t="shared" si="189"/>
        <v>4.3755899999999999</v>
      </c>
      <c r="W330" s="91">
        <f t="shared" si="189"/>
        <v>4.3854499999999996</v>
      </c>
      <c r="X330" s="91">
        <f t="shared" si="189"/>
        <v>4.29115</v>
      </c>
      <c r="Y330" s="91">
        <f t="shared" si="189"/>
        <v>4.1942000000000004</v>
      </c>
      <c r="Z330" s="91">
        <f t="shared" si="189"/>
        <v>3.9818600000000002</v>
      </c>
      <c r="AA330" s="91">
        <f t="shared" si="189"/>
        <v>3.7647699999999999</v>
      </c>
    </row>
    <row r="331" spans="1:27" ht="12.75" hidden="1" customHeight="1" outlineLevel="1" x14ac:dyDescent="0.3">
      <c r="A331" s="99" t="s">
        <v>1891</v>
      </c>
      <c r="B331" s="63" t="s">
        <v>238</v>
      </c>
      <c r="C331" s="43" t="s">
        <v>79</v>
      </c>
      <c r="D331" s="44">
        <v>1251.1600000000001</v>
      </c>
      <c r="E331" s="44">
        <v>1192.1600000000001</v>
      </c>
      <c r="F331" s="44">
        <v>1162.8399999999999</v>
      </c>
      <c r="G331" s="44">
        <v>1151.0999999999999</v>
      </c>
      <c r="H331" s="44">
        <v>1197.1300000000001</v>
      </c>
      <c r="I331" s="44">
        <v>1260.21</v>
      </c>
      <c r="J331" s="44">
        <v>1425.85</v>
      </c>
      <c r="K331" s="44">
        <v>1676.55</v>
      </c>
      <c r="L331" s="44">
        <v>1835.81</v>
      </c>
      <c r="M331" s="44">
        <v>1870.14</v>
      </c>
      <c r="N331" s="44">
        <v>1892.24</v>
      </c>
      <c r="O331" s="44">
        <v>1924.61</v>
      </c>
      <c r="P331" s="44">
        <v>1897.78</v>
      </c>
      <c r="Q331" s="44">
        <v>1920.47</v>
      </c>
      <c r="R331" s="44">
        <v>1906.45</v>
      </c>
      <c r="S331" s="44">
        <v>1861.16</v>
      </c>
      <c r="T331" s="44">
        <v>1839.71</v>
      </c>
      <c r="U331" s="44">
        <v>1877.95</v>
      </c>
      <c r="V331" s="44">
        <v>1883.11</v>
      </c>
      <c r="W331" s="44">
        <v>1892.97</v>
      </c>
      <c r="X331" s="44">
        <v>1798.67</v>
      </c>
      <c r="Y331" s="44">
        <v>1701.72</v>
      </c>
      <c r="Z331" s="44">
        <v>1489.38</v>
      </c>
      <c r="AA331" s="44">
        <v>1272.29</v>
      </c>
    </row>
    <row r="332" spans="1:27" ht="12.75" hidden="1" customHeight="1" outlineLevel="1" x14ac:dyDescent="0.3">
      <c r="A332" s="99" t="s">
        <v>1892</v>
      </c>
      <c r="B332" s="63" t="s">
        <v>90</v>
      </c>
      <c r="C332" s="43" t="s">
        <v>79</v>
      </c>
      <c r="D332" s="44">
        <f>$D$307</f>
        <v>2222.89</v>
      </c>
      <c r="E332" s="44">
        <f t="shared" ref="E332:AA332" si="190">$D$307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3">
      <c r="A333" s="99" t="s">
        <v>1893</v>
      </c>
      <c r="B333" s="63" t="s">
        <v>83</v>
      </c>
      <c r="C333" s="43" t="s">
        <v>79</v>
      </c>
      <c r="D333" s="44">
        <v>4.8</v>
      </c>
      <c r="E333" s="44">
        <v>4.8</v>
      </c>
      <c r="F333" s="44">
        <v>4.8</v>
      </c>
      <c r="G333" s="44">
        <v>4.8</v>
      </c>
      <c r="H333" s="44">
        <v>4.8</v>
      </c>
      <c r="I333" s="44">
        <v>4.8</v>
      </c>
      <c r="J333" s="44">
        <v>4.8</v>
      </c>
      <c r="K333" s="44">
        <v>4.8</v>
      </c>
      <c r="L333" s="44">
        <v>4.8</v>
      </c>
      <c r="M333" s="44">
        <v>4.8</v>
      </c>
      <c r="N333" s="44">
        <v>4.8</v>
      </c>
      <c r="O333" s="44">
        <v>4.8</v>
      </c>
      <c r="P333" s="44">
        <v>4.8</v>
      </c>
      <c r="Q333" s="44">
        <v>4.8</v>
      </c>
      <c r="R333" s="44">
        <v>4.8</v>
      </c>
      <c r="S333" s="44">
        <v>4.8</v>
      </c>
      <c r="T333" s="44">
        <v>4.8</v>
      </c>
      <c r="U333" s="44">
        <v>4.8</v>
      </c>
      <c r="V333" s="44">
        <v>4.8</v>
      </c>
      <c r="W333" s="44">
        <v>4.8</v>
      </c>
      <c r="X333" s="44">
        <v>4.8</v>
      </c>
      <c r="Y333" s="44">
        <v>4.8</v>
      </c>
      <c r="Z333" s="44">
        <v>4.8</v>
      </c>
      <c r="AA333" s="44">
        <v>4.8</v>
      </c>
    </row>
    <row r="334" spans="1:27" ht="12.75" hidden="1" customHeight="1" outlineLevel="1" x14ac:dyDescent="0.3">
      <c r="A334" s="99" t="s">
        <v>1894</v>
      </c>
      <c r="B334" s="63" t="s">
        <v>81</v>
      </c>
      <c r="C334" s="43" t="s">
        <v>79</v>
      </c>
      <c r="D334" s="44">
        <f>$D$11</f>
        <v>264.79000000000002</v>
      </c>
      <c r="E334" s="44">
        <f t="shared" ref="E334:AA334" si="191">$D$11</f>
        <v>264.79000000000002</v>
      </c>
      <c r="F334" s="44">
        <f t="shared" si="191"/>
        <v>264.79000000000002</v>
      </c>
      <c r="G334" s="44">
        <f t="shared" si="191"/>
        <v>264.79000000000002</v>
      </c>
      <c r="H334" s="44">
        <f t="shared" si="191"/>
        <v>264.79000000000002</v>
      </c>
      <c r="I334" s="44">
        <f t="shared" si="191"/>
        <v>264.79000000000002</v>
      </c>
      <c r="J334" s="44">
        <f t="shared" si="191"/>
        <v>264.79000000000002</v>
      </c>
      <c r="K334" s="44">
        <f t="shared" si="191"/>
        <v>264.79000000000002</v>
      </c>
      <c r="L334" s="44">
        <f t="shared" si="191"/>
        <v>264.79000000000002</v>
      </c>
      <c r="M334" s="44">
        <f t="shared" si="191"/>
        <v>264.79000000000002</v>
      </c>
      <c r="N334" s="44">
        <f t="shared" si="191"/>
        <v>264.79000000000002</v>
      </c>
      <c r="O334" s="44">
        <f t="shared" si="191"/>
        <v>264.79000000000002</v>
      </c>
      <c r="P334" s="44">
        <f t="shared" si="191"/>
        <v>264.79000000000002</v>
      </c>
      <c r="Q334" s="44">
        <f t="shared" si="191"/>
        <v>264.79000000000002</v>
      </c>
      <c r="R334" s="44">
        <f t="shared" si="191"/>
        <v>264.79000000000002</v>
      </c>
      <c r="S334" s="44">
        <f t="shared" si="191"/>
        <v>264.79000000000002</v>
      </c>
      <c r="T334" s="44">
        <f t="shared" si="191"/>
        <v>264.79000000000002</v>
      </c>
      <c r="U334" s="44">
        <f t="shared" si="191"/>
        <v>264.79000000000002</v>
      </c>
      <c r="V334" s="44">
        <f t="shared" si="191"/>
        <v>264.79000000000002</v>
      </c>
      <c r="W334" s="44">
        <f t="shared" si="191"/>
        <v>264.79000000000002</v>
      </c>
      <c r="X334" s="44">
        <f t="shared" si="191"/>
        <v>264.79000000000002</v>
      </c>
      <c r="Y334" s="44">
        <f t="shared" si="191"/>
        <v>264.79000000000002</v>
      </c>
      <c r="Z334" s="44">
        <f t="shared" si="191"/>
        <v>264.79000000000002</v>
      </c>
      <c r="AA334" s="44">
        <f t="shared" si="191"/>
        <v>264.79000000000002</v>
      </c>
    </row>
    <row r="335" spans="1:27" ht="12.75" customHeight="1" collapsed="1" x14ac:dyDescent="0.3">
      <c r="A335" s="98" t="s">
        <v>1895</v>
      </c>
      <c r="B335" s="28" t="str">
        <f>"07"&amp;"."&amp;$B$752&amp;"."&amp;$B$753</f>
        <v>07.02.2024</v>
      </c>
      <c r="C335" s="90" t="s">
        <v>76</v>
      </c>
      <c r="D335" s="91">
        <f>ROUND(((D336+D337+D339+D338)/1000),5)</f>
        <v>3.7644199999999999</v>
      </c>
      <c r="E335" s="91">
        <f>ROUND(((E336+E337+E339+E338)/1000),5)</f>
        <v>3.7087300000000001</v>
      </c>
      <c r="F335" s="91">
        <f>ROUND(((F336+F337+F339+F338)/1000),5)</f>
        <v>3.6701899999999998</v>
      </c>
      <c r="G335" s="91">
        <f t="shared" ref="G335:AA335" si="192">ROUND(((G336+G337+G339+G338)/1000),5)</f>
        <v>3.6650800000000001</v>
      </c>
      <c r="H335" s="91">
        <f t="shared" si="192"/>
        <v>3.6993100000000001</v>
      </c>
      <c r="I335" s="91">
        <f t="shared" si="192"/>
        <v>3.7564299999999999</v>
      </c>
      <c r="J335" s="91">
        <f t="shared" si="192"/>
        <v>3.9430700000000001</v>
      </c>
      <c r="K335" s="91">
        <f t="shared" si="192"/>
        <v>4.2187099999999997</v>
      </c>
      <c r="L335" s="91">
        <f t="shared" si="192"/>
        <v>4.3802399999999997</v>
      </c>
      <c r="M335" s="91">
        <f t="shared" si="192"/>
        <v>4.4375999999999998</v>
      </c>
      <c r="N335" s="91">
        <f t="shared" si="192"/>
        <v>4.4723899999999999</v>
      </c>
      <c r="O335" s="91">
        <f t="shared" si="192"/>
        <v>4.50922</v>
      </c>
      <c r="P335" s="91">
        <f t="shared" si="192"/>
        <v>4.4749699999999999</v>
      </c>
      <c r="Q335" s="91">
        <f t="shared" si="192"/>
        <v>4.5038799999999997</v>
      </c>
      <c r="R335" s="91">
        <f t="shared" si="192"/>
        <v>4.5038</v>
      </c>
      <c r="S335" s="91">
        <f t="shared" si="192"/>
        <v>4.4196900000000001</v>
      </c>
      <c r="T335" s="91">
        <f t="shared" si="192"/>
        <v>4.3890599999999997</v>
      </c>
      <c r="U335" s="91">
        <f t="shared" si="192"/>
        <v>4.4279500000000001</v>
      </c>
      <c r="V335" s="91">
        <f t="shared" si="192"/>
        <v>4.4151400000000001</v>
      </c>
      <c r="W335" s="91">
        <f t="shared" si="192"/>
        <v>4.4368600000000002</v>
      </c>
      <c r="X335" s="91">
        <f t="shared" si="192"/>
        <v>4.3366600000000002</v>
      </c>
      <c r="Y335" s="91">
        <f t="shared" si="192"/>
        <v>4.2435799999999997</v>
      </c>
      <c r="Z335" s="91">
        <f t="shared" si="192"/>
        <v>3.9953599999999998</v>
      </c>
      <c r="AA335" s="91">
        <f t="shared" si="192"/>
        <v>3.79582</v>
      </c>
    </row>
    <row r="336" spans="1:27" ht="12.75" hidden="1" customHeight="1" outlineLevel="1" x14ac:dyDescent="0.3">
      <c r="A336" s="99" t="s">
        <v>1896</v>
      </c>
      <c r="B336" s="63" t="s">
        <v>238</v>
      </c>
      <c r="C336" s="43" t="s">
        <v>79</v>
      </c>
      <c r="D336" s="44">
        <v>1271.94</v>
      </c>
      <c r="E336" s="44">
        <v>1216.25</v>
      </c>
      <c r="F336" s="44">
        <v>1177.71</v>
      </c>
      <c r="G336" s="44">
        <v>1172.5999999999999</v>
      </c>
      <c r="H336" s="44">
        <v>1206.83</v>
      </c>
      <c r="I336" s="44">
        <v>1263.95</v>
      </c>
      <c r="J336" s="44">
        <v>1450.59</v>
      </c>
      <c r="K336" s="44">
        <v>1726.23</v>
      </c>
      <c r="L336" s="44">
        <v>1887.76</v>
      </c>
      <c r="M336" s="44">
        <v>1945.12</v>
      </c>
      <c r="N336" s="44">
        <v>1979.91</v>
      </c>
      <c r="O336" s="44">
        <v>2016.74</v>
      </c>
      <c r="P336" s="44">
        <v>1982.49</v>
      </c>
      <c r="Q336" s="44">
        <v>2011.4</v>
      </c>
      <c r="R336" s="44">
        <v>2011.32</v>
      </c>
      <c r="S336" s="44">
        <v>1927.21</v>
      </c>
      <c r="T336" s="44">
        <v>1896.58</v>
      </c>
      <c r="U336" s="44">
        <v>1935.47</v>
      </c>
      <c r="V336" s="44">
        <v>1922.66</v>
      </c>
      <c r="W336" s="44">
        <v>1944.38</v>
      </c>
      <c r="X336" s="44">
        <v>1844.18</v>
      </c>
      <c r="Y336" s="44">
        <v>1751.1</v>
      </c>
      <c r="Z336" s="44">
        <v>1502.88</v>
      </c>
      <c r="AA336" s="44">
        <v>1303.3399999999999</v>
      </c>
    </row>
    <row r="337" spans="1:27" ht="12.75" hidden="1" customHeight="1" outlineLevel="1" x14ac:dyDescent="0.3">
      <c r="A337" s="99" t="s">
        <v>1897</v>
      </c>
      <c r="B337" s="63" t="s">
        <v>90</v>
      </c>
      <c r="C337" s="43" t="s">
        <v>79</v>
      </c>
      <c r="D337" s="44">
        <f>$D$307</f>
        <v>2222.89</v>
      </c>
      <c r="E337" s="44">
        <f t="shared" ref="E337:AA337" si="193">$D$307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3">
      <c r="A338" s="99" t="s">
        <v>1898</v>
      </c>
      <c r="B338" s="63" t="s">
        <v>83</v>
      </c>
      <c r="C338" s="43" t="s">
        <v>79</v>
      </c>
      <c r="D338" s="44">
        <v>4.8</v>
      </c>
      <c r="E338" s="44">
        <v>4.8</v>
      </c>
      <c r="F338" s="44">
        <v>4.8</v>
      </c>
      <c r="G338" s="44">
        <v>4.8</v>
      </c>
      <c r="H338" s="44">
        <v>4.8</v>
      </c>
      <c r="I338" s="44">
        <v>4.8</v>
      </c>
      <c r="J338" s="44">
        <v>4.8</v>
      </c>
      <c r="K338" s="44">
        <v>4.8</v>
      </c>
      <c r="L338" s="44">
        <v>4.8</v>
      </c>
      <c r="M338" s="44">
        <v>4.8</v>
      </c>
      <c r="N338" s="44">
        <v>4.8</v>
      </c>
      <c r="O338" s="44">
        <v>4.8</v>
      </c>
      <c r="P338" s="44">
        <v>4.8</v>
      </c>
      <c r="Q338" s="44">
        <v>4.8</v>
      </c>
      <c r="R338" s="44">
        <v>4.8</v>
      </c>
      <c r="S338" s="44">
        <v>4.8</v>
      </c>
      <c r="T338" s="44">
        <v>4.8</v>
      </c>
      <c r="U338" s="44">
        <v>4.8</v>
      </c>
      <c r="V338" s="44">
        <v>4.8</v>
      </c>
      <c r="W338" s="44">
        <v>4.8</v>
      </c>
      <c r="X338" s="44">
        <v>4.8</v>
      </c>
      <c r="Y338" s="44">
        <v>4.8</v>
      </c>
      <c r="Z338" s="44">
        <v>4.8</v>
      </c>
      <c r="AA338" s="44">
        <v>4.8</v>
      </c>
    </row>
    <row r="339" spans="1:27" ht="12.75" hidden="1" customHeight="1" outlineLevel="1" x14ac:dyDescent="0.3">
      <c r="A339" s="99" t="s">
        <v>1899</v>
      </c>
      <c r="B339" s="63" t="s">
        <v>81</v>
      </c>
      <c r="C339" s="43" t="s">
        <v>79</v>
      </c>
      <c r="D339" s="44">
        <f>$D$11</f>
        <v>264.79000000000002</v>
      </c>
      <c r="E339" s="44">
        <f t="shared" ref="E339:AA339" si="194">$D$11</f>
        <v>264.79000000000002</v>
      </c>
      <c r="F339" s="44">
        <f t="shared" si="194"/>
        <v>264.79000000000002</v>
      </c>
      <c r="G339" s="44">
        <f t="shared" si="194"/>
        <v>264.79000000000002</v>
      </c>
      <c r="H339" s="44">
        <f t="shared" si="194"/>
        <v>264.79000000000002</v>
      </c>
      <c r="I339" s="44">
        <f t="shared" si="194"/>
        <v>264.79000000000002</v>
      </c>
      <c r="J339" s="44">
        <f t="shared" si="194"/>
        <v>264.79000000000002</v>
      </c>
      <c r="K339" s="44">
        <f t="shared" si="194"/>
        <v>264.79000000000002</v>
      </c>
      <c r="L339" s="44">
        <f t="shared" si="194"/>
        <v>264.79000000000002</v>
      </c>
      <c r="M339" s="44">
        <f t="shared" si="194"/>
        <v>264.79000000000002</v>
      </c>
      <c r="N339" s="44">
        <f t="shared" si="194"/>
        <v>264.79000000000002</v>
      </c>
      <c r="O339" s="44">
        <f t="shared" si="194"/>
        <v>264.79000000000002</v>
      </c>
      <c r="P339" s="44">
        <f t="shared" si="194"/>
        <v>264.79000000000002</v>
      </c>
      <c r="Q339" s="44">
        <f t="shared" si="194"/>
        <v>264.79000000000002</v>
      </c>
      <c r="R339" s="44">
        <f t="shared" si="194"/>
        <v>264.79000000000002</v>
      </c>
      <c r="S339" s="44">
        <f t="shared" si="194"/>
        <v>264.79000000000002</v>
      </c>
      <c r="T339" s="44">
        <f t="shared" si="194"/>
        <v>264.79000000000002</v>
      </c>
      <c r="U339" s="44">
        <f t="shared" si="194"/>
        <v>264.79000000000002</v>
      </c>
      <c r="V339" s="44">
        <f t="shared" si="194"/>
        <v>264.79000000000002</v>
      </c>
      <c r="W339" s="44">
        <f t="shared" si="194"/>
        <v>264.79000000000002</v>
      </c>
      <c r="X339" s="44">
        <f t="shared" si="194"/>
        <v>264.79000000000002</v>
      </c>
      <c r="Y339" s="44">
        <f t="shared" si="194"/>
        <v>264.79000000000002</v>
      </c>
      <c r="Z339" s="44">
        <f t="shared" si="194"/>
        <v>264.79000000000002</v>
      </c>
      <c r="AA339" s="44">
        <f t="shared" si="194"/>
        <v>264.79000000000002</v>
      </c>
    </row>
    <row r="340" spans="1:27" ht="12.75" customHeight="1" collapsed="1" x14ac:dyDescent="0.3">
      <c r="A340" s="98" t="s">
        <v>1900</v>
      </c>
      <c r="B340" s="28" t="str">
        <f>"08"&amp;"."&amp;$B$752&amp;"."&amp;$B$753</f>
        <v>08.02.2024</v>
      </c>
      <c r="C340" s="90" t="s">
        <v>76</v>
      </c>
      <c r="D340" s="91">
        <f>ROUND(((D341+D342+D344+D343)/1000),5)</f>
        <v>3.7645200000000001</v>
      </c>
      <c r="E340" s="91">
        <f>ROUND(((E341+E342+E344+E343)/1000),5)</f>
        <v>3.6793499999999999</v>
      </c>
      <c r="F340" s="91">
        <f>ROUND(((F341+F342+F344+F343)/1000),5)</f>
        <v>3.64682</v>
      </c>
      <c r="G340" s="91">
        <f t="shared" ref="G340:AA340" si="195">ROUND(((G341+G342+G344+G343)/1000),5)</f>
        <v>3.6383999999999999</v>
      </c>
      <c r="H340" s="91">
        <f t="shared" si="195"/>
        <v>3.6715399999999998</v>
      </c>
      <c r="I340" s="91">
        <f t="shared" si="195"/>
        <v>3.7888700000000002</v>
      </c>
      <c r="J340" s="91">
        <f t="shared" si="195"/>
        <v>3.9980699999999998</v>
      </c>
      <c r="K340" s="91">
        <f t="shared" si="195"/>
        <v>4.2929700000000004</v>
      </c>
      <c r="L340" s="91">
        <f t="shared" si="195"/>
        <v>4.4150999999999998</v>
      </c>
      <c r="M340" s="91">
        <f t="shared" si="195"/>
        <v>4.50265</v>
      </c>
      <c r="N340" s="91">
        <f t="shared" si="195"/>
        <v>4.5698100000000004</v>
      </c>
      <c r="O340" s="91">
        <f t="shared" si="195"/>
        <v>4.5860799999999999</v>
      </c>
      <c r="P340" s="91">
        <f t="shared" si="195"/>
        <v>4.55823</v>
      </c>
      <c r="Q340" s="91">
        <f t="shared" si="195"/>
        <v>4.56494</v>
      </c>
      <c r="R340" s="91">
        <f t="shared" si="195"/>
        <v>4.5514099999999997</v>
      </c>
      <c r="S340" s="91">
        <f t="shared" si="195"/>
        <v>4.4881399999999996</v>
      </c>
      <c r="T340" s="91">
        <f t="shared" si="195"/>
        <v>4.5666500000000001</v>
      </c>
      <c r="U340" s="91">
        <f t="shared" si="195"/>
        <v>4.59877</v>
      </c>
      <c r="V340" s="91">
        <f t="shared" si="195"/>
        <v>4.6883299999999997</v>
      </c>
      <c r="W340" s="91">
        <f t="shared" si="195"/>
        <v>4.5348800000000002</v>
      </c>
      <c r="X340" s="91">
        <f t="shared" si="195"/>
        <v>4.4577</v>
      </c>
      <c r="Y340" s="91">
        <f t="shared" si="195"/>
        <v>4.3346900000000002</v>
      </c>
      <c r="Z340" s="91">
        <f t="shared" si="195"/>
        <v>4.1920099999999998</v>
      </c>
      <c r="AA340" s="91">
        <f t="shared" si="195"/>
        <v>3.9375599999999999</v>
      </c>
    </row>
    <row r="341" spans="1:27" ht="12.75" hidden="1" customHeight="1" outlineLevel="1" x14ac:dyDescent="0.3">
      <c r="A341" s="99" t="s">
        <v>1901</v>
      </c>
      <c r="B341" s="63" t="s">
        <v>238</v>
      </c>
      <c r="C341" s="43" t="s">
        <v>79</v>
      </c>
      <c r="D341" s="44">
        <v>1272.04</v>
      </c>
      <c r="E341" s="44">
        <v>1186.8699999999999</v>
      </c>
      <c r="F341" s="44">
        <v>1154.3399999999999</v>
      </c>
      <c r="G341" s="44">
        <v>1145.92</v>
      </c>
      <c r="H341" s="44">
        <v>1179.06</v>
      </c>
      <c r="I341" s="44">
        <v>1296.3900000000001</v>
      </c>
      <c r="J341" s="44">
        <v>1505.59</v>
      </c>
      <c r="K341" s="44">
        <v>1800.49</v>
      </c>
      <c r="L341" s="44">
        <v>1922.62</v>
      </c>
      <c r="M341" s="44">
        <v>2010.17</v>
      </c>
      <c r="N341" s="44">
        <v>2077.33</v>
      </c>
      <c r="O341" s="44">
        <v>2093.6</v>
      </c>
      <c r="P341" s="44">
        <v>2065.75</v>
      </c>
      <c r="Q341" s="44">
        <v>2072.46</v>
      </c>
      <c r="R341" s="44">
        <v>2058.9299999999998</v>
      </c>
      <c r="S341" s="44">
        <v>1995.66</v>
      </c>
      <c r="T341" s="44">
        <v>2074.17</v>
      </c>
      <c r="U341" s="44">
        <v>2106.29</v>
      </c>
      <c r="V341" s="44">
        <v>2195.85</v>
      </c>
      <c r="W341" s="44">
        <v>2042.4</v>
      </c>
      <c r="X341" s="44">
        <v>1965.22</v>
      </c>
      <c r="Y341" s="44">
        <v>1842.21</v>
      </c>
      <c r="Z341" s="44">
        <v>1699.53</v>
      </c>
      <c r="AA341" s="44">
        <v>1445.08</v>
      </c>
    </row>
    <row r="342" spans="1:27" ht="12.75" hidden="1" customHeight="1" outlineLevel="1" x14ac:dyDescent="0.3">
      <c r="A342" s="99" t="s">
        <v>1902</v>
      </c>
      <c r="B342" s="63" t="s">
        <v>90</v>
      </c>
      <c r="C342" s="43" t="s">
        <v>79</v>
      </c>
      <c r="D342" s="44">
        <f>$D$307</f>
        <v>2222.89</v>
      </c>
      <c r="E342" s="44">
        <f t="shared" ref="E342:AA342" si="196">$D$307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3">
      <c r="A343" s="99" t="s">
        <v>1903</v>
      </c>
      <c r="B343" s="63" t="s">
        <v>83</v>
      </c>
      <c r="C343" s="43" t="s">
        <v>79</v>
      </c>
      <c r="D343" s="44">
        <v>4.8</v>
      </c>
      <c r="E343" s="44">
        <v>4.8</v>
      </c>
      <c r="F343" s="44">
        <v>4.8</v>
      </c>
      <c r="G343" s="44">
        <v>4.8</v>
      </c>
      <c r="H343" s="44">
        <v>4.8</v>
      </c>
      <c r="I343" s="44">
        <v>4.8</v>
      </c>
      <c r="J343" s="44">
        <v>4.8</v>
      </c>
      <c r="K343" s="44">
        <v>4.8</v>
      </c>
      <c r="L343" s="44">
        <v>4.8</v>
      </c>
      <c r="M343" s="44">
        <v>4.8</v>
      </c>
      <c r="N343" s="44">
        <v>4.8</v>
      </c>
      <c r="O343" s="44">
        <v>4.8</v>
      </c>
      <c r="P343" s="44">
        <v>4.8</v>
      </c>
      <c r="Q343" s="44">
        <v>4.8</v>
      </c>
      <c r="R343" s="44">
        <v>4.8</v>
      </c>
      <c r="S343" s="44">
        <v>4.8</v>
      </c>
      <c r="T343" s="44">
        <v>4.8</v>
      </c>
      <c r="U343" s="44">
        <v>4.8</v>
      </c>
      <c r="V343" s="44">
        <v>4.8</v>
      </c>
      <c r="W343" s="44">
        <v>4.8</v>
      </c>
      <c r="X343" s="44">
        <v>4.8</v>
      </c>
      <c r="Y343" s="44">
        <v>4.8</v>
      </c>
      <c r="Z343" s="44">
        <v>4.8</v>
      </c>
      <c r="AA343" s="44">
        <v>4.8</v>
      </c>
    </row>
    <row r="344" spans="1:27" ht="12.75" hidden="1" customHeight="1" outlineLevel="1" x14ac:dyDescent="0.3">
      <c r="A344" s="99" t="s">
        <v>1904</v>
      </c>
      <c r="B344" s="63" t="s">
        <v>81</v>
      </c>
      <c r="C344" s="43" t="s">
        <v>79</v>
      </c>
      <c r="D344" s="44">
        <f>$D$11</f>
        <v>264.79000000000002</v>
      </c>
      <c r="E344" s="44">
        <f t="shared" ref="E344:AA344" si="197">$D$11</f>
        <v>264.79000000000002</v>
      </c>
      <c r="F344" s="44">
        <f t="shared" si="197"/>
        <v>264.79000000000002</v>
      </c>
      <c r="G344" s="44">
        <f t="shared" si="197"/>
        <v>264.79000000000002</v>
      </c>
      <c r="H344" s="44">
        <f t="shared" si="197"/>
        <v>264.79000000000002</v>
      </c>
      <c r="I344" s="44">
        <f t="shared" si="197"/>
        <v>264.79000000000002</v>
      </c>
      <c r="J344" s="44">
        <f t="shared" si="197"/>
        <v>264.79000000000002</v>
      </c>
      <c r="K344" s="44">
        <f t="shared" si="197"/>
        <v>264.79000000000002</v>
      </c>
      <c r="L344" s="44">
        <f t="shared" si="197"/>
        <v>264.79000000000002</v>
      </c>
      <c r="M344" s="44">
        <f t="shared" si="197"/>
        <v>264.79000000000002</v>
      </c>
      <c r="N344" s="44">
        <f t="shared" si="197"/>
        <v>264.79000000000002</v>
      </c>
      <c r="O344" s="44">
        <f t="shared" si="197"/>
        <v>264.79000000000002</v>
      </c>
      <c r="P344" s="44">
        <f t="shared" si="197"/>
        <v>264.79000000000002</v>
      </c>
      <c r="Q344" s="44">
        <f t="shared" si="197"/>
        <v>264.79000000000002</v>
      </c>
      <c r="R344" s="44">
        <f t="shared" si="197"/>
        <v>264.79000000000002</v>
      </c>
      <c r="S344" s="44">
        <f t="shared" si="197"/>
        <v>264.79000000000002</v>
      </c>
      <c r="T344" s="44">
        <f t="shared" si="197"/>
        <v>264.79000000000002</v>
      </c>
      <c r="U344" s="44">
        <f t="shared" si="197"/>
        <v>264.79000000000002</v>
      </c>
      <c r="V344" s="44">
        <f t="shared" si="197"/>
        <v>264.79000000000002</v>
      </c>
      <c r="W344" s="44">
        <f t="shared" si="197"/>
        <v>264.79000000000002</v>
      </c>
      <c r="X344" s="44">
        <f t="shared" si="197"/>
        <v>264.79000000000002</v>
      </c>
      <c r="Y344" s="44">
        <f t="shared" si="197"/>
        <v>264.79000000000002</v>
      </c>
      <c r="Z344" s="44">
        <f t="shared" si="197"/>
        <v>264.79000000000002</v>
      </c>
      <c r="AA344" s="44">
        <f t="shared" si="197"/>
        <v>264.79000000000002</v>
      </c>
    </row>
    <row r="345" spans="1:27" ht="12.75" customHeight="1" collapsed="1" x14ac:dyDescent="0.3">
      <c r="A345" s="98" t="s">
        <v>1905</v>
      </c>
      <c r="B345" s="28" t="str">
        <f>"09"&amp;"."&amp;$B$752&amp;"."&amp;$B$753</f>
        <v>09.02.2024</v>
      </c>
      <c r="C345" s="90" t="s">
        <v>76</v>
      </c>
      <c r="D345" s="91">
        <f>ROUND(((D346+D347+D349+D348)/1000),5)</f>
        <v>3.8023400000000001</v>
      </c>
      <c r="E345" s="91">
        <f>ROUND(((E346+E347+E349+E348)/1000),5)</f>
        <v>3.6933500000000001</v>
      </c>
      <c r="F345" s="91">
        <f>ROUND(((F346+F347+F349+F348)/1000),5)</f>
        <v>3.66757</v>
      </c>
      <c r="G345" s="91">
        <f t="shared" ref="G345:AA345" si="198">ROUND(((G346+G347+G349+G348)/1000),5)</f>
        <v>3.6673499999999999</v>
      </c>
      <c r="H345" s="91">
        <f t="shared" si="198"/>
        <v>3.67794</v>
      </c>
      <c r="I345" s="91">
        <f t="shared" si="198"/>
        <v>3.8182200000000002</v>
      </c>
      <c r="J345" s="91">
        <f t="shared" si="198"/>
        <v>4.0560200000000002</v>
      </c>
      <c r="K345" s="91">
        <f t="shared" si="198"/>
        <v>4.3290300000000004</v>
      </c>
      <c r="L345" s="91">
        <f t="shared" si="198"/>
        <v>4.4664599999999997</v>
      </c>
      <c r="M345" s="91">
        <f t="shared" si="198"/>
        <v>4.5969800000000003</v>
      </c>
      <c r="N345" s="91">
        <f t="shared" si="198"/>
        <v>4.6686899999999998</v>
      </c>
      <c r="O345" s="91">
        <f t="shared" si="198"/>
        <v>4.5674200000000003</v>
      </c>
      <c r="P345" s="91">
        <f t="shared" si="198"/>
        <v>4.5378699999999998</v>
      </c>
      <c r="Q345" s="91">
        <f t="shared" si="198"/>
        <v>4.5439999999999996</v>
      </c>
      <c r="R345" s="91">
        <f t="shared" si="198"/>
        <v>4.5307199999999996</v>
      </c>
      <c r="S345" s="91">
        <f t="shared" si="198"/>
        <v>4.53986</v>
      </c>
      <c r="T345" s="91">
        <f t="shared" si="198"/>
        <v>4.5869099999999996</v>
      </c>
      <c r="U345" s="91">
        <f t="shared" si="198"/>
        <v>4.6158599999999996</v>
      </c>
      <c r="V345" s="91">
        <f t="shared" si="198"/>
        <v>4.6791799999999997</v>
      </c>
      <c r="W345" s="91">
        <f t="shared" si="198"/>
        <v>4.4998300000000002</v>
      </c>
      <c r="X345" s="91">
        <f t="shared" si="198"/>
        <v>4.4203799999999998</v>
      </c>
      <c r="Y345" s="91">
        <f t="shared" si="198"/>
        <v>4.3563200000000002</v>
      </c>
      <c r="Z345" s="91">
        <f t="shared" si="198"/>
        <v>4.2192699999999999</v>
      </c>
      <c r="AA345" s="91">
        <f t="shared" si="198"/>
        <v>4.0166000000000004</v>
      </c>
    </row>
    <row r="346" spans="1:27" ht="12.75" hidden="1" customHeight="1" outlineLevel="1" x14ac:dyDescent="0.3">
      <c r="A346" s="99" t="s">
        <v>1906</v>
      </c>
      <c r="B346" s="63" t="s">
        <v>238</v>
      </c>
      <c r="C346" s="43" t="s">
        <v>79</v>
      </c>
      <c r="D346" s="44">
        <v>1309.8599999999999</v>
      </c>
      <c r="E346" s="44">
        <v>1200.8699999999999</v>
      </c>
      <c r="F346" s="44">
        <v>1175.0899999999999</v>
      </c>
      <c r="G346" s="44">
        <v>1174.8699999999999</v>
      </c>
      <c r="H346" s="44">
        <v>1185.46</v>
      </c>
      <c r="I346" s="44">
        <v>1325.74</v>
      </c>
      <c r="J346" s="44">
        <v>1563.54</v>
      </c>
      <c r="K346" s="44">
        <v>1836.55</v>
      </c>
      <c r="L346" s="44">
        <v>1973.98</v>
      </c>
      <c r="M346" s="44">
        <v>2104.5</v>
      </c>
      <c r="N346" s="44">
        <v>2176.21</v>
      </c>
      <c r="O346" s="44">
        <v>2074.94</v>
      </c>
      <c r="P346" s="44">
        <v>2045.39</v>
      </c>
      <c r="Q346" s="44">
        <v>2051.52</v>
      </c>
      <c r="R346" s="44">
        <v>2038.24</v>
      </c>
      <c r="S346" s="44">
        <v>2047.38</v>
      </c>
      <c r="T346" s="44">
        <v>2094.4299999999998</v>
      </c>
      <c r="U346" s="44">
        <v>2123.38</v>
      </c>
      <c r="V346" s="44">
        <v>2186.6999999999998</v>
      </c>
      <c r="W346" s="44">
        <v>2007.35</v>
      </c>
      <c r="X346" s="44">
        <v>1927.9</v>
      </c>
      <c r="Y346" s="44">
        <v>1863.84</v>
      </c>
      <c r="Z346" s="44">
        <v>1726.79</v>
      </c>
      <c r="AA346" s="44">
        <v>1524.12</v>
      </c>
    </row>
    <row r="347" spans="1:27" ht="12.75" hidden="1" customHeight="1" outlineLevel="1" x14ac:dyDescent="0.3">
      <c r="A347" s="99" t="s">
        <v>1907</v>
      </c>
      <c r="B347" s="63" t="s">
        <v>90</v>
      </c>
      <c r="C347" s="43" t="s">
        <v>79</v>
      </c>
      <c r="D347" s="44">
        <f>$D$307</f>
        <v>2222.89</v>
      </c>
      <c r="E347" s="44">
        <f t="shared" ref="E347:AA347" si="199">$D$307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3">
      <c r="A348" s="99" t="s">
        <v>1908</v>
      </c>
      <c r="B348" s="63" t="s">
        <v>83</v>
      </c>
      <c r="C348" s="43" t="s">
        <v>79</v>
      </c>
      <c r="D348" s="44">
        <v>4.8</v>
      </c>
      <c r="E348" s="44">
        <v>4.8</v>
      </c>
      <c r="F348" s="44">
        <v>4.8</v>
      </c>
      <c r="G348" s="44">
        <v>4.8</v>
      </c>
      <c r="H348" s="44">
        <v>4.8</v>
      </c>
      <c r="I348" s="44">
        <v>4.8</v>
      </c>
      <c r="J348" s="44">
        <v>4.8</v>
      </c>
      <c r="K348" s="44">
        <v>4.8</v>
      </c>
      <c r="L348" s="44">
        <v>4.8</v>
      </c>
      <c r="M348" s="44">
        <v>4.8</v>
      </c>
      <c r="N348" s="44">
        <v>4.8</v>
      </c>
      <c r="O348" s="44">
        <v>4.8</v>
      </c>
      <c r="P348" s="44">
        <v>4.8</v>
      </c>
      <c r="Q348" s="44">
        <v>4.8</v>
      </c>
      <c r="R348" s="44">
        <v>4.8</v>
      </c>
      <c r="S348" s="44">
        <v>4.8</v>
      </c>
      <c r="T348" s="44">
        <v>4.8</v>
      </c>
      <c r="U348" s="44">
        <v>4.8</v>
      </c>
      <c r="V348" s="44">
        <v>4.8</v>
      </c>
      <c r="W348" s="44">
        <v>4.8</v>
      </c>
      <c r="X348" s="44">
        <v>4.8</v>
      </c>
      <c r="Y348" s="44">
        <v>4.8</v>
      </c>
      <c r="Z348" s="44">
        <v>4.8</v>
      </c>
      <c r="AA348" s="44">
        <v>4.8</v>
      </c>
    </row>
    <row r="349" spans="1:27" ht="12.75" hidden="1" customHeight="1" outlineLevel="1" x14ac:dyDescent="0.3">
      <c r="A349" s="99" t="s">
        <v>1909</v>
      </c>
      <c r="B349" s="63" t="s">
        <v>81</v>
      </c>
      <c r="C349" s="43" t="s">
        <v>79</v>
      </c>
      <c r="D349" s="44">
        <f>$D$11</f>
        <v>264.79000000000002</v>
      </c>
      <c r="E349" s="44">
        <f t="shared" ref="E349:AA349" si="200">$D$11</f>
        <v>264.79000000000002</v>
      </c>
      <c r="F349" s="44">
        <f t="shared" si="200"/>
        <v>264.79000000000002</v>
      </c>
      <c r="G349" s="44">
        <f t="shared" si="200"/>
        <v>264.79000000000002</v>
      </c>
      <c r="H349" s="44">
        <f t="shared" si="200"/>
        <v>264.79000000000002</v>
      </c>
      <c r="I349" s="44">
        <f t="shared" si="200"/>
        <v>264.79000000000002</v>
      </c>
      <c r="J349" s="44">
        <f t="shared" si="200"/>
        <v>264.79000000000002</v>
      </c>
      <c r="K349" s="44">
        <f t="shared" si="200"/>
        <v>264.79000000000002</v>
      </c>
      <c r="L349" s="44">
        <f t="shared" si="200"/>
        <v>264.79000000000002</v>
      </c>
      <c r="M349" s="44">
        <f t="shared" si="200"/>
        <v>264.79000000000002</v>
      </c>
      <c r="N349" s="44">
        <f t="shared" si="200"/>
        <v>264.79000000000002</v>
      </c>
      <c r="O349" s="44">
        <f t="shared" si="200"/>
        <v>264.79000000000002</v>
      </c>
      <c r="P349" s="44">
        <f t="shared" si="200"/>
        <v>264.79000000000002</v>
      </c>
      <c r="Q349" s="44">
        <f t="shared" si="200"/>
        <v>264.79000000000002</v>
      </c>
      <c r="R349" s="44">
        <f t="shared" si="200"/>
        <v>264.79000000000002</v>
      </c>
      <c r="S349" s="44">
        <f t="shared" si="200"/>
        <v>264.79000000000002</v>
      </c>
      <c r="T349" s="44">
        <f t="shared" si="200"/>
        <v>264.79000000000002</v>
      </c>
      <c r="U349" s="44">
        <f t="shared" si="200"/>
        <v>264.79000000000002</v>
      </c>
      <c r="V349" s="44">
        <f t="shared" si="200"/>
        <v>264.79000000000002</v>
      </c>
      <c r="W349" s="44">
        <f t="shared" si="200"/>
        <v>264.79000000000002</v>
      </c>
      <c r="X349" s="44">
        <f t="shared" si="200"/>
        <v>264.79000000000002</v>
      </c>
      <c r="Y349" s="44">
        <f t="shared" si="200"/>
        <v>264.79000000000002</v>
      </c>
      <c r="Z349" s="44">
        <f t="shared" si="200"/>
        <v>264.79000000000002</v>
      </c>
      <c r="AA349" s="44">
        <f t="shared" si="200"/>
        <v>264.79000000000002</v>
      </c>
    </row>
    <row r="350" spans="1:27" ht="12.75" customHeight="1" collapsed="1" x14ac:dyDescent="0.3">
      <c r="A350" s="98" t="s">
        <v>1910</v>
      </c>
      <c r="B350" s="28" t="str">
        <f>"10"&amp;"."&amp;$B$752&amp;"."&amp;$B$753</f>
        <v>10.02.2024</v>
      </c>
      <c r="C350" s="90" t="s">
        <v>76</v>
      </c>
      <c r="D350" s="91">
        <f>ROUND(((D351+D352+D354+D353)/1000),5)</f>
        <v>3.9373499999999999</v>
      </c>
      <c r="E350" s="91">
        <f>ROUND(((E351+E352+E354+E353)/1000),5)</f>
        <v>3.7622</v>
      </c>
      <c r="F350" s="91">
        <f>ROUND(((F351+F352+F354+F353)/1000),5)</f>
        <v>3.6823800000000002</v>
      </c>
      <c r="G350" s="91">
        <f t="shared" ref="G350:AA350" si="201">ROUND(((G351+G352+G354+G353)/1000),5)</f>
        <v>3.6734900000000001</v>
      </c>
      <c r="H350" s="91">
        <f t="shared" si="201"/>
        <v>3.6818</v>
      </c>
      <c r="I350" s="91">
        <f t="shared" si="201"/>
        <v>3.7729900000000001</v>
      </c>
      <c r="J350" s="91">
        <f t="shared" si="201"/>
        <v>3.8840599999999998</v>
      </c>
      <c r="K350" s="91">
        <f t="shared" si="201"/>
        <v>4.1184500000000002</v>
      </c>
      <c r="L350" s="91">
        <f t="shared" si="201"/>
        <v>4.3040500000000002</v>
      </c>
      <c r="M350" s="91">
        <f t="shared" si="201"/>
        <v>4.3816899999999999</v>
      </c>
      <c r="N350" s="91">
        <f t="shared" si="201"/>
        <v>4.4516900000000001</v>
      </c>
      <c r="O350" s="91">
        <f t="shared" si="201"/>
        <v>4.4681499999999996</v>
      </c>
      <c r="P350" s="91">
        <f t="shared" si="201"/>
        <v>4.4505299999999997</v>
      </c>
      <c r="Q350" s="91">
        <f t="shared" si="201"/>
        <v>4.4380699999999997</v>
      </c>
      <c r="R350" s="91">
        <f t="shared" si="201"/>
        <v>4.3879200000000003</v>
      </c>
      <c r="S350" s="91">
        <f t="shared" si="201"/>
        <v>4.4598199999999997</v>
      </c>
      <c r="T350" s="91">
        <f t="shared" si="201"/>
        <v>4.5095700000000001</v>
      </c>
      <c r="U350" s="91">
        <f t="shared" si="201"/>
        <v>4.56121</v>
      </c>
      <c r="V350" s="91">
        <f t="shared" si="201"/>
        <v>4.6925499999999998</v>
      </c>
      <c r="W350" s="91">
        <f t="shared" si="201"/>
        <v>4.55931</v>
      </c>
      <c r="X350" s="91">
        <f t="shared" si="201"/>
        <v>4.4086299999999996</v>
      </c>
      <c r="Y350" s="91">
        <f t="shared" si="201"/>
        <v>4.3174200000000003</v>
      </c>
      <c r="Z350" s="91">
        <f t="shared" si="201"/>
        <v>4.24186</v>
      </c>
      <c r="AA350" s="91">
        <f t="shared" si="201"/>
        <v>4.02637</v>
      </c>
    </row>
    <row r="351" spans="1:27" ht="12.75" hidden="1" customHeight="1" outlineLevel="1" x14ac:dyDescent="0.3">
      <c r="A351" s="99" t="s">
        <v>1911</v>
      </c>
      <c r="B351" s="63" t="s">
        <v>238</v>
      </c>
      <c r="C351" s="43" t="s">
        <v>79</v>
      </c>
      <c r="D351" s="44">
        <v>1444.87</v>
      </c>
      <c r="E351" s="44">
        <v>1269.72</v>
      </c>
      <c r="F351" s="44">
        <v>1189.9000000000001</v>
      </c>
      <c r="G351" s="44">
        <v>1181.01</v>
      </c>
      <c r="H351" s="44">
        <v>1189.32</v>
      </c>
      <c r="I351" s="44">
        <v>1280.51</v>
      </c>
      <c r="J351" s="44">
        <v>1391.58</v>
      </c>
      <c r="K351" s="44">
        <v>1625.97</v>
      </c>
      <c r="L351" s="44">
        <v>1811.57</v>
      </c>
      <c r="M351" s="44">
        <v>1889.21</v>
      </c>
      <c r="N351" s="44">
        <v>1959.21</v>
      </c>
      <c r="O351" s="44">
        <v>1975.67</v>
      </c>
      <c r="P351" s="44">
        <v>1958.05</v>
      </c>
      <c r="Q351" s="44">
        <v>1945.59</v>
      </c>
      <c r="R351" s="44">
        <v>1895.44</v>
      </c>
      <c r="S351" s="44">
        <v>1967.34</v>
      </c>
      <c r="T351" s="44">
        <v>2017.09</v>
      </c>
      <c r="U351" s="44">
        <v>2068.73</v>
      </c>
      <c r="V351" s="44">
        <v>2200.0700000000002</v>
      </c>
      <c r="W351" s="44">
        <v>2066.83</v>
      </c>
      <c r="X351" s="44">
        <v>1916.15</v>
      </c>
      <c r="Y351" s="44">
        <v>1824.94</v>
      </c>
      <c r="Z351" s="44">
        <v>1749.38</v>
      </c>
      <c r="AA351" s="44">
        <v>1533.89</v>
      </c>
    </row>
    <row r="352" spans="1:27" ht="12.75" hidden="1" customHeight="1" outlineLevel="1" x14ac:dyDescent="0.3">
      <c r="A352" s="99" t="s">
        <v>1912</v>
      </c>
      <c r="B352" s="63" t="s">
        <v>90</v>
      </c>
      <c r="C352" s="43" t="s">
        <v>79</v>
      </c>
      <c r="D352" s="44">
        <f>$D$307</f>
        <v>2222.89</v>
      </c>
      <c r="E352" s="44">
        <f t="shared" ref="E352:AA352" si="202">$D$307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3">
      <c r="A353" s="99" t="s">
        <v>1913</v>
      </c>
      <c r="B353" s="63" t="s">
        <v>83</v>
      </c>
      <c r="C353" s="43" t="s">
        <v>79</v>
      </c>
      <c r="D353" s="44">
        <v>4.8</v>
      </c>
      <c r="E353" s="44">
        <v>4.8</v>
      </c>
      <c r="F353" s="44">
        <v>4.8</v>
      </c>
      <c r="G353" s="44">
        <v>4.8</v>
      </c>
      <c r="H353" s="44">
        <v>4.8</v>
      </c>
      <c r="I353" s="44">
        <v>4.8</v>
      </c>
      <c r="J353" s="44">
        <v>4.8</v>
      </c>
      <c r="K353" s="44">
        <v>4.8</v>
      </c>
      <c r="L353" s="44">
        <v>4.8</v>
      </c>
      <c r="M353" s="44">
        <v>4.8</v>
      </c>
      <c r="N353" s="44">
        <v>4.8</v>
      </c>
      <c r="O353" s="44">
        <v>4.8</v>
      </c>
      <c r="P353" s="44">
        <v>4.8</v>
      </c>
      <c r="Q353" s="44">
        <v>4.8</v>
      </c>
      <c r="R353" s="44">
        <v>4.8</v>
      </c>
      <c r="S353" s="44">
        <v>4.8</v>
      </c>
      <c r="T353" s="44">
        <v>4.8</v>
      </c>
      <c r="U353" s="44">
        <v>4.8</v>
      </c>
      <c r="V353" s="44">
        <v>4.8</v>
      </c>
      <c r="W353" s="44">
        <v>4.8</v>
      </c>
      <c r="X353" s="44">
        <v>4.8</v>
      </c>
      <c r="Y353" s="44">
        <v>4.8</v>
      </c>
      <c r="Z353" s="44">
        <v>4.8</v>
      </c>
      <c r="AA353" s="44">
        <v>4.8</v>
      </c>
    </row>
    <row r="354" spans="1:27" ht="12.75" hidden="1" customHeight="1" outlineLevel="1" x14ac:dyDescent="0.3">
      <c r="A354" s="99" t="s">
        <v>1914</v>
      </c>
      <c r="B354" s="63" t="s">
        <v>81</v>
      </c>
      <c r="C354" s="43" t="s">
        <v>79</v>
      </c>
      <c r="D354" s="44">
        <f>$D$11</f>
        <v>264.79000000000002</v>
      </c>
      <c r="E354" s="44">
        <f t="shared" ref="E354:AA354" si="203">$D$11</f>
        <v>264.79000000000002</v>
      </c>
      <c r="F354" s="44">
        <f t="shared" si="203"/>
        <v>264.79000000000002</v>
      </c>
      <c r="G354" s="44">
        <f t="shared" si="203"/>
        <v>264.79000000000002</v>
      </c>
      <c r="H354" s="44">
        <f t="shared" si="203"/>
        <v>264.79000000000002</v>
      </c>
      <c r="I354" s="44">
        <f t="shared" si="203"/>
        <v>264.79000000000002</v>
      </c>
      <c r="J354" s="44">
        <f t="shared" si="203"/>
        <v>264.79000000000002</v>
      </c>
      <c r="K354" s="44">
        <f t="shared" si="203"/>
        <v>264.79000000000002</v>
      </c>
      <c r="L354" s="44">
        <f t="shared" si="203"/>
        <v>264.79000000000002</v>
      </c>
      <c r="M354" s="44">
        <f t="shared" si="203"/>
        <v>264.79000000000002</v>
      </c>
      <c r="N354" s="44">
        <f t="shared" si="203"/>
        <v>264.79000000000002</v>
      </c>
      <c r="O354" s="44">
        <f t="shared" si="203"/>
        <v>264.79000000000002</v>
      </c>
      <c r="P354" s="44">
        <f t="shared" si="203"/>
        <v>264.79000000000002</v>
      </c>
      <c r="Q354" s="44">
        <f t="shared" si="203"/>
        <v>264.79000000000002</v>
      </c>
      <c r="R354" s="44">
        <f t="shared" si="203"/>
        <v>264.79000000000002</v>
      </c>
      <c r="S354" s="44">
        <f t="shared" si="203"/>
        <v>264.79000000000002</v>
      </c>
      <c r="T354" s="44">
        <f t="shared" si="203"/>
        <v>264.79000000000002</v>
      </c>
      <c r="U354" s="44">
        <f t="shared" si="203"/>
        <v>264.79000000000002</v>
      </c>
      <c r="V354" s="44">
        <f t="shared" si="203"/>
        <v>264.79000000000002</v>
      </c>
      <c r="W354" s="44">
        <f t="shared" si="203"/>
        <v>264.79000000000002</v>
      </c>
      <c r="X354" s="44">
        <f t="shared" si="203"/>
        <v>264.79000000000002</v>
      </c>
      <c r="Y354" s="44">
        <f t="shared" si="203"/>
        <v>264.79000000000002</v>
      </c>
      <c r="Z354" s="44">
        <f t="shared" si="203"/>
        <v>264.79000000000002</v>
      </c>
      <c r="AA354" s="44">
        <f t="shared" si="203"/>
        <v>264.79000000000002</v>
      </c>
    </row>
    <row r="355" spans="1:27" ht="12.75" customHeight="1" collapsed="1" x14ac:dyDescent="0.3">
      <c r="A355" s="98" t="s">
        <v>1915</v>
      </c>
      <c r="B355" s="28" t="str">
        <f>"11"&amp;"."&amp;$B$752&amp;"."&amp;$B$753</f>
        <v>11.02.2024</v>
      </c>
      <c r="C355" s="90" t="s">
        <v>76</v>
      </c>
      <c r="D355" s="91">
        <f>ROUND(((D356+D357+D359+D358)/1000),5)</f>
        <v>3.9331</v>
      </c>
      <c r="E355" s="91">
        <f>ROUND(((E356+E357+E359+E358)/1000),5)</f>
        <v>3.7732999999999999</v>
      </c>
      <c r="F355" s="91">
        <f>ROUND(((F356+F357+F359+F358)/1000),5)</f>
        <v>3.6983700000000002</v>
      </c>
      <c r="G355" s="91">
        <f t="shared" ref="G355:AA355" si="204">ROUND(((G356+G357+G359+G358)/1000),5)</f>
        <v>3.6838600000000001</v>
      </c>
      <c r="H355" s="91">
        <f t="shared" si="204"/>
        <v>3.6888100000000001</v>
      </c>
      <c r="I355" s="91">
        <f t="shared" si="204"/>
        <v>3.7574399999999999</v>
      </c>
      <c r="J355" s="91">
        <f t="shared" si="204"/>
        <v>3.8489100000000001</v>
      </c>
      <c r="K355" s="91">
        <f t="shared" si="204"/>
        <v>3.9843600000000001</v>
      </c>
      <c r="L355" s="91">
        <f t="shared" si="204"/>
        <v>4.2381000000000002</v>
      </c>
      <c r="M355" s="91">
        <f t="shared" si="204"/>
        <v>4.3197400000000004</v>
      </c>
      <c r="N355" s="91">
        <f t="shared" si="204"/>
        <v>4.3737500000000002</v>
      </c>
      <c r="O355" s="91">
        <f t="shared" si="204"/>
        <v>4.3965800000000002</v>
      </c>
      <c r="P355" s="91">
        <f t="shared" si="204"/>
        <v>4.3907699999999998</v>
      </c>
      <c r="Q355" s="91">
        <f t="shared" si="204"/>
        <v>4.3888199999999999</v>
      </c>
      <c r="R355" s="91">
        <f t="shared" si="204"/>
        <v>4.3515699999999997</v>
      </c>
      <c r="S355" s="91">
        <f t="shared" si="204"/>
        <v>4.3465100000000003</v>
      </c>
      <c r="T355" s="91">
        <f t="shared" si="204"/>
        <v>4.3950899999999997</v>
      </c>
      <c r="U355" s="91">
        <f t="shared" si="204"/>
        <v>4.4504200000000003</v>
      </c>
      <c r="V355" s="91">
        <f t="shared" si="204"/>
        <v>4.45052</v>
      </c>
      <c r="W355" s="91">
        <f t="shared" si="204"/>
        <v>4.4145500000000002</v>
      </c>
      <c r="X355" s="91">
        <f t="shared" si="204"/>
        <v>4.4037100000000002</v>
      </c>
      <c r="Y355" s="91">
        <f t="shared" si="204"/>
        <v>4.32409</v>
      </c>
      <c r="Z355" s="91">
        <f t="shared" si="204"/>
        <v>4.2409499999999998</v>
      </c>
      <c r="AA355" s="91">
        <f t="shared" si="204"/>
        <v>3.9767800000000002</v>
      </c>
    </row>
    <row r="356" spans="1:27" ht="12.75" hidden="1" customHeight="1" outlineLevel="1" x14ac:dyDescent="0.3">
      <c r="A356" s="99" t="s">
        <v>1916</v>
      </c>
      <c r="B356" s="63" t="s">
        <v>238</v>
      </c>
      <c r="C356" s="43" t="s">
        <v>79</v>
      </c>
      <c r="D356" s="44">
        <v>1440.62</v>
      </c>
      <c r="E356" s="44">
        <v>1280.82</v>
      </c>
      <c r="F356" s="44">
        <v>1205.8900000000001</v>
      </c>
      <c r="G356" s="44">
        <v>1191.3800000000001</v>
      </c>
      <c r="H356" s="44">
        <v>1196.33</v>
      </c>
      <c r="I356" s="44">
        <v>1264.96</v>
      </c>
      <c r="J356" s="44">
        <v>1356.43</v>
      </c>
      <c r="K356" s="44">
        <v>1491.88</v>
      </c>
      <c r="L356" s="44">
        <v>1745.62</v>
      </c>
      <c r="M356" s="44">
        <v>1827.26</v>
      </c>
      <c r="N356" s="44">
        <v>1881.27</v>
      </c>
      <c r="O356" s="44">
        <v>1904.1</v>
      </c>
      <c r="P356" s="44">
        <v>1898.29</v>
      </c>
      <c r="Q356" s="44">
        <v>1896.34</v>
      </c>
      <c r="R356" s="44">
        <v>1859.09</v>
      </c>
      <c r="S356" s="44">
        <v>1854.03</v>
      </c>
      <c r="T356" s="44">
        <v>1902.61</v>
      </c>
      <c r="U356" s="44">
        <v>1957.94</v>
      </c>
      <c r="V356" s="44">
        <v>1958.04</v>
      </c>
      <c r="W356" s="44">
        <v>1922.07</v>
      </c>
      <c r="X356" s="44">
        <v>1911.23</v>
      </c>
      <c r="Y356" s="44">
        <v>1831.61</v>
      </c>
      <c r="Z356" s="44">
        <v>1748.47</v>
      </c>
      <c r="AA356" s="44">
        <v>1484.3</v>
      </c>
    </row>
    <row r="357" spans="1:27" ht="12.75" hidden="1" customHeight="1" outlineLevel="1" x14ac:dyDescent="0.3">
      <c r="A357" s="99" t="s">
        <v>1917</v>
      </c>
      <c r="B357" s="63" t="s">
        <v>90</v>
      </c>
      <c r="C357" s="43" t="s">
        <v>79</v>
      </c>
      <c r="D357" s="44">
        <f>$D$307</f>
        <v>2222.89</v>
      </c>
      <c r="E357" s="44">
        <f t="shared" ref="E357:AA357" si="205">$D$307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3">
      <c r="A358" s="99" t="s">
        <v>1918</v>
      </c>
      <c r="B358" s="63" t="s">
        <v>83</v>
      </c>
      <c r="C358" s="43" t="s">
        <v>79</v>
      </c>
      <c r="D358" s="44">
        <v>4.8</v>
      </c>
      <c r="E358" s="44">
        <v>4.8</v>
      </c>
      <c r="F358" s="44">
        <v>4.8</v>
      </c>
      <c r="G358" s="44">
        <v>4.8</v>
      </c>
      <c r="H358" s="44">
        <v>4.8</v>
      </c>
      <c r="I358" s="44">
        <v>4.8</v>
      </c>
      <c r="J358" s="44">
        <v>4.8</v>
      </c>
      <c r="K358" s="44">
        <v>4.8</v>
      </c>
      <c r="L358" s="44">
        <v>4.8</v>
      </c>
      <c r="M358" s="44">
        <v>4.8</v>
      </c>
      <c r="N358" s="44">
        <v>4.8</v>
      </c>
      <c r="O358" s="44">
        <v>4.8</v>
      </c>
      <c r="P358" s="44">
        <v>4.8</v>
      </c>
      <c r="Q358" s="44">
        <v>4.8</v>
      </c>
      <c r="R358" s="44">
        <v>4.8</v>
      </c>
      <c r="S358" s="44">
        <v>4.8</v>
      </c>
      <c r="T358" s="44">
        <v>4.8</v>
      </c>
      <c r="U358" s="44">
        <v>4.8</v>
      </c>
      <c r="V358" s="44">
        <v>4.8</v>
      </c>
      <c r="W358" s="44">
        <v>4.8</v>
      </c>
      <c r="X358" s="44">
        <v>4.8</v>
      </c>
      <c r="Y358" s="44">
        <v>4.8</v>
      </c>
      <c r="Z358" s="44">
        <v>4.8</v>
      </c>
      <c r="AA358" s="44">
        <v>4.8</v>
      </c>
    </row>
    <row r="359" spans="1:27" ht="12.75" hidden="1" customHeight="1" outlineLevel="1" x14ac:dyDescent="0.3">
      <c r="A359" s="99" t="s">
        <v>1919</v>
      </c>
      <c r="B359" s="63" t="s">
        <v>81</v>
      </c>
      <c r="C359" s="43" t="s">
        <v>79</v>
      </c>
      <c r="D359" s="44">
        <f>$D$11</f>
        <v>264.79000000000002</v>
      </c>
      <c r="E359" s="44">
        <f t="shared" ref="E359:AA359" si="206">$D$11</f>
        <v>264.79000000000002</v>
      </c>
      <c r="F359" s="44">
        <f t="shared" si="206"/>
        <v>264.79000000000002</v>
      </c>
      <c r="G359" s="44">
        <f t="shared" si="206"/>
        <v>264.79000000000002</v>
      </c>
      <c r="H359" s="44">
        <f t="shared" si="206"/>
        <v>264.79000000000002</v>
      </c>
      <c r="I359" s="44">
        <f t="shared" si="206"/>
        <v>264.79000000000002</v>
      </c>
      <c r="J359" s="44">
        <f t="shared" si="206"/>
        <v>264.79000000000002</v>
      </c>
      <c r="K359" s="44">
        <f t="shared" si="206"/>
        <v>264.79000000000002</v>
      </c>
      <c r="L359" s="44">
        <f t="shared" si="206"/>
        <v>264.79000000000002</v>
      </c>
      <c r="M359" s="44">
        <f t="shared" si="206"/>
        <v>264.79000000000002</v>
      </c>
      <c r="N359" s="44">
        <f t="shared" si="206"/>
        <v>264.79000000000002</v>
      </c>
      <c r="O359" s="44">
        <f t="shared" si="206"/>
        <v>264.79000000000002</v>
      </c>
      <c r="P359" s="44">
        <f t="shared" si="206"/>
        <v>264.79000000000002</v>
      </c>
      <c r="Q359" s="44">
        <f t="shared" si="206"/>
        <v>264.79000000000002</v>
      </c>
      <c r="R359" s="44">
        <f t="shared" si="206"/>
        <v>264.79000000000002</v>
      </c>
      <c r="S359" s="44">
        <f t="shared" si="206"/>
        <v>264.79000000000002</v>
      </c>
      <c r="T359" s="44">
        <f t="shared" si="206"/>
        <v>264.79000000000002</v>
      </c>
      <c r="U359" s="44">
        <f t="shared" si="206"/>
        <v>264.79000000000002</v>
      </c>
      <c r="V359" s="44">
        <f t="shared" si="206"/>
        <v>264.79000000000002</v>
      </c>
      <c r="W359" s="44">
        <f t="shared" si="206"/>
        <v>264.79000000000002</v>
      </c>
      <c r="X359" s="44">
        <f t="shared" si="206"/>
        <v>264.79000000000002</v>
      </c>
      <c r="Y359" s="44">
        <f t="shared" si="206"/>
        <v>264.79000000000002</v>
      </c>
      <c r="Z359" s="44">
        <f t="shared" si="206"/>
        <v>264.79000000000002</v>
      </c>
      <c r="AA359" s="44">
        <f t="shared" si="206"/>
        <v>264.79000000000002</v>
      </c>
    </row>
    <row r="360" spans="1:27" ht="12.75" customHeight="1" collapsed="1" x14ac:dyDescent="0.3">
      <c r="A360" s="98" t="s">
        <v>1920</v>
      </c>
      <c r="B360" s="28" t="str">
        <f>"12"&amp;"."&amp;$B$752&amp;"."&amp;$B$753</f>
        <v>12.02.2024</v>
      </c>
      <c r="C360" s="90" t="s">
        <v>76</v>
      </c>
      <c r="D360" s="91">
        <f>ROUND(((D361+D362+D364+D363)/1000),5)</f>
        <v>3.8578000000000001</v>
      </c>
      <c r="E360" s="91">
        <f>ROUND(((E361+E362+E364+E363)/1000),5)</f>
        <v>3.7348300000000001</v>
      </c>
      <c r="F360" s="91">
        <f>ROUND(((F361+F362+F364+F363)/1000),5)</f>
        <v>3.69821</v>
      </c>
      <c r="G360" s="91">
        <f t="shared" ref="G360:AA360" si="207">ROUND(((G361+G362+G364+G363)/1000),5)</f>
        <v>3.7006700000000001</v>
      </c>
      <c r="H360" s="91">
        <f t="shared" si="207"/>
        <v>3.7528899999999998</v>
      </c>
      <c r="I360" s="91">
        <f t="shared" si="207"/>
        <v>3.8576700000000002</v>
      </c>
      <c r="J360" s="91">
        <f t="shared" si="207"/>
        <v>4.1699900000000003</v>
      </c>
      <c r="K360" s="91">
        <f t="shared" si="207"/>
        <v>4.3657899999999996</v>
      </c>
      <c r="L360" s="91">
        <f t="shared" si="207"/>
        <v>4.5032100000000002</v>
      </c>
      <c r="M360" s="91">
        <f t="shared" si="207"/>
        <v>4.5358900000000002</v>
      </c>
      <c r="N360" s="91">
        <f t="shared" si="207"/>
        <v>4.5681099999999999</v>
      </c>
      <c r="O360" s="91">
        <f t="shared" si="207"/>
        <v>4.5991900000000001</v>
      </c>
      <c r="P360" s="91">
        <f t="shared" si="207"/>
        <v>4.5637400000000001</v>
      </c>
      <c r="Q360" s="91">
        <f t="shared" si="207"/>
        <v>4.5827900000000001</v>
      </c>
      <c r="R360" s="91">
        <f t="shared" si="207"/>
        <v>4.5590299999999999</v>
      </c>
      <c r="S360" s="91">
        <f t="shared" si="207"/>
        <v>4.5051899999999998</v>
      </c>
      <c r="T360" s="91">
        <f t="shared" si="207"/>
        <v>4.4974699999999999</v>
      </c>
      <c r="U360" s="91">
        <f t="shared" si="207"/>
        <v>4.4994500000000004</v>
      </c>
      <c r="V360" s="91">
        <f t="shared" si="207"/>
        <v>4.5266000000000002</v>
      </c>
      <c r="W360" s="91">
        <f t="shared" si="207"/>
        <v>4.5355299999999996</v>
      </c>
      <c r="X360" s="91">
        <f t="shared" si="207"/>
        <v>4.4525100000000002</v>
      </c>
      <c r="Y360" s="91">
        <f t="shared" si="207"/>
        <v>4.3274499999999998</v>
      </c>
      <c r="Z360" s="91">
        <f t="shared" si="207"/>
        <v>4.1178499999999998</v>
      </c>
      <c r="AA360" s="91">
        <f t="shared" si="207"/>
        <v>3.9251399999999999</v>
      </c>
    </row>
    <row r="361" spans="1:27" ht="12.75" hidden="1" customHeight="1" outlineLevel="1" x14ac:dyDescent="0.3">
      <c r="A361" s="99" t="s">
        <v>1921</v>
      </c>
      <c r="B361" s="63" t="s">
        <v>238</v>
      </c>
      <c r="C361" s="43" t="s">
        <v>79</v>
      </c>
      <c r="D361" s="44">
        <v>1365.32</v>
      </c>
      <c r="E361" s="44">
        <v>1242.3499999999999</v>
      </c>
      <c r="F361" s="44">
        <v>1205.73</v>
      </c>
      <c r="G361" s="44">
        <v>1208.19</v>
      </c>
      <c r="H361" s="44">
        <v>1260.4100000000001</v>
      </c>
      <c r="I361" s="44">
        <v>1365.19</v>
      </c>
      <c r="J361" s="44">
        <v>1677.51</v>
      </c>
      <c r="K361" s="44">
        <v>1873.31</v>
      </c>
      <c r="L361" s="44">
        <v>2010.73</v>
      </c>
      <c r="M361" s="44">
        <v>2043.41</v>
      </c>
      <c r="N361" s="44">
        <v>2075.63</v>
      </c>
      <c r="O361" s="44">
        <v>2106.71</v>
      </c>
      <c r="P361" s="44">
        <v>2071.2600000000002</v>
      </c>
      <c r="Q361" s="44">
        <v>2090.31</v>
      </c>
      <c r="R361" s="44">
        <v>2066.5500000000002</v>
      </c>
      <c r="S361" s="44">
        <v>2012.71</v>
      </c>
      <c r="T361" s="44">
        <v>2004.99</v>
      </c>
      <c r="U361" s="44">
        <v>2006.97</v>
      </c>
      <c r="V361" s="44">
        <v>2034.12</v>
      </c>
      <c r="W361" s="44">
        <v>2043.05</v>
      </c>
      <c r="X361" s="44">
        <v>1960.03</v>
      </c>
      <c r="Y361" s="44">
        <v>1834.97</v>
      </c>
      <c r="Z361" s="44">
        <v>1625.37</v>
      </c>
      <c r="AA361" s="44">
        <v>1432.66</v>
      </c>
    </row>
    <row r="362" spans="1:27" ht="12.75" hidden="1" customHeight="1" outlineLevel="1" x14ac:dyDescent="0.3">
      <c r="A362" s="99" t="s">
        <v>1922</v>
      </c>
      <c r="B362" s="63" t="s">
        <v>90</v>
      </c>
      <c r="C362" s="43" t="s">
        <v>79</v>
      </c>
      <c r="D362" s="44">
        <f>$D$307</f>
        <v>2222.89</v>
      </c>
      <c r="E362" s="44">
        <f t="shared" ref="E362:AA362" si="208">$D$307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3">
      <c r="A363" s="99" t="s">
        <v>1923</v>
      </c>
      <c r="B363" s="63" t="s">
        <v>83</v>
      </c>
      <c r="C363" s="43" t="s">
        <v>79</v>
      </c>
      <c r="D363" s="44">
        <v>4.8</v>
      </c>
      <c r="E363" s="44">
        <v>4.8</v>
      </c>
      <c r="F363" s="44">
        <v>4.8</v>
      </c>
      <c r="G363" s="44">
        <v>4.8</v>
      </c>
      <c r="H363" s="44">
        <v>4.8</v>
      </c>
      <c r="I363" s="44">
        <v>4.8</v>
      </c>
      <c r="J363" s="44">
        <v>4.8</v>
      </c>
      <c r="K363" s="44">
        <v>4.8</v>
      </c>
      <c r="L363" s="44">
        <v>4.8</v>
      </c>
      <c r="M363" s="44">
        <v>4.8</v>
      </c>
      <c r="N363" s="44">
        <v>4.8</v>
      </c>
      <c r="O363" s="44">
        <v>4.8</v>
      </c>
      <c r="P363" s="44">
        <v>4.8</v>
      </c>
      <c r="Q363" s="44">
        <v>4.8</v>
      </c>
      <c r="R363" s="44">
        <v>4.8</v>
      </c>
      <c r="S363" s="44">
        <v>4.8</v>
      </c>
      <c r="T363" s="44">
        <v>4.8</v>
      </c>
      <c r="U363" s="44">
        <v>4.8</v>
      </c>
      <c r="V363" s="44">
        <v>4.8</v>
      </c>
      <c r="W363" s="44">
        <v>4.8</v>
      </c>
      <c r="X363" s="44">
        <v>4.8</v>
      </c>
      <c r="Y363" s="44">
        <v>4.8</v>
      </c>
      <c r="Z363" s="44">
        <v>4.8</v>
      </c>
      <c r="AA363" s="44">
        <v>4.8</v>
      </c>
    </row>
    <row r="364" spans="1:27" ht="12.75" hidden="1" customHeight="1" outlineLevel="1" x14ac:dyDescent="0.3">
      <c r="A364" s="99" t="s">
        <v>1924</v>
      </c>
      <c r="B364" s="63" t="s">
        <v>81</v>
      </c>
      <c r="C364" s="43" t="s">
        <v>79</v>
      </c>
      <c r="D364" s="44">
        <f>$D$11</f>
        <v>264.79000000000002</v>
      </c>
      <c r="E364" s="44">
        <f t="shared" ref="E364:AA364" si="209">$D$11</f>
        <v>264.79000000000002</v>
      </c>
      <c r="F364" s="44">
        <f t="shared" si="209"/>
        <v>264.79000000000002</v>
      </c>
      <c r="G364" s="44">
        <f t="shared" si="209"/>
        <v>264.79000000000002</v>
      </c>
      <c r="H364" s="44">
        <f t="shared" si="209"/>
        <v>264.79000000000002</v>
      </c>
      <c r="I364" s="44">
        <f t="shared" si="209"/>
        <v>264.79000000000002</v>
      </c>
      <c r="J364" s="44">
        <f t="shared" si="209"/>
        <v>264.79000000000002</v>
      </c>
      <c r="K364" s="44">
        <f t="shared" si="209"/>
        <v>264.79000000000002</v>
      </c>
      <c r="L364" s="44">
        <f t="shared" si="209"/>
        <v>264.79000000000002</v>
      </c>
      <c r="M364" s="44">
        <f t="shared" si="209"/>
        <v>264.79000000000002</v>
      </c>
      <c r="N364" s="44">
        <f t="shared" si="209"/>
        <v>264.79000000000002</v>
      </c>
      <c r="O364" s="44">
        <f t="shared" si="209"/>
        <v>264.79000000000002</v>
      </c>
      <c r="P364" s="44">
        <f t="shared" si="209"/>
        <v>264.79000000000002</v>
      </c>
      <c r="Q364" s="44">
        <f t="shared" si="209"/>
        <v>264.79000000000002</v>
      </c>
      <c r="R364" s="44">
        <f t="shared" si="209"/>
        <v>264.79000000000002</v>
      </c>
      <c r="S364" s="44">
        <f t="shared" si="209"/>
        <v>264.79000000000002</v>
      </c>
      <c r="T364" s="44">
        <f t="shared" si="209"/>
        <v>264.79000000000002</v>
      </c>
      <c r="U364" s="44">
        <f t="shared" si="209"/>
        <v>264.79000000000002</v>
      </c>
      <c r="V364" s="44">
        <f t="shared" si="209"/>
        <v>264.79000000000002</v>
      </c>
      <c r="W364" s="44">
        <f t="shared" si="209"/>
        <v>264.79000000000002</v>
      </c>
      <c r="X364" s="44">
        <f t="shared" si="209"/>
        <v>264.79000000000002</v>
      </c>
      <c r="Y364" s="44">
        <f t="shared" si="209"/>
        <v>264.79000000000002</v>
      </c>
      <c r="Z364" s="44">
        <f t="shared" si="209"/>
        <v>264.79000000000002</v>
      </c>
      <c r="AA364" s="44">
        <f t="shared" si="209"/>
        <v>264.79000000000002</v>
      </c>
    </row>
    <row r="365" spans="1:27" ht="12.75" customHeight="1" collapsed="1" x14ac:dyDescent="0.3">
      <c r="A365" s="98" t="s">
        <v>1925</v>
      </c>
      <c r="B365" s="28" t="str">
        <f>"13"&amp;"."&amp;$B$752&amp;"."&amp;$B$753</f>
        <v>13.02.2024</v>
      </c>
      <c r="C365" s="90" t="s">
        <v>76</v>
      </c>
      <c r="D365" s="91">
        <f>ROUND(((D366+D367+D369+D368)/1000),5)</f>
        <v>3.7636699999999998</v>
      </c>
      <c r="E365" s="91">
        <f>ROUND(((E366+E367+E369+E368)/1000),5)</f>
        <v>3.7049699999999999</v>
      </c>
      <c r="F365" s="91">
        <f>ROUND(((F366+F367+F369+F368)/1000),5)</f>
        <v>3.6786699999999999</v>
      </c>
      <c r="G365" s="91">
        <f t="shared" ref="G365:AA365" si="210">ROUND(((G366+G367+G369+G368)/1000),5)</f>
        <v>3.6778900000000001</v>
      </c>
      <c r="H365" s="91">
        <f t="shared" si="210"/>
        <v>3.7084199999999998</v>
      </c>
      <c r="I365" s="91">
        <f t="shared" si="210"/>
        <v>3.7961</v>
      </c>
      <c r="J365" s="91">
        <f t="shared" si="210"/>
        <v>3.9889000000000001</v>
      </c>
      <c r="K365" s="91">
        <f t="shared" si="210"/>
        <v>4.3378399999999999</v>
      </c>
      <c r="L365" s="91">
        <f t="shared" si="210"/>
        <v>4.4222000000000001</v>
      </c>
      <c r="M365" s="91">
        <f t="shared" si="210"/>
        <v>4.4265999999999996</v>
      </c>
      <c r="N365" s="91">
        <f t="shared" si="210"/>
        <v>4.4442199999999996</v>
      </c>
      <c r="O365" s="91">
        <f t="shared" si="210"/>
        <v>4.5221</v>
      </c>
      <c r="P365" s="91">
        <f t="shared" si="210"/>
        <v>4.4990899999999998</v>
      </c>
      <c r="Q365" s="91">
        <f t="shared" si="210"/>
        <v>4.5168600000000003</v>
      </c>
      <c r="R365" s="91">
        <f t="shared" si="210"/>
        <v>4.5072400000000004</v>
      </c>
      <c r="S365" s="91">
        <f t="shared" si="210"/>
        <v>4.4373699999999996</v>
      </c>
      <c r="T365" s="91">
        <f t="shared" si="210"/>
        <v>4.4275700000000002</v>
      </c>
      <c r="U365" s="91">
        <f t="shared" si="210"/>
        <v>4.4479199999999999</v>
      </c>
      <c r="V365" s="91">
        <f t="shared" si="210"/>
        <v>4.4837699999999998</v>
      </c>
      <c r="W365" s="91">
        <f t="shared" si="210"/>
        <v>4.5002800000000001</v>
      </c>
      <c r="X365" s="91">
        <f t="shared" si="210"/>
        <v>4.4027099999999999</v>
      </c>
      <c r="Y365" s="91">
        <f t="shared" si="210"/>
        <v>4.3376799999999998</v>
      </c>
      <c r="Z365" s="91">
        <f t="shared" si="210"/>
        <v>4.0381</v>
      </c>
      <c r="AA365" s="91">
        <f t="shared" si="210"/>
        <v>3.9555500000000001</v>
      </c>
    </row>
    <row r="366" spans="1:27" ht="12.75" hidden="1" customHeight="1" outlineLevel="1" x14ac:dyDescent="0.3">
      <c r="A366" s="99" t="s">
        <v>1926</v>
      </c>
      <c r="B366" s="63" t="s">
        <v>238</v>
      </c>
      <c r="C366" s="43" t="s">
        <v>79</v>
      </c>
      <c r="D366" s="44">
        <v>1271.19</v>
      </c>
      <c r="E366" s="44">
        <v>1212.49</v>
      </c>
      <c r="F366" s="44">
        <v>1186.19</v>
      </c>
      <c r="G366" s="44">
        <v>1185.4100000000001</v>
      </c>
      <c r="H366" s="44">
        <v>1215.94</v>
      </c>
      <c r="I366" s="44">
        <v>1303.6199999999999</v>
      </c>
      <c r="J366" s="44">
        <v>1496.42</v>
      </c>
      <c r="K366" s="44">
        <v>1845.36</v>
      </c>
      <c r="L366" s="44">
        <v>1929.72</v>
      </c>
      <c r="M366" s="44">
        <v>1934.12</v>
      </c>
      <c r="N366" s="44">
        <v>1951.74</v>
      </c>
      <c r="O366" s="44">
        <v>2029.62</v>
      </c>
      <c r="P366" s="44">
        <v>2006.61</v>
      </c>
      <c r="Q366" s="44">
        <v>2024.38</v>
      </c>
      <c r="R366" s="44">
        <v>2014.76</v>
      </c>
      <c r="S366" s="44">
        <v>1944.89</v>
      </c>
      <c r="T366" s="44">
        <v>1935.09</v>
      </c>
      <c r="U366" s="44">
        <v>1955.44</v>
      </c>
      <c r="V366" s="44">
        <v>1991.29</v>
      </c>
      <c r="W366" s="44">
        <v>2007.8</v>
      </c>
      <c r="X366" s="44">
        <v>1910.23</v>
      </c>
      <c r="Y366" s="44">
        <v>1845.2</v>
      </c>
      <c r="Z366" s="44">
        <v>1545.62</v>
      </c>
      <c r="AA366" s="44">
        <v>1463.07</v>
      </c>
    </row>
    <row r="367" spans="1:27" ht="12.75" hidden="1" customHeight="1" outlineLevel="1" x14ac:dyDescent="0.3">
      <c r="A367" s="99" t="s">
        <v>1927</v>
      </c>
      <c r="B367" s="63" t="s">
        <v>90</v>
      </c>
      <c r="C367" s="43" t="s">
        <v>79</v>
      </c>
      <c r="D367" s="44">
        <f>$D$307</f>
        <v>2222.89</v>
      </c>
      <c r="E367" s="44">
        <f t="shared" ref="E367:AA367" si="211">$D$307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3">
      <c r="A368" s="99" t="s">
        <v>1928</v>
      </c>
      <c r="B368" s="63" t="s">
        <v>83</v>
      </c>
      <c r="C368" s="43" t="s">
        <v>79</v>
      </c>
      <c r="D368" s="44">
        <v>4.8</v>
      </c>
      <c r="E368" s="44">
        <v>4.8</v>
      </c>
      <c r="F368" s="44">
        <v>4.8</v>
      </c>
      <c r="G368" s="44">
        <v>4.8</v>
      </c>
      <c r="H368" s="44">
        <v>4.8</v>
      </c>
      <c r="I368" s="44">
        <v>4.8</v>
      </c>
      <c r="J368" s="44">
        <v>4.8</v>
      </c>
      <c r="K368" s="44">
        <v>4.8</v>
      </c>
      <c r="L368" s="44">
        <v>4.8</v>
      </c>
      <c r="M368" s="44">
        <v>4.8</v>
      </c>
      <c r="N368" s="44">
        <v>4.8</v>
      </c>
      <c r="O368" s="44">
        <v>4.8</v>
      </c>
      <c r="P368" s="44">
        <v>4.8</v>
      </c>
      <c r="Q368" s="44">
        <v>4.8</v>
      </c>
      <c r="R368" s="44">
        <v>4.8</v>
      </c>
      <c r="S368" s="44">
        <v>4.8</v>
      </c>
      <c r="T368" s="44">
        <v>4.8</v>
      </c>
      <c r="U368" s="44">
        <v>4.8</v>
      </c>
      <c r="V368" s="44">
        <v>4.8</v>
      </c>
      <c r="W368" s="44">
        <v>4.8</v>
      </c>
      <c r="X368" s="44">
        <v>4.8</v>
      </c>
      <c r="Y368" s="44">
        <v>4.8</v>
      </c>
      <c r="Z368" s="44">
        <v>4.8</v>
      </c>
      <c r="AA368" s="44">
        <v>4.8</v>
      </c>
    </row>
    <row r="369" spans="1:27" ht="12.75" hidden="1" customHeight="1" outlineLevel="1" x14ac:dyDescent="0.3">
      <c r="A369" s="99" t="s">
        <v>1929</v>
      </c>
      <c r="B369" s="63" t="s">
        <v>81</v>
      </c>
      <c r="C369" s="43" t="s">
        <v>79</v>
      </c>
      <c r="D369" s="44">
        <f>$D$11</f>
        <v>264.79000000000002</v>
      </c>
      <c r="E369" s="44">
        <f t="shared" ref="E369:AA369" si="212">$D$11</f>
        <v>264.79000000000002</v>
      </c>
      <c r="F369" s="44">
        <f t="shared" si="212"/>
        <v>264.79000000000002</v>
      </c>
      <c r="G369" s="44">
        <f t="shared" si="212"/>
        <v>264.79000000000002</v>
      </c>
      <c r="H369" s="44">
        <f t="shared" si="212"/>
        <v>264.79000000000002</v>
      </c>
      <c r="I369" s="44">
        <f t="shared" si="212"/>
        <v>264.79000000000002</v>
      </c>
      <c r="J369" s="44">
        <f t="shared" si="212"/>
        <v>264.79000000000002</v>
      </c>
      <c r="K369" s="44">
        <f t="shared" si="212"/>
        <v>264.79000000000002</v>
      </c>
      <c r="L369" s="44">
        <f t="shared" si="212"/>
        <v>264.79000000000002</v>
      </c>
      <c r="M369" s="44">
        <f t="shared" si="212"/>
        <v>264.79000000000002</v>
      </c>
      <c r="N369" s="44">
        <f t="shared" si="212"/>
        <v>264.79000000000002</v>
      </c>
      <c r="O369" s="44">
        <f t="shared" si="212"/>
        <v>264.79000000000002</v>
      </c>
      <c r="P369" s="44">
        <f t="shared" si="212"/>
        <v>264.79000000000002</v>
      </c>
      <c r="Q369" s="44">
        <f t="shared" si="212"/>
        <v>264.79000000000002</v>
      </c>
      <c r="R369" s="44">
        <f t="shared" si="212"/>
        <v>264.79000000000002</v>
      </c>
      <c r="S369" s="44">
        <f t="shared" si="212"/>
        <v>264.79000000000002</v>
      </c>
      <c r="T369" s="44">
        <f t="shared" si="212"/>
        <v>264.79000000000002</v>
      </c>
      <c r="U369" s="44">
        <f t="shared" si="212"/>
        <v>264.79000000000002</v>
      </c>
      <c r="V369" s="44">
        <f t="shared" si="212"/>
        <v>264.79000000000002</v>
      </c>
      <c r="W369" s="44">
        <f t="shared" si="212"/>
        <v>264.79000000000002</v>
      </c>
      <c r="X369" s="44">
        <f t="shared" si="212"/>
        <v>264.79000000000002</v>
      </c>
      <c r="Y369" s="44">
        <f t="shared" si="212"/>
        <v>264.79000000000002</v>
      </c>
      <c r="Z369" s="44">
        <f t="shared" si="212"/>
        <v>264.79000000000002</v>
      </c>
      <c r="AA369" s="44">
        <f t="shared" si="212"/>
        <v>264.79000000000002</v>
      </c>
    </row>
    <row r="370" spans="1:27" ht="12.75" customHeight="1" collapsed="1" x14ac:dyDescent="0.3">
      <c r="A370" s="98" t="s">
        <v>1930</v>
      </c>
      <c r="B370" s="28" t="str">
        <f>"14"&amp;"."&amp;$B$752&amp;"."&amp;$B$753</f>
        <v>14.02.2024</v>
      </c>
      <c r="C370" s="90" t="s">
        <v>76</v>
      </c>
      <c r="D370" s="91">
        <f>ROUND(((D371+D372+D374+D373)/1000),5)</f>
        <v>3.7745799999999998</v>
      </c>
      <c r="E370" s="91">
        <f>ROUND(((E371+E372+E374+E373)/1000),5)</f>
        <v>3.7194699999999998</v>
      </c>
      <c r="F370" s="91">
        <f>ROUND(((F371+F372+F374+F373)/1000),5)</f>
        <v>3.6698499999999998</v>
      </c>
      <c r="G370" s="91">
        <f t="shared" ref="G370:AA370" si="213">ROUND(((G371+G372+G374+G373)/1000),5)</f>
        <v>3.6689799999999999</v>
      </c>
      <c r="H370" s="91">
        <f t="shared" si="213"/>
        <v>3.69082</v>
      </c>
      <c r="I370" s="91">
        <f t="shared" si="213"/>
        <v>3.78545</v>
      </c>
      <c r="J370" s="91">
        <f t="shared" si="213"/>
        <v>3.9894099999999999</v>
      </c>
      <c r="K370" s="91">
        <f t="shared" si="213"/>
        <v>4.3579100000000004</v>
      </c>
      <c r="L370" s="91">
        <f t="shared" si="213"/>
        <v>4.4285500000000004</v>
      </c>
      <c r="M370" s="91">
        <f t="shared" si="213"/>
        <v>4.4572700000000003</v>
      </c>
      <c r="N370" s="91">
        <f t="shared" si="213"/>
        <v>4.4847200000000003</v>
      </c>
      <c r="O370" s="91">
        <f t="shared" si="213"/>
        <v>4.5284800000000001</v>
      </c>
      <c r="P370" s="91">
        <f t="shared" si="213"/>
        <v>4.5094000000000003</v>
      </c>
      <c r="Q370" s="91">
        <f t="shared" si="213"/>
        <v>4.5093699999999997</v>
      </c>
      <c r="R370" s="91">
        <f t="shared" si="213"/>
        <v>4.5016299999999996</v>
      </c>
      <c r="S370" s="91">
        <f t="shared" si="213"/>
        <v>4.4416700000000002</v>
      </c>
      <c r="T370" s="91">
        <f t="shared" si="213"/>
        <v>4.4248799999999999</v>
      </c>
      <c r="U370" s="91">
        <f t="shared" si="213"/>
        <v>4.45648</v>
      </c>
      <c r="V370" s="91">
        <f t="shared" si="213"/>
        <v>4.5485600000000002</v>
      </c>
      <c r="W370" s="91">
        <f t="shared" si="213"/>
        <v>4.48034</v>
      </c>
      <c r="X370" s="91">
        <f t="shared" si="213"/>
        <v>4.3747699999999998</v>
      </c>
      <c r="Y370" s="91">
        <f t="shared" si="213"/>
        <v>4.34178</v>
      </c>
      <c r="Z370" s="91">
        <f t="shared" si="213"/>
        <v>4.0092499999999998</v>
      </c>
      <c r="AA370" s="91">
        <f t="shared" si="213"/>
        <v>3.79894</v>
      </c>
    </row>
    <row r="371" spans="1:27" ht="12.75" hidden="1" customHeight="1" outlineLevel="1" x14ac:dyDescent="0.3">
      <c r="A371" s="99" t="s">
        <v>1931</v>
      </c>
      <c r="B371" s="63" t="s">
        <v>238</v>
      </c>
      <c r="C371" s="43" t="s">
        <v>79</v>
      </c>
      <c r="D371" s="44">
        <v>1282.0999999999999</v>
      </c>
      <c r="E371" s="44">
        <v>1226.99</v>
      </c>
      <c r="F371" s="44">
        <v>1177.3699999999999</v>
      </c>
      <c r="G371" s="44">
        <v>1176.5</v>
      </c>
      <c r="H371" s="44">
        <v>1198.3399999999999</v>
      </c>
      <c r="I371" s="44">
        <v>1292.97</v>
      </c>
      <c r="J371" s="44">
        <v>1496.93</v>
      </c>
      <c r="K371" s="44">
        <v>1865.43</v>
      </c>
      <c r="L371" s="44">
        <v>1936.07</v>
      </c>
      <c r="M371" s="44">
        <v>1964.79</v>
      </c>
      <c r="N371" s="44">
        <v>1992.24</v>
      </c>
      <c r="O371" s="44">
        <v>2036</v>
      </c>
      <c r="P371" s="44">
        <v>2016.92</v>
      </c>
      <c r="Q371" s="44">
        <v>2016.89</v>
      </c>
      <c r="R371" s="44">
        <v>2009.15</v>
      </c>
      <c r="S371" s="44">
        <v>1949.19</v>
      </c>
      <c r="T371" s="44">
        <v>1932.4</v>
      </c>
      <c r="U371" s="44">
        <v>1964</v>
      </c>
      <c r="V371" s="44">
        <v>2056.08</v>
      </c>
      <c r="W371" s="44">
        <v>1987.86</v>
      </c>
      <c r="X371" s="44">
        <v>1882.29</v>
      </c>
      <c r="Y371" s="44">
        <v>1849.3</v>
      </c>
      <c r="Z371" s="44">
        <v>1516.77</v>
      </c>
      <c r="AA371" s="44">
        <v>1306.46</v>
      </c>
    </row>
    <row r="372" spans="1:27" ht="12.75" hidden="1" customHeight="1" outlineLevel="1" x14ac:dyDescent="0.3">
      <c r="A372" s="99" t="s">
        <v>1932</v>
      </c>
      <c r="B372" s="63" t="s">
        <v>90</v>
      </c>
      <c r="C372" s="43" t="s">
        <v>79</v>
      </c>
      <c r="D372" s="44">
        <f>$D$307</f>
        <v>2222.89</v>
      </c>
      <c r="E372" s="44">
        <f t="shared" ref="E372:AA372" si="214">$D$307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3">
      <c r="A373" s="99" t="s">
        <v>1933</v>
      </c>
      <c r="B373" s="63" t="s">
        <v>83</v>
      </c>
      <c r="C373" s="43" t="s">
        <v>79</v>
      </c>
      <c r="D373" s="44">
        <v>4.8</v>
      </c>
      <c r="E373" s="44">
        <v>4.8</v>
      </c>
      <c r="F373" s="44">
        <v>4.8</v>
      </c>
      <c r="G373" s="44">
        <v>4.8</v>
      </c>
      <c r="H373" s="44">
        <v>4.8</v>
      </c>
      <c r="I373" s="44">
        <v>4.8</v>
      </c>
      <c r="J373" s="44">
        <v>4.8</v>
      </c>
      <c r="K373" s="44">
        <v>4.8</v>
      </c>
      <c r="L373" s="44">
        <v>4.8</v>
      </c>
      <c r="M373" s="44">
        <v>4.8</v>
      </c>
      <c r="N373" s="44">
        <v>4.8</v>
      </c>
      <c r="O373" s="44">
        <v>4.8</v>
      </c>
      <c r="P373" s="44">
        <v>4.8</v>
      </c>
      <c r="Q373" s="44">
        <v>4.8</v>
      </c>
      <c r="R373" s="44">
        <v>4.8</v>
      </c>
      <c r="S373" s="44">
        <v>4.8</v>
      </c>
      <c r="T373" s="44">
        <v>4.8</v>
      </c>
      <c r="U373" s="44">
        <v>4.8</v>
      </c>
      <c r="V373" s="44">
        <v>4.8</v>
      </c>
      <c r="W373" s="44">
        <v>4.8</v>
      </c>
      <c r="X373" s="44">
        <v>4.8</v>
      </c>
      <c r="Y373" s="44">
        <v>4.8</v>
      </c>
      <c r="Z373" s="44">
        <v>4.8</v>
      </c>
      <c r="AA373" s="44">
        <v>4.8</v>
      </c>
    </row>
    <row r="374" spans="1:27" ht="12.75" hidden="1" customHeight="1" outlineLevel="1" x14ac:dyDescent="0.3">
      <c r="A374" s="99" t="s">
        <v>1934</v>
      </c>
      <c r="B374" s="63" t="s">
        <v>81</v>
      </c>
      <c r="C374" s="43" t="s">
        <v>79</v>
      </c>
      <c r="D374" s="44">
        <f>$D$11</f>
        <v>264.79000000000002</v>
      </c>
      <c r="E374" s="44">
        <f t="shared" ref="E374:AA374" si="215">$D$11</f>
        <v>264.79000000000002</v>
      </c>
      <c r="F374" s="44">
        <f t="shared" si="215"/>
        <v>264.79000000000002</v>
      </c>
      <c r="G374" s="44">
        <f t="shared" si="215"/>
        <v>264.79000000000002</v>
      </c>
      <c r="H374" s="44">
        <f t="shared" si="215"/>
        <v>264.79000000000002</v>
      </c>
      <c r="I374" s="44">
        <f t="shared" si="215"/>
        <v>264.79000000000002</v>
      </c>
      <c r="J374" s="44">
        <f t="shared" si="215"/>
        <v>264.79000000000002</v>
      </c>
      <c r="K374" s="44">
        <f t="shared" si="215"/>
        <v>264.79000000000002</v>
      </c>
      <c r="L374" s="44">
        <f t="shared" si="215"/>
        <v>264.79000000000002</v>
      </c>
      <c r="M374" s="44">
        <f t="shared" si="215"/>
        <v>264.79000000000002</v>
      </c>
      <c r="N374" s="44">
        <f t="shared" si="215"/>
        <v>264.79000000000002</v>
      </c>
      <c r="O374" s="44">
        <f t="shared" si="215"/>
        <v>264.79000000000002</v>
      </c>
      <c r="P374" s="44">
        <f t="shared" si="215"/>
        <v>264.79000000000002</v>
      </c>
      <c r="Q374" s="44">
        <f t="shared" si="215"/>
        <v>264.79000000000002</v>
      </c>
      <c r="R374" s="44">
        <f t="shared" si="215"/>
        <v>264.79000000000002</v>
      </c>
      <c r="S374" s="44">
        <f t="shared" si="215"/>
        <v>264.79000000000002</v>
      </c>
      <c r="T374" s="44">
        <f t="shared" si="215"/>
        <v>264.79000000000002</v>
      </c>
      <c r="U374" s="44">
        <f t="shared" si="215"/>
        <v>264.79000000000002</v>
      </c>
      <c r="V374" s="44">
        <f t="shared" si="215"/>
        <v>264.79000000000002</v>
      </c>
      <c r="W374" s="44">
        <f t="shared" si="215"/>
        <v>264.79000000000002</v>
      </c>
      <c r="X374" s="44">
        <f t="shared" si="215"/>
        <v>264.79000000000002</v>
      </c>
      <c r="Y374" s="44">
        <f t="shared" si="215"/>
        <v>264.79000000000002</v>
      </c>
      <c r="Z374" s="44">
        <f t="shared" si="215"/>
        <v>264.79000000000002</v>
      </c>
      <c r="AA374" s="44">
        <f t="shared" si="215"/>
        <v>264.79000000000002</v>
      </c>
    </row>
    <row r="375" spans="1:27" ht="12.75" customHeight="1" collapsed="1" x14ac:dyDescent="0.3">
      <c r="A375" s="98" t="s">
        <v>1935</v>
      </c>
      <c r="B375" s="28" t="str">
        <f>"15"&amp;"."&amp;$B$752&amp;"."&amp;$B$753</f>
        <v>15.02.2024</v>
      </c>
      <c r="C375" s="90" t="s">
        <v>76</v>
      </c>
      <c r="D375" s="91">
        <f>ROUND(((D376+D377+D379+D378)/1000),5)</f>
        <v>3.7395299999999998</v>
      </c>
      <c r="E375" s="91">
        <f>ROUND(((E376+E377+E379+E378)/1000),5)</f>
        <v>3.6697600000000001</v>
      </c>
      <c r="F375" s="91">
        <f>ROUND(((F376+F377+F379+F378)/1000),5)</f>
        <v>3.6285500000000002</v>
      </c>
      <c r="G375" s="91">
        <f t="shared" ref="G375:AA375" si="216">ROUND(((G376+G377+G379+G378)/1000),5)</f>
        <v>3.6069300000000002</v>
      </c>
      <c r="H375" s="91">
        <f t="shared" si="216"/>
        <v>3.6772999999999998</v>
      </c>
      <c r="I375" s="91">
        <f t="shared" si="216"/>
        <v>3.7912400000000002</v>
      </c>
      <c r="J375" s="91">
        <f t="shared" si="216"/>
        <v>3.9694500000000001</v>
      </c>
      <c r="K375" s="91">
        <f t="shared" si="216"/>
        <v>4.3372900000000003</v>
      </c>
      <c r="L375" s="91">
        <f t="shared" si="216"/>
        <v>4.4244300000000001</v>
      </c>
      <c r="M375" s="91">
        <f t="shared" si="216"/>
        <v>4.39846</v>
      </c>
      <c r="N375" s="91">
        <f t="shared" si="216"/>
        <v>4.4279599999999997</v>
      </c>
      <c r="O375" s="91">
        <f t="shared" si="216"/>
        <v>4.5218600000000002</v>
      </c>
      <c r="P375" s="91">
        <f t="shared" si="216"/>
        <v>4.5288399999999998</v>
      </c>
      <c r="Q375" s="91">
        <f t="shared" si="216"/>
        <v>4.5464000000000002</v>
      </c>
      <c r="R375" s="91">
        <f t="shared" si="216"/>
        <v>4.5001300000000004</v>
      </c>
      <c r="S375" s="91">
        <f t="shared" si="216"/>
        <v>4.39872</v>
      </c>
      <c r="T375" s="91">
        <f t="shared" si="216"/>
        <v>4.3757700000000002</v>
      </c>
      <c r="U375" s="91">
        <f t="shared" si="216"/>
        <v>4.3912599999999999</v>
      </c>
      <c r="V375" s="91">
        <f t="shared" si="216"/>
        <v>4.4078900000000001</v>
      </c>
      <c r="W375" s="91">
        <f t="shared" si="216"/>
        <v>4.4253499999999999</v>
      </c>
      <c r="X375" s="91">
        <f t="shared" si="216"/>
        <v>4.3586499999999999</v>
      </c>
      <c r="Y375" s="91">
        <f t="shared" si="216"/>
        <v>4.3379700000000003</v>
      </c>
      <c r="Z375" s="91">
        <f t="shared" si="216"/>
        <v>4.03972</v>
      </c>
      <c r="AA375" s="91">
        <f t="shared" si="216"/>
        <v>3.9236200000000001</v>
      </c>
    </row>
    <row r="376" spans="1:27" ht="12.75" hidden="1" customHeight="1" outlineLevel="1" x14ac:dyDescent="0.3">
      <c r="A376" s="99" t="s">
        <v>1936</v>
      </c>
      <c r="B376" s="63" t="s">
        <v>238</v>
      </c>
      <c r="C376" s="43" t="s">
        <v>79</v>
      </c>
      <c r="D376" s="44">
        <v>1247.05</v>
      </c>
      <c r="E376" s="44">
        <v>1177.28</v>
      </c>
      <c r="F376" s="44">
        <v>1136.07</v>
      </c>
      <c r="G376" s="44">
        <v>1114.45</v>
      </c>
      <c r="H376" s="44">
        <v>1184.82</v>
      </c>
      <c r="I376" s="44">
        <v>1298.76</v>
      </c>
      <c r="J376" s="44">
        <v>1476.97</v>
      </c>
      <c r="K376" s="44">
        <v>1844.81</v>
      </c>
      <c r="L376" s="44">
        <v>1931.95</v>
      </c>
      <c r="M376" s="44">
        <v>1905.98</v>
      </c>
      <c r="N376" s="44">
        <v>1935.48</v>
      </c>
      <c r="O376" s="44">
        <v>2029.38</v>
      </c>
      <c r="P376" s="44">
        <v>2036.36</v>
      </c>
      <c r="Q376" s="44">
        <v>2053.92</v>
      </c>
      <c r="R376" s="44">
        <v>2007.65</v>
      </c>
      <c r="S376" s="44">
        <v>1906.24</v>
      </c>
      <c r="T376" s="44">
        <v>1883.29</v>
      </c>
      <c r="U376" s="44">
        <v>1898.78</v>
      </c>
      <c r="V376" s="44">
        <v>1915.41</v>
      </c>
      <c r="W376" s="44">
        <v>1932.87</v>
      </c>
      <c r="X376" s="44">
        <v>1866.17</v>
      </c>
      <c r="Y376" s="44">
        <v>1845.49</v>
      </c>
      <c r="Z376" s="44">
        <v>1547.24</v>
      </c>
      <c r="AA376" s="44">
        <v>1431.14</v>
      </c>
    </row>
    <row r="377" spans="1:27" ht="12.75" hidden="1" customHeight="1" outlineLevel="1" x14ac:dyDescent="0.3">
      <c r="A377" s="99" t="s">
        <v>1937</v>
      </c>
      <c r="B377" s="63" t="s">
        <v>90</v>
      </c>
      <c r="C377" s="43" t="s">
        <v>79</v>
      </c>
      <c r="D377" s="44">
        <f>$D$307</f>
        <v>2222.89</v>
      </c>
      <c r="E377" s="44">
        <f t="shared" ref="E377:AA377" si="217">$D$307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3">
      <c r="A378" s="99" t="s">
        <v>1938</v>
      </c>
      <c r="B378" s="63" t="s">
        <v>83</v>
      </c>
      <c r="C378" s="43" t="s">
        <v>79</v>
      </c>
      <c r="D378" s="44">
        <v>4.8</v>
      </c>
      <c r="E378" s="44">
        <v>4.8</v>
      </c>
      <c r="F378" s="44">
        <v>4.8</v>
      </c>
      <c r="G378" s="44">
        <v>4.8</v>
      </c>
      <c r="H378" s="44">
        <v>4.8</v>
      </c>
      <c r="I378" s="44">
        <v>4.8</v>
      </c>
      <c r="J378" s="44">
        <v>4.8</v>
      </c>
      <c r="K378" s="44">
        <v>4.8</v>
      </c>
      <c r="L378" s="44">
        <v>4.8</v>
      </c>
      <c r="M378" s="44">
        <v>4.8</v>
      </c>
      <c r="N378" s="44">
        <v>4.8</v>
      </c>
      <c r="O378" s="44">
        <v>4.8</v>
      </c>
      <c r="P378" s="44">
        <v>4.8</v>
      </c>
      <c r="Q378" s="44">
        <v>4.8</v>
      </c>
      <c r="R378" s="44">
        <v>4.8</v>
      </c>
      <c r="S378" s="44">
        <v>4.8</v>
      </c>
      <c r="T378" s="44">
        <v>4.8</v>
      </c>
      <c r="U378" s="44">
        <v>4.8</v>
      </c>
      <c r="V378" s="44">
        <v>4.8</v>
      </c>
      <c r="W378" s="44">
        <v>4.8</v>
      </c>
      <c r="X378" s="44">
        <v>4.8</v>
      </c>
      <c r="Y378" s="44">
        <v>4.8</v>
      </c>
      <c r="Z378" s="44">
        <v>4.8</v>
      </c>
      <c r="AA378" s="44">
        <v>4.8</v>
      </c>
    </row>
    <row r="379" spans="1:27" ht="12.75" hidden="1" customHeight="1" outlineLevel="1" x14ac:dyDescent="0.3">
      <c r="A379" s="99" t="s">
        <v>1939</v>
      </c>
      <c r="B379" s="63" t="s">
        <v>81</v>
      </c>
      <c r="C379" s="43" t="s">
        <v>79</v>
      </c>
      <c r="D379" s="44">
        <f>$D$11</f>
        <v>264.79000000000002</v>
      </c>
      <c r="E379" s="44">
        <f t="shared" ref="E379:AA379" si="218">$D$11</f>
        <v>264.79000000000002</v>
      </c>
      <c r="F379" s="44">
        <f t="shared" si="218"/>
        <v>264.79000000000002</v>
      </c>
      <c r="G379" s="44">
        <f t="shared" si="218"/>
        <v>264.79000000000002</v>
      </c>
      <c r="H379" s="44">
        <f t="shared" si="218"/>
        <v>264.79000000000002</v>
      </c>
      <c r="I379" s="44">
        <f t="shared" si="218"/>
        <v>264.79000000000002</v>
      </c>
      <c r="J379" s="44">
        <f t="shared" si="218"/>
        <v>264.79000000000002</v>
      </c>
      <c r="K379" s="44">
        <f t="shared" si="218"/>
        <v>264.79000000000002</v>
      </c>
      <c r="L379" s="44">
        <f t="shared" si="218"/>
        <v>264.79000000000002</v>
      </c>
      <c r="M379" s="44">
        <f t="shared" si="218"/>
        <v>264.79000000000002</v>
      </c>
      <c r="N379" s="44">
        <f t="shared" si="218"/>
        <v>264.79000000000002</v>
      </c>
      <c r="O379" s="44">
        <f t="shared" si="218"/>
        <v>264.79000000000002</v>
      </c>
      <c r="P379" s="44">
        <f t="shared" si="218"/>
        <v>264.79000000000002</v>
      </c>
      <c r="Q379" s="44">
        <f t="shared" si="218"/>
        <v>264.79000000000002</v>
      </c>
      <c r="R379" s="44">
        <f t="shared" si="218"/>
        <v>264.79000000000002</v>
      </c>
      <c r="S379" s="44">
        <f t="shared" si="218"/>
        <v>264.79000000000002</v>
      </c>
      <c r="T379" s="44">
        <f t="shared" si="218"/>
        <v>264.79000000000002</v>
      </c>
      <c r="U379" s="44">
        <f t="shared" si="218"/>
        <v>264.79000000000002</v>
      </c>
      <c r="V379" s="44">
        <f t="shared" si="218"/>
        <v>264.79000000000002</v>
      </c>
      <c r="W379" s="44">
        <f t="shared" si="218"/>
        <v>264.79000000000002</v>
      </c>
      <c r="X379" s="44">
        <f t="shared" si="218"/>
        <v>264.79000000000002</v>
      </c>
      <c r="Y379" s="44">
        <f t="shared" si="218"/>
        <v>264.79000000000002</v>
      </c>
      <c r="Z379" s="44">
        <f t="shared" si="218"/>
        <v>264.79000000000002</v>
      </c>
      <c r="AA379" s="44">
        <f t="shared" si="218"/>
        <v>264.79000000000002</v>
      </c>
    </row>
    <row r="380" spans="1:27" ht="12.75" customHeight="1" collapsed="1" x14ac:dyDescent="0.3">
      <c r="A380" s="98" t="s">
        <v>1940</v>
      </c>
      <c r="B380" s="28" t="str">
        <f>"16"&amp;"."&amp;$B$752&amp;"."&amp;$B$753</f>
        <v>16.02.2024</v>
      </c>
      <c r="C380" s="90" t="s">
        <v>76</v>
      </c>
      <c r="D380" s="91">
        <f>ROUND(((D381+D382+D384+D383)/1000),5)</f>
        <v>3.7673000000000001</v>
      </c>
      <c r="E380" s="91">
        <f>ROUND(((E381+E382+E384+E383)/1000),5)</f>
        <v>3.6705700000000001</v>
      </c>
      <c r="F380" s="91">
        <f>ROUND(((F381+F382+F384+F383)/1000),5)</f>
        <v>3.6461899999999998</v>
      </c>
      <c r="G380" s="91">
        <f t="shared" ref="G380:AA380" si="219">ROUND(((G381+G382+G384+G383)/1000),5)</f>
        <v>3.63707</v>
      </c>
      <c r="H380" s="91">
        <f t="shared" si="219"/>
        <v>3.7033800000000001</v>
      </c>
      <c r="I380" s="91">
        <f t="shared" si="219"/>
        <v>3.8032300000000001</v>
      </c>
      <c r="J380" s="91">
        <f t="shared" si="219"/>
        <v>3.9831799999999999</v>
      </c>
      <c r="K380" s="91">
        <f t="shared" si="219"/>
        <v>4.3541100000000004</v>
      </c>
      <c r="L380" s="91">
        <f t="shared" si="219"/>
        <v>4.4180900000000003</v>
      </c>
      <c r="M380" s="91">
        <f t="shared" si="219"/>
        <v>4.4410400000000001</v>
      </c>
      <c r="N380" s="91">
        <f t="shared" si="219"/>
        <v>4.4408399999999997</v>
      </c>
      <c r="O380" s="91">
        <f t="shared" si="219"/>
        <v>4.5190700000000001</v>
      </c>
      <c r="P380" s="91">
        <f t="shared" si="219"/>
        <v>4.4994100000000001</v>
      </c>
      <c r="Q380" s="91">
        <f t="shared" si="219"/>
        <v>4.5008100000000004</v>
      </c>
      <c r="R380" s="91">
        <f t="shared" si="219"/>
        <v>4.5015700000000001</v>
      </c>
      <c r="S380" s="91">
        <f t="shared" si="219"/>
        <v>4.4439599999999997</v>
      </c>
      <c r="T380" s="91">
        <f t="shared" si="219"/>
        <v>4.4099899999999996</v>
      </c>
      <c r="U380" s="91">
        <f t="shared" si="219"/>
        <v>4.4371900000000002</v>
      </c>
      <c r="V380" s="91">
        <f t="shared" si="219"/>
        <v>4.4610300000000001</v>
      </c>
      <c r="W380" s="91">
        <f t="shared" si="219"/>
        <v>4.5042900000000001</v>
      </c>
      <c r="X380" s="91">
        <f t="shared" si="219"/>
        <v>4.44489</v>
      </c>
      <c r="Y380" s="91">
        <f t="shared" si="219"/>
        <v>4.36226</v>
      </c>
      <c r="Z380" s="91">
        <f t="shared" si="219"/>
        <v>4.2340400000000002</v>
      </c>
      <c r="AA380" s="91">
        <f t="shared" si="219"/>
        <v>3.95425</v>
      </c>
    </row>
    <row r="381" spans="1:27" ht="12.75" hidden="1" customHeight="1" outlineLevel="1" x14ac:dyDescent="0.3">
      <c r="A381" s="99" t="s">
        <v>1941</v>
      </c>
      <c r="B381" s="63" t="s">
        <v>238</v>
      </c>
      <c r="C381" s="43" t="s">
        <v>79</v>
      </c>
      <c r="D381" s="44">
        <v>1274.82</v>
      </c>
      <c r="E381" s="44">
        <v>1178.0899999999999</v>
      </c>
      <c r="F381" s="44">
        <v>1153.71</v>
      </c>
      <c r="G381" s="44">
        <v>1144.5899999999999</v>
      </c>
      <c r="H381" s="44">
        <v>1210.9000000000001</v>
      </c>
      <c r="I381" s="44">
        <v>1310.75</v>
      </c>
      <c r="J381" s="44">
        <v>1490.7</v>
      </c>
      <c r="K381" s="44">
        <v>1861.63</v>
      </c>
      <c r="L381" s="44">
        <v>1925.61</v>
      </c>
      <c r="M381" s="44">
        <v>1948.56</v>
      </c>
      <c r="N381" s="44">
        <v>1948.36</v>
      </c>
      <c r="O381" s="44">
        <v>2026.59</v>
      </c>
      <c r="P381" s="44">
        <v>2006.93</v>
      </c>
      <c r="Q381" s="44">
        <v>2008.33</v>
      </c>
      <c r="R381" s="44">
        <v>2009.09</v>
      </c>
      <c r="S381" s="44">
        <v>1951.48</v>
      </c>
      <c r="T381" s="44">
        <v>1917.51</v>
      </c>
      <c r="U381" s="44">
        <v>1944.71</v>
      </c>
      <c r="V381" s="44">
        <v>1968.55</v>
      </c>
      <c r="W381" s="44">
        <v>2011.81</v>
      </c>
      <c r="X381" s="44">
        <v>1952.41</v>
      </c>
      <c r="Y381" s="44">
        <v>1869.78</v>
      </c>
      <c r="Z381" s="44">
        <v>1741.56</v>
      </c>
      <c r="AA381" s="44">
        <v>1461.77</v>
      </c>
    </row>
    <row r="382" spans="1:27" ht="12.75" hidden="1" customHeight="1" outlineLevel="1" x14ac:dyDescent="0.3">
      <c r="A382" s="99" t="s">
        <v>1942</v>
      </c>
      <c r="B382" s="63" t="s">
        <v>90</v>
      </c>
      <c r="C382" s="43" t="s">
        <v>79</v>
      </c>
      <c r="D382" s="44">
        <f>$D$307</f>
        <v>2222.89</v>
      </c>
      <c r="E382" s="44">
        <f t="shared" ref="E382:AA382" si="220">$D$307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3">
      <c r="A383" s="99" t="s">
        <v>1943</v>
      </c>
      <c r="B383" s="63" t="s">
        <v>83</v>
      </c>
      <c r="C383" s="43" t="s">
        <v>79</v>
      </c>
      <c r="D383" s="44">
        <v>4.8</v>
      </c>
      <c r="E383" s="44">
        <v>4.8</v>
      </c>
      <c r="F383" s="44">
        <v>4.8</v>
      </c>
      <c r="G383" s="44">
        <v>4.8</v>
      </c>
      <c r="H383" s="44">
        <v>4.8</v>
      </c>
      <c r="I383" s="44">
        <v>4.8</v>
      </c>
      <c r="J383" s="44">
        <v>4.8</v>
      </c>
      <c r="K383" s="44">
        <v>4.8</v>
      </c>
      <c r="L383" s="44">
        <v>4.8</v>
      </c>
      <c r="M383" s="44">
        <v>4.8</v>
      </c>
      <c r="N383" s="44">
        <v>4.8</v>
      </c>
      <c r="O383" s="44">
        <v>4.8</v>
      </c>
      <c r="P383" s="44">
        <v>4.8</v>
      </c>
      <c r="Q383" s="44">
        <v>4.8</v>
      </c>
      <c r="R383" s="44">
        <v>4.8</v>
      </c>
      <c r="S383" s="44">
        <v>4.8</v>
      </c>
      <c r="T383" s="44">
        <v>4.8</v>
      </c>
      <c r="U383" s="44">
        <v>4.8</v>
      </c>
      <c r="V383" s="44">
        <v>4.8</v>
      </c>
      <c r="W383" s="44">
        <v>4.8</v>
      </c>
      <c r="X383" s="44">
        <v>4.8</v>
      </c>
      <c r="Y383" s="44">
        <v>4.8</v>
      </c>
      <c r="Z383" s="44">
        <v>4.8</v>
      </c>
      <c r="AA383" s="44">
        <v>4.8</v>
      </c>
    </row>
    <row r="384" spans="1:27" ht="12.75" hidden="1" customHeight="1" outlineLevel="1" x14ac:dyDescent="0.3">
      <c r="A384" s="99" t="s">
        <v>1944</v>
      </c>
      <c r="B384" s="63" t="s">
        <v>81</v>
      </c>
      <c r="C384" s="43" t="s">
        <v>79</v>
      </c>
      <c r="D384" s="44">
        <f>$D$11</f>
        <v>264.79000000000002</v>
      </c>
      <c r="E384" s="44">
        <f t="shared" ref="E384:AA384" si="221">$D$11</f>
        <v>264.79000000000002</v>
      </c>
      <c r="F384" s="44">
        <f t="shared" si="221"/>
        <v>264.79000000000002</v>
      </c>
      <c r="G384" s="44">
        <f t="shared" si="221"/>
        <v>264.79000000000002</v>
      </c>
      <c r="H384" s="44">
        <f t="shared" si="221"/>
        <v>264.79000000000002</v>
      </c>
      <c r="I384" s="44">
        <f t="shared" si="221"/>
        <v>264.79000000000002</v>
      </c>
      <c r="J384" s="44">
        <f t="shared" si="221"/>
        <v>264.79000000000002</v>
      </c>
      <c r="K384" s="44">
        <f t="shared" si="221"/>
        <v>264.79000000000002</v>
      </c>
      <c r="L384" s="44">
        <f t="shared" si="221"/>
        <v>264.79000000000002</v>
      </c>
      <c r="M384" s="44">
        <f t="shared" si="221"/>
        <v>264.79000000000002</v>
      </c>
      <c r="N384" s="44">
        <f t="shared" si="221"/>
        <v>264.79000000000002</v>
      </c>
      <c r="O384" s="44">
        <f t="shared" si="221"/>
        <v>264.79000000000002</v>
      </c>
      <c r="P384" s="44">
        <f t="shared" si="221"/>
        <v>264.79000000000002</v>
      </c>
      <c r="Q384" s="44">
        <f t="shared" si="221"/>
        <v>264.79000000000002</v>
      </c>
      <c r="R384" s="44">
        <f t="shared" si="221"/>
        <v>264.79000000000002</v>
      </c>
      <c r="S384" s="44">
        <f t="shared" si="221"/>
        <v>264.79000000000002</v>
      </c>
      <c r="T384" s="44">
        <f t="shared" si="221"/>
        <v>264.79000000000002</v>
      </c>
      <c r="U384" s="44">
        <f t="shared" si="221"/>
        <v>264.79000000000002</v>
      </c>
      <c r="V384" s="44">
        <f t="shared" si="221"/>
        <v>264.79000000000002</v>
      </c>
      <c r="W384" s="44">
        <f t="shared" si="221"/>
        <v>264.79000000000002</v>
      </c>
      <c r="X384" s="44">
        <f t="shared" si="221"/>
        <v>264.79000000000002</v>
      </c>
      <c r="Y384" s="44">
        <f t="shared" si="221"/>
        <v>264.79000000000002</v>
      </c>
      <c r="Z384" s="44">
        <f t="shared" si="221"/>
        <v>264.79000000000002</v>
      </c>
      <c r="AA384" s="44">
        <f t="shared" si="221"/>
        <v>264.79000000000002</v>
      </c>
    </row>
    <row r="385" spans="1:27" ht="12.75" customHeight="1" collapsed="1" x14ac:dyDescent="0.3">
      <c r="A385" s="98" t="s">
        <v>1945</v>
      </c>
      <c r="B385" s="28" t="str">
        <f>"17"&amp;"."&amp;$B$752&amp;"."&amp;$B$753</f>
        <v>17.02.2024</v>
      </c>
      <c r="C385" s="90" t="s">
        <v>76</v>
      </c>
      <c r="D385" s="91">
        <f>ROUND(((D386+D387+D389+D388)/1000),5)</f>
        <v>3.96631</v>
      </c>
      <c r="E385" s="91">
        <f>ROUND(((E386+E387+E389+E388)/1000),5)</f>
        <v>3.83988</v>
      </c>
      <c r="F385" s="91">
        <f>ROUND(((F386+F387+F389+F388)/1000),5)</f>
        <v>3.7653099999999999</v>
      </c>
      <c r="G385" s="91">
        <f t="shared" ref="G385:AA385" si="222">ROUND(((G386+G387+G389+G388)/1000),5)</f>
        <v>3.7616399999999999</v>
      </c>
      <c r="H385" s="91">
        <f t="shared" si="222"/>
        <v>3.7649599999999999</v>
      </c>
      <c r="I385" s="91">
        <f t="shared" si="222"/>
        <v>3.82552</v>
      </c>
      <c r="J385" s="91">
        <f t="shared" si="222"/>
        <v>3.9239099999999998</v>
      </c>
      <c r="K385" s="91">
        <f t="shared" si="222"/>
        <v>4.0404600000000004</v>
      </c>
      <c r="L385" s="91">
        <f t="shared" si="222"/>
        <v>4.3590900000000001</v>
      </c>
      <c r="M385" s="91">
        <f t="shared" si="222"/>
        <v>4.4400500000000003</v>
      </c>
      <c r="N385" s="91">
        <f t="shared" si="222"/>
        <v>4.5371600000000001</v>
      </c>
      <c r="O385" s="91">
        <f t="shared" si="222"/>
        <v>4.5363800000000003</v>
      </c>
      <c r="P385" s="91">
        <f t="shared" si="222"/>
        <v>4.5081300000000004</v>
      </c>
      <c r="Q385" s="91">
        <f t="shared" si="222"/>
        <v>4.4489599999999996</v>
      </c>
      <c r="R385" s="91">
        <f t="shared" si="222"/>
        <v>4.4223499999999998</v>
      </c>
      <c r="S385" s="91">
        <f t="shared" si="222"/>
        <v>4.3741899999999996</v>
      </c>
      <c r="T385" s="91">
        <f t="shared" si="222"/>
        <v>4.3733300000000002</v>
      </c>
      <c r="U385" s="91">
        <f t="shared" si="222"/>
        <v>4.4037699999999997</v>
      </c>
      <c r="V385" s="91">
        <f t="shared" si="222"/>
        <v>4.3802500000000002</v>
      </c>
      <c r="W385" s="91">
        <f t="shared" si="222"/>
        <v>4.4354300000000002</v>
      </c>
      <c r="X385" s="91">
        <f t="shared" si="222"/>
        <v>4.4428299999999998</v>
      </c>
      <c r="Y385" s="91">
        <f t="shared" si="222"/>
        <v>4.3212700000000002</v>
      </c>
      <c r="Z385" s="91">
        <f t="shared" si="222"/>
        <v>4.1529199999999999</v>
      </c>
      <c r="AA385" s="91">
        <f t="shared" si="222"/>
        <v>4.0007099999999998</v>
      </c>
    </row>
    <row r="386" spans="1:27" ht="12.75" hidden="1" customHeight="1" outlineLevel="1" x14ac:dyDescent="0.3">
      <c r="A386" s="99" t="s">
        <v>1946</v>
      </c>
      <c r="B386" s="63" t="s">
        <v>238</v>
      </c>
      <c r="C386" s="43" t="s">
        <v>79</v>
      </c>
      <c r="D386" s="44">
        <v>1473.83</v>
      </c>
      <c r="E386" s="44">
        <v>1347.4</v>
      </c>
      <c r="F386" s="44">
        <v>1272.83</v>
      </c>
      <c r="G386" s="44">
        <v>1269.1600000000001</v>
      </c>
      <c r="H386" s="44">
        <v>1272.48</v>
      </c>
      <c r="I386" s="44">
        <v>1333.04</v>
      </c>
      <c r="J386" s="44">
        <v>1431.43</v>
      </c>
      <c r="K386" s="44">
        <v>1547.98</v>
      </c>
      <c r="L386" s="44">
        <v>1866.61</v>
      </c>
      <c r="M386" s="44">
        <v>1947.57</v>
      </c>
      <c r="N386" s="44">
        <v>2044.68</v>
      </c>
      <c r="O386" s="44">
        <v>2043.9</v>
      </c>
      <c r="P386" s="44">
        <v>2015.65</v>
      </c>
      <c r="Q386" s="44">
        <v>1956.48</v>
      </c>
      <c r="R386" s="44">
        <v>1929.87</v>
      </c>
      <c r="S386" s="44">
        <v>1881.71</v>
      </c>
      <c r="T386" s="44">
        <v>1880.85</v>
      </c>
      <c r="U386" s="44">
        <v>1911.29</v>
      </c>
      <c r="V386" s="44">
        <v>1887.77</v>
      </c>
      <c r="W386" s="44">
        <v>1942.95</v>
      </c>
      <c r="X386" s="44">
        <v>1950.35</v>
      </c>
      <c r="Y386" s="44">
        <v>1828.79</v>
      </c>
      <c r="Z386" s="44">
        <v>1660.44</v>
      </c>
      <c r="AA386" s="44">
        <v>1508.23</v>
      </c>
    </row>
    <row r="387" spans="1:27" ht="12.75" hidden="1" customHeight="1" outlineLevel="1" x14ac:dyDescent="0.3">
      <c r="A387" s="99" t="s">
        <v>1947</v>
      </c>
      <c r="B387" s="63" t="s">
        <v>90</v>
      </c>
      <c r="C387" s="43" t="s">
        <v>79</v>
      </c>
      <c r="D387" s="44">
        <f>$D$307</f>
        <v>2222.89</v>
      </c>
      <c r="E387" s="44">
        <f t="shared" ref="E387:AA387" si="223">$D$307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3">
      <c r="A388" s="99" t="s">
        <v>1948</v>
      </c>
      <c r="B388" s="63" t="s">
        <v>83</v>
      </c>
      <c r="C388" s="43" t="s">
        <v>79</v>
      </c>
      <c r="D388" s="44">
        <v>4.8</v>
      </c>
      <c r="E388" s="44">
        <v>4.8</v>
      </c>
      <c r="F388" s="44">
        <v>4.8</v>
      </c>
      <c r="G388" s="44">
        <v>4.8</v>
      </c>
      <c r="H388" s="44">
        <v>4.8</v>
      </c>
      <c r="I388" s="44">
        <v>4.8</v>
      </c>
      <c r="J388" s="44">
        <v>4.8</v>
      </c>
      <c r="K388" s="44">
        <v>4.8</v>
      </c>
      <c r="L388" s="44">
        <v>4.8</v>
      </c>
      <c r="M388" s="44">
        <v>4.8</v>
      </c>
      <c r="N388" s="44">
        <v>4.8</v>
      </c>
      <c r="O388" s="44">
        <v>4.8</v>
      </c>
      <c r="P388" s="44">
        <v>4.8</v>
      </c>
      <c r="Q388" s="44">
        <v>4.8</v>
      </c>
      <c r="R388" s="44">
        <v>4.8</v>
      </c>
      <c r="S388" s="44">
        <v>4.8</v>
      </c>
      <c r="T388" s="44">
        <v>4.8</v>
      </c>
      <c r="U388" s="44">
        <v>4.8</v>
      </c>
      <c r="V388" s="44">
        <v>4.8</v>
      </c>
      <c r="W388" s="44">
        <v>4.8</v>
      </c>
      <c r="X388" s="44">
        <v>4.8</v>
      </c>
      <c r="Y388" s="44">
        <v>4.8</v>
      </c>
      <c r="Z388" s="44">
        <v>4.8</v>
      </c>
      <c r="AA388" s="44">
        <v>4.8</v>
      </c>
    </row>
    <row r="389" spans="1:27" ht="12.75" hidden="1" customHeight="1" outlineLevel="1" x14ac:dyDescent="0.3">
      <c r="A389" s="99" t="s">
        <v>1949</v>
      </c>
      <c r="B389" s="63" t="s">
        <v>81</v>
      </c>
      <c r="C389" s="43" t="s">
        <v>79</v>
      </c>
      <c r="D389" s="44">
        <f>$D$11</f>
        <v>264.79000000000002</v>
      </c>
      <c r="E389" s="44">
        <f t="shared" ref="E389:AA389" si="224">$D$11</f>
        <v>264.79000000000002</v>
      </c>
      <c r="F389" s="44">
        <f t="shared" si="224"/>
        <v>264.79000000000002</v>
      </c>
      <c r="G389" s="44">
        <f t="shared" si="224"/>
        <v>264.79000000000002</v>
      </c>
      <c r="H389" s="44">
        <f t="shared" si="224"/>
        <v>264.79000000000002</v>
      </c>
      <c r="I389" s="44">
        <f t="shared" si="224"/>
        <v>264.79000000000002</v>
      </c>
      <c r="J389" s="44">
        <f t="shared" si="224"/>
        <v>264.79000000000002</v>
      </c>
      <c r="K389" s="44">
        <f t="shared" si="224"/>
        <v>264.79000000000002</v>
      </c>
      <c r="L389" s="44">
        <f t="shared" si="224"/>
        <v>264.79000000000002</v>
      </c>
      <c r="M389" s="44">
        <f t="shared" si="224"/>
        <v>264.79000000000002</v>
      </c>
      <c r="N389" s="44">
        <f t="shared" si="224"/>
        <v>264.79000000000002</v>
      </c>
      <c r="O389" s="44">
        <f t="shared" si="224"/>
        <v>264.79000000000002</v>
      </c>
      <c r="P389" s="44">
        <f t="shared" si="224"/>
        <v>264.79000000000002</v>
      </c>
      <c r="Q389" s="44">
        <f t="shared" si="224"/>
        <v>264.79000000000002</v>
      </c>
      <c r="R389" s="44">
        <f t="shared" si="224"/>
        <v>264.79000000000002</v>
      </c>
      <c r="S389" s="44">
        <f t="shared" si="224"/>
        <v>264.79000000000002</v>
      </c>
      <c r="T389" s="44">
        <f t="shared" si="224"/>
        <v>264.79000000000002</v>
      </c>
      <c r="U389" s="44">
        <f t="shared" si="224"/>
        <v>264.79000000000002</v>
      </c>
      <c r="V389" s="44">
        <f t="shared" si="224"/>
        <v>264.79000000000002</v>
      </c>
      <c r="W389" s="44">
        <f t="shared" si="224"/>
        <v>264.79000000000002</v>
      </c>
      <c r="X389" s="44">
        <f t="shared" si="224"/>
        <v>264.79000000000002</v>
      </c>
      <c r="Y389" s="44">
        <f t="shared" si="224"/>
        <v>264.79000000000002</v>
      </c>
      <c r="Z389" s="44">
        <f t="shared" si="224"/>
        <v>264.79000000000002</v>
      </c>
      <c r="AA389" s="44">
        <f t="shared" si="224"/>
        <v>264.79000000000002</v>
      </c>
    </row>
    <row r="390" spans="1:27" ht="12.75" customHeight="1" collapsed="1" x14ac:dyDescent="0.3">
      <c r="A390" s="98" t="s">
        <v>1950</v>
      </c>
      <c r="B390" s="28" t="str">
        <f>"18"&amp;"."&amp;$B$752&amp;"."&amp;$B$753</f>
        <v>18.02.2024</v>
      </c>
      <c r="C390" s="90" t="s">
        <v>76</v>
      </c>
      <c r="D390" s="91">
        <f>ROUND(((D391+D392+D394+D393)/1000),5)</f>
        <v>3.9083000000000001</v>
      </c>
      <c r="E390" s="91">
        <f>ROUND(((E391+E392+E394+E393)/1000),5)</f>
        <v>3.8035800000000002</v>
      </c>
      <c r="F390" s="91">
        <f>ROUND(((F391+F392+F394+F393)/1000),5)</f>
        <v>3.7561100000000001</v>
      </c>
      <c r="G390" s="91">
        <f t="shared" ref="G390:AA390" si="225">ROUND(((G391+G392+G394+G393)/1000),5)</f>
        <v>3.73685</v>
      </c>
      <c r="H390" s="91">
        <f t="shared" si="225"/>
        <v>3.7632500000000002</v>
      </c>
      <c r="I390" s="91">
        <f t="shared" si="225"/>
        <v>3.8012100000000002</v>
      </c>
      <c r="J390" s="91">
        <f t="shared" si="225"/>
        <v>3.8684400000000001</v>
      </c>
      <c r="K390" s="91">
        <f t="shared" si="225"/>
        <v>3.96591</v>
      </c>
      <c r="L390" s="91">
        <f t="shared" si="225"/>
        <v>4.2009499999999997</v>
      </c>
      <c r="M390" s="91">
        <f t="shared" si="225"/>
        <v>4.38802</v>
      </c>
      <c r="N390" s="91">
        <f t="shared" si="225"/>
        <v>4.4665299999999997</v>
      </c>
      <c r="O390" s="91">
        <f t="shared" si="225"/>
        <v>4.4767200000000003</v>
      </c>
      <c r="P390" s="91">
        <f t="shared" si="225"/>
        <v>4.4604900000000001</v>
      </c>
      <c r="Q390" s="91">
        <f t="shared" si="225"/>
        <v>4.4413799999999997</v>
      </c>
      <c r="R390" s="91">
        <f t="shared" si="225"/>
        <v>4.4299600000000003</v>
      </c>
      <c r="S390" s="91">
        <f t="shared" si="225"/>
        <v>4.4010800000000003</v>
      </c>
      <c r="T390" s="91">
        <f t="shared" si="225"/>
        <v>4.4611700000000001</v>
      </c>
      <c r="U390" s="91">
        <f t="shared" si="225"/>
        <v>4.5086199999999996</v>
      </c>
      <c r="V390" s="91">
        <f t="shared" si="225"/>
        <v>4.4865500000000003</v>
      </c>
      <c r="W390" s="91">
        <f t="shared" si="225"/>
        <v>4.4768400000000002</v>
      </c>
      <c r="X390" s="91">
        <f t="shared" si="225"/>
        <v>4.4944199999999999</v>
      </c>
      <c r="Y390" s="91">
        <f t="shared" si="225"/>
        <v>4.3577199999999996</v>
      </c>
      <c r="Z390" s="91">
        <f t="shared" si="225"/>
        <v>4.0654500000000002</v>
      </c>
      <c r="AA390" s="91">
        <f t="shared" si="225"/>
        <v>3.9378099999999998</v>
      </c>
    </row>
    <row r="391" spans="1:27" ht="12.75" hidden="1" customHeight="1" outlineLevel="1" x14ac:dyDescent="0.3">
      <c r="A391" s="99" t="s">
        <v>1951</v>
      </c>
      <c r="B391" s="63" t="s">
        <v>238</v>
      </c>
      <c r="C391" s="43" t="s">
        <v>79</v>
      </c>
      <c r="D391" s="44">
        <v>1415.82</v>
      </c>
      <c r="E391" s="44">
        <v>1311.1</v>
      </c>
      <c r="F391" s="44">
        <v>1263.6300000000001</v>
      </c>
      <c r="G391" s="44">
        <v>1244.3699999999999</v>
      </c>
      <c r="H391" s="44">
        <v>1270.77</v>
      </c>
      <c r="I391" s="44">
        <v>1308.73</v>
      </c>
      <c r="J391" s="44">
        <v>1375.96</v>
      </c>
      <c r="K391" s="44">
        <v>1473.43</v>
      </c>
      <c r="L391" s="44">
        <v>1708.47</v>
      </c>
      <c r="M391" s="44">
        <v>1895.54</v>
      </c>
      <c r="N391" s="44">
        <v>1974.05</v>
      </c>
      <c r="O391" s="44">
        <v>1984.24</v>
      </c>
      <c r="P391" s="44">
        <v>1968.01</v>
      </c>
      <c r="Q391" s="44">
        <v>1948.9</v>
      </c>
      <c r="R391" s="44">
        <v>1937.48</v>
      </c>
      <c r="S391" s="44">
        <v>1908.6</v>
      </c>
      <c r="T391" s="44">
        <v>1968.69</v>
      </c>
      <c r="U391" s="44">
        <v>2016.14</v>
      </c>
      <c r="V391" s="44">
        <v>1994.07</v>
      </c>
      <c r="W391" s="44">
        <v>1984.36</v>
      </c>
      <c r="X391" s="44">
        <v>2001.94</v>
      </c>
      <c r="Y391" s="44">
        <v>1865.24</v>
      </c>
      <c r="Z391" s="44">
        <v>1572.97</v>
      </c>
      <c r="AA391" s="44">
        <v>1445.33</v>
      </c>
    </row>
    <row r="392" spans="1:27" ht="12.75" hidden="1" customHeight="1" outlineLevel="1" x14ac:dyDescent="0.3">
      <c r="A392" s="99" t="s">
        <v>1952</v>
      </c>
      <c r="B392" s="63" t="s">
        <v>90</v>
      </c>
      <c r="C392" s="43" t="s">
        <v>79</v>
      </c>
      <c r="D392" s="44">
        <f>$D$307</f>
        <v>2222.89</v>
      </c>
      <c r="E392" s="44">
        <f t="shared" ref="E392:AA392" si="226">$D$307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3">
      <c r="A393" s="99" t="s">
        <v>1953</v>
      </c>
      <c r="B393" s="63" t="s">
        <v>83</v>
      </c>
      <c r="C393" s="43" t="s">
        <v>79</v>
      </c>
      <c r="D393" s="44">
        <v>4.8</v>
      </c>
      <c r="E393" s="44">
        <v>4.8</v>
      </c>
      <c r="F393" s="44">
        <v>4.8</v>
      </c>
      <c r="G393" s="44">
        <v>4.8</v>
      </c>
      <c r="H393" s="44">
        <v>4.8</v>
      </c>
      <c r="I393" s="44">
        <v>4.8</v>
      </c>
      <c r="J393" s="44">
        <v>4.8</v>
      </c>
      <c r="K393" s="44">
        <v>4.8</v>
      </c>
      <c r="L393" s="44">
        <v>4.8</v>
      </c>
      <c r="M393" s="44">
        <v>4.8</v>
      </c>
      <c r="N393" s="44">
        <v>4.8</v>
      </c>
      <c r="O393" s="44">
        <v>4.8</v>
      </c>
      <c r="P393" s="44">
        <v>4.8</v>
      </c>
      <c r="Q393" s="44">
        <v>4.8</v>
      </c>
      <c r="R393" s="44">
        <v>4.8</v>
      </c>
      <c r="S393" s="44">
        <v>4.8</v>
      </c>
      <c r="T393" s="44">
        <v>4.8</v>
      </c>
      <c r="U393" s="44">
        <v>4.8</v>
      </c>
      <c r="V393" s="44">
        <v>4.8</v>
      </c>
      <c r="W393" s="44">
        <v>4.8</v>
      </c>
      <c r="X393" s="44">
        <v>4.8</v>
      </c>
      <c r="Y393" s="44">
        <v>4.8</v>
      </c>
      <c r="Z393" s="44">
        <v>4.8</v>
      </c>
      <c r="AA393" s="44">
        <v>4.8</v>
      </c>
    </row>
    <row r="394" spans="1:27" ht="12.75" hidden="1" customHeight="1" outlineLevel="1" x14ac:dyDescent="0.3">
      <c r="A394" s="99" t="s">
        <v>1954</v>
      </c>
      <c r="B394" s="63" t="s">
        <v>81</v>
      </c>
      <c r="C394" s="43" t="s">
        <v>79</v>
      </c>
      <c r="D394" s="44">
        <f>$D$11</f>
        <v>264.79000000000002</v>
      </c>
      <c r="E394" s="44">
        <f t="shared" ref="E394:AA394" si="227">$D$11</f>
        <v>264.79000000000002</v>
      </c>
      <c r="F394" s="44">
        <f t="shared" si="227"/>
        <v>264.79000000000002</v>
      </c>
      <c r="G394" s="44">
        <f t="shared" si="227"/>
        <v>264.79000000000002</v>
      </c>
      <c r="H394" s="44">
        <f t="shared" si="227"/>
        <v>264.79000000000002</v>
      </c>
      <c r="I394" s="44">
        <f t="shared" si="227"/>
        <v>264.79000000000002</v>
      </c>
      <c r="J394" s="44">
        <f t="shared" si="227"/>
        <v>264.79000000000002</v>
      </c>
      <c r="K394" s="44">
        <f t="shared" si="227"/>
        <v>264.79000000000002</v>
      </c>
      <c r="L394" s="44">
        <f t="shared" si="227"/>
        <v>264.79000000000002</v>
      </c>
      <c r="M394" s="44">
        <f t="shared" si="227"/>
        <v>264.79000000000002</v>
      </c>
      <c r="N394" s="44">
        <f t="shared" si="227"/>
        <v>264.79000000000002</v>
      </c>
      <c r="O394" s="44">
        <f t="shared" si="227"/>
        <v>264.79000000000002</v>
      </c>
      <c r="P394" s="44">
        <f t="shared" si="227"/>
        <v>264.79000000000002</v>
      </c>
      <c r="Q394" s="44">
        <f t="shared" si="227"/>
        <v>264.79000000000002</v>
      </c>
      <c r="R394" s="44">
        <f t="shared" si="227"/>
        <v>264.79000000000002</v>
      </c>
      <c r="S394" s="44">
        <f t="shared" si="227"/>
        <v>264.79000000000002</v>
      </c>
      <c r="T394" s="44">
        <f t="shared" si="227"/>
        <v>264.79000000000002</v>
      </c>
      <c r="U394" s="44">
        <f t="shared" si="227"/>
        <v>264.79000000000002</v>
      </c>
      <c r="V394" s="44">
        <f t="shared" si="227"/>
        <v>264.79000000000002</v>
      </c>
      <c r="W394" s="44">
        <f t="shared" si="227"/>
        <v>264.79000000000002</v>
      </c>
      <c r="X394" s="44">
        <f t="shared" si="227"/>
        <v>264.79000000000002</v>
      </c>
      <c r="Y394" s="44">
        <f t="shared" si="227"/>
        <v>264.79000000000002</v>
      </c>
      <c r="Z394" s="44">
        <f t="shared" si="227"/>
        <v>264.79000000000002</v>
      </c>
      <c r="AA394" s="44">
        <f t="shared" si="227"/>
        <v>264.79000000000002</v>
      </c>
    </row>
    <row r="395" spans="1:27" ht="12.75" customHeight="1" collapsed="1" x14ac:dyDescent="0.3">
      <c r="A395" s="98" t="s">
        <v>1955</v>
      </c>
      <c r="B395" s="28" t="str">
        <f>"19"&amp;"."&amp;$B$752&amp;"."&amp;$B$753</f>
        <v>19.02.2024</v>
      </c>
      <c r="C395" s="90" t="s">
        <v>76</v>
      </c>
      <c r="D395" s="91">
        <f>ROUND(((D396+D397+D399+D398)/1000),5)</f>
        <v>3.8921700000000001</v>
      </c>
      <c r="E395" s="91">
        <f>ROUND(((E396+E397+E399+E398)/1000),5)</f>
        <v>3.7763599999999999</v>
      </c>
      <c r="F395" s="91">
        <f>ROUND(((F396+F397+F399+F398)/1000),5)</f>
        <v>3.7208700000000001</v>
      </c>
      <c r="G395" s="91">
        <f t="shared" ref="G395:AA395" si="228">ROUND(((G396+G397+G399+G398)/1000),5)</f>
        <v>3.7124000000000001</v>
      </c>
      <c r="H395" s="91">
        <f t="shared" si="228"/>
        <v>3.7602000000000002</v>
      </c>
      <c r="I395" s="91">
        <f t="shared" si="228"/>
        <v>3.8262200000000002</v>
      </c>
      <c r="J395" s="91">
        <f t="shared" si="228"/>
        <v>4.0462600000000002</v>
      </c>
      <c r="K395" s="91">
        <f t="shared" si="228"/>
        <v>4.3231999999999999</v>
      </c>
      <c r="L395" s="91">
        <f t="shared" si="228"/>
        <v>4.4877700000000003</v>
      </c>
      <c r="M395" s="91">
        <f t="shared" si="228"/>
        <v>4.4604299999999997</v>
      </c>
      <c r="N395" s="91">
        <f t="shared" si="228"/>
        <v>4.4718099999999996</v>
      </c>
      <c r="O395" s="91">
        <f t="shared" si="228"/>
        <v>4.56996</v>
      </c>
      <c r="P395" s="91">
        <f t="shared" si="228"/>
        <v>4.5660499999999997</v>
      </c>
      <c r="Q395" s="91">
        <f t="shared" si="228"/>
        <v>4.5611199999999998</v>
      </c>
      <c r="R395" s="91">
        <f t="shared" si="228"/>
        <v>4.5643799999999999</v>
      </c>
      <c r="S395" s="91">
        <f t="shared" si="228"/>
        <v>4.4536899999999999</v>
      </c>
      <c r="T395" s="91">
        <f t="shared" si="228"/>
        <v>4.4473200000000004</v>
      </c>
      <c r="U395" s="91">
        <f t="shared" si="228"/>
        <v>4.4554099999999996</v>
      </c>
      <c r="V395" s="91">
        <f t="shared" si="228"/>
        <v>4.4892000000000003</v>
      </c>
      <c r="W395" s="91">
        <f t="shared" si="228"/>
        <v>4.4826899999999998</v>
      </c>
      <c r="X395" s="91">
        <f t="shared" si="228"/>
        <v>4.3830600000000004</v>
      </c>
      <c r="Y395" s="91">
        <f t="shared" si="228"/>
        <v>4.3042800000000003</v>
      </c>
      <c r="Z395" s="91">
        <f t="shared" si="228"/>
        <v>4.0647200000000003</v>
      </c>
      <c r="AA395" s="91">
        <f t="shared" si="228"/>
        <v>3.8561399999999999</v>
      </c>
    </row>
    <row r="396" spans="1:27" ht="12.75" hidden="1" customHeight="1" outlineLevel="1" x14ac:dyDescent="0.3">
      <c r="A396" s="99" t="s">
        <v>1956</v>
      </c>
      <c r="B396" s="63" t="s">
        <v>238</v>
      </c>
      <c r="C396" s="43" t="s">
        <v>79</v>
      </c>
      <c r="D396" s="44">
        <v>1399.69</v>
      </c>
      <c r="E396" s="44">
        <v>1283.8800000000001</v>
      </c>
      <c r="F396" s="44">
        <v>1228.3900000000001</v>
      </c>
      <c r="G396" s="44">
        <v>1219.92</v>
      </c>
      <c r="H396" s="44">
        <v>1267.72</v>
      </c>
      <c r="I396" s="44">
        <v>1333.74</v>
      </c>
      <c r="J396" s="44">
        <v>1553.78</v>
      </c>
      <c r="K396" s="44">
        <v>1830.72</v>
      </c>
      <c r="L396" s="44">
        <v>1995.29</v>
      </c>
      <c r="M396" s="44">
        <v>1967.95</v>
      </c>
      <c r="N396" s="44">
        <v>1979.33</v>
      </c>
      <c r="O396" s="44">
        <v>2077.48</v>
      </c>
      <c r="P396" s="44">
        <v>2073.5700000000002</v>
      </c>
      <c r="Q396" s="44">
        <v>2068.64</v>
      </c>
      <c r="R396" s="44">
        <v>2071.9</v>
      </c>
      <c r="S396" s="44">
        <v>1961.21</v>
      </c>
      <c r="T396" s="44">
        <v>1954.84</v>
      </c>
      <c r="U396" s="44">
        <v>1962.93</v>
      </c>
      <c r="V396" s="44">
        <v>1996.72</v>
      </c>
      <c r="W396" s="44">
        <v>1990.21</v>
      </c>
      <c r="X396" s="44">
        <v>1890.58</v>
      </c>
      <c r="Y396" s="44">
        <v>1811.8</v>
      </c>
      <c r="Z396" s="44">
        <v>1572.24</v>
      </c>
      <c r="AA396" s="44">
        <v>1363.66</v>
      </c>
    </row>
    <row r="397" spans="1:27" ht="12.75" hidden="1" customHeight="1" outlineLevel="1" x14ac:dyDescent="0.3">
      <c r="A397" s="99" t="s">
        <v>1957</v>
      </c>
      <c r="B397" s="63" t="s">
        <v>90</v>
      </c>
      <c r="C397" s="43" t="s">
        <v>79</v>
      </c>
      <c r="D397" s="44">
        <f>$D$307</f>
        <v>2222.89</v>
      </c>
      <c r="E397" s="44">
        <f t="shared" ref="E397:AA397" si="229">$D$307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3">
      <c r="A398" s="99" t="s">
        <v>1958</v>
      </c>
      <c r="B398" s="63" t="s">
        <v>83</v>
      </c>
      <c r="C398" s="43" t="s">
        <v>79</v>
      </c>
      <c r="D398" s="111">
        <v>4.8</v>
      </c>
      <c r="E398" s="111">
        <v>4.8</v>
      </c>
      <c r="F398" s="111">
        <v>4.8</v>
      </c>
      <c r="G398" s="111">
        <v>4.8</v>
      </c>
      <c r="H398" s="111">
        <v>4.8</v>
      </c>
      <c r="I398" s="111">
        <v>4.8</v>
      </c>
      <c r="J398" s="111">
        <v>4.8</v>
      </c>
      <c r="K398" s="111">
        <v>4.8</v>
      </c>
      <c r="L398" s="111">
        <v>4.8</v>
      </c>
      <c r="M398" s="111">
        <v>4.8</v>
      </c>
      <c r="N398" s="111">
        <v>4.8</v>
      </c>
      <c r="O398" s="111">
        <v>4.8</v>
      </c>
      <c r="P398" s="111">
        <v>4.8</v>
      </c>
      <c r="Q398" s="111">
        <v>4.8</v>
      </c>
      <c r="R398" s="111">
        <v>4.8</v>
      </c>
      <c r="S398" s="111">
        <v>4.8</v>
      </c>
      <c r="T398" s="111">
        <v>4.8</v>
      </c>
      <c r="U398" s="111">
        <v>4.8</v>
      </c>
      <c r="V398" s="111">
        <v>4.8</v>
      </c>
      <c r="W398" s="111">
        <v>4.8</v>
      </c>
      <c r="X398" s="111">
        <v>4.8</v>
      </c>
      <c r="Y398" s="111">
        <v>4.8</v>
      </c>
      <c r="Z398" s="111">
        <v>4.8</v>
      </c>
      <c r="AA398" s="111">
        <v>4.8</v>
      </c>
    </row>
    <row r="399" spans="1:27" ht="12.75" hidden="1" customHeight="1" outlineLevel="1" x14ac:dyDescent="0.3">
      <c r="A399" s="99" t="s">
        <v>1959</v>
      </c>
      <c r="B399" s="63" t="s">
        <v>81</v>
      </c>
      <c r="C399" s="43" t="s">
        <v>79</v>
      </c>
      <c r="D399" s="44">
        <f>$D$11</f>
        <v>264.79000000000002</v>
      </c>
      <c r="E399" s="44">
        <f t="shared" ref="E399:AA399" si="230">$D$11</f>
        <v>264.79000000000002</v>
      </c>
      <c r="F399" s="44">
        <f t="shared" si="230"/>
        <v>264.79000000000002</v>
      </c>
      <c r="G399" s="44">
        <f t="shared" si="230"/>
        <v>264.79000000000002</v>
      </c>
      <c r="H399" s="44">
        <f t="shared" si="230"/>
        <v>264.79000000000002</v>
      </c>
      <c r="I399" s="44">
        <f t="shared" si="230"/>
        <v>264.79000000000002</v>
      </c>
      <c r="J399" s="44">
        <f t="shared" si="230"/>
        <v>264.79000000000002</v>
      </c>
      <c r="K399" s="44">
        <f t="shared" si="230"/>
        <v>264.79000000000002</v>
      </c>
      <c r="L399" s="44">
        <f t="shared" si="230"/>
        <v>264.79000000000002</v>
      </c>
      <c r="M399" s="44">
        <f t="shared" si="230"/>
        <v>264.79000000000002</v>
      </c>
      <c r="N399" s="44">
        <f t="shared" si="230"/>
        <v>264.79000000000002</v>
      </c>
      <c r="O399" s="44">
        <f t="shared" si="230"/>
        <v>264.79000000000002</v>
      </c>
      <c r="P399" s="44">
        <f t="shared" si="230"/>
        <v>264.79000000000002</v>
      </c>
      <c r="Q399" s="44">
        <f t="shared" si="230"/>
        <v>264.79000000000002</v>
      </c>
      <c r="R399" s="44">
        <f t="shared" si="230"/>
        <v>264.79000000000002</v>
      </c>
      <c r="S399" s="44">
        <f t="shared" si="230"/>
        <v>264.79000000000002</v>
      </c>
      <c r="T399" s="44">
        <f t="shared" si="230"/>
        <v>264.79000000000002</v>
      </c>
      <c r="U399" s="44">
        <f t="shared" si="230"/>
        <v>264.79000000000002</v>
      </c>
      <c r="V399" s="44">
        <f t="shared" si="230"/>
        <v>264.79000000000002</v>
      </c>
      <c r="W399" s="44">
        <f t="shared" si="230"/>
        <v>264.79000000000002</v>
      </c>
      <c r="X399" s="44">
        <f t="shared" si="230"/>
        <v>264.79000000000002</v>
      </c>
      <c r="Y399" s="44">
        <f t="shared" si="230"/>
        <v>264.79000000000002</v>
      </c>
      <c r="Z399" s="44">
        <f t="shared" si="230"/>
        <v>264.79000000000002</v>
      </c>
      <c r="AA399" s="44">
        <f t="shared" si="230"/>
        <v>264.79000000000002</v>
      </c>
    </row>
    <row r="400" spans="1:27" ht="12.75" customHeight="1" collapsed="1" x14ac:dyDescent="0.3">
      <c r="A400" s="98" t="s">
        <v>1960</v>
      </c>
      <c r="B400" s="28" t="str">
        <f>"20"&amp;"."&amp;$B$752&amp;"."&amp;$B$753</f>
        <v>20.02.2024</v>
      </c>
      <c r="C400" s="90" t="s">
        <v>76</v>
      </c>
      <c r="D400" s="91">
        <f>ROUND(((D401+D402+D404+D403)/1000),5)</f>
        <v>3.82972</v>
      </c>
      <c r="E400" s="91">
        <f>ROUND(((E401+E402+E404+E403)/1000),5)</f>
        <v>3.77257</v>
      </c>
      <c r="F400" s="91">
        <f>ROUND(((F401+F402+F404+F403)/1000),5)</f>
        <v>3.72201</v>
      </c>
      <c r="G400" s="91">
        <f t="shared" ref="G400:AA400" si="231">ROUND(((G401+G402+G404+G403)/1000),5)</f>
        <v>3.71387</v>
      </c>
      <c r="H400" s="91">
        <f t="shared" si="231"/>
        <v>3.7714400000000001</v>
      </c>
      <c r="I400" s="91">
        <f t="shared" si="231"/>
        <v>3.8653200000000001</v>
      </c>
      <c r="J400" s="91">
        <f t="shared" si="231"/>
        <v>3.99654</v>
      </c>
      <c r="K400" s="91">
        <f t="shared" si="231"/>
        <v>4.2337400000000001</v>
      </c>
      <c r="L400" s="91">
        <f t="shared" si="231"/>
        <v>4.4875499999999997</v>
      </c>
      <c r="M400" s="91">
        <f t="shared" si="231"/>
        <v>4.5147599999999999</v>
      </c>
      <c r="N400" s="91">
        <f t="shared" si="231"/>
        <v>4.4545500000000002</v>
      </c>
      <c r="O400" s="91">
        <f t="shared" si="231"/>
        <v>4.5488799999999996</v>
      </c>
      <c r="P400" s="91">
        <f t="shared" si="231"/>
        <v>4.54894</v>
      </c>
      <c r="Q400" s="91">
        <f t="shared" si="231"/>
        <v>4.5525700000000002</v>
      </c>
      <c r="R400" s="91">
        <f t="shared" si="231"/>
        <v>4.53843</v>
      </c>
      <c r="S400" s="91">
        <f t="shared" si="231"/>
        <v>4.4760499999999999</v>
      </c>
      <c r="T400" s="91">
        <f t="shared" si="231"/>
        <v>4.4562499999999998</v>
      </c>
      <c r="U400" s="91">
        <f t="shared" si="231"/>
        <v>4.4717399999999996</v>
      </c>
      <c r="V400" s="91">
        <f t="shared" si="231"/>
        <v>4.5164299999999997</v>
      </c>
      <c r="W400" s="91">
        <f t="shared" si="231"/>
        <v>4.5708799999999998</v>
      </c>
      <c r="X400" s="91">
        <f t="shared" si="231"/>
        <v>4.4865700000000004</v>
      </c>
      <c r="Y400" s="91">
        <f t="shared" si="231"/>
        <v>4.2511099999999997</v>
      </c>
      <c r="Z400" s="91">
        <f t="shared" si="231"/>
        <v>4.0408400000000002</v>
      </c>
      <c r="AA400" s="91">
        <f t="shared" si="231"/>
        <v>3.94896</v>
      </c>
    </row>
    <row r="401" spans="1:27" ht="12.75" hidden="1" customHeight="1" outlineLevel="1" x14ac:dyDescent="0.3">
      <c r="A401" s="99" t="s">
        <v>1961</v>
      </c>
      <c r="B401" s="63" t="s">
        <v>238</v>
      </c>
      <c r="C401" s="43" t="s">
        <v>79</v>
      </c>
      <c r="D401" s="44">
        <v>1337.24</v>
      </c>
      <c r="E401" s="44">
        <v>1280.0899999999999</v>
      </c>
      <c r="F401" s="44">
        <v>1229.53</v>
      </c>
      <c r="G401" s="44">
        <v>1221.3900000000001</v>
      </c>
      <c r="H401" s="44">
        <v>1278.96</v>
      </c>
      <c r="I401" s="44">
        <v>1372.84</v>
      </c>
      <c r="J401" s="44">
        <v>1504.06</v>
      </c>
      <c r="K401" s="44">
        <v>1741.26</v>
      </c>
      <c r="L401" s="44">
        <v>1995.07</v>
      </c>
      <c r="M401" s="44">
        <v>2022.28</v>
      </c>
      <c r="N401" s="44">
        <v>1962.07</v>
      </c>
      <c r="O401" s="44">
        <v>2056.4</v>
      </c>
      <c r="P401" s="44">
        <v>2056.46</v>
      </c>
      <c r="Q401" s="44">
        <v>2060.09</v>
      </c>
      <c r="R401" s="44">
        <v>2045.95</v>
      </c>
      <c r="S401" s="44">
        <v>1983.57</v>
      </c>
      <c r="T401" s="44">
        <v>1963.77</v>
      </c>
      <c r="U401" s="44">
        <v>1979.26</v>
      </c>
      <c r="V401" s="44">
        <v>2023.95</v>
      </c>
      <c r="W401" s="44">
        <v>2078.4</v>
      </c>
      <c r="X401" s="44">
        <v>1994.09</v>
      </c>
      <c r="Y401" s="44">
        <v>1758.63</v>
      </c>
      <c r="Z401" s="44">
        <v>1548.36</v>
      </c>
      <c r="AA401" s="44">
        <v>1456.48</v>
      </c>
    </row>
    <row r="402" spans="1:27" ht="12.75" hidden="1" customHeight="1" outlineLevel="1" x14ac:dyDescent="0.3">
      <c r="A402" s="99" t="s">
        <v>1962</v>
      </c>
      <c r="B402" s="63" t="s">
        <v>90</v>
      </c>
      <c r="C402" s="43" t="s">
        <v>79</v>
      </c>
      <c r="D402" s="44">
        <f>$D$307</f>
        <v>2222.89</v>
      </c>
      <c r="E402" s="44">
        <f t="shared" ref="E402:AA402" si="232">$D$307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3">
      <c r="A403" s="99" t="s">
        <v>1963</v>
      </c>
      <c r="B403" s="63" t="s">
        <v>83</v>
      </c>
      <c r="C403" s="43" t="s">
        <v>79</v>
      </c>
      <c r="D403" s="44">
        <v>4.8</v>
      </c>
      <c r="E403" s="44">
        <v>4.8</v>
      </c>
      <c r="F403" s="44">
        <v>4.8</v>
      </c>
      <c r="G403" s="44">
        <v>4.8</v>
      </c>
      <c r="H403" s="44">
        <v>4.8</v>
      </c>
      <c r="I403" s="44">
        <v>4.8</v>
      </c>
      <c r="J403" s="44">
        <v>4.8</v>
      </c>
      <c r="K403" s="44">
        <v>4.8</v>
      </c>
      <c r="L403" s="44">
        <v>4.8</v>
      </c>
      <c r="M403" s="44">
        <v>4.8</v>
      </c>
      <c r="N403" s="44">
        <v>4.8</v>
      </c>
      <c r="O403" s="44">
        <v>4.8</v>
      </c>
      <c r="P403" s="44">
        <v>4.8</v>
      </c>
      <c r="Q403" s="44">
        <v>4.8</v>
      </c>
      <c r="R403" s="44">
        <v>4.8</v>
      </c>
      <c r="S403" s="44">
        <v>4.8</v>
      </c>
      <c r="T403" s="44">
        <v>4.8</v>
      </c>
      <c r="U403" s="44">
        <v>4.8</v>
      </c>
      <c r="V403" s="44">
        <v>4.8</v>
      </c>
      <c r="W403" s="44">
        <v>4.8</v>
      </c>
      <c r="X403" s="44">
        <v>4.8</v>
      </c>
      <c r="Y403" s="44">
        <v>4.8</v>
      </c>
      <c r="Z403" s="44">
        <v>4.8</v>
      </c>
      <c r="AA403" s="44">
        <v>4.8</v>
      </c>
    </row>
    <row r="404" spans="1:27" ht="12.75" hidden="1" customHeight="1" outlineLevel="1" x14ac:dyDescent="0.3">
      <c r="A404" s="99" t="s">
        <v>1964</v>
      </c>
      <c r="B404" s="63" t="s">
        <v>81</v>
      </c>
      <c r="C404" s="43" t="s">
        <v>79</v>
      </c>
      <c r="D404" s="44">
        <f>$D$11</f>
        <v>264.79000000000002</v>
      </c>
      <c r="E404" s="44">
        <f t="shared" ref="E404:AA404" si="233">$D$11</f>
        <v>264.79000000000002</v>
      </c>
      <c r="F404" s="44">
        <f t="shared" si="233"/>
        <v>264.79000000000002</v>
      </c>
      <c r="G404" s="44">
        <f t="shared" si="233"/>
        <v>264.79000000000002</v>
      </c>
      <c r="H404" s="44">
        <f t="shared" si="233"/>
        <v>264.79000000000002</v>
      </c>
      <c r="I404" s="44">
        <f t="shared" si="233"/>
        <v>264.79000000000002</v>
      </c>
      <c r="J404" s="44">
        <f t="shared" si="233"/>
        <v>264.79000000000002</v>
      </c>
      <c r="K404" s="44">
        <f t="shared" si="233"/>
        <v>264.79000000000002</v>
      </c>
      <c r="L404" s="44">
        <f t="shared" si="233"/>
        <v>264.79000000000002</v>
      </c>
      <c r="M404" s="44">
        <f t="shared" si="233"/>
        <v>264.79000000000002</v>
      </c>
      <c r="N404" s="44">
        <f t="shared" si="233"/>
        <v>264.79000000000002</v>
      </c>
      <c r="O404" s="44">
        <f t="shared" si="233"/>
        <v>264.79000000000002</v>
      </c>
      <c r="P404" s="44">
        <f t="shared" si="233"/>
        <v>264.79000000000002</v>
      </c>
      <c r="Q404" s="44">
        <f t="shared" si="233"/>
        <v>264.79000000000002</v>
      </c>
      <c r="R404" s="44">
        <f t="shared" si="233"/>
        <v>264.79000000000002</v>
      </c>
      <c r="S404" s="44">
        <f t="shared" si="233"/>
        <v>264.79000000000002</v>
      </c>
      <c r="T404" s="44">
        <f t="shared" si="233"/>
        <v>264.79000000000002</v>
      </c>
      <c r="U404" s="44">
        <f t="shared" si="233"/>
        <v>264.79000000000002</v>
      </c>
      <c r="V404" s="44">
        <f t="shared" si="233"/>
        <v>264.79000000000002</v>
      </c>
      <c r="W404" s="44">
        <f t="shared" si="233"/>
        <v>264.79000000000002</v>
      </c>
      <c r="X404" s="44">
        <f t="shared" si="233"/>
        <v>264.79000000000002</v>
      </c>
      <c r="Y404" s="44">
        <f t="shared" si="233"/>
        <v>264.79000000000002</v>
      </c>
      <c r="Z404" s="44">
        <f t="shared" si="233"/>
        <v>264.79000000000002</v>
      </c>
      <c r="AA404" s="44">
        <f t="shared" si="233"/>
        <v>264.79000000000002</v>
      </c>
    </row>
    <row r="405" spans="1:27" ht="12.75" customHeight="1" collapsed="1" x14ac:dyDescent="0.3">
      <c r="A405" s="98" t="s">
        <v>1965</v>
      </c>
      <c r="B405" s="28" t="str">
        <f>"21"&amp;"."&amp;$B$752&amp;"."&amp;$B$753</f>
        <v>21.02.2024</v>
      </c>
      <c r="C405" s="90" t="s">
        <v>76</v>
      </c>
      <c r="D405" s="91">
        <f>ROUND(((D406+D407+D409+D408)/1000),5)</f>
        <v>3.78376</v>
      </c>
      <c r="E405" s="91">
        <f>ROUND(((E406+E407+E409+E408)/1000),5)</f>
        <v>3.7482000000000002</v>
      </c>
      <c r="F405" s="91">
        <f>ROUND(((F406+F407+F409+F408)/1000),5)</f>
        <v>3.7195200000000002</v>
      </c>
      <c r="G405" s="91">
        <f t="shared" ref="G405:AA405" si="234">ROUND(((G406+G407+G409+G408)/1000),5)</f>
        <v>3.7108300000000001</v>
      </c>
      <c r="H405" s="91">
        <f t="shared" si="234"/>
        <v>3.7493099999999999</v>
      </c>
      <c r="I405" s="91">
        <f t="shared" si="234"/>
        <v>3.81759</v>
      </c>
      <c r="J405" s="91">
        <f t="shared" si="234"/>
        <v>3.9953699999999999</v>
      </c>
      <c r="K405" s="91">
        <f t="shared" si="234"/>
        <v>4.2329699999999999</v>
      </c>
      <c r="L405" s="91">
        <f t="shared" si="234"/>
        <v>4.48292</v>
      </c>
      <c r="M405" s="91">
        <f t="shared" si="234"/>
        <v>4.5442499999999999</v>
      </c>
      <c r="N405" s="91">
        <f t="shared" si="234"/>
        <v>4.5747200000000001</v>
      </c>
      <c r="O405" s="91">
        <f t="shared" si="234"/>
        <v>4.5606600000000004</v>
      </c>
      <c r="P405" s="91">
        <f t="shared" si="234"/>
        <v>4.5696099999999999</v>
      </c>
      <c r="Q405" s="91">
        <f t="shared" si="234"/>
        <v>4.5673700000000004</v>
      </c>
      <c r="R405" s="91">
        <f t="shared" si="234"/>
        <v>4.5604199999999997</v>
      </c>
      <c r="S405" s="91">
        <f t="shared" si="234"/>
        <v>4.5009199999999998</v>
      </c>
      <c r="T405" s="91">
        <f t="shared" si="234"/>
        <v>4.4667599999999998</v>
      </c>
      <c r="U405" s="91">
        <f t="shared" si="234"/>
        <v>4.4801799999999998</v>
      </c>
      <c r="V405" s="91">
        <f t="shared" si="234"/>
        <v>4.5125299999999999</v>
      </c>
      <c r="W405" s="91">
        <f t="shared" si="234"/>
        <v>4.5487700000000002</v>
      </c>
      <c r="X405" s="91">
        <f t="shared" si="234"/>
        <v>4.3663400000000001</v>
      </c>
      <c r="Y405" s="91">
        <f t="shared" si="234"/>
        <v>4.2277800000000001</v>
      </c>
      <c r="Z405" s="91">
        <f t="shared" si="234"/>
        <v>4.0041000000000002</v>
      </c>
      <c r="AA405" s="91">
        <f t="shared" si="234"/>
        <v>3.8397700000000001</v>
      </c>
    </row>
    <row r="406" spans="1:27" ht="12.75" hidden="1" customHeight="1" outlineLevel="1" x14ac:dyDescent="0.3">
      <c r="A406" s="99" t="s">
        <v>1966</v>
      </c>
      <c r="B406" s="63" t="s">
        <v>238</v>
      </c>
      <c r="C406" s="43" t="s">
        <v>79</v>
      </c>
      <c r="D406" s="44">
        <v>1291.28</v>
      </c>
      <c r="E406" s="44">
        <v>1255.72</v>
      </c>
      <c r="F406" s="44">
        <v>1227.04</v>
      </c>
      <c r="G406" s="44">
        <v>1218.3499999999999</v>
      </c>
      <c r="H406" s="44">
        <v>1256.83</v>
      </c>
      <c r="I406" s="44">
        <v>1325.11</v>
      </c>
      <c r="J406" s="44">
        <v>1502.89</v>
      </c>
      <c r="K406" s="44">
        <v>1740.49</v>
      </c>
      <c r="L406" s="44">
        <v>1990.44</v>
      </c>
      <c r="M406" s="44">
        <v>2051.77</v>
      </c>
      <c r="N406" s="44">
        <v>2082.2399999999998</v>
      </c>
      <c r="O406" s="44">
        <v>2068.1799999999998</v>
      </c>
      <c r="P406" s="44">
        <v>2077.13</v>
      </c>
      <c r="Q406" s="44">
        <v>2074.89</v>
      </c>
      <c r="R406" s="44">
        <v>2067.94</v>
      </c>
      <c r="S406" s="44">
        <v>2008.44</v>
      </c>
      <c r="T406" s="44">
        <v>1974.28</v>
      </c>
      <c r="U406" s="44">
        <v>1987.7</v>
      </c>
      <c r="V406" s="44">
        <v>2020.05</v>
      </c>
      <c r="W406" s="44">
        <v>2056.29</v>
      </c>
      <c r="X406" s="44">
        <v>1873.86</v>
      </c>
      <c r="Y406" s="44">
        <v>1735.3</v>
      </c>
      <c r="Z406" s="44">
        <v>1511.62</v>
      </c>
      <c r="AA406" s="44">
        <v>1347.29</v>
      </c>
    </row>
    <row r="407" spans="1:27" ht="12.75" hidden="1" customHeight="1" outlineLevel="1" x14ac:dyDescent="0.3">
      <c r="A407" s="99" t="s">
        <v>1967</v>
      </c>
      <c r="B407" s="63" t="s">
        <v>90</v>
      </c>
      <c r="C407" s="43" t="s">
        <v>79</v>
      </c>
      <c r="D407" s="44">
        <f>$D$307</f>
        <v>2222.89</v>
      </c>
      <c r="E407" s="44">
        <f t="shared" ref="E407:AA407" si="235">$D$307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3">
      <c r="A408" s="99" t="s">
        <v>1968</v>
      </c>
      <c r="B408" s="63" t="s">
        <v>83</v>
      </c>
      <c r="C408" s="43" t="s">
        <v>79</v>
      </c>
      <c r="D408" s="44">
        <v>4.8</v>
      </c>
      <c r="E408" s="44">
        <v>4.8</v>
      </c>
      <c r="F408" s="44">
        <v>4.8</v>
      </c>
      <c r="G408" s="44">
        <v>4.8</v>
      </c>
      <c r="H408" s="44">
        <v>4.8</v>
      </c>
      <c r="I408" s="44">
        <v>4.8</v>
      </c>
      <c r="J408" s="44">
        <v>4.8</v>
      </c>
      <c r="K408" s="44">
        <v>4.8</v>
      </c>
      <c r="L408" s="44">
        <v>4.8</v>
      </c>
      <c r="M408" s="44">
        <v>4.8</v>
      </c>
      <c r="N408" s="44">
        <v>4.8</v>
      </c>
      <c r="O408" s="44">
        <v>4.8</v>
      </c>
      <c r="P408" s="44">
        <v>4.8</v>
      </c>
      <c r="Q408" s="44">
        <v>4.8</v>
      </c>
      <c r="R408" s="44">
        <v>4.8</v>
      </c>
      <c r="S408" s="44">
        <v>4.8</v>
      </c>
      <c r="T408" s="44">
        <v>4.8</v>
      </c>
      <c r="U408" s="44">
        <v>4.8</v>
      </c>
      <c r="V408" s="44">
        <v>4.8</v>
      </c>
      <c r="W408" s="44">
        <v>4.8</v>
      </c>
      <c r="X408" s="44">
        <v>4.8</v>
      </c>
      <c r="Y408" s="44">
        <v>4.8</v>
      </c>
      <c r="Z408" s="44">
        <v>4.8</v>
      </c>
      <c r="AA408" s="44">
        <v>4.8</v>
      </c>
    </row>
    <row r="409" spans="1:27" ht="12.75" hidden="1" customHeight="1" outlineLevel="1" x14ac:dyDescent="0.3">
      <c r="A409" s="99" t="s">
        <v>1969</v>
      </c>
      <c r="B409" s="63" t="s">
        <v>81</v>
      </c>
      <c r="C409" s="43" t="s">
        <v>79</v>
      </c>
      <c r="D409" s="44">
        <f>$D$11</f>
        <v>264.79000000000002</v>
      </c>
      <c r="E409" s="44">
        <f t="shared" ref="E409:AA409" si="236">$D$11</f>
        <v>264.79000000000002</v>
      </c>
      <c r="F409" s="44">
        <f t="shared" si="236"/>
        <v>264.79000000000002</v>
      </c>
      <c r="G409" s="44">
        <f t="shared" si="236"/>
        <v>264.79000000000002</v>
      </c>
      <c r="H409" s="44">
        <f t="shared" si="236"/>
        <v>264.79000000000002</v>
      </c>
      <c r="I409" s="44">
        <f t="shared" si="236"/>
        <v>264.79000000000002</v>
      </c>
      <c r="J409" s="44">
        <f t="shared" si="236"/>
        <v>264.79000000000002</v>
      </c>
      <c r="K409" s="44">
        <f t="shared" si="236"/>
        <v>264.79000000000002</v>
      </c>
      <c r="L409" s="44">
        <f t="shared" si="236"/>
        <v>264.79000000000002</v>
      </c>
      <c r="M409" s="44">
        <f t="shared" si="236"/>
        <v>264.79000000000002</v>
      </c>
      <c r="N409" s="44">
        <f t="shared" si="236"/>
        <v>264.79000000000002</v>
      </c>
      <c r="O409" s="44">
        <f t="shared" si="236"/>
        <v>264.79000000000002</v>
      </c>
      <c r="P409" s="44">
        <f t="shared" si="236"/>
        <v>264.79000000000002</v>
      </c>
      <c r="Q409" s="44">
        <f t="shared" si="236"/>
        <v>264.79000000000002</v>
      </c>
      <c r="R409" s="44">
        <f t="shared" si="236"/>
        <v>264.79000000000002</v>
      </c>
      <c r="S409" s="44">
        <f t="shared" si="236"/>
        <v>264.79000000000002</v>
      </c>
      <c r="T409" s="44">
        <f t="shared" si="236"/>
        <v>264.79000000000002</v>
      </c>
      <c r="U409" s="44">
        <f t="shared" si="236"/>
        <v>264.79000000000002</v>
      </c>
      <c r="V409" s="44">
        <f t="shared" si="236"/>
        <v>264.79000000000002</v>
      </c>
      <c r="W409" s="44">
        <f t="shared" si="236"/>
        <v>264.79000000000002</v>
      </c>
      <c r="X409" s="44">
        <f t="shared" si="236"/>
        <v>264.79000000000002</v>
      </c>
      <c r="Y409" s="44">
        <f t="shared" si="236"/>
        <v>264.79000000000002</v>
      </c>
      <c r="Z409" s="44">
        <f t="shared" si="236"/>
        <v>264.79000000000002</v>
      </c>
      <c r="AA409" s="44">
        <f t="shared" si="236"/>
        <v>264.79000000000002</v>
      </c>
    </row>
    <row r="410" spans="1:27" ht="12.75" customHeight="1" collapsed="1" x14ac:dyDescent="0.3">
      <c r="A410" s="98" t="s">
        <v>1970</v>
      </c>
      <c r="B410" s="28" t="str">
        <f>"22"&amp;"."&amp;$B$752&amp;"."&amp;$B$753</f>
        <v>22.02.2024</v>
      </c>
      <c r="C410" s="90" t="s">
        <v>76</v>
      </c>
      <c r="D410" s="91">
        <f>ROUND(((D411+D412+D414+D413)/1000),5)</f>
        <v>3.7625600000000001</v>
      </c>
      <c r="E410" s="91">
        <f>ROUND(((E411+E412+E414+E413)/1000),5)</f>
        <v>3.7251799999999999</v>
      </c>
      <c r="F410" s="91">
        <f>ROUND(((F411+F412+F414+F413)/1000),5)</f>
        <v>3.6995499999999999</v>
      </c>
      <c r="G410" s="91">
        <f t="shared" ref="G410:AA410" si="237">ROUND(((G411+G412+G414+G413)/1000),5)</f>
        <v>3.6971500000000002</v>
      </c>
      <c r="H410" s="91">
        <f t="shared" si="237"/>
        <v>3.7239800000000001</v>
      </c>
      <c r="I410" s="91">
        <f t="shared" si="237"/>
        <v>3.8196300000000001</v>
      </c>
      <c r="J410" s="91">
        <f t="shared" si="237"/>
        <v>4.0104300000000004</v>
      </c>
      <c r="K410" s="91">
        <f t="shared" si="237"/>
        <v>4.2093100000000003</v>
      </c>
      <c r="L410" s="91">
        <f t="shared" si="237"/>
        <v>4.3530499999999996</v>
      </c>
      <c r="M410" s="91">
        <f t="shared" si="237"/>
        <v>4.3895799999999996</v>
      </c>
      <c r="N410" s="91">
        <f t="shared" si="237"/>
        <v>4.4321599999999997</v>
      </c>
      <c r="O410" s="91">
        <f t="shared" si="237"/>
        <v>4.46835</v>
      </c>
      <c r="P410" s="91">
        <f t="shared" si="237"/>
        <v>4.3943599999999998</v>
      </c>
      <c r="Q410" s="91">
        <f t="shared" si="237"/>
        <v>4.3935300000000002</v>
      </c>
      <c r="R410" s="91">
        <f t="shared" si="237"/>
        <v>4.3791099999999998</v>
      </c>
      <c r="S410" s="91">
        <f t="shared" si="237"/>
        <v>4.2982100000000001</v>
      </c>
      <c r="T410" s="91">
        <f t="shared" si="237"/>
        <v>4.28749</v>
      </c>
      <c r="U410" s="91">
        <f t="shared" si="237"/>
        <v>4.3088800000000003</v>
      </c>
      <c r="V410" s="91">
        <f t="shared" si="237"/>
        <v>4.3514499999999998</v>
      </c>
      <c r="W410" s="91">
        <f t="shared" si="237"/>
        <v>4.3858199999999998</v>
      </c>
      <c r="X410" s="91">
        <f t="shared" si="237"/>
        <v>4.3234599999999999</v>
      </c>
      <c r="Y410" s="91">
        <f t="shared" si="237"/>
        <v>4.2140700000000004</v>
      </c>
      <c r="Z410" s="91">
        <f t="shared" si="237"/>
        <v>4.0609700000000002</v>
      </c>
      <c r="AA410" s="91">
        <f t="shared" si="237"/>
        <v>3.9253800000000001</v>
      </c>
    </row>
    <row r="411" spans="1:27" ht="12.75" hidden="1" customHeight="1" outlineLevel="1" x14ac:dyDescent="0.3">
      <c r="A411" s="99" t="s">
        <v>1971</v>
      </c>
      <c r="B411" s="63" t="s">
        <v>238</v>
      </c>
      <c r="C411" s="43" t="s">
        <v>79</v>
      </c>
      <c r="D411" s="44">
        <v>1270.08</v>
      </c>
      <c r="E411" s="44">
        <v>1232.7</v>
      </c>
      <c r="F411" s="44">
        <v>1207.07</v>
      </c>
      <c r="G411" s="44">
        <v>1204.67</v>
      </c>
      <c r="H411" s="44">
        <v>1231.5</v>
      </c>
      <c r="I411" s="44">
        <v>1327.15</v>
      </c>
      <c r="J411" s="44">
        <v>1517.95</v>
      </c>
      <c r="K411" s="44">
        <v>1716.83</v>
      </c>
      <c r="L411" s="44">
        <v>1860.57</v>
      </c>
      <c r="M411" s="44">
        <v>1897.1</v>
      </c>
      <c r="N411" s="44">
        <v>1939.68</v>
      </c>
      <c r="O411" s="44">
        <v>1975.87</v>
      </c>
      <c r="P411" s="44">
        <v>1901.88</v>
      </c>
      <c r="Q411" s="44">
        <v>1901.05</v>
      </c>
      <c r="R411" s="44">
        <v>1886.63</v>
      </c>
      <c r="S411" s="44">
        <v>1805.73</v>
      </c>
      <c r="T411" s="44">
        <v>1795.01</v>
      </c>
      <c r="U411" s="44">
        <v>1816.4</v>
      </c>
      <c r="V411" s="44">
        <v>1858.97</v>
      </c>
      <c r="W411" s="44">
        <v>1893.34</v>
      </c>
      <c r="X411" s="44">
        <v>1830.98</v>
      </c>
      <c r="Y411" s="44">
        <v>1721.59</v>
      </c>
      <c r="Z411" s="44">
        <v>1568.49</v>
      </c>
      <c r="AA411" s="44">
        <v>1432.9</v>
      </c>
    </row>
    <row r="412" spans="1:27" ht="12.75" hidden="1" customHeight="1" outlineLevel="1" x14ac:dyDescent="0.3">
      <c r="A412" s="99" t="s">
        <v>1972</v>
      </c>
      <c r="B412" s="63" t="s">
        <v>90</v>
      </c>
      <c r="C412" s="43" t="s">
        <v>79</v>
      </c>
      <c r="D412" s="44">
        <f>$D$307</f>
        <v>2222.89</v>
      </c>
      <c r="E412" s="44">
        <f t="shared" ref="E412:AA412" si="238">$D$307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3">
      <c r="A413" s="99" t="s">
        <v>1973</v>
      </c>
      <c r="B413" s="63" t="s">
        <v>83</v>
      </c>
      <c r="C413" s="43" t="s">
        <v>79</v>
      </c>
      <c r="D413" s="44">
        <v>4.8</v>
      </c>
      <c r="E413" s="44">
        <v>4.8</v>
      </c>
      <c r="F413" s="44">
        <v>4.8</v>
      </c>
      <c r="G413" s="44">
        <v>4.8</v>
      </c>
      <c r="H413" s="44">
        <v>4.8</v>
      </c>
      <c r="I413" s="44">
        <v>4.8</v>
      </c>
      <c r="J413" s="44">
        <v>4.8</v>
      </c>
      <c r="K413" s="44">
        <v>4.8</v>
      </c>
      <c r="L413" s="44">
        <v>4.8</v>
      </c>
      <c r="M413" s="44">
        <v>4.8</v>
      </c>
      <c r="N413" s="44">
        <v>4.8</v>
      </c>
      <c r="O413" s="44">
        <v>4.8</v>
      </c>
      <c r="P413" s="44">
        <v>4.8</v>
      </c>
      <c r="Q413" s="44">
        <v>4.8</v>
      </c>
      <c r="R413" s="44">
        <v>4.8</v>
      </c>
      <c r="S413" s="44">
        <v>4.8</v>
      </c>
      <c r="T413" s="44">
        <v>4.8</v>
      </c>
      <c r="U413" s="44">
        <v>4.8</v>
      </c>
      <c r="V413" s="44">
        <v>4.8</v>
      </c>
      <c r="W413" s="44">
        <v>4.8</v>
      </c>
      <c r="X413" s="44">
        <v>4.8</v>
      </c>
      <c r="Y413" s="44">
        <v>4.8</v>
      </c>
      <c r="Z413" s="44">
        <v>4.8</v>
      </c>
      <c r="AA413" s="44">
        <v>4.8</v>
      </c>
    </row>
    <row r="414" spans="1:27" ht="12.75" hidden="1" customHeight="1" outlineLevel="1" x14ac:dyDescent="0.3">
      <c r="A414" s="99" t="s">
        <v>1974</v>
      </c>
      <c r="B414" s="63" t="s">
        <v>81</v>
      </c>
      <c r="C414" s="43" t="s">
        <v>79</v>
      </c>
      <c r="D414" s="44">
        <f>$D$11</f>
        <v>264.79000000000002</v>
      </c>
      <c r="E414" s="44">
        <f t="shared" ref="E414:AA414" si="239">$D$11</f>
        <v>264.79000000000002</v>
      </c>
      <c r="F414" s="44">
        <f t="shared" si="239"/>
        <v>264.79000000000002</v>
      </c>
      <c r="G414" s="44">
        <f t="shared" si="239"/>
        <v>264.79000000000002</v>
      </c>
      <c r="H414" s="44">
        <f t="shared" si="239"/>
        <v>264.79000000000002</v>
      </c>
      <c r="I414" s="44">
        <f t="shared" si="239"/>
        <v>264.79000000000002</v>
      </c>
      <c r="J414" s="44">
        <f t="shared" si="239"/>
        <v>264.79000000000002</v>
      </c>
      <c r="K414" s="44">
        <f t="shared" si="239"/>
        <v>264.79000000000002</v>
      </c>
      <c r="L414" s="44">
        <f t="shared" si="239"/>
        <v>264.79000000000002</v>
      </c>
      <c r="M414" s="44">
        <f t="shared" si="239"/>
        <v>264.79000000000002</v>
      </c>
      <c r="N414" s="44">
        <f t="shared" si="239"/>
        <v>264.79000000000002</v>
      </c>
      <c r="O414" s="44">
        <f t="shared" si="239"/>
        <v>264.79000000000002</v>
      </c>
      <c r="P414" s="44">
        <f t="shared" si="239"/>
        <v>264.79000000000002</v>
      </c>
      <c r="Q414" s="44">
        <f t="shared" si="239"/>
        <v>264.79000000000002</v>
      </c>
      <c r="R414" s="44">
        <f t="shared" si="239"/>
        <v>264.79000000000002</v>
      </c>
      <c r="S414" s="44">
        <f t="shared" si="239"/>
        <v>264.79000000000002</v>
      </c>
      <c r="T414" s="44">
        <f t="shared" si="239"/>
        <v>264.79000000000002</v>
      </c>
      <c r="U414" s="44">
        <f t="shared" si="239"/>
        <v>264.79000000000002</v>
      </c>
      <c r="V414" s="44">
        <f t="shared" si="239"/>
        <v>264.79000000000002</v>
      </c>
      <c r="W414" s="44">
        <f t="shared" si="239"/>
        <v>264.79000000000002</v>
      </c>
      <c r="X414" s="44">
        <f t="shared" si="239"/>
        <v>264.79000000000002</v>
      </c>
      <c r="Y414" s="44">
        <f t="shared" si="239"/>
        <v>264.79000000000002</v>
      </c>
      <c r="Z414" s="44">
        <f t="shared" si="239"/>
        <v>264.79000000000002</v>
      </c>
      <c r="AA414" s="44">
        <f t="shared" si="239"/>
        <v>264.79000000000002</v>
      </c>
    </row>
    <row r="415" spans="1:27" ht="12.75" customHeight="1" collapsed="1" x14ac:dyDescent="0.3">
      <c r="A415" s="98" t="s">
        <v>1975</v>
      </c>
      <c r="B415" s="28" t="str">
        <f>"23"&amp;"."&amp;$B$752&amp;"."&amp;$B$753</f>
        <v>23.02.2024</v>
      </c>
      <c r="C415" s="90" t="s">
        <v>76</v>
      </c>
      <c r="D415" s="91">
        <f>ROUND(((D416+D417+D419+D418)/1000),5)</f>
        <v>3.9707300000000001</v>
      </c>
      <c r="E415" s="91">
        <f>ROUND(((E416+E417+E419+E418)/1000),5)</f>
        <v>3.83331</v>
      </c>
      <c r="F415" s="91">
        <f>ROUND(((F416+F417+F419+F418)/1000),5)</f>
        <v>3.75549</v>
      </c>
      <c r="G415" s="91">
        <f t="shared" ref="G415:AA415" si="240">ROUND(((G416+G417+G419+G418)/1000),5)</f>
        <v>3.7416</v>
      </c>
      <c r="H415" s="91">
        <f t="shared" si="240"/>
        <v>3.7488999999999999</v>
      </c>
      <c r="I415" s="91">
        <f t="shared" si="240"/>
        <v>3.8161299999999998</v>
      </c>
      <c r="J415" s="91">
        <f t="shared" si="240"/>
        <v>3.9066999999999998</v>
      </c>
      <c r="K415" s="91">
        <f t="shared" si="240"/>
        <v>4.0207600000000001</v>
      </c>
      <c r="L415" s="91">
        <f t="shared" si="240"/>
        <v>4.1318700000000002</v>
      </c>
      <c r="M415" s="91">
        <f t="shared" si="240"/>
        <v>4.2767200000000001</v>
      </c>
      <c r="N415" s="91">
        <f t="shared" si="240"/>
        <v>4.3430099999999996</v>
      </c>
      <c r="O415" s="91">
        <f t="shared" si="240"/>
        <v>4.3557300000000003</v>
      </c>
      <c r="P415" s="91">
        <f t="shared" si="240"/>
        <v>4.3460900000000002</v>
      </c>
      <c r="Q415" s="91">
        <f t="shared" si="240"/>
        <v>4.3370300000000004</v>
      </c>
      <c r="R415" s="91">
        <f t="shared" si="240"/>
        <v>4.3035399999999999</v>
      </c>
      <c r="S415" s="91">
        <f t="shared" si="240"/>
        <v>4.27508</v>
      </c>
      <c r="T415" s="91">
        <f t="shared" si="240"/>
        <v>4.2923</v>
      </c>
      <c r="U415" s="91">
        <f t="shared" si="240"/>
        <v>4.3396499999999998</v>
      </c>
      <c r="V415" s="91">
        <f t="shared" si="240"/>
        <v>4.36205</v>
      </c>
      <c r="W415" s="91">
        <f t="shared" si="240"/>
        <v>4.3525</v>
      </c>
      <c r="X415" s="91">
        <f t="shared" si="240"/>
        <v>4.3431699999999998</v>
      </c>
      <c r="Y415" s="91">
        <f t="shared" si="240"/>
        <v>4.2652700000000001</v>
      </c>
      <c r="Z415" s="91">
        <f t="shared" si="240"/>
        <v>4.1048</v>
      </c>
      <c r="AA415" s="91">
        <f t="shared" si="240"/>
        <v>3.9422100000000002</v>
      </c>
    </row>
    <row r="416" spans="1:27" ht="12.75" hidden="1" customHeight="1" outlineLevel="1" x14ac:dyDescent="0.3">
      <c r="A416" s="99" t="s">
        <v>1976</v>
      </c>
      <c r="B416" s="63" t="s">
        <v>238</v>
      </c>
      <c r="C416" s="43" t="s">
        <v>79</v>
      </c>
      <c r="D416" s="44">
        <v>1478.25</v>
      </c>
      <c r="E416" s="44">
        <v>1340.83</v>
      </c>
      <c r="F416" s="44">
        <v>1263.01</v>
      </c>
      <c r="G416" s="44">
        <v>1249.1199999999999</v>
      </c>
      <c r="H416" s="44">
        <v>1256.42</v>
      </c>
      <c r="I416" s="44">
        <v>1323.65</v>
      </c>
      <c r="J416" s="44">
        <v>1414.22</v>
      </c>
      <c r="K416" s="44">
        <v>1528.28</v>
      </c>
      <c r="L416" s="44">
        <v>1639.39</v>
      </c>
      <c r="M416" s="44">
        <v>1784.24</v>
      </c>
      <c r="N416" s="44">
        <v>1850.53</v>
      </c>
      <c r="O416" s="44">
        <v>1863.25</v>
      </c>
      <c r="P416" s="44">
        <v>1853.61</v>
      </c>
      <c r="Q416" s="44">
        <v>1844.55</v>
      </c>
      <c r="R416" s="44">
        <v>1811.06</v>
      </c>
      <c r="S416" s="44">
        <v>1782.6</v>
      </c>
      <c r="T416" s="44">
        <v>1799.82</v>
      </c>
      <c r="U416" s="44">
        <v>1847.17</v>
      </c>
      <c r="V416" s="44">
        <v>1869.57</v>
      </c>
      <c r="W416" s="44">
        <v>1860.02</v>
      </c>
      <c r="X416" s="44">
        <v>1850.69</v>
      </c>
      <c r="Y416" s="44">
        <v>1772.79</v>
      </c>
      <c r="Z416" s="44">
        <v>1612.32</v>
      </c>
      <c r="AA416" s="44">
        <v>1449.73</v>
      </c>
    </row>
    <row r="417" spans="1:27" ht="12.75" hidden="1" customHeight="1" outlineLevel="1" x14ac:dyDescent="0.3">
      <c r="A417" s="99" t="s">
        <v>1977</v>
      </c>
      <c r="B417" s="63" t="s">
        <v>90</v>
      </c>
      <c r="C417" s="43" t="s">
        <v>79</v>
      </c>
      <c r="D417" s="44">
        <f>$D$307</f>
        <v>2222.89</v>
      </c>
      <c r="E417" s="44">
        <f t="shared" ref="E417:AA417" si="241">$D$307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3">
      <c r="A418" s="99" t="s">
        <v>1978</v>
      </c>
      <c r="B418" s="63" t="s">
        <v>83</v>
      </c>
      <c r="C418" s="43" t="s">
        <v>79</v>
      </c>
      <c r="D418" s="44">
        <v>4.8</v>
      </c>
      <c r="E418" s="44">
        <v>4.8</v>
      </c>
      <c r="F418" s="44">
        <v>4.8</v>
      </c>
      <c r="G418" s="44">
        <v>4.8</v>
      </c>
      <c r="H418" s="44">
        <v>4.8</v>
      </c>
      <c r="I418" s="44">
        <v>4.8</v>
      </c>
      <c r="J418" s="44">
        <v>4.8</v>
      </c>
      <c r="K418" s="44">
        <v>4.8</v>
      </c>
      <c r="L418" s="44">
        <v>4.8</v>
      </c>
      <c r="M418" s="44">
        <v>4.8</v>
      </c>
      <c r="N418" s="44">
        <v>4.8</v>
      </c>
      <c r="O418" s="44">
        <v>4.8</v>
      </c>
      <c r="P418" s="44">
        <v>4.8</v>
      </c>
      <c r="Q418" s="44">
        <v>4.8</v>
      </c>
      <c r="R418" s="44">
        <v>4.8</v>
      </c>
      <c r="S418" s="44">
        <v>4.8</v>
      </c>
      <c r="T418" s="44">
        <v>4.8</v>
      </c>
      <c r="U418" s="44">
        <v>4.8</v>
      </c>
      <c r="V418" s="44">
        <v>4.8</v>
      </c>
      <c r="W418" s="44">
        <v>4.8</v>
      </c>
      <c r="X418" s="44">
        <v>4.8</v>
      </c>
      <c r="Y418" s="44">
        <v>4.8</v>
      </c>
      <c r="Z418" s="44">
        <v>4.8</v>
      </c>
      <c r="AA418" s="44">
        <v>4.8</v>
      </c>
    </row>
    <row r="419" spans="1:27" ht="12.75" hidden="1" customHeight="1" outlineLevel="1" x14ac:dyDescent="0.3">
      <c r="A419" s="99" t="s">
        <v>1979</v>
      </c>
      <c r="B419" s="63" t="s">
        <v>81</v>
      </c>
      <c r="C419" s="43" t="s">
        <v>79</v>
      </c>
      <c r="D419" s="44">
        <f>$D$11</f>
        <v>264.79000000000002</v>
      </c>
      <c r="E419" s="44">
        <f t="shared" ref="E419:AA419" si="242">$D$11</f>
        <v>264.79000000000002</v>
      </c>
      <c r="F419" s="44">
        <f t="shared" si="242"/>
        <v>264.79000000000002</v>
      </c>
      <c r="G419" s="44">
        <f t="shared" si="242"/>
        <v>264.79000000000002</v>
      </c>
      <c r="H419" s="44">
        <f t="shared" si="242"/>
        <v>264.79000000000002</v>
      </c>
      <c r="I419" s="44">
        <f t="shared" si="242"/>
        <v>264.79000000000002</v>
      </c>
      <c r="J419" s="44">
        <f t="shared" si="242"/>
        <v>264.79000000000002</v>
      </c>
      <c r="K419" s="44">
        <f t="shared" si="242"/>
        <v>264.79000000000002</v>
      </c>
      <c r="L419" s="44">
        <f t="shared" si="242"/>
        <v>264.79000000000002</v>
      </c>
      <c r="M419" s="44">
        <f t="shared" si="242"/>
        <v>264.79000000000002</v>
      </c>
      <c r="N419" s="44">
        <f t="shared" si="242"/>
        <v>264.79000000000002</v>
      </c>
      <c r="O419" s="44">
        <f t="shared" si="242"/>
        <v>264.79000000000002</v>
      </c>
      <c r="P419" s="44">
        <f t="shared" si="242"/>
        <v>264.79000000000002</v>
      </c>
      <c r="Q419" s="44">
        <f t="shared" si="242"/>
        <v>264.79000000000002</v>
      </c>
      <c r="R419" s="44">
        <f t="shared" si="242"/>
        <v>264.79000000000002</v>
      </c>
      <c r="S419" s="44">
        <f t="shared" si="242"/>
        <v>264.79000000000002</v>
      </c>
      <c r="T419" s="44">
        <f t="shared" si="242"/>
        <v>264.79000000000002</v>
      </c>
      <c r="U419" s="44">
        <f t="shared" si="242"/>
        <v>264.79000000000002</v>
      </c>
      <c r="V419" s="44">
        <f t="shared" si="242"/>
        <v>264.79000000000002</v>
      </c>
      <c r="W419" s="44">
        <f t="shared" si="242"/>
        <v>264.79000000000002</v>
      </c>
      <c r="X419" s="44">
        <f t="shared" si="242"/>
        <v>264.79000000000002</v>
      </c>
      <c r="Y419" s="44">
        <f t="shared" si="242"/>
        <v>264.79000000000002</v>
      </c>
      <c r="Z419" s="44">
        <f t="shared" si="242"/>
        <v>264.79000000000002</v>
      </c>
      <c r="AA419" s="44">
        <f t="shared" si="242"/>
        <v>264.79000000000002</v>
      </c>
    </row>
    <row r="420" spans="1:27" ht="12.75" customHeight="1" collapsed="1" x14ac:dyDescent="0.3">
      <c r="A420" s="98" t="s">
        <v>1980</v>
      </c>
      <c r="B420" s="28" t="str">
        <f>"24"&amp;"."&amp;$B$752&amp;"."&amp;$B$753</f>
        <v>24.02.2024</v>
      </c>
      <c r="C420" s="90" t="s">
        <v>76</v>
      </c>
      <c r="D420" s="91">
        <f>ROUND(((D421+D422+D424+D423)/1000),5)</f>
        <v>4.0342599999999997</v>
      </c>
      <c r="E420" s="91">
        <f>ROUND(((E421+E422+E424+E423)/1000),5)</f>
        <v>3.9135900000000001</v>
      </c>
      <c r="F420" s="91">
        <f>ROUND(((F421+F422+F424+F423)/1000),5)</f>
        <v>3.8136000000000001</v>
      </c>
      <c r="G420" s="91">
        <f t="shared" ref="G420:AA420" si="243">ROUND(((G421+G422+G424+G423)/1000),5)</f>
        <v>3.7700499999999999</v>
      </c>
      <c r="H420" s="91">
        <f t="shared" si="243"/>
        <v>3.8002600000000002</v>
      </c>
      <c r="I420" s="91">
        <f t="shared" si="243"/>
        <v>3.83833</v>
      </c>
      <c r="J420" s="91">
        <f t="shared" si="243"/>
        <v>3.9427599999999998</v>
      </c>
      <c r="K420" s="91">
        <f t="shared" si="243"/>
        <v>4.0033700000000003</v>
      </c>
      <c r="L420" s="91">
        <f t="shared" si="243"/>
        <v>4.2466699999999999</v>
      </c>
      <c r="M420" s="91">
        <f t="shared" si="243"/>
        <v>4.3348399999999998</v>
      </c>
      <c r="N420" s="91">
        <f t="shared" si="243"/>
        <v>4.3732100000000003</v>
      </c>
      <c r="O420" s="91">
        <f t="shared" si="243"/>
        <v>4.3888600000000002</v>
      </c>
      <c r="P420" s="91">
        <f t="shared" si="243"/>
        <v>4.3763899999999998</v>
      </c>
      <c r="Q420" s="91">
        <f t="shared" si="243"/>
        <v>4.3649100000000001</v>
      </c>
      <c r="R420" s="91">
        <f t="shared" si="243"/>
        <v>4.3388099999999996</v>
      </c>
      <c r="S420" s="91">
        <f t="shared" si="243"/>
        <v>4.3215300000000001</v>
      </c>
      <c r="T420" s="91">
        <f t="shared" si="243"/>
        <v>4.3315200000000003</v>
      </c>
      <c r="U420" s="91">
        <f t="shared" si="243"/>
        <v>4.3466699999999996</v>
      </c>
      <c r="V420" s="91">
        <f t="shared" si="243"/>
        <v>4.3773099999999996</v>
      </c>
      <c r="W420" s="91">
        <f t="shared" si="243"/>
        <v>4.3812199999999999</v>
      </c>
      <c r="X420" s="91">
        <f t="shared" si="243"/>
        <v>4.3768099999999999</v>
      </c>
      <c r="Y420" s="91">
        <f t="shared" si="243"/>
        <v>4.3066399999999998</v>
      </c>
      <c r="Z420" s="91">
        <f t="shared" si="243"/>
        <v>4.1252899999999997</v>
      </c>
      <c r="AA420" s="91">
        <f t="shared" si="243"/>
        <v>3.9573499999999999</v>
      </c>
    </row>
    <row r="421" spans="1:27" ht="12.75" hidden="1" customHeight="1" outlineLevel="1" x14ac:dyDescent="0.3">
      <c r="A421" s="99" t="s">
        <v>1981</v>
      </c>
      <c r="B421" s="63" t="s">
        <v>238</v>
      </c>
      <c r="C421" s="43" t="s">
        <v>79</v>
      </c>
      <c r="D421" s="44">
        <v>1541.78</v>
      </c>
      <c r="E421" s="44">
        <v>1421.11</v>
      </c>
      <c r="F421" s="44">
        <v>1321.12</v>
      </c>
      <c r="G421" s="44">
        <v>1277.57</v>
      </c>
      <c r="H421" s="44">
        <v>1307.78</v>
      </c>
      <c r="I421" s="44">
        <v>1345.85</v>
      </c>
      <c r="J421" s="44">
        <v>1450.28</v>
      </c>
      <c r="K421" s="44">
        <v>1510.89</v>
      </c>
      <c r="L421" s="44">
        <v>1754.19</v>
      </c>
      <c r="M421" s="44">
        <v>1842.36</v>
      </c>
      <c r="N421" s="44">
        <v>1880.73</v>
      </c>
      <c r="O421" s="44">
        <v>1896.38</v>
      </c>
      <c r="P421" s="44">
        <v>1883.91</v>
      </c>
      <c r="Q421" s="44">
        <v>1872.43</v>
      </c>
      <c r="R421" s="44">
        <v>1846.33</v>
      </c>
      <c r="S421" s="44">
        <v>1829.05</v>
      </c>
      <c r="T421" s="44">
        <v>1839.04</v>
      </c>
      <c r="U421" s="44">
        <v>1854.19</v>
      </c>
      <c r="V421" s="44">
        <v>1884.83</v>
      </c>
      <c r="W421" s="44">
        <v>1888.74</v>
      </c>
      <c r="X421" s="44">
        <v>1884.33</v>
      </c>
      <c r="Y421" s="44">
        <v>1814.16</v>
      </c>
      <c r="Z421" s="44">
        <v>1632.81</v>
      </c>
      <c r="AA421" s="44">
        <v>1464.87</v>
      </c>
    </row>
    <row r="422" spans="1:27" ht="12.75" hidden="1" customHeight="1" outlineLevel="1" x14ac:dyDescent="0.3">
      <c r="A422" s="99" t="s">
        <v>1982</v>
      </c>
      <c r="B422" s="63" t="s">
        <v>90</v>
      </c>
      <c r="C422" s="43" t="s">
        <v>79</v>
      </c>
      <c r="D422" s="44">
        <f>$D$307</f>
        <v>2222.89</v>
      </c>
      <c r="E422" s="44">
        <f t="shared" ref="E422:AA422" si="244">$D$307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3">
      <c r="A423" s="99" t="s">
        <v>1983</v>
      </c>
      <c r="B423" s="63" t="s">
        <v>83</v>
      </c>
      <c r="C423" s="43" t="s">
        <v>79</v>
      </c>
      <c r="D423" s="44">
        <v>4.8</v>
      </c>
      <c r="E423" s="44">
        <v>4.8</v>
      </c>
      <c r="F423" s="44">
        <v>4.8</v>
      </c>
      <c r="G423" s="44">
        <v>4.8</v>
      </c>
      <c r="H423" s="44">
        <v>4.8</v>
      </c>
      <c r="I423" s="44">
        <v>4.8</v>
      </c>
      <c r="J423" s="44">
        <v>4.8</v>
      </c>
      <c r="K423" s="44">
        <v>4.8</v>
      </c>
      <c r="L423" s="44">
        <v>4.8</v>
      </c>
      <c r="M423" s="44">
        <v>4.8</v>
      </c>
      <c r="N423" s="44">
        <v>4.8</v>
      </c>
      <c r="O423" s="44">
        <v>4.8</v>
      </c>
      <c r="P423" s="44">
        <v>4.8</v>
      </c>
      <c r="Q423" s="44">
        <v>4.8</v>
      </c>
      <c r="R423" s="44">
        <v>4.8</v>
      </c>
      <c r="S423" s="44">
        <v>4.8</v>
      </c>
      <c r="T423" s="44">
        <v>4.8</v>
      </c>
      <c r="U423" s="44">
        <v>4.8</v>
      </c>
      <c r="V423" s="44">
        <v>4.8</v>
      </c>
      <c r="W423" s="44">
        <v>4.8</v>
      </c>
      <c r="X423" s="44">
        <v>4.8</v>
      </c>
      <c r="Y423" s="44">
        <v>4.8</v>
      </c>
      <c r="Z423" s="44">
        <v>4.8</v>
      </c>
      <c r="AA423" s="44">
        <v>4.8</v>
      </c>
    </row>
    <row r="424" spans="1:27" ht="12.75" hidden="1" customHeight="1" outlineLevel="1" x14ac:dyDescent="0.3">
      <c r="A424" s="99" t="s">
        <v>1984</v>
      </c>
      <c r="B424" s="63" t="s">
        <v>81</v>
      </c>
      <c r="C424" s="43" t="s">
        <v>79</v>
      </c>
      <c r="D424" s="44">
        <f>$D$11</f>
        <v>264.79000000000002</v>
      </c>
      <c r="E424" s="44">
        <f t="shared" ref="E424:AA424" si="245">$D$11</f>
        <v>264.79000000000002</v>
      </c>
      <c r="F424" s="44">
        <f t="shared" si="245"/>
        <v>264.79000000000002</v>
      </c>
      <c r="G424" s="44">
        <f t="shared" si="245"/>
        <v>264.79000000000002</v>
      </c>
      <c r="H424" s="44">
        <f t="shared" si="245"/>
        <v>264.79000000000002</v>
      </c>
      <c r="I424" s="44">
        <f t="shared" si="245"/>
        <v>264.79000000000002</v>
      </c>
      <c r="J424" s="44">
        <f t="shared" si="245"/>
        <v>264.79000000000002</v>
      </c>
      <c r="K424" s="44">
        <f t="shared" si="245"/>
        <v>264.79000000000002</v>
      </c>
      <c r="L424" s="44">
        <f t="shared" si="245"/>
        <v>264.79000000000002</v>
      </c>
      <c r="M424" s="44">
        <f t="shared" si="245"/>
        <v>264.79000000000002</v>
      </c>
      <c r="N424" s="44">
        <f t="shared" si="245"/>
        <v>264.79000000000002</v>
      </c>
      <c r="O424" s="44">
        <f t="shared" si="245"/>
        <v>264.79000000000002</v>
      </c>
      <c r="P424" s="44">
        <f t="shared" si="245"/>
        <v>264.79000000000002</v>
      </c>
      <c r="Q424" s="44">
        <f t="shared" si="245"/>
        <v>264.79000000000002</v>
      </c>
      <c r="R424" s="44">
        <f t="shared" si="245"/>
        <v>264.79000000000002</v>
      </c>
      <c r="S424" s="44">
        <f t="shared" si="245"/>
        <v>264.79000000000002</v>
      </c>
      <c r="T424" s="44">
        <f t="shared" si="245"/>
        <v>264.79000000000002</v>
      </c>
      <c r="U424" s="44">
        <f t="shared" si="245"/>
        <v>264.79000000000002</v>
      </c>
      <c r="V424" s="44">
        <f t="shared" si="245"/>
        <v>264.79000000000002</v>
      </c>
      <c r="W424" s="44">
        <f t="shared" si="245"/>
        <v>264.79000000000002</v>
      </c>
      <c r="X424" s="44">
        <f t="shared" si="245"/>
        <v>264.79000000000002</v>
      </c>
      <c r="Y424" s="44">
        <f t="shared" si="245"/>
        <v>264.79000000000002</v>
      </c>
      <c r="Z424" s="44">
        <f t="shared" si="245"/>
        <v>264.79000000000002</v>
      </c>
      <c r="AA424" s="44">
        <f t="shared" si="245"/>
        <v>264.79000000000002</v>
      </c>
    </row>
    <row r="425" spans="1:27" ht="13.8" collapsed="1" x14ac:dyDescent="0.3">
      <c r="A425" s="98" t="s">
        <v>1985</v>
      </c>
      <c r="B425" s="28" t="str">
        <f>"25"&amp;"."&amp;$B$752&amp;"."&amp;$B$753</f>
        <v>25.02.2024</v>
      </c>
      <c r="C425" s="90" t="s">
        <v>76</v>
      </c>
      <c r="D425" s="91">
        <f>ROUND(((D426+D427+D429+D428)/1000),5)</f>
        <v>4.0189199999999996</v>
      </c>
      <c r="E425" s="91">
        <f>ROUND(((E426+E427+E429+E428)/1000),5)</f>
        <v>3.8653400000000002</v>
      </c>
      <c r="F425" s="91">
        <f>ROUND(((F426+F427+F429+F428)/1000),5)</f>
        <v>3.76186</v>
      </c>
      <c r="G425" s="91">
        <f t="shared" ref="G425:AA425" si="246">ROUND(((G426+G427+G429+G428)/1000),5)</f>
        <v>3.75353</v>
      </c>
      <c r="H425" s="91">
        <f t="shared" si="246"/>
        <v>3.7568700000000002</v>
      </c>
      <c r="I425" s="91">
        <f t="shared" si="246"/>
        <v>3.7926799999999998</v>
      </c>
      <c r="J425" s="91">
        <f t="shared" si="246"/>
        <v>3.88219</v>
      </c>
      <c r="K425" s="91">
        <f t="shared" si="246"/>
        <v>3.95316</v>
      </c>
      <c r="L425" s="91">
        <f t="shared" si="246"/>
        <v>4.1208999999999998</v>
      </c>
      <c r="M425" s="91">
        <f t="shared" si="246"/>
        <v>4.2983799999999999</v>
      </c>
      <c r="N425" s="91">
        <f t="shared" si="246"/>
        <v>4.3608900000000004</v>
      </c>
      <c r="O425" s="91">
        <f t="shared" si="246"/>
        <v>4.3711399999999996</v>
      </c>
      <c r="P425" s="91">
        <f t="shared" si="246"/>
        <v>4.3618100000000002</v>
      </c>
      <c r="Q425" s="91">
        <f t="shared" si="246"/>
        <v>4.3516700000000004</v>
      </c>
      <c r="R425" s="91">
        <f t="shared" si="246"/>
        <v>4.31691</v>
      </c>
      <c r="S425" s="91">
        <f t="shared" si="246"/>
        <v>4.3066800000000001</v>
      </c>
      <c r="T425" s="91">
        <f t="shared" si="246"/>
        <v>4.3324499999999997</v>
      </c>
      <c r="U425" s="91">
        <f t="shared" si="246"/>
        <v>4.36754</v>
      </c>
      <c r="V425" s="91">
        <f t="shared" si="246"/>
        <v>4.4282599999999999</v>
      </c>
      <c r="W425" s="91">
        <f t="shared" si="246"/>
        <v>4.4119000000000002</v>
      </c>
      <c r="X425" s="91">
        <f t="shared" si="246"/>
        <v>4.4079499999999996</v>
      </c>
      <c r="Y425" s="91">
        <f t="shared" si="246"/>
        <v>4.3439300000000003</v>
      </c>
      <c r="Z425" s="91">
        <f t="shared" si="246"/>
        <v>4.1540299999999997</v>
      </c>
      <c r="AA425" s="91">
        <f t="shared" si="246"/>
        <v>3.9561500000000001</v>
      </c>
    </row>
    <row r="426" spans="1:27" ht="12.75" hidden="1" customHeight="1" outlineLevel="1" x14ac:dyDescent="0.3">
      <c r="A426" s="99" t="s">
        <v>1986</v>
      </c>
      <c r="B426" s="63" t="s">
        <v>238</v>
      </c>
      <c r="C426" s="43" t="s">
        <v>79</v>
      </c>
      <c r="D426" s="44">
        <v>1526.44</v>
      </c>
      <c r="E426" s="44">
        <v>1372.86</v>
      </c>
      <c r="F426" s="44">
        <v>1269.3800000000001</v>
      </c>
      <c r="G426" s="44">
        <v>1261.05</v>
      </c>
      <c r="H426" s="44">
        <v>1264.3900000000001</v>
      </c>
      <c r="I426" s="44">
        <v>1300.2</v>
      </c>
      <c r="J426" s="44">
        <v>1389.71</v>
      </c>
      <c r="K426" s="44">
        <v>1460.68</v>
      </c>
      <c r="L426" s="44">
        <v>1628.42</v>
      </c>
      <c r="M426" s="44">
        <v>1805.9</v>
      </c>
      <c r="N426" s="44">
        <v>1868.41</v>
      </c>
      <c r="O426" s="44">
        <v>1878.66</v>
      </c>
      <c r="P426" s="44">
        <v>1869.33</v>
      </c>
      <c r="Q426" s="44">
        <v>1859.19</v>
      </c>
      <c r="R426" s="44">
        <v>1824.43</v>
      </c>
      <c r="S426" s="44">
        <v>1814.2</v>
      </c>
      <c r="T426" s="44">
        <v>1839.97</v>
      </c>
      <c r="U426" s="44">
        <v>1875.06</v>
      </c>
      <c r="V426" s="44">
        <v>1935.78</v>
      </c>
      <c r="W426" s="44">
        <v>1919.42</v>
      </c>
      <c r="X426" s="44">
        <v>1915.47</v>
      </c>
      <c r="Y426" s="44">
        <v>1851.45</v>
      </c>
      <c r="Z426" s="44">
        <v>1661.55</v>
      </c>
      <c r="AA426" s="44">
        <v>1463.67</v>
      </c>
    </row>
    <row r="427" spans="1:27" ht="12.75" hidden="1" customHeight="1" outlineLevel="1" x14ac:dyDescent="0.3">
      <c r="A427" s="99" t="s">
        <v>1987</v>
      </c>
      <c r="B427" s="63" t="s">
        <v>90</v>
      </c>
      <c r="C427" s="43" t="s">
        <v>79</v>
      </c>
      <c r="D427" s="44">
        <f>$D$307</f>
        <v>2222.89</v>
      </c>
      <c r="E427" s="44">
        <f t="shared" ref="E427:AA427" si="247">$D$307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3">
      <c r="A428" s="99" t="s">
        <v>1988</v>
      </c>
      <c r="B428" s="63" t="s">
        <v>83</v>
      </c>
      <c r="C428" s="43" t="s">
        <v>79</v>
      </c>
      <c r="D428" s="44">
        <v>4.8</v>
      </c>
      <c r="E428" s="44">
        <v>4.8</v>
      </c>
      <c r="F428" s="44">
        <v>4.8</v>
      </c>
      <c r="G428" s="44">
        <v>4.8</v>
      </c>
      <c r="H428" s="44">
        <v>4.8</v>
      </c>
      <c r="I428" s="44">
        <v>4.8</v>
      </c>
      <c r="J428" s="44">
        <v>4.8</v>
      </c>
      <c r="K428" s="44">
        <v>4.8</v>
      </c>
      <c r="L428" s="44">
        <v>4.8</v>
      </c>
      <c r="M428" s="44">
        <v>4.8</v>
      </c>
      <c r="N428" s="44">
        <v>4.8</v>
      </c>
      <c r="O428" s="44">
        <v>4.8</v>
      </c>
      <c r="P428" s="44">
        <v>4.8</v>
      </c>
      <c r="Q428" s="44">
        <v>4.8</v>
      </c>
      <c r="R428" s="44">
        <v>4.8</v>
      </c>
      <c r="S428" s="44">
        <v>4.8</v>
      </c>
      <c r="T428" s="44">
        <v>4.8</v>
      </c>
      <c r="U428" s="44">
        <v>4.8</v>
      </c>
      <c r="V428" s="44">
        <v>4.8</v>
      </c>
      <c r="W428" s="44">
        <v>4.8</v>
      </c>
      <c r="X428" s="44">
        <v>4.8</v>
      </c>
      <c r="Y428" s="44">
        <v>4.8</v>
      </c>
      <c r="Z428" s="44">
        <v>4.8</v>
      </c>
      <c r="AA428" s="44">
        <v>4.8</v>
      </c>
    </row>
    <row r="429" spans="1:27" ht="12.75" hidden="1" customHeight="1" outlineLevel="1" x14ac:dyDescent="0.3">
      <c r="A429" s="99" t="s">
        <v>1989</v>
      </c>
      <c r="B429" s="63" t="s">
        <v>81</v>
      </c>
      <c r="C429" s="43" t="s">
        <v>79</v>
      </c>
      <c r="D429" s="44">
        <f>$D$11</f>
        <v>264.79000000000002</v>
      </c>
      <c r="E429" s="44">
        <f t="shared" ref="E429:AA429" si="248">$D$11</f>
        <v>264.79000000000002</v>
      </c>
      <c r="F429" s="44">
        <f t="shared" si="248"/>
        <v>264.79000000000002</v>
      </c>
      <c r="G429" s="44">
        <f t="shared" si="248"/>
        <v>264.79000000000002</v>
      </c>
      <c r="H429" s="44">
        <f t="shared" si="248"/>
        <v>264.79000000000002</v>
      </c>
      <c r="I429" s="44">
        <f t="shared" si="248"/>
        <v>264.79000000000002</v>
      </c>
      <c r="J429" s="44">
        <f t="shared" si="248"/>
        <v>264.79000000000002</v>
      </c>
      <c r="K429" s="44">
        <f t="shared" si="248"/>
        <v>264.79000000000002</v>
      </c>
      <c r="L429" s="44">
        <f t="shared" si="248"/>
        <v>264.79000000000002</v>
      </c>
      <c r="M429" s="44">
        <f t="shared" si="248"/>
        <v>264.79000000000002</v>
      </c>
      <c r="N429" s="44">
        <f t="shared" si="248"/>
        <v>264.79000000000002</v>
      </c>
      <c r="O429" s="44">
        <f t="shared" si="248"/>
        <v>264.79000000000002</v>
      </c>
      <c r="P429" s="44">
        <f t="shared" si="248"/>
        <v>264.79000000000002</v>
      </c>
      <c r="Q429" s="44">
        <f t="shared" si="248"/>
        <v>264.79000000000002</v>
      </c>
      <c r="R429" s="44">
        <f t="shared" si="248"/>
        <v>264.79000000000002</v>
      </c>
      <c r="S429" s="44">
        <f t="shared" si="248"/>
        <v>264.79000000000002</v>
      </c>
      <c r="T429" s="44">
        <f t="shared" si="248"/>
        <v>264.79000000000002</v>
      </c>
      <c r="U429" s="44">
        <f t="shared" si="248"/>
        <v>264.79000000000002</v>
      </c>
      <c r="V429" s="44">
        <f t="shared" si="248"/>
        <v>264.79000000000002</v>
      </c>
      <c r="W429" s="44">
        <f t="shared" si="248"/>
        <v>264.79000000000002</v>
      </c>
      <c r="X429" s="44">
        <f t="shared" si="248"/>
        <v>264.79000000000002</v>
      </c>
      <c r="Y429" s="44">
        <f t="shared" si="248"/>
        <v>264.79000000000002</v>
      </c>
      <c r="Z429" s="44">
        <f t="shared" si="248"/>
        <v>264.79000000000002</v>
      </c>
      <c r="AA429" s="44">
        <f t="shared" si="248"/>
        <v>264.79000000000002</v>
      </c>
    </row>
    <row r="430" spans="1:27" ht="13.8" collapsed="1" x14ac:dyDescent="0.3">
      <c r="A430" s="98" t="s">
        <v>1990</v>
      </c>
      <c r="B430" s="28" t="str">
        <f>"26"&amp;"."&amp;$B$752&amp;"."&amp;$B$753</f>
        <v>26.02.2024</v>
      </c>
      <c r="C430" s="90" t="s">
        <v>76</v>
      </c>
      <c r="D430" s="91">
        <f>ROUND(((D431+D432+D434+D433)/1000),5)</f>
        <v>3.9</v>
      </c>
      <c r="E430" s="91">
        <f>ROUND(((E431+E432+E434+E433)/1000),5)</f>
        <v>3.7716099999999999</v>
      </c>
      <c r="F430" s="91">
        <f>ROUND(((F431+F432+F434+F433)/1000),5)</f>
        <v>3.71454</v>
      </c>
      <c r="G430" s="91">
        <f t="shared" ref="G430:AA430" si="249">ROUND(((G431+G432+G434+G433)/1000),5)</f>
        <v>3.72166</v>
      </c>
      <c r="H430" s="91">
        <f t="shared" si="249"/>
        <v>3.7380599999999999</v>
      </c>
      <c r="I430" s="91">
        <f t="shared" si="249"/>
        <v>3.8797299999999999</v>
      </c>
      <c r="J430" s="91">
        <f t="shared" si="249"/>
        <v>4.0428199999999999</v>
      </c>
      <c r="K430" s="91">
        <f t="shared" si="249"/>
        <v>4.3262299999999998</v>
      </c>
      <c r="L430" s="91">
        <f t="shared" si="249"/>
        <v>4.4585800000000004</v>
      </c>
      <c r="M430" s="91">
        <f t="shared" si="249"/>
        <v>4.4695499999999999</v>
      </c>
      <c r="N430" s="91">
        <f t="shared" si="249"/>
        <v>4.4893700000000001</v>
      </c>
      <c r="O430" s="91">
        <f t="shared" si="249"/>
        <v>4.5175200000000002</v>
      </c>
      <c r="P430" s="91">
        <f t="shared" si="249"/>
        <v>4.5089899999999998</v>
      </c>
      <c r="Q430" s="91">
        <f t="shared" si="249"/>
        <v>4.5105700000000004</v>
      </c>
      <c r="R430" s="91">
        <f t="shared" si="249"/>
        <v>4.5004600000000003</v>
      </c>
      <c r="S430" s="91">
        <f t="shared" si="249"/>
        <v>4.4373899999999997</v>
      </c>
      <c r="T430" s="91">
        <f t="shared" si="249"/>
        <v>4.4210700000000003</v>
      </c>
      <c r="U430" s="91">
        <f t="shared" si="249"/>
        <v>4.4353199999999999</v>
      </c>
      <c r="V430" s="91">
        <f t="shared" si="249"/>
        <v>4.4590899999999998</v>
      </c>
      <c r="W430" s="91">
        <f t="shared" si="249"/>
        <v>4.4845100000000002</v>
      </c>
      <c r="X430" s="91">
        <f t="shared" si="249"/>
        <v>4.3914600000000004</v>
      </c>
      <c r="Y430" s="91">
        <f t="shared" si="249"/>
        <v>4.2738300000000002</v>
      </c>
      <c r="Z430" s="91">
        <f t="shared" si="249"/>
        <v>4.0411599999999996</v>
      </c>
      <c r="AA430" s="91">
        <f t="shared" si="249"/>
        <v>3.7936399999999999</v>
      </c>
    </row>
    <row r="431" spans="1:27" ht="12.75" hidden="1" customHeight="1" outlineLevel="1" x14ac:dyDescent="0.3">
      <c r="A431" s="99" t="s">
        <v>1991</v>
      </c>
      <c r="B431" s="63" t="s">
        <v>238</v>
      </c>
      <c r="C431" s="43" t="s">
        <v>79</v>
      </c>
      <c r="D431" s="44">
        <v>1407.52</v>
      </c>
      <c r="E431" s="44">
        <v>1279.1300000000001</v>
      </c>
      <c r="F431" s="44">
        <v>1222.06</v>
      </c>
      <c r="G431" s="44">
        <v>1229.18</v>
      </c>
      <c r="H431" s="44">
        <v>1245.58</v>
      </c>
      <c r="I431" s="44">
        <v>1387.25</v>
      </c>
      <c r="J431" s="44">
        <v>1550.34</v>
      </c>
      <c r="K431" s="44">
        <v>1833.75</v>
      </c>
      <c r="L431" s="44">
        <v>1966.1</v>
      </c>
      <c r="M431" s="44">
        <v>1977.07</v>
      </c>
      <c r="N431" s="44">
        <v>1996.89</v>
      </c>
      <c r="O431" s="44">
        <v>2025.04</v>
      </c>
      <c r="P431" s="44">
        <v>2016.51</v>
      </c>
      <c r="Q431" s="44">
        <v>2018.09</v>
      </c>
      <c r="R431" s="44">
        <v>2007.98</v>
      </c>
      <c r="S431" s="44">
        <v>1944.91</v>
      </c>
      <c r="T431" s="44">
        <v>1928.59</v>
      </c>
      <c r="U431" s="44">
        <v>1942.84</v>
      </c>
      <c r="V431" s="44">
        <v>1966.61</v>
      </c>
      <c r="W431" s="44">
        <v>1992.03</v>
      </c>
      <c r="X431" s="44">
        <v>1898.98</v>
      </c>
      <c r="Y431" s="44">
        <v>1781.35</v>
      </c>
      <c r="Z431" s="44">
        <v>1548.68</v>
      </c>
      <c r="AA431" s="44">
        <v>1301.1600000000001</v>
      </c>
    </row>
    <row r="432" spans="1:27" ht="12.75" hidden="1" customHeight="1" outlineLevel="1" x14ac:dyDescent="0.3">
      <c r="A432" s="99" t="s">
        <v>1992</v>
      </c>
      <c r="B432" s="63" t="s">
        <v>90</v>
      </c>
      <c r="C432" s="43" t="s">
        <v>79</v>
      </c>
      <c r="D432" s="44">
        <f>$D$307</f>
        <v>2222.89</v>
      </c>
      <c r="E432" s="44">
        <f t="shared" ref="E432:AA432" si="250">$D$307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3">
      <c r="A433" s="99" t="s">
        <v>1993</v>
      </c>
      <c r="B433" s="63" t="s">
        <v>83</v>
      </c>
      <c r="C433" s="43" t="s">
        <v>79</v>
      </c>
      <c r="D433" s="44">
        <v>4.8</v>
      </c>
      <c r="E433" s="44">
        <v>4.8</v>
      </c>
      <c r="F433" s="44">
        <v>4.8</v>
      </c>
      <c r="G433" s="44">
        <v>4.8</v>
      </c>
      <c r="H433" s="44">
        <v>4.8</v>
      </c>
      <c r="I433" s="44">
        <v>4.8</v>
      </c>
      <c r="J433" s="44">
        <v>4.8</v>
      </c>
      <c r="K433" s="44">
        <v>4.8</v>
      </c>
      <c r="L433" s="44">
        <v>4.8</v>
      </c>
      <c r="M433" s="44">
        <v>4.8</v>
      </c>
      <c r="N433" s="44">
        <v>4.8</v>
      </c>
      <c r="O433" s="44">
        <v>4.8</v>
      </c>
      <c r="P433" s="44">
        <v>4.8</v>
      </c>
      <c r="Q433" s="44">
        <v>4.8</v>
      </c>
      <c r="R433" s="44">
        <v>4.8</v>
      </c>
      <c r="S433" s="44">
        <v>4.8</v>
      </c>
      <c r="T433" s="44">
        <v>4.8</v>
      </c>
      <c r="U433" s="44">
        <v>4.8</v>
      </c>
      <c r="V433" s="44">
        <v>4.8</v>
      </c>
      <c r="W433" s="44">
        <v>4.8</v>
      </c>
      <c r="X433" s="44">
        <v>4.8</v>
      </c>
      <c r="Y433" s="44">
        <v>4.8</v>
      </c>
      <c r="Z433" s="44">
        <v>4.8</v>
      </c>
      <c r="AA433" s="44">
        <v>4.8</v>
      </c>
    </row>
    <row r="434" spans="1:27" ht="12.75" hidden="1" customHeight="1" outlineLevel="1" x14ac:dyDescent="0.3">
      <c r="A434" s="99" t="s">
        <v>1994</v>
      </c>
      <c r="B434" s="63" t="s">
        <v>81</v>
      </c>
      <c r="C434" s="43" t="s">
        <v>79</v>
      </c>
      <c r="D434" s="44">
        <f>$D$11</f>
        <v>264.79000000000002</v>
      </c>
      <c r="E434" s="44">
        <f t="shared" ref="E434:AA434" si="251">$D$11</f>
        <v>264.79000000000002</v>
      </c>
      <c r="F434" s="44">
        <f t="shared" si="251"/>
        <v>264.79000000000002</v>
      </c>
      <c r="G434" s="44">
        <f t="shared" si="251"/>
        <v>264.79000000000002</v>
      </c>
      <c r="H434" s="44">
        <f t="shared" si="251"/>
        <v>264.79000000000002</v>
      </c>
      <c r="I434" s="44">
        <f t="shared" si="251"/>
        <v>264.79000000000002</v>
      </c>
      <c r="J434" s="44">
        <f t="shared" si="251"/>
        <v>264.79000000000002</v>
      </c>
      <c r="K434" s="44">
        <f t="shared" si="251"/>
        <v>264.79000000000002</v>
      </c>
      <c r="L434" s="44">
        <f t="shared" si="251"/>
        <v>264.79000000000002</v>
      </c>
      <c r="M434" s="44">
        <f t="shared" si="251"/>
        <v>264.79000000000002</v>
      </c>
      <c r="N434" s="44">
        <f t="shared" si="251"/>
        <v>264.79000000000002</v>
      </c>
      <c r="O434" s="44">
        <f t="shared" si="251"/>
        <v>264.79000000000002</v>
      </c>
      <c r="P434" s="44">
        <f t="shared" si="251"/>
        <v>264.79000000000002</v>
      </c>
      <c r="Q434" s="44">
        <f t="shared" si="251"/>
        <v>264.79000000000002</v>
      </c>
      <c r="R434" s="44">
        <f t="shared" si="251"/>
        <v>264.79000000000002</v>
      </c>
      <c r="S434" s="44">
        <f t="shared" si="251"/>
        <v>264.79000000000002</v>
      </c>
      <c r="T434" s="44">
        <f t="shared" si="251"/>
        <v>264.79000000000002</v>
      </c>
      <c r="U434" s="44">
        <f t="shared" si="251"/>
        <v>264.79000000000002</v>
      </c>
      <c r="V434" s="44">
        <f t="shared" si="251"/>
        <v>264.79000000000002</v>
      </c>
      <c r="W434" s="44">
        <f t="shared" si="251"/>
        <v>264.79000000000002</v>
      </c>
      <c r="X434" s="44">
        <f t="shared" si="251"/>
        <v>264.79000000000002</v>
      </c>
      <c r="Y434" s="44">
        <f t="shared" si="251"/>
        <v>264.79000000000002</v>
      </c>
      <c r="Z434" s="44">
        <f t="shared" si="251"/>
        <v>264.79000000000002</v>
      </c>
      <c r="AA434" s="44">
        <f t="shared" si="251"/>
        <v>264.79000000000002</v>
      </c>
    </row>
    <row r="435" spans="1:27" ht="13.8" collapsed="1" x14ac:dyDescent="0.3">
      <c r="A435" s="98" t="s">
        <v>1995</v>
      </c>
      <c r="B435" s="28" t="str">
        <f>"27"&amp;"."&amp;$B$752&amp;"."&amp;$B$753</f>
        <v>27.02.2024</v>
      </c>
      <c r="C435" s="90" t="s">
        <v>76</v>
      </c>
      <c r="D435" s="91">
        <f>ROUND(((D436+D437+D439+D438)/1000),5)</f>
        <v>3.7789100000000002</v>
      </c>
      <c r="E435" s="91">
        <f>ROUND(((E436+E437+E439+E438)/1000),5)</f>
        <v>3.7269899999999998</v>
      </c>
      <c r="F435" s="91">
        <f>ROUND(((F436+F437+F439+F438)/1000),5)</f>
        <v>3.7004899999999998</v>
      </c>
      <c r="G435" s="91">
        <f t="shared" ref="G435:AA435" si="252">ROUND(((G436+G437+G439+G438)/1000),5)</f>
        <v>3.6979299999999999</v>
      </c>
      <c r="H435" s="91">
        <f t="shared" si="252"/>
        <v>3.73163</v>
      </c>
      <c r="I435" s="91">
        <f t="shared" si="252"/>
        <v>3.8948800000000001</v>
      </c>
      <c r="J435" s="91">
        <f t="shared" si="252"/>
        <v>4.0222100000000003</v>
      </c>
      <c r="K435" s="91">
        <f t="shared" si="252"/>
        <v>4.1786899999999996</v>
      </c>
      <c r="L435" s="91">
        <f t="shared" si="252"/>
        <v>4.37263</v>
      </c>
      <c r="M435" s="91">
        <f t="shared" si="252"/>
        <v>4.4046700000000003</v>
      </c>
      <c r="N435" s="91">
        <f t="shared" si="252"/>
        <v>4.4306200000000002</v>
      </c>
      <c r="O435" s="91">
        <f t="shared" si="252"/>
        <v>4.5224200000000003</v>
      </c>
      <c r="P435" s="91">
        <f t="shared" si="252"/>
        <v>4.4557500000000001</v>
      </c>
      <c r="Q435" s="91">
        <f t="shared" si="252"/>
        <v>4.44367</v>
      </c>
      <c r="R435" s="91">
        <f t="shared" si="252"/>
        <v>4.4245099999999997</v>
      </c>
      <c r="S435" s="91">
        <f t="shared" si="252"/>
        <v>4.3375899999999996</v>
      </c>
      <c r="T435" s="91">
        <f t="shared" si="252"/>
        <v>4.3481300000000003</v>
      </c>
      <c r="U435" s="91">
        <f t="shared" si="252"/>
        <v>4.3793899999999999</v>
      </c>
      <c r="V435" s="91">
        <f t="shared" si="252"/>
        <v>4.4028700000000001</v>
      </c>
      <c r="W435" s="91">
        <f t="shared" si="252"/>
        <v>4.4265400000000001</v>
      </c>
      <c r="X435" s="91">
        <f t="shared" si="252"/>
        <v>4.3567999999999998</v>
      </c>
      <c r="Y435" s="91">
        <f t="shared" si="252"/>
        <v>4.2947199999999999</v>
      </c>
      <c r="Z435" s="91">
        <f t="shared" si="252"/>
        <v>4.0943800000000001</v>
      </c>
      <c r="AA435" s="91">
        <f t="shared" si="252"/>
        <v>3.90245</v>
      </c>
    </row>
    <row r="436" spans="1:27" ht="12.75" hidden="1" customHeight="1" outlineLevel="1" x14ac:dyDescent="0.3">
      <c r="A436" s="99" t="s">
        <v>1996</v>
      </c>
      <c r="B436" s="63" t="s">
        <v>238</v>
      </c>
      <c r="C436" s="43" t="s">
        <v>79</v>
      </c>
      <c r="D436" s="44">
        <v>1286.43</v>
      </c>
      <c r="E436" s="44">
        <v>1234.51</v>
      </c>
      <c r="F436" s="44">
        <v>1208.01</v>
      </c>
      <c r="G436" s="44">
        <v>1205.45</v>
      </c>
      <c r="H436" s="44">
        <v>1239.1500000000001</v>
      </c>
      <c r="I436" s="44">
        <v>1402.4</v>
      </c>
      <c r="J436" s="44">
        <v>1529.73</v>
      </c>
      <c r="K436" s="44">
        <v>1686.21</v>
      </c>
      <c r="L436" s="44">
        <v>1880.15</v>
      </c>
      <c r="M436" s="44">
        <v>1912.19</v>
      </c>
      <c r="N436" s="44">
        <v>1938.14</v>
      </c>
      <c r="O436" s="44">
        <v>2029.94</v>
      </c>
      <c r="P436" s="44">
        <v>1963.27</v>
      </c>
      <c r="Q436" s="44">
        <v>1951.19</v>
      </c>
      <c r="R436" s="44">
        <v>1932.03</v>
      </c>
      <c r="S436" s="44">
        <v>1845.11</v>
      </c>
      <c r="T436" s="44">
        <v>1855.65</v>
      </c>
      <c r="U436" s="44">
        <v>1886.91</v>
      </c>
      <c r="V436" s="44">
        <v>1910.39</v>
      </c>
      <c r="W436" s="44">
        <v>1934.06</v>
      </c>
      <c r="X436" s="44">
        <v>1864.32</v>
      </c>
      <c r="Y436" s="44">
        <v>1802.24</v>
      </c>
      <c r="Z436" s="44">
        <v>1601.9</v>
      </c>
      <c r="AA436" s="44">
        <v>1409.97</v>
      </c>
    </row>
    <row r="437" spans="1:27" ht="12.75" hidden="1" customHeight="1" outlineLevel="1" x14ac:dyDescent="0.3">
      <c r="A437" s="99" t="s">
        <v>1997</v>
      </c>
      <c r="B437" s="63" t="s">
        <v>90</v>
      </c>
      <c r="C437" s="43" t="s">
        <v>79</v>
      </c>
      <c r="D437" s="44">
        <f>$D$307</f>
        <v>2222.89</v>
      </c>
      <c r="E437" s="44">
        <f t="shared" ref="E437:AA437" si="253">$D$307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3">
      <c r="A438" s="99" t="s">
        <v>1998</v>
      </c>
      <c r="B438" s="63" t="s">
        <v>83</v>
      </c>
      <c r="C438" s="43" t="s">
        <v>79</v>
      </c>
      <c r="D438" s="44">
        <v>4.8</v>
      </c>
      <c r="E438" s="44">
        <v>4.8</v>
      </c>
      <c r="F438" s="44">
        <v>4.8</v>
      </c>
      <c r="G438" s="44">
        <v>4.8</v>
      </c>
      <c r="H438" s="44">
        <v>4.8</v>
      </c>
      <c r="I438" s="44">
        <v>4.8</v>
      </c>
      <c r="J438" s="44">
        <v>4.8</v>
      </c>
      <c r="K438" s="44">
        <v>4.8</v>
      </c>
      <c r="L438" s="44">
        <v>4.8</v>
      </c>
      <c r="M438" s="44">
        <v>4.8</v>
      </c>
      <c r="N438" s="44">
        <v>4.8</v>
      </c>
      <c r="O438" s="44">
        <v>4.8</v>
      </c>
      <c r="P438" s="44">
        <v>4.8</v>
      </c>
      <c r="Q438" s="44">
        <v>4.8</v>
      </c>
      <c r="R438" s="44">
        <v>4.8</v>
      </c>
      <c r="S438" s="44">
        <v>4.8</v>
      </c>
      <c r="T438" s="44">
        <v>4.8</v>
      </c>
      <c r="U438" s="44">
        <v>4.8</v>
      </c>
      <c r="V438" s="44">
        <v>4.8</v>
      </c>
      <c r="W438" s="44">
        <v>4.8</v>
      </c>
      <c r="X438" s="44">
        <v>4.8</v>
      </c>
      <c r="Y438" s="44">
        <v>4.8</v>
      </c>
      <c r="Z438" s="44">
        <v>4.8</v>
      </c>
      <c r="AA438" s="44">
        <v>4.8</v>
      </c>
    </row>
    <row r="439" spans="1:27" ht="12.75" hidden="1" customHeight="1" outlineLevel="1" x14ac:dyDescent="0.3">
      <c r="A439" s="99" t="s">
        <v>1999</v>
      </c>
      <c r="B439" s="63" t="s">
        <v>81</v>
      </c>
      <c r="C439" s="43" t="s">
        <v>79</v>
      </c>
      <c r="D439" s="44">
        <f>$D$11</f>
        <v>264.79000000000002</v>
      </c>
      <c r="E439" s="44">
        <f t="shared" ref="E439:AA439" si="254">$D$11</f>
        <v>264.79000000000002</v>
      </c>
      <c r="F439" s="44">
        <f t="shared" si="254"/>
        <v>264.79000000000002</v>
      </c>
      <c r="G439" s="44">
        <f t="shared" si="254"/>
        <v>264.79000000000002</v>
      </c>
      <c r="H439" s="44">
        <f t="shared" si="254"/>
        <v>264.79000000000002</v>
      </c>
      <c r="I439" s="44">
        <f t="shared" si="254"/>
        <v>264.79000000000002</v>
      </c>
      <c r="J439" s="44">
        <f t="shared" si="254"/>
        <v>264.79000000000002</v>
      </c>
      <c r="K439" s="44">
        <f t="shared" si="254"/>
        <v>264.79000000000002</v>
      </c>
      <c r="L439" s="44">
        <f t="shared" si="254"/>
        <v>264.79000000000002</v>
      </c>
      <c r="M439" s="44">
        <f t="shared" si="254"/>
        <v>264.79000000000002</v>
      </c>
      <c r="N439" s="44">
        <f t="shared" si="254"/>
        <v>264.79000000000002</v>
      </c>
      <c r="O439" s="44">
        <f t="shared" si="254"/>
        <v>264.79000000000002</v>
      </c>
      <c r="P439" s="44">
        <f t="shared" si="254"/>
        <v>264.79000000000002</v>
      </c>
      <c r="Q439" s="44">
        <f t="shared" si="254"/>
        <v>264.79000000000002</v>
      </c>
      <c r="R439" s="44">
        <f t="shared" si="254"/>
        <v>264.79000000000002</v>
      </c>
      <c r="S439" s="44">
        <f t="shared" si="254"/>
        <v>264.79000000000002</v>
      </c>
      <c r="T439" s="44">
        <f t="shared" si="254"/>
        <v>264.79000000000002</v>
      </c>
      <c r="U439" s="44">
        <f t="shared" si="254"/>
        <v>264.79000000000002</v>
      </c>
      <c r="V439" s="44">
        <f t="shared" si="254"/>
        <v>264.79000000000002</v>
      </c>
      <c r="W439" s="44">
        <f t="shared" si="254"/>
        <v>264.79000000000002</v>
      </c>
      <c r="X439" s="44">
        <f t="shared" si="254"/>
        <v>264.79000000000002</v>
      </c>
      <c r="Y439" s="44">
        <f t="shared" si="254"/>
        <v>264.79000000000002</v>
      </c>
      <c r="Z439" s="44">
        <f t="shared" si="254"/>
        <v>264.79000000000002</v>
      </c>
      <c r="AA439" s="44">
        <f t="shared" si="254"/>
        <v>264.79000000000002</v>
      </c>
    </row>
    <row r="440" spans="1:27" ht="13.8" collapsed="1" x14ac:dyDescent="0.3">
      <c r="A440" s="98" t="s">
        <v>2000</v>
      </c>
      <c r="B440" s="28" t="str">
        <f>"28"&amp;"."&amp;$B$752&amp;"."&amp;$B$753</f>
        <v>28.02.2024</v>
      </c>
      <c r="C440" s="90" t="s">
        <v>76</v>
      </c>
      <c r="D440" s="91">
        <f>ROUND(((D441+D442+D444+D443)/1000),5)</f>
        <v>3.7610600000000001</v>
      </c>
      <c r="E440" s="91">
        <f>ROUND(((E441+E442+E444+E443)/1000),5)</f>
        <v>3.7239100000000001</v>
      </c>
      <c r="F440" s="91">
        <f>ROUND(((F441+F442+F444+F443)/1000),5)</f>
        <v>3.7081</v>
      </c>
      <c r="G440" s="91">
        <f t="shared" ref="G440:AA440" si="255">ROUND(((G441+G442+G444+G443)/1000),5)</f>
        <v>3.7051400000000001</v>
      </c>
      <c r="H440" s="91">
        <f t="shared" si="255"/>
        <v>3.7335600000000002</v>
      </c>
      <c r="I440" s="91">
        <f t="shared" si="255"/>
        <v>3.8512400000000002</v>
      </c>
      <c r="J440" s="91">
        <f t="shared" si="255"/>
        <v>4.0301900000000002</v>
      </c>
      <c r="K440" s="91">
        <f t="shared" si="255"/>
        <v>4.3144600000000004</v>
      </c>
      <c r="L440" s="91">
        <f t="shared" si="255"/>
        <v>4.4240899999999996</v>
      </c>
      <c r="M440" s="91">
        <f t="shared" si="255"/>
        <v>4.4656000000000002</v>
      </c>
      <c r="N440" s="91">
        <f t="shared" si="255"/>
        <v>4.4727100000000002</v>
      </c>
      <c r="O440" s="91">
        <f t="shared" si="255"/>
        <v>4.5212899999999996</v>
      </c>
      <c r="P440" s="91">
        <f t="shared" si="255"/>
        <v>4.4995700000000003</v>
      </c>
      <c r="Q440" s="91">
        <f t="shared" si="255"/>
        <v>4.5059699999999996</v>
      </c>
      <c r="R440" s="91">
        <f t="shared" si="255"/>
        <v>4.4939900000000002</v>
      </c>
      <c r="S440" s="91">
        <f t="shared" si="255"/>
        <v>4.3959999999999999</v>
      </c>
      <c r="T440" s="91">
        <f t="shared" si="255"/>
        <v>4.38049</v>
      </c>
      <c r="U440" s="91">
        <f t="shared" si="255"/>
        <v>4.3935700000000004</v>
      </c>
      <c r="V440" s="91">
        <f t="shared" si="255"/>
        <v>4.4476000000000004</v>
      </c>
      <c r="W440" s="91">
        <f t="shared" si="255"/>
        <v>4.4957700000000003</v>
      </c>
      <c r="X440" s="91">
        <f t="shared" si="255"/>
        <v>4.4096399999999996</v>
      </c>
      <c r="Y440" s="91">
        <f t="shared" si="255"/>
        <v>4.3174099999999997</v>
      </c>
      <c r="Z440" s="91">
        <f t="shared" si="255"/>
        <v>4.0907600000000004</v>
      </c>
      <c r="AA440" s="91">
        <f t="shared" si="255"/>
        <v>3.8193600000000001</v>
      </c>
    </row>
    <row r="441" spans="1:27" ht="12.75" hidden="1" customHeight="1" outlineLevel="1" x14ac:dyDescent="0.3">
      <c r="A441" s="99" t="s">
        <v>2001</v>
      </c>
      <c r="B441" s="63" t="s">
        <v>238</v>
      </c>
      <c r="C441" s="43" t="s">
        <v>79</v>
      </c>
      <c r="D441" s="44">
        <v>1268.58</v>
      </c>
      <c r="E441" s="44">
        <v>1231.43</v>
      </c>
      <c r="F441" s="44">
        <v>1215.6199999999999</v>
      </c>
      <c r="G441" s="44">
        <v>1212.6600000000001</v>
      </c>
      <c r="H441" s="44">
        <v>1241.08</v>
      </c>
      <c r="I441" s="44">
        <v>1358.76</v>
      </c>
      <c r="J441" s="44">
        <v>1537.71</v>
      </c>
      <c r="K441" s="44">
        <v>1821.98</v>
      </c>
      <c r="L441" s="44">
        <v>1931.61</v>
      </c>
      <c r="M441" s="44">
        <v>1973.12</v>
      </c>
      <c r="N441" s="44">
        <v>1980.23</v>
      </c>
      <c r="O441" s="44">
        <v>2028.81</v>
      </c>
      <c r="P441" s="44">
        <v>2007.09</v>
      </c>
      <c r="Q441" s="44">
        <v>2013.49</v>
      </c>
      <c r="R441" s="44">
        <v>2001.51</v>
      </c>
      <c r="S441" s="44">
        <v>1903.52</v>
      </c>
      <c r="T441" s="44">
        <v>1888.01</v>
      </c>
      <c r="U441" s="44">
        <v>1901.09</v>
      </c>
      <c r="V441" s="44">
        <v>1955.12</v>
      </c>
      <c r="W441" s="44">
        <v>2003.29</v>
      </c>
      <c r="X441" s="44">
        <v>1917.16</v>
      </c>
      <c r="Y441" s="44">
        <v>1824.93</v>
      </c>
      <c r="Z441" s="44">
        <v>1598.28</v>
      </c>
      <c r="AA441" s="44">
        <v>1326.88</v>
      </c>
    </row>
    <row r="442" spans="1:27" ht="12.75" hidden="1" customHeight="1" outlineLevel="1" x14ac:dyDescent="0.3">
      <c r="A442" s="99" t="s">
        <v>2002</v>
      </c>
      <c r="B442" s="63" t="s">
        <v>90</v>
      </c>
      <c r="C442" s="43" t="s">
        <v>79</v>
      </c>
      <c r="D442" s="44">
        <f>$D$307</f>
        <v>2222.89</v>
      </c>
      <c r="E442" s="44">
        <f t="shared" ref="E442:AA442" si="256">$D$307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3">
      <c r="A443" s="99" t="s">
        <v>2003</v>
      </c>
      <c r="B443" s="63" t="s">
        <v>83</v>
      </c>
      <c r="C443" s="43" t="s">
        <v>79</v>
      </c>
      <c r="D443" s="44">
        <v>4.8</v>
      </c>
      <c r="E443" s="44">
        <v>4.8</v>
      </c>
      <c r="F443" s="44">
        <v>4.8</v>
      </c>
      <c r="G443" s="44">
        <v>4.8</v>
      </c>
      <c r="H443" s="44">
        <v>4.8</v>
      </c>
      <c r="I443" s="44">
        <v>4.8</v>
      </c>
      <c r="J443" s="44">
        <v>4.8</v>
      </c>
      <c r="K443" s="44">
        <v>4.8</v>
      </c>
      <c r="L443" s="44">
        <v>4.8</v>
      </c>
      <c r="M443" s="44">
        <v>4.8</v>
      </c>
      <c r="N443" s="44">
        <v>4.8</v>
      </c>
      <c r="O443" s="44">
        <v>4.8</v>
      </c>
      <c r="P443" s="44">
        <v>4.8</v>
      </c>
      <c r="Q443" s="44">
        <v>4.8</v>
      </c>
      <c r="R443" s="44">
        <v>4.8</v>
      </c>
      <c r="S443" s="44">
        <v>4.8</v>
      </c>
      <c r="T443" s="44">
        <v>4.8</v>
      </c>
      <c r="U443" s="44">
        <v>4.8</v>
      </c>
      <c r="V443" s="44">
        <v>4.8</v>
      </c>
      <c r="W443" s="44">
        <v>4.8</v>
      </c>
      <c r="X443" s="44">
        <v>4.8</v>
      </c>
      <c r="Y443" s="44">
        <v>4.8</v>
      </c>
      <c r="Z443" s="44">
        <v>4.8</v>
      </c>
      <c r="AA443" s="44">
        <v>4.8</v>
      </c>
    </row>
    <row r="444" spans="1:27" ht="12.75" hidden="1" customHeight="1" outlineLevel="1" x14ac:dyDescent="0.3">
      <c r="A444" s="99" t="s">
        <v>2004</v>
      </c>
      <c r="B444" s="63" t="s">
        <v>81</v>
      </c>
      <c r="C444" s="43" t="s">
        <v>79</v>
      </c>
      <c r="D444" s="44">
        <f>$D$11</f>
        <v>264.79000000000002</v>
      </c>
      <c r="E444" s="44">
        <f t="shared" ref="E444:AA444" si="257">$D$11</f>
        <v>264.79000000000002</v>
      </c>
      <c r="F444" s="44">
        <f t="shared" si="257"/>
        <v>264.79000000000002</v>
      </c>
      <c r="G444" s="44">
        <f t="shared" si="257"/>
        <v>264.79000000000002</v>
      </c>
      <c r="H444" s="44">
        <f t="shared" si="257"/>
        <v>264.79000000000002</v>
      </c>
      <c r="I444" s="44">
        <f t="shared" si="257"/>
        <v>264.79000000000002</v>
      </c>
      <c r="J444" s="44">
        <f t="shared" si="257"/>
        <v>264.79000000000002</v>
      </c>
      <c r="K444" s="44">
        <f t="shared" si="257"/>
        <v>264.79000000000002</v>
      </c>
      <c r="L444" s="44">
        <f t="shared" si="257"/>
        <v>264.79000000000002</v>
      </c>
      <c r="M444" s="44">
        <f t="shared" si="257"/>
        <v>264.79000000000002</v>
      </c>
      <c r="N444" s="44">
        <f t="shared" si="257"/>
        <v>264.79000000000002</v>
      </c>
      <c r="O444" s="44">
        <f t="shared" si="257"/>
        <v>264.79000000000002</v>
      </c>
      <c r="P444" s="44">
        <f t="shared" si="257"/>
        <v>264.79000000000002</v>
      </c>
      <c r="Q444" s="44">
        <f t="shared" si="257"/>
        <v>264.79000000000002</v>
      </c>
      <c r="R444" s="44">
        <f t="shared" si="257"/>
        <v>264.79000000000002</v>
      </c>
      <c r="S444" s="44">
        <f t="shared" si="257"/>
        <v>264.79000000000002</v>
      </c>
      <c r="T444" s="44">
        <f t="shared" si="257"/>
        <v>264.79000000000002</v>
      </c>
      <c r="U444" s="44">
        <f t="shared" si="257"/>
        <v>264.79000000000002</v>
      </c>
      <c r="V444" s="44">
        <f t="shared" si="257"/>
        <v>264.79000000000002</v>
      </c>
      <c r="W444" s="44">
        <f t="shared" si="257"/>
        <v>264.79000000000002</v>
      </c>
      <c r="X444" s="44">
        <f t="shared" si="257"/>
        <v>264.79000000000002</v>
      </c>
      <c r="Y444" s="44">
        <f t="shared" si="257"/>
        <v>264.79000000000002</v>
      </c>
      <c r="Z444" s="44">
        <f t="shared" si="257"/>
        <v>264.79000000000002</v>
      </c>
      <c r="AA444" s="44">
        <f t="shared" si="257"/>
        <v>264.79000000000002</v>
      </c>
    </row>
    <row r="445" spans="1:27" ht="13.8" collapsed="1" x14ac:dyDescent="0.3">
      <c r="A445" s="98" t="s">
        <v>2005</v>
      </c>
      <c r="B445" s="28" t="str">
        <f>"29"&amp;"."&amp;$B$752&amp;"."&amp;$B$753</f>
        <v>29.02.2024</v>
      </c>
      <c r="C445" s="90" t="s">
        <v>76</v>
      </c>
      <c r="D445" s="91">
        <f>ROUND(((D446+D447+D449+D448)/1000),5)</f>
        <v>3.7832699999999999</v>
      </c>
      <c r="E445" s="91">
        <f>ROUND(((E446+E447+E449+E448)/1000),5)</f>
        <v>3.7509299999999999</v>
      </c>
      <c r="F445" s="91">
        <f>ROUND(((F446+F447+F449+F448)/1000),5)</f>
        <v>3.7403200000000001</v>
      </c>
      <c r="G445" s="91">
        <f t="shared" ref="G445:AA445" si="258">ROUND(((G446+G447+G449+G448)/1000),5)</f>
        <v>3.7481300000000002</v>
      </c>
      <c r="H445" s="91">
        <f t="shared" si="258"/>
        <v>3.7659199999999999</v>
      </c>
      <c r="I445" s="91">
        <f t="shared" si="258"/>
        <v>3.9246599999999998</v>
      </c>
      <c r="J445" s="91">
        <f t="shared" si="258"/>
        <v>4.0798199999999998</v>
      </c>
      <c r="K445" s="91">
        <f t="shared" si="258"/>
        <v>4.2600499999999997</v>
      </c>
      <c r="L445" s="91">
        <f t="shared" si="258"/>
        <v>4.4449199999999998</v>
      </c>
      <c r="M445" s="91">
        <f t="shared" si="258"/>
        <v>4.4650100000000004</v>
      </c>
      <c r="N445" s="91">
        <f t="shared" si="258"/>
        <v>4.4803899999999999</v>
      </c>
      <c r="O445" s="91">
        <f t="shared" si="258"/>
        <v>4.5084299999999997</v>
      </c>
      <c r="P445" s="91">
        <f t="shared" si="258"/>
        <v>4.4897400000000003</v>
      </c>
      <c r="Q445" s="91">
        <f t="shared" si="258"/>
        <v>4.4936699999999998</v>
      </c>
      <c r="R445" s="91">
        <f t="shared" si="258"/>
        <v>4.4871400000000001</v>
      </c>
      <c r="S445" s="91">
        <f t="shared" si="258"/>
        <v>4.4175800000000001</v>
      </c>
      <c r="T445" s="91">
        <f t="shared" si="258"/>
        <v>4.3849099999999996</v>
      </c>
      <c r="U445" s="91">
        <f t="shared" si="258"/>
        <v>4.4008900000000004</v>
      </c>
      <c r="V445" s="91">
        <f t="shared" si="258"/>
        <v>4.4490299999999996</v>
      </c>
      <c r="W445" s="91">
        <f t="shared" si="258"/>
        <v>4.4974600000000002</v>
      </c>
      <c r="X445" s="91">
        <f t="shared" si="258"/>
        <v>4.4215299999999997</v>
      </c>
      <c r="Y445" s="91">
        <f t="shared" si="258"/>
        <v>4.3194299999999997</v>
      </c>
      <c r="Z445" s="91">
        <f t="shared" si="258"/>
        <v>4.1296999999999997</v>
      </c>
      <c r="AA445" s="91">
        <f t="shared" si="258"/>
        <v>3.93757</v>
      </c>
    </row>
    <row r="446" spans="1:27" ht="12.75" hidden="1" customHeight="1" outlineLevel="1" x14ac:dyDescent="0.3">
      <c r="A446" s="99" t="s">
        <v>2006</v>
      </c>
      <c r="B446" s="63" t="s">
        <v>238</v>
      </c>
      <c r="C446" s="43" t="s">
        <v>79</v>
      </c>
      <c r="D446" s="44">
        <v>1290.79</v>
      </c>
      <c r="E446" s="44">
        <v>1258.45</v>
      </c>
      <c r="F446" s="44">
        <v>1247.8399999999999</v>
      </c>
      <c r="G446" s="44">
        <v>1255.6500000000001</v>
      </c>
      <c r="H446" s="44">
        <v>1273.44</v>
      </c>
      <c r="I446" s="44">
        <v>1432.18</v>
      </c>
      <c r="J446" s="44">
        <v>1587.34</v>
      </c>
      <c r="K446" s="44">
        <v>1767.57</v>
      </c>
      <c r="L446" s="44">
        <v>1952.44</v>
      </c>
      <c r="M446" s="44">
        <v>1972.53</v>
      </c>
      <c r="N446" s="44">
        <v>1987.91</v>
      </c>
      <c r="O446" s="44">
        <v>2015.95</v>
      </c>
      <c r="P446" s="44">
        <v>1997.26</v>
      </c>
      <c r="Q446" s="44">
        <v>2001.19</v>
      </c>
      <c r="R446" s="44">
        <v>1994.66</v>
      </c>
      <c r="S446" s="44">
        <v>1925.1</v>
      </c>
      <c r="T446" s="44">
        <v>1892.43</v>
      </c>
      <c r="U446" s="44">
        <v>1908.41</v>
      </c>
      <c r="V446" s="44">
        <v>1956.55</v>
      </c>
      <c r="W446" s="44">
        <v>2004.98</v>
      </c>
      <c r="X446" s="44">
        <v>1929.05</v>
      </c>
      <c r="Y446" s="44">
        <v>1826.95</v>
      </c>
      <c r="Z446" s="44">
        <v>1637.22</v>
      </c>
      <c r="AA446" s="44">
        <v>1445.09</v>
      </c>
    </row>
    <row r="447" spans="1:27" ht="12.75" hidden="1" customHeight="1" outlineLevel="1" x14ac:dyDescent="0.3">
      <c r="A447" s="99" t="s">
        <v>2007</v>
      </c>
      <c r="B447" s="63" t="s">
        <v>90</v>
      </c>
      <c r="C447" s="43" t="s">
        <v>79</v>
      </c>
      <c r="D447" s="44">
        <f>$D$307</f>
        <v>2222.89</v>
      </c>
      <c r="E447" s="44">
        <f t="shared" ref="E447:AA447" si="259">$D$307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3">
      <c r="A448" s="99" t="s">
        <v>2008</v>
      </c>
      <c r="B448" s="63" t="s">
        <v>83</v>
      </c>
      <c r="C448" s="43" t="s">
        <v>79</v>
      </c>
      <c r="D448" s="44">
        <v>4.8</v>
      </c>
      <c r="E448" s="44">
        <v>4.8</v>
      </c>
      <c r="F448" s="44">
        <v>4.8</v>
      </c>
      <c r="G448" s="44">
        <v>4.8</v>
      </c>
      <c r="H448" s="44">
        <v>4.8</v>
      </c>
      <c r="I448" s="44">
        <v>4.8</v>
      </c>
      <c r="J448" s="44">
        <v>4.8</v>
      </c>
      <c r="K448" s="44">
        <v>4.8</v>
      </c>
      <c r="L448" s="44">
        <v>4.8</v>
      </c>
      <c r="M448" s="44">
        <v>4.8</v>
      </c>
      <c r="N448" s="44">
        <v>4.8</v>
      </c>
      <c r="O448" s="44">
        <v>4.8</v>
      </c>
      <c r="P448" s="44">
        <v>4.8</v>
      </c>
      <c r="Q448" s="44">
        <v>4.8</v>
      </c>
      <c r="R448" s="44">
        <v>4.8</v>
      </c>
      <c r="S448" s="44">
        <v>4.8</v>
      </c>
      <c r="T448" s="44">
        <v>4.8</v>
      </c>
      <c r="U448" s="44">
        <v>4.8</v>
      </c>
      <c r="V448" s="44">
        <v>4.8</v>
      </c>
      <c r="W448" s="44">
        <v>4.8</v>
      </c>
      <c r="X448" s="44">
        <v>4.8</v>
      </c>
      <c r="Y448" s="44">
        <v>4.8</v>
      </c>
      <c r="Z448" s="44">
        <v>4.8</v>
      </c>
      <c r="AA448" s="44">
        <v>4.8</v>
      </c>
    </row>
    <row r="449" spans="1:27" ht="12.75" hidden="1" customHeight="1" outlineLevel="1" x14ac:dyDescent="0.3">
      <c r="A449" s="99" t="s">
        <v>2009</v>
      </c>
      <c r="B449" s="63" t="s">
        <v>81</v>
      </c>
      <c r="C449" s="43" t="s">
        <v>79</v>
      </c>
      <c r="D449" s="44">
        <f>$D$11</f>
        <v>264.79000000000002</v>
      </c>
      <c r="E449" s="44">
        <f t="shared" ref="E449:AA449" si="260">$D$11</f>
        <v>264.79000000000002</v>
      </c>
      <c r="F449" s="44">
        <f t="shared" si="260"/>
        <v>264.79000000000002</v>
      </c>
      <c r="G449" s="44">
        <f t="shared" si="260"/>
        <v>264.79000000000002</v>
      </c>
      <c r="H449" s="44">
        <f t="shared" si="260"/>
        <v>264.79000000000002</v>
      </c>
      <c r="I449" s="44">
        <f t="shared" si="260"/>
        <v>264.79000000000002</v>
      </c>
      <c r="J449" s="44">
        <f t="shared" si="260"/>
        <v>264.79000000000002</v>
      </c>
      <c r="K449" s="44">
        <f t="shared" si="260"/>
        <v>264.79000000000002</v>
      </c>
      <c r="L449" s="44">
        <f t="shared" si="260"/>
        <v>264.79000000000002</v>
      </c>
      <c r="M449" s="44">
        <f t="shared" si="260"/>
        <v>264.79000000000002</v>
      </c>
      <c r="N449" s="44">
        <f t="shared" si="260"/>
        <v>264.79000000000002</v>
      </c>
      <c r="O449" s="44">
        <f t="shared" si="260"/>
        <v>264.79000000000002</v>
      </c>
      <c r="P449" s="44">
        <f t="shared" si="260"/>
        <v>264.79000000000002</v>
      </c>
      <c r="Q449" s="44">
        <f t="shared" si="260"/>
        <v>264.79000000000002</v>
      </c>
      <c r="R449" s="44">
        <f t="shared" si="260"/>
        <v>264.79000000000002</v>
      </c>
      <c r="S449" s="44">
        <f t="shared" si="260"/>
        <v>264.79000000000002</v>
      </c>
      <c r="T449" s="44">
        <f t="shared" si="260"/>
        <v>264.79000000000002</v>
      </c>
      <c r="U449" s="44">
        <f t="shared" si="260"/>
        <v>264.79000000000002</v>
      </c>
      <c r="V449" s="44">
        <f t="shared" si="260"/>
        <v>264.79000000000002</v>
      </c>
      <c r="W449" s="44">
        <f t="shared" si="260"/>
        <v>264.79000000000002</v>
      </c>
      <c r="X449" s="44">
        <f t="shared" si="260"/>
        <v>264.79000000000002</v>
      </c>
      <c r="Y449" s="44">
        <f t="shared" si="260"/>
        <v>264.79000000000002</v>
      </c>
      <c r="Z449" s="44">
        <f t="shared" si="260"/>
        <v>264.79000000000002</v>
      </c>
      <c r="AA449" s="44">
        <f t="shared" si="260"/>
        <v>264.79000000000002</v>
      </c>
    </row>
    <row r="450" spans="1:27" ht="13.8" collapsed="1" x14ac:dyDescent="0.3">
      <c r="B450" s="101" t="s">
        <v>382</v>
      </c>
    </row>
    <row r="451" spans="1:27" ht="13.8" x14ac:dyDescent="0.3">
      <c r="B451" s="101" t="s">
        <v>382</v>
      </c>
    </row>
    <row r="452" spans="1:27" ht="13.8" x14ac:dyDescent="0.3">
      <c r="A452" s="182" t="s">
        <v>675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4"/>
    </row>
    <row r="453" spans="1:27" ht="27.6" x14ac:dyDescent="0.25">
      <c r="A453" s="26" t="s">
        <v>64</v>
      </c>
      <c r="B453" s="27" t="s">
        <v>210</v>
      </c>
      <c r="C453" s="26" t="s">
        <v>211</v>
      </c>
      <c r="D453" s="27" t="s">
        <v>212</v>
      </c>
      <c r="E453" s="27" t="s">
        <v>213</v>
      </c>
      <c r="F453" s="27" t="s">
        <v>214</v>
      </c>
      <c r="G453" s="27" t="s">
        <v>215</v>
      </c>
      <c r="H453" s="27" t="s">
        <v>216</v>
      </c>
      <c r="I453" s="27" t="s">
        <v>217</v>
      </c>
      <c r="J453" s="27" t="s">
        <v>218</v>
      </c>
      <c r="K453" s="27" t="s">
        <v>219</v>
      </c>
      <c r="L453" s="27" t="s">
        <v>220</v>
      </c>
      <c r="M453" s="27" t="s">
        <v>221</v>
      </c>
      <c r="N453" s="27" t="s">
        <v>222</v>
      </c>
      <c r="O453" s="27" t="s">
        <v>223</v>
      </c>
      <c r="P453" s="27" t="s">
        <v>224</v>
      </c>
      <c r="Q453" s="27" t="s">
        <v>225</v>
      </c>
      <c r="R453" s="27" t="s">
        <v>226</v>
      </c>
      <c r="S453" s="27" t="s">
        <v>227</v>
      </c>
      <c r="T453" s="27" t="s">
        <v>228</v>
      </c>
      <c r="U453" s="27" t="s">
        <v>229</v>
      </c>
      <c r="V453" s="27" t="s">
        <v>230</v>
      </c>
      <c r="W453" s="27" t="s">
        <v>231</v>
      </c>
      <c r="X453" s="27" t="s">
        <v>232</v>
      </c>
      <c r="Y453" s="27" t="s">
        <v>233</v>
      </c>
      <c r="Z453" s="27" t="s">
        <v>234</v>
      </c>
      <c r="AA453" s="27" t="s">
        <v>235</v>
      </c>
    </row>
    <row r="454" spans="1:27" ht="13.8" x14ac:dyDescent="0.3">
      <c r="A454" s="98" t="s">
        <v>2010</v>
      </c>
      <c r="B454" s="28" t="str">
        <f>"01"&amp;"."&amp;$B$752&amp;"."&amp;$B$753</f>
        <v>01.02.2024</v>
      </c>
      <c r="C454" s="90" t="s">
        <v>76</v>
      </c>
      <c r="D454" s="91">
        <f>ROUND(((D455+D456+D458+D457)/1000),5)</f>
        <v>5.2387100000000002</v>
      </c>
      <c r="E454" s="91">
        <f>ROUND(((E455+E456+E458+E457)/1000),5)</f>
        <v>5.08535</v>
      </c>
      <c r="F454" s="91">
        <f>ROUND(((F455+F456+F458+F457)/1000),5)</f>
        <v>5.0636700000000001</v>
      </c>
      <c r="G454" s="91">
        <f t="shared" ref="G454:AA454" si="261">ROUND(((G455+G456+G458+G457)/1000),5)</f>
        <v>5.03918</v>
      </c>
      <c r="H454" s="91">
        <f t="shared" si="261"/>
        <v>5.0763800000000003</v>
      </c>
      <c r="I454" s="91">
        <f t="shared" si="261"/>
        <v>5.2162199999999999</v>
      </c>
      <c r="J454" s="91">
        <f t="shared" si="261"/>
        <v>5.3417599999999998</v>
      </c>
      <c r="K454" s="91">
        <f t="shared" si="261"/>
        <v>5.6328800000000001</v>
      </c>
      <c r="L454" s="91">
        <f t="shared" si="261"/>
        <v>5.81135</v>
      </c>
      <c r="M454" s="91">
        <f t="shared" si="261"/>
        <v>5.8437099999999997</v>
      </c>
      <c r="N454" s="91">
        <f t="shared" si="261"/>
        <v>5.8756700000000004</v>
      </c>
      <c r="O454" s="91">
        <f t="shared" si="261"/>
        <v>5.8764799999999999</v>
      </c>
      <c r="P454" s="91">
        <f t="shared" si="261"/>
        <v>5.8835199999999999</v>
      </c>
      <c r="Q454" s="91">
        <f t="shared" si="261"/>
        <v>5.8907400000000001</v>
      </c>
      <c r="R454" s="91">
        <f t="shared" si="261"/>
        <v>5.8874000000000004</v>
      </c>
      <c r="S454" s="91">
        <f t="shared" si="261"/>
        <v>5.8336199999999998</v>
      </c>
      <c r="T454" s="91">
        <f t="shared" si="261"/>
        <v>5.8242200000000004</v>
      </c>
      <c r="U454" s="91">
        <f t="shared" si="261"/>
        <v>5.8436599999999999</v>
      </c>
      <c r="V454" s="91">
        <f t="shared" si="261"/>
        <v>5.8432599999999999</v>
      </c>
      <c r="W454" s="91">
        <f t="shared" si="261"/>
        <v>5.8519500000000004</v>
      </c>
      <c r="X454" s="91">
        <f t="shared" si="261"/>
        <v>5.7008999999999999</v>
      </c>
      <c r="Y454" s="91">
        <f t="shared" si="261"/>
        <v>5.58324</v>
      </c>
      <c r="Z454" s="91">
        <f t="shared" si="261"/>
        <v>5.3497000000000003</v>
      </c>
      <c r="AA454" s="91">
        <f t="shared" si="261"/>
        <v>5.26851</v>
      </c>
    </row>
    <row r="455" spans="1:27" ht="12.75" hidden="1" customHeight="1" outlineLevel="1" x14ac:dyDescent="0.3">
      <c r="A455" s="99" t="s">
        <v>2011</v>
      </c>
      <c r="B455" s="63" t="s">
        <v>238</v>
      </c>
      <c r="C455" s="43" t="s">
        <v>79</v>
      </c>
      <c r="D455" s="44">
        <v>1409.35</v>
      </c>
      <c r="E455" s="44">
        <v>1255.99</v>
      </c>
      <c r="F455" s="44">
        <v>1234.31</v>
      </c>
      <c r="G455" s="44">
        <v>1209.82</v>
      </c>
      <c r="H455" s="44">
        <v>1247.02</v>
      </c>
      <c r="I455" s="44">
        <v>1386.86</v>
      </c>
      <c r="J455" s="44">
        <v>1512.4</v>
      </c>
      <c r="K455" s="44">
        <v>1803.52</v>
      </c>
      <c r="L455" s="44">
        <v>1981.99</v>
      </c>
      <c r="M455" s="44">
        <v>2014.35</v>
      </c>
      <c r="N455" s="44">
        <v>2046.31</v>
      </c>
      <c r="O455" s="44">
        <v>2047.12</v>
      </c>
      <c r="P455" s="44">
        <v>2054.16</v>
      </c>
      <c r="Q455" s="44">
        <v>2061.38</v>
      </c>
      <c r="R455" s="44">
        <v>2058.04</v>
      </c>
      <c r="S455" s="44">
        <v>2004.26</v>
      </c>
      <c r="T455" s="44">
        <v>1994.86</v>
      </c>
      <c r="U455" s="44">
        <v>2014.3</v>
      </c>
      <c r="V455" s="44">
        <v>2013.9</v>
      </c>
      <c r="W455" s="44">
        <v>2022.59</v>
      </c>
      <c r="X455" s="44">
        <v>1871.54</v>
      </c>
      <c r="Y455" s="44">
        <v>1753.88</v>
      </c>
      <c r="Z455" s="44">
        <v>1520.34</v>
      </c>
      <c r="AA455" s="44">
        <v>1439.15</v>
      </c>
    </row>
    <row r="456" spans="1:27" ht="12.75" hidden="1" customHeight="1" outlineLevel="1" x14ac:dyDescent="0.3">
      <c r="A456" s="99" t="s">
        <v>2012</v>
      </c>
      <c r="B456" s="63" t="s">
        <v>90</v>
      </c>
      <c r="C456" s="43" t="s">
        <v>79</v>
      </c>
      <c r="D456" s="44">
        <v>3559.77</v>
      </c>
      <c r="E456" s="44">
        <f>$D$456</f>
        <v>3559.77</v>
      </c>
      <c r="F456" s="44">
        <f t="shared" ref="F456:AA456" si="262">$D$456</f>
        <v>3559.77</v>
      </c>
      <c r="G456" s="44">
        <f t="shared" si="262"/>
        <v>3559.77</v>
      </c>
      <c r="H456" s="44">
        <f t="shared" si="262"/>
        <v>3559.77</v>
      </c>
      <c r="I456" s="44">
        <f t="shared" si="262"/>
        <v>3559.77</v>
      </c>
      <c r="J456" s="44">
        <f t="shared" si="262"/>
        <v>3559.77</v>
      </c>
      <c r="K456" s="44">
        <f t="shared" si="262"/>
        <v>3559.77</v>
      </c>
      <c r="L456" s="44">
        <f t="shared" si="262"/>
        <v>3559.77</v>
      </c>
      <c r="M456" s="44">
        <f t="shared" si="262"/>
        <v>3559.77</v>
      </c>
      <c r="N456" s="44">
        <f t="shared" si="262"/>
        <v>3559.77</v>
      </c>
      <c r="O456" s="44">
        <f t="shared" si="262"/>
        <v>3559.77</v>
      </c>
      <c r="P456" s="44">
        <f t="shared" si="262"/>
        <v>3559.77</v>
      </c>
      <c r="Q456" s="44">
        <f t="shared" si="262"/>
        <v>3559.77</v>
      </c>
      <c r="R456" s="44">
        <f t="shared" si="262"/>
        <v>3559.77</v>
      </c>
      <c r="S456" s="44">
        <f t="shared" si="262"/>
        <v>3559.77</v>
      </c>
      <c r="T456" s="44">
        <f t="shared" si="262"/>
        <v>3559.77</v>
      </c>
      <c r="U456" s="44">
        <f t="shared" si="262"/>
        <v>3559.77</v>
      </c>
      <c r="V456" s="44">
        <f t="shared" si="262"/>
        <v>3559.77</v>
      </c>
      <c r="W456" s="44">
        <f t="shared" si="262"/>
        <v>3559.77</v>
      </c>
      <c r="X456" s="44">
        <f t="shared" si="262"/>
        <v>3559.77</v>
      </c>
      <c r="Y456" s="44">
        <f t="shared" si="262"/>
        <v>3559.77</v>
      </c>
      <c r="Z456" s="44">
        <f t="shared" si="262"/>
        <v>3559.77</v>
      </c>
      <c r="AA456" s="44">
        <f t="shared" si="262"/>
        <v>3559.77</v>
      </c>
    </row>
    <row r="457" spans="1:27" ht="12.75" hidden="1" customHeight="1" outlineLevel="1" x14ac:dyDescent="0.3">
      <c r="A457" s="99" t="s">
        <v>2013</v>
      </c>
      <c r="B457" s="63" t="s">
        <v>83</v>
      </c>
      <c r="C457" s="43" t="s">
        <v>79</v>
      </c>
      <c r="D457" s="44">
        <v>4.8</v>
      </c>
      <c r="E457" s="44">
        <v>4.8</v>
      </c>
      <c r="F457" s="44">
        <v>4.8</v>
      </c>
      <c r="G457" s="44">
        <v>4.8</v>
      </c>
      <c r="H457" s="44">
        <v>4.8</v>
      </c>
      <c r="I457" s="44">
        <v>4.8</v>
      </c>
      <c r="J457" s="44">
        <v>4.8</v>
      </c>
      <c r="K457" s="44">
        <v>4.8</v>
      </c>
      <c r="L457" s="44">
        <v>4.8</v>
      </c>
      <c r="M457" s="44">
        <v>4.8</v>
      </c>
      <c r="N457" s="44">
        <v>4.8</v>
      </c>
      <c r="O457" s="44">
        <v>4.8</v>
      </c>
      <c r="P457" s="44">
        <v>4.8</v>
      </c>
      <c r="Q457" s="44">
        <v>4.8</v>
      </c>
      <c r="R457" s="44">
        <v>4.8</v>
      </c>
      <c r="S457" s="44">
        <v>4.8</v>
      </c>
      <c r="T457" s="44">
        <v>4.8</v>
      </c>
      <c r="U457" s="44">
        <v>4.8</v>
      </c>
      <c r="V457" s="44">
        <v>4.8</v>
      </c>
      <c r="W457" s="44">
        <v>4.8</v>
      </c>
      <c r="X457" s="44">
        <v>4.8</v>
      </c>
      <c r="Y457" s="44">
        <v>4.8</v>
      </c>
      <c r="Z457" s="44">
        <v>4.8</v>
      </c>
      <c r="AA457" s="44">
        <v>4.8</v>
      </c>
    </row>
    <row r="458" spans="1:27" ht="12.75" hidden="1" customHeight="1" outlineLevel="1" x14ac:dyDescent="0.3">
      <c r="A458" s="99" t="s">
        <v>2014</v>
      </c>
      <c r="B458" s="63" t="s">
        <v>81</v>
      </c>
      <c r="C458" s="43" t="s">
        <v>79</v>
      </c>
      <c r="D458" s="44">
        <f>$D$11</f>
        <v>264.79000000000002</v>
      </c>
      <c r="E458" s="44">
        <f t="shared" ref="E458:AA458" si="263">$D$11</f>
        <v>264.79000000000002</v>
      </c>
      <c r="F458" s="44">
        <f t="shared" si="263"/>
        <v>264.79000000000002</v>
      </c>
      <c r="G458" s="44">
        <f t="shared" si="263"/>
        <v>264.79000000000002</v>
      </c>
      <c r="H458" s="44">
        <f t="shared" si="263"/>
        <v>264.79000000000002</v>
      </c>
      <c r="I458" s="44">
        <f t="shared" si="263"/>
        <v>264.79000000000002</v>
      </c>
      <c r="J458" s="44">
        <f t="shared" si="263"/>
        <v>264.79000000000002</v>
      </c>
      <c r="K458" s="44">
        <f t="shared" si="263"/>
        <v>264.79000000000002</v>
      </c>
      <c r="L458" s="44">
        <f t="shared" si="263"/>
        <v>264.79000000000002</v>
      </c>
      <c r="M458" s="44">
        <f t="shared" si="263"/>
        <v>264.79000000000002</v>
      </c>
      <c r="N458" s="44">
        <f t="shared" si="263"/>
        <v>264.79000000000002</v>
      </c>
      <c r="O458" s="44">
        <f t="shared" si="263"/>
        <v>264.79000000000002</v>
      </c>
      <c r="P458" s="44">
        <f t="shared" si="263"/>
        <v>264.79000000000002</v>
      </c>
      <c r="Q458" s="44">
        <f t="shared" si="263"/>
        <v>264.79000000000002</v>
      </c>
      <c r="R458" s="44">
        <f t="shared" si="263"/>
        <v>264.79000000000002</v>
      </c>
      <c r="S458" s="44">
        <f t="shared" si="263"/>
        <v>264.79000000000002</v>
      </c>
      <c r="T458" s="44">
        <f t="shared" si="263"/>
        <v>264.79000000000002</v>
      </c>
      <c r="U458" s="44">
        <f t="shared" si="263"/>
        <v>264.79000000000002</v>
      </c>
      <c r="V458" s="44">
        <f t="shared" si="263"/>
        <v>264.79000000000002</v>
      </c>
      <c r="W458" s="44">
        <f t="shared" si="263"/>
        <v>264.79000000000002</v>
      </c>
      <c r="X458" s="44">
        <f t="shared" si="263"/>
        <v>264.79000000000002</v>
      </c>
      <c r="Y458" s="44">
        <f t="shared" si="263"/>
        <v>264.79000000000002</v>
      </c>
      <c r="Z458" s="44">
        <f t="shared" si="263"/>
        <v>264.79000000000002</v>
      </c>
      <c r="AA458" s="44">
        <f t="shared" si="263"/>
        <v>264.79000000000002</v>
      </c>
    </row>
    <row r="459" spans="1:27" ht="13.8" collapsed="1" x14ac:dyDescent="0.3">
      <c r="A459" s="98" t="s">
        <v>2015</v>
      </c>
      <c r="B459" s="28" t="str">
        <f>"02"&amp;"."&amp;$B$752&amp;"."&amp;$B$753</f>
        <v>02.02.2024</v>
      </c>
      <c r="C459" s="90" t="s">
        <v>76</v>
      </c>
      <c r="D459" s="91">
        <f>ROUND(((D460+D461+D463+D462)/1000),5)</f>
        <v>5.1299200000000003</v>
      </c>
      <c r="E459" s="91">
        <f>ROUND(((E460+E461+E463+E462)/1000),5)</f>
        <v>5.0540099999999999</v>
      </c>
      <c r="F459" s="91">
        <f>ROUND(((F460+F461+F463+F462)/1000),5)</f>
        <v>5.0152400000000004</v>
      </c>
      <c r="G459" s="91">
        <f t="shared" ref="G459:AA459" si="264">ROUND(((G460+G461+G463+G462)/1000),5)</f>
        <v>5.0136000000000003</v>
      </c>
      <c r="H459" s="91">
        <f t="shared" si="264"/>
        <v>5.0475099999999999</v>
      </c>
      <c r="I459" s="91">
        <f t="shared" si="264"/>
        <v>5.1541699999999997</v>
      </c>
      <c r="J459" s="91">
        <f t="shared" si="264"/>
        <v>5.3126699999999998</v>
      </c>
      <c r="K459" s="91">
        <f t="shared" si="264"/>
        <v>5.6152199999999999</v>
      </c>
      <c r="L459" s="91">
        <f t="shared" si="264"/>
        <v>5.7698499999999999</v>
      </c>
      <c r="M459" s="91">
        <f t="shared" si="264"/>
        <v>5.8044799999999999</v>
      </c>
      <c r="N459" s="91">
        <f t="shared" si="264"/>
        <v>5.8475299999999999</v>
      </c>
      <c r="O459" s="91">
        <f t="shared" si="264"/>
        <v>5.8525400000000003</v>
      </c>
      <c r="P459" s="91">
        <f t="shared" si="264"/>
        <v>5.8353400000000004</v>
      </c>
      <c r="Q459" s="91">
        <f t="shared" si="264"/>
        <v>5.8430099999999996</v>
      </c>
      <c r="R459" s="91">
        <f t="shared" si="264"/>
        <v>5.8316699999999999</v>
      </c>
      <c r="S459" s="91">
        <f t="shared" si="264"/>
        <v>5.76816</v>
      </c>
      <c r="T459" s="91">
        <f t="shared" si="264"/>
        <v>5.73597</v>
      </c>
      <c r="U459" s="91">
        <f t="shared" si="264"/>
        <v>5.7685599999999999</v>
      </c>
      <c r="V459" s="91">
        <f t="shared" si="264"/>
        <v>5.77874</v>
      </c>
      <c r="W459" s="91">
        <f t="shared" si="264"/>
        <v>5.8074700000000004</v>
      </c>
      <c r="X459" s="91">
        <f t="shared" si="264"/>
        <v>5.6790500000000002</v>
      </c>
      <c r="Y459" s="91">
        <f t="shared" si="264"/>
        <v>5.5655299999999999</v>
      </c>
      <c r="Z459" s="91">
        <f t="shared" si="264"/>
        <v>5.3883999999999999</v>
      </c>
      <c r="AA459" s="91">
        <f t="shared" si="264"/>
        <v>5.2986300000000002</v>
      </c>
    </row>
    <row r="460" spans="1:27" ht="12.75" hidden="1" customHeight="1" outlineLevel="1" x14ac:dyDescent="0.3">
      <c r="A460" s="99" t="s">
        <v>2016</v>
      </c>
      <c r="B460" s="63" t="s">
        <v>238</v>
      </c>
      <c r="C460" s="43" t="s">
        <v>79</v>
      </c>
      <c r="D460" s="44">
        <v>1300.56</v>
      </c>
      <c r="E460" s="44">
        <v>1224.6500000000001</v>
      </c>
      <c r="F460" s="44">
        <v>1185.8800000000001</v>
      </c>
      <c r="G460" s="44">
        <v>1184.24</v>
      </c>
      <c r="H460" s="44">
        <v>1218.1500000000001</v>
      </c>
      <c r="I460" s="44">
        <v>1324.81</v>
      </c>
      <c r="J460" s="44">
        <v>1483.31</v>
      </c>
      <c r="K460" s="44">
        <v>1785.86</v>
      </c>
      <c r="L460" s="44">
        <v>1940.49</v>
      </c>
      <c r="M460" s="44">
        <v>1975.12</v>
      </c>
      <c r="N460" s="44">
        <v>2018.17</v>
      </c>
      <c r="O460" s="44">
        <v>2023.18</v>
      </c>
      <c r="P460" s="44">
        <v>2005.98</v>
      </c>
      <c r="Q460" s="44">
        <v>2013.65</v>
      </c>
      <c r="R460" s="44">
        <v>2002.31</v>
      </c>
      <c r="S460" s="44">
        <v>1938.8</v>
      </c>
      <c r="T460" s="44">
        <v>1906.61</v>
      </c>
      <c r="U460" s="44">
        <v>1939.2</v>
      </c>
      <c r="V460" s="44">
        <v>1949.38</v>
      </c>
      <c r="W460" s="44">
        <v>1978.11</v>
      </c>
      <c r="X460" s="44">
        <v>1849.69</v>
      </c>
      <c r="Y460" s="44">
        <v>1736.17</v>
      </c>
      <c r="Z460" s="44">
        <v>1559.04</v>
      </c>
      <c r="AA460" s="44">
        <v>1469.27</v>
      </c>
    </row>
    <row r="461" spans="1:27" ht="12.75" hidden="1" customHeight="1" outlineLevel="1" x14ac:dyDescent="0.3">
      <c r="A461" s="99" t="s">
        <v>2017</v>
      </c>
      <c r="B461" s="63" t="s">
        <v>90</v>
      </c>
      <c r="C461" s="43" t="s">
        <v>79</v>
      </c>
      <c r="D461" s="44">
        <f>$D$456</f>
        <v>3559.77</v>
      </c>
      <c r="E461" s="44">
        <f t="shared" ref="E461:AA461" si="265">$D$456</f>
        <v>3559.77</v>
      </c>
      <c r="F461" s="44">
        <f t="shared" si="265"/>
        <v>3559.77</v>
      </c>
      <c r="G461" s="44">
        <f t="shared" si="265"/>
        <v>3559.77</v>
      </c>
      <c r="H461" s="44">
        <f t="shared" si="265"/>
        <v>3559.77</v>
      </c>
      <c r="I461" s="44">
        <f t="shared" si="265"/>
        <v>3559.77</v>
      </c>
      <c r="J461" s="44">
        <f t="shared" si="265"/>
        <v>3559.77</v>
      </c>
      <c r="K461" s="44">
        <f t="shared" si="265"/>
        <v>3559.77</v>
      </c>
      <c r="L461" s="44">
        <f t="shared" si="265"/>
        <v>3559.77</v>
      </c>
      <c r="M461" s="44">
        <f t="shared" si="265"/>
        <v>3559.77</v>
      </c>
      <c r="N461" s="44">
        <f t="shared" si="265"/>
        <v>3559.77</v>
      </c>
      <c r="O461" s="44">
        <f t="shared" si="265"/>
        <v>3559.77</v>
      </c>
      <c r="P461" s="44">
        <f t="shared" si="265"/>
        <v>3559.77</v>
      </c>
      <c r="Q461" s="44">
        <f t="shared" si="265"/>
        <v>3559.77</v>
      </c>
      <c r="R461" s="44">
        <f t="shared" si="265"/>
        <v>3559.77</v>
      </c>
      <c r="S461" s="44">
        <f t="shared" si="265"/>
        <v>3559.77</v>
      </c>
      <c r="T461" s="44">
        <f t="shared" si="265"/>
        <v>3559.77</v>
      </c>
      <c r="U461" s="44">
        <f t="shared" si="265"/>
        <v>3559.77</v>
      </c>
      <c r="V461" s="44">
        <f t="shared" si="265"/>
        <v>3559.77</v>
      </c>
      <c r="W461" s="44">
        <f t="shared" si="265"/>
        <v>3559.77</v>
      </c>
      <c r="X461" s="44">
        <f t="shared" si="265"/>
        <v>3559.77</v>
      </c>
      <c r="Y461" s="44">
        <f t="shared" si="265"/>
        <v>3559.77</v>
      </c>
      <c r="Z461" s="44">
        <f t="shared" si="265"/>
        <v>3559.77</v>
      </c>
      <c r="AA461" s="44">
        <f t="shared" si="265"/>
        <v>3559.77</v>
      </c>
    </row>
    <row r="462" spans="1:27" ht="12.75" hidden="1" customHeight="1" outlineLevel="1" x14ac:dyDescent="0.3">
      <c r="A462" s="99" t="s">
        <v>2018</v>
      </c>
      <c r="B462" s="63" t="s">
        <v>83</v>
      </c>
      <c r="C462" s="43" t="s">
        <v>79</v>
      </c>
      <c r="D462" s="44">
        <v>4.8</v>
      </c>
      <c r="E462" s="44">
        <v>4.8</v>
      </c>
      <c r="F462" s="44">
        <v>4.8</v>
      </c>
      <c r="G462" s="44">
        <v>4.8</v>
      </c>
      <c r="H462" s="44">
        <v>4.8</v>
      </c>
      <c r="I462" s="44">
        <v>4.8</v>
      </c>
      <c r="J462" s="44">
        <v>4.8</v>
      </c>
      <c r="K462" s="44">
        <v>4.8</v>
      </c>
      <c r="L462" s="44">
        <v>4.8</v>
      </c>
      <c r="M462" s="44">
        <v>4.8</v>
      </c>
      <c r="N462" s="44">
        <v>4.8</v>
      </c>
      <c r="O462" s="44">
        <v>4.8</v>
      </c>
      <c r="P462" s="44">
        <v>4.8</v>
      </c>
      <c r="Q462" s="44">
        <v>4.8</v>
      </c>
      <c r="R462" s="44">
        <v>4.8</v>
      </c>
      <c r="S462" s="44">
        <v>4.8</v>
      </c>
      <c r="T462" s="44">
        <v>4.8</v>
      </c>
      <c r="U462" s="44">
        <v>4.8</v>
      </c>
      <c r="V462" s="44">
        <v>4.8</v>
      </c>
      <c r="W462" s="44">
        <v>4.8</v>
      </c>
      <c r="X462" s="44">
        <v>4.8</v>
      </c>
      <c r="Y462" s="44">
        <v>4.8</v>
      </c>
      <c r="Z462" s="44">
        <v>4.8</v>
      </c>
      <c r="AA462" s="44">
        <v>4.8</v>
      </c>
    </row>
    <row r="463" spans="1:27" ht="12.75" hidden="1" customHeight="1" outlineLevel="1" x14ac:dyDescent="0.3">
      <c r="A463" s="99" t="s">
        <v>2019</v>
      </c>
      <c r="B463" s="63" t="s">
        <v>81</v>
      </c>
      <c r="C463" s="43" t="s">
        <v>79</v>
      </c>
      <c r="D463" s="44">
        <f>$D$11</f>
        <v>264.79000000000002</v>
      </c>
      <c r="E463" s="44">
        <f t="shared" ref="E463:AA463" si="266">$D$11</f>
        <v>264.79000000000002</v>
      </c>
      <c r="F463" s="44">
        <f t="shared" si="266"/>
        <v>264.79000000000002</v>
      </c>
      <c r="G463" s="44">
        <f t="shared" si="266"/>
        <v>264.79000000000002</v>
      </c>
      <c r="H463" s="44">
        <f t="shared" si="266"/>
        <v>264.79000000000002</v>
      </c>
      <c r="I463" s="44">
        <f t="shared" si="266"/>
        <v>264.79000000000002</v>
      </c>
      <c r="J463" s="44">
        <f t="shared" si="266"/>
        <v>264.79000000000002</v>
      </c>
      <c r="K463" s="44">
        <f t="shared" si="266"/>
        <v>264.79000000000002</v>
      </c>
      <c r="L463" s="44">
        <f t="shared" si="266"/>
        <v>264.79000000000002</v>
      </c>
      <c r="M463" s="44">
        <f t="shared" si="266"/>
        <v>264.79000000000002</v>
      </c>
      <c r="N463" s="44">
        <f t="shared" si="266"/>
        <v>264.79000000000002</v>
      </c>
      <c r="O463" s="44">
        <f t="shared" si="266"/>
        <v>264.79000000000002</v>
      </c>
      <c r="P463" s="44">
        <f t="shared" si="266"/>
        <v>264.79000000000002</v>
      </c>
      <c r="Q463" s="44">
        <f t="shared" si="266"/>
        <v>264.79000000000002</v>
      </c>
      <c r="R463" s="44">
        <f t="shared" si="266"/>
        <v>264.79000000000002</v>
      </c>
      <c r="S463" s="44">
        <f t="shared" si="266"/>
        <v>264.79000000000002</v>
      </c>
      <c r="T463" s="44">
        <f t="shared" si="266"/>
        <v>264.79000000000002</v>
      </c>
      <c r="U463" s="44">
        <f t="shared" si="266"/>
        <v>264.79000000000002</v>
      </c>
      <c r="V463" s="44">
        <f t="shared" si="266"/>
        <v>264.79000000000002</v>
      </c>
      <c r="W463" s="44">
        <f t="shared" si="266"/>
        <v>264.79000000000002</v>
      </c>
      <c r="X463" s="44">
        <f t="shared" si="266"/>
        <v>264.79000000000002</v>
      </c>
      <c r="Y463" s="44">
        <f t="shared" si="266"/>
        <v>264.79000000000002</v>
      </c>
      <c r="Z463" s="44">
        <f t="shared" si="266"/>
        <v>264.79000000000002</v>
      </c>
      <c r="AA463" s="44">
        <f t="shared" si="266"/>
        <v>264.79000000000002</v>
      </c>
    </row>
    <row r="464" spans="1:27" ht="13.8" collapsed="1" x14ac:dyDescent="0.3">
      <c r="A464" s="98" t="s">
        <v>2020</v>
      </c>
      <c r="B464" s="28" t="str">
        <f>"03"&amp;"."&amp;$B$752&amp;"."&amp;$B$753</f>
        <v>03.02.2024</v>
      </c>
      <c r="C464" s="90" t="s">
        <v>76</v>
      </c>
      <c r="D464" s="91">
        <f>ROUND(((D465+D466+D468+D467)/1000),5)</f>
        <v>5.3020899999999997</v>
      </c>
      <c r="E464" s="91">
        <f>ROUND(((E465+E466+E468+E467)/1000),5)</f>
        <v>5.1816899999999997</v>
      </c>
      <c r="F464" s="91">
        <f>ROUND(((F465+F466+F468+F467)/1000),5)</f>
        <v>5.0953299999999997</v>
      </c>
      <c r="G464" s="91">
        <f t="shared" ref="G464:AA464" si="267">ROUND(((G465+G466+G468+G467)/1000),5)</f>
        <v>5.0819799999999997</v>
      </c>
      <c r="H464" s="91">
        <f t="shared" si="267"/>
        <v>5.1018100000000004</v>
      </c>
      <c r="I464" s="91">
        <f t="shared" si="267"/>
        <v>5.1400499999999996</v>
      </c>
      <c r="J464" s="91">
        <f t="shared" si="267"/>
        <v>5.2450700000000001</v>
      </c>
      <c r="K464" s="91">
        <f t="shared" si="267"/>
        <v>5.3196700000000003</v>
      </c>
      <c r="L464" s="91">
        <f t="shared" si="267"/>
        <v>5.5772399999999998</v>
      </c>
      <c r="M464" s="91">
        <f t="shared" si="267"/>
        <v>5.6934899999999997</v>
      </c>
      <c r="N464" s="91">
        <f t="shared" si="267"/>
        <v>5.7533500000000002</v>
      </c>
      <c r="O464" s="91">
        <f t="shared" si="267"/>
        <v>5.7672299999999996</v>
      </c>
      <c r="P464" s="91">
        <f t="shared" si="267"/>
        <v>5.7611299999999996</v>
      </c>
      <c r="Q464" s="91">
        <f t="shared" si="267"/>
        <v>5.7630699999999999</v>
      </c>
      <c r="R464" s="91">
        <f t="shared" si="267"/>
        <v>5.7197399999999998</v>
      </c>
      <c r="S464" s="91">
        <f t="shared" si="267"/>
        <v>5.7107700000000001</v>
      </c>
      <c r="T464" s="91">
        <f t="shared" si="267"/>
        <v>5.7258100000000001</v>
      </c>
      <c r="U464" s="91">
        <f t="shared" si="267"/>
        <v>5.7671200000000002</v>
      </c>
      <c r="V464" s="91">
        <f t="shared" si="267"/>
        <v>5.7621700000000002</v>
      </c>
      <c r="W464" s="91">
        <f t="shared" si="267"/>
        <v>5.7416400000000003</v>
      </c>
      <c r="X464" s="91">
        <f t="shared" si="267"/>
        <v>5.6887100000000004</v>
      </c>
      <c r="Y464" s="91">
        <f t="shared" si="267"/>
        <v>5.5921099999999999</v>
      </c>
      <c r="Z464" s="91">
        <f t="shared" si="267"/>
        <v>5.38443</v>
      </c>
      <c r="AA464" s="91">
        <f t="shared" si="267"/>
        <v>5.2911200000000003</v>
      </c>
    </row>
    <row r="465" spans="1:27" ht="12.75" hidden="1" customHeight="1" outlineLevel="1" x14ac:dyDescent="0.3">
      <c r="A465" s="99" t="s">
        <v>2021</v>
      </c>
      <c r="B465" s="63" t="s">
        <v>238</v>
      </c>
      <c r="C465" s="43" t="s">
        <v>79</v>
      </c>
      <c r="D465" s="44">
        <v>1472.73</v>
      </c>
      <c r="E465" s="44">
        <v>1352.33</v>
      </c>
      <c r="F465" s="44">
        <v>1265.97</v>
      </c>
      <c r="G465" s="44">
        <v>1252.6199999999999</v>
      </c>
      <c r="H465" s="44">
        <v>1272.45</v>
      </c>
      <c r="I465" s="44">
        <v>1310.69</v>
      </c>
      <c r="J465" s="44">
        <v>1415.71</v>
      </c>
      <c r="K465" s="44">
        <v>1490.31</v>
      </c>
      <c r="L465" s="44">
        <v>1747.88</v>
      </c>
      <c r="M465" s="44">
        <v>1864.13</v>
      </c>
      <c r="N465" s="44">
        <v>1923.99</v>
      </c>
      <c r="O465" s="44">
        <v>1937.87</v>
      </c>
      <c r="P465" s="44">
        <v>1931.77</v>
      </c>
      <c r="Q465" s="44">
        <v>1933.71</v>
      </c>
      <c r="R465" s="44">
        <v>1890.38</v>
      </c>
      <c r="S465" s="44">
        <v>1881.41</v>
      </c>
      <c r="T465" s="44">
        <v>1896.45</v>
      </c>
      <c r="U465" s="44">
        <v>1937.76</v>
      </c>
      <c r="V465" s="44">
        <v>1932.81</v>
      </c>
      <c r="W465" s="44">
        <v>1912.28</v>
      </c>
      <c r="X465" s="44">
        <v>1859.35</v>
      </c>
      <c r="Y465" s="44">
        <v>1762.75</v>
      </c>
      <c r="Z465" s="44">
        <v>1555.07</v>
      </c>
      <c r="AA465" s="44">
        <v>1461.76</v>
      </c>
    </row>
    <row r="466" spans="1:27" ht="12.75" hidden="1" customHeight="1" outlineLevel="1" x14ac:dyDescent="0.3">
      <c r="A466" s="99" t="s">
        <v>2022</v>
      </c>
      <c r="B466" s="63" t="s">
        <v>90</v>
      </c>
      <c r="C466" s="43" t="s">
        <v>79</v>
      </c>
      <c r="D466" s="44">
        <f>$D$456</f>
        <v>3559.77</v>
      </c>
      <c r="E466" s="44">
        <f t="shared" ref="E466:AA466" si="268">$D$456</f>
        <v>3559.77</v>
      </c>
      <c r="F466" s="44">
        <f t="shared" si="268"/>
        <v>3559.77</v>
      </c>
      <c r="G466" s="44">
        <f t="shared" si="268"/>
        <v>3559.77</v>
      </c>
      <c r="H466" s="44">
        <f t="shared" si="268"/>
        <v>3559.77</v>
      </c>
      <c r="I466" s="44">
        <f t="shared" si="268"/>
        <v>3559.77</v>
      </c>
      <c r="J466" s="44">
        <f t="shared" si="268"/>
        <v>3559.77</v>
      </c>
      <c r="K466" s="44">
        <f t="shared" si="268"/>
        <v>3559.77</v>
      </c>
      <c r="L466" s="44">
        <f t="shared" si="268"/>
        <v>3559.77</v>
      </c>
      <c r="M466" s="44">
        <f t="shared" si="268"/>
        <v>3559.77</v>
      </c>
      <c r="N466" s="44">
        <f t="shared" si="268"/>
        <v>3559.77</v>
      </c>
      <c r="O466" s="44">
        <f t="shared" si="268"/>
        <v>3559.77</v>
      </c>
      <c r="P466" s="44">
        <f t="shared" si="268"/>
        <v>3559.77</v>
      </c>
      <c r="Q466" s="44">
        <f t="shared" si="268"/>
        <v>3559.77</v>
      </c>
      <c r="R466" s="44">
        <f t="shared" si="268"/>
        <v>3559.77</v>
      </c>
      <c r="S466" s="44">
        <f t="shared" si="268"/>
        <v>3559.77</v>
      </c>
      <c r="T466" s="44">
        <f t="shared" si="268"/>
        <v>3559.77</v>
      </c>
      <c r="U466" s="44">
        <f t="shared" si="268"/>
        <v>3559.77</v>
      </c>
      <c r="V466" s="44">
        <f t="shared" si="268"/>
        <v>3559.77</v>
      </c>
      <c r="W466" s="44">
        <f t="shared" si="268"/>
        <v>3559.77</v>
      </c>
      <c r="X466" s="44">
        <f t="shared" si="268"/>
        <v>3559.77</v>
      </c>
      <c r="Y466" s="44">
        <f t="shared" si="268"/>
        <v>3559.77</v>
      </c>
      <c r="Z466" s="44">
        <f t="shared" si="268"/>
        <v>3559.77</v>
      </c>
      <c r="AA466" s="44">
        <f t="shared" si="268"/>
        <v>3559.77</v>
      </c>
    </row>
    <row r="467" spans="1:27" ht="12.75" hidden="1" customHeight="1" outlineLevel="1" x14ac:dyDescent="0.3">
      <c r="A467" s="99" t="s">
        <v>2023</v>
      </c>
      <c r="B467" s="63" t="s">
        <v>83</v>
      </c>
      <c r="C467" s="43" t="s">
        <v>79</v>
      </c>
      <c r="D467" s="44">
        <v>4.8</v>
      </c>
      <c r="E467" s="44">
        <v>4.8</v>
      </c>
      <c r="F467" s="44">
        <v>4.8</v>
      </c>
      <c r="G467" s="44">
        <v>4.8</v>
      </c>
      <c r="H467" s="44">
        <v>4.8</v>
      </c>
      <c r="I467" s="44">
        <v>4.8</v>
      </c>
      <c r="J467" s="44">
        <v>4.8</v>
      </c>
      <c r="K467" s="44">
        <v>4.8</v>
      </c>
      <c r="L467" s="44">
        <v>4.8</v>
      </c>
      <c r="M467" s="44">
        <v>4.8</v>
      </c>
      <c r="N467" s="44">
        <v>4.8</v>
      </c>
      <c r="O467" s="44">
        <v>4.8</v>
      </c>
      <c r="P467" s="44">
        <v>4.8</v>
      </c>
      <c r="Q467" s="44">
        <v>4.8</v>
      </c>
      <c r="R467" s="44">
        <v>4.8</v>
      </c>
      <c r="S467" s="44">
        <v>4.8</v>
      </c>
      <c r="T467" s="44">
        <v>4.8</v>
      </c>
      <c r="U467" s="44">
        <v>4.8</v>
      </c>
      <c r="V467" s="44">
        <v>4.8</v>
      </c>
      <c r="W467" s="44">
        <v>4.8</v>
      </c>
      <c r="X467" s="44">
        <v>4.8</v>
      </c>
      <c r="Y467" s="44">
        <v>4.8</v>
      </c>
      <c r="Z467" s="44">
        <v>4.8</v>
      </c>
      <c r="AA467" s="44">
        <v>4.8</v>
      </c>
    </row>
    <row r="468" spans="1:27" ht="12.75" hidden="1" customHeight="1" outlineLevel="1" x14ac:dyDescent="0.3">
      <c r="A468" s="99" t="s">
        <v>2024</v>
      </c>
      <c r="B468" s="63" t="s">
        <v>81</v>
      </c>
      <c r="C468" s="43" t="s">
        <v>79</v>
      </c>
      <c r="D468" s="44">
        <f>$D$11</f>
        <v>264.79000000000002</v>
      </c>
      <c r="E468" s="44">
        <f t="shared" ref="E468:AA468" si="269">$D$11</f>
        <v>264.79000000000002</v>
      </c>
      <c r="F468" s="44">
        <f t="shared" si="269"/>
        <v>264.79000000000002</v>
      </c>
      <c r="G468" s="44">
        <f t="shared" si="269"/>
        <v>264.79000000000002</v>
      </c>
      <c r="H468" s="44">
        <f t="shared" si="269"/>
        <v>264.79000000000002</v>
      </c>
      <c r="I468" s="44">
        <f t="shared" si="269"/>
        <v>264.79000000000002</v>
      </c>
      <c r="J468" s="44">
        <f t="shared" si="269"/>
        <v>264.79000000000002</v>
      </c>
      <c r="K468" s="44">
        <f t="shared" si="269"/>
        <v>264.79000000000002</v>
      </c>
      <c r="L468" s="44">
        <f t="shared" si="269"/>
        <v>264.79000000000002</v>
      </c>
      <c r="M468" s="44">
        <f t="shared" si="269"/>
        <v>264.79000000000002</v>
      </c>
      <c r="N468" s="44">
        <f t="shared" si="269"/>
        <v>264.79000000000002</v>
      </c>
      <c r="O468" s="44">
        <f t="shared" si="269"/>
        <v>264.79000000000002</v>
      </c>
      <c r="P468" s="44">
        <f t="shared" si="269"/>
        <v>264.79000000000002</v>
      </c>
      <c r="Q468" s="44">
        <f t="shared" si="269"/>
        <v>264.79000000000002</v>
      </c>
      <c r="R468" s="44">
        <f t="shared" si="269"/>
        <v>264.79000000000002</v>
      </c>
      <c r="S468" s="44">
        <f t="shared" si="269"/>
        <v>264.79000000000002</v>
      </c>
      <c r="T468" s="44">
        <f t="shared" si="269"/>
        <v>264.79000000000002</v>
      </c>
      <c r="U468" s="44">
        <f t="shared" si="269"/>
        <v>264.79000000000002</v>
      </c>
      <c r="V468" s="44">
        <f t="shared" si="269"/>
        <v>264.79000000000002</v>
      </c>
      <c r="W468" s="44">
        <f t="shared" si="269"/>
        <v>264.79000000000002</v>
      </c>
      <c r="X468" s="44">
        <f t="shared" si="269"/>
        <v>264.79000000000002</v>
      </c>
      <c r="Y468" s="44">
        <f t="shared" si="269"/>
        <v>264.79000000000002</v>
      </c>
      <c r="Z468" s="44">
        <f t="shared" si="269"/>
        <v>264.79000000000002</v>
      </c>
      <c r="AA468" s="44">
        <f t="shared" si="269"/>
        <v>264.79000000000002</v>
      </c>
    </row>
    <row r="469" spans="1:27" ht="13.8" collapsed="1" x14ac:dyDescent="0.3">
      <c r="A469" s="98" t="s">
        <v>2025</v>
      </c>
      <c r="B469" s="28" t="str">
        <f>"04"&amp;"."&amp;$B$752&amp;"."&amp;$B$753</f>
        <v>04.02.2024</v>
      </c>
      <c r="C469" s="90" t="s">
        <v>76</v>
      </c>
      <c r="D469" s="91">
        <f>ROUND(((D470+D471+D473+D472)/1000),5)</f>
        <v>5.2279499999999999</v>
      </c>
      <c r="E469" s="91">
        <f>ROUND(((E470+E471+E473+E472)/1000),5)</f>
        <v>5.0693700000000002</v>
      </c>
      <c r="F469" s="91">
        <f>ROUND(((F470+F471+F473+F472)/1000),5)</f>
        <v>5.0189199999999996</v>
      </c>
      <c r="G469" s="91">
        <f t="shared" ref="G469:AA469" si="270">ROUND(((G470+G471+G473+G472)/1000),5)</f>
        <v>5.0106099999999998</v>
      </c>
      <c r="H469" s="91">
        <f t="shared" si="270"/>
        <v>5.0157800000000003</v>
      </c>
      <c r="I469" s="91">
        <f t="shared" si="270"/>
        <v>5.03207</v>
      </c>
      <c r="J469" s="91">
        <f t="shared" si="270"/>
        <v>5.0667600000000004</v>
      </c>
      <c r="K469" s="91">
        <f t="shared" si="270"/>
        <v>5.2208600000000001</v>
      </c>
      <c r="L469" s="91">
        <f t="shared" si="270"/>
        <v>5.3358299999999996</v>
      </c>
      <c r="M469" s="91">
        <f t="shared" si="270"/>
        <v>5.5441799999999999</v>
      </c>
      <c r="N469" s="91">
        <f t="shared" si="270"/>
        <v>5.6258299999999997</v>
      </c>
      <c r="O469" s="91">
        <f t="shared" si="270"/>
        <v>5.6534199999999997</v>
      </c>
      <c r="P469" s="91">
        <f t="shared" si="270"/>
        <v>5.6588200000000004</v>
      </c>
      <c r="Q469" s="91">
        <f t="shared" si="270"/>
        <v>5.6627099999999997</v>
      </c>
      <c r="R469" s="91">
        <f t="shared" si="270"/>
        <v>5.6246900000000002</v>
      </c>
      <c r="S469" s="91">
        <f t="shared" si="270"/>
        <v>5.6363300000000001</v>
      </c>
      <c r="T469" s="91">
        <f t="shared" si="270"/>
        <v>5.6631299999999998</v>
      </c>
      <c r="U469" s="91">
        <f t="shared" si="270"/>
        <v>5.7157400000000003</v>
      </c>
      <c r="V469" s="91">
        <f t="shared" si="270"/>
        <v>5.6970799999999997</v>
      </c>
      <c r="W469" s="91">
        <f t="shared" si="270"/>
        <v>5.6619000000000002</v>
      </c>
      <c r="X469" s="91">
        <f t="shared" si="270"/>
        <v>5.6545699999999997</v>
      </c>
      <c r="Y469" s="91">
        <f t="shared" si="270"/>
        <v>5.5569199999999999</v>
      </c>
      <c r="Z469" s="91">
        <f t="shared" si="270"/>
        <v>5.31968</v>
      </c>
      <c r="AA469" s="91">
        <f t="shared" si="270"/>
        <v>5.2716099999999999</v>
      </c>
    </row>
    <row r="470" spans="1:27" ht="12.75" hidden="1" customHeight="1" outlineLevel="1" x14ac:dyDescent="0.3">
      <c r="A470" s="99" t="s">
        <v>2026</v>
      </c>
      <c r="B470" s="63" t="s">
        <v>238</v>
      </c>
      <c r="C470" s="43" t="s">
        <v>79</v>
      </c>
      <c r="D470" s="44">
        <v>1398.59</v>
      </c>
      <c r="E470" s="44">
        <v>1240.01</v>
      </c>
      <c r="F470" s="44">
        <v>1189.56</v>
      </c>
      <c r="G470" s="44">
        <v>1181.25</v>
      </c>
      <c r="H470" s="44">
        <v>1186.42</v>
      </c>
      <c r="I470" s="44">
        <v>1202.71</v>
      </c>
      <c r="J470" s="44">
        <v>1237.4000000000001</v>
      </c>
      <c r="K470" s="44">
        <v>1391.5</v>
      </c>
      <c r="L470" s="44">
        <v>1506.47</v>
      </c>
      <c r="M470" s="44">
        <v>1714.82</v>
      </c>
      <c r="N470" s="44">
        <v>1796.47</v>
      </c>
      <c r="O470" s="44">
        <v>1824.06</v>
      </c>
      <c r="P470" s="44">
        <v>1829.46</v>
      </c>
      <c r="Q470" s="44">
        <v>1833.35</v>
      </c>
      <c r="R470" s="44">
        <v>1795.33</v>
      </c>
      <c r="S470" s="44">
        <v>1806.97</v>
      </c>
      <c r="T470" s="44">
        <v>1833.77</v>
      </c>
      <c r="U470" s="44">
        <v>1886.38</v>
      </c>
      <c r="V470" s="44">
        <v>1867.72</v>
      </c>
      <c r="W470" s="44">
        <v>1832.54</v>
      </c>
      <c r="X470" s="44">
        <v>1825.21</v>
      </c>
      <c r="Y470" s="44">
        <v>1727.56</v>
      </c>
      <c r="Z470" s="44">
        <v>1490.32</v>
      </c>
      <c r="AA470" s="44">
        <v>1442.25</v>
      </c>
    </row>
    <row r="471" spans="1:27" ht="12.75" hidden="1" customHeight="1" outlineLevel="1" x14ac:dyDescent="0.3">
      <c r="A471" s="99" t="s">
        <v>2027</v>
      </c>
      <c r="B471" s="63" t="s">
        <v>90</v>
      </c>
      <c r="C471" s="43" t="s">
        <v>79</v>
      </c>
      <c r="D471" s="44">
        <f>$D$456</f>
        <v>3559.77</v>
      </c>
      <c r="E471" s="44">
        <f t="shared" ref="E471:AA471" si="271">$D$456</f>
        <v>3559.77</v>
      </c>
      <c r="F471" s="44">
        <f t="shared" si="271"/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3">
      <c r="A472" s="99" t="s">
        <v>2028</v>
      </c>
      <c r="B472" s="63" t="s">
        <v>83</v>
      </c>
      <c r="C472" s="43" t="s">
        <v>79</v>
      </c>
      <c r="D472" s="44">
        <v>4.8</v>
      </c>
      <c r="E472" s="44">
        <v>4.8</v>
      </c>
      <c r="F472" s="44">
        <v>4.8</v>
      </c>
      <c r="G472" s="44">
        <v>4.8</v>
      </c>
      <c r="H472" s="44">
        <v>4.8</v>
      </c>
      <c r="I472" s="44">
        <v>4.8</v>
      </c>
      <c r="J472" s="44">
        <v>4.8</v>
      </c>
      <c r="K472" s="44">
        <v>4.8</v>
      </c>
      <c r="L472" s="44">
        <v>4.8</v>
      </c>
      <c r="M472" s="44">
        <v>4.8</v>
      </c>
      <c r="N472" s="44">
        <v>4.8</v>
      </c>
      <c r="O472" s="44">
        <v>4.8</v>
      </c>
      <c r="P472" s="44">
        <v>4.8</v>
      </c>
      <c r="Q472" s="44">
        <v>4.8</v>
      </c>
      <c r="R472" s="44">
        <v>4.8</v>
      </c>
      <c r="S472" s="44">
        <v>4.8</v>
      </c>
      <c r="T472" s="44">
        <v>4.8</v>
      </c>
      <c r="U472" s="44">
        <v>4.8</v>
      </c>
      <c r="V472" s="44">
        <v>4.8</v>
      </c>
      <c r="W472" s="44">
        <v>4.8</v>
      </c>
      <c r="X472" s="44">
        <v>4.8</v>
      </c>
      <c r="Y472" s="44">
        <v>4.8</v>
      </c>
      <c r="Z472" s="44">
        <v>4.8</v>
      </c>
      <c r="AA472" s="44">
        <v>4.8</v>
      </c>
    </row>
    <row r="473" spans="1:27" ht="12.75" hidden="1" customHeight="1" outlineLevel="1" x14ac:dyDescent="0.3">
      <c r="A473" s="99" t="s">
        <v>2029</v>
      </c>
      <c r="B473" s="63" t="s">
        <v>81</v>
      </c>
      <c r="C473" s="43" t="s">
        <v>79</v>
      </c>
      <c r="D473" s="44">
        <f>$D$11</f>
        <v>264.79000000000002</v>
      </c>
      <c r="E473" s="44">
        <f t="shared" ref="E473:AA473" si="272">$D$11</f>
        <v>264.79000000000002</v>
      </c>
      <c r="F473" s="44">
        <f t="shared" si="272"/>
        <v>264.79000000000002</v>
      </c>
      <c r="G473" s="44">
        <f t="shared" si="272"/>
        <v>264.79000000000002</v>
      </c>
      <c r="H473" s="44">
        <f t="shared" si="272"/>
        <v>264.79000000000002</v>
      </c>
      <c r="I473" s="44">
        <f t="shared" si="272"/>
        <v>264.79000000000002</v>
      </c>
      <c r="J473" s="44">
        <f t="shared" si="272"/>
        <v>264.79000000000002</v>
      </c>
      <c r="K473" s="44">
        <f t="shared" si="272"/>
        <v>264.79000000000002</v>
      </c>
      <c r="L473" s="44">
        <f t="shared" si="272"/>
        <v>264.79000000000002</v>
      </c>
      <c r="M473" s="44">
        <f t="shared" si="272"/>
        <v>264.79000000000002</v>
      </c>
      <c r="N473" s="44">
        <f t="shared" si="272"/>
        <v>264.79000000000002</v>
      </c>
      <c r="O473" s="44">
        <f t="shared" si="272"/>
        <v>264.79000000000002</v>
      </c>
      <c r="P473" s="44">
        <f t="shared" si="272"/>
        <v>264.79000000000002</v>
      </c>
      <c r="Q473" s="44">
        <f t="shared" si="272"/>
        <v>264.79000000000002</v>
      </c>
      <c r="R473" s="44">
        <f t="shared" si="272"/>
        <v>264.79000000000002</v>
      </c>
      <c r="S473" s="44">
        <f t="shared" si="272"/>
        <v>264.79000000000002</v>
      </c>
      <c r="T473" s="44">
        <f t="shared" si="272"/>
        <v>264.79000000000002</v>
      </c>
      <c r="U473" s="44">
        <f t="shared" si="272"/>
        <v>264.79000000000002</v>
      </c>
      <c r="V473" s="44">
        <f t="shared" si="272"/>
        <v>264.79000000000002</v>
      </c>
      <c r="W473" s="44">
        <f t="shared" si="272"/>
        <v>264.79000000000002</v>
      </c>
      <c r="X473" s="44">
        <f t="shared" si="272"/>
        <v>264.79000000000002</v>
      </c>
      <c r="Y473" s="44">
        <f t="shared" si="272"/>
        <v>264.79000000000002</v>
      </c>
      <c r="Z473" s="44">
        <f t="shared" si="272"/>
        <v>264.79000000000002</v>
      </c>
      <c r="AA473" s="44">
        <f t="shared" si="272"/>
        <v>264.79000000000002</v>
      </c>
    </row>
    <row r="474" spans="1:27" ht="13.8" collapsed="1" x14ac:dyDescent="0.3">
      <c r="A474" s="98" t="s">
        <v>2030</v>
      </c>
      <c r="B474" s="28" t="str">
        <f>"05"&amp;"."&amp;$B$752&amp;"."&amp;$B$753</f>
        <v>05.02.2024</v>
      </c>
      <c r="C474" s="90" t="s">
        <v>76</v>
      </c>
      <c r="D474" s="91">
        <f>ROUND(((D475+D476+D478+D477)/1000),5)</f>
        <v>5.13497</v>
      </c>
      <c r="E474" s="91">
        <f>ROUND(((E475+E476+E478+E477)/1000),5)</f>
        <v>5.0271699999999999</v>
      </c>
      <c r="F474" s="91">
        <f>ROUND(((F475+F476+F478+F477)/1000),5)</f>
        <v>5.00406</v>
      </c>
      <c r="G474" s="91">
        <f t="shared" ref="G474:AA474" si="273">ROUND(((G475+G476+G478+G477)/1000),5)</f>
        <v>5.0114599999999996</v>
      </c>
      <c r="H474" s="91">
        <f t="shared" si="273"/>
        <v>5.0495599999999996</v>
      </c>
      <c r="I474" s="91">
        <f t="shared" si="273"/>
        <v>5.1638799999999998</v>
      </c>
      <c r="J474" s="91">
        <f t="shared" si="273"/>
        <v>5.3344800000000001</v>
      </c>
      <c r="K474" s="91">
        <f t="shared" si="273"/>
        <v>5.6168399999999998</v>
      </c>
      <c r="L474" s="91">
        <f t="shared" si="273"/>
        <v>5.8025200000000003</v>
      </c>
      <c r="M474" s="91">
        <f t="shared" si="273"/>
        <v>5.8601299999999998</v>
      </c>
      <c r="N474" s="91">
        <f t="shared" si="273"/>
        <v>5.8750900000000001</v>
      </c>
      <c r="O474" s="91">
        <f t="shared" si="273"/>
        <v>5.90395</v>
      </c>
      <c r="P474" s="91">
        <f t="shared" si="273"/>
        <v>5.8832800000000001</v>
      </c>
      <c r="Q474" s="91">
        <f t="shared" si="273"/>
        <v>5.8689999999999998</v>
      </c>
      <c r="R474" s="91">
        <f t="shared" si="273"/>
        <v>5.8593700000000002</v>
      </c>
      <c r="S474" s="91">
        <f t="shared" si="273"/>
        <v>5.80152</v>
      </c>
      <c r="T474" s="91">
        <f t="shared" si="273"/>
        <v>5.7679999999999998</v>
      </c>
      <c r="U474" s="91">
        <f t="shared" si="273"/>
        <v>5.8173199999999996</v>
      </c>
      <c r="V474" s="91">
        <f t="shared" si="273"/>
        <v>5.8495600000000003</v>
      </c>
      <c r="W474" s="91">
        <f t="shared" si="273"/>
        <v>5.8432399999999998</v>
      </c>
      <c r="X474" s="91">
        <f t="shared" si="273"/>
        <v>5.6645500000000002</v>
      </c>
      <c r="Y474" s="91">
        <f t="shared" si="273"/>
        <v>5.5580400000000001</v>
      </c>
      <c r="Z474" s="91">
        <f t="shared" si="273"/>
        <v>5.3198100000000004</v>
      </c>
      <c r="AA474" s="91">
        <f t="shared" si="273"/>
        <v>5.1806099999999997</v>
      </c>
    </row>
    <row r="475" spans="1:27" ht="12.75" hidden="1" customHeight="1" outlineLevel="1" x14ac:dyDescent="0.3">
      <c r="A475" s="99" t="s">
        <v>2031</v>
      </c>
      <c r="B475" s="63" t="s">
        <v>238</v>
      </c>
      <c r="C475" s="43" t="s">
        <v>79</v>
      </c>
      <c r="D475" s="44">
        <v>1305.6099999999999</v>
      </c>
      <c r="E475" s="44">
        <v>1197.81</v>
      </c>
      <c r="F475" s="44">
        <v>1174.7</v>
      </c>
      <c r="G475" s="44">
        <v>1182.0999999999999</v>
      </c>
      <c r="H475" s="44">
        <v>1220.2</v>
      </c>
      <c r="I475" s="44">
        <v>1334.52</v>
      </c>
      <c r="J475" s="44">
        <v>1505.12</v>
      </c>
      <c r="K475" s="44">
        <v>1787.48</v>
      </c>
      <c r="L475" s="44">
        <v>1973.16</v>
      </c>
      <c r="M475" s="44">
        <v>2030.77</v>
      </c>
      <c r="N475" s="44">
        <v>2045.73</v>
      </c>
      <c r="O475" s="44">
        <v>2074.59</v>
      </c>
      <c r="P475" s="44">
        <v>2053.92</v>
      </c>
      <c r="Q475" s="44">
        <v>2039.64</v>
      </c>
      <c r="R475" s="44">
        <v>2030.01</v>
      </c>
      <c r="S475" s="44">
        <v>1972.16</v>
      </c>
      <c r="T475" s="44">
        <v>1938.64</v>
      </c>
      <c r="U475" s="44">
        <v>1987.96</v>
      </c>
      <c r="V475" s="44">
        <v>2020.2</v>
      </c>
      <c r="W475" s="44">
        <v>2013.88</v>
      </c>
      <c r="X475" s="44">
        <v>1835.19</v>
      </c>
      <c r="Y475" s="44">
        <v>1728.68</v>
      </c>
      <c r="Z475" s="44">
        <v>1490.45</v>
      </c>
      <c r="AA475" s="44">
        <v>1351.25</v>
      </c>
    </row>
    <row r="476" spans="1:27" ht="12.75" hidden="1" customHeight="1" outlineLevel="1" x14ac:dyDescent="0.3">
      <c r="A476" s="99" t="s">
        <v>2032</v>
      </c>
      <c r="B476" s="63" t="s">
        <v>90</v>
      </c>
      <c r="C476" s="43" t="s">
        <v>79</v>
      </c>
      <c r="D476" s="44">
        <f>$D$456</f>
        <v>3559.77</v>
      </c>
      <c r="E476" s="44">
        <f t="shared" ref="E476:AA476" si="274">$D$456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3">
      <c r="A477" s="99" t="s">
        <v>2033</v>
      </c>
      <c r="B477" s="63" t="s">
        <v>83</v>
      </c>
      <c r="C477" s="43" t="s">
        <v>79</v>
      </c>
      <c r="D477" s="44">
        <v>4.8</v>
      </c>
      <c r="E477" s="44">
        <v>4.8</v>
      </c>
      <c r="F477" s="44">
        <v>4.8</v>
      </c>
      <c r="G477" s="44">
        <v>4.8</v>
      </c>
      <c r="H477" s="44">
        <v>4.8</v>
      </c>
      <c r="I477" s="44">
        <v>4.8</v>
      </c>
      <c r="J477" s="44">
        <v>4.8</v>
      </c>
      <c r="K477" s="44">
        <v>4.8</v>
      </c>
      <c r="L477" s="44">
        <v>4.8</v>
      </c>
      <c r="M477" s="44">
        <v>4.8</v>
      </c>
      <c r="N477" s="44">
        <v>4.8</v>
      </c>
      <c r="O477" s="44">
        <v>4.8</v>
      </c>
      <c r="P477" s="44">
        <v>4.8</v>
      </c>
      <c r="Q477" s="44">
        <v>4.8</v>
      </c>
      <c r="R477" s="44">
        <v>4.8</v>
      </c>
      <c r="S477" s="44">
        <v>4.8</v>
      </c>
      <c r="T477" s="44">
        <v>4.8</v>
      </c>
      <c r="U477" s="44">
        <v>4.8</v>
      </c>
      <c r="V477" s="44">
        <v>4.8</v>
      </c>
      <c r="W477" s="44">
        <v>4.8</v>
      </c>
      <c r="X477" s="44">
        <v>4.8</v>
      </c>
      <c r="Y477" s="44">
        <v>4.8</v>
      </c>
      <c r="Z477" s="44">
        <v>4.8</v>
      </c>
      <c r="AA477" s="44">
        <v>4.8</v>
      </c>
    </row>
    <row r="478" spans="1:27" ht="12.75" hidden="1" customHeight="1" outlineLevel="1" x14ac:dyDescent="0.3">
      <c r="A478" s="99" t="s">
        <v>2034</v>
      </c>
      <c r="B478" s="63" t="s">
        <v>81</v>
      </c>
      <c r="C478" s="43" t="s">
        <v>79</v>
      </c>
      <c r="D478" s="44">
        <f>$D$11</f>
        <v>264.79000000000002</v>
      </c>
      <c r="E478" s="44">
        <f t="shared" ref="E478:AA478" si="275">$D$11</f>
        <v>264.79000000000002</v>
      </c>
      <c r="F478" s="44">
        <f t="shared" si="275"/>
        <v>264.79000000000002</v>
      </c>
      <c r="G478" s="44">
        <f t="shared" si="275"/>
        <v>264.79000000000002</v>
      </c>
      <c r="H478" s="44">
        <f t="shared" si="275"/>
        <v>264.79000000000002</v>
      </c>
      <c r="I478" s="44">
        <f t="shared" si="275"/>
        <v>264.79000000000002</v>
      </c>
      <c r="J478" s="44">
        <f t="shared" si="275"/>
        <v>264.79000000000002</v>
      </c>
      <c r="K478" s="44">
        <f t="shared" si="275"/>
        <v>264.79000000000002</v>
      </c>
      <c r="L478" s="44">
        <f t="shared" si="275"/>
        <v>264.79000000000002</v>
      </c>
      <c r="M478" s="44">
        <f t="shared" si="275"/>
        <v>264.79000000000002</v>
      </c>
      <c r="N478" s="44">
        <f t="shared" si="275"/>
        <v>264.79000000000002</v>
      </c>
      <c r="O478" s="44">
        <f t="shared" si="275"/>
        <v>264.79000000000002</v>
      </c>
      <c r="P478" s="44">
        <f t="shared" si="275"/>
        <v>264.79000000000002</v>
      </c>
      <c r="Q478" s="44">
        <f t="shared" si="275"/>
        <v>264.79000000000002</v>
      </c>
      <c r="R478" s="44">
        <f t="shared" si="275"/>
        <v>264.79000000000002</v>
      </c>
      <c r="S478" s="44">
        <f t="shared" si="275"/>
        <v>264.79000000000002</v>
      </c>
      <c r="T478" s="44">
        <f t="shared" si="275"/>
        <v>264.79000000000002</v>
      </c>
      <c r="U478" s="44">
        <f t="shared" si="275"/>
        <v>264.79000000000002</v>
      </c>
      <c r="V478" s="44">
        <f t="shared" si="275"/>
        <v>264.79000000000002</v>
      </c>
      <c r="W478" s="44">
        <f t="shared" si="275"/>
        <v>264.79000000000002</v>
      </c>
      <c r="X478" s="44">
        <f t="shared" si="275"/>
        <v>264.79000000000002</v>
      </c>
      <c r="Y478" s="44">
        <f t="shared" si="275"/>
        <v>264.79000000000002</v>
      </c>
      <c r="Z478" s="44">
        <f t="shared" si="275"/>
        <v>264.79000000000002</v>
      </c>
      <c r="AA478" s="44">
        <f t="shared" si="275"/>
        <v>264.79000000000002</v>
      </c>
    </row>
    <row r="479" spans="1:27" ht="13.8" collapsed="1" x14ac:dyDescent="0.3">
      <c r="A479" s="98" t="s">
        <v>2035</v>
      </c>
      <c r="B479" s="28" t="str">
        <f>"06"&amp;"."&amp;$B$752&amp;"."&amp;$B$753</f>
        <v>06.02.2024</v>
      </c>
      <c r="C479" s="90" t="s">
        <v>76</v>
      </c>
      <c r="D479" s="91">
        <f>ROUND(((D480+D481+D483+D482)/1000),5)</f>
        <v>5.0805199999999999</v>
      </c>
      <c r="E479" s="91">
        <f>ROUND(((E480+E481+E483+E482)/1000),5)</f>
        <v>5.0215199999999998</v>
      </c>
      <c r="F479" s="91">
        <f>ROUND(((F480+F481+F483+F482)/1000),5)</f>
        <v>4.9922000000000004</v>
      </c>
      <c r="G479" s="91">
        <f t="shared" ref="G479:AA479" si="276">ROUND(((G480+G481+G483+G482)/1000),5)</f>
        <v>4.9804599999999999</v>
      </c>
      <c r="H479" s="91">
        <f t="shared" si="276"/>
        <v>5.0264899999999999</v>
      </c>
      <c r="I479" s="91">
        <f t="shared" si="276"/>
        <v>5.0895700000000001</v>
      </c>
      <c r="J479" s="91">
        <f t="shared" si="276"/>
        <v>5.2552099999999999</v>
      </c>
      <c r="K479" s="91">
        <f t="shared" si="276"/>
        <v>5.5059100000000001</v>
      </c>
      <c r="L479" s="91">
        <f t="shared" si="276"/>
        <v>5.6651699999999998</v>
      </c>
      <c r="M479" s="91">
        <f t="shared" si="276"/>
        <v>5.6994999999999996</v>
      </c>
      <c r="N479" s="91">
        <f t="shared" si="276"/>
        <v>5.7215999999999996</v>
      </c>
      <c r="O479" s="91">
        <f t="shared" si="276"/>
        <v>5.7539699999999998</v>
      </c>
      <c r="P479" s="91">
        <f t="shared" si="276"/>
        <v>5.7271400000000003</v>
      </c>
      <c r="Q479" s="91">
        <f t="shared" si="276"/>
        <v>5.7498300000000002</v>
      </c>
      <c r="R479" s="91">
        <f t="shared" si="276"/>
        <v>5.7358099999999999</v>
      </c>
      <c r="S479" s="91">
        <f t="shared" si="276"/>
        <v>5.6905200000000002</v>
      </c>
      <c r="T479" s="91">
        <f t="shared" si="276"/>
        <v>5.6690699999999996</v>
      </c>
      <c r="U479" s="91">
        <f t="shared" si="276"/>
        <v>5.7073099999999997</v>
      </c>
      <c r="V479" s="91">
        <f t="shared" si="276"/>
        <v>5.7124699999999997</v>
      </c>
      <c r="W479" s="91">
        <f t="shared" si="276"/>
        <v>5.7223300000000004</v>
      </c>
      <c r="X479" s="91">
        <f t="shared" si="276"/>
        <v>5.6280299999999999</v>
      </c>
      <c r="Y479" s="91">
        <f t="shared" si="276"/>
        <v>5.5310800000000002</v>
      </c>
      <c r="Z479" s="91">
        <f t="shared" si="276"/>
        <v>5.31874</v>
      </c>
      <c r="AA479" s="91">
        <f t="shared" si="276"/>
        <v>5.1016500000000002</v>
      </c>
    </row>
    <row r="480" spans="1:27" ht="12.75" hidden="1" customHeight="1" outlineLevel="1" x14ac:dyDescent="0.3">
      <c r="A480" s="99" t="s">
        <v>2036</v>
      </c>
      <c r="B480" s="63" t="s">
        <v>238</v>
      </c>
      <c r="C480" s="43" t="s">
        <v>79</v>
      </c>
      <c r="D480" s="44">
        <v>1251.1600000000001</v>
      </c>
      <c r="E480" s="44">
        <v>1192.1600000000001</v>
      </c>
      <c r="F480" s="44">
        <v>1162.8399999999999</v>
      </c>
      <c r="G480" s="44">
        <v>1151.0999999999999</v>
      </c>
      <c r="H480" s="44">
        <v>1197.1300000000001</v>
      </c>
      <c r="I480" s="44">
        <v>1260.21</v>
      </c>
      <c r="J480" s="44">
        <v>1425.85</v>
      </c>
      <c r="K480" s="44">
        <v>1676.55</v>
      </c>
      <c r="L480" s="44">
        <v>1835.81</v>
      </c>
      <c r="M480" s="44">
        <v>1870.14</v>
      </c>
      <c r="N480" s="44">
        <v>1892.24</v>
      </c>
      <c r="O480" s="44">
        <v>1924.61</v>
      </c>
      <c r="P480" s="44">
        <v>1897.78</v>
      </c>
      <c r="Q480" s="44">
        <v>1920.47</v>
      </c>
      <c r="R480" s="44">
        <v>1906.45</v>
      </c>
      <c r="S480" s="44">
        <v>1861.16</v>
      </c>
      <c r="T480" s="44">
        <v>1839.71</v>
      </c>
      <c r="U480" s="44">
        <v>1877.95</v>
      </c>
      <c r="V480" s="44">
        <v>1883.11</v>
      </c>
      <c r="W480" s="44">
        <v>1892.97</v>
      </c>
      <c r="X480" s="44">
        <v>1798.67</v>
      </c>
      <c r="Y480" s="44">
        <v>1701.72</v>
      </c>
      <c r="Z480" s="44">
        <v>1489.38</v>
      </c>
      <c r="AA480" s="44">
        <v>1272.29</v>
      </c>
    </row>
    <row r="481" spans="1:27" ht="12.75" hidden="1" customHeight="1" outlineLevel="1" x14ac:dyDescent="0.3">
      <c r="A481" s="99" t="s">
        <v>2037</v>
      </c>
      <c r="B481" s="63" t="s">
        <v>90</v>
      </c>
      <c r="C481" s="43" t="s">
        <v>79</v>
      </c>
      <c r="D481" s="44">
        <f>$D$456</f>
        <v>3559.77</v>
      </c>
      <c r="E481" s="44">
        <f t="shared" ref="E481:AA481" si="277">$D$456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3">
      <c r="A482" s="99" t="s">
        <v>2038</v>
      </c>
      <c r="B482" s="63" t="s">
        <v>83</v>
      </c>
      <c r="C482" s="43" t="s">
        <v>79</v>
      </c>
      <c r="D482" s="44">
        <v>4.8</v>
      </c>
      <c r="E482" s="44">
        <v>4.8</v>
      </c>
      <c r="F482" s="44">
        <v>4.8</v>
      </c>
      <c r="G482" s="44">
        <v>4.8</v>
      </c>
      <c r="H482" s="44">
        <v>4.8</v>
      </c>
      <c r="I482" s="44">
        <v>4.8</v>
      </c>
      <c r="J482" s="44">
        <v>4.8</v>
      </c>
      <c r="K482" s="44">
        <v>4.8</v>
      </c>
      <c r="L482" s="44">
        <v>4.8</v>
      </c>
      <c r="M482" s="44">
        <v>4.8</v>
      </c>
      <c r="N482" s="44">
        <v>4.8</v>
      </c>
      <c r="O482" s="44">
        <v>4.8</v>
      </c>
      <c r="P482" s="44">
        <v>4.8</v>
      </c>
      <c r="Q482" s="44">
        <v>4.8</v>
      </c>
      <c r="R482" s="44">
        <v>4.8</v>
      </c>
      <c r="S482" s="44">
        <v>4.8</v>
      </c>
      <c r="T482" s="44">
        <v>4.8</v>
      </c>
      <c r="U482" s="44">
        <v>4.8</v>
      </c>
      <c r="V482" s="44">
        <v>4.8</v>
      </c>
      <c r="W482" s="44">
        <v>4.8</v>
      </c>
      <c r="X482" s="44">
        <v>4.8</v>
      </c>
      <c r="Y482" s="44">
        <v>4.8</v>
      </c>
      <c r="Z482" s="44">
        <v>4.8</v>
      </c>
      <c r="AA482" s="44">
        <v>4.8</v>
      </c>
    </row>
    <row r="483" spans="1:27" ht="12.75" hidden="1" customHeight="1" outlineLevel="1" x14ac:dyDescent="0.3">
      <c r="A483" s="99" t="s">
        <v>2039</v>
      </c>
      <c r="B483" s="63" t="s">
        <v>81</v>
      </c>
      <c r="C483" s="43" t="s">
        <v>79</v>
      </c>
      <c r="D483" s="44">
        <f>$D$11</f>
        <v>264.79000000000002</v>
      </c>
      <c r="E483" s="44">
        <f t="shared" ref="E483:AA483" si="278">$D$11</f>
        <v>264.79000000000002</v>
      </c>
      <c r="F483" s="44">
        <f t="shared" si="278"/>
        <v>264.79000000000002</v>
      </c>
      <c r="G483" s="44">
        <f t="shared" si="278"/>
        <v>264.79000000000002</v>
      </c>
      <c r="H483" s="44">
        <f t="shared" si="278"/>
        <v>264.79000000000002</v>
      </c>
      <c r="I483" s="44">
        <f t="shared" si="278"/>
        <v>264.79000000000002</v>
      </c>
      <c r="J483" s="44">
        <f t="shared" si="278"/>
        <v>264.79000000000002</v>
      </c>
      <c r="K483" s="44">
        <f t="shared" si="278"/>
        <v>264.79000000000002</v>
      </c>
      <c r="L483" s="44">
        <f t="shared" si="278"/>
        <v>264.79000000000002</v>
      </c>
      <c r="M483" s="44">
        <f t="shared" si="278"/>
        <v>264.79000000000002</v>
      </c>
      <c r="N483" s="44">
        <f t="shared" si="278"/>
        <v>264.79000000000002</v>
      </c>
      <c r="O483" s="44">
        <f t="shared" si="278"/>
        <v>264.79000000000002</v>
      </c>
      <c r="P483" s="44">
        <f t="shared" si="278"/>
        <v>264.79000000000002</v>
      </c>
      <c r="Q483" s="44">
        <f t="shared" si="278"/>
        <v>264.79000000000002</v>
      </c>
      <c r="R483" s="44">
        <f t="shared" si="278"/>
        <v>264.79000000000002</v>
      </c>
      <c r="S483" s="44">
        <f t="shared" si="278"/>
        <v>264.79000000000002</v>
      </c>
      <c r="T483" s="44">
        <f t="shared" si="278"/>
        <v>264.79000000000002</v>
      </c>
      <c r="U483" s="44">
        <f t="shared" si="278"/>
        <v>264.79000000000002</v>
      </c>
      <c r="V483" s="44">
        <f t="shared" si="278"/>
        <v>264.79000000000002</v>
      </c>
      <c r="W483" s="44">
        <f t="shared" si="278"/>
        <v>264.79000000000002</v>
      </c>
      <c r="X483" s="44">
        <f t="shared" si="278"/>
        <v>264.79000000000002</v>
      </c>
      <c r="Y483" s="44">
        <f t="shared" si="278"/>
        <v>264.79000000000002</v>
      </c>
      <c r="Z483" s="44">
        <f t="shared" si="278"/>
        <v>264.79000000000002</v>
      </c>
      <c r="AA483" s="44">
        <f t="shared" si="278"/>
        <v>264.79000000000002</v>
      </c>
    </row>
    <row r="484" spans="1:27" ht="13.8" collapsed="1" x14ac:dyDescent="0.3">
      <c r="A484" s="98" t="s">
        <v>2040</v>
      </c>
      <c r="B484" s="28" t="str">
        <f>"07"&amp;"."&amp;$B$752&amp;"."&amp;$B$753</f>
        <v>07.02.2024</v>
      </c>
      <c r="C484" s="90" t="s">
        <v>76</v>
      </c>
      <c r="D484" s="91">
        <f>ROUND(((D485+D486+D488+D487)/1000),5)</f>
        <v>5.1013000000000002</v>
      </c>
      <c r="E484" s="91">
        <f>ROUND(((E485+E486+E488+E487)/1000),5)</f>
        <v>5.0456099999999999</v>
      </c>
      <c r="F484" s="91">
        <f>ROUND(((F485+F486+F488+F487)/1000),5)</f>
        <v>5.0070699999999997</v>
      </c>
      <c r="G484" s="91">
        <f t="shared" ref="G484:AA484" si="279">ROUND(((G485+G486+G488+G487)/1000),5)</f>
        <v>5.0019600000000004</v>
      </c>
      <c r="H484" s="91">
        <f t="shared" si="279"/>
        <v>5.0361900000000004</v>
      </c>
      <c r="I484" s="91">
        <f t="shared" si="279"/>
        <v>5.0933099999999998</v>
      </c>
      <c r="J484" s="91">
        <f t="shared" si="279"/>
        <v>5.2799500000000004</v>
      </c>
      <c r="K484" s="91">
        <f t="shared" si="279"/>
        <v>5.5555899999999996</v>
      </c>
      <c r="L484" s="91">
        <f t="shared" si="279"/>
        <v>5.7171200000000004</v>
      </c>
      <c r="M484" s="91">
        <f t="shared" si="279"/>
        <v>5.7744799999999996</v>
      </c>
      <c r="N484" s="91">
        <f t="shared" si="279"/>
        <v>5.8092699999999997</v>
      </c>
      <c r="O484" s="91">
        <f t="shared" si="279"/>
        <v>5.8460999999999999</v>
      </c>
      <c r="P484" s="91">
        <f t="shared" si="279"/>
        <v>5.8118499999999997</v>
      </c>
      <c r="Q484" s="91">
        <f t="shared" si="279"/>
        <v>5.8407600000000004</v>
      </c>
      <c r="R484" s="91">
        <f t="shared" si="279"/>
        <v>5.8406799999999999</v>
      </c>
      <c r="S484" s="91">
        <f t="shared" si="279"/>
        <v>5.75657</v>
      </c>
      <c r="T484" s="91">
        <f t="shared" si="279"/>
        <v>5.7259399999999996</v>
      </c>
      <c r="U484" s="91">
        <f t="shared" si="279"/>
        <v>5.7648299999999999</v>
      </c>
      <c r="V484" s="91">
        <f t="shared" si="279"/>
        <v>5.7520199999999999</v>
      </c>
      <c r="W484" s="91">
        <f t="shared" si="279"/>
        <v>5.7737400000000001</v>
      </c>
      <c r="X484" s="91">
        <f t="shared" si="279"/>
        <v>5.67354</v>
      </c>
      <c r="Y484" s="91">
        <f t="shared" si="279"/>
        <v>5.5804600000000004</v>
      </c>
      <c r="Z484" s="91">
        <f t="shared" si="279"/>
        <v>5.3322399999999996</v>
      </c>
      <c r="AA484" s="91">
        <f t="shared" si="279"/>
        <v>5.1326999999999998</v>
      </c>
    </row>
    <row r="485" spans="1:27" ht="12.75" hidden="1" customHeight="1" outlineLevel="1" x14ac:dyDescent="0.3">
      <c r="A485" s="99" t="s">
        <v>2041</v>
      </c>
      <c r="B485" s="63" t="s">
        <v>238</v>
      </c>
      <c r="C485" s="43" t="s">
        <v>79</v>
      </c>
      <c r="D485" s="44">
        <v>1271.94</v>
      </c>
      <c r="E485" s="44">
        <v>1216.25</v>
      </c>
      <c r="F485" s="44">
        <v>1177.71</v>
      </c>
      <c r="G485" s="44">
        <v>1172.5999999999999</v>
      </c>
      <c r="H485" s="44">
        <v>1206.83</v>
      </c>
      <c r="I485" s="44">
        <v>1263.95</v>
      </c>
      <c r="J485" s="44">
        <v>1450.59</v>
      </c>
      <c r="K485" s="44">
        <v>1726.23</v>
      </c>
      <c r="L485" s="44">
        <v>1887.76</v>
      </c>
      <c r="M485" s="44">
        <v>1945.12</v>
      </c>
      <c r="N485" s="44">
        <v>1979.91</v>
      </c>
      <c r="O485" s="44">
        <v>2016.74</v>
      </c>
      <c r="P485" s="44">
        <v>1982.49</v>
      </c>
      <c r="Q485" s="44">
        <v>2011.4</v>
      </c>
      <c r="R485" s="44">
        <v>2011.32</v>
      </c>
      <c r="S485" s="44">
        <v>1927.21</v>
      </c>
      <c r="T485" s="44">
        <v>1896.58</v>
      </c>
      <c r="U485" s="44">
        <v>1935.47</v>
      </c>
      <c r="V485" s="44">
        <v>1922.66</v>
      </c>
      <c r="W485" s="44">
        <v>1944.38</v>
      </c>
      <c r="X485" s="44">
        <v>1844.18</v>
      </c>
      <c r="Y485" s="44">
        <v>1751.1</v>
      </c>
      <c r="Z485" s="44">
        <v>1502.88</v>
      </c>
      <c r="AA485" s="44">
        <v>1303.3399999999999</v>
      </c>
    </row>
    <row r="486" spans="1:27" ht="12.75" hidden="1" customHeight="1" outlineLevel="1" x14ac:dyDescent="0.3">
      <c r="A486" s="99" t="s">
        <v>2042</v>
      </c>
      <c r="B486" s="63" t="s">
        <v>90</v>
      </c>
      <c r="C486" s="43" t="s">
        <v>79</v>
      </c>
      <c r="D486" s="44">
        <f>$D$456</f>
        <v>3559.77</v>
      </c>
      <c r="E486" s="44">
        <f t="shared" ref="E486:AA486" si="280">$D$456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3">
      <c r="A487" s="99" t="s">
        <v>2043</v>
      </c>
      <c r="B487" s="63" t="s">
        <v>83</v>
      </c>
      <c r="C487" s="43" t="s">
        <v>79</v>
      </c>
      <c r="D487" s="44">
        <v>4.8</v>
      </c>
      <c r="E487" s="44">
        <v>4.8</v>
      </c>
      <c r="F487" s="44">
        <v>4.8</v>
      </c>
      <c r="G487" s="44">
        <v>4.8</v>
      </c>
      <c r="H487" s="44">
        <v>4.8</v>
      </c>
      <c r="I487" s="44">
        <v>4.8</v>
      </c>
      <c r="J487" s="44">
        <v>4.8</v>
      </c>
      <c r="K487" s="44">
        <v>4.8</v>
      </c>
      <c r="L487" s="44">
        <v>4.8</v>
      </c>
      <c r="M487" s="44">
        <v>4.8</v>
      </c>
      <c r="N487" s="44">
        <v>4.8</v>
      </c>
      <c r="O487" s="44">
        <v>4.8</v>
      </c>
      <c r="P487" s="44">
        <v>4.8</v>
      </c>
      <c r="Q487" s="44">
        <v>4.8</v>
      </c>
      <c r="R487" s="44">
        <v>4.8</v>
      </c>
      <c r="S487" s="44">
        <v>4.8</v>
      </c>
      <c r="T487" s="44">
        <v>4.8</v>
      </c>
      <c r="U487" s="44">
        <v>4.8</v>
      </c>
      <c r="V487" s="44">
        <v>4.8</v>
      </c>
      <c r="W487" s="44">
        <v>4.8</v>
      </c>
      <c r="X487" s="44">
        <v>4.8</v>
      </c>
      <c r="Y487" s="44">
        <v>4.8</v>
      </c>
      <c r="Z487" s="44">
        <v>4.8</v>
      </c>
      <c r="AA487" s="44">
        <v>4.8</v>
      </c>
    </row>
    <row r="488" spans="1:27" ht="12.75" hidden="1" customHeight="1" outlineLevel="1" x14ac:dyDescent="0.3">
      <c r="A488" s="99" t="s">
        <v>2044</v>
      </c>
      <c r="B488" s="63" t="s">
        <v>81</v>
      </c>
      <c r="C488" s="43" t="s">
        <v>79</v>
      </c>
      <c r="D488" s="44">
        <f>$D$11</f>
        <v>264.79000000000002</v>
      </c>
      <c r="E488" s="44">
        <f t="shared" ref="E488:AA488" si="281">$D$11</f>
        <v>264.79000000000002</v>
      </c>
      <c r="F488" s="44">
        <f t="shared" si="281"/>
        <v>264.79000000000002</v>
      </c>
      <c r="G488" s="44">
        <f t="shared" si="281"/>
        <v>264.79000000000002</v>
      </c>
      <c r="H488" s="44">
        <f t="shared" si="281"/>
        <v>264.79000000000002</v>
      </c>
      <c r="I488" s="44">
        <f t="shared" si="281"/>
        <v>264.79000000000002</v>
      </c>
      <c r="J488" s="44">
        <f t="shared" si="281"/>
        <v>264.79000000000002</v>
      </c>
      <c r="K488" s="44">
        <f t="shared" si="281"/>
        <v>264.79000000000002</v>
      </c>
      <c r="L488" s="44">
        <f t="shared" si="281"/>
        <v>264.79000000000002</v>
      </c>
      <c r="M488" s="44">
        <f t="shared" si="281"/>
        <v>264.79000000000002</v>
      </c>
      <c r="N488" s="44">
        <f t="shared" si="281"/>
        <v>264.79000000000002</v>
      </c>
      <c r="O488" s="44">
        <f t="shared" si="281"/>
        <v>264.79000000000002</v>
      </c>
      <c r="P488" s="44">
        <f t="shared" si="281"/>
        <v>264.79000000000002</v>
      </c>
      <c r="Q488" s="44">
        <f t="shared" si="281"/>
        <v>264.79000000000002</v>
      </c>
      <c r="R488" s="44">
        <f t="shared" si="281"/>
        <v>264.79000000000002</v>
      </c>
      <c r="S488" s="44">
        <f t="shared" si="281"/>
        <v>264.79000000000002</v>
      </c>
      <c r="T488" s="44">
        <f t="shared" si="281"/>
        <v>264.79000000000002</v>
      </c>
      <c r="U488" s="44">
        <f t="shared" si="281"/>
        <v>264.79000000000002</v>
      </c>
      <c r="V488" s="44">
        <f t="shared" si="281"/>
        <v>264.79000000000002</v>
      </c>
      <c r="W488" s="44">
        <f t="shared" si="281"/>
        <v>264.79000000000002</v>
      </c>
      <c r="X488" s="44">
        <f t="shared" si="281"/>
        <v>264.79000000000002</v>
      </c>
      <c r="Y488" s="44">
        <f t="shared" si="281"/>
        <v>264.79000000000002</v>
      </c>
      <c r="Z488" s="44">
        <f t="shared" si="281"/>
        <v>264.79000000000002</v>
      </c>
      <c r="AA488" s="44">
        <f t="shared" si="281"/>
        <v>264.79000000000002</v>
      </c>
    </row>
    <row r="489" spans="1:27" ht="13.8" collapsed="1" x14ac:dyDescent="0.3">
      <c r="A489" s="98" t="s">
        <v>2045</v>
      </c>
      <c r="B489" s="28" t="str">
        <f>"08"&amp;"."&amp;$B$752&amp;"."&amp;$B$753</f>
        <v>08.02.2024</v>
      </c>
      <c r="C489" s="90" t="s">
        <v>76</v>
      </c>
      <c r="D489" s="91">
        <f>ROUND(((D490+D491+D493+D492)/1000),5)</f>
        <v>5.1013999999999999</v>
      </c>
      <c r="E489" s="91">
        <f>ROUND(((E490+E491+E493+E492)/1000),5)</f>
        <v>5.0162300000000002</v>
      </c>
      <c r="F489" s="91">
        <f>ROUND(((F490+F491+F493+F492)/1000),5)</f>
        <v>4.9836999999999998</v>
      </c>
      <c r="G489" s="91">
        <f t="shared" ref="G489:AA489" si="282">ROUND(((G490+G491+G493+G492)/1000),5)</f>
        <v>4.9752799999999997</v>
      </c>
      <c r="H489" s="91">
        <f t="shared" si="282"/>
        <v>5.0084200000000001</v>
      </c>
      <c r="I489" s="91">
        <f t="shared" si="282"/>
        <v>5.12575</v>
      </c>
      <c r="J489" s="91">
        <f t="shared" si="282"/>
        <v>5.3349500000000001</v>
      </c>
      <c r="K489" s="91">
        <f t="shared" si="282"/>
        <v>5.6298500000000002</v>
      </c>
      <c r="L489" s="91">
        <f t="shared" si="282"/>
        <v>5.7519799999999996</v>
      </c>
      <c r="M489" s="91">
        <f t="shared" si="282"/>
        <v>5.8395299999999999</v>
      </c>
      <c r="N489" s="91">
        <f t="shared" si="282"/>
        <v>5.9066900000000002</v>
      </c>
      <c r="O489" s="91">
        <f t="shared" si="282"/>
        <v>5.9229599999999998</v>
      </c>
      <c r="P489" s="91">
        <f t="shared" si="282"/>
        <v>5.8951099999999999</v>
      </c>
      <c r="Q489" s="91">
        <f t="shared" si="282"/>
        <v>5.9018199999999998</v>
      </c>
      <c r="R489" s="91">
        <f t="shared" si="282"/>
        <v>5.8882899999999996</v>
      </c>
      <c r="S489" s="91">
        <f t="shared" si="282"/>
        <v>5.8250200000000003</v>
      </c>
      <c r="T489" s="91">
        <f t="shared" si="282"/>
        <v>5.9035299999999999</v>
      </c>
      <c r="U489" s="91">
        <f t="shared" si="282"/>
        <v>5.9356499999999999</v>
      </c>
      <c r="V489" s="91">
        <f t="shared" si="282"/>
        <v>6.0252100000000004</v>
      </c>
      <c r="W489" s="91">
        <f t="shared" si="282"/>
        <v>5.8717600000000001</v>
      </c>
      <c r="X489" s="91">
        <f t="shared" si="282"/>
        <v>5.7945799999999998</v>
      </c>
      <c r="Y489" s="91">
        <f t="shared" si="282"/>
        <v>5.67157</v>
      </c>
      <c r="Z489" s="91">
        <f t="shared" si="282"/>
        <v>5.5288899999999996</v>
      </c>
      <c r="AA489" s="91">
        <f t="shared" si="282"/>
        <v>5.2744400000000002</v>
      </c>
    </row>
    <row r="490" spans="1:27" ht="12.75" hidden="1" customHeight="1" outlineLevel="1" x14ac:dyDescent="0.3">
      <c r="A490" s="99" t="s">
        <v>2046</v>
      </c>
      <c r="B490" s="63" t="s">
        <v>238</v>
      </c>
      <c r="C490" s="43" t="s">
        <v>79</v>
      </c>
      <c r="D490" s="44">
        <v>1272.04</v>
      </c>
      <c r="E490" s="44">
        <v>1186.8699999999999</v>
      </c>
      <c r="F490" s="44">
        <v>1154.3399999999999</v>
      </c>
      <c r="G490" s="44">
        <v>1145.92</v>
      </c>
      <c r="H490" s="44">
        <v>1179.06</v>
      </c>
      <c r="I490" s="44">
        <v>1296.3900000000001</v>
      </c>
      <c r="J490" s="44">
        <v>1505.59</v>
      </c>
      <c r="K490" s="44">
        <v>1800.49</v>
      </c>
      <c r="L490" s="44">
        <v>1922.62</v>
      </c>
      <c r="M490" s="44">
        <v>2010.17</v>
      </c>
      <c r="N490" s="44">
        <v>2077.33</v>
      </c>
      <c r="O490" s="44">
        <v>2093.6</v>
      </c>
      <c r="P490" s="44">
        <v>2065.75</v>
      </c>
      <c r="Q490" s="44">
        <v>2072.46</v>
      </c>
      <c r="R490" s="44">
        <v>2058.9299999999998</v>
      </c>
      <c r="S490" s="44">
        <v>1995.66</v>
      </c>
      <c r="T490" s="44">
        <v>2074.17</v>
      </c>
      <c r="U490" s="44">
        <v>2106.29</v>
      </c>
      <c r="V490" s="44">
        <v>2195.85</v>
      </c>
      <c r="W490" s="44">
        <v>2042.4</v>
      </c>
      <c r="X490" s="44">
        <v>1965.22</v>
      </c>
      <c r="Y490" s="44">
        <v>1842.21</v>
      </c>
      <c r="Z490" s="44">
        <v>1699.53</v>
      </c>
      <c r="AA490" s="44">
        <v>1445.08</v>
      </c>
    </row>
    <row r="491" spans="1:27" ht="12.75" hidden="1" customHeight="1" outlineLevel="1" x14ac:dyDescent="0.3">
      <c r="A491" s="99" t="s">
        <v>2047</v>
      </c>
      <c r="B491" s="63" t="s">
        <v>90</v>
      </c>
      <c r="C491" s="43" t="s">
        <v>79</v>
      </c>
      <c r="D491" s="44">
        <f>$D$456</f>
        <v>3559.77</v>
      </c>
      <c r="E491" s="44">
        <f t="shared" ref="E491:AA491" si="283">$D$456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3">
      <c r="A492" s="99" t="s">
        <v>2048</v>
      </c>
      <c r="B492" s="63" t="s">
        <v>83</v>
      </c>
      <c r="C492" s="43" t="s">
        <v>79</v>
      </c>
      <c r="D492" s="44">
        <v>4.8</v>
      </c>
      <c r="E492" s="44">
        <v>4.8</v>
      </c>
      <c r="F492" s="44">
        <v>4.8</v>
      </c>
      <c r="G492" s="44">
        <v>4.8</v>
      </c>
      <c r="H492" s="44">
        <v>4.8</v>
      </c>
      <c r="I492" s="44">
        <v>4.8</v>
      </c>
      <c r="J492" s="44">
        <v>4.8</v>
      </c>
      <c r="K492" s="44">
        <v>4.8</v>
      </c>
      <c r="L492" s="44">
        <v>4.8</v>
      </c>
      <c r="M492" s="44">
        <v>4.8</v>
      </c>
      <c r="N492" s="44">
        <v>4.8</v>
      </c>
      <c r="O492" s="44">
        <v>4.8</v>
      </c>
      <c r="P492" s="44">
        <v>4.8</v>
      </c>
      <c r="Q492" s="44">
        <v>4.8</v>
      </c>
      <c r="R492" s="44">
        <v>4.8</v>
      </c>
      <c r="S492" s="44">
        <v>4.8</v>
      </c>
      <c r="T492" s="44">
        <v>4.8</v>
      </c>
      <c r="U492" s="44">
        <v>4.8</v>
      </c>
      <c r="V492" s="44">
        <v>4.8</v>
      </c>
      <c r="W492" s="44">
        <v>4.8</v>
      </c>
      <c r="X492" s="44">
        <v>4.8</v>
      </c>
      <c r="Y492" s="44">
        <v>4.8</v>
      </c>
      <c r="Z492" s="44">
        <v>4.8</v>
      </c>
      <c r="AA492" s="44">
        <v>4.8</v>
      </c>
    </row>
    <row r="493" spans="1:27" ht="12.75" hidden="1" customHeight="1" outlineLevel="1" x14ac:dyDescent="0.3">
      <c r="A493" s="99" t="s">
        <v>2049</v>
      </c>
      <c r="B493" s="63" t="s">
        <v>81</v>
      </c>
      <c r="C493" s="43" t="s">
        <v>79</v>
      </c>
      <c r="D493" s="44">
        <f>$D$11</f>
        <v>264.79000000000002</v>
      </c>
      <c r="E493" s="44">
        <f t="shared" ref="E493:AA493" si="284">$D$11</f>
        <v>264.79000000000002</v>
      </c>
      <c r="F493" s="44">
        <f t="shared" si="284"/>
        <v>264.79000000000002</v>
      </c>
      <c r="G493" s="44">
        <f t="shared" si="284"/>
        <v>264.79000000000002</v>
      </c>
      <c r="H493" s="44">
        <f t="shared" si="284"/>
        <v>264.79000000000002</v>
      </c>
      <c r="I493" s="44">
        <f t="shared" si="284"/>
        <v>264.79000000000002</v>
      </c>
      <c r="J493" s="44">
        <f t="shared" si="284"/>
        <v>264.79000000000002</v>
      </c>
      <c r="K493" s="44">
        <f t="shared" si="284"/>
        <v>264.79000000000002</v>
      </c>
      <c r="L493" s="44">
        <f t="shared" si="284"/>
        <v>264.79000000000002</v>
      </c>
      <c r="M493" s="44">
        <f t="shared" si="284"/>
        <v>264.79000000000002</v>
      </c>
      <c r="N493" s="44">
        <f t="shared" si="284"/>
        <v>264.79000000000002</v>
      </c>
      <c r="O493" s="44">
        <f t="shared" si="284"/>
        <v>264.79000000000002</v>
      </c>
      <c r="P493" s="44">
        <f t="shared" si="284"/>
        <v>264.79000000000002</v>
      </c>
      <c r="Q493" s="44">
        <f t="shared" si="284"/>
        <v>264.79000000000002</v>
      </c>
      <c r="R493" s="44">
        <f t="shared" si="284"/>
        <v>264.79000000000002</v>
      </c>
      <c r="S493" s="44">
        <f t="shared" si="284"/>
        <v>264.79000000000002</v>
      </c>
      <c r="T493" s="44">
        <f t="shared" si="284"/>
        <v>264.79000000000002</v>
      </c>
      <c r="U493" s="44">
        <f t="shared" si="284"/>
        <v>264.79000000000002</v>
      </c>
      <c r="V493" s="44">
        <f t="shared" si="284"/>
        <v>264.79000000000002</v>
      </c>
      <c r="W493" s="44">
        <f t="shared" si="284"/>
        <v>264.79000000000002</v>
      </c>
      <c r="X493" s="44">
        <f t="shared" si="284"/>
        <v>264.79000000000002</v>
      </c>
      <c r="Y493" s="44">
        <f t="shared" si="284"/>
        <v>264.79000000000002</v>
      </c>
      <c r="Z493" s="44">
        <f t="shared" si="284"/>
        <v>264.79000000000002</v>
      </c>
      <c r="AA493" s="44">
        <f t="shared" si="284"/>
        <v>264.79000000000002</v>
      </c>
    </row>
    <row r="494" spans="1:27" ht="13.8" collapsed="1" x14ac:dyDescent="0.3">
      <c r="A494" s="98" t="s">
        <v>2050</v>
      </c>
      <c r="B494" s="28" t="str">
        <f>"09"&amp;"."&amp;$B$752&amp;"."&amp;$B$753</f>
        <v>09.02.2024</v>
      </c>
      <c r="C494" s="90" t="s">
        <v>76</v>
      </c>
      <c r="D494" s="91">
        <f>ROUND(((D495+D496+D498+D497)/1000),5)</f>
        <v>5.1392199999999999</v>
      </c>
      <c r="E494" s="91">
        <f>ROUND(((E495+E496+E498+E497)/1000),5)</f>
        <v>5.0302300000000004</v>
      </c>
      <c r="F494" s="91">
        <f>ROUND(((F495+F496+F498+F497)/1000),5)</f>
        <v>5.0044500000000003</v>
      </c>
      <c r="G494" s="91">
        <f t="shared" ref="G494:AA494" si="285">ROUND(((G495+G496+G498+G497)/1000),5)</f>
        <v>5.0042299999999997</v>
      </c>
      <c r="H494" s="91">
        <f t="shared" si="285"/>
        <v>5.0148200000000003</v>
      </c>
      <c r="I494" s="91">
        <f t="shared" si="285"/>
        <v>5.1551</v>
      </c>
      <c r="J494" s="91">
        <f t="shared" si="285"/>
        <v>5.3929</v>
      </c>
      <c r="K494" s="91">
        <f t="shared" si="285"/>
        <v>5.6659100000000002</v>
      </c>
      <c r="L494" s="91">
        <f t="shared" si="285"/>
        <v>5.8033400000000004</v>
      </c>
      <c r="M494" s="91">
        <f t="shared" si="285"/>
        <v>5.9338600000000001</v>
      </c>
      <c r="N494" s="91">
        <f t="shared" si="285"/>
        <v>6.0055699999999996</v>
      </c>
      <c r="O494" s="91">
        <f t="shared" si="285"/>
        <v>5.9043000000000001</v>
      </c>
      <c r="P494" s="91">
        <f t="shared" si="285"/>
        <v>5.8747499999999997</v>
      </c>
      <c r="Q494" s="91">
        <f t="shared" si="285"/>
        <v>5.8808800000000003</v>
      </c>
      <c r="R494" s="91">
        <f t="shared" si="285"/>
        <v>5.8676000000000004</v>
      </c>
      <c r="S494" s="91">
        <f t="shared" si="285"/>
        <v>5.8767399999999999</v>
      </c>
      <c r="T494" s="91">
        <f t="shared" si="285"/>
        <v>5.9237900000000003</v>
      </c>
      <c r="U494" s="91">
        <f t="shared" si="285"/>
        <v>5.9527400000000004</v>
      </c>
      <c r="V494" s="91">
        <f t="shared" si="285"/>
        <v>6.0160600000000004</v>
      </c>
      <c r="W494" s="91">
        <f t="shared" si="285"/>
        <v>5.8367100000000001</v>
      </c>
      <c r="X494" s="91">
        <f t="shared" si="285"/>
        <v>5.7572599999999996</v>
      </c>
      <c r="Y494" s="91">
        <f t="shared" si="285"/>
        <v>5.6932</v>
      </c>
      <c r="Z494" s="91">
        <f t="shared" si="285"/>
        <v>5.5561499999999997</v>
      </c>
      <c r="AA494" s="91">
        <f t="shared" si="285"/>
        <v>5.3534800000000002</v>
      </c>
    </row>
    <row r="495" spans="1:27" ht="12.75" hidden="1" customHeight="1" outlineLevel="1" x14ac:dyDescent="0.3">
      <c r="A495" s="99" t="s">
        <v>2051</v>
      </c>
      <c r="B495" s="63" t="s">
        <v>238</v>
      </c>
      <c r="C495" s="43" t="s">
        <v>79</v>
      </c>
      <c r="D495" s="44">
        <v>1309.8599999999999</v>
      </c>
      <c r="E495" s="44">
        <v>1200.8699999999999</v>
      </c>
      <c r="F495" s="44">
        <v>1175.0899999999999</v>
      </c>
      <c r="G495" s="44">
        <v>1174.8699999999999</v>
      </c>
      <c r="H495" s="44">
        <v>1185.46</v>
      </c>
      <c r="I495" s="44">
        <v>1325.74</v>
      </c>
      <c r="J495" s="44">
        <v>1563.54</v>
      </c>
      <c r="K495" s="44">
        <v>1836.55</v>
      </c>
      <c r="L495" s="44">
        <v>1973.98</v>
      </c>
      <c r="M495" s="44">
        <v>2104.5</v>
      </c>
      <c r="N495" s="44">
        <v>2176.21</v>
      </c>
      <c r="O495" s="44">
        <v>2074.94</v>
      </c>
      <c r="P495" s="44">
        <v>2045.39</v>
      </c>
      <c r="Q495" s="44">
        <v>2051.52</v>
      </c>
      <c r="R495" s="44">
        <v>2038.24</v>
      </c>
      <c r="S495" s="44">
        <v>2047.38</v>
      </c>
      <c r="T495" s="44">
        <v>2094.4299999999998</v>
      </c>
      <c r="U495" s="44">
        <v>2123.38</v>
      </c>
      <c r="V495" s="44">
        <v>2186.6999999999998</v>
      </c>
      <c r="W495" s="44">
        <v>2007.35</v>
      </c>
      <c r="X495" s="44">
        <v>1927.9</v>
      </c>
      <c r="Y495" s="44">
        <v>1863.84</v>
      </c>
      <c r="Z495" s="44">
        <v>1726.79</v>
      </c>
      <c r="AA495" s="44">
        <v>1524.12</v>
      </c>
    </row>
    <row r="496" spans="1:27" ht="12.75" hidden="1" customHeight="1" outlineLevel="1" x14ac:dyDescent="0.3">
      <c r="A496" s="99" t="s">
        <v>2052</v>
      </c>
      <c r="B496" s="63" t="s">
        <v>90</v>
      </c>
      <c r="C496" s="43" t="s">
        <v>79</v>
      </c>
      <c r="D496" s="44">
        <f>$D$456</f>
        <v>3559.77</v>
      </c>
      <c r="E496" s="44">
        <f t="shared" ref="E496:AA496" si="286">$D$456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3">
      <c r="A497" s="99" t="s">
        <v>2053</v>
      </c>
      <c r="B497" s="63" t="s">
        <v>83</v>
      </c>
      <c r="C497" s="43" t="s">
        <v>79</v>
      </c>
      <c r="D497" s="44">
        <v>4.8</v>
      </c>
      <c r="E497" s="44">
        <v>4.8</v>
      </c>
      <c r="F497" s="44">
        <v>4.8</v>
      </c>
      <c r="G497" s="44">
        <v>4.8</v>
      </c>
      <c r="H497" s="44">
        <v>4.8</v>
      </c>
      <c r="I497" s="44">
        <v>4.8</v>
      </c>
      <c r="J497" s="44">
        <v>4.8</v>
      </c>
      <c r="K497" s="44">
        <v>4.8</v>
      </c>
      <c r="L497" s="44">
        <v>4.8</v>
      </c>
      <c r="M497" s="44">
        <v>4.8</v>
      </c>
      <c r="N497" s="44">
        <v>4.8</v>
      </c>
      <c r="O497" s="44">
        <v>4.8</v>
      </c>
      <c r="P497" s="44">
        <v>4.8</v>
      </c>
      <c r="Q497" s="44">
        <v>4.8</v>
      </c>
      <c r="R497" s="44">
        <v>4.8</v>
      </c>
      <c r="S497" s="44">
        <v>4.8</v>
      </c>
      <c r="T497" s="44">
        <v>4.8</v>
      </c>
      <c r="U497" s="44">
        <v>4.8</v>
      </c>
      <c r="V497" s="44">
        <v>4.8</v>
      </c>
      <c r="W497" s="44">
        <v>4.8</v>
      </c>
      <c r="X497" s="44">
        <v>4.8</v>
      </c>
      <c r="Y497" s="44">
        <v>4.8</v>
      </c>
      <c r="Z497" s="44">
        <v>4.8</v>
      </c>
      <c r="AA497" s="44">
        <v>4.8</v>
      </c>
    </row>
    <row r="498" spans="1:27" ht="12.75" hidden="1" customHeight="1" outlineLevel="1" x14ac:dyDescent="0.3">
      <c r="A498" s="99" t="s">
        <v>2054</v>
      </c>
      <c r="B498" s="63" t="s">
        <v>81</v>
      </c>
      <c r="C498" s="43" t="s">
        <v>79</v>
      </c>
      <c r="D498" s="44">
        <f>$D$11</f>
        <v>264.79000000000002</v>
      </c>
      <c r="E498" s="44">
        <f t="shared" ref="E498:AA498" si="287">$D$11</f>
        <v>264.79000000000002</v>
      </c>
      <c r="F498" s="44">
        <f t="shared" si="287"/>
        <v>264.79000000000002</v>
      </c>
      <c r="G498" s="44">
        <f t="shared" si="287"/>
        <v>264.79000000000002</v>
      </c>
      <c r="H498" s="44">
        <f t="shared" si="287"/>
        <v>264.79000000000002</v>
      </c>
      <c r="I498" s="44">
        <f t="shared" si="287"/>
        <v>264.79000000000002</v>
      </c>
      <c r="J498" s="44">
        <f t="shared" si="287"/>
        <v>264.79000000000002</v>
      </c>
      <c r="K498" s="44">
        <f t="shared" si="287"/>
        <v>264.79000000000002</v>
      </c>
      <c r="L498" s="44">
        <f t="shared" si="287"/>
        <v>264.79000000000002</v>
      </c>
      <c r="M498" s="44">
        <f t="shared" si="287"/>
        <v>264.79000000000002</v>
      </c>
      <c r="N498" s="44">
        <f t="shared" si="287"/>
        <v>264.79000000000002</v>
      </c>
      <c r="O498" s="44">
        <f t="shared" si="287"/>
        <v>264.79000000000002</v>
      </c>
      <c r="P498" s="44">
        <f t="shared" si="287"/>
        <v>264.79000000000002</v>
      </c>
      <c r="Q498" s="44">
        <f t="shared" si="287"/>
        <v>264.79000000000002</v>
      </c>
      <c r="R498" s="44">
        <f t="shared" si="287"/>
        <v>264.79000000000002</v>
      </c>
      <c r="S498" s="44">
        <f t="shared" si="287"/>
        <v>264.79000000000002</v>
      </c>
      <c r="T498" s="44">
        <f t="shared" si="287"/>
        <v>264.79000000000002</v>
      </c>
      <c r="U498" s="44">
        <f t="shared" si="287"/>
        <v>264.79000000000002</v>
      </c>
      <c r="V498" s="44">
        <f t="shared" si="287"/>
        <v>264.79000000000002</v>
      </c>
      <c r="W498" s="44">
        <f t="shared" si="287"/>
        <v>264.79000000000002</v>
      </c>
      <c r="X498" s="44">
        <f t="shared" si="287"/>
        <v>264.79000000000002</v>
      </c>
      <c r="Y498" s="44">
        <f t="shared" si="287"/>
        <v>264.79000000000002</v>
      </c>
      <c r="Z498" s="44">
        <f t="shared" si="287"/>
        <v>264.79000000000002</v>
      </c>
      <c r="AA498" s="44">
        <f t="shared" si="287"/>
        <v>264.79000000000002</v>
      </c>
    </row>
    <row r="499" spans="1:27" ht="13.8" collapsed="1" x14ac:dyDescent="0.3">
      <c r="A499" s="98" t="s">
        <v>2055</v>
      </c>
      <c r="B499" s="28" t="str">
        <f>"10"&amp;"."&amp;$B$752&amp;"."&amp;$B$753</f>
        <v>10.02.2024</v>
      </c>
      <c r="C499" s="90" t="s">
        <v>76</v>
      </c>
      <c r="D499" s="91">
        <f>ROUND(((D500+D501+D503+D502)/1000),5)</f>
        <v>5.2742300000000002</v>
      </c>
      <c r="E499" s="91">
        <f>ROUND(((E500+E501+E503+E502)/1000),5)</f>
        <v>5.0990799999999998</v>
      </c>
      <c r="F499" s="91">
        <f>ROUND(((F500+F501+F503+F502)/1000),5)</f>
        <v>5.0192600000000001</v>
      </c>
      <c r="G499" s="91">
        <f t="shared" ref="G499:AA499" si="288">ROUND(((G500+G501+G503+G502)/1000),5)</f>
        <v>5.01037</v>
      </c>
      <c r="H499" s="91">
        <f t="shared" si="288"/>
        <v>5.0186799999999998</v>
      </c>
      <c r="I499" s="91">
        <f t="shared" si="288"/>
        <v>5.1098699999999999</v>
      </c>
      <c r="J499" s="91">
        <f t="shared" si="288"/>
        <v>5.2209399999999997</v>
      </c>
      <c r="K499" s="91">
        <f t="shared" si="288"/>
        <v>5.45533</v>
      </c>
      <c r="L499" s="91">
        <f t="shared" si="288"/>
        <v>5.64093</v>
      </c>
      <c r="M499" s="91">
        <f t="shared" si="288"/>
        <v>5.7185699999999997</v>
      </c>
      <c r="N499" s="91">
        <f t="shared" si="288"/>
        <v>5.78857</v>
      </c>
      <c r="O499" s="91">
        <f t="shared" si="288"/>
        <v>5.8050300000000004</v>
      </c>
      <c r="P499" s="91">
        <f t="shared" si="288"/>
        <v>5.7874100000000004</v>
      </c>
      <c r="Q499" s="91">
        <f t="shared" si="288"/>
        <v>5.7749499999999996</v>
      </c>
      <c r="R499" s="91">
        <f t="shared" si="288"/>
        <v>5.7248000000000001</v>
      </c>
      <c r="S499" s="91">
        <f t="shared" si="288"/>
        <v>5.7967000000000004</v>
      </c>
      <c r="T499" s="91">
        <f t="shared" si="288"/>
        <v>5.8464499999999999</v>
      </c>
      <c r="U499" s="91">
        <f t="shared" si="288"/>
        <v>5.8980899999999998</v>
      </c>
      <c r="V499" s="91">
        <f t="shared" si="288"/>
        <v>6.0294299999999996</v>
      </c>
      <c r="W499" s="91">
        <f t="shared" si="288"/>
        <v>5.8961899999999998</v>
      </c>
      <c r="X499" s="91">
        <f t="shared" si="288"/>
        <v>5.7455100000000003</v>
      </c>
      <c r="Y499" s="91">
        <f t="shared" si="288"/>
        <v>5.6543000000000001</v>
      </c>
      <c r="Z499" s="91">
        <f t="shared" si="288"/>
        <v>5.5787399999999998</v>
      </c>
      <c r="AA499" s="91">
        <f t="shared" si="288"/>
        <v>5.3632499999999999</v>
      </c>
    </row>
    <row r="500" spans="1:27" ht="12.75" hidden="1" customHeight="1" outlineLevel="1" x14ac:dyDescent="0.3">
      <c r="A500" s="99" t="s">
        <v>2056</v>
      </c>
      <c r="B500" s="63" t="s">
        <v>238</v>
      </c>
      <c r="C500" s="43" t="s">
        <v>79</v>
      </c>
      <c r="D500" s="44">
        <v>1444.87</v>
      </c>
      <c r="E500" s="44">
        <v>1269.72</v>
      </c>
      <c r="F500" s="44">
        <v>1189.9000000000001</v>
      </c>
      <c r="G500" s="44">
        <v>1181.01</v>
      </c>
      <c r="H500" s="44">
        <v>1189.32</v>
      </c>
      <c r="I500" s="44">
        <v>1280.51</v>
      </c>
      <c r="J500" s="44">
        <v>1391.58</v>
      </c>
      <c r="K500" s="44">
        <v>1625.97</v>
      </c>
      <c r="L500" s="44">
        <v>1811.57</v>
      </c>
      <c r="M500" s="44">
        <v>1889.21</v>
      </c>
      <c r="N500" s="44">
        <v>1959.21</v>
      </c>
      <c r="O500" s="44">
        <v>1975.67</v>
      </c>
      <c r="P500" s="44">
        <v>1958.05</v>
      </c>
      <c r="Q500" s="44">
        <v>1945.59</v>
      </c>
      <c r="R500" s="44">
        <v>1895.44</v>
      </c>
      <c r="S500" s="44">
        <v>1967.34</v>
      </c>
      <c r="T500" s="44">
        <v>2017.09</v>
      </c>
      <c r="U500" s="44">
        <v>2068.73</v>
      </c>
      <c r="V500" s="44">
        <v>2200.0700000000002</v>
      </c>
      <c r="W500" s="44">
        <v>2066.83</v>
      </c>
      <c r="X500" s="44">
        <v>1916.15</v>
      </c>
      <c r="Y500" s="44">
        <v>1824.94</v>
      </c>
      <c r="Z500" s="44">
        <v>1749.38</v>
      </c>
      <c r="AA500" s="44">
        <v>1533.89</v>
      </c>
    </row>
    <row r="501" spans="1:27" ht="12.75" hidden="1" customHeight="1" outlineLevel="1" x14ac:dyDescent="0.3">
      <c r="A501" s="99" t="s">
        <v>2057</v>
      </c>
      <c r="B501" s="63" t="s">
        <v>90</v>
      </c>
      <c r="C501" s="43" t="s">
        <v>79</v>
      </c>
      <c r="D501" s="44">
        <f>$D$456</f>
        <v>3559.77</v>
      </c>
      <c r="E501" s="44">
        <f t="shared" ref="E501:AA501" si="289">$D$456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3">
      <c r="A502" s="99" t="s">
        <v>2058</v>
      </c>
      <c r="B502" s="63" t="s">
        <v>83</v>
      </c>
      <c r="C502" s="43" t="s">
        <v>79</v>
      </c>
      <c r="D502" s="44">
        <v>4.8</v>
      </c>
      <c r="E502" s="44">
        <v>4.8</v>
      </c>
      <c r="F502" s="44">
        <v>4.8</v>
      </c>
      <c r="G502" s="44">
        <v>4.8</v>
      </c>
      <c r="H502" s="44">
        <v>4.8</v>
      </c>
      <c r="I502" s="44">
        <v>4.8</v>
      </c>
      <c r="J502" s="44">
        <v>4.8</v>
      </c>
      <c r="K502" s="44">
        <v>4.8</v>
      </c>
      <c r="L502" s="44">
        <v>4.8</v>
      </c>
      <c r="M502" s="44">
        <v>4.8</v>
      </c>
      <c r="N502" s="44">
        <v>4.8</v>
      </c>
      <c r="O502" s="44">
        <v>4.8</v>
      </c>
      <c r="P502" s="44">
        <v>4.8</v>
      </c>
      <c r="Q502" s="44">
        <v>4.8</v>
      </c>
      <c r="R502" s="44">
        <v>4.8</v>
      </c>
      <c r="S502" s="44">
        <v>4.8</v>
      </c>
      <c r="T502" s="44">
        <v>4.8</v>
      </c>
      <c r="U502" s="44">
        <v>4.8</v>
      </c>
      <c r="V502" s="44">
        <v>4.8</v>
      </c>
      <c r="W502" s="44">
        <v>4.8</v>
      </c>
      <c r="X502" s="44">
        <v>4.8</v>
      </c>
      <c r="Y502" s="44">
        <v>4.8</v>
      </c>
      <c r="Z502" s="44">
        <v>4.8</v>
      </c>
      <c r="AA502" s="44">
        <v>4.8</v>
      </c>
    </row>
    <row r="503" spans="1:27" ht="12.75" hidden="1" customHeight="1" outlineLevel="1" x14ac:dyDescent="0.3">
      <c r="A503" s="99" t="s">
        <v>2059</v>
      </c>
      <c r="B503" s="63" t="s">
        <v>81</v>
      </c>
      <c r="C503" s="43" t="s">
        <v>79</v>
      </c>
      <c r="D503" s="44">
        <f>$D$11</f>
        <v>264.79000000000002</v>
      </c>
      <c r="E503" s="44">
        <f t="shared" ref="E503:AA503" si="290">$D$11</f>
        <v>264.79000000000002</v>
      </c>
      <c r="F503" s="44">
        <f t="shared" si="290"/>
        <v>264.79000000000002</v>
      </c>
      <c r="G503" s="44">
        <f t="shared" si="290"/>
        <v>264.79000000000002</v>
      </c>
      <c r="H503" s="44">
        <f t="shared" si="290"/>
        <v>264.79000000000002</v>
      </c>
      <c r="I503" s="44">
        <f t="shared" si="290"/>
        <v>264.79000000000002</v>
      </c>
      <c r="J503" s="44">
        <f t="shared" si="290"/>
        <v>264.79000000000002</v>
      </c>
      <c r="K503" s="44">
        <f t="shared" si="290"/>
        <v>264.79000000000002</v>
      </c>
      <c r="L503" s="44">
        <f t="shared" si="290"/>
        <v>264.79000000000002</v>
      </c>
      <c r="M503" s="44">
        <f t="shared" si="290"/>
        <v>264.79000000000002</v>
      </c>
      <c r="N503" s="44">
        <f t="shared" si="290"/>
        <v>264.79000000000002</v>
      </c>
      <c r="O503" s="44">
        <f t="shared" si="290"/>
        <v>264.79000000000002</v>
      </c>
      <c r="P503" s="44">
        <f t="shared" si="290"/>
        <v>264.79000000000002</v>
      </c>
      <c r="Q503" s="44">
        <f t="shared" si="290"/>
        <v>264.79000000000002</v>
      </c>
      <c r="R503" s="44">
        <f t="shared" si="290"/>
        <v>264.79000000000002</v>
      </c>
      <c r="S503" s="44">
        <f t="shared" si="290"/>
        <v>264.79000000000002</v>
      </c>
      <c r="T503" s="44">
        <f t="shared" si="290"/>
        <v>264.79000000000002</v>
      </c>
      <c r="U503" s="44">
        <f t="shared" si="290"/>
        <v>264.79000000000002</v>
      </c>
      <c r="V503" s="44">
        <f t="shared" si="290"/>
        <v>264.79000000000002</v>
      </c>
      <c r="W503" s="44">
        <f t="shared" si="290"/>
        <v>264.79000000000002</v>
      </c>
      <c r="X503" s="44">
        <f t="shared" si="290"/>
        <v>264.79000000000002</v>
      </c>
      <c r="Y503" s="44">
        <f t="shared" si="290"/>
        <v>264.79000000000002</v>
      </c>
      <c r="Z503" s="44">
        <f t="shared" si="290"/>
        <v>264.79000000000002</v>
      </c>
      <c r="AA503" s="44">
        <f t="shared" si="290"/>
        <v>264.79000000000002</v>
      </c>
    </row>
    <row r="504" spans="1:27" ht="13.8" collapsed="1" x14ac:dyDescent="0.3">
      <c r="A504" s="98" t="s">
        <v>2060</v>
      </c>
      <c r="B504" s="28" t="str">
        <f>"11"&amp;"."&amp;$B$752&amp;"."&amp;$B$753</f>
        <v>11.02.2024</v>
      </c>
      <c r="C504" s="90" t="s">
        <v>76</v>
      </c>
      <c r="D504" s="91">
        <f>ROUND(((D505+D506+D508+D507)/1000),5)</f>
        <v>5.2699800000000003</v>
      </c>
      <c r="E504" s="91">
        <f>ROUND(((E505+E506+E508+E507)/1000),5)</f>
        <v>5.1101799999999997</v>
      </c>
      <c r="F504" s="91">
        <f>ROUND(((F505+F506+F508+F507)/1000),5)</f>
        <v>5.0352499999999996</v>
      </c>
      <c r="G504" s="91">
        <f t="shared" ref="G504:AA504" si="291">ROUND(((G505+G506+G508+G507)/1000),5)</f>
        <v>5.02074</v>
      </c>
      <c r="H504" s="91">
        <f t="shared" si="291"/>
        <v>5.02569</v>
      </c>
      <c r="I504" s="91">
        <f t="shared" si="291"/>
        <v>5.0943199999999997</v>
      </c>
      <c r="J504" s="91">
        <f t="shared" si="291"/>
        <v>5.1857899999999999</v>
      </c>
      <c r="K504" s="91">
        <f t="shared" si="291"/>
        <v>5.3212400000000004</v>
      </c>
      <c r="L504" s="91">
        <f t="shared" si="291"/>
        <v>5.57498</v>
      </c>
      <c r="M504" s="91">
        <f t="shared" si="291"/>
        <v>5.6566200000000002</v>
      </c>
      <c r="N504" s="91">
        <f t="shared" si="291"/>
        <v>5.7106300000000001</v>
      </c>
      <c r="O504" s="91">
        <f t="shared" si="291"/>
        <v>5.73346</v>
      </c>
      <c r="P504" s="91">
        <f t="shared" si="291"/>
        <v>5.7276499999999997</v>
      </c>
      <c r="Q504" s="91">
        <f t="shared" si="291"/>
        <v>5.7256999999999998</v>
      </c>
      <c r="R504" s="91">
        <f t="shared" si="291"/>
        <v>5.6884499999999996</v>
      </c>
      <c r="S504" s="91">
        <f t="shared" si="291"/>
        <v>5.6833900000000002</v>
      </c>
      <c r="T504" s="91">
        <f t="shared" si="291"/>
        <v>5.7319699999999996</v>
      </c>
      <c r="U504" s="91">
        <f t="shared" si="291"/>
        <v>5.7873000000000001</v>
      </c>
      <c r="V504" s="91">
        <f t="shared" si="291"/>
        <v>5.7873999999999999</v>
      </c>
      <c r="W504" s="91">
        <f t="shared" si="291"/>
        <v>5.75143</v>
      </c>
      <c r="X504" s="91">
        <f t="shared" si="291"/>
        <v>5.7405900000000001</v>
      </c>
      <c r="Y504" s="91">
        <f t="shared" si="291"/>
        <v>5.6609699999999998</v>
      </c>
      <c r="Z504" s="91">
        <f t="shared" si="291"/>
        <v>5.5778299999999996</v>
      </c>
      <c r="AA504" s="91">
        <f t="shared" si="291"/>
        <v>5.3136599999999996</v>
      </c>
    </row>
    <row r="505" spans="1:27" ht="12.75" hidden="1" customHeight="1" outlineLevel="1" x14ac:dyDescent="0.3">
      <c r="A505" s="99" t="s">
        <v>2061</v>
      </c>
      <c r="B505" s="63" t="s">
        <v>238</v>
      </c>
      <c r="C505" s="43" t="s">
        <v>79</v>
      </c>
      <c r="D505" s="44">
        <v>1440.62</v>
      </c>
      <c r="E505" s="44">
        <v>1280.82</v>
      </c>
      <c r="F505" s="44">
        <v>1205.8900000000001</v>
      </c>
      <c r="G505" s="44">
        <v>1191.3800000000001</v>
      </c>
      <c r="H505" s="44">
        <v>1196.33</v>
      </c>
      <c r="I505" s="44">
        <v>1264.96</v>
      </c>
      <c r="J505" s="44">
        <v>1356.43</v>
      </c>
      <c r="K505" s="44">
        <v>1491.88</v>
      </c>
      <c r="L505" s="44">
        <v>1745.62</v>
      </c>
      <c r="M505" s="44">
        <v>1827.26</v>
      </c>
      <c r="N505" s="44">
        <v>1881.27</v>
      </c>
      <c r="O505" s="44">
        <v>1904.1</v>
      </c>
      <c r="P505" s="44">
        <v>1898.29</v>
      </c>
      <c r="Q505" s="44">
        <v>1896.34</v>
      </c>
      <c r="R505" s="44">
        <v>1859.09</v>
      </c>
      <c r="S505" s="44">
        <v>1854.03</v>
      </c>
      <c r="T505" s="44">
        <v>1902.61</v>
      </c>
      <c r="U505" s="44">
        <v>1957.94</v>
      </c>
      <c r="V505" s="44">
        <v>1958.04</v>
      </c>
      <c r="W505" s="44">
        <v>1922.07</v>
      </c>
      <c r="X505" s="44">
        <v>1911.23</v>
      </c>
      <c r="Y505" s="44">
        <v>1831.61</v>
      </c>
      <c r="Z505" s="44">
        <v>1748.47</v>
      </c>
      <c r="AA505" s="44">
        <v>1484.3</v>
      </c>
    </row>
    <row r="506" spans="1:27" ht="12.75" hidden="1" customHeight="1" outlineLevel="1" x14ac:dyDescent="0.3">
      <c r="A506" s="99" t="s">
        <v>2062</v>
      </c>
      <c r="B506" s="63" t="s">
        <v>90</v>
      </c>
      <c r="C506" s="43" t="s">
        <v>79</v>
      </c>
      <c r="D506" s="44">
        <f>$D$456</f>
        <v>3559.77</v>
      </c>
      <c r="E506" s="44">
        <f t="shared" ref="E506:AA506" si="292">$D$456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3">
      <c r="A507" s="99" t="s">
        <v>2063</v>
      </c>
      <c r="B507" s="63" t="s">
        <v>83</v>
      </c>
      <c r="C507" s="43" t="s">
        <v>79</v>
      </c>
      <c r="D507" s="44">
        <v>4.8</v>
      </c>
      <c r="E507" s="44">
        <v>4.8</v>
      </c>
      <c r="F507" s="44">
        <v>4.8</v>
      </c>
      <c r="G507" s="44">
        <v>4.8</v>
      </c>
      <c r="H507" s="44">
        <v>4.8</v>
      </c>
      <c r="I507" s="44">
        <v>4.8</v>
      </c>
      <c r="J507" s="44">
        <v>4.8</v>
      </c>
      <c r="K507" s="44">
        <v>4.8</v>
      </c>
      <c r="L507" s="44">
        <v>4.8</v>
      </c>
      <c r="M507" s="44">
        <v>4.8</v>
      </c>
      <c r="N507" s="44">
        <v>4.8</v>
      </c>
      <c r="O507" s="44">
        <v>4.8</v>
      </c>
      <c r="P507" s="44">
        <v>4.8</v>
      </c>
      <c r="Q507" s="44">
        <v>4.8</v>
      </c>
      <c r="R507" s="44">
        <v>4.8</v>
      </c>
      <c r="S507" s="44">
        <v>4.8</v>
      </c>
      <c r="T507" s="44">
        <v>4.8</v>
      </c>
      <c r="U507" s="44">
        <v>4.8</v>
      </c>
      <c r="V507" s="44">
        <v>4.8</v>
      </c>
      <c r="W507" s="44">
        <v>4.8</v>
      </c>
      <c r="X507" s="44">
        <v>4.8</v>
      </c>
      <c r="Y507" s="44">
        <v>4.8</v>
      </c>
      <c r="Z507" s="44">
        <v>4.8</v>
      </c>
      <c r="AA507" s="44">
        <v>4.8</v>
      </c>
    </row>
    <row r="508" spans="1:27" ht="12.75" hidden="1" customHeight="1" outlineLevel="1" x14ac:dyDescent="0.3">
      <c r="A508" s="99" t="s">
        <v>2064</v>
      </c>
      <c r="B508" s="63" t="s">
        <v>81</v>
      </c>
      <c r="C508" s="43" t="s">
        <v>79</v>
      </c>
      <c r="D508" s="44">
        <f>$D$11</f>
        <v>264.79000000000002</v>
      </c>
      <c r="E508" s="44">
        <f t="shared" ref="E508:AA508" si="293">$D$11</f>
        <v>264.79000000000002</v>
      </c>
      <c r="F508" s="44">
        <f t="shared" si="293"/>
        <v>264.79000000000002</v>
      </c>
      <c r="G508" s="44">
        <f t="shared" si="293"/>
        <v>264.79000000000002</v>
      </c>
      <c r="H508" s="44">
        <f t="shared" si="293"/>
        <v>264.79000000000002</v>
      </c>
      <c r="I508" s="44">
        <f t="shared" si="293"/>
        <v>264.79000000000002</v>
      </c>
      <c r="J508" s="44">
        <f t="shared" si="293"/>
        <v>264.79000000000002</v>
      </c>
      <c r="K508" s="44">
        <f t="shared" si="293"/>
        <v>264.79000000000002</v>
      </c>
      <c r="L508" s="44">
        <f t="shared" si="293"/>
        <v>264.79000000000002</v>
      </c>
      <c r="M508" s="44">
        <f t="shared" si="293"/>
        <v>264.79000000000002</v>
      </c>
      <c r="N508" s="44">
        <f t="shared" si="293"/>
        <v>264.79000000000002</v>
      </c>
      <c r="O508" s="44">
        <f t="shared" si="293"/>
        <v>264.79000000000002</v>
      </c>
      <c r="P508" s="44">
        <f t="shared" si="293"/>
        <v>264.79000000000002</v>
      </c>
      <c r="Q508" s="44">
        <f t="shared" si="293"/>
        <v>264.79000000000002</v>
      </c>
      <c r="R508" s="44">
        <f t="shared" si="293"/>
        <v>264.79000000000002</v>
      </c>
      <c r="S508" s="44">
        <f t="shared" si="293"/>
        <v>264.79000000000002</v>
      </c>
      <c r="T508" s="44">
        <f t="shared" si="293"/>
        <v>264.79000000000002</v>
      </c>
      <c r="U508" s="44">
        <f t="shared" si="293"/>
        <v>264.79000000000002</v>
      </c>
      <c r="V508" s="44">
        <f t="shared" si="293"/>
        <v>264.79000000000002</v>
      </c>
      <c r="W508" s="44">
        <f t="shared" si="293"/>
        <v>264.79000000000002</v>
      </c>
      <c r="X508" s="44">
        <f t="shared" si="293"/>
        <v>264.79000000000002</v>
      </c>
      <c r="Y508" s="44">
        <f t="shared" si="293"/>
        <v>264.79000000000002</v>
      </c>
      <c r="Z508" s="44">
        <f t="shared" si="293"/>
        <v>264.79000000000002</v>
      </c>
      <c r="AA508" s="44">
        <f t="shared" si="293"/>
        <v>264.79000000000002</v>
      </c>
    </row>
    <row r="509" spans="1:27" ht="13.8" collapsed="1" x14ac:dyDescent="0.3">
      <c r="A509" s="98" t="s">
        <v>2065</v>
      </c>
      <c r="B509" s="28" t="str">
        <f>"12"&amp;"."&amp;$B$752&amp;"."&amp;$B$753</f>
        <v>12.02.2024</v>
      </c>
      <c r="C509" s="90" t="s">
        <v>76</v>
      </c>
      <c r="D509" s="91">
        <f>ROUND(((D510+D511+D513+D512)/1000),5)</f>
        <v>5.19468</v>
      </c>
      <c r="E509" s="91">
        <f>ROUND(((E510+E511+E513+E512)/1000),5)</f>
        <v>5.0717100000000004</v>
      </c>
      <c r="F509" s="91">
        <f>ROUND(((F510+F511+F513+F512)/1000),5)</f>
        <v>5.0350900000000003</v>
      </c>
      <c r="G509" s="91">
        <f t="shared" ref="G509:AA509" si="294">ROUND(((G510+G511+G513+G512)/1000),5)</f>
        <v>5.0375500000000004</v>
      </c>
      <c r="H509" s="91">
        <f t="shared" si="294"/>
        <v>5.0897699999999997</v>
      </c>
      <c r="I509" s="91">
        <f t="shared" si="294"/>
        <v>5.1945499999999996</v>
      </c>
      <c r="J509" s="91">
        <f t="shared" si="294"/>
        <v>5.5068700000000002</v>
      </c>
      <c r="K509" s="91">
        <f t="shared" si="294"/>
        <v>5.7026700000000003</v>
      </c>
      <c r="L509" s="91">
        <f t="shared" si="294"/>
        <v>5.84009</v>
      </c>
      <c r="M509" s="91">
        <f t="shared" si="294"/>
        <v>5.87277</v>
      </c>
      <c r="N509" s="91">
        <f t="shared" si="294"/>
        <v>5.9049899999999997</v>
      </c>
      <c r="O509" s="91">
        <f t="shared" si="294"/>
        <v>5.93607</v>
      </c>
      <c r="P509" s="91">
        <f t="shared" si="294"/>
        <v>5.90062</v>
      </c>
      <c r="Q509" s="91">
        <f t="shared" si="294"/>
        <v>5.91967</v>
      </c>
      <c r="R509" s="91">
        <f t="shared" si="294"/>
        <v>5.8959099999999998</v>
      </c>
      <c r="S509" s="91">
        <f t="shared" si="294"/>
        <v>5.8420699999999997</v>
      </c>
      <c r="T509" s="91">
        <f t="shared" si="294"/>
        <v>5.8343499999999997</v>
      </c>
      <c r="U509" s="91">
        <f t="shared" si="294"/>
        <v>5.8363300000000002</v>
      </c>
      <c r="V509" s="91">
        <f t="shared" si="294"/>
        <v>5.86348</v>
      </c>
      <c r="W509" s="91">
        <f t="shared" si="294"/>
        <v>5.8724100000000004</v>
      </c>
      <c r="X509" s="91">
        <f t="shared" si="294"/>
        <v>5.78939</v>
      </c>
      <c r="Y509" s="91">
        <f t="shared" si="294"/>
        <v>5.6643299999999996</v>
      </c>
      <c r="Z509" s="91">
        <f t="shared" si="294"/>
        <v>5.4547299999999996</v>
      </c>
      <c r="AA509" s="91">
        <f t="shared" si="294"/>
        <v>5.2620199999999997</v>
      </c>
    </row>
    <row r="510" spans="1:27" ht="12.75" hidden="1" customHeight="1" outlineLevel="1" x14ac:dyDescent="0.3">
      <c r="A510" s="99" t="s">
        <v>2066</v>
      </c>
      <c r="B510" s="63" t="s">
        <v>238</v>
      </c>
      <c r="C510" s="43" t="s">
        <v>79</v>
      </c>
      <c r="D510" s="44">
        <v>1365.32</v>
      </c>
      <c r="E510" s="44">
        <v>1242.3499999999999</v>
      </c>
      <c r="F510" s="44">
        <v>1205.73</v>
      </c>
      <c r="G510" s="44">
        <v>1208.19</v>
      </c>
      <c r="H510" s="44">
        <v>1260.4100000000001</v>
      </c>
      <c r="I510" s="44">
        <v>1365.19</v>
      </c>
      <c r="J510" s="44">
        <v>1677.51</v>
      </c>
      <c r="K510" s="44">
        <v>1873.31</v>
      </c>
      <c r="L510" s="44">
        <v>2010.73</v>
      </c>
      <c r="M510" s="44">
        <v>2043.41</v>
      </c>
      <c r="N510" s="44">
        <v>2075.63</v>
      </c>
      <c r="O510" s="44">
        <v>2106.71</v>
      </c>
      <c r="P510" s="44">
        <v>2071.2600000000002</v>
      </c>
      <c r="Q510" s="44">
        <v>2090.31</v>
      </c>
      <c r="R510" s="44">
        <v>2066.5500000000002</v>
      </c>
      <c r="S510" s="44">
        <v>2012.71</v>
      </c>
      <c r="T510" s="44">
        <v>2004.99</v>
      </c>
      <c r="U510" s="44">
        <v>2006.97</v>
      </c>
      <c r="V510" s="44">
        <v>2034.12</v>
      </c>
      <c r="W510" s="44">
        <v>2043.05</v>
      </c>
      <c r="X510" s="44">
        <v>1960.03</v>
      </c>
      <c r="Y510" s="44">
        <v>1834.97</v>
      </c>
      <c r="Z510" s="44">
        <v>1625.37</v>
      </c>
      <c r="AA510" s="44">
        <v>1432.66</v>
      </c>
    </row>
    <row r="511" spans="1:27" ht="12.75" hidden="1" customHeight="1" outlineLevel="1" x14ac:dyDescent="0.3">
      <c r="A511" s="99" t="s">
        <v>2067</v>
      </c>
      <c r="B511" s="63" t="s">
        <v>90</v>
      </c>
      <c r="C511" s="43" t="s">
        <v>79</v>
      </c>
      <c r="D511" s="44">
        <f>$D$456</f>
        <v>3559.77</v>
      </c>
      <c r="E511" s="44">
        <f t="shared" ref="E511:AA511" si="295">$D$456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3">
      <c r="A512" s="99" t="s">
        <v>2068</v>
      </c>
      <c r="B512" s="63" t="s">
        <v>83</v>
      </c>
      <c r="C512" s="43" t="s">
        <v>79</v>
      </c>
      <c r="D512" s="44">
        <v>4.8</v>
      </c>
      <c r="E512" s="44">
        <v>4.8</v>
      </c>
      <c r="F512" s="44">
        <v>4.8</v>
      </c>
      <c r="G512" s="44">
        <v>4.8</v>
      </c>
      <c r="H512" s="44">
        <v>4.8</v>
      </c>
      <c r="I512" s="44">
        <v>4.8</v>
      </c>
      <c r="J512" s="44">
        <v>4.8</v>
      </c>
      <c r="K512" s="44">
        <v>4.8</v>
      </c>
      <c r="L512" s="44">
        <v>4.8</v>
      </c>
      <c r="M512" s="44">
        <v>4.8</v>
      </c>
      <c r="N512" s="44">
        <v>4.8</v>
      </c>
      <c r="O512" s="44">
        <v>4.8</v>
      </c>
      <c r="P512" s="44">
        <v>4.8</v>
      </c>
      <c r="Q512" s="44">
        <v>4.8</v>
      </c>
      <c r="R512" s="44">
        <v>4.8</v>
      </c>
      <c r="S512" s="44">
        <v>4.8</v>
      </c>
      <c r="T512" s="44">
        <v>4.8</v>
      </c>
      <c r="U512" s="44">
        <v>4.8</v>
      </c>
      <c r="V512" s="44">
        <v>4.8</v>
      </c>
      <c r="W512" s="44">
        <v>4.8</v>
      </c>
      <c r="X512" s="44">
        <v>4.8</v>
      </c>
      <c r="Y512" s="44">
        <v>4.8</v>
      </c>
      <c r="Z512" s="44">
        <v>4.8</v>
      </c>
      <c r="AA512" s="44">
        <v>4.8</v>
      </c>
    </row>
    <row r="513" spans="1:27" ht="12.75" hidden="1" customHeight="1" outlineLevel="1" x14ac:dyDescent="0.3">
      <c r="A513" s="99" t="s">
        <v>2069</v>
      </c>
      <c r="B513" s="63" t="s">
        <v>81</v>
      </c>
      <c r="C513" s="43" t="s">
        <v>79</v>
      </c>
      <c r="D513" s="44">
        <f>$D$11</f>
        <v>264.79000000000002</v>
      </c>
      <c r="E513" s="44">
        <f t="shared" ref="E513:AA513" si="296">$D$11</f>
        <v>264.79000000000002</v>
      </c>
      <c r="F513" s="44">
        <f t="shared" si="296"/>
        <v>264.79000000000002</v>
      </c>
      <c r="G513" s="44">
        <f t="shared" si="296"/>
        <v>264.79000000000002</v>
      </c>
      <c r="H513" s="44">
        <f t="shared" si="296"/>
        <v>264.79000000000002</v>
      </c>
      <c r="I513" s="44">
        <f t="shared" si="296"/>
        <v>264.79000000000002</v>
      </c>
      <c r="J513" s="44">
        <f t="shared" si="296"/>
        <v>264.79000000000002</v>
      </c>
      <c r="K513" s="44">
        <f t="shared" si="296"/>
        <v>264.79000000000002</v>
      </c>
      <c r="L513" s="44">
        <f t="shared" si="296"/>
        <v>264.79000000000002</v>
      </c>
      <c r="M513" s="44">
        <f t="shared" si="296"/>
        <v>264.79000000000002</v>
      </c>
      <c r="N513" s="44">
        <f t="shared" si="296"/>
        <v>264.79000000000002</v>
      </c>
      <c r="O513" s="44">
        <f t="shared" si="296"/>
        <v>264.79000000000002</v>
      </c>
      <c r="P513" s="44">
        <f t="shared" si="296"/>
        <v>264.79000000000002</v>
      </c>
      <c r="Q513" s="44">
        <f t="shared" si="296"/>
        <v>264.79000000000002</v>
      </c>
      <c r="R513" s="44">
        <f t="shared" si="296"/>
        <v>264.79000000000002</v>
      </c>
      <c r="S513" s="44">
        <f t="shared" si="296"/>
        <v>264.79000000000002</v>
      </c>
      <c r="T513" s="44">
        <f t="shared" si="296"/>
        <v>264.79000000000002</v>
      </c>
      <c r="U513" s="44">
        <f t="shared" si="296"/>
        <v>264.79000000000002</v>
      </c>
      <c r="V513" s="44">
        <f t="shared" si="296"/>
        <v>264.79000000000002</v>
      </c>
      <c r="W513" s="44">
        <f t="shared" si="296"/>
        <v>264.79000000000002</v>
      </c>
      <c r="X513" s="44">
        <f t="shared" si="296"/>
        <v>264.79000000000002</v>
      </c>
      <c r="Y513" s="44">
        <f t="shared" si="296"/>
        <v>264.79000000000002</v>
      </c>
      <c r="Z513" s="44">
        <f t="shared" si="296"/>
        <v>264.79000000000002</v>
      </c>
      <c r="AA513" s="44">
        <f t="shared" si="296"/>
        <v>264.79000000000002</v>
      </c>
    </row>
    <row r="514" spans="1:27" ht="13.8" collapsed="1" x14ac:dyDescent="0.3">
      <c r="A514" s="98" t="s">
        <v>2070</v>
      </c>
      <c r="B514" s="28" t="str">
        <f>"13"&amp;"."&amp;$B$752&amp;"."&amp;$B$753</f>
        <v>13.02.2024</v>
      </c>
      <c r="C514" s="90" t="s">
        <v>76</v>
      </c>
      <c r="D514" s="91">
        <f>ROUND(((D515+D516+D518+D517)/1000),5)</f>
        <v>5.1005500000000001</v>
      </c>
      <c r="E514" s="91">
        <f>ROUND(((E515+E516+E518+E517)/1000),5)</f>
        <v>5.0418500000000002</v>
      </c>
      <c r="F514" s="91">
        <f>ROUND(((F515+F516+F518+F517)/1000),5)</f>
        <v>5.0155500000000002</v>
      </c>
      <c r="G514" s="91">
        <f t="shared" ref="G514:AA514" si="297">ROUND(((G515+G516+G518+G517)/1000),5)</f>
        <v>5.0147700000000004</v>
      </c>
      <c r="H514" s="91">
        <f t="shared" si="297"/>
        <v>5.0453000000000001</v>
      </c>
      <c r="I514" s="91">
        <f t="shared" si="297"/>
        <v>5.1329799999999999</v>
      </c>
      <c r="J514" s="91">
        <f t="shared" si="297"/>
        <v>5.32578</v>
      </c>
      <c r="K514" s="91">
        <f t="shared" si="297"/>
        <v>5.6747199999999998</v>
      </c>
      <c r="L514" s="91">
        <f t="shared" si="297"/>
        <v>5.75908</v>
      </c>
      <c r="M514" s="91">
        <f t="shared" si="297"/>
        <v>5.7634800000000004</v>
      </c>
      <c r="N514" s="91">
        <f t="shared" si="297"/>
        <v>5.7811000000000003</v>
      </c>
      <c r="O514" s="91">
        <f t="shared" si="297"/>
        <v>5.8589799999999999</v>
      </c>
      <c r="P514" s="91">
        <f t="shared" si="297"/>
        <v>5.8359699999999997</v>
      </c>
      <c r="Q514" s="91">
        <f t="shared" si="297"/>
        <v>5.8537400000000002</v>
      </c>
      <c r="R514" s="91">
        <f t="shared" si="297"/>
        <v>5.8441200000000002</v>
      </c>
      <c r="S514" s="91">
        <f t="shared" si="297"/>
        <v>5.7742500000000003</v>
      </c>
      <c r="T514" s="91">
        <f t="shared" si="297"/>
        <v>5.7644500000000001</v>
      </c>
      <c r="U514" s="91">
        <f t="shared" si="297"/>
        <v>5.7847999999999997</v>
      </c>
      <c r="V514" s="91">
        <f t="shared" si="297"/>
        <v>5.8206499999999997</v>
      </c>
      <c r="W514" s="91">
        <f t="shared" si="297"/>
        <v>5.8371599999999999</v>
      </c>
      <c r="X514" s="91">
        <f t="shared" si="297"/>
        <v>5.7395899999999997</v>
      </c>
      <c r="Y514" s="91">
        <f t="shared" si="297"/>
        <v>5.6745599999999996</v>
      </c>
      <c r="Z514" s="91">
        <f t="shared" si="297"/>
        <v>5.3749799999999999</v>
      </c>
      <c r="AA514" s="91">
        <f t="shared" si="297"/>
        <v>5.2924300000000004</v>
      </c>
    </row>
    <row r="515" spans="1:27" ht="12.75" hidden="1" customHeight="1" outlineLevel="1" x14ac:dyDescent="0.3">
      <c r="A515" s="99" t="s">
        <v>2071</v>
      </c>
      <c r="B515" s="63" t="s">
        <v>238</v>
      </c>
      <c r="C515" s="43" t="s">
        <v>79</v>
      </c>
      <c r="D515" s="44">
        <v>1271.19</v>
      </c>
      <c r="E515" s="44">
        <v>1212.49</v>
      </c>
      <c r="F515" s="44">
        <v>1186.19</v>
      </c>
      <c r="G515" s="44">
        <v>1185.4100000000001</v>
      </c>
      <c r="H515" s="44">
        <v>1215.94</v>
      </c>
      <c r="I515" s="44">
        <v>1303.6199999999999</v>
      </c>
      <c r="J515" s="44">
        <v>1496.42</v>
      </c>
      <c r="K515" s="44">
        <v>1845.36</v>
      </c>
      <c r="L515" s="44">
        <v>1929.72</v>
      </c>
      <c r="M515" s="44">
        <v>1934.12</v>
      </c>
      <c r="N515" s="44">
        <v>1951.74</v>
      </c>
      <c r="O515" s="44">
        <v>2029.62</v>
      </c>
      <c r="P515" s="44">
        <v>2006.61</v>
      </c>
      <c r="Q515" s="44">
        <v>2024.38</v>
      </c>
      <c r="R515" s="44">
        <v>2014.76</v>
      </c>
      <c r="S515" s="44">
        <v>1944.89</v>
      </c>
      <c r="T515" s="44">
        <v>1935.09</v>
      </c>
      <c r="U515" s="44">
        <v>1955.44</v>
      </c>
      <c r="V515" s="44">
        <v>1991.29</v>
      </c>
      <c r="W515" s="44">
        <v>2007.8</v>
      </c>
      <c r="X515" s="44">
        <v>1910.23</v>
      </c>
      <c r="Y515" s="44">
        <v>1845.2</v>
      </c>
      <c r="Z515" s="44">
        <v>1545.62</v>
      </c>
      <c r="AA515" s="44">
        <v>1463.07</v>
      </c>
    </row>
    <row r="516" spans="1:27" ht="12.75" hidden="1" customHeight="1" outlineLevel="1" x14ac:dyDescent="0.3">
      <c r="A516" s="99" t="s">
        <v>2072</v>
      </c>
      <c r="B516" s="63" t="s">
        <v>90</v>
      </c>
      <c r="C516" s="43" t="s">
        <v>79</v>
      </c>
      <c r="D516" s="44">
        <f>$D$456</f>
        <v>3559.77</v>
      </c>
      <c r="E516" s="44">
        <f t="shared" ref="E516:AA516" si="298">$D$456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3">
      <c r="A517" s="99" t="s">
        <v>2073</v>
      </c>
      <c r="B517" s="63" t="s">
        <v>83</v>
      </c>
      <c r="C517" s="43" t="s">
        <v>79</v>
      </c>
      <c r="D517" s="44">
        <v>4.8</v>
      </c>
      <c r="E517" s="44">
        <v>4.8</v>
      </c>
      <c r="F517" s="44">
        <v>4.8</v>
      </c>
      <c r="G517" s="44">
        <v>4.8</v>
      </c>
      <c r="H517" s="44">
        <v>4.8</v>
      </c>
      <c r="I517" s="44">
        <v>4.8</v>
      </c>
      <c r="J517" s="44">
        <v>4.8</v>
      </c>
      <c r="K517" s="44">
        <v>4.8</v>
      </c>
      <c r="L517" s="44">
        <v>4.8</v>
      </c>
      <c r="M517" s="44">
        <v>4.8</v>
      </c>
      <c r="N517" s="44">
        <v>4.8</v>
      </c>
      <c r="O517" s="44">
        <v>4.8</v>
      </c>
      <c r="P517" s="44">
        <v>4.8</v>
      </c>
      <c r="Q517" s="44">
        <v>4.8</v>
      </c>
      <c r="R517" s="44">
        <v>4.8</v>
      </c>
      <c r="S517" s="44">
        <v>4.8</v>
      </c>
      <c r="T517" s="44">
        <v>4.8</v>
      </c>
      <c r="U517" s="44">
        <v>4.8</v>
      </c>
      <c r="V517" s="44">
        <v>4.8</v>
      </c>
      <c r="W517" s="44">
        <v>4.8</v>
      </c>
      <c r="X517" s="44">
        <v>4.8</v>
      </c>
      <c r="Y517" s="44">
        <v>4.8</v>
      </c>
      <c r="Z517" s="44">
        <v>4.8</v>
      </c>
      <c r="AA517" s="44">
        <v>4.8</v>
      </c>
    </row>
    <row r="518" spans="1:27" ht="12.75" hidden="1" customHeight="1" outlineLevel="1" x14ac:dyDescent="0.3">
      <c r="A518" s="99" t="s">
        <v>2074</v>
      </c>
      <c r="B518" s="63" t="s">
        <v>81</v>
      </c>
      <c r="C518" s="43" t="s">
        <v>79</v>
      </c>
      <c r="D518" s="44">
        <f>$D$11</f>
        <v>264.79000000000002</v>
      </c>
      <c r="E518" s="44">
        <f t="shared" ref="E518:AA518" si="299">$D$11</f>
        <v>264.79000000000002</v>
      </c>
      <c r="F518" s="44">
        <f t="shared" si="299"/>
        <v>264.79000000000002</v>
      </c>
      <c r="G518" s="44">
        <f t="shared" si="299"/>
        <v>264.79000000000002</v>
      </c>
      <c r="H518" s="44">
        <f t="shared" si="299"/>
        <v>264.79000000000002</v>
      </c>
      <c r="I518" s="44">
        <f t="shared" si="299"/>
        <v>264.79000000000002</v>
      </c>
      <c r="J518" s="44">
        <f t="shared" si="299"/>
        <v>264.79000000000002</v>
      </c>
      <c r="K518" s="44">
        <f t="shared" si="299"/>
        <v>264.79000000000002</v>
      </c>
      <c r="L518" s="44">
        <f t="shared" si="299"/>
        <v>264.79000000000002</v>
      </c>
      <c r="M518" s="44">
        <f t="shared" si="299"/>
        <v>264.79000000000002</v>
      </c>
      <c r="N518" s="44">
        <f t="shared" si="299"/>
        <v>264.79000000000002</v>
      </c>
      <c r="O518" s="44">
        <f t="shared" si="299"/>
        <v>264.79000000000002</v>
      </c>
      <c r="P518" s="44">
        <f t="shared" si="299"/>
        <v>264.79000000000002</v>
      </c>
      <c r="Q518" s="44">
        <f t="shared" si="299"/>
        <v>264.79000000000002</v>
      </c>
      <c r="R518" s="44">
        <f t="shared" si="299"/>
        <v>264.79000000000002</v>
      </c>
      <c r="S518" s="44">
        <f t="shared" si="299"/>
        <v>264.79000000000002</v>
      </c>
      <c r="T518" s="44">
        <f t="shared" si="299"/>
        <v>264.79000000000002</v>
      </c>
      <c r="U518" s="44">
        <f t="shared" si="299"/>
        <v>264.79000000000002</v>
      </c>
      <c r="V518" s="44">
        <f t="shared" si="299"/>
        <v>264.79000000000002</v>
      </c>
      <c r="W518" s="44">
        <f t="shared" si="299"/>
        <v>264.79000000000002</v>
      </c>
      <c r="X518" s="44">
        <f t="shared" si="299"/>
        <v>264.79000000000002</v>
      </c>
      <c r="Y518" s="44">
        <f t="shared" si="299"/>
        <v>264.79000000000002</v>
      </c>
      <c r="Z518" s="44">
        <f t="shared" si="299"/>
        <v>264.79000000000002</v>
      </c>
      <c r="AA518" s="44">
        <f t="shared" si="299"/>
        <v>264.79000000000002</v>
      </c>
    </row>
    <row r="519" spans="1:27" ht="13.8" collapsed="1" x14ac:dyDescent="0.3">
      <c r="A519" s="98" t="s">
        <v>2075</v>
      </c>
      <c r="B519" s="28" t="str">
        <f>"14"&amp;"."&amp;$B$752&amp;"."&amp;$B$753</f>
        <v>14.02.2024</v>
      </c>
      <c r="C519" s="90" t="s">
        <v>76</v>
      </c>
      <c r="D519" s="91">
        <f>ROUND(((D520+D521+D523+D522)/1000),5)</f>
        <v>5.1114600000000001</v>
      </c>
      <c r="E519" s="91">
        <f>ROUND(((E520+E521+E523+E522)/1000),5)</f>
        <v>5.0563500000000001</v>
      </c>
      <c r="F519" s="91">
        <f>ROUND(((F520+F521+F523+F522)/1000),5)</f>
        <v>5.0067300000000001</v>
      </c>
      <c r="G519" s="91">
        <f t="shared" ref="G519:AA519" si="300">ROUND(((G520+G521+G523+G522)/1000),5)</f>
        <v>5.0058600000000002</v>
      </c>
      <c r="H519" s="91">
        <f t="shared" si="300"/>
        <v>5.0277000000000003</v>
      </c>
      <c r="I519" s="91">
        <f t="shared" si="300"/>
        <v>5.1223299999999998</v>
      </c>
      <c r="J519" s="91">
        <f t="shared" si="300"/>
        <v>5.3262900000000002</v>
      </c>
      <c r="K519" s="91">
        <f t="shared" si="300"/>
        <v>5.6947900000000002</v>
      </c>
      <c r="L519" s="91">
        <f t="shared" si="300"/>
        <v>5.7654300000000003</v>
      </c>
      <c r="M519" s="91">
        <f t="shared" si="300"/>
        <v>5.7941500000000001</v>
      </c>
      <c r="N519" s="91">
        <f t="shared" si="300"/>
        <v>5.8216000000000001</v>
      </c>
      <c r="O519" s="91">
        <f t="shared" si="300"/>
        <v>5.8653599999999999</v>
      </c>
      <c r="P519" s="91">
        <f t="shared" si="300"/>
        <v>5.8462800000000001</v>
      </c>
      <c r="Q519" s="91">
        <f t="shared" si="300"/>
        <v>5.8462500000000004</v>
      </c>
      <c r="R519" s="91">
        <f t="shared" si="300"/>
        <v>5.8385100000000003</v>
      </c>
      <c r="S519" s="91">
        <f t="shared" si="300"/>
        <v>5.7785500000000001</v>
      </c>
      <c r="T519" s="91">
        <f t="shared" si="300"/>
        <v>5.7617599999999998</v>
      </c>
      <c r="U519" s="91">
        <f t="shared" si="300"/>
        <v>5.7933599999999998</v>
      </c>
      <c r="V519" s="91">
        <f t="shared" si="300"/>
        <v>5.88544</v>
      </c>
      <c r="W519" s="91">
        <f t="shared" si="300"/>
        <v>5.8172199999999998</v>
      </c>
      <c r="X519" s="91">
        <f t="shared" si="300"/>
        <v>5.7116499999999997</v>
      </c>
      <c r="Y519" s="91">
        <f t="shared" si="300"/>
        <v>5.6786599999999998</v>
      </c>
      <c r="Z519" s="91">
        <f t="shared" si="300"/>
        <v>5.3461299999999996</v>
      </c>
      <c r="AA519" s="91">
        <f t="shared" si="300"/>
        <v>5.1358199999999998</v>
      </c>
    </row>
    <row r="520" spans="1:27" ht="12.75" hidden="1" customHeight="1" outlineLevel="1" x14ac:dyDescent="0.3">
      <c r="A520" s="99" t="s">
        <v>2076</v>
      </c>
      <c r="B520" s="63" t="s">
        <v>238</v>
      </c>
      <c r="C520" s="43" t="s">
        <v>79</v>
      </c>
      <c r="D520" s="44">
        <v>1282.0999999999999</v>
      </c>
      <c r="E520" s="44">
        <v>1226.99</v>
      </c>
      <c r="F520" s="44">
        <v>1177.3699999999999</v>
      </c>
      <c r="G520" s="44">
        <v>1176.5</v>
      </c>
      <c r="H520" s="44">
        <v>1198.3399999999999</v>
      </c>
      <c r="I520" s="44">
        <v>1292.97</v>
      </c>
      <c r="J520" s="44">
        <v>1496.93</v>
      </c>
      <c r="K520" s="44">
        <v>1865.43</v>
      </c>
      <c r="L520" s="44">
        <v>1936.07</v>
      </c>
      <c r="M520" s="44">
        <v>1964.79</v>
      </c>
      <c r="N520" s="44">
        <v>1992.24</v>
      </c>
      <c r="O520" s="44">
        <v>2036</v>
      </c>
      <c r="P520" s="44">
        <v>2016.92</v>
      </c>
      <c r="Q520" s="44">
        <v>2016.89</v>
      </c>
      <c r="R520" s="44">
        <v>2009.15</v>
      </c>
      <c r="S520" s="44">
        <v>1949.19</v>
      </c>
      <c r="T520" s="44">
        <v>1932.4</v>
      </c>
      <c r="U520" s="44">
        <v>1964</v>
      </c>
      <c r="V520" s="44">
        <v>2056.08</v>
      </c>
      <c r="W520" s="44">
        <v>1987.86</v>
      </c>
      <c r="X520" s="44">
        <v>1882.29</v>
      </c>
      <c r="Y520" s="44">
        <v>1849.3</v>
      </c>
      <c r="Z520" s="44">
        <v>1516.77</v>
      </c>
      <c r="AA520" s="44">
        <v>1306.46</v>
      </c>
    </row>
    <row r="521" spans="1:27" ht="12.75" hidden="1" customHeight="1" outlineLevel="1" x14ac:dyDescent="0.3">
      <c r="A521" s="99" t="s">
        <v>2077</v>
      </c>
      <c r="B521" s="63" t="s">
        <v>90</v>
      </c>
      <c r="C521" s="43" t="s">
        <v>79</v>
      </c>
      <c r="D521" s="44">
        <f>$D$456</f>
        <v>3559.77</v>
      </c>
      <c r="E521" s="44">
        <f t="shared" ref="E521:AA521" si="301">$D$456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3">
      <c r="A522" s="99" t="s">
        <v>2078</v>
      </c>
      <c r="B522" s="63" t="s">
        <v>83</v>
      </c>
      <c r="C522" s="43" t="s">
        <v>79</v>
      </c>
      <c r="D522" s="44">
        <v>4.8</v>
      </c>
      <c r="E522" s="44">
        <v>4.8</v>
      </c>
      <c r="F522" s="44">
        <v>4.8</v>
      </c>
      <c r="G522" s="44">
        <v>4.8</v>
      </c>
      <c r="H522" s="44">
        <v>4.8</v>
      </c>
      <c r="I522" s="44">
        <v>4.8</v>
      </c>
      <c r="J522" s="44">
        <v>4.8</v>
      </c>
      <c r="K522" s="44">
        <v>4.8</v>
      </c>
      <c r="L522" s="44">
        <v>4.8</v>
      </c>
      <c r="M522" s="44">
        <v>4.8</v>
      </c>
      <c r="N522" s="44">
        <v>4.8</v>
      </c>
      <c r="O522" s="44">
        <v>4.8</v>
      </c>
      <c r="P522" s="44">
        <v>4.8</v>
      </c>
      <c r="Q522" s="44">
        <v>4.8</v>
      </c>
      <c r="R522" s="44">
        <v>4.8</v>
      </c>
      <c r="S522" s="44">
        <v>4.8</v>
      </c>
      <c r="T522" s="44">
        <v>4.8</v>
      </c>
      <c r="U522" s="44">
        <v>4.8</v>
      </c>
      <c r="V522" s="44">
        <v>4.8</v>
      </c>
      <c r="W522" s="44">
        <v>4.8</v>
      </c>
      <c r="X522" s="44">
        <v>4.8</v>
      </c>
      <c r="Y522" s="44">
        <v>4.8</v>
      </c>
      <c r="Z522" s="44">
        <v>4.8</v>
      </c>
      <c r="AA522" s="44">
        <v>4.8</v>
      </c>
    </row>
    <row r="523" spans="1:27" ht="12.75" hidden="1" customHeight="1" outlineLevel="1" x14ac:dyDescent="0.3">
      <c r="A523" s="99" t="s">
        <v>2079</v>
      </c>
      <c r="B523" s="63" t="s">
        <v>81</v>
      </c>
      <c r="C523" s="43" t="s">
        <v>79</v>
      </c>
      <c r="D523" s="44">
        <f>$D$11</f>
        <v>264.79000000000002</v>
      </c>
      <c r="E523" s="44">
        <f t="shared" ref="E523:AA523" si="302">$D$11</f>
        <v>264.79000000000002</v>
      </c>
      <c r="F523" s="44">
        <f t="shared" si="302"/>
        <v>264.79000000000002</v>
      </c>
      <c r="G523" s="44">
        <f t="shared" si="302"/>
        <v>264.79000000000002</v>
      </c>
      <c r="H523" s="44">
        <f t="shared" si="302"/>
        <v>264.79000000000002</v>
      </c>
      <c r="I523" s="44">
        <f t="shared" si="302"/>
        <v>264.79000000000002</v>
      </c>
      <c r="J523" s="44">
        <f t="shared" si="302"/>
        <v>264.79000000000002</v>
      </c>
      <c r="K523" s="44">
        <f t="shared" si="302"/>
        <v>264.79000000000002</v>
      </c>
      <c r="L523" s="44">
        <f t="shared" si="302"/>
        <v>264.79000000000002</v>
      </c>
      <c r="M523" s="44">
        <f t="shared" si="302"/>
        <v>264.79000000000002</v>
      </c>
      <c r="N523" s="44">
        <f t="shared" si="302"/>
        <v>264.79000000000002</v>
      </c>
      <c r="O523" s="44">
        <f t="shared" si="302"/>
        <v>264.79000000000002</v>
      </c>
      <c r="P523" s="44">
        <f t="shared" si="302"/>
        <v>264.79000000000002</v>
      </c>
      <c r="Q523" s="44">
        <f t="shared" si="302"/>
        <v>264.79000000000002</v>
      </c>
      <c r="R523" s="44">
        <f t="shared" si="302"/>
        <v>264.79000000000002</v>
      </c>
      <c r="S523" s="44">
        <f t="shared" si="302"/>
        <v>264.79000000000002</v>
      </c>
      <c r="T523" s="44">
        <f t="shared" si="302"/>
        <v>264.79000000000002</v>
      </c>
      <c r="U523" s="44">
        <f t="shared" si="302"/>
        <v>264.79000000000002</v>
      </c>
      <c r="V523" s="44">
        <f t="shared" si="302"/>
        <v>264.79000000000002</v>
      </c>
      <c r="W523" s="44">
        <f t="shared" si="302"/>
        <v>264.79000000000002</v>
      </c>
      <c r="X523" s="44">
        <f t="shared" si="302"/>
        <v>264.79000000000002</v>
      </c>
      <c r="Y523" s="44">
        <f t="shared" si="302"/>
        <v>264.79000000000002</v>
      </c>
      <c r="Z523" s="44">
        <f t="shared" si="302"/>
        <v>264.79000000000002</v>
      </c>
      <c r="AA523" s="44">
        <f t="shared" si="302"/>
        <v>264.79000000000002</v>
      </c>
    </row>
    <row r="524" spans="1:27" ht="13.8" collapsed="1" x14ac:dyDescent="0.3">
      <c r="A524" s="98" t="s">
        <v>2080</v>
      </c>
      <c r="B524" s="28" t="str">
        <f>"15"&amp;"."&amp;$B$752&amp;"."&amp;$B$753</f>
        <v>15.02.2024</v>
      </c>
      <c r="C524" s="90" t="s">
        <v>76</v>
      </c>
      <c r="D524" s="91">
        <f>ROUND(((D525+D526+D528+D527)/1000),5)</f>
        <v>5.0764100000000001</v>
      </c>
      <c r="E524" s="91">
        <f>ROUND(((E525+E526+E528+E527)/1000),5)</f>
        <v>5.00664</v>
      </c>
      <c r="F524" s="91">
        <f>ROUND(((F525+F526+F528+F527)/1000),5)</f>
        <v>4.9654299999999996</v>
      </c>
      <c r="G524" s="91">
        <f t="shared" ref="G524:AA524" si="303">ROUND(((G525+G526+G528+G527)/1000),5)</f>
        <v>4.94381</v>
      </c>
      <c r="H524" s="91">
        <f t="shared" si="303"/>
        <v>5.0141799999999996</v>
      </c>
      <c r="I524" s="91">
        <f t="shared" si="303"/>
        <v>5.12812</v>
      </c>
      <c r="J524" s="91">
        <f t="shared" si="303"/>
        <v>5.30633</v>
      </c>
      <c r="K524" s="91">
        <f t="shared" si="303"/>
        <v>5.6741700000000002</v>
      </c>
      <c r="L524" s="91">
        <f t="shared" si="303"/>
        <v>5.7613099999999999</v>
      </c>
      <c r="M524" s="91">
        <f t="shared" si="303"/>
        <v>5.7353399999999999</v>
      </c>
      <c r="N524" s="91">
        <f t="shared" si="303"/>
        <v>5.7648400000000004</v>
      </c>
      <c r="O524" s="91">
        <f t="shared" si="303"/>
        <v>5.8587400000000001</v>
      </c>
      <c r="P524" s="91">
        <f t="shared" si="303"/>
        <v>5.8657199999999996</v>
      </c>
      <c r="Q524" s="91">
        <f t="shared" si="303"/>
        <v>5.8832800000000001</v>
      </c>
      <c r="R524" s="91">
        <f t="shared" si="303"/>
        <v>5.8370100000000003</v>
      </c>
      <c r="S524" s="91">
        <f t="shared" si="303"/>
        <v>5.7355999999999998</v>
      </c>
      <c r="T524" s="91">
        <f t="shared" si="303"/>
        <v>5.71265</v>
      </c>
      <c r="U524" s="91">
        <f t="shared" si="303"/>
        <v>5.7281399999999998</v>
      </c>
      <c r="V524" s="91">
        <f t="shared" si="303"/>
        <v>5.7447699999999999</v>
      </c>
      <c r="W524" s="91">
        <f t="shared" si="303"/>
        <v>5.7622299999999997</v>
      </c>
      <c r="X524" s="91">
        <f t="shared" si="303"/>
        <v>5.6955299999999998</v>
      </c>
      <c r="Y524" s="91">
        <f t="shared" si="303"/>
        <v>5.6748500000000002</v>
      </c>
      <c r="Z524" s="91">
        <f t="shared" si="303"/>
        <v>5.3765999999999998</v>
      </c>
      <c r="AA524" s="91">
        <f t="shared" si="303"/>
        <v>5.2605000000000004</v>
      </c>
    </row>
    <row r="525" spans="1:27" ht="12.75" hidden="1" customHeight="1" outlineLevel="1" x14ac:dyDescent="0.3">
      <c r="A525" s="99" t="s">
        <v>2081</v>
      </c>
      <c r="B525" s="63" t="s">
        <v>238</v>
      </c>
      <c r="C525" s="43" t="s">
        <v>79</v>
      </c>
      <c r="D525" s="44">
        <v>1247.05</v>
      </c>
      <c r="E525" s="44">
        <v>1177.28</v>
      </c>
      <c r="F525" s="44">
        <v>1136.07</v>
      </c>
      <c r="G525" s="44">
        <v>1114.45</v>
      </c>
      <c r="H525" s="44">
        <v>1184.82</v>
      </c>
      <c r="I525" s="44">
        <v>1298.76</v>
      </c>
      <c r="J525" s="44">
        <v>1476.97</v>
      </c>
      <c r="K525" s="44">
        <v>1844.81</v>
      </c>
      <c r="L525" s="44">
        <v>1931.95</v>
      </c>
      <c r="M525" s="44">
        <v>1905.98</v>
      </c>
      <c r="N525" s="44">
        <v>1935.48</v>
      </c>
      <c r="O525" s="44">
        <v>2029.38</v>
      </c>
      <c r="P525" s="44">
        <v>2036.36</v>
      </c>
      <c r="Q525" s="44">
        <v>2053.92</v>
      </c>
      <c r="R525" s="44">
        <v>2007.65</v>
      </c>
      <c r="S525" s="44">
        <v>1906.24</v>
      </c>
      <c r="T525" s="44">
        <v>1883.29</v>
      </c>
      <c r="U525" s="44">
        <v>1898.78</v>
      </c>
      <c r="V525" s="44">
        <v>1915.41</v>
      </c>
      <c r="W525" s="44">
        <v>1932.87</v>
      </c>
      <c r="X525" s="44">
        <v>1866.17</v>
      </c>
      <c r="Y525" s="44">
        <v>1845.49</v>
      </c>
      <c r="Z525" s="44">
        <v>1547.24</v>
      </c>
      <c r="AA525" s="44">
        <v>1431.14</v>
      </c>
    </row>
    <row r="526" spans="1:27" ht="12.75" hidden="1" customHeight="1" outlineLevel="1" x14ac:dyDescent="0.3">
      <c r="A526" s="99" t="s">
        <v>2082</v>
      </c>
      <c r="B526" s="63" t="s">
        <v>90</v>
      </c>
      <c r="C526" s="43" t="s">
        <v>79</v>
      </c>
      <c r="D526" s="44">
        <f>$D$456</f>
        <v>3559.77</v>
      </c>
      <c r="E526" s="44">
        <f t="shared" ref="E526:AA526" si="304">$D$456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3">
      <c r="A527" s="99" t="s">
        <v>2083</v>
      </c>
      <c r="B527" s="63" t="s">
        <v>83</v>
      </c>
      <c r="C527" s="43" t="s">
        <v>79</v>
      </c>
      <c r="D527" s="44">
        <v>4.8</v>
      </c>
      <c r="E527" s="44">
        <v>4.8</v>
      </c>
      <c r="F527" s="44">
        <v>4.8</v>
      </c>
      <c r="G527" s="44">
        <v>4.8</v>
      </c>
      <c r="H527" s="44">
        <v>4.8</v>
      </c>
      <c r="I527" s="44">
        <v>4.8</v>
      </c>
      <c r="J527" s="44">
        <v>4.8</v>
      </c>
      <c r="K527" s="44">
        <v>4.8</v>
      </c>
      <c r="L527" s="44">
        <v>4.8</v>
      </c>
      <c r="M527" s="44">
        <v>4.8</v>
      </c>
      <c r="N527" s="44">
        <v>4.8</v>
      </c>
      <c r="O527" s="44">
        <v>4.8</v>
      </c>
      <c r="P527" s="44">
        <v>4.8</v>
      </c>
      <c r="Q527" s="44">
        <v>4.8</v>
      </c>
      <c r="R527" s="44">
        <v>4.8</v>
      </c>
      <c r="S527" s="44">
        <v>4.8</v>
      </c>
      <c r="T527" s="44">
        <v>4.8</v>
      </c>
      <c r="U527" s="44">
        <v>4.8</v>
      </c>
      <c r="V527" s="44">
        <v>4.8</v>
      </c>
      <c r="W527" s="44">
        <v>4.8</v>
      </c>
      <c r="X527" s="44">
        <v>4.8</v>
      </c>
      <c r="Y527" s="44">
        <v>4.8</v>
      </c>
      <c r="Z527" s="44">
        <v>4.8</v>
      </c>
      <c r="AA527" s="44">
        <v>4.8</v>
      </c>
    </row>
    <row r="528" spans="1:27" ht="12.75" hidden="1" customHeight="1" outlineLevel="1" x14ac:dyDescent="0.3">
      <c r="A528" s="99" t="s">
        <v>2084</v>
      </c>
      <c r="B528" s="63" t="s">
        <v>81</v>
      </c>
      <c r="C528" s="43" t="s">
        <v>79</v>
      </c>
      <c r="D528" s="44">
        <f>$D$11</f>
        <v>264.79000000000002</v>
      </c>
      <c r="E528" s="44">
        <f t="shared" ref="E528:AA528" si="305">$D$11</f>
        <v>264.79000000000002</v>
      </c>
      <c r="F528" s="44">
        <f t="shared" si="305"/>
        <v>264.79000000000002</v>
      </c>
      <c r="G528" s="44">
        <f t="shared" si="305"/>
        <v>264.79000000000002</v>
      </c>
      <c r="H528" s="44">
        <f t="shared" si="305"/>
        <v>264.79000000000002</v>
      </c>
      <c r="I528" s="44">
        <f t="shared" si="305"/>
        <v>264.79000000000002</v>
      </c>
      <c r="J528" s="44">
        <f t="shared" si="305"/>
        <v>264.79000000000002</v>
      </c>
      <c r="K528" s="44">
        <f t="shared" si="305"/>
        <v>264.79000000000002</v>
      </c>
      <c r="L528" s="44">
        <f t="shared" si="305"/>
        <v>264.79000000000002</v>
      </c>
      <c r="M528" s="44">
        <f t="shared" si="305"/>
        <v>264.79000000000002</v>
      </c>
      <c r="N528" s="44">
        <f t="shared" si="305"/>
        <v>264.79000000000002</v>
      </c>
      <c r="O528" s="44">
        <f t="shared" si="305"/>
        <v>264.79000000000002</v>
      </c>
      <c r="P528" s="44">
        <f t="shared" si="305"/>
        <v>264.79000000000002</v>
      </c>
      <c r="Q528" s="44">
        <f t="shared" si="305"/>
        <v>264.79000000000002</v>
      </c>
      <c r="R528" s="44">
        <f t="shared" si="305"/>
        <v>264.79000000000002</v>
      </c>
      <c r="S528" s="44">
        <f t="shared" si="305"/>
        <v>264.79000000000002</v>
      </c>
      <c r="T528" s="44">
        <f t="shared" si="305"/>
        <v>264.79000000000002</v>
      </c>
      <c r="U528" s="44">
        <f t="shared" si="305"/>
        <v>264.79000000000002</v>
      </c>
      <c r="V528" s="44">
        <f t="shared" si="305"/>
        <v>264.79000000000002</v>
      </c>
      <c r="W528" s="44">
        <f t="shared" si="305"/>
        <v>264.79000000000002</v>
      </c>
      <c r="X528" s="44">
        <f t="shared" si="305"/>
        <v>264.79000000000002</v>
      </c>
      <c r="Y528" s="44">
        <f t="shared" si="305"/>
        <v>264.79000000000002</v>
      </c>
      <c r="Z528" s="44">
        <f t="shared" si="305"/>
        <v>264.79000000000002</v>
      </c>
      <c r="AA528" s="44">
        <f t="shared" si="305"/>
        <v>264.79000000000002</v>
      </c>
    </row>
    <row r="529" spans="1:27" ht="13.8" collapsed="1" x14ac:dyDescent="0.3">
      <c r="A529" s="98" t="s">
        <v>2085</v>
      </c>
      <c r="B529" s="28" t="str">
        <f>"16"&amp;"."&amp;$B$752&amp;"."&amp;$B$753</f>
        <v>16.02.2024</v>
      </c>
      <c r="C529" s="90" t="s">
        <v>76</v>
      </c>
      <c r="D529" s="91">
        <f>ROUND(((D530+D531+D533+D532)/1000),5)</f>
        <v>5.1041800000000004</v>
      </c>
      <c r="E529" s="91">
        <f>ROUND(((E530+E531+E533+E532)/1000),5)</f>
        <v>5.0074500000000004</v>
      </c>
      <c r="F529" s="91">
        <f>ROUND(((F530+F531+F533+F532)/1000),5)</f>
        <v>4.9830699999999997</v>
      </c>
      <c r="G529" s="91">
        <f t="shared" ref="G529:AA529" si="306">ROUND(((G530+G531+G533+G532)/1000),5)</f>
        <v>4.9739500000000003</v>
      </c>
      <c r="H529" s="91">
        <f t="shared" si="306"/>
        <v>5.04026</v>
      </c>
      <c r="I529" s="91">
        <f t="shared" si="306"/>
        <v>5.14011</v>
      </c>
      <c r="J529" s="91">
        <f t="shared" si="306"/>
        <v>5.3200599999999998</v>
      </c>
      <c r="K529" s="91">
        <f t="shared" si="306"/>
        <v>5.6909900000000002</v>
      </c>
      <c r="L529" s="91">
        <f t="shared" si="306"/>
        <v>5.7549700000000001</v>
      </c>
      <c r="M529" s="91">
        <f t="shared" si="306"/>
        <v>5.7779199999999999</v>
      </c>
      <c r="N529" s="91">
        <f t="shared" si="306"/>
        <v>5.7777200000000004</v>
      </c>
      <c r="O529" s="91">
        <f t="shared" si="306"/>
        <v>5.85595</v>
      </c>
      <c r="P529" s="91">
        <f t="shared" si="306"/>
        <v>5.83629</v>
      </c>
      <c r="Q529" s="91">
        <f t="shared" si="306"/>
        <v>5.8376900000000003</v>
      </c>
      <c r="R529" s="91">
        <f t="shared" si="306"/>
        <v>5.8384499999999999</v>
      </c>
      <c r="S529" s="91">
        <f t="shared" si="306"/>
        <v>5.7808400000000004</v>
      </c>
      <c r="T529" s="91">
        <f t="shared" si="306"/>
        <v>5.7468700000000004</v>
      </c>
      <c r="U529" s="91">
        <f t="shared" si="306"/>
        <v>5.77407</v>
      </c>
      <c r="V529" s="91">
        <f t="shared" si="306"/>
        <v>5.7979099999999999</v>
      </c>
      <c r="W529" s="91">
        <f t="shared" si="306"/>
        <v>5.84117</v>
      </c>
      <c r="X529" s="91">
        <f t="shared" si="306"/>
        <v>5.7817699999999999</v>
      </c>
      <c r="Y529" s="91">
        <f t="shared" si="306"/>
        <v>5.6991399999999999</v>
      </c>
      <c r="Z529" s="91">
        <f t="shared" si="306"/>
        <v>5.5709200000000001</v>
      </c>
      <c r="AA529" s="91">
        <f t="shared" si="306"/>
        <v>5.2911299999999999</v>
      </c>
    </row>
    <row r="530" spans="1:27" ht="12.75" hidden="1" customHeight="1" outlineLevel="1" x14ac:dyDescent="0.3">
      <c r="A530" s="99" t="s">
        <v>2086</v>
      </c>
      <c r="B530" s="63" t="s">
        <v>238</v>
      </c>
      <c r="C530" s="43" t="s">
        <v>79</v>
      </c>
      <c r="D530" s="44">
        <v>1274.82</v>
      </c>
      <c r="E530" s="44">
        <v>1178.0899999999999</v>
      </c>
      <c r="F530" s="44">
        <v>1153.71</v>
      </c>
      <c r="G530" s="44">
        <v>1144.5899999999999</v>
      </c>
      <c r="H530" s="44">
        <v>1210.9000000000001</v>
      </c>
      <c r="I530" s="44">
        <v>1310.75</v>
      </c>
      <c r="J530" s="44">
        <v>1490.7</v>
      </c>
      <c r="K530" s="44">
        <v>1861.63</v>
      </c>
      <c r="L530" s="44">
        <v>1925.61</v>
      </c>
      <c r="M530" s="44">
        <v>1948.56</v>
      </c>
      <c r="N530" s="44">
        <v>1948.36</v>
      </c>
      <c r="O530" s="44">
        <v>2026.59</v>
      </c>
      <c r="P530" s="44">
        <v>2006.93</v>
      </c>
      <c r="Q530" s="44">
        <v>2008.33</v>
      </c>
      <c r="R530" s="44">
        <v>2009.09</v>
      </c>
      <c r="S530" s="44">
        <v>1951.48</v>
      </c>
      <c r="T530" s="44">
        <v>1917.51</v>
      </c>
      <c r="U530" s="44">
        <v>1944.71</v>
      </c>
      <c r="V530" s="44">
        <v>1968.55</v>
      </c>
      <c r="W530" s="44">
        <v>2011.81</v>
      </c>
      <c r="X530" s="44">
        <v>1952.41</v>
      </c>
      <c r="Y530" s="44">
        <v>1869.78</v>
      </c>
      <c r="Z530" s="44">
        <v>1741.56</v>
      </c>
      <c r="AA530" s="44">
        <v>1461.77</v>
      </c>
    </row>
    <row r="531" spans="1:27" ht="12.75" hidden="1" customHeight="1" outlineLevel="1" x14ac:dyDescent="0.3">
      <c r="A531" s="99" t="s">
        <v>2087</v>
      </c>
      <c r="B531" s="63" t="s">
        <v>90</v>
      </c>
      <c r="C531" s="43" t="s">
        <v>79</v>
      </c>
      <c r="D531" s="44">
        <f>$D$456</f>
        <v>3559.77</v>
      </c>
      <c r="E531" s="44">
        <f t="shared" ref="E531:AA531" si="307">$D$456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3">
      <c r="A532" s="99" t="s">
        <v>2088</v>
      </c>
      <c r="B532" s="63" t="s">
        <v>83</v>
      </c>
      <c r="C532" s="43" t="s">
        <v>79</v>
      </c>
      <c r="D532" s="44">
        <v>4.8</v>
      </c>
      <c r="E532" s="44">
        <v>4.8</v>
      </c>
      <c r="F532" s="44">
        <v>4.8</v>
      </c>
      <c r="G532" s="44">
        <v>4.8</v>
      </c>
      <c r="H532" s="44">
        <v>4.8</v>
      </c>
      <c r="I532" s="44">
        <v>4.8</v>
      </c>
      <c r="J532" s="44">
        <v>4.8</v>
      </c>
      <c r="K532" s="44">
        <v>4.8</v>
      </c>
      <c r="L532" s="44">
        <v>4.8</v>
      </c>
      <c r="M532" s="44">
        <v>4.8</v>
      </c>
      <c r="N532" s="44">
        <v>4.8</v>
      </c>
      <c r="O532" s="44">
        <v>4.8</v>
      </c>
      <c r="P532" s="44">
        <v>4.8</v>
      </c>
      <c r="Q532" s="44">
        <v>4.8</v>
      </c>
      <c r="R532" s="44">
        <v>4.8</v>
      </c>
      <c r="S532" s="44">
        <v>4.8</v>
      </c>
      <c r="T532" s="44">
        <v>4.8</v>
      </c>
      <c r="U532" s="44">
        <v>4.8</v>
      </c>
      <c r="V532" s="44">
        <v>4.8</v>
      </c>
      <c r="W532" s="44">
        <v>4.8</v>
      </c>
      <c r="X532" s="44">
        <v>4.8</v>
      </c>
      <c r="Y532" s="44">
        <v>4.8</v>
      </c>
      <c r="Z532" s="44">
        <v>4.8</v>
      </c>
      <c r="AA532" s="44">
        <v>4.8</v>
      </c>
    </row>
    <row r="533" spans="1:27" ht="12.75" hidden="1" customHeight="1" outlineLevel="1" x14ac:dyDescent="0.3">
      <c r="A533" s="99" t="s">
        <v>2089</v>
      </c>
      <c r="B533" s="63" t="s">
        <v>81</v>
      </c>
      <c r="C533" s="43" t="s">
        <v>79</v>
      </c>
      <c r="D533" s="44">
        <f>$D$11</f>
        <v>264.79000000000002</v>
      </c>
      <c r="E533" s="44">
        <f t="shared" ref="E533:AA533" si="308">$D$11</f>
        <v>264.79000000000002</v>
      </c>
      <c r="F533" s="44">
        <f t="shared" si="308"/>
        <v>264.79000000000002</v>
      </c>
      <c r="G533" s="44">
        <f t="shared" si="308"/>
        <v>264.79000000000002</v>
      </c>
      <c r="H533" s="44">
        <f t="shared" si="308"/>
        <v>264.79000000000002</v>
      </c>
      <c r="I533" s="44">
        <f t="shared" si="308"/>
        <v>264.79000000000002</v>
      </c>
      <c r="J533" s="44">
        <f t="shared" si="308"/>
        <v>264.79000000000002</v>
      </c>
      <c r="K533" s="44">
        <f t="shared" si="308"/>
        <v>264.79000000000002</v>
      </c>
      <c r="L533" s="44">
        <f t="shared" si="308"/>
        <v>264.79000000000002</v>
      </c>
      <c r="M533" s="44">
        <f t="shared" si="308"/>
        <v>264.79000000000002</v>
      </c>
      <c r="N533" s="44">
        <f t="shared" si="308"/>
        <v>264.79000000000002</v>
      </c>
      <c r="O533" s="44">
        <f t="shared" si="308"/>
        <v>264.79000000000002</v>
      </c>
      <c r="P533" s="44">
        <f t="shared" si="308"/>
        <v>264.79000000000002</v>
      </c>
      <c r="Q533" s="44">
        <f t="shared" si="308"/>
        <v>264.79000000000002</v>
      </c>
      <c r="R533" s="44">
        <f t="shared" si="308"/>
        <v>264.79000000000002</v>
      </c>
      <c r="S533" s="44">
        <f t="shared" si="308"/>
        <v>264.79000000000002</v>
      </c>
      <c r="T533" s="44">
        <f t="shared" si="308"/>
        <v>264.79000000000002</v>
      </c>
      <c r="U533" s="44">
        <f t="shared" si="308"/>
        <v>264.79000000000002</v>
      </c>
      <c r="V533" s="44">
        <f t="shared" si="308"/>
        <v>264.79000000000002</v>
      </c>
      <c r="W533" s="44">
        <f t="shared" si="308"/>
        <v>264.79000000000002</v>
      </c>
      <c r="X533" s="44">
        <f t="shared" si="308"/>
        <v>264.79000000000002</v>
      </c>
      <c r="Y533" s="44">
        <f t="shared" si="308"/>
        <v>264.79000000000002</v>
      </c>
      <c r="Z533" s="44">
        <f t="shared" si="308"/>
        <v>264.79000000000002</v>
      </c>
      <c r="AA533" s="44">
        <f t="shared" si="308"/>
        <v>264.79000000000002</v>
      </c>
    </row>
    <row r="534" spans="1:27" ht="13.8" collapsed="1" x14ac:dyDescent="0.3">
      <c r="A534" s="98" t="s">
        <v>2090</v>
      </c>
      <c r="B534" s="28" t="str">
        <f>"17"&amp;"."&amp;$B$752&amp;"."&amp;$B$753</f>
        <v>17.02.2024</v>
      </c>
      <c r="C534" s="90" t="s">
        <v>76</v>
      </c>
      <c r="D534" s="91">
        <f>ROUND(((D535+D536+D538+D537)/1000),5)</f>
        <v>5.3031899999999998</v>
      </c>
      <c r="E534" s="91">
        <f>ROUND(((E535+E536+E538+E537)/1000),5)</f>
        <v>5.1767599999999998</v>
      </c>
      <c r="F534" s="91">
        <f>ROUND(((F535+F536+F538+F537)/1000),5)</f>
        <v>5.1021900000000002</v>
      </c>
      <c r="G534" s="91">
        <f t="shared" ref="G534:AA534" si="309">ROUND(((G535+G536+G538+G537)/1000),5)</f>
        <v>5.0985199999999997</v>
      </c>
      <c r="H534" s="91">
        <f t="shared" si="309"/>
        <v>5.1018400000000002</v>
      </c>
      <c r="I534" s="91">
        <f t="shared" si="309"/>
        <v>5.1623999999999999</v>
      </c>
      <c r="J534" s="91">
        <f t="shared" si="309"/>
        <v>5.2607900000000001</v>
      </c>
      <c r="K534" s="91">
        <f t="shared" si="309"/>
        <v>5.3773400000000002</v>
      </c>
      <c r="L534" s="91">
        <f t="shared" si="309"/>
        <v>5.69597</v>
      </c>
      <c r="M534" s="91">
        <f t="shared" si="309"/>
        <v>5.7769300000000001</v>
      </c>
      <c r="N534" s="91">
        <f t="shared" si="309"/>
        <v>5.8740399999999999</v>
      </c>
      <c r="O534" s="91">
        <f t="shared" si="309"/>
        <v>5.8732600000000001</v>
      </c>
      <c r="P534" s="91">
        <f t="shared" si="309"/>
        <v>5.8450100000000003</v>
      </c>
      <c r="Q534" s="91">
        <f t="shared" si="309"/>
        <v>5.7858400000000003</v>
      </c>
      <c r="R534" s="91">
        <f t="shared" si="309"/>
        <v>5.7592299999999996</v>
      </c>
      <c r="S534" s="91">
        <f t="shared" si="309"/>
        <v>5.7110700000000003</v>
      </c>
      <c r="T534" s="91">
        <f t="shared" si="309"/>
        <v>5.71021</v>
      </c>
      <c r="U534" s="91">
        <f t="shared" si="309"/>
        <v>5.7406499999999996</v>
      </c>
      <c r="V534" s="91">
        <f t="shared" si="309"/>
        <v>5.71713</v>
      </c>
      <c r="W534" s="91">
        <f t="shared" si="309"/>
        <v>5.7723100000000001</v>
      </c>
      <c r="X534" s="91">
        <f t="shared" si="309"/>
        <v>5.7797099999999997</v>
      </c>
      <c r="Y534" s="91">
        <f t="shared" si="309"/>
        <v>5.65815</v>
      </c>
      <c r="Z534" s="91">
        <f t="shared" si="309"/>
        <v>5.4897999999999998</v>
      </c>
      <c r="AA534" s="91">
        <f t="shared" si="309"/>
        <v>5.3375899999999996</v>
      </c>
    </row>
    <row r="535" spans="1:27" ht="12.75" hidden="1" customHeight="1" outlineLevel="1" x14ac:dyDescent="0.3">
      <c r="A535" s="99" t="s">
        <v>2091</v>
      </c>
      <c r="B535" s="63" t="s">
        <v>238</v>
      </c>
      <c r="C535" s="43" t="s">
        <v>79</v>
      </c>
      <c r="D535" s="44">
        <v>1473.83</v>
      </c>
      <c r="E535" s="44">
        <v>1347.4</v>
      </c>
      <c r="F535" s="44">
        <v>1272.83</v>
      </c>
      <c r="G535" s="44">
        <v>1269.1600000000001</v>
      </c>
      <c r="H535" s="44">
        <v>1272.48</v>
      </c>
      <c r="I535" s="44">
        <v>1333.04</v>
      </c>
      <c r="J535" s="44">
        <v>1431.43</v>
      </c>
      <c r="K535" s="44">
        <v>1547.98</v>
      </c>
      <c r="L535" s="44">
        <v>1866.61</v>
      </c>
      <c r="M535" s="44">
        <v>1947.57</v>
      </c>
      <c r="N535" s="44">
        <v>2044.68</v>
      </c>
      <c r="O535" s="44">
        <v>2043.9</v>
      </c>
      <c r="P535" s="44">
        <v>2015.65</v>
      </c>
      <c r="Q535" s="44">
        <v>1956.48</v>
      </c>
      <c r="R535" s="44">
        <v>1929.87</v>
      </c>
      <c r="S535" s="44">
        <v>1881.71</v>
      </c>
      <c r="T535" s="44">
        <v>1880.85</v>
      </c>
      <c r="U535" s="44">
        <v>1911.29</v>
      </c>
      <c r="V535" s="44">
        <v>1887.77</v>
      </c>
      <c r="W535" s="44">
        <v>1942.95</v>
      </c>
      <c r="X535" s="44">
        <v>1950.35</v>
      </c>
      <c r="Y535" s="44">
        <v>1828.79</v>
      </c>
      <c r="Z535" s="44">
        <v>1660.44</v>
      </c>
      <c r="AA535" s="44">
        <v>1508.23</v>
      </c>
    </row>
    <row r="536" spans="1:27" ht="12.75" hidden="1" customHeight="1" outlineLevel="1" x14ac:dyDescent="0.3">
      <c r="A536" s="99" t="s">
        <v>2092</v>
      </c>
      <c r="B536" s="63" t="s">
        <v>90</v>
      </c>
      <c r="C536" s="43" t="s">
        <v>79</v>
      </c>
      <c r="D536" s="44">
        <f>$D$456</f>
        <v>3559.77</v>
      </c>
      <c r="E536" s="44">
        <f t="shared" ref="E536:AA536" si="310">$D$456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3">
      <c r="A537" s="99" t="s">
        <v>2093</v>
      </c>
      <c r="B537" s="63" t="s">
        <v>83</v>
      </c>
      <c r="C537" s="43" t="s">
        <v>79</v>
      </c>
      <c r="D537" s="44">
        <v>4.8</v>
      </c>
      <c r="E537" s="44">
        <v>4.8</v>
      </c>
      <c r="F537" s="44">
        <v>4.8</v>
      </c>
      <c r="G537" s="44">
        <v>4.8</v>
      </c>
      <c r="H537" s="44">
        <v>4.8</v>
      </c>
      <c r="I537" s="44">
        <v>4.8</v>
      </c>
      <c r="J537" s="44">
        <v>4.8</v>
      </c>
      <c r="K537" s="44">
        <v>4.8</v>
      </c>
      <c r="L537" s="44">
        <v>4.8</v>
      </c>
      <c r="M537" s="44">
        <v>4.8</v>
      </c>
      <c r="N537" s="44">
        <v>4.8</v>
      </c>
      <c r="O537" s="44">
        <v>4.8</v>
      </c>
      <c r="P537" s="44">
        <v>4.8</v>
      </c>
      <c r="Q537" s="44">
        <v>4.8</v>
      </c>
      <c r="R537" s="44">
        <v>4.8</v>
      </c>
      <c r="S537" s="44">
        <v>4.8</v>
      </c>
      <c r="T537" s="44">
        <v>4.8</v>
      </c>
      <c r="U537" s="44">
        <v>4.8</v>
      </c>
      <c r="V537" s="44">
        <v>4.8</v>
      </c>
      <c r="W537" s="44">
        <v>4.8</v>
      </c>
      <c r="X537" s="44">
        <v>4.8</v>
      </c>
      <c r="Y537" s="44">
        <v>4.8</v>
      </c>
      <c r="Z537" s="44">
        <v>4.8</v>
      </c>
      <c r="AA537" s="44">
        <v>4.8</v>
      </c>
    </row>
    <row r="538" spans="1:27" ht="12.75" hidden="1" customHeight="1" outlineLevel="1" x14ac:dyDescent="0.3">
      <c r="A538" s="99" t="s">
        <v>2094</v>
      </c>
      <c r="B538" s="63" t="s">
        <v>81</v>
      </c>
      <c r="C538" s="43" t="s">
        <v>79</v>
      </c>
      <c r="D538" s="44">
        <f>$D$11</f>
        <v>264.79000000000002</v>
      </c>
      <c r="E538" s="44">
        <f t="shared" ref="E538:AA538" si="311">$D$11</f>
        <v>264.79000000000002</v>
      </c>
      <c r="F538" s="44">
        <f t="shared" si="311"/>
        <v>264.79000000000002</v>
      </c>
      <c r="G538" s="44">
        <f t="shared" si="311"/>
        <v>264.79000000000002</v>
      </c>
      <c r="H538" s="44">
        <f t="shared" si="311"/>
        <v>264.79000000000002</v>
      </c>
      <c r="I538" s="44">
        <f t="shared" si="311"/>
        <v>264.79000000000002</v>
      </c>
      <c r="J538" s="44">
        <f t="shared" si="311"/>
        <v>264.79000000000002</v>
      </c>
      <c r="K538" s="44">
        <f t="shared" si="311"/>
        <v>264.79000000000002</v>
      </c>
      <c r="L538" s="44">
        <f t="shared" si="311"/>
        <v>264.79000000000002</v>
      </c>
      <c r="M538" s="44">
        <f t="shared" si="311"/>
        <v>264.79000000000002</v>
      </c>
      <c r="N538" s="44">
        <f t="shared" si="311"/>
        <v>264.79000000000002</v>
      </c>
      <c r="O538" s="44">
        <f t="shared" si="311"/>
        <v>264.79000000000002</v>
      </c>
      <c r="P538" s="44">
        <f t="shared" si="311"/>
        <v>264.79000000000002</v>
      </c>
      <c r="Q538" s="44">
        <f t="shared" si="311"/>
        <v>264.79000000000002</v>
      </c>
      <c r="R538" s="44">
        <f t="shared" si="311"/>
        <v>264.79000000000002</v>
      </c>
      <c r="S538" s="44">
        <f t="shared" si="311"/>
        <v>264.79000000000002</v>
      </c>
      <c r="T538" s="44">
        <f t="shared" si="311"/>
        <v>264.79000000000002</v>
      </c>
      <c r="U538" s="44">
        <f t="shared" si="311"/>
        <v>264.79000000000002</v>
      </c>
      <c r="V538" s="44">
        <f t="shared" si="311"/>
        <v>264.79000000000002</v>
      </c>
      <c r="W538" s="44">
        <f t="shared" si="311"/>
        <v>264.79000000000002</v>
      </c>
      <c r="X538" s="44">
        <f t="shared" si="311"/>
        <v>264.79000000000002</v>
      </c>
      <c r="Y538" s="44">
        <f t="shared" si="311"/>
        <v>264.79000000000002</v>
      </c>
      <c r="Z538" s="44">
        <f t="shared" si="311"/>
        <v>264.79000000000002</v>
      </c>
      <c r="AA538" s="44">
        <f t="shared" si="311"/>
        <v>264.79000000000002</v>
      </c>
    </row>
    <row r="539" spans="1:27" ht="13.8" collapsed="1" x14ac:dyDescent="0.3">
      <c r="A539" s="98" t="s">
        <v>2095</v>
      </c>
      <c r="B539" s="28" t="str">
        <f>"18"&amp;"."&amp;$B$752&amp;"."&amp;$B$753</f>
        <v>18.02.2024</v>
      </c>
      <c r="C539" s="90" t="s">
        <v>76</v>
      </c>
      <c r="D539" s="91">
        <f>ROUND(((D540+D541+D543+D542)/1000),5)</f>
        <v>5.2451800000000004</v>
      </c>
      <c r="E539" s="91">
        <f>ROUND(((E540+E541+E543+E542)/1000),5)</f>
        <v>5.14046</v>
      </c>
      <c r="F539" s="91">
        <f>ROUND(((F540+F541+F543+F542)/1000),5)</f>
        <v>5.0929900000000004</v>
      </c>
      <c r="G539" s="91">
        <f t="shared" ref="G539:AA539" si="312">ROUND(((G540+G541+G543+G542)/1000),5)</f>
        <v>5.0737300000000003</v>
      </c>
      <c r="H539" s="91">
        <f t="shared" si="312"/>
        <v>5.1001300000000001</v>
      </c>
      <c r="I539" s="91">
        <f t="shared" si="312"/>
        <v>5.13809</v>
      </c>
      <c r="J539" s="91">
        <f t="shared" si="312"/>
        <v>5.2053200000000004</v>
      </c>
      <c r="K539" s="91">
        <f t="shared" si="312"/>
        <v>5.3027899999999999</v>
      </c>
      <c r="L539" s="91">
        <f t="shared" si="312"/>
        <v>5.5378299999999996</v>
      </c>
      <c r="M539" s="91">
        <f t="shared" si="312"/>
        <v>5.7248999999999999</v>
      </c>
      <c r="N539" s="91">
        <f t="shared" si="312"/>
        <v>5.8034100000000004</v>
      </c>
      <c r="O539" s="91">
        <f t="shared" si="312"/>
        <v>5.8136000000000001</v>
      </c>
      <c r="P539" s="91">
        <f t="shared" si="312"/>
        <v>5.7973699999999999</v>
      </c>
      <c r="Q539" s="91">
        <f t="shared" si="312"/>
        <v>5.7782600000000004</v>
      </c>
      <c r="R539" s="91">
        <f t="shared" si="312"/>
        <v>5.7668400000000002</v>
      </c>
      <c r="S539" s="91">
        <f t="shared" si="312"/>
        <v>5.7379600000000002</v>
      </c>
      <c r="T539" s="91">
        <f t="shared" si="312"/>
        <v>5.7980499999999999</v>
      </c>
      <c r="U539" s="91">
        <f t="shared" si="312"/>
        <v>5.8455000000000004</v>
      </c>
      <c r="V539" s="91">
        <f t="shared" si="312"/>
        <v>5.8234300000000001</v>
      </c>
      <c r="W539" s="91">
        <f t="shared" si="312"/>
        <v>5.81372</v>
      </c>
      <c r="X539" s="91">
        <f t="shared" si="312"/>
        <v>5.8312999999999997</v>
      </c>
      <c r="Y539" s="91">
        <f t="shared" si="312"/>
        <v>5.6946000000000003</v>
      </c>
      <c r="Z539" s="91">
        <f t="shared" si="312"/>
        <v>5.4023300000000001</v>
      </c>
      <c r="AA539" s="91">
        <f t="shared" si="312"/>
        <v>5.2746899999999997</v>
      </c>
    </row>
    <row r="540" spans="1:27" ht="12.75" hidden="1" customHeight="1" outlineLevel="1" x14ac:dyDescent="0.3">
      <c r="A540" s="99" t="s">
        <v>2096</v>
      </c>
      <c r="B540" s="63" t="s">
        <v>238</v>
      </c>
      <c r="C540" s="43" t="s">
        <v>79</v>
      </c>
      <c r="D540" s="44">
        <v>1415.82</v>
      </c>
      <c r="E540" s="44">
        <v>1311.1</v>
      </c>
      <c r="F540" s="44">
        <v>1263.6300000000001</v>
      </c>
      <c r="G540" s="44">
        <v>1244.3699999999999</v>
      </c>
      <c r="H540" s="44">
        <v>1270.77</v>
      </c>
      <c r="I540" s="44">
        <v>1308.73</v>
      </c>
      <c r="J540" s="44">
        <v>1375.96</v>
      </c>
      <c r="K540" s="44">
        <v>1473.43</v>
      </c>
      <c r="L540" s="44">
        <v>1708.47</v>
      </c>
      <c r="M540" s="44">
        <v>1895.54</v>
      </c>
      <c r="N540" s="44">
        <v>1974.05</v>
      </c>
      <c r="O540" s="44">
        <v>1984.24</v>
      </c>
      <c r="P540" s="44">
        <v>1968.01</v>
      </c>
      <c r="Q540" s="44">
        <v>1948.9</v>
      </c>
      <c r="R540" s="44">
        <v>1937.48</v>
      </c>
      <c r="S540" s="44">
        <v>1908.6</v>
      </c>
      <c r="T540" s="44">
        <v>1968.69</v>
      </c>
      <c r="U540" s="44">
        <v>2016.14</v>
      </c>
      <c r="V540" s="44">
        <v>1994.07</v>
      </c>
      <c r="W540" s="44">
        <v>1984.36</v>
      </c>
      <c r="X540" s="44">
        <v>2001.94</v>
      </c>
      <c r="Y540" s="44">
        <v>1865.24</v>
      </c>
      <c r="Z540" s="44">
        <v>1572.97</v>
      </c>
      <c r="AA540" s="44">
        <v>1445.33</v>
      </c>
    </row>
    <row r="541" spans="1:27" ht="12.75" hidden="1" customHeight="1" outlineLevel="1" x14ac:dyDescent="0.3">
      <c r="A541" s="99" t="s">
        <v>2097</v>
      </c>
      <c r="B541" s="63" t="s">
        <v>90</v>
      </c>
      <c r="C541" s="43" t="s">
        <v>79</v>
      </c>
      <c r="D541" s="44">
        <f>$D$456</f>
        <v>3559.77</v>
      </c>
      <c r="E541" s="44">
        <f t="shared" ref="E541:AA541" si="313">$D$456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3">
      <c r="A542" s="99" t="s">
        <v>2098</v>
      </c>
      <c r="B542" s="63" t="s">
        <v>83</v>
      </c>
      <c r="C542" s="43" t="s">
        <v>79</v>
      </c>
      <c r="D542" s="44">
        <v>4.8</v>
      </c>
      <c r="E542" s="44">
        <v>4.8</v>
      </c>
      <c r="F542" s="44">
        <v>4.8</v>
      </c>
      <c r="G542" s="44">
        <v>4.8</v>
      </c>
      <c r="H542" s="44">
        <v>4.8</v>
      </c>
      <c r="I542" s="44">
        <v>4.8</v>
      </c>
      <c r="J542" s="44">
        <v>4.8</v>
      </c>
      <c r="K542" s="44">
        <v>4.8</v>
      </c>
      <c r="L542" s="44">
        <v>4.8</v>
      </c>
      <c r="M542" s="44">
        <v>4.8</v>
      </c>
      <c r="N542" s="44">
        <v>4.8</v>
      </c>
      <c r="O542" s="44">
        <v>4.8</v>
      </c>
      <c r="P542" s="44">
        <v>4.8</v>
      </c>
      <c r="Q542" s="44">
        <v>4.8</v>
      </c>
      <c r="R542" s="44">
        <v>4.8</v>
      </c>
      <c r="S542" s="44">
        <v>4.8</v>
      </c>
      <c r="T542" s="44">
        <v>4.8</v>
      </c>
      <c r="U542" s="44">
        <v>4.8</v>
      </c>
      <c r="V542" s="44">
        <v>4.8</v>
      </c>
      <c r="W542" s="44">
        <v>4.8</v>
      </c>
      <c r="X542" s="44">
        <v>4.8</v>
      </c>
      <c r="Y542" s="44">
        <v>4.8</v>
      </c>
      <c r="Z542" s="44">
        <v>4.8</v>
      </c>
      <c r="AA542" s="44">
        <v>4.8</v>
      </c>
    </row>
    <row r="543" spans="1:27" ht="12.75" hidden="1" customHeight="1" outlineLevel="1" x14ac:dyDescent="0.3">
      <c r="A543" s="99" t="s">
        <v>2099</v>
      </c>
      <c r="B543" s="63" t="s">
        <v>81</v>
      </c>
      <c r="C543" s="43" t="s">
        <v>79</v>
      </c>
      <c r="D543" s="44">
        <f>$D$11</f>
        <v>264.79000000000002</v>
      </c>
      <c r="E543" s="44">
        <f t="shared" ref="E543:AA543" si="314">$D$11</f>
        <v>264.79000000000002</v>
      </c>
      <c r="F543" s="44">
        <f t="shared" si="314"/>
        <v>264.79000000000002</v>
      </c>
      <c r="G543" s="44">
        <f t="shared" si="314"/>
        <v>264.79000000000002</v>
      </c>
      <c r="H543" s="44">
        <f t="shared" si="314"/>
        <v>264.79000000000002</v>
      </c>
      <c r="I543" s="44">
        <f t="shared" si="314"/>
        <v>264.79000000000002</v>
      </c>
      <c r="J543" s="44">
        <f t="shared" si="314"/>
        <v>264.79000000000002</v>
      </c>
      <c r="K543" s="44">
        <f t="shared" si="314"/>
        <v>264.79000000000002</v>
      </c>
      <c r="L543" s="44">
        <f t="shared" si="314"/>
        <v>264.79000000000002</v>
      </c>
      <c r="M543" s="44">
        <f t="shared" si="314"/>
        <v>264.79000000000002</v>
      </c>
      <c r="N543" s="44">
        <f t="shared" si="314"/>
        <v>264.79000000000002</v>
      </c>
      <c r="O543" s="44">
        <f t="shared" si="314"/>
        <v>264.79000000000002</v>
      </c>
      <c r="P543" s="44">
        <f t="shared" si="314"/>
        <v>264.79000000000002</v>
      </c>
      <c r="Q543" s="44">
        <f t="shared" si="314"/>
        <v>264.79000000000002</v>
      </c>
      <c r="R543" s="44">
        <f t="shared" si="314"/>
        <v>264.79000000000002</v>
      </c>
      <c r="S543" s="44">
        <f t="shared" si="314"/>
        <v>264.79000000000002</v>
      </c>
      <c r="T543" s="44">
        <f t="shared" si="314"/>
        <v>264.79000000000002</v>
      </c>
      <c r="U543" s="44">
        <f t="shared" si="314"/>
        <v>264.79000000000002</v>
      </c>
      <c r="V543" s="44">
        <f t="shared" si="314"/>
        <v>264.79000000000002</v>
      </c>
      <c r="W543" s="44">
        <f t="shared" si="314"/>
        <v>264.79000000000002</v>
      </c>
      <c r="X543" s="44">
        <f t="shared" si="314"/>
        <v>264.79000000000002</v>
      </c>
      <c r="Y543" s="44">
        <f t="shared" si="314"/>
        <v>264.79000000000002</v>
      </c>
      <c r="Z543" s="44">
        <f t="shared" si="314"/>
        <v>264.79000000000002</v>
      </c>
      <c r="AA543" s="44">
        <f t="shared" si="314"/>
        <v>264.79000000000002</v>
      </c>
    </row>
    <row r="544" spans="1:27" ht="13.8" collapsed="1" x14ac:dyDescent="0.3">
      <c r="A544" s="98" t="s">
        <v>2100</v>
      </c>
      <c r="B544" s="28" t="str">
        <f>"19"&amp;"."&amp;$B$752&amp;"."&amp;$B$753</f>
        <v>19.02.2024</v>
      </c>
      <c r="C544" s="90" t="s">
        <v>76</v>
      </c>
      <c r="D544" s="91">
        <f>ROUND(((D545+D546+D548+D547)/1000),5)</f>
        <v>5.22905</v>
      </c>
      <c r="E544" s="91">
        <f>ROUND(((E545+E546+E548+E547)/1000),5)</f>
        <v>5.1132400000000002</v>
      </c>
      <c r="F544" s="91">
        <f>ROUND(((F545+F546+F548+F547)/1000),5)</f>
        <v>5.0577500000000004</v>
      </c>
      <c r="G544" s="91">
        <f t="shared" ref="G544:AA544" si="315">ROUND(((G545+G546+G548+G547)/1000),5)</f>
        <v>5.0492800000000004</v>
      </c>
      <c r="H544" s="91">
        <f t="shared" si="315"/>
        <v>5.0970800000000001</v>
      </c>
      <c r="I544" s="91">
        <f t="shared" si="315"/>
        <v>5.1631</v>
      </c>
      <c r="J544" s="91">
        <f t="shared" si="315"/>
        <v>5.38314</v>
      </c>
      <c r="K544" s="91">
        <f t="shared" si="315"/>
        <v>5.6600799999999998</v>
      </c>
      <c r="L544" s="91">
        <f t="shared" si="315"/>
        <v>5.8246500000000001</v>
      </c>
      <c r="M544" s="91">
        <f t="shared" si="315"/>
        <v>5.7973100000000004</v>
      </c>
      <c r="N544" s="91">
        <f t="shared" si="315"/>
        <v>5.8086900000000004</v>
      </c>
      <c r="O544" s="91">
        <f t="shared" si="315"/>
        <v>5.9068399999999999</v>
      </c>
      <c r="P544" s="91">
        <f t="shared" si="315"/>
        <v>5.9029299999999996</v>
      </c>
      <c r="Q544" s="91">
        <f t="shared" si="315"/>
        <v>5.8979999999999997</v>
      </c>
      <c r="R544" s="91">
        <f t="shared" si="315"/>
        <v>5.9012599999999997</v>
      </c>
      <c r="S544" s="91">
        <f t="shared" si="315"/>
        <v>5.7905699999999998</v>
      </c>
      <c r="T544" s="91">
        <f t="shared" si="315"/>
        <v>5.7842000000000002</v>
      </c>
      <c r="U544" s="91">
        <f t="shared" si="315"/>
        <v>5.7922900000000004</v>
      </c>
      <c r="V544" s="91">
        <f t="shared" si="315"/>
        <v>5.8260800000000001</v>
      </c>
      <c r="W544" s="91">
        <f t="shared" si="315"/>
        <v>5.8195699999999997</v>
      </c>
      <c r="X544" s="91">
        <f t="shared" si="315"/>
        <v>5.7199400000000002</v>
      </c>
      <c r="Y544" s="91">
        <f t="shared" si="315"/>
        <v>5.6411600000000002</v>
      </c>
      <c r="Z544" s="91">
        <f t="shared" si="315"/>
        <v>5.4016000000000002</v>
      </c>
      <c r="AA544" s="91">
        <f t="shared" si="315"/>
        <v>5.1930199999999997</v>
      </c>
    </row>
    <row r="545" spans="1:27" ht="12.75" hidden="1" customHeight="1" outlineLevel="1" x14ac:dyDescent="0.3">
      <c r="A545" s="99" t="s">
        <v>2101</v>
      </c>
      <c r="B545" s="63" t="s">
        <v>238</v>
      </c>
      <c r="C545" s="43" t="s">
        <v>79</v>
      </c>
      <c r="D545" s="44">
        <v>1399.69</v>
      </c>
      <c r="E545" s="44">
        <v>1283.8800000000001</v>
      </c>
      <c r="F545" s="44">
        <v>1228.3900000000001</v>
      </c>
      <c r="G545" s="44">
        <v>1219.92</v>
      </c>
      <c r="H545" s="44">
        <v>1267.72</v>
      </c>
      <c r="I545" s="44">
        <v>1333.74</v>
      </c>
      <c r="J545" s="44">
        <v>1553.78</v>
      </c>
      <c r="K545" s="44">
        <v>1830.72</v>
      </c>
      <c r="L545" s="44">
        <v>1995.29</v>
      </c>
      <c r="M545" s="44">
        <v>1967.95</v>
      </c>
      <c r="N545" s="44">
        <v>1979.33</v>
      </c>
      <c r="O545" s="44">
        <v>2077.48</v>
      </c>
      <c r="P545" s="44">
        <v>2073.5700000000002</v>
      </c>
      <c r="Q545" s="44">
        <v>2068.64</v>
      </c>
      <c r="R545" s="44">
        <v>2071.9</v>
      </c>
      <c r="S545" s="44">
        <v>1961.21</v>
      </c>
      <c r="T545" s="44">
        <v>1954.84</v>
      </c>
      <c r="U545" s="44">
        <v>1962.93</v>
      </c>
      <c r="V545" s="44">
        <v>1996.72</v>
      </c>
      <c r="W545" s="44">
        <v>1990.21</v>
      </c>
      <c r="X545" s="44">
        <v>1890.58</v>
      </c>
      <c r="Y545" s="44">
        <v>1811.8</v>
      </c>
      <c r="Z545" s="44">
        <v>1572.24</v>
      </c>
      <c r="AA545" s="44">
        <v>1363.66</v>
      </c>
    </row>
    <row r="546" spans="1:27" ht="12.75" hidden="1" customHeight="1" outlineLevel="1" x14ac:dyDescent="0.3">
      <c r="A546" s="99" t="s">
        <v>2102</v>
      </c>
      <c r="B546" s="63" t="s">
        <v>90</v>
      </c>
      <c r="C546" s="43" t="s">
        <v>79</v>
      </c>
      <c r="D546" s="44">
        <f>$D$456</f>
        <v>3559.77</v>
      </c>
      <c r="E546" s="44">
        <f t="shared" ref="E546:AA546" si="316">$D$456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3">
      <c r="A547" s="99" t="s">
        <v>2103</v>
      </c>
      <c r="B547" s="63" t="s">
        <v>83</v>
      </c>
      <c r="C547" s="43" t="s">
        <v>79</v>
      </c>
      <c r="D547" s="44">
        <v>4.8</v>
      </c>
      <c r="E547" s="44">
        <v>4.8</v>
      </c>
      <c r="F547" s="44">
        <v>4.8</v>
      </c>
      <c r="G547" s="44">
        <v>4.8</v>
      </c>
      <c r="H547" s="44">
        <v>4.8</v>
      </c>
      <c r="I547" s="44">
        <v>4.8</v>
      </c>
      <c r="J547" s="44">
        <v>4.8</v>
      </c>
      <c r="K547" s="44">
        <v>4.8</v>
      </c>
      <c r="L547" s="44">
        <v>4.8</v>
      </c>
      <c r="M547" s="44">
        <v>4.8</v>
      </c>
      <c r="N547" s="44">
        <v>4.8</v>
      </c>
      <c r="O547" s="44">
        <v>4.8</v>
      </c>
      <c r="P547" s="44">
        <v>4.8</v>
      </c>
      <c r="Q547" s="44">
        <v>4.8</v>
      </c>
      <c r="R547" s="44">
        <v>4.8</v>
      </c>
      <c r="S547" s="44">
        <v>4.8</v>
      </c>
      <c r="T547" s="44">
        <v>4.8</v>
      </c>
      <c r="U547" s="44">
        <v>4.8</v>
      </c>
      <c r="V547" s="44">
        <v>4.8</v>
      </c>
      <c r="W547" s="44">
        <v>4.8</v>
      </c>
      <c r="X547" s="44">
        <v>4.8</v>
      </c>
      <c r="Y547" s="44">
        <v>4.8</v>
      </c>
      <c r="Z547" s="44">
        <v>4.8</v>
      </c>
      <c r="AA547" s="44">
        <v>4.8</v>
      </c>
    </row>
    <row r="548" spans="1:27" ht="12.75" hidden="1" customHeight="1" outlineLevel="1" x14ac:dyDescent="0.3">
      <c r="A548" s="99" t="s">
        <v>2104</v>
      </c>
      <c r="B548" s="63" t="s">
        <v>81</v>
      </c>
      <c r="C548" s="43" t="s">
        <v>79</v>
      </c>
      <c r="D548" s="44">
        <f>$D$11</f>
        <v>264.79000000000002</v>
      </c>
      <c r="E548" s="44">
        <f t="shared" ref="E548:AA548" si="317">$D$11</f>
        <v>264.79000000000002</v>
      </c>
      <c r="F548" s="44">
        <f t="shared" si="317"/>
        <v>264.79000000000002</v>
      </c>
      <c r="G548" s="44">
        <f t="shared" si="317"/>
        <v>264.79000000000002</v>
      </c>
      <c r="H548" s="44">
        <f t="shared" si="317"/>
        <v>264.79000000000002</v>
      </c>
      <c r="I548" s="44">
        <f t="shared" si="317"/>
        <v>264.79000000000002</v>
      </c>
      <c r="J548" s="44">
        <f t="shared" si="317"/>
        <v>264.79000000000002</v>
      </c>
      <c r="K548" s="44">
        <f t="shared" si="317"/>
        <v>264.79000000000002</v>
      </c>
      <c r="L548" s="44">
        <f t="shared" si="317"/>
        <v>264.79000000000002</v>
      </c>
      <c r="M548" s="44">
        <f t="shared" si="317"/>
        <v>264.79000000000002</v>
      </c>
      <c r="N548" s="44">
        <f t="shared" si="317"/>
        <v>264.79000000000002</v>
      </c>
      <c r="O548" s="44">
        <f t="shared" si="317"/>
        <v>264.79000000000002</v>
      </c>
      <c r="P548" s="44">
        <f t="shared" si="317"/>
        <v>264.79000000000002</v>
      </c>
      <c r="Q548" s="44">
        <f t="shared" si="317"/>
        <v>264.79000000000002</v>
      </c>
      <c r="R548" s="44">
        <f t="shared" si="317"/>
        <v>264.79000000000002</v>
      </c>
      <c r="S548" s="44">
        <f t="shared" si="317"/>
        <v>264.79000000000002</v>
      </c>
      <c r="T548" s="44">
        <f t="shared" si="317"/>
        <v>264.79000000000002</v>
      </c>
      <c r="U548" s="44">
        <f t="shared" si="317"/>
        <v>264.79000000000002</v>
      </c>
      <c r="V548" s="44">
        <f t="shared" si="317"/>
        <v>264.79000000000002</v>
      </c>
      <c r="W548" s="44">
        <f t="shared" si="317"/>
        <v>264.79000000000002</v>
      </c>
      <c r="X548" s="44">
        <f t="shared" si="317"/>
        <v>264.79000000000002</v>
      </c>
      <c r="Y548" s="44">
        <f t="shared" si="317"/>
        <v>264.79000000000002</v>
      </c>
      <c r="Z548" s="44">
        <f t="shared" si="317"/>
        <v>264.79000000000002</v>
      </c>
      <c r="AA548" s="44">
        <f t="shared" si="317"/>
        <v>264.79000000000002</v>
      </c>
    </row>
    <row r="549" spans="1:27" ht="13.8" collapsed="1" x14ac:dyDescent="0.3">
      <c r="A549" s="98" t="s">
        <v>2105</v>
      </c>
      <c r="B549" s="28" t="str">
        <f>"20"&amp;"."&amp;$B$752&amp;"."&amp;$B$753</f>
        <v>20.02.2024</v>
      </c>
      <c r="C549" s="90" t="s">
        <v>76</v>
      </c>
      <c r="D549" s="91">
        <f>ROUND(((D550+D551+D553+D552)/1000),5)</f>
        <v>5.1665999999999999</v>
      </c>
      <c r="E549" s="91">
        <f>ROUND(((E550+E551+E553+E552)/1000),5)</f>
        <v>5.1094499999999998</v>
      </c>
      <c r="F549" s="91">
        <f>ROUND(((F550+F551+F553+F552)/1000),5)</f>
        <v>5.0588899999999999</v>
      </c>
      <c r="G549" s="91">
        <f t="shared" ref="G549:AA549" si="318">ROUND(((G550+G551+G553+G552)/1000),5)</f>
        <v>5.0507499999999999</v>
      </c>
      <c r="H549" s="91">
        <f t="shared" si="318"/>
        <v>5.10832</v>
      </c>
      <c r="I549" s="91">
        <f t="shared" si="318"/>
        <v>5.2022000000000004</v>
      </c>
      <c r="J549" s="91">
        <f t="shared" si="318"/>
        <v>5.3334200000000003</v>
      </c>
      <c r="K549" s="91">
        <f t="shared" si="318"/>
        <v>5.5706199999999999</v>
      </c>
      <c r="L549" s="91">
        <f t="shared" si="318"/>
        <v>5.8244300000000004</v>
      </c>
      <c r="M549" s="91">
        <f t="shared" si="318"/>
        <v>5.8516399999999997</v>
      </c>
      <c r="N549" s="91">
        <f t="shared" si="318"/>
        <v>5.7914300000000001</v>
      </c>
      <c r="O549" s="91">
        <f t="shared" si="318"/>
        <v>5.8857600000000003</v>
      </c>
      <c r="P549" s="91">
        <f t="shared" si="318"/>
        <v>5.8858199999999998</v>
      </c>
      <c r="Q549" s="91">
        <f t="shared" si="318"/>
        <v>5.8894500000000001</v>
      </c>
      <c r="R549" s="91">
        <f t="shared" si="318"/>
        <v>5.8753099999999998</v>
      </c>
      <c r="S549" s="91">
        <f t="shared" si="318"/>
        <v>5.8129299999999997</v>
      </c>
      <c r="T549" s="91">
        <f t="shared" si="318"/>
        <v>5.7931299999999997</v>
      </c>
      <c r="U549" s="91">
        <f t="shared" si="318"/>
        <v>5.8086200000000003</v>
      </c>
      <c r="V549" s="91">
        <f t="shared" si="318"/>
        <v>5.8533099999999996</v>
      </c>
      <c r="W549" s="91">
        <f t="shared" si="318"/>
        <v>5.9077599999999997</v>
      </c>
      <c r="X549" s="91">
        <f t="shared" si="318"/>
        <v>5.8234500000000002</v>
      </c>
      <c r="Y549" s="91">
        <f t="shared" si="318"/>
        <v>5.5879899999999996</v>
      </c>
      <c r="Z549" s="91">
        <f t="shared" si="318"/>
        <v>5.3777200000000001</v>
      </c>
      <c r="AA549" s="91">
        <f t="shared" si="318"/>
        <v>5.2858400000000003</v>
      </c>
    </row>
    <row r="550" spans="1:27" ht="12.75" hidden="1" customHeight="1" outlineLevel="1" x14ac:dyDescent="0.3">
      <c r="A550" s="99" t="s">
        <v>2106</v>
      </c>
      <c r="B550" s="63" t="s">
        <v>238</v>
      </c>
      <c r="C550" s="43" t="s">
        <v>79</v>
      </c>
      <c r="D550" s="44">
        <v>1337.24</v>
      </c>
      <c r="E550" s="44">
        <v>1280.0899999999999</v>
      </c>
      <c r="F550" s="44">
        <v>1229.53</v>
      </c>
      <c r="G550" s="44">
        <v>1221.3900000000001</v>
      </c>
      <c r="H550" s="44">
        <v>1278.96</v>
      </c>
      <c r="I550" s="44">
        <v>1372.84</v>
      </c>
      <c r="J550" s="44">
        <v>1504.06</v>
      </c>
      <c r="K550" s="44">
        <v>1741.26</v>
      </c>
      <c r="L550" s="44">
        <v>1995.07</v>
      </c>
      <c r="M550" s="44">
        <v>2022.28</v>
      </c>
      <c r="N550" s="44">
        <v>1962.07</v>
      </c>
      <c r="O550" s="44">
        <v>2056.4</v>
      </c>
      <c r="P550" s="44">
        <v>2056.46</v>
      </c>
      <c r="Q550" s="44">
        <v>2060.09</v>
      </c>
      <c r="R550" s="44">
        <v>2045.95</v>
      </c>
      <c r="S550" s="44">
        <v>1983.57</v>
      </c>
      <c r="T550" s="44">
        <v>1963.77</v>
      </c>
      <c r="U550" s="44">
        <v>1979.26</v>
      </c>
      <c r="V550" s="44">
        <v>2023.95</v>
      </c>
      <c r="W550" s="44">
        <v>2078.4</v>
      </c>
      <c r="X550" s="44">
        <v>1994.09</v>
      </c>
      <c r="Y550" s="44">
        <v>1758.63</v>
      </c>
      <c r="Z550" s="44">
        <v>1548.36</v>
      </c>
      <c r="AA550" s="44">
        <v>1456.48</v>
      </c>
    </row>
    <row r="551" spans="1:27" ht="12.75" hidden="1" customHeight="1" outlineLevel="1" x14ac:dyDescent="0.3">
      <c r="A551" s="99" t="s">
        <v>2107</v>
      </c>
      <c r="B551" s="63" t="s">
        <v>90</v>
      </c>
      <c r="C551" s="43" t="s">
        <v>79</v>
      </c>
      <c r="D551" s="44">
        <f>$D$456</f>
        <v>3559.77</v>
      </c>
      <c r="E551" s="44">
        <f t="shared" ref="E551:AA551" si="319">$D$456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3">
      <c r="A552" s="99" t="s">
        <v>2108</v>
      </c>
      <c r="B552" s="63" t="s">
        <v>83</v>
      </c>
      <c r="C552" s="43" t="s">
        <v>79</v>
      </c>
      <c r="D552" s="44">
        <v>4.8</v>
      </c>
      <c r="E552" s="44">
        <v>4.8</v>
      </c>
      <c r="F552" s="44">
        <v>4.8</v>
      </c>
      <c r="G552" s="44">
        <v>4.8</v>
      </c>
      <c r="H552" s="44">
        <v>4.8</v>
      </c>
      <c r="I552" s="44">
        <v>4.8</v>
      </c>
      <c r="J552" s="44">
        <v>4.8</v>
      </c>
      <c r="K552" s="44">
        <v>4.8</v>
      </c>
      <c r="L552" s="44">
        <v>4.8</v>
      </c>
      <c r="M552" s="44">
        <v>4.8</v>
      </c>
      <c r="N552" s="44">
        <v>4.8</v>
      </c>
      <c r="O552" s="44">
        <v>4.8</v>
      </c>
      <c r="P552" s="44">
        <v>4.8</v>
      </c>
      <c r="Q552" s="44">
        <v>4.8</v>
      </c>
      <c r="R552" s="44">
        <v>4.8</v>
      </c>
      <c r="S552" s="44">
        <v>4.8</v>
      </c>
      <c r="T552" s="44">
        <v>4.8</v>
      </c>
      <c r="U552" s="44">
        <v>4.8</v>
      </c>
      <c r="V552" s="44">
        <v>4.8</v>
      </c>
      <c r="W552" s="44">
        <v>4.8</v>
      </c>
      <c r="X552" s="44">
        <v>4.8</v>
      </c>
      <c r="Y552" s="44">
        <v>4.8</v>
      </c>
      <c r="Z552" s="44">
        <v>4.8</v>
      </c>
      <c r="AA552" s="44">
        <v>4.8</v>
      </c>
    </row>
    <row r="553" spans="1:27" ht="12.75" hidden="1" customHeight="1" outlineLevel="1" x14ac:dyDescent="0.3">
      <c r="A553" s="99" t="s">
        <v>2109</v>
      </c>
      <c r="B553" s="63" t="s">
        <v>81</v>
      </c>
      <c r="C553" s="43" t="s">
        <v>79</v>
      </c>
      <c r="D553" s="44">
        <f>$D$11</f>
        <v>264.79000000000002</v>
      </c>
      <c r="E553" s="44">
        <f t="shared" ref="E553:AA553" si="320">$D$11</f>
        <v>264.79000000000002</v>
      </c>
      <c r="F553" s="44">
        <f t="shared" si="320"/>
        <v>264.79000000000002</v>
      </c>
      <c r="G553" s="44">
        <f t="shared" si="320"/>
        <v>264.79000000000002</v>
      </c>
      <c r="H553" s="44">
        <f t="shared" si="320"/>
        <v>264.79000000000002</v>
      </c>
      <c r="I553" s="44">
        <f t="shared" si="320"/>
        <v>264.79000000000002</v>
      </c>
      <c r="J553" s="44">
        <f t="shared" si="320"/>
        <v>264.79000000000002</v>
      </c>
      <c r="K553" s="44">
        <f t="shared" si="320"/>
        <v>264.79000000000002</v>
      </c>
      <c r="L553" s="44">
        <f t="shared" si="320"/>
        <v>264.79000000000002</v>
      </c>
      <c r="M553" s="44">
        <f t="shared" si="320"/>
        <v>264.79000000000002</v>
      </c>
      <c r="N553" s="44">
        <f t="shared" si="320"/>
        <v>264.79000000000002</v>
      </c>
      <c r="O553" s="44">
        <f t="shared" si="320"/>
        <v>264.79000000000002</v>
      </c>
      <c r="P553" s="44">
        <f t="shared" si="320"/>
        <v>264.79000000000002</v>
      </c>
      <c r="Q553" s="44">
        <f t="shared" si="320"/>
        <v>264.79000000000002</v>
      </c>
      <c r="R553" s="44">
        <f t="shared" si="320"/>
        <v>264.79000000000002</v>
      </c>
      <c r="S553" s="44">
        <f t="shared" si="320"/>
        <v>264.79000000000002</v>
      </c>
      <c r="T553" s="44">
        <f t="shared" si="320"/>
        <v>264.79000000000002</v>
      </c>
      <c r="U553" s="44">
        <f t="shared" si="320"/>
        <v>264.79000000000002</v>
      </c>
      <c r="V553" s="44">
        <f t="shared" si="320"/>
        <v>264.79000000000002</v>
      </c>
      <c r="W553" s="44">
        <f t="shared" si="320"/>
        <v>264.79000000000002</v>
      </c>
      <c r="X553" s="44">
        <f t="shared" si="320"/>
        <v>264.79000000000002</v>
      </c>
      <c r="Y553" s="44">
        <f t="shared" si="320"/>
        <v>264.79000000000002</v>
      </c>
      <c r="Z553" s="44">
        <f t="shared" si="320"/>
        <v>264.79000000000002</v>
      </c>
      <c r="AA553" s="44">
        <f t="shared" si="320"/>
        <v>264.79000000000002</v>
      </c>
    </row>
    <row r="554" spans="1:27" ht="13.8" collapsed="1" x14ac:dyDescent="0.3">
      <c r="A554" s="98" t="s">
        <v>2110</v>
      </c>
      <c r="B554" s="28" t="str">
        <f>"21"&amp;"."&amp;$B$752&amp;"."&amp;$B$753</f>
        <v>21.02.2024</v>
      </c>
      <c r="C554" s="90" t="s">
        <v>76</v>
      </c>
      <c r="D554" s="91">
        <f>ROUND(((D555+D556+D558+D557)/1000),5)</f>
        <v>5.1206399999999999</v>
      </c>
      <c r="E554" s="91">
        <f>ROUND(((E555+E556+E558+E557)/1000),5)</f>
        <v>5.0850799999999996</v>
      </c>
      <c r="F554" s="91">
        <f>ROUND(((F555+F556+F558+F557)/1000),5)</f>
        <v>5.0564</v>
      </c>
      <c r="G554" s="91">
        <f t="shared" ref="G554:AA554" si="321">ROUND(((G555+G556+G558+G557)/1000),5)</f>
        <v>5.0477100000000004</v>
      </c>
      <c r="H554" s="91">
        <f t="shared" si="321"/>
        <v>5.0861900000000002</v>
      </c>
      <c r="I554" s="91">
        <f t="shared" si="321"/>
        <v>5.1544699999999999</v>
      </c>
      <c r="J554" s="91">
        <f t="shared" si="321"/>
        <v>5.3322500000000002</v>
      </c>
      <c r="K554" s="91">
        <f t="shared" si="321"/>
        <v>5.5698499999999997</v>
      </c>
      <c r="L554" s="91">
        <f t="shared" si="321"/>
        <v>5.8197999999999999</v>
      </c>
      <c r="M554" s="91">
        <f t="shared" si="321"/>
        <v>5.8811299999999997</v>
      </c>
      <c r="N554" s="91">
        <f t="shared" si="321"/>
        <v>5.9116</v>
      </c>
      <c r="O554" s="91">
        <f t="shared" si="321"/>
        <v>5.8975400000000002</v>
      </c>
      <c r="P554" s="91">
        <f t="shared" si="321"/>
        <v>5.9064899999999998</v>
      </c>
      <c r="Q554" s="91">
        <f t="shared" si="321"/>
        <v>5.9042500000000002</v>
      </c>
      <c r="R554" s="91">
        <f t="shared" si="321"/>
        <v>5.8973000000000004</v>
      </c>
      <c r="S554" s="91">
        <f t="shared" si="321"/>
        <v>5.8377999999999997</v>
      </c>
      <c r="T554" s="91">
        <f t="shared" si="321"/>
        <v>5.8036399999999997</v>
      </c>
      <c r="U554" s="91">
        <f t="shared" si="321"/>
        <v>5.8170599999999997</v>
      </c>
      <c r="V554" s="91">
        <f t="shared" si="321"/>
        <v>5.8494099999999998</v>
      </c>
      <c r="W554" s="91">
        <f t="shared" si="321"/>
        <v>5.88565</v>
      </c>
      <c r="X554" s="91">
        <f t="shared" si="321"/>
        <v>5.70322</v>
      </c>
      <c r="Y554" s="91">
        <f t="shared" si="321"/>
        <v>5.5646599999999999</v>
      </c>
      <c r="Z554" s="91">
        <f t="shared" si="321"/>
        <v>5.3409800000000001</v>
      </c>
      <c r="AA554" s="91">
        <f t="shared" si="321"/>
        <v>5.1766500000000004</v>
      </c>
    </row>
    <row r="555" spans="1:27" ht="12.75" hidden="1" customHeight="1" outlineLevel="1" x14ac:dyDescent="0.3">
      <c r="A555" s="99" t="s">
        <v>2111</v>
      </c>
      <c r="B555" s="63" t="s">
        <v>238</v>
      </c>
      <c r="C555" s="43" t="s">
        <v>79</v>
      </c>
      <c r="D555" s="44">
        <v>1291.28</v>
      </c>
      <c r="E555" s="44">
        <v>1255.72</v>
      </c>
      <c r="F555" s="44">
        <v>1227.04</v>
      </c>
      <c r="G555" s="44">
        <v>1218.3499999999999</v>
      </c>
      <c r="H555" s="44">
        <v>1256.83</v>
      </c>
      <c r="I555" s="44">
        <v>1325.11</v>
      </c>
      <c r="J555" s="44">
        <v>1502.89</v>
      </c>
      <c r="K555" s="44">
        <v>1740.49</v>
      </c>
      <c r="L555" s="44">
        <v>1990.44</v>
      </c>
      <c r="M555" s="44">
        <v>2051.77</v>
      </c>
      <c r="N555" s="44">
        <v>2082.2399999999998</v>
      </c>
      <c r="O555" s="44">
        <v>2068.1799999999998</v>
      </c>
      <c r="P555" s="44">
        <v>2077.13</v>
      </c>
      <c r="Q555" s="44">
        <v>2074.89</v>
      </c>
      <c r="R555" s="44">
        <v>2067.94</v>
      </c>
      <c r="S555" s="44">
        <v>2008.44</v>
      </c>
      <c r="T555" s="44">
        <v>1974.28</v>
      </c>
      <c r="U555" s="44">
        <v>1987.7</v>
      </c>
      <c r="V555" s="44">
        <v>2020.05</v>
      </c>
      <c r="W555" s="44">
        <v>2056.29</v>
      </c>
      <c r="X555" s="44">
        <v>1873.86</v>
      </c>
      <c r="Y555" s="44">
        <v>1735.3</v>
      </c>
      <c r="Z555" s="44">
        <v>1511.62</v>
      </c>
      <c r="AA555" s="44">
        <v>1347.29</v>
      </c>
    </row>
    <row r="556" spans="1:27" ht="12.75" hidden="1" customHeight="1" outlineLevel="1" x14ac:dyDescent="0.3">
      <c r="A556" s="99" t="s">
        <v>2112</v>
      </c>
      <c r="B556" s="63" t="s">
        <v>90</v>
      </c>
      <c r="C556" s="43" t="s">
        <v>79</v>
      </c>
      <c r="D556" s="44">
        <f>$D$456</f>
        <v>3559.77</v>
      </c>
      <c r="E556" s="44">
        <f t="shared" ref="E556:AA556" si="322">$D$456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3">
      <c r="A557" s="99" t="s">
        <v>2113</v>
      </c>
      <c r="B557" s="63" t="s">
        <v>83</v>
      </c>
      <c r="C557" s="43" t="s">
        <v>79</v>
      </c>
      <c r="D557" s="44">
        <v>4.8</v>
      </c>
      <c r="E557" s="44">
        <v>4.8</v>
      </c>
      <c r="F557" s="44">
        <v>4.8</v>
      </c>
      <c r="G557" s="44">
        <v>4.8</v>
      </c>
      <c r="H557" s="44">
        <v>4.8</v>
      </c>
      <c r="I557" s="44">
        <v>4.8</v>
      </c>
      <c r="J557" s="44">
        <v>4.8</v>
      </c>
      <c r="K557" s="44">
        <v>4.8</v>
      </c>
      <c r="L557" s="44">
        <v>4.8</v>
      </c>
      <c r="M557" s="44">
        <v>4.8</v>
      </c>
      <c r="N557" s="44">
        <v>4.8</v>
      </c>
      <c r="O557" s="44">
        <v>4.8</v>
      </c>
      <c r="P557" s="44">
        <v>4.8</v>
      </c>
      <c r="Q557" s="44">
        <v>4.8</v>
      </c>
      <c r="R557" s="44">
        <v>4.8</v>
      </c>
      <c r="S557" s="44">
        <v>4.8</v>
      </c>
      <c r="T557" s="44">
        <v>4.8</v>
      </c>
      <c r="U557" s="44">
        <v>4.8</v>
      </c>
      <c r="V557" s="44">
        <v>4.8</v>
      </c>
      <c r="W557" s="44">
        <v>4.8</v>
      </c>
      <c r="X557" s="44">
        <v>4.8</v>
      </c>
      <c r="Y557" s="44">
        <v>4.8</v>
      </c>
      <c r="Z557" s="44">
        <v>4.8</v>
      </c>
      <c r="AA557" s="44">
        <v>4.8</v>
      </c>
    </row>
    <row r="558" spans="1:27" ht="12.75" hidden="1" customHeight="1" outlineLevel="1" x14ac:dyDescent="0.3">
      <c r="A558" s="99" t="s">
        <v>2114</v>
      </c>
      <c r="B558" s="63" t="s">
        <v>81</v>
      </c>
      <c r="C558" s="43" t="s">
        <v>79</v>
      </c>
      <c r="D558" s="44">
        <f>$D$11</f>
        <v>264.79000000000002</v>
      </c>
      <c r="E558" s="44">
        <f t="shared" ref="E558:AA558" si="323">$D$11</f>
        <v>264.79000000000002</v>
      </c>
      <c r="F558" s="44">
        <f t="shared" si="323"/>
        <v>264.79000000000002</v>
      </c>
      <c r="G558" s="44">
        <f t="shared" si="323"/>
        <v>264.79000000000002</v>
      </c>
      <c r="H558" s="44">
        <f t="shared" si="323"/>
        <v>264.79000000000002</v>
      </c>
      <c r="I558" s="44">
        <f t="shared" si="323"/>
        <v>264.79000000000002</v>
      </c>
      <c r="J558" s="44">
        <f t="shared" si="323"/>
        <v>264.79000000000002</v>
      </c>
      <c r="K558" s="44">
        <f t="shared" si="323"/>
        <v>264.79000000000002</v>
      </c>
      <c r="L558" s="44">
        <f t="shared" si="323"/>
        <v>264.79000000000002</v>
      </c>
      <c r="M558" s="44">
        <f t="shared" si="323"/>
        <v>264.79000000000002</v>
      </c>
      <c r="N558" s="44">
        <f t="shared" si="323"/>
        <v>264.79000000000002</v>
      </c>
      <c r="O558" s="44">
        <f t="shared" si="323"/>
        <v>264.79000000000002</v>
      </c>
      <c r="P558" s="44">
        <f t="shared" si="323"/>
        <v>264.79000000000002</v>
      </c>
      <c r="Q558" s="44">
        <f t="shared" si="323"/>
        <v>264.79000000000002</v>
      </c>
      <c r="R558" s="44">
        <f t="shared" si="323"/>
        <v>264.79000000000002</v>
      </c>
      <c r="S558" s="44">
        <f t="shared" si="323"/>
        <v>264.79000000000002</v>
      </c>
      <c r="T558" s="44">
        <f t="shared" si="323"/>
        <v>264.79000000000002</v>
      </c>
      <c r="U558" s="44">
        <f t="shared" si="323"/>
        <v>264.79000000000002</v>
      </c>
      <c r="V558" s="44">
        <f t="shared" si="323"/>
        <v>264.79000000000002</v>
      </c>
      <c r="W558" s="44">
        <f t="shared" si="323"/>
        <v>264.79000000000002</v>
      </c>
      <c r="X558" s="44">
        <f t="shared" si="323"/>
        <v>264.79000000000002</v>
      </c>
      <c r="Y558" s="44">
        <f t="shared" si="323"/>
        <v>264.79000000000002</v>
      </c>
      <c r="Z558" s="44">
        <f t="shared" si="323"/>
        <v>264.79000000000002</v>
      </c>
      <c r="AA558" s="44">
        <f t="shared" si="323"/>
        <v>264.79000000000002</v>
      </c>
    </row>
    <row r="559" spans="1:27" ht="13.8" collapsed="1" x14ac:dyDescent="0.3">
      <c r="A559" s="98" t="s">
        <v>2115</v>
      </c>
      <c r="B559" s="28" t="str">
        <f>"22"&amp;"."&amp;$B$752&amp;"."&amp;$B$753</f>
        <v>22.02.2024</v>
      </c>
      <c r="C559" s="90" t="s">
        <v>76</v>
      </c>
      <c r="D559" s="91">
        <f>ROUND(((D560+D561+D563+D562)/1000),5)</f>
        <v>5.0994400000000004</v>
      </c>
      <c r="E559" s="91">
        <f>ROUND(((E560+E561+E563+E562)/1000),5)</f>
        <v>5.0620599999999998</v>
      </c>
      <c r="F559" s="91">
        <f>ROUND(((F560+F561+F563+F562)/1000),5)</f>
        <v>5.0364300000000002</v>
      </c>
      <c r="G559" s="91">
        <f t="shared" ref="G559:AA559" si="324">ROUND(((G560+G561+G563+G562)/1000),5)</f>
        <v>5.0340299999999996</v>
      </c>
      <c r="H559" s="91">
        <f t="shared" si="324"/>
        <v>5.0608599999999999</v>
      </c>
      <c r="I559" s="91">
        <f t="shared" si="324"/>
        <v>5.1565099999999999</v>
      </c>
      <c r="J559" s="91">
        <f t="shared" si="324"/>
        <v>5.3473100000000002</v>
      </c>
      <c r="K559" s="91">
        <f t="shared" si="324"/>
        <v>5.5461900000000002</v>
      </c>
      <c r="L559" s="91">
        <f t="shared" si="324"/>
        <v>5.6899300000000004</v>
      </c>
      <c r="M559" s="91">
        <f t="shared" si="324"/>
        <v>5.7264600000000003</v>
      </c>
      <c r="N559" s="91">
        <f t="shared" si="324"/>
        <v>5.7690400000000004</v>
      </c>
      <c r="O559" s="91">
        <f t="shared" si="324"/>
        <v>5.8052299999999999</v>
      </c>
      <c r="P559" s="91">
        <f t="shared" si="324"/>
        <v>5.7312399999999997</v>
      </c>
      <c r="Q559" s="91">
        <f t="shared" si="324"/>
        <v>5.73041</v>
      </c>
      <c r="R559" s="91">
        <f t="shared" si="324"/>
        <v>5.7159899999999997</v>
      </c>
      <c r="S559" s="91">
        <f t="shared" si="324"/>
        <v>5.6350899999999999</v>
      </c>
      <c r="T559" s="91">
        <f t="shared" si="324"/>
        <v>5.6243699999999999</v>
      </c>
      <c r="U559" s="91">
        <f t="shared" si="324"/>
        <v>5.6457600000000001</v>
      </c>
      <c r="V559" s="91">
        <f t="shared" si="324"/>
        <v>5.6883299999999997</v>
      </c>
      <c r="W559" s="91">
        <f t="shared" si="324"/>
        <v>5.7226999999999997</v>
      </c>
      <c r="X559" s="91">
        <f t="shared" si="324"/>
        <v>5.6603399999999997</v>
      </c>
      <c r="Y559" s="91">
        <f t="shared" si="324"/>
        <v>5.5509500000000003</v>
      </c>
      <c r="Z559" s="91">
        <f t="shared" si="324"/>
        <v>5.39785</v>
      </c>
      <c r="AA559" s="91">
        <f t="shared" si="324"/>
        <v>5.2622600000000004</v>
      </c>
    </row>
    <row r="560" spans="1:27" ht="12.75" hidden="1" customHeight="1" outlineLevel="1" x14ac:dyDescent="0.3">
      <c r="A560" s="99" t="s">
        <v>2116</v>
      </c>
      <c r="B560" s="63" t="s">
        <v>238</v>
      </c>
      <c r="C560" s="43" t="s">
        <v>79</v>
      </c>
      <c r="D560" s="44">
        <v>1270.08</v>
      </c>
      <c r="E560" s="44">
        <v>1232.7</v>
      </c>
      <c r="F560" s="44">
        <v>1207.07</v>
      </c>
      <c r="G560" s="44">
        <v>1204.67</v>
      </c>
      <c r="H560" s="44">
        <v>1231.5</v>
      </c>
      <c r="I560" s="44">
        <v>1327.15</v>
      </c>
      <c r="J560" s="44">
        <v>1517.95</v>
      </c>
      <c r="K560" s="44">
        <v>1716.83</v>
      </c>
      <c r="L560" s="44">
        <v>1860.57</v>
      </c>
      <c r="M560" s="44">
        <v>1897.1</v>
      </c>
      <c r="N560" s="44">
        <v>1939.68</v>
      </c>
      <c r="O560" s="44">
        <v>1975.87</v>
      </c>
      <c r="P560" s="44">
        <v>1901.88</v>
      </c>
      <c r="Q560" s="44">
        <v>1901.05</v>
      </c>
      <c r="R560" s="44">
        <v>1886.63</v>
      </c>
      <c r="S560" s="44">
        <v>1805.73</v>
      </c>
      <c r="T560" s="44">
        <v>1795.01</v>
      </c>
      <c r="U560" s="44">
        <v>1816.4</v>
      </c>
      <c r="V560" s="44">
        <v>1858.97</v>
      </c>
      <c r="W560" s="44">
        <v>1893.34</v>
      </c>
      <c r="X560" s="44">
        <v>1830.98</v>
      </c>
      <c r="Y560" s="44">
        <v>1721.59</v>
      </c>
      <c r="Z560" s="44">
        <v>1568.49</v>
      </c>
      <c r="AA560" s="44">
        <v>1432.9</v>
      </c>
    </row>
    <row r="561" spans="1:27" ht="12.75" hidden="1" customHeight="1" outlineLevel="1" x14ac:dyDescent="0.3">
      <c r="A561" s="99" t="s">
        <v>2117</v>
      </c>
      <c r="B561" s="63" t="s">
        <v>90</v>
      </c>
      <c r="C561" s="43" t="s">
        <v>79</v>
      </c>
      <c r="D561" s="44">
        <f>$D$456</f>
        <v>3559.77</v>
      </c>
      <c r="E561" s="44">
        <f t="shared" ref="E561:AA561" si="325">$D$456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3">
      <c r="A562" s="99" t="s">
        <v>2118</v>
      </c>
      <c r="B562" s="63" t="s">
        <v>83</v>
      </c>
      <c r="C562" s="43" t="s">
        <v>79</v>
      </c>
      <c r="D562" s="44">
        <v>4.8</v>
      </c>
      <c r="E562" s="44">
        <v>4.8</v>
      </c>
      <c r="F562" s="44">
        <v>4.8</v>
      </c>
      <c r="G562" s="44">
        <v>4.8</v>
      </c>
      <c r="H562" s="44">
        <v>4.8</v>
      </c>
      <c r="I562" s="44">
        <v>4.8</v>
      </c>
      <c r="J562" s="44">
        <v>4.8</v>
      </c>
      <c r="K562" s="44">
        <v>4.8</v>
      </c>
      <c r="L562" s="44">
        <v>4.8</v>
      </c>
      <c r="M562" s="44">
        <v>4.8</v>
      </c>
      <c r="N562" s="44">
        <v>4.8</v>
      </c>
      <c r="O562" s="44">
        <v>4.8</v>
      </c>
      <c r="P562" s="44">
        <v>4.8</v>
      </c>
      <c r="Q562" s="44">
        <v>4.8</v>
      </c>
      <c r="R562" s="44">
        <v>4.8</v>
      </c>
      <c r="S562" s="44">
        <v>4.8</v>
      </c>
      <c r="T562" s="44">
        <v>4.8</v>
      </c>
      <c r="U562" s="44">
        <v>4.8</v>
      </c>
      <c r="V562" s="44">
        <v>4.8</v>
      </c>
      <c r="W562" s="44">
        <v>4.8</v>
      </c>
      <c r="X562" s="44">
        <v>4.8</v>
      </c>
      <c r="Y562" s="44">
        <v>4.8</v>
      </c>
      <c r="Z562" s="44">
        <v>4.8</v>
      </c>
      <c r="AA562" s="44">
        <v>4.8</v>
      </c>
    </row>
    <row r="563" spans="1:27" ht="12.75" hidden="1" customHeight="1" outlineLevel="1" x14ac:dyDescent="0.3">
      <c r="A563" s="99" t="s">
        <v>2119</v>
      </c>
      <c r="B563" s="63" t="s">
        <v>81</v>
      </c>
      <c r="C563" s="43" t="s">
        <v>79</v>
      </c>
      <c r="D563" s="44">
        <f>$D$11</f>
        <v>264.79000000000002</v>
      </c>
      <c r="E563" s="44">
        <f t="shared" ref="E563:AA563" si="326">$D$11</f>
        <v>264.79000000000002</v>
      </c>
      <c r="F563" s="44">
        <f t="shared" si="326"/>
        <v>264.79000000000002</v>
      </c>
      <c r="G563" s="44">
        <f t="shared" si="326"/>
        <v>264.79000000000002</v>
      </c>
      <c r="H563" s="44">
        <f t="shared" si="326"/>
        <v>264.79000000000002</v>
      </c>
      <c r="I563" s="44">
        <f t="shared" si="326"/>
        <v>264.79000000000002</v>
      </c>
      <c r="J563" s="44">
        <f t="shared" si="326"/>
        <v>264.79000000000002</v>
      </c>
      <c r="K563" s="44">
        <f t="shared" si="326"/>
        <v>264.79000000000002</v>
      </c>
      <c r="L563" s="44">
        <f t="shared" si="326"/>
        <v>264.79000000000002</v>
      </c>
      <c r="M563" s="44">
        <f t="shared" si="326"/>
        <v>264.79000000000002</v>
      </c>
      <c r="N563" s="44">
        <f t="shared" si="326"/>
        <v>264.79000000000002</v>
      </c>
      <c r="O563" s="44">
        <f t="shared" si="326"/>
        <v>264.79000000000002</v>
      </c>
      <c r="P563" s="44">
        <f t="shared" si="326"/>
        <v>264.79000000000002</v>
      </c>
      <c r="Q563" s="44">
        <f t="shared" si="326"/>
        <v>264.79000000000002</v>
      </c>
      <c r="R563" s="44">
        <f t="shared" si="326"/>
        <v>264.79000000000002</v>
      </c>
      <c r="S563" s="44">
        <f t="shared" si="326"/>
        <v>264.79000000000002</v>
      </c>
      <c r="T563" s="44">
        <f t="shared" si="326"/>
        <v>264.79000000000002</v>
      </c>
      <c r="U563" s="44">
        <f t="shared" si="326"/>
        <v>264.79000000000002</v>
      </c>
      <c r="V563" s="44">
        <f t="shared" si="326"/>
        <v>264.79000000000002</v>
      </c>
      <c r="W563" s="44">
        <f t="shared" si="326"/>
        <v>264.79000000000002</v>
      </c>
      <c r="X563" s="44">
        <f t="shared" si="326"/>
        <v>264.79000000000002</v>
      </c>
      <c r="Y563" s="44">
        <f t="shared" si="326"/>
        <v>264.79000000000002</v>
      </c>
      <c r="Z563" s="44">
        <f t="shared" si="326"/>
        <v>264.79000000000002</v>
      </c>
      <c r="AA563" s="44">
        <f t="shared" si="326"/>
        <v>264.79000000000002</v>
      </c>
    </row>
    <row r="564" spans="1:27" ht="13.8" collapsed="1" x14ac:dyDescent="0.3">
      <c r="A564" s="98" t="s">
        <v>2120</v>
      </c>
      <c r="B564" s="28" t="str">
        <f>"23"&amp;"."&amp;$B$752&amp;"."&amp;$B$753</f>
        <v>23.02.2024</v>
      </c>
      <c r="C564" s="90" t="s">
        <v>76</v>
      </c>
      <c r="D564" s="91">
        <f>ROUND(((D565+D566+D568+D567)/1000),5)</f>
        <v>5.3076100000000004</v>
      </c>
      <c r="E564" s="91">
        <f>ROUND(((E565+E566+E568+E567)/1000),5)</f>
        <v>5.1701899999999998</v>
      </c>
      <c r="F564" s="91">
        <f>ROUND(((F565+F566+F568+F567)/1000),5)</f>
        <v>5.0923699999999998</v>
      </c>
      <c r="G564" s="91">
        <f t="shared" ref="G564:AA564" si="327">ROUND(((G565+G566+G568+G567)/1000),5)</f>
        <v>5.0784799999999999</v>
      </c>
      <c r="H564" s="91">
        <f t="shared" si="327"/>
        <v>5.0857799999999997</v>
      </c>
      <c r="I564" s="91">
        <f t="shared" si="327"/>
        <v>5.1530100000000001</v>
      </c>
      <c r="J564" s="91">
        <f t="shared" si="327"/>
        <v>5.2435799999999997</v>
      </c>
      <c r="K564" s="91">
        <f t="shared" si="327"/>
        <v>5.35764</v>
      </c>
      <c r="L564" s="91">
        <f t="shared" si="327"/>
        <v>5.46875</v>
      </c>
      <c r="M564" s="91">
        <f t="shared" si="327"/>
        <v>5.6135999999999999</v>
      </c>
      <c r="N564" s="91">
        <f t="shared" si="327"/>
        <v>5.6798900000000003</v>
      </c>
      <c r="O564" s="91">
        <f t="shared" si="327"/>
        <v>5.6926100000000002</v>
      </c>
      <c r="P564" s="91">
        <f t="shared" si="327"/>
        <v>5.6829700000000001</v>
      </c>
      <c r="Q564" s="91">
        <f t="shared" si="327"/>
        <v>5.6739100000000002</v>
      </c>
      <c r="R564" s="91">
        <f t="shared" si="327"/>
        <v>5.6404199999999998</v>
      </c>
      <c r="S564" s="91">
        <f t="shared" si="327"/>
        <v>5.6119599999999998</v>
      </c>
      <c r="T564" s="91">
        <f t="shared" si="327"/>
        <v>5.6291799999999999</v>
      </c>
      <c r="U564" s="91">
        <f t="shared" si="327"/>
        <v>5.6765299999999996</v>
      </c>
      <c r="V564" s="91">
        <f t="shared" si="327"/>
        <v>5.6989299999999998</v>
      </c>
      <c r="W564" s="91">
        <f t="shared" si="327"/>
        <v>5.6893799999999999</v>
      </c>
      <c r="X564" s="91">
        <f t="shared" si="327"/>
        <v>5.6800499999999996</v>
      </c>
      <c r="Y564" s="91">
        <f t="shared" si="327"/>
        <v>5.60215</v>
      </c>
      <c r="Z564" s="91">
        <f t="shared" si="327"/>
        <v>5.4416799999999999</v>
      </c>
      <c r="AA564" s="91">
        <f t="shared" si="327"/>
        <v>5.2790900000000001</v>
      </c>
    </row>
    <row r="565" spans="1:27" ht="12.75" hidden="1" customHeight="1" outlineLevel="1" x14ac:dyDescent="0.3">
      <c r="A565" s="99" t="s">
        <v>2121</v>
      </c>
      <c r="B565" s="63" t="s">
        <v>238</v>
      </c>
      <c r="C565" s="43" t="s">
        <v>79</v>
      </c>
      <c r="D565" s="44">
        <v>1478.25</v>
      </c>
      <c r="E565" s="44">
        <v>1340.83</v>
      </c>
      <c r="F565" s="44">
        <v>1263.01</v>
      </c>
      <c r="G565" s="44">
        <v>1249.1199999999999</v>
      </c>
      <c r="H565" s="44">
        <v>1256.42</v>
      </c>
      <c r="I565" s="44">
        <v>1323.65</v>
      </c>
      <c r="J565" s="44">
        <v>1414.22</v>
      </c>
      <c r="K565" s="44">
        <v>1528.28</v>
      </c>
      <c r="L565" s="44">
        <v>1639.39</v>
      </c>
      <c r="M565" s="44">
        <v>1784.24</v>
      </c>
      <c r="N565" s="44">
        <v>1850.53</v>
      </c>
      <c r="O565" s="44">
        <v>1863.25</v>
      </c>
      <c r="P565" s="44">
        <v>1853.61</v>
      </c>
      <c r="Q565" s="44">
        <v>1844.55</v>
      </c>
      <c r="R565" s="44">
        <v>1811.06</v>
      </c>
      <c r="S565" s="44">
        <v>1782.6</v>
      </c>
      <c r="T565" s="44">
        <v>1799.82</v>
      </c>
      <c r="U565" s="44">
        <v>1847.17</v>
      </c>
      <c r="V565" s="44">
        <v>1869.57</v>
      </c>
      <c r="W565" s="44">
        <v>1860.02</v>
      </c>
      <c r="X565" s="44">
        <v>1850.69</v>
      </c>
      <c r="Y565" s="44">
        <v>1772.79</v>
      </c>
      <c r="Z565" s="44">
        <v>1612.32</v>
      </c>
      <c r="AA565" s="44">
        <v>1449.73</v>
      </c>
    </row>
    <row r="566" spans="1:27" ht="12.75" hidden="1" customHeight="1" outlineLevel="1" x14ac:dyDescent="0.3">
      <c r="A566" s="99" t="s">
        <v>2122</v>
      </c>
      <c r="B566" s="63" t="s">
        <v>90</v>
      </c>
      <c r="C566" s="43" t="s">
        <v>79</v>
      </c>
      <c r="D566" s="44">
        <f>$D$456</f>
        <v>3559.77</v>
      </c>
      <c r="E566" s="44">
        <f t="shared" ref="E566:AA566" si="328">$D$456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3">
      <c r="A567" s="99" t="s">
        <v>2123</v>
      </c>
      <c r="B567" s="63" t="s">
        <v>83</v>
      </c>
      <c r="C567" s="43" t="s">
        <v>79</v>
      </c>
      <c r="D567" s="44">
        <v>4.8</v>
      </c>
      <c r="E567" s="44">
        <v>4.8</v>
      </c>
      <c r="F567" s="44">
        <v>4.8</v>
      </c>
      <c r="G567" s="44">
        <v>4.8</v>
      </c>
      <c r="H567" s="44">
        <v>4.8</v>
      </c>
      <c r="I567" s="44">
        <v>4.8</v>
      </c>
      <c r="J567" s="44">
        <v>4.8</v>
      </c>
      <c r="K567" s="44">
        <v>4.8</v>
      </c>
      <c r="L567" s="44">
        <v>4.8</v>
      </c>
      <c r="M567" s="44">
        <v>4.8</v>
      </c>
      <c r="N567" s="44">
        <v>4.8</v>
      </c>
      <c r="O567" s="44">
        <v>4.8</v>
      </c>
      <c r="P567" s="44">
        <v>4.8</v>
      </c>
      <c r="Q567" s="44">
        <v>4.8</v>
      </c>
      <c r="R567" s="44">
        <v>4.8</v>
      </c>
      <c r="S567" s="44">
        <v>4.8</v>
      </c>
      <c r="T567" s="44">
        <v>4.8</v>
      </c>
      <c r="U567" s="44">
        <v>4.8</v>
      </c>
      <c r="V567" s="44">
        <v>4.8</v>
      </c>
      <c r="W567" s="44">
        <v>4.8</v>
      </c>
      <c r="X567" s="44">
        <v>4.8</v>
      </c>
      <c r="Y567" s="44">
        <v>4.8</v>
      </c>
      <c r="Z567" s="44">
        <v>4.8</v>
      </c>
      <c r="AA567" s="44">
        <v>4.8</v>
      </c>
    </row>
    <row r="568" spans="1:27" ht="12.75" hidden="1" customHeight="1" outlineLevel="1" x14ac:dyDescent="0.3">
      <c r="A568" s="99" t="s">
        <v>2124</v>
      </c>
      <c r="B568" s="63" t="s">
        <v>81</v>
      </c>
      <c r="C568" s="43" t="s">
        <v>79</v>
      </c>
      <c r="D568" s="44">
        <f>$D$11</f>
        <v>264.79000000000002</v>
      </c>
      <c r="E568" s="44">
        <f t="shared" ref="E568:AA568" si="329">$D$11</f>
        <v>264.79000000000002</v>
      </c>
      <c r="F568" s="44">
        <f t="shared" si="329"/>
        <v>264.79000000000002</v>
      </c>
      <c r="G568" s="44">
        <f t="shared" si="329"/>
        <v>264.79000000000002</v>
      </c>
      <c r="H568" s="44">
        <f t="shared" si="329"/>
        <v>264.79000000000002</v>
      </c>
      <c r="I568" s="44">
        <f t="shared" si="329"/>
        <v>264.79000000000002</v>
      </c>
      <c r="J568" s="44">
        <f t="shared" si="329"/>
        <v>264.79000000000002</v>
      </c>
      <c r="K568" s="44">
        <f t="shared" si="329"/>
        <v>264.79000000000002</v>
      </c>
      <c r="L568" s="44">
        <f t="shared" si="329"/>
        <v>264.79000000000002</v>
      </c>
      <c r="M568" s="44">
        <f t="shared" si="329"/>
        <v>264.79000000000002</v>
      </c>
      <c r="N568" s="44">
        <f t="shared" si="329"/>
        <v>264.79000000000002</v>
      </c>
      <c r="O568" s="44">
        <f t="shared" si="329"/>
        <v>264.79000000000002</v>
      </c>
      <c r="P568" s="44">
        <f t="shared" si="329"/>
        <v>264.79000000000002</v>
      </c>
      <c r="Q568" s="44">
        <f t="shared" si="329"/>
        <v>264.79000000000002</v>
      </c>
      <c r="R568" s="44">
        <f t="shared" si="329"/>
        <v>264.79000000000002</v>
      </c>
      <c r="S568" s="44">
        <f t="shared" si="329"/>
        <v>264.79000000000002</v>
      </c>
      <c r="T568" s="44">
        <f t="shared" si="329"/>
        <v>264.79000000000002</v>
      </c>
      <c r="U568" s="44">
        <f t="shared" si="329"/>
        <v>264.79000000000002</v>
      </c>
      <c r="V568" s="44">
        <f t="shared" si="329"/>
        <v>264.79000000000002</v>
      </c>
      <c r="W568" s="44">
        <f t="shared" si="329"/>
        <v>264.79000000000002</v>
      </c>
      <c r="X568" s="44">
        <f t="shared" si="329"/>
        <v>264.79000000000002</v>
      </c>
      <c r="Y568" s="44">
        <f t="shared" si="329"/>
        <v>264.79000000000002</v>
      </c>
      <c r="Z568" s="44">
        <f t="shared" si="329"/>
        <v>264.79000000000002</v>
      </c>
      <c r="AA568" s="44">
        <f t="shared" si="329"/>
        <v>264.79000000000002</v>
      </c>
    </row>
    <row r="569" spans="1:27" ht="13.8" collapsed="1" x14ac:dyDescent="0.3">
      <c r="A569" s="98" t="s">
        <v>2125</v>
      </c>
      <c r="B569" s="28" t="str">
        <f>"24"&amp;"."&amp;$B$752&amp;"."&amp;$B$753</f>
        <v>24.02.2024</v>
      </c>
      <c r="C569" s="90" t="s">
        <v>76</v>
      </c>
      <c r="D569" s="91">
        <f>ROUND(((D570+D571+D573+D572)/1000),5)</f>
        <v>5.3711399999999996</v>
      </c>
      <c r="E569" s="91">
        <f>ROUND(((E570+E571+E573+E572)/1000),5)</f>
        <v>5.25047</v>
      </c>
      <c r="F569" s="91">
        <f>ROUND(((F570+F571+F573+F572)/1000),5)</f>
        <v>5.1504799999999999</v>
      </c>
      <c r="G569" s="91">
        <f t="shared" ref="G569:AA569" si="330">ROUND(((G570+G571+G573+G572)/1000),5)</f>
        <v>5.1069300000000002</v>
      </c>
      <c r="H569" s="91">
        <f t="shared" si="330"/>
        <v>5.1371399999999996</v>
      </c>
      <c r="I569" s="91">
        <f t="shared" si="330"/>
        <v>5.1752099999999999</v>
      </c>
      <c r="J569" s="91">
        <f t="shared" si="330"/>
        <v>5.2796399999999997</v>
      </c>
      <c r="K569" s="91">
        <f t="shared" si="330"/>
        <v>5.3402500000000002</v>
      </c>
      <c r="L569" s="91">
        <f t="shared" si="330"/>
        <v>5.5835499999999998</v>
      </c>
      <c r="M569" s="91">
        <f t="shared" si="330"/>
        <v>5.6717199999999997</v>
      </c>
      <c r="N569" s="91">
        <f t="shared" si="330"/>
        <v>5.7100900000000001</v>
      </c>
      <c r="O569" s="91">
        <f t="shared" si="330"/>
        <v>5.7257400000000001</v>
      </c>
      <c r="P569" s="91">
        <f t="shared" si="330"/>
        <v>5.7132699999999996</v>
      </c>
      <c r="Q569" s="91">
        <f t="shared" si="330"/>
        <v>5.7017899999999999</v>
      </c>
      <c r="R569" s="91">
        <f t="shared" si="330"/>
        <v>5.6756900000000003</v>
      </c>
      <c r="S569" s="91">
        <f t="shared" si="330"/>
        <v>5.6584099999999999</v>
      </c>
      <c r="T569" s="91">
        <f t="shared" si="330"/>
        <v>5.6684000000000001</v>
      </c>
      <c r="U569" s="91">
        <f t="shared" si="330"/>
        <v>5.6835500000000003</v>
      </c>
      <c r="V569" s="91">
        <f t="shared" si="330"/>
        <v>5.7141900000000003</v>
      </c>
      <c r="W569" s="91">
        <f t="shared" si="330"/>
        <v>5.7180999999999997</v>
      </c>
      <c r="X569" s="91">
        <f t="shared" si="330"/>
        <v>5.7136899999999997</v>
      </c>
      <c r="Y569" s="91">
        <f t="shared" si="330"/>
        <v>5.6435199999999996</v>
      </c>
      <c r="Z569" s="91">
        <f t="shared" si="330"/>
        <v>5.4621700000000004</v>
      </c>
      <c r="AA569" s="91">
        <f t="shared" si="330"/>
        <v>5.2942299999999998</v>
      </c>
    </row>
    <row r="570" spans="1:27" ht="12.75" hidden="1" customHeight="1" outlineLevel="1" x14ac:dyDescent="0.3">
      <c r="A570" s="99" t="s">
        <v>2126</v>
      </c>
      <c r="B570" s="63" t="s">
        <v>238</v>
      </c>
      <c r="C570" s="43" t="s">
        <v>79</v>
      </c>
      <c r="D570" s="44">
        <v>1541.78</v>
      </c>
      <c r="E570" s="44">
        <v>1421.11</v>
      </c>
      <c r="F570" s="44">
        <v>1321.12</v>
      </c>
      <c r="G570" s="44">
        <v>1277.57</v>
      </c>
      <c r="H570" s="44">
        <v>1307.78</v>
      </c>
      <c r="I570" s="44">
        <v>1345.85</v>
      </c>
      <c r="J570" s="44">
        <v>1450.28</v>
      </c>
      <c r="K570" s="44">
        <v>1510.89</v>
      </c>
      <c r="L570" s="44">
        <v>1754.19</v>
      </c>
      <c r="M570" s="44">
        <v>1842.36</v>
      </c>
      <c r="N570" s="44">
        <v>1880.73</v>
      </c>
      <c r="O570" s="44">
        <v>1896.38</v>
      </c>
      <c r="P570" s="44">
        <v>1883.91</v>
      </c>
      <c r="Q570" s="44">
        <v>1872.43</v>
      </c>
      <c r="R570" s="44">
        <v>1846.33</v>
      </c>
      <c r="S570" s="44">
        <v>1829.05</v>
      </c>
      <c r="T570" s="44">
        <v>1839.04</v>
      </c>
      <c r="U570" s="44">
        <v>1854.19</v>
      </c>
      <c r="V570" s="44">
        <v>1884.83</v>
      </c>
      <c r="W570" s="44">
        <v>1888.74</v>
      </c>
      <c r="X570" s="44">
        <v>1884.33</v>
      </c>
      <c r="Y570" s="44">
        <v>1814.16</v>
      </c>
      <c r="Z570" s="44">
        <v>1632.81</v>
      </c>
      <c r="AA570" s="44">
        <v>1464.87</v>
      </c>
    </row>
    <row r="571" spans="1:27" ht="12.75" hidden="1" customHeight="1" outlineLevel="1" x14ac:dyDescent="0.3">
      <c r="A571" s="99" t="s">
        <v>2127</v>
      </c>
      <c r="B571" s="63" t="s">
        <v>90</v>
      </c>
      <c r="C571" s="43" t="s">
        <v>79</v>
      </c>
      <c r="D571" s="44">
        <f>$D$456</f>
        <v>3559.77</v>
      </c>
      <c r="E571" s="44">
        <f t="shared" ref="E571:AA571" si="331">$D$456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3">
      <c r="A572" s="99" t="s">
        <v>2128</v>
      </c>
      <c r="B572" s="63" t="s">
        <v>83</v>
      </c>
      <c r="C572" s="43" t="s">
        <v>79</v>
      </c>
      <c r="D572" s="44">
        <v>4.8</v>
      </c>
      <c r="E572" s="44">
        <v>4.8</v>
      </c>
      <c r="F572" s="44">
        <v>4.8</v>
      </c>
      <c r="G572" s="44">
        <v>4.8</v>
      </c>
      <c r="H572" s="44">
        <v>4.8</v>
      </c>
      <c r="I572" s="44">
        <v>4.8</v>
      </c>
      <c r="J572" s="44">
        <v>4.8</v>
      </c>
      <c r="K572" s="44">
        <v>4.8</v>
      </c>
      <c r="L572" s="44">
        <v>4.8</v>
      </c>
      <c r="M572" s="44">
        <v>4.8</v>
      </c>
      <c r="N572" s="44">
        <v>4.8</v>
      </c>
      <c r="O572" s="44">
        <v>4.8</v>
      </c>
      <c r="P572" s="44">
        <v>4.8</v>
      </c>
      <c r="Q572" s="44">
        <v>4.8</v>
      </c>
      <c r="R572" s="44">
        <v>4.8</v>
      </c>
      <c r="S572" s="44">
        <v>4.8</v>
      </c>
      <c r="T572" s="44">
        <v>4.8</v>
      </c>
      <c r="U572" s="44">
        <v>4.8</v>
      </c>
      <c r="V572" s="44">
        <v>4.8</v>
      </c>
      <c r="W572" s="44">
        <v>4.8</v>
      </c>
      <c r="X572" s="44">
        <v>4.8</v>
      </c>
      <c r="Y572" s="44">
        <v>4.8</v>
      </c>
      <c r="Z572" s="44">
        <v>4.8</v>
      </c>
      <c r="AA572" s="44">
        <v>4.8</v>
      </c>
    </row>
    <row r="573" spans="1:27" ht="12.75" hidden="1" customHeight="1" outlineLevel="1" x14ac:dyDescent="0.3">
      <c r="A573" s="99" t="s">
        <v>2129</v>
      </c>
      <c r="B573" s="63" t="s">
        <v>81</v>
      </c>
      <c r="C573" s="43" t="s">
        <v>79</v>
      </c>
      <c r="D573" s="44">
        <f>$D$11</f>
        <v>264.79000000000002</v>
      </c>
      <c r="E573" s="44">
        <f t="shared" ref="E573:AA573" si="332">$D$11</f>
        <v>264.79000000000002</v>
      </c>
      <c r="F573" s="44">
        <f t="shared" si="332"/>
        <v>264.79000000000002</v>
      </c>
      <c r="G573" s="44">
        <f t="shared" si="332"/>
        <v>264.79000000000002</v>
      </c>
      <c r="H573" s="44">
        <f t="shared" si="332"/>
        <v>264.79000000000002</v>
      </c>
      <c r="I573" s="44">
        <f t="shared" si="332"/>
        <v>264.79000000000002</v>
      </c>
      <c r="J573" s="44">
        <f t="shared" si="332"/>
        <v>264.79000000000002</v>
      </c>
      <c r="K573" s="44">
        <f t="shared" si="332"/>
        <v>264.79000000000002</v>
      </c>
      <c r="L573" s="44">
        <f t="shared" si="332"/>
        <v>264.79000000000002</v>
      </c>
      <c r="M573" s="44">
        <f t="shared" si="332"/>
        <v>264.79000000000002</v>
      </c>
      <c r="N573" s="44">
        <f t="shared" si="332"/>
        <v>264.79000000000002</v>
      </c>
      <c r="O573" s="44">
        <f t="shared" si="332"/>
        <v>264.79000000000002</v>
      </c>
      <c r="P573" s="44">
        <f t="shared" si="332"/>
        <v>264.79000000000002</v>
      </c>
      <c r="Q573" s="44">
        <f t="shared" si="332"/>
        <v>264.79000000000002</v>
      </c>
      <c r="R573" s="44">
        <f t="shared" si="332"/>
        <v>264.79000000000002</v>
      </c>
      <c r="S573" s="44">
        <f t="shared" si="332"/>
        <v>264.79000000000002</v>
      </c>
      <c r="T573" s="44">
        <f t="shared" si="332"/>
        <v>264.79000000000002</v>
      </c>
      <c r="U573" s="44">
        <f t="shared" si="332"/>
        <v>264.79000000000002</v>
      </c>
      <c r="V573" s="44">
        <f t="shared" si="332"/>
        <v>264.79000000000002</v>
      </c>
      <c r="W573" s="44">
        <f t="shared" si="332"/>
        <v>264.79000000000002</v>
      </c>
      <c r="X573" s="44">
        <f t="shared" si="332"/>
        <v>264.79000000000002</v>
      </c>
      <c r="Y573" s="44">
        <f t="shared" si="332"/>
        <v>264.79000000000002</v>
      </c>
      <c r="Z573" s="44">
        <f t="shared" si="332"/>
        <v>264.79000000000002</v>
      </c>
      <c r="AA573" s="44">
        <f t="shared" si="332"/>
        <v>264.79000000000002</v>
      </c>
    </row>
    <row r="574" spans="1:27" ht="13.8" collapsed="1" x14ac:dyDescent="0.3">
      <c r="A574" s="98" t="s">
        <v>2130</v>
      </c>
      <c r="B574" s="28" t="str">
        <f>"25"&amp;"."&amp;$B$752&amp;"."&amp;$B$753</f>
        <v>25.02.2024</v>
      </c>
      <c r="C574" s="90" t="s">
        <v>76</v>
      </c>
      <c r="D574" s="91">
        <f>ROUND(((D575+D576+D578+D577)/1000),5)</f>
        <v>5.3558000000000003</v>
      </c>
      <c r="E574" s="91">
        <f>ROUND(((E575+E576+E578+E577)/1000),5)</f>
        <v>5.2022199999999996</v>
      </c>
      <c r="F574" s="91">
        <f>ROUND(((F575+F576+F578+F577)/1000),5)</f>
        <v>5.0987400000000003</v>
      </c>
      <c r="G574" s="91">
        <f t="shared" ref="G574:AA574" si="333">ROUND(((G575+G576+G578+G577)/1000),5)</f>
        <v>5.0904100000000003</v>
      </c>
      <c r="H574" s="91">
        <f t="shared" si="333"/>
        <v>5.09375</v>
      </c>
      <c r="I574" s="91">
        <f t="shared" si="333"/>
        <v>5.1295599999999997</v>
      </c>
      <c r="J574" s="91">
        <f t="shared" si="333"/>
        <v>5.2190700000000003</v>
      </c>
      <c r="K574" s="91">
        <f t="shared" si="333"/>
        <v>5.2900400000000003</v>
      </c>
      <c r="L574" s="91">
        <f t="shared" si="333"/>
        <v>5.4577799999999996</v>
      </c>
      <c r="M574" s="91">
        <f t="shared" si="333"/>
        <v>5.6352599999999997</v>
      </c>
      <c r="N574" s="91">
        <f t="shared" si="333"/>
        <v>5.6977700000000002</v>
      </c>
      <c r="O574" s="91">
        <f t="shared" si="333"/>
        <v>5.7080200000000003</v>
      </c>
      <c r="P574" s="91">
        <f t="shared" si="333"/>
        <v>5.69869</v>
      </c>
      <c r="Q574" s="91">
        <f t="shared" si="333"/>
        <v>5.6885500000000002</v>
      </c>
      <c r="R574" s="91">
        <f t="shared" si="333"/>
        <v>5.6537899999999999</v>
      </c>
      <c r="S574" s="91">
        <f t="shared" si="333"/>
        <v>5.6435599999999999</v>
      </c>
      <c r="T574" s="91">
        <f t="shared" si="333"/>
        <v>5.6693300000000004</v>
      </c>
      <c r="U574" s="91">
        <f t="shared" si="333"/>
        <v>5.7044199999999998</v>
      </c>
      <c r="V574" s="91">
        <f t="shared" si="333"/>
        <v>5.7651399999999997</v>
      </c>
      <c r="W574" s="91">
        <f t="shared" si="333"/>
        <v>5.74878</v>
      </c>
      <c r="X574" s="91">
        <f t="shared" si="333"/>
        <v>5.7448300000000003</v>
      </c>
      <c r="Y574" s="91">
        <f t="shared" si="333"/>
        <v>5.6808100000000001</v>
      </c>
      <c r="Z574" s="91">
        <f t="shared" si="333"/>
        <v>5.4909100000000004</v>
      </c>
      <c r="AA574" s="91">
        <f t="shared" si="333"/>
        <v>5.2930299999999999</v>
      </c>
    </row>
    <row r="575" spans="1:27" ht="12.75" hidden="1" customHeight="1" outlineLevel="1" x14ac:dyDescent="0.3">
      <c r="A575" s="99" t="s">
        <v>2131</v>
      </c>
      <c r="B575" s="63" t="s">
        <v>238</v>
      </c>
      <c r="C575" s="43" t="s">
        <v>79</v>
      </c>
      <c r="D575" s="44">
        <v>1526.44</v>
      </c>
      <c r="E575" s="44">
        <v>1372.86</v>
      </c>
      <c r="F575" s="44">
        <v>1269.3800000000001</v>
      </c>
      <c r="G575" s="44">
        <v>1261.05</v>
      </c>
      <c r="H575" s="44">
        <v>1264.3900000000001</v>
      </c>
      <c r="I575" s="44">
        <v>1300.2</v>
      </c>
      <c r="J575" s="44">
        <v>1389.71</v>
      </c>
      <c r="K575" s="44">
        <v>1460.68</v>
      </c>
      <c r="L575" s="44">
        <v>1628.42</v>
      </c>
      <c r="M575" s="44">
        <v>1805.9</v>
      </c>
      <c r="N575" s="44">
        <v>1868.41</v>
      </c>
      <c r="O575" s="44">
        <v>1878.66</v>
      </c>
      <c r="P575" s="44">
        <v>1869.33</v>
      </c>
      <c r="Q575" s="44">
        <v>1859.19</v>
      </c>
      <c r="R575" s="44">
        <v>1824.43</v>
      </c>
      <c r="S575" s="44">
        <v>1814.2</v>
      </c>
      <c r="T575" s="44">
        <v>1839.97</v>
      </c>
      <c r="U575" s="44">
        <v>1875.06</v>
      </c>
      <c r="V575" s="44">
        <v>1935.78</v>
      </c>
      <c r="W575" s="44">
        <v>1919.42</v>
      </c>
      <c r="X575" s="44">
        <v>1915.47</v>
      </c>
      <c r="Y575" s="44">
        <v>1851.45</v>
      </c>
      <c r="Z575" s="44">
        <v>1661.55</v>
      </c>
      <c r="AA575" s="44">
        <v>1463.67</v>
      </c>
    </row>
    <row r="576" spans="1:27" ht="12.75" hidden="1" customHeight="1" outlineLevel="1" x14ac:dyDescent="0.3">
      <c r="A576" s="99" t="s">
        <v>2132</v>
      </c>
      <c r="B576" s="63" t="s">
        <v>90</v>
      </c>
      <c r="C576" s="43" t="s">
        <v>79</v>
      </c>
      <c r="D576" s="44">
        <f>$D$456</f>
        <v>3559.77</v>
      </c>
      <c r="E576" s="44">
        <f t="shared" ref="E576:AA576" si="334">$D$456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3">
      <c r="A577" s="99" t="s">
        <v>2133</v>
      </c>
      <c r="B577" s="63" t="s">
        <v>83</v>
      </c>
      <c r="C577" s="43" t="s">
        <v>79</v>
      </c>
      <c r="D577" s="44">
        <v>4.8</v>
      </c>
      <c r="E577" s="44">
        <v>4.8</v>
      </c>
      <c r="F577" s="44">
        <v>4.8</v>
      </c>
      <c r="G577" s="44">
        <v>4.8</v>
      </c>
      <c r="H577" s="44">
        <v>4.8</v>
      </c>
      <c r="I577" s="44">
        <v>4.8</v>
      </c>
      <c r="J577" s="44">
        <v>4.8</v>
      </c>
      <c r="K577" s="44">
        <v>4.8</v>
      </c>
      <c r="L577" s="44">
        <v>4.8</v>
      </c>
      <c r="M577" s="44">
        <v>4.8</v>
      </c>
      <c r="N577" s="44">
        <v>4.8</v>
      </c>
      <c r="O577" s="44">
        <v>4.8</v>
      </c>
      <c r="P577" s="44">
        <v>4.8</v>
      </c>
      <c r="Q577" s="44">
        <v>4.8</v>
      </c>
      <c r="R577" s="44">
        <v>4.8</v>
      </c>
      <c r="S577" s="44">
        <v>4.8</v>
      </c>
      <c r="T577" s="44">
        <v>4.8</v>
      </c>
      <c r="U577" s="44">
        <v>4.8</v>
      </c>
      <c r="V577" s="44">
        <v>4.8</v>
      </c>
      <c r="W577" s="44">
        <v>4.8</v>
      </c>
      <c r="X577" s="44">
        <v>4.8</v>
      </c>
      <c r="Y577" s="44">
        <v>4.8</v>
      </c>
      <c r="Z577" s="44">
        <v>4.8</v>
      </c>
      <c r="AA577" s="44">
        <v>4.8</v>
      </c>
    </row>
    <row r="578" spans="1:27" ht="12.75" hidden="1" customHeight="1" outlineLevel="1" x14ac:dyDescent="0.3">
      <c r="A578" s="99" t="s">
        <v>2134</v>
      </c>
      <c r="B578" s="63" t="s">
        <v>81</v>
      </c>
      <c r="C578" s="43" t="s">
        <v>79</v>
      </c>
      <c r="D578" s="44">
        <f>$D$11</f>
        <v>264.79000000000002</v>
      </c>
      <c r="E578" s="44">
        <f t="shared" ref="E578:AA578" si="335">$D$11</f>
        <v>264.79000000000002</v>
      </c>
      <c r="F578" s="44">
        <f t="shared" si="335"/>
        <v>264.79000000000002</v>
      </c>
      <c r="G578" s="44">
        <f t="shared" si="335"/>
        <v>264.79000000000002</v>
      </c>
      <c r="H578" s="44">
        <f t="shared" si="335"/>
        <v>264.79000000000002</v>
      </c>
      <c r="I578" s="44">
        <f t="shared" si="335"/>
        <v>264.79000000000002</v>
      </c>
      <c r="J578" s="44">
        <f t="shared" si="335"/>
        <v>264.79000000000002</v>
      </c>
      <c r="K578" s="44">
        <f t="shared" si="335"/>
        <v>264.79000000000002</v>
      </c>
      <c r="L578" s="44">
        <f t="shared" si="335"/>
        <v>264.79000000000002</v>
      </c>
      <c r="M578" s="44">
        <f t="shared" si="335"/>
        <v>264.79000000000002</v>
      </c>
      <c r="N578" s="44">
        <f t="shared" si="335"/>
        <v>264.79000000000002</v>
      </c>
      <c r="O578" s="44">
        <f t="shared" si="335"/>
        <v>264.79000000000002</v>
      </c>
      <c r="P578" s="44">
        <f t="shared" si="335"/>
        <v>264.79000000000002</v>
      </c>
      <c r="Q578" s="44">
        <f t="shared" si="335"/>
        <v>264.79000000000002</v>
      </c>
      <c r="R578" s="44">
        <f t="shared" si="335"/>
        <v>264.79000000000002</v>
      </c>
      <c r="S578" s="44">
        <f t="shared" si="335"/>
        <v>264.79000000000002</v>
      </c>
      <c r="T578" s="44">
        <f t="shared" si="335"/>
        <v>264.79000000000002</v>
      </c>
      <c r="U578" s="44">
        <f t="shared" si="335"/>
        <v>264.79000000000002</v>
      </c>
      <c r="V578" s="44">
        <f t="shared" si="335"/>
        <v>264.79000000000002</v>
      </c>
      <c r="W578" s="44">
        <f t="shared" si="335"/>
        <v>264.79000000000002</v>
      </c>
      <c r="X578" s="44">
        <f t="shared" si="335"/>
        <v>264.79000000000002</v>
      </c>
      <c r="Y578" s="44">
        <f t="shared" si="335"/>
        <v>264.79000000000002</v>
      </c>
      <c r="Z578" s="44">
        <f t="shared" si="335"/>
        <v>264.79000000000002</v>
      </c>
      <c r="AA578" s="44">
        <f t="shared" si="335"/>
        <v>264.79000000000002</v>
      </c>
    </row>
    <row r="579" spans="1:27" ht="13.8" collapsed="1" x14ac:dyDescent="0.3">
      <c r="A579" s="98" t="s">
        <v>2135</v>
      </c>
      <c r="B579" s="28" t="str">
        <f>"26"&amp;"."&amp;$B$752&amp;"."&amp;$B$753</f>
        <v>26.02.2024</v>
      </c>
      <c r="C579" s="90" t="s">
        <v>76</v>
      </c>
      <c r="D579" s="91">
        <f>ROUND(((D580+D581+D583+D582)/1000),5)</f>
        <v>5.2368800000000002</v>
      </c>
      <c r="E579" s="91">
        <f>ROUND(((E580+E581+E583+E582)/1000),5)</f>
        <v>5.1084899999999998</v>
      </c>
      <c r="F579" s="91">
        <f>ROUND(((F580+F581+F583+F582)/1000),5)</f>
        <v>5.0514200000000002</v>
      </c>
      <c r="G579" s="91">
        <f t="shared" ref="G579:AA579" si="336">ROUND(((G580+G581+G583+G582)/1000),5)</f>
        <v>5.0585399999999998</v>
      </c>
      <c r="H579" s="91">
        <f t="shared" si="336"/>
        <v>5.0749399999999998</v>
      </c>
      <c r="I579" s="91">
        <f t="shared" si="336"/>
        <v>5.2166100000000002</v>
      </c>
      <c r="J579" s="91">
        <f t="shared" si="336"/>
        <v>5.3796999999999997</v>
      </c>
      <c r="K579" s="91">
        <f t="shared" si="336"/>
        <v>5.6631099999999996</v>
      </c>
      <c r="L579" s="91">
        <f t="shared" si="336"/>
        <v>5.7954600000000003</v>
      </c>
      <c r="M579" s="91">
        <f t="shared" si="336"/>
        <v>5.8064299999999998</v>
      </c>
      <c r="N579" s="91">
        <f t="shared" si="336"/>
        <v>5.8262499999999999</v>
      </c>
      <c r="O579" s="91">
        <f t="shared" si="336"/>
        <v>5.8544</v>
      </c>
      <c r="P579" s="91">
        <f t="shared" si="336"/>
        <v>5.8458699999999997</v>
      </c>
      <c r="Q579" s="91">
        <f t="shared" si="336"/>
        <v>5.8474500000000003</v>
      </c>
      <c r="R579" s="91">
        <f t="shared" si="336"/>
        <v>5.8373400000000002</v>
      </c>
      <c r="S579" s="91">
        <f t="shared" si="336"/>
        <v>5.7742699999999996</v>
      </c>
      <c r="T579" s="91">
        <f t="shared" si="336"/>
        <v>5.7579500000000001</v>
      </c>
      <c r="U579" s="91">
        <f t="shared" si="336"/>
        <v>5.7721999999999998</v>
      </c>
      <c r="V579" s="91">
        <f t="shared" si="336"/>
        <v>5.7959699999999996</v>
      </c>
      <c r="W579" s="91">
        <f t="shared" si="336"/>
        <v>5.8213900000000001</v>
      </c>
      <c r="X579" s="91">
        <f t="shared" si="336"/>
        <v>5.7283400000000002</v>
      </c>
      <c r="Y579" s="91">
        <f t="shared" si="336"/>
        <v>5.6107100000000001</v>
      </c>
      <c r="Z579" s="91">
        <f t="shared" si="336"/>
        <v>5.3780400000000004</v>
      </c>
      <c r="AA579" s="91">
        <f t="shared" si="336"/>
        <v>5.1305199999999997</v>
      </c>
    </row>
    <row r="580" spans="1:27" ht="12.75" hidden="1" customHeight="1" outlineLevel="1" x14ac:dyDescent="0.3">
      <c r="A580" s="99" t="s">
        <v>2136</v>
      </c>
      <c r="B580" s="63" t="s">
        <v>238</v>
      </c>
      <c r="C580" s="43" t="s">
        <v>79</v>
      </c>
      <c r="D580" s="44">
        <v>1407.52</v>
      </c>
      <c r="E580" s="44">
        <v>1279.1300000000001</v>
      </c>
      <c r="F580" s="44">
        <v>1222.06</v>
      </c>
      <c r="G580" s="44">
        <v>1229.18</v>
      </c>
      <c r="H580" s="44">
        <v>1245.58</v>
      </c>
      <c r="I580" s="44">
        <v>1387.25</v>
      </c>
      <c r="J580" s="44">
        <v>1550.34</v>
      </c>
      <c r="K580" s="44">
        <v>1833.75</v>
      </c>
      <c r="L580" s="44">
        <v>1966.1</v>
      </c>
      <c r="M580" s="44">
        <v>1977.07</v>
      </c>
      <c r="N580" s="44">
        <v>1996.89</v>
      </c>
      <c r="O580" s="44">
        <v>2025.04</v>
      </c>
      <c r="P580" s="44">
        <v>2016.51</v>
      </c>
      <c r="Q580" s="44">
        <v>2018.09</v>
      </c>
      <c r="R580" s="44">
        <v>2007.98</v>
      </c>
      <c r="S580" s="44">
        <v>1944.91</v>
      </c>
      <c r="T580" s="44">
        <v>1928.59</v>
      </c>
      <c r="U580" s="44">
        <v>1942.84</v>
      </c>
      <c r="V580" s="44">
        <v>1966.61</v>
      </c>
      <c r="W580" s="44">
        <v>1992.03</v>
      </c>
      <c r="X580" s="44">
        <v>1898.98</v>
      </c>
      <c r="Y580" s="44">
        <v>1781.35</v>
      </c>
      <c r="Z580" s="44">
        <v>1548.68</v>
      </c>
      <c r="AA580" s="44">
        <v>1301.1600000000001</v>
      </c>
    </row>
    <row r="581" spans="1:27" ht="12.75" hidden="1" customHeight="1" outlineLevel="1" x14ac:dyDescent="0.3">
      <c r="A581" s="99" t="s">
        <v>2137</v>
      </c>
      <c r="B581" s="63" t="s">
        <v>90</v>
      </c>
      <c r="C581" s="43" t="s">
        <v>79</v>
      </c>
      <c r="D581" s="44">
        <f>$D$456</f>
        <v>3559.77</v>
      </c>
      <c r="E581" s="44">
        <f t="shared" ref="E581:AA581" si="337">$D$456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3">
      <c r="A582" s="99" t="s">
        <v>2138</v>
      </c>
      <c r="B582" s="63" t="s">
        <v>83</v>
      </c>
      <c r="C582" s="43" t="s">
        <v>79</v>
      </c>
      <c r="D582" s="44">
        <v>4.8</v>
      </c>
      <c r="E582" s="44">
        <v>4.8</v>
      </c>
      <c r="F582" s="44">
        <v>4.8</v>
      </c>
      <c r="G582" s="44">
        <v>4.8</v>
      </c>
      <c r="H582" s="44">
        <v>4.8</v>
      </c>
      <c r="I582" s="44">
        <v>4.8</v>
      </c>
      <c r="J582" s="44">
        <v>4.8</v>
      </c>
      <c r="K582" s="44">
        <v>4.8</v>
      </c>
      <c r="L582" s="44">
        <v>4.8</v>
      </c>
      <c r="M582" s="44">
        <v>4.8</v>
      </c>
      <c r="N582" s="44">
        <v>4.8</v>
      </c>
      <c r="O582" s="44">
        <v>4.8</v>
      </c>
      <c r="P582" s="44">
        <v>4.8</v>
      </c>
      <c r="Q582" s="44">
        <v>4.8</v>
      </c>
      <c r="R582" s="44">
        <v>4.8</v>
      </c>
      <c r="S582" s="44">
        <v>4.8</v>
      </c>
      <c r="T582" s="44">
        <v>4.8</v>
      </c>
      <c r="U582" s="44">
        <v>4.8</v>
      </c>
      <c r="V582" s="44">
        <v>4.8</v>
      </c>
      <c r="W582" s="44">
        <v>4.8</v>
      </c>
      <c r="X582" s="44">
        <v>4.8</v>
      </c>
      <c r="Y582" s="44">
        <v>4.8</v>
      </c>
      <c r="Z582" s="44">
        <v>4.8</v>
      </c>
      <c r="AA582" s="44">
        <v>4.8</v>
      </c>
    </row>
    <row r="583" spans="1:27" ht="12.75" hidden="1" customHeight="1" outlineLevel="1" x14ac:dyDescent="0.3">
      <c r="A583" s="99" t="s">
        <v>2139</v>
      </c>
      <c r="B583" s="63" t="s">
        <v>81</v>
      </c>
      <c r="C583" s="43" t="s">
        <v>79</v>
      </c>
      <c r="D583" s="44">
        <f>$D$11</f>
        <v>264.79000000000002</v>
      </c>
      <c r="E583" s="44">
        <f t="shared" ref="E583:AA583" si="338">$D$11</f>
        <v>264.79000000000002</v>
      </c>
      <c r="F583" s="44">
        <f t="shared" si="338"/>
        <v>264.79000000000002</v>
      </c>
      <c r="G583" s="44">
        <f t="shared" si="338"/>
        <v>264.79000000000002</v>
      </c>
      <c r="H583" s="44">
        <f t="shared" si="338"/>
        <v>264.79000000000002</v>
      </c>
      <c r="I583" s="44">
        <f t="shared" si="338"/>
        <v>264.79000000000002</v>
      </c>
      <c r="J583" s="44">
        <f t="shared" si="338"/>
        <v>264.79000000000002</v>
      </c>
      <c r="K583" s="44">
        <f t="shared" si="338"/>
        <v>264.79000000000002</v>
      </c>
      <c r="L583" s="44">
        <f t="shared" si="338"/>
        <v>264.79000000000002</v>
      </c>
      <c r="M583" s="44">
        <f t="shared" si="338"/>
        <v>264.79000000000002</v>
      </c>
      <c r="N583" s="44">
        <f t="shared" si="338"/>
        <v>264.79000000000002</v>
      </c>
      <c r="O583" s="44">
        <f t="shared" si="338"/>
        <v>264.79000000000002</v>
      </c>
      <c r="P583" s="44">
        <f t="shared" si="338"/>
        <v>264.79000000000002</v>
      </c>
      <c r="Q583" s="44">
        <f t="shared" si="338"/>
        <v>264.79000000000002</v>
      </c>
      <c r="R583" s="44">
        <f t="shared" si="338"/>
        <v>264.79000000000002</v>
      </c>
      <c r="S583" s="44">
        <f t="shared" si="338"/>
        <v>264.79000000000002</v>
      </c>
      <c r="T583" s="44">
        <f t="shared" si="338"/>
        <v>264.79000000000002</v>
      </c>
      <c r="U583" s="44">
        <f t="shared" si="338"/>
        <v>264.79000000000002</v>
      </c>
      <c r="V583" s="44">
        <f t="shared" si="338"/>
        <v>264.79000000000002</v>
      </c>
      <c r="W583" s="44">
        <f t="shared" si="338"/>
        <v>264.79000000000002</v>
      </c>
      <c r="X583" s="44">
        <f t="shared" si="338"/>
        <v>264.79000000000002</v>
      </c>
      <c r="Y583" s="44">
        <f t="shared" si="338"/>
        <v>264.79000000000002</v>
      </c>
      <c r="Z583" s="44">
        <f t="shared" si="338"/>
        <v>264.79000000000002</v>
      </c>
      <c r="AA583" s="44">
        <f t="shared" si="338"/>
        <v>264.79000000000002</v>
      </c>
    </row>
    <row r="584" spans="1:27" ht="13.8" collapsed="1" x14ac:dyDescent="0.3">
      <c r="A584" s="98" t="s">
        <v>2140</v>
      </c>
      <c r="B584" s="28" t="str">
        <f>"27"&amp;"."&amp;$B$752&amp;"."&amp;$B$753</f>
        <v>27.02.2024</v>
      </c>
      <c r="C584" s="90" t="s">
        <v>76</v>
      </c>
      <c r="D584" s="91">
        <f>ROUND(((D585+D586+D588+D587)/1000),5)</f>
        <v>5.1157899999999996</v>
      </c>
      <c r="E584" s="91">
        <f>ROUND(((E585+E586+E588+E587)/1000),5)</f>
        <v>5.0638699999999996</v>
      </c>
      <c r="F584" s="91">
        <f>ROUND(((F585+F586+F588+F587)/1000),5)</f>
        <v>5.0373700000000001</v>
      </c>
      <c r="G584" s="91">
        <f t="shared" ref="G584:AA584" si="339">ROUND(((G585+G586+G588+G587)/1000),5)</f>
        <v>5.0348100000000002</v>
      </c>
      <c r="H584" s="91">
        <f t="shared" si="339"/>
        <v>5.0685099999999998</v>
      </c>
      <c r="I584" s="91">
        <f t="shared" si="339"/>
        <v>5.2317600000000004</v>
      </c>
      <c r="J584" s="91">
        <f t="shared" si="339"/>
        <v>5.3590900000000001</v>
      </c>
      <c r="K584" s="91">
        <f t="shared" si="339"/>
        <v>5.5155700000000003</v>
      </c>
      <c r="L584" s="91">
        <f t="shared" si="339"/>
        <v>5.7095099999999999</v>
      </c>
      <c r="M584" s="91">
        <f t="shared" si="339"/>
        <v>5.7415500000000002</v>
      </c>
      <c r="N584" s="91">
        <f t="shared" si="339"/>
        <v>5.7675000000000001</v>
      </c>
      <c r="O584" s="91">
        <f t="shared" si="339"/>
        <v>5.8593000000000002</v>
      </c>
      <c r="P584" s="91">
        <f t="shared" si="339"/>
        <v>5.7926299999999999</v>
      </c>
      <c r="Q584" s="91">
        <f t="shared" si="339"/>
        <v>5.7805499999999999</v>
      </c>
      <c r="R584" s="91">
        <f t="shared" si="339"/>
        <v>5.7613899999999996</v>
      </c>
      <c r="S584" s="91">
        <f t="shared" si="339"/>
        <v>5.6744700000000003</v>
      </c>
      <c r="T584" s="91">
        <f t="shared" si="339"/>
        <v>5.6850100000000001</v>
      </c>
      <c r="U584" s="91">
        <f t="shared" si="339"/>
        <v>5.7162699999999997</v>
      </c>
      <c r="V584" s="91">
        <f t="shared" si="339"/>
        <v>5.7397499999999999</v>
      </c>
      <c r="W584" s="91">
        <f t="shared" si="339"/>
        <v>5.76342</v>
      </c>
      <c r="X584" s="91">
        <f t="shared" si="339"/>
        <v>5.6936799999999996</v>
      </c>
      <c r="Y584" s="91">
        <f t="shared" si="339"/>
        <v>5.6315999999999997</v>
      </c>
      <c r="Z584" s="91">
        <f t="shared" si="339"/>
        <v>5.43126</v>
      </c>
      <c r="AA584" s="91">
        <f t="shared" si="339"/>
        <v>5.2393299999999998</v>
      </c>
    </row>
    <row r="585" spans="1:27" ht="12.75" hidden="1" customHeight="1" outlineLevel="1" x14ac:dyDescent="0.3">
      <c r="A585" s="99" t="s">
        <v>2141</v>
      </c>
      <c r="B585" s="63" t="s">
        <v>238</v>
      </c>
      <c r="C585" s="43" t="s">
        <v>79</v>
      </c>
      <c r="D585" s="44">
        <v>1286.43</v>
      </c>
      <c r="E585" s="44">
        <v>1234.51</v>
      </c>
      <c r="F585" s="44">
        <v>1208.01</v>
      </c>
      <c r="G585" s="44">
        <v>1205.45</v>
      </c>
      <c r="H585" s="44">
        <v>1239.1500000000001</v>
      </c>
      <c r="I585" s="44">
        <v>1402.4</v>
      </c>
      <c r="J585" s="44">
        <v>1529.73</v>
      </c>
      <c r="K585" s="44">
        <v>1686.21</v>
      </c>
      <c r="L585" s="44">
        <v>1880.15</v>
      </c>
      <c r="M585" s="44">
        <v>1912.19</v>
      </c>
      <c r="N585" s="44">
        <v>1938.14</v>
      </c>
      <c r="O585" s="44">
        <v>2029.94</v>
      </c>
      <c r="P585" s="44">
        <v>1963.27</v>
      </c>
      <c r="Q585" s="44">
        <v>1951.19</v>
      </c>
      <c r="R585" s="44">
        <v>1932.03</v>
      </c>
      <c r="S585" s="44">
        <v>1845.11</v>
      </c>
      <c r="T585" s="44">
        <v>1855.65</v>
      </c>
      <c r="U585" s="44">
        <v>1886.91</v>
      </c>
      <c r="V585" s="44">
        <v>1910.39</v>
      </c>
      <c r="W585" s="44">
        <v>1934.06</v>
      </c>
      <c r="X585" s="44">
        <v>1864.32</v>
      </c>
      <c r="Y585" s="44">
        <v>1802.24</v>
      </c>
      <c r="Z585" s="44">
        <v>1601.9</v>
      </c>
      <c r="AA585" s="44">
        <v>1409.97</v>
      </c>
    </row>
    <row r="586" spans="1:27" ht="12.75" hidden="1" customHeight="1" outlineLevel="1" x14ac:dyDescent="0.3">
      <c r="A586" s="99" t="s">
        <v>2142</v>
      </c>
      <c r="B586" s="63" t="s">
        <v>90</v>
      </c>
      <c r="C586" s="43" t="s">
        <v>79</v>
      </c>
      <c r="D586" s="44">
        <f>$D$456</f>
        <v>3559.77</v>
      </c>
      <c r="E586" s="44">
        <f t="shared" ref="E586:AA586" si="340">$D$456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3">
      <c r="A587" s="99" t="s">
        <v>2143</v>
      </c>
      <c r="B587" s="63" t="s">
        <v>83</v>
      </c>
      <c r="C587" s="43" t="s">
        <v>79</v>
      </c>
      <c r="D587" s="44">
        <v>4.8</v>
      </c>
      <c r="E587" s="44">
        <v>4.8</v>
      </c>
      <c r="F587" s="44">
        <v>4.8</v>
      </c>
      <c r="G587" s="44">
        <v>4.8</v>
      </c>
      <c r="H587" s="44">
        <v>4.8</v>
      </c>
      <c r="I587" s="44">
        <v>4.8</v>
      </c>
      <c r="J587" s="44">
        <v>4.8</v>
      </c>
      <c r="K587" s="44">
        <v>4.8</v>
      </c>
      <c r="L587" s="44">
        <v>4.8</v>
      </c>
      <c r="M587" s="44">
        <v>4.8</v>
      </c>
      <c r="N587" s="44">
        <v>4.8</v>
      </c>
      <c r="O587" s="44">
        <v>4.8</v>
      </c>
      <c r="P587" s="44">
        <v>4.8</v>
      </c>
      <c r="Q587" s="44">
        <v>4.8</v>
      </c>
      <c r="R587" s="44">
        <v>4.8</v>
      </c>
      <c r="S587" s="44">
        <v>4.8</v>
      </c>
      <c r="T587" s="44">
        <v>4.8</v>
      </c>
      <c r="U587" s="44">
        <v>4.8</v>
      </c>
      <c r="V587" s="44">
        <v>4.8</v>
      </c>
      <c r="W587" s="44">
        <v>4.8</v>
      </c>
      <c r="X587" s="44">
        <v>4.8</v>
      </c>
      <c r="Y587" s="44">
        <v>4.8</v>
      </c>
      <c r="Z587" s="44">
        <v>4.8</v>
      </c>
      <c r="AA587" s="44">
        <v>4.8</v>
      </c>
    </row>
    <row r="588" spans="1:27" ht="12.75" hidden="1" customHeight="1" outlineLevel="1" x14ac:dyDescent="0.3">
      <c r="A588" s="99" t="s">
        <v>2144</v>
      </c>
      <c r="B588" s="63" t="s">
        <v>81</v>
      </c>
      <c r="C588" s="43" t="s">
        <v>79</v>
      </c>
      <c r="D588" s="44">
        <f>$D$11</f>
        <v>264.79000000000002</v>
      </c>
      <c r="E588" s="44">
        <f t="shared" ref="E588:AA588" si="341">$D$11</f>
        <v>264.79000000000002</v>
      </c>
      <c r="F588" s="44">
        <f t="shared" si="341"/>
        <v>264.79000000000002</v>
      </c>
      <c r="G588" s="44">
        <f t="shared" si="341"/>
        <v>264.79000000000002</v>
      </c>
      <c r="H588" s="44">
        <f t="shared" si="341"/>
        <v>264.79000000000002</v>
      </c>
      <c r="I588" s="44">
        <f t="shared" si="341"/>
        <v>264.79000000000002</v>
      </c>
      <c r="J588" s="44">
        <f t="shared" si="341"/>
        <v>264.79000000000002</v>
      </c>
      <c r="K588" s="44">
        <f t="shared" si="341"/>
        <v>264.79000000000002</v>
      </c>
      <c r="L588" s="44">
        <f t="shared" si="341"/>
        <v>264.79000000000002</v>
      </c>
      <c r="M588" s="44">
        <f t="shared" si="341"/>
        <v>264.79000000000002</v>
      </c>
      <c r="N588" s="44">
        <f t="shared" si="341"/>
        <v>264.79000000000002</v>
      </c>
      <c r="O588" s="44">
        <f t="shared" si="341"/>
        <v>264.79000000000002</v>
      </c>
      <c r="P588" s="44">
        <f t="shared" si="341"/>
        <v>264.79000000000002</v>
      </c>
      <c r="Q588" s="44">
        <f t="shared" si="341"/>
        <v>264.79000000000002</v>
      </c>
      <c r="R588" s="44">
        <f t="shared" si="341"/>
        <v>264.79000000000002</v>
      </c>
      <c r="S588" s="44">
        <f t="shared" si="341"/>
        <v>264.79000000000002</v>
      </c>
      <c r="T588" s="44">
        <f t="shared" si="341"/>
        <v>264.79000000000002</v>
      </c>
      <c r="U588" s="44">
        <f t="shared" si="341"/>
        <v>264.79000000000002</v>
      </c>
      <c r="V588" s="44">
        <f t="shared" si="341"/>
        <v>264.79000000000002</v>
      </c>
      <c r="W588" s="44">
        <f t="shared" si="341"/>
        <v>264.79000000000002</v>
      </c>
      <c r="X588" s="44">
        <f t="shared" si="341"/>
        <v>264.79000000000002</v>
      </c>
      <c r="Y588" s="44">
        <f t="shared" si="341"/>
        <v>264.79000000000002</v>
      </c>
      <c r="Z588" s="44">
        <f t="shared" si="341"/>
        <v>264.79000000000002</v>
      </c>
      <c r="AA588" s="44">
        <f t="shared" si="341"/>
        <v>264.79000000000002</v>
      </c>
    </row>
    <row r="589" spans="1:27" ht="13.8" collapsed="1" x14ac:dyDescent="0.3">
      <c r="A589" s="98" t="s">
        <v>2145</v>
      </c>
      <c r="B589" s="28" t="str">
        <f>"28"&amp;"."&amp;$B$752&amp;"."&amp;$B$753</f>
        <v>28.02.2024</v>
      </c>
      <c r="C589" s="90" t="s">
        <v>76</v>
      </c>
      <c r="D589" s="91">
        <f>ROUND(((D590+D591+D593+D592)/1000),5)</f>
        <v>5.0979400000000004</v>
      </c>
      <c r="E589" s="91">
        <f>ROUND(((E590+E591+E593+E592)/1000),5)</f>
        <v>5.0607899999999999</v>
      </c>
      <c r="F589" s="91">
        <f>ROUND(((F590+F591+F593+F592)/1000),5)</f>
        <v>5.0449799999999998</v>
      </c>
      <c r="G589" s="91">
        <f t="shared" ref="G589:AA589" si="342">ROUND(((G590+G591+G593+G592)/1000),5)</f>
        <v>5.0420199999999999</v>
      </c>
      <c r="H589" s="91">
        <f t="shared" si="342"/>
        <v>5.0704399999999996</v>
      </c>
      <c r="I589" s="91">
        <f t="shared" si="342"/>
        <v>5.1881199999999996</v>
      </c>
      <c r="J589" s="91">
        <f t="shared" si="342"/>
        <v>5.36707</v>
      </c>
      <c r="K589" s="91">
        <f t="shared" si="342"/>
        <v>5.6513400000000003</v>
      </c>
      <c r="L589" s="91">
        <f t="shared" si="342"/>
        <v>5.7609700000000004</v>
      </c>
      <c r="M589" s="91">
        <f t="shared" si="342"/>
        <v>5.8024800000000001</v>
      </c>
      <c r="N589" s="91">
        <f t="shared" si="342"/>
        <v>5.80959</v>
      </c>
      <c r="O589" s="91">
        <f t="shared" si="342"/>
        <v>5.8581700000000003</v>
      </c>
      <c r="P589" s="91">
        <f t="shared" si="342"/>
        <v>5.8364500000000001</v>
      </c>
      <c r="Q589" s="91">
        <f t="shared" si="342"/>
        <v>5.8428500000000003</v>
      </c>
      <c r="R589" s="91">
        <f t="shared" si="342"/>
        <v>5.83087</v>
      </c>
      <c r="S589" s="91">
        <f t="shared" si="342"/>
        <v>5.7328799999999998</v>
      </c>
      <c r="T589" s="91">
        <f t="shared" si="342"/>
        <v>5.7173699999999998</v>
      </c>
      <c r="U589" s="91">
        <f t="shared" si="342"/>
        <v>5.7304500000000003</v>
      </c>
      <c r="V589" s="91">
        <f t="shared" si="342"/>
        <v>5.7844800000000003</v>
      </c>
      <c r="W589" s="91">
        <f t="shared" si="342"/>
        <v>5.8326500000000001</v>
      </c>
      <c r="X589" s="91">
        <f t="shared" si="342"/>
        <v>5.7465200000000003</v>
      </c>
      <c r="Y589" s="91">
        <f t="shared" si="342"/>
        <v>5.6542899999999996</v>
      </c>
      <c r="Z589" s="91">
        <f t="shared" si="342"/>
        <v>5.4276400000000002</v>
      </c>
      <c r="AA589" s="91">
        <f t="shared" si="342"/>
        <v>5.1562400000000004</v>
      </c>
    </row>
    <row r="590" spans="1:27" ht="12.75" hidden="1" customHeight="1" outlineLevel="1" x14ac:dyDescent="0.3">
      <c r="A590" s="99" t="s">
        <v>2146</v>
      </c>
      <c r="B590" s="63" t="s">
        <v>238</v>
      </c>
      <c r="C590" s="43" t="s">
        <v>79</v>
      </c>
      <c r="D590" s="44">
        <v>1268.58</v>
      </c>
      <c r="E590" s="44">
        <v>1231.43</v>
      </c>
      <c r="F590" s="44">
        <v>1215.6199999999999</v>
      </c>
      <c r="G590" s="44">
        <v>1212.6600000000001</v>
      </c>
      <c r="H590" s="44">
        <v>1241.08</v>
      </c>
      <c r="I590" s="44">
        <v>1358.76</v>
      </c>
      <c r="J590" s="44">
        <v>1537.71</v>
      </c>
      <c r="K590" s="44">
        <v>1821.98</v>
      </c>
      <c r="L590" s="44">
        <v>1931.61</v>
      </c>
      <c r="M590" s="44">
        <v>1973.12</v>
      </c>
      <c r="N590" s="44">
        <v>1980.23</v>
      </c>
      <c r="O590" s="44">
        <v>2028.81</v>
      </c>
      <c r="P590" s="44">
        <v>2007.09</v>
      </c>
      <c r="Q590" s="44">
        <v>2013.49</v>
      </c>
      <c r="R590" s="44">
        <v>2001.51</v>
      </c>
      <c r="S590" s="44">
        <v>1903.52</v>
      </c>
      <c r="T590" s="44">
        <v>1888.01</v>
      </c>
      <c r="U590" s="44">
        <v>1901.09</v>
      </c>
      <c r="V590" s="44">
        <v>1955.12</v>
      </c>
      <c r="W590" s="44">
        <v>2003.29</v>
      </c>
      <c r="X590" s="44">
        <v>1917.16</v>
      </c>
      <c r="Y590" s="44">
        <v>1824.93</v>
      </c>
      <c r="Z590" s="44">
        <v>1598.28</v>
      </c>
      <c r="AA590" s="44">
        <v>1326.88</v>
      </c>
    </row>
    <row r="591" spans="1:27" ht="12.75" hidden="1" customHeight="1" outlineLevel="1" x14ac:dyDescent="0.3">
      <c r="A591" s="99" t="s">
        <v>2147</v>
      </c>
      <c r="B591" s="63" t="s">
        <v>90</v>
      </c>
      <c r="C591" s="43" t="s">
        <v>79</v>
      </c>
      <c r="D591" s="44">
        <f>$D$456</f>
        <v>3559.77</v>
      </c>
      <c r="E591" s="44">
        <f t="shared" ref="E591:AA591" si="343">$D$456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3">
      <c r="A592" s="99" t="s">
        <v>2148</v>
      </c>
      <c r="B592" s="63" t="s">
        <v>83</v>
      </c>
      <c r="C592" s="43" t="s">
        <v>79</v>
      </c>
      <c r="D592" s="44">
        <v>4.8</v>
      </c>
      <c r="E592" s="44">
        <v>4.8</v>
      </c>
      <c r="F592" s="44">
        <v>4.8</v>
      </c>
      <c r="G592" s="44">
        <v>4.8</v>
      </c>
      <c r="H592" s="44">
        <v>4.8</v>
      </c>
      <c r="I592" s="44">
        <v>4.8</v>
      </c>
      <c r="J592" s="44">
        <v>4.8</v>
      </c>
      <c r="K592" s="44">
        <v>4.8</v>
      </c>
      <c r="L592" s="44">
        <v>4.8</v>
      </c>
      <c r="M592" s="44">
        <v>4.8</v>
      </c>
      <c r="N592" s="44">
        <v>4.8</v>
      </c>
      <c r="O592" s="44">
        <v>4.8</v>
      </c>
      <c r="P592" s="44">
        <v>4.8</v>
      </c>
      <c r="Q592" s="44">
        <v>4.8</v>
      </c>
      <c r="R592" s="44">
        <v>4.8</v>
      </c>
      <c r="S592" s="44">
        <v>4.8</v>
      </c>
      <c r="T592" s="44">
        <v>4.8</v>
      </c>
      <c r="U592" s="44">
        <v>4.8</v>
      </c>
      <c r="V592" s="44">
        <v>4.8</v>
      </c>
      <c r="W592" s="44">
        <v>4.8</v>
      </c>
      <c r="X592" s="44">
        <v>4.8</v>
      </c>
      <c r="Y592" s="44">
        <v>4.8</v>
      </c>
      <c r="Z592" s="44">
        <v>4.8</v>
      </c>
      <c r="AA592" s="44">
        <v>4.8</v>
      </c>
    </row>
    <row r="593" spans="1:27" ht="12.75" hidden="1" customHeight="1" outlineLevel="1" x14ac:dyDescent="0.3">
      <c r="A593" s="99" t="s">
        <v>2149</v>
      </c>
      <c r="B593" s="63" t="s">
        <v>81</v>
      </c>
      <c r="C593" s="43" t="s">
        <v>79</v>
      </c>
      <c r="D593" s="44">
        <f>$D$11</f>
        <v>264.79000000000002</v>
      </c>
      <c r="E593" s="44">
        <f t="shared" ref="E593:AA593" si="344">$D$11</f>
        <v>264.79000000000002</v>
      </c>
      <c r="F593" s="44">
        <f t="shared" si="344"/>
        <v>264.79000000000002</v>
      </c>
      <c r="G593" s="44">
        <f t="shared" si="344"/>
        <v>264.79000000000002</v>
      </c>
      <c r="H593" s="44">
        <f t="shared" si="344"/>
        <v>264.79000000000002</v>
      </c>
      <c r="I593" s="44">
        <f t="shared" si="344"/>
        <v>264.79000000000002</v>
      </c>
      <c r="J593" s="44">
        <f t="shared" si="344"/>
        <v>264.79000000000002</v>
      </c>
      <c r="K593" s="44">
        <f t="shared" si="344"/>
        <v>264.79000000000002</v>
      </c>
      <c r="L593" s="44">
        <f t="shared" si="344"/>
        <v>264.79000000000002</v>
      </c>
      <c r="M593" s="44">
        <f t="shared" si="344"/>
        <v>264.79000000000002</v>
      </c>
      <c r="N593" s="44">
        <f t="shared" si="344"/>
        <v>264.79000000000002</v>
      </c>
      <c r="O593" s="44">
        <f t="shared" si="344"/>
        <v>264.79000000000002</v>
      </c>
      <c r="P593" s="44">
        <f t="shared" si="344"/>
        <v>264.79000000000002</v>
      </c>
      <c r="Q593" s="44">
        <f t="shared" si="344"/>
        <v>264.79000000000002</v>
      </c>
      <c r="R593" s="44">
        <f t="shared" si="344"/>
        <v>264.79000000000002</v>
      </c>
      <c r="S593" s="44">
        <f t="shared" si="344"/>
        <v>264.79000000000002</v>
      </c>
      <c r="T593" s="44">
        <f t="shared" si="344"/>
        <v>264.79000000000002</v>
      </c>
      <c r="U593" s="44">
        <f t="shared" si="344"/>
        <v>264.79000000000002</v>
      </c>
      <c r="V593" s="44">
        <f t="shared" si="344"/>
        <v>264.79000000000002</v>
      </c>
      <c r="W593" s="44">
        <f t="shared" si="344"/>
        <v>264.79000000000002</v>
      </c>
      <c r="X593" s="44">
        <f t="shared" si="344"/>
        <v>264.79000000000002</v>
      </c>
      <c r="Y593" s="44">
        <f t="shared" si="344"/>
        <v>264.79000000000002</v>
      </c>
      <c r="Z593" s="44">
        <f t="shared" si="344"/>
        <v>264.79000000000002</v>
      </c>
      <c r="AA593" s="44">
        <f t="shared" si="344"/>
        <v>264.79000000000002</v>
      </c>
    </row>
    <row r="594" spans="1:27" ht="13.8" collapsed="1" x14ac:dyDescent="0.3">
      <c r="A594" s="98" t="s">
        <v>2150</v>
      </c>
      <c r="B594" s="28" t="str">
        <f>"29"&amp;"."&amp;$B$752&amp;"."&amp;$B$753</f>
        <v>29.02.2024</v>
      </c>
      <c r="C594" s="90" t="s">
        <v>76</v>
      </c>
      <c r="D594" s="91">
        <f>ROUND(((D595+D596+D598+D597)/1000),5)</f>
        <v>5.1201499999999998</v>
      </c>
      <c r="E594" s="91">
        <f>ROUND(((E595+E596+E598+E597)/1000),5)</f>
        <v>5.0878100000000002</v>
      </c>
      <c r="F594" s="91">
        <f>ROUND(((F595+F596+F598+F597)/1000),5)</f>
        <v>5.0772000000000004</v>
      </c>
      <c r="G594" s="91">
        <f t="shared" ref="G594:AA594" si="345">ROUND(((G595+G596+G598+G597)/1000),5)</f>
        <v>5.0850099999999996</v>
      </c>
      <c r="H594" s="91">
        <f t="shared" si="345"/>
        <v>5.1028000000000002</v>
      </c>
      <c r="I594" s="91">
        <f t="shared" si="345"/>
        <v>5.2615400000000001</v>
      </c>
      <c r="J594" s="91">
        <f t="shared" si="345"/>
        <v>5.4166999999999996</v>
      </c>
      <c r="K594" s="91">
        <f t="shared" si="345"/>
        <v>5.5969300000000004</v>
      </c>
      <c r="L594" s="91">
        <f t="shared" si="345"/>
        <v>5.7817999999999996</v>
      </c>
      <c r="M594" s="91">
        <f t="shared" si="345"/>
        <v>5.8018900000000002</v>
      </c>
      <c r="N594" s="91">
        <f t="shared" si="345"/>
        <v>5.8172699999999997</v>
      </c>
      <c r="O594" s="91">
        <f t="shared" si="345"/>
        <v>5.8453099999999996</v>
      </c>
      <c r="P594" s="91">
        <f t="shared" si="345"/>
        <v>5.8266200000000001</v>
      </c>
      <c r="Q594" s="91">
        <f t="shared" si="345"/>
        <v>5.8305499999999997</v>
      </c>
      <c r="R594" s="91">
        <f t="shared" si="345"/>
        <v>5.82402</v>
      </c>
      <c r="S594" s="91">
        <f t="shared" si="345"/>
        <v>5.7544599999999999</v>
      </c>
      <c r="T594" s="91">
        <f t="shared" si="345"/>
        <v>5.7217900000000004</v>
      </c>
      <c r="U594" s="91">
        <f t="shared" si="345"/>
        <v>5.7377700000000003</v>
      </c>
      <c r="V594" s="91">
        <f t="shared" si="345"/>
        <v>5.7859100000000003</v>
      </c>
      <c r="W594" s="91">
        <f t="shared" si="345"/>
        <v>5.8343400000000001</v>
      </c>
      <c r="X594" s="91">
        <f t="shared" si="345"/>
        <v>5.7584099999999996</v>
      </c>
      <c r="Y594" s="91">
        <f t="shared" si="345"/>
        <v>5.6563100000000004</v>
      </c>
      <c r="Z594" s="91">
        <f t="shared" si="345"/>
        <v>5.4665800000000004</v>
      </c>
      <c r="AA594" s="91">
        <f t="shared" si="345"/>
        <v>5.2744499999999999</v>
      </c>
    </row>
    <row r="595" spans="1:27" ht="12.75" hidden="1" customHeight="1" outlineLevel="1" x14ac:dyDescent="0.3">
      <c r="A595" s="99" t="s">
        <v>2151</v>
      </c>
      <c r="B595" s="63" t="s">
        <v>238</v>
      </c>
      <c r="C595" s="43" t="s">
        <v>79</v>
      </c>
      <c r="D595" s="44">
        <v>1290.79</v>
      </c>
      <c r="E595" s="44">
        <v>1258.45</v>
      </c>
      <c r="F595" s="44">
        <v>1247.8399999999999</v>
      </c>
      <c r="G595" s="44">
        <v>1255.6500000000001</v>
      </c>
      <c r="H595" s="44">
        <v>1273.44</v>
      </c>
      <c r="I595" s="44">
        <v>1432.18</v>
      </c>
      <c r="J595" s="44">
        <v>1587.34</v>
      </c>
      <c r="K595" s="44">
        <v>1767.57</v>
      </c>
      <c r="L595" s="44">
        <v>1952.44</v>
      </c>
      <c r="M595" s="44">
        <v>1972.53</v>
      </c>
      <c r="N595" s="44">
        <v>1987.91</v>
      </c>
      <c r="O595" s="44">
        <v>2015.95</v>
      </c>
      <c r="P595" s="44">
        <v>1997.26</v>
      </c>
      <c r="Q595" s="44">
        <v>2001.19</v>
      </c>
      <c r="R595" s="44">
        <v>1994.66</v>
      </c>
      <c r="S595" s="44">
        <v>1925.1</v>
      </c>
      <c r="T595" s="44">
        <v>1892.43</v>
      </c>
      <c r="U595" s="44">
        <v>1908.41</v>
      </c>
      <c r="V595" s="44">
        <v>1956.55</v>
      </c>
      <c r="W595" s="44">
        <v>2004.98</v>
      </c>
      <c r="X595" s="44">
        <v>1929.05</v>
      </c>
      <c r="Y595" s="44">
        <v>1826.95</v>
      </c>
      <c r="Z595" s="44">
        <v>1637.22</v>
      </c>
      <c r="AA595" s="44">
        <v>1445.09</v>
      </c>
    </row>
    <row r="596" spans="1:27" ht="12.75" hidden="1" customHeight="1" outlineLevel="1" x14ac:dyDescent="0.3">
      <c r="A596" s="99" t="s">
        <v>2152</v>
      </c>
      <c r="B596" s="63" t="s">
        <v>90</v>
      </c>
      <c r="C596" s="43" t="s">
        <v>79</v>
      </c>
      <c r="D596" s="44">
        <f>$D$456</f>
        <v>3559.77</v>
      </c>
      <c r="E596" s="44">
        <f t="shared" ref="E596:AA596" si="346">$D$456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3">
      <c r="A597" s="99" t="s">
        <v>2153</v>
      </c>
      <c r="B597" s="63" t="s">
        <v>83</v>
      </c>
      <c r="C597" s="43" t="s">
        <v>79</v>
      </c>
      <c r="D597" s="44">
        <v>4.8</v>
      </c>
      <c r="E597" s="44">
        <v>4.8</v>
      </c>
      <c r="F597" s="44">
        <v>4.8</v>
      </c>
      <c r="G597" s="44">
        <v>4.8</v>
      </c>
      <c r="H597" s="44">
        <v>4.8</v>
      </c>
      <c r="I597" s="44">
        <v>4.8</v>
      </c>
      <c r="J597" s="44">
        <v>4.8</v>
      </c>
      <c r="K597" s="44">
        <v>4.8</v>
      </c>
      <c r="L597" s="44">
        <v>4.8</v>
      </c>
      <c r="M597" s="44">
        <v>4.8</v>
      </c>
      <c r="N597" s="44">
        <v>4.8</v>
      </c>
      <c r="O597" s="44">
        <v>4.8</v>
      </c>
      <c r="P597" s="44">
        <v>4.8</v>
      </c>
      <c r="Q597" s="44">
        <v>4.8</v>
      </c>
      <c r="R597" s="44">
        <v>4.8</v>
      </c>
      <c r="S597" s="44">
        <v>4.8</v>
      </c>
      <c r="T597" s="44">
        <v>4.8</v>
      </c>
      <c r="U597" s="44">
        <v>4.8</v>
      </c>
      <c r="V597" s="44">
        <v>4.8</v>
      </c>
      <c r="W597" s="44">
        <v>4.8</v>
      </c>
      <c r="X597" s="44">
        <v>4.8</v>
      </c>
      <c r="Y597" s="44">
        <v>4.8</v>
      </c>
      <c r="Z597" s="44">
        <v>4.8</v>
      </c>
      <c r="AA597" s="44">
        <v>4.8</v>
      </c>
    </row>
    <row r="598" spans="1:27" ht="12.75" hidden="1" customHeight="1" outlineLevel="1" x14ac:dyDescent="0.3">
      <c r="A598" s="99" t="s">
        <v>2154</v>
      </c>
      <c r="B598" s="63" t="s">
        <v>81</v>
      </c>
      <c r="C598" s="43" t="s">
        <v>79</v>
      </c>
      <c r="D598" s="44">
        <f>$D$11</f>
        <v>264.79000000000002</v>
      </c>
      <c r="E598" s="44">
        <f t="shared" ref="E598:AA598" si="347">$D$11</f>
        <v>264.79000000000002</v>
      </c>
      <c r="F598" s="44">
        <f t="shared" si="347"/>
        <v>264.79000000000002</v>
      </c>
      <c r="G598" s="44">
        <f t="shared" si="347"/>
        <v>264.79000000000002</v>
      </c>
      <c r="H598" s="44">
        <f t="shared" si="347"/>
        <v>264.79000000000002</v>
      </c>
      <c r="I598" s="44">
        <f t="shared" si="347"/>
        <v>264.79000000000002</v>
      </c>
      <c r="J598" s="44">
        <f t="shared" si="347"/>
        <v>264.79000000000002</v>
      </c>
      <c r="K598" s="44">
        <f t="shared" si="347"/>
        <v>264.79000000000002</v>
      </c>
      <c r="L598" s="44">
        <f t="shared" si="347"/>
        <v>264.79000000000002</v>
      </c>
      <c r="M598" s="44">
        <f t="shared" si="347"/>
        <v>264.79000000000002</v>
      </c>
      <c r="N598" s="44">
        <f t="shared" si="347"/>
        <v>264.79000000000002</v>
      </c>
      <c r="O598" s="44">
        <f t="shared" si="347"/>
        <v>264.79000000000002</v>
      </c>
      <c r="P598" s="44">
        <f t="shared" si="347"/>
        <v>264.79000000000002</v>
      </c>
      <c r="Q598" s="44">
        <f t="shared" si="347"/>
        <v>264.79000000000002</v>
      </c>
      <c r="R598" s="44">
        <f t="shared" si="347"/>
        <v>264.79000000000002</v>
      </c>
      <c r="S598" s="44">
        <f t="shared" si="347"/>
        <v>264.79000000000002</v>
      </c>
      <c r="T598" s="44">
        <f t="shared" si="347"/>
        <v>264.79000000000002</v>
      </c>
      <c r="U598" s="44">
        <f t="shared" si="347"/>
        <v>264.79000000000002</v>
      </c>
      <c r="V598" s="44">
        <f t="shared" si="347"/>
        <v>264.79000000000002</v>
      </c>
      <c r="W598" s="44">
        <f t="shared" si="347"/>
        <v>264.79000000000002</v>
      </c>
      <c r="X598" s="44">
        <f t="shared" si="347"/>
        <v>264.79000000000002</v>
      </c>
      <c r="Y598" s="44">
        <f t="shared" si="347"/>
        <v>264.79000000000002</v>
      </c>
      <c r="Z598" s="44">
        <f t="shared" si="347"/>
        <v>264.79000000000002</v>
      </c>
      <c r="AA598" s="44">
        <f t="shared" si="347"/>
        <v>264.79000000000002</v>
      </c>
    </row>
    <row r="599" spans="1:27" ht="13.8" collapsed="1" x14ac:dyDescent="0.3">
      <c r="B599" s="101" t="s">
        <v>382</v>
      </c>
    </row>
    <row r="600" spans="1:27" ht="13.8" x14ac:dyDescent="0.3">
      <c r="B600" s="101" t="s">
        <v>382</v>
      </c>
    </row>
    <row r="601" spans="1:27" ht="13.8" x14ac:dyDescent="0.3">
      <c r="A601" s="182" t="s">
        <v>2155</v>
      </c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4"/>
    </row>
    <row r="602" spans="1:27" ht="27.6" x14ac:dyDescent="0.25">
      <c r="A602" s="26" t="s">
        <v>64</v>
      </c>
      <c r="B602" s="27" t="s">
        <v>210</v>
      </c>
      <c r="C602" s="26" t="s">
        <v>211</v>
      </c>
      <c r="D602" s="27" t="s">
        <v>212</v>
      </c>
      <c r="E602" s="27" t="s">
        <v>213</v>
      </c>
      <c r="F602" s="27" t="s">
        <v>214</v>
      </c>
      <c r="G602" s="27" t="s">
        <v>215</v>
      </c>
      <c r="H602" s="27" t="s">
        <v>216</v>
      </c>
      <c r="I602" s="27" t="s">
        <v>217</v>
      </c>
      <c r="J602" s="27" t="s">
        <v>218</v>
      </c>
      <c r="K602" s="27" t="s">
        <v>219</v>
      </c>
      <c r="L602" s="27" t="s">
        <v>220</v>
      </c>
      <c r="M602" s="27" t="s">
        <v>221</v>
      </c>
      <c r="N602" s="27" t="s">
        <v>222</v>
      </c>
      <c r="O602" s="27" t="s">
        <v>223</v>
      </c>
      <c r="P602" s="27" t="s">
        <v>224</v>
      </c>
      <c r="Q602" s="27" t="s">
        <v>225</v>
      </c>
      <c r="R602" s="27" t="s">
        <v>226</v>
      </c>
      <c r="S602" s="27" t="s">
        <v>227</v>
      </c>
      <c r="T602" s="27" t="s">
        <v>228</v>
      </c>
      <c r="U602" s="27" t="s">
        <v>229</v>
      </c>
      <c r="V602" s="27" t="s">
        <v>230</v>
      </c>
      <c r="W602" s="27" t="s">
        <v>231</v>
      </c>
      <c r="X602" s="27" t="s">
        <v>232</v>
      </c>
      <c r="Y602" s="27" t="s">
        <v>233</v>
      </c>
      <c r="Z602" s="27" t="s">
        <v>234</v>
      </c>
      <c r="AA602" s="27" t="s">
        <v>235</v>
      </c>
    </row>
    <row r="603" spans="1:27" ht="13.8" x14ac:dyDescent="0.3">
      <c r="A603" s="98" t="s">
        <v>2156</v>
      </c>
      <c r="B603" s="28" t="str">
        <f>"01"&amp;"."&amp;$B$752&amp;"."&amp;$B$753</f>
        <v>01.02.2024</v>
      </c>
      <c r="C603" s="90" t="s">
        <v>76</v>
      </c>
      <c r="D603" s="91">
        <f>ROUND((D604)/1000,5)</f>
        <v>0</v>
      </c>
      <c r="E603" s="91">
        <f t="shared" ref="E603:AA603" si="348">ROUND((E604)/1000,5)</f>
        <v>0</v>
      </c>
      <c r="F603" s="91">
        <f t="shared" si="348"/>
        <v>0</v>
      </c>
      <c r="G603" s="91">
        <f t="shared" si="348"/>
        <v>2.409E-2</v>
      </c>
      <c r="H603" s="91">
        <f t="shared" si="348"/>
        <v>3.0929999999999999E-2</v>
      </c>
      <c r="I603" s="91">
        <f t="shared" si="348"/>
        <v>0.11258</v>
      </c>
      <c r="J603" s="91">
        <f t="shared" si="348"/>
        <v>0.23379</v>
      </c>
      <c r="K603" s="91">
        <f t="shared" si="348"/>
        <v>0.17372000000000001</v>
      </c>
      <c r="L603" s="91">
        <f t="shared" si="348"/>
        <v>0.1152</v>
      </c>
      <c r="M603" s="91">
        <f t="shared" si="348"/>
        <v>6.8820000000000006E-2</v>
      </c>
      <c r="N603" s="91">
        <f t="shared" si="348"/>
        <v>2.504E-2</v>
      </c>
      <c r="O603" s="91">
        <f t="shared" si="348"/>
        <v>2.6610000000000002E-2</v>
      </c>
      <c r="P603" s="91">
        <f t="shared" si="348"/>
        <v>4.7210000000000002E-2</v>
      </c>
      <c r="Q603" s="91">
        <f t="shared" si="348"/>
        <v>3.4630000000000001E-2</v>
      </c>
      <c r="R603" s="91">
        <f t="shared" si="348"/>
        <v>3.8339999999999999E-2</v>
      </c>
      <c r="S603" s="91">
        <f t="shared" si="348"/>
        <v>1.18E-2</v>
      </c>
      <c r="T603" s="91">
        <f t="shared" si="348"/>
        <v>2.282E-2</v>
      </c>
      <c r="U603" s="91">
        <f t="shared" si="348"/>
        <v>4.0410000000000001E-2</v>
      </c>
      <c r="V603" s="91">
        <f t="shared" si="348"/>
        <v>0</v>
      </c>
      <c r="W603" s="91">
        <f t="shared" si="348"/>
        <v>0</v>
      </c>
      <c r="X603" s="91">
        <f t="shared" si="348"/>
        <v>0</v>
      </c>
      <c r="Y603" s="91">
        <f t="shared" si="348"/>
        <v>0</v>
      </c>
      <c r="Z603" s="91">
        <f t="shared" si="348"/>
        <v>0</v>
      </c>
      <c r="AA603" s="91">
        <f t="shared" si="348"/>
        <v>0</v>
      </c>
    </row>
    <row r="604" spans="1:27" ht="12.75" hidden="1" customHeight="1" outlineLevel="1" x14ac:dyDescent="0.3">
      <c r="A604" s="99" t="s">
        <v>2157</v>
      </c>
      <c r="B604" s="63" t="s">
        <v>238</v>
      </c>
      <c r="C604" s="43" t="s">
        <v>79</v>
      </c>
      <c r="D604" s="44">
        <v>0</v>
      </c>
      <c r="E604" s="44">
        <v>0</v>
      </c>
      <c r="F604" s="44">
        <v>0</v>
      </c>
      <c r="G604" s="44">
        <v>24.09</v>
      </c>
      <c r="H604" s="44">
        <v>30.93</v>
      </c>
      <c r="I604" s="44">
        <v>112.58</v>
      </c>
      <c r="J604" s="44">
        <v>233.79</v>
      </c>
      <c r="K604" s="44">
        <v>173.72</v>
      </c>
      <c r="L604" s="44">
        <v>115.2</v>
      </c>
      <c r="M604" s="44">
        <v>68.819999999999993</v>
      </c>
      <c r="N604" s="44">
        <v>25.04</v>
      </c>
      <c r="O604" s="44">
        <v>26.61</v>
      </c>
      <c r="P604" s="44">
        <v>47.21</v>
      </c>
      <c r="Q604" s="44">
        <v>34.630000000000003</v>
      </c>
      <c r="R604" s="44">
        <v>38.340000000000003</v>
      </c>
      <c r="S604" s="44">
        <v>11.8</v>
      </c>
      <c r="T604" s="44">
        <v>22.82</v>
      </c>
      <c r="U604" s="44">
        <v>40.409999999999997</v>
      </c>
      <c r="V604" s="44">
        <v>0</v>
      </c>
      <c r="W604" s="44">
        <v>0</v>
      </c>
      <c r="X604" s="44">
        <v>0</v>
      </c>
      <c r="Y604" s="44">
        <v>0</v>
      </c>
      <c r="Z604" s="44">
        <v>0</v>
      </c>
      <c r="AA604" s="44">
        <v>0</v>
      </c>
    </row>
    <row r="605" spans="1:27" ht="13.8" collapsed="1" x14ac:dyDescent="0.3">
      <c r="A605" s="98" t="s">
        <v>2158</v>
      </c>
      <c r="B605" s="28" t="str">
        <f>"02"&amp;"."&amp;$B$752&amp;"."&amp;$B$753</f>
        <v>02.02.2024</v>
      </c>
      <c r="C605" s="90" t="s">
        <v>76</v>
      </c>
      <c r="D605" s="91">
        <f>ROUND((D606)/1000,5)</f>
        <v>0</v>
      </c>
      <c r="E605" s="91">
        <f t="shared" ref="E605:AA605" si="349">ROUND((E606)/1000,5)</f>
        <v>0</v>
      </c>
      <c r="F605" s="91">
        <f t="shared" si="349"/>
        <v>0</v>
      </c>
      <c r="G605" s="91">
        <f t="shared" si="349"/>
        <v>0</v>
      </c>
      <c r="H605" s="91">
        <f t="shared" si="349"/>
        <v>3.6859999999999997E-2</v>
      </c>
      <c r="I605" s="91">
        <f t="shared" si="349"/>
        <v>0.14469000000000001</v>
      </c>
      <c r="J605" s="91">
        <f t="shared" si="349"/>
        <v>0.29770999999999997</v>
      </c>
      <c r="K605" s="91">
        <f t="shared" si="349"/>
        <v>0.16914999999999999</v>
      </c>
      <c r="L605" s="91">
        <f t="shared" si="349"/>
        <v>0.154</v>
      </c>
      <c r="M605" s="91">
        <f t="shared" si="349"/>
        <v>0.11706</v>
      </c>
      <c r="N605" s="91">
        <f t="shared" si="349"/>
        <v>5.3659999999999999E-2</v>
      </c>
      <c r="O605" s="91">
        <f t="shared" si="349"/>
        <v>1.438E-2</v>
      </c>
      <c r="P605" s="91">
        <f t="shared" si="349"/>
        <v>3.9699999999999996E-3</v>
      </c>
      <c r="Q605" s="91">
        <f t="shared" si="349"/>
        <v>2.222E-2</v>
      </c>
      <c r="R605" s="91">
        <f t="shared" si="349"/>
        <v>1.49E-3</v>
      </c>
      <c r="S605" s="91">
        <f t="shared" si="349"/>
        <v>3.3610000000000001E-2</v>
      </c>
      <c r="T605" s="91">
        <f t="shared" si="349"/>
        <v>1.7399999999999999E-2</v>
      </c>
      <c r="U605" s="91">
        <f t="shared" si="349"/>
        <v>7.7259999999999995E-2</v>
      </c>
      <c r="V605" s="91">
        <f t="shared" si="349"/>
        <v>0</v>
      </c>
      <c r="W605" s="91">
        <f t="shared" si="349"/>
        <v>0</v>
      </c>
      <c r="X605" s="91">
        <f t="shared" si="349"/>
        <v>0</v>
      </c>
      <c r="Y605" s="91">
        <f t="shared" si="349"/>
        <v>0</v>
      </c>
      <c r="Z605" s="91">
        <f t="shared" si="349"/>
        <v>0</v>
      </c>
      <c r="AA605" s="91">
        <f t="shared" si="349"/>
        <v>0</v>
      </c>
    </row>
    <row r="606" spans="1:27" ht="12.75" hidden="1" customHeight="1" outlineLevel="1" x14ac:dyDescent="0.3">
      <c r="A606" s="99" t="s">
        <v>2159</v>
      </c>
      <c r="B606" s="63" t="s">
        <v>238</v>
      </c>
      <c r="C606" s="43" t="s">
        <v>79</v>
      </c>
      <c r="D606" s="44">
        <v>0</v>
      </c>
      <c r="E606" s="44">
        <v>0</v>
      </c>
      <c r="F606" s="44">
        <v>0</v>
      </c>
      <c r="G606" s="44">
        <v>0</v>
      </c>
      <c r="H606" s="44">
        <v>36.86</v>
      </c>
      <c r="I606" s="44">
        <v>144.69</v>
      </c>
      <c r="J606" s="44">
        <v>297.70999999999998</v>
      </c>
      <c r="K606" s="44">
        <v>169.15</v>
      </c>
      <c r="L606" s="44">
        <v>154</v>
      </c>
      <c r="M606" s="44">
        <v>117.06</v>
      </c>
      <c r="N606" s="44">
        <v>53.66</v>
      </c>
      <c r="O606" s="44">
        <v>14.38</v>
      </c>
      <c r="P606" s="44">
        <v>3.97</v>
      </c>
      <c r="Q606" s="44">
        <v>22.22</v>
      </c>
      <c r="R606" s="44">
        <v>1.49</v>
      </c>
      <c r="S606" s="44">
        <v>33.61</v>
      </c>
      <c r="T606" s="44">
        <v>17.399999999999999</v>
      </c>
      <c r="U606" s="44">
        <v>77.260000000000005</v>
      </c>
      <c r="V606" s="44">
        <v>0</v>
      </c>
      <c r="W606" s="44">
        <v>0</v>
      </c>
      <c r="X606" s="44">
        <v>0</v>
      </c>
      <c r="Y606" s="44">
        <v>0</v>
      </c>
      <c r="Z606" s="44">
        <v>0</v>
      </c>
      <c r="AA606" s="44">
        <v>0</v>
      </c>
    </row>
    <row r="607" spans="1:27" ht="13.8" collapsed="1" x14ac:dyDescent="0.3">
      <c r="A607" s="98" t="s">
        <v>2160</v>
      </c>
      <c r="B607" s="28" t="str">
        <f>"03"&amp;"."&amp;$B$752&amp;"."&amp;$B$753</f>
        <v>03.02.2024</v>
      </c>
      <c r="C607" s="90" t="s">
        <v>76</v>
      </c>
      <c r="D607" s="91">
        <f>ROUND((D608)/1000,5)</f>
        <v>0</v>
      </c>
      <c r="E607" s="91">
        <f t="shared" ref="E607:AA607" si="350">ROUND((E608)/1000,5)</f>
        <v>0</v>
      </c>
      <c r="F607" s="91">
        <f t="shared" si="350"/>
        <v>0</v>
      </c>
      <c r="G607" s="91">
        <f t="shared" si="350"/>
        <v>0</v>
      </c>
      <c r="H607" s="91">
        <f t="shared" si="350"/>
        <v>1.6490000000000001E-2</v>
      </c>
      <c r="I607" s="91">
        <f t="shared" si="350"/>
        <v>0.18043999999999999</v>
      </c>
      <c r="J607" s="91">
        <f t="shared" si="350"/>
        <v>8.0280000000000004E-2</v>
      </c>
      <c r="K607" s="91">
        <f t="shared" si="350"/>
        <v>0.25374999999999998</v>
      </c>
      <c r="L607" s="91">
        <f t="shared" si="350"/>
        <v>0.17143</v>
      </c>
      <c r="M607" s="91">
        <f t="shared" si="350"/>
        <v>9.1609999999999997E-2</v>
      </c>
      <c r="N607" s="91">
        <f t="shared" si="350"/>
        <v>0.11799999999999999</v>
      </c>
      <c r="O607" s="91">
        <f t="shared" si="350"/>
        <v>0.13863</v>
      </c>
      <c r="P607" s="91">
        <f t="shared" si="350"/>
        <v>0.11989</v>
      </c>
      <c r="Q607" s="91">
        <f t="shared" si="350"/>
        <v>0.12196</v>
      </c>
      <c r="R607" s="91">
        <f t="shared" si="350"/>
        <v>8.9450000000000002E-2</v>
      </c>
      <c r="S607" s="91">
        <f t="shared" si="350"/>
        <v>6.9839999999999999E-2</v>
      </c>
      <c r="T607" s="91">
        <f t="shared" si="350"/>
        <v>6.4310000000000006E-2</v>
      </c>
      <c r="U607" s="91">
        <f t="shared" si="350"/>
        <v>0.11305</v>
      </c>
      <c r="V607" s="91">
        <f t="shared" si="350"/>
        <v>0</v>
      </c>
      <c r="W607" s="91">
        <f t="shared" si="350"/>
        <v>0</v>
      </c>
      <c r="X607" s="91">
        <f t="shared" si="350"/>
        <v>0</v>
      </c>
      <c r="Y607" s="91">
        <f t="shared" si="350"/>
        <v>0</v>
      </c>
      <c r="Z607" s="91">
        <f t="shared" si="350"/>
        <v>0</v>
      </c>
      <c r="AA607" s="91">
        <f t="shared" si="350"/>
        <v>0</v>
      </c>
    </row>
    <row r="608" spans="1:27" ht="12.75" hidden="1" customHeight="1" outlineLevel="1" x14ac:dyDescent="0.3">
      <c r="A608" s="99" t="s">
        <v>2161</v>
      </c>
      <c r="B608" s="63" t="s">
        <v>238</v>
      </c>
      <c r="C608" s="43" t="s">
        <v>79</v>
      </c>
      <c r="D608" s="44">
        <v>0</v>
      </c>
      <c r="E608" s="44">
        <v>0</v>
      </c>
      <c r="F608" s="44">
        <v>0</v>
      </c>
      <c r="G608" s="44">
        <v>0</v>
      </c>
      <c r="H608" s="44">
        <v>16.489999999999998</v>
      </c>
      <c r="I608" s="44">
        <v>180.44</v>
      </c>
      <c r="J608" s="44">
        <v>80.28</v>
      </c>
      <c r="K608" s="44">
        <v>253.75</v>
      </c>
      <c r="L608" s="44">
        <v>171.43</v>
      </c>
      <c r="M608" s="44">
        <v>91.61</v>
      </c>
      <c r="N608" s="44">
        <v>118</v>
      </c>
      <c r="O608" s="44">
        <v>138.63</v>
      </c>
      <c r="P608" s="44">
        <v>119.89</v>
      </c>
      <c r="Q608" s="44">
        <v>121.96</v>
      </c>
      <c r="R608" s="44">
        <v>89.45</v>
      </c>
      <c r="S608" s="44">
        <v>69.84</v>
      </c>
      <c r="T608" s="44">
        <v>64.31</v>
      </c>
      <c r="U608" s="44">
        <v>113.05</v>
      </c>
      <c r="V608" s="44">
        <v>0</v>
      </c>
      <c r="W608" s="44">
        <v>0</v>
      </c>
      <c r="X608" s="44">
        <v>0</v>
      </c>
      <c r="Y608" s="44">
        <v>0</v>
      </c>
      <c r="Z608" s="44">
        <v>0</v>
      </c>
      <c r="AA608" s="44">
        <v>0</v>
      </c>
    </row>
    <row r="609" spans="1:27" ht="13.8" collapsed="1" x14ac:dyDescent="0.3">
      <c r="A609" s="98" t="s">
        <v>2162</v>
      </c>
      <c r="B609" s="28" t="str">
        <f>"04"&amp;"."&amp;$B$752&amp;"."&amp;$B$753</f>
        <v>04.02.2024</v>
      </c>
      <c r="C609" s="90" t="s">
        <v>76</v>
      </c>
      <c r="D609" s="91">
        <f>ROUND((D610)/1000,5)</f>
        <v>0</v>
      </c>
      <c r="E609" s="91">
        <f t="shared" ref="E609:AA609" si="351">ROUND((E610)/1000,5)</f>
        <v>0</v>
      </c>
      <c r="F609" s="91">
        <f t="shared" si="351"/>
        <v>0</v>
      </c>
      <c r="G609" s="91">
        <f t="shared" si="351"/>
        <v>1.82E-3</v>
      </c>
      <c r="H609" s="91">
        <f t="shared" si="351"/>
        <v>5.586E-2</v>
      </c>
      <c r="I609" s="91">
        <f t="shared" si="351"/>
        <v>8.5059999999999997E-2</v>
      </c>
      <c r="J609" s="91">
        <f t="shared" si="351"/>
        <v>0.14781</v>
      </c>
      <c r="K609" s="91">
        <f t="shared" si="351"/>
        <v>0.10174999999999999</v>
      </c>
      <c r="L609" s="91">
        <f t="shared" si="351"/>
        <v>0.20981</v>
      </c>
      <c r="M609" s="91">
        <f t="shared" si="351"/>
        <v>0.11556</v>
      </c>
      <c r="N609" s="91">
        <f t="shared" si="351"/>
        <v>8.5449999999999998E-2</v>
      </c>
      <c r="O609" s="91">
        <f t="shared" si="351"/>
        <v>6.837E-2</v>
      </c>
      <c r="P609" s="91">
        <f t="shared" si="351"/>
        <v>5.6910000000000002E-2</v>
      </c>
      <c r="Q609" s="91">
        <f t="shared" si="351"/>
        <v>6.4060000000000006E-2</v>
      </c>
      <c r="R609" s="91">
        <f t="shared" si="351"/>
        <v>8.5239999999999996E-2</v>
      </c>
      <c r="S609" s="91">
        <f t="shared" si="351"/>
        <v>9.3689999999999996E-2</v>
      </c>
      <c r="T609" s="91">
        <f t="shared" si="351"/>
        <v>8.6470000000000005E-2</v>
      </c>
      <c r="U609" s="91">
        <f t="shared" si="351"/>
        <v>0.12848999999999999</v>
      </c>
      <c r="V609" s="91">
        <f t="shared" si="351"/>
        <v>1.1979999999999999E-2</v>
      </c>
      <c r="W609" s="91">
        <f t="shared" si="351"/>
        <v>0</v>
      </c>
      <c r="X609" s="91">
        <f t="shared" si="351"/>
        <v>0</v>
      </c>
      <c r="Y609" s="91">
        <f t="shared" si="351"/>
        <v>0</v>
      </c>
      <c r="Z609" s="91">
        <f t="shared" si="351"/>
        <v>0</v>
      </c>
      <c r="AA609" s="91">
        <f t="shared" si="351"/>
        <v>0</v>
      </c>
    </row>
    <row r="610" spans="1:27" ht="12.75" hidden="1" customHeight="1" outlineLevel="1" x14ac:dyDescent="0.3">
      <c r="A610" s="99" t="s">
        <v>2163</v>
      </c>
      <c r="B610" s="63" t="s">
        <v>238</v>
      </c>
      <c r="C610" s="43" t="s">
        <v>79</v>
      </c>
      <c r="D610" s="44">
        <v>0</v>
      </c>
      <c r="E610" s="44">
        <v>0</v>
      </c>
      <c r="F610" s="44">
        <v>0</v>
      </c>
      <c r="G610" s="44">
        <v>1.82</v>
      </c>
      <c r="H610" s="44">
        <v>55.86</v>
      </c>
      <c r="I610" s="44">
        <v>85.06</v>
      </c>
      <c r="J610" s="44">
        <v>147.81</v>
      </c>
      <c r="K610" s="44">
        <v>101.75</v>
      </c>
      <c r="L610" s="44">
        <v>209.81</v>
      </c>
      <c r="M610" s="44">
        <v>115.56</v>
      </c>
      <c r="N610" s="44">
        <v>85.45</v>
      </c>
      <c r="O610" s="44">
        <v>68.37</v>
      </c>
      <c r="P610" s="44">
        <v>56.91</v>
      </c>
      <c r="Q610" s="44">
        <v>64.06</v>
      </c>
      <c r="R610" s="44">
        <v>85.24</v>
      </c>
      <c r="S610" s="44">
        <v>93.69</v>
      </c>
      <c r="T610" s="44">
        <v>86.47</v>
      </c>
      <c r="U610" s="44">
        <v>128.49</v>
      </c>
      <c r="V610" s="44">
        <v>11.98</v>
      </c>
      <c r="W610" s="44">
        <v>0</v>
      </c>
      <c r="X610" s="44">
        <v>0</v>
      </c>
      <c r="Y610" s="44">
        <v>0</v>
      </c>
      <c r="Z610" s="44">
        <v>0</v>
      </c>
      <c r="AA610" s="44">
        <v>0</v>
      </c>
    </row>
    <row r="611" spans="1:27" ht="13.8" collapsed="1" x14ac:dyDescent="0.3">
      <c r="A611" s="98" t="s">
        <v>2164</v>
      </c>
      <c r="B611" s="28" t="str">
        <f>"05"&amp;"."&amp;$B$752&amp;"."&amp;$B$753</f>
        <v>05.02.2024</v>
      </c>
      <c r="C611" s="90" t="s">
        <v>76</v>
      </c>
      <c r="D611" s="91">
        <f>ROUND((D612)/1000,5)</f>
        <v>0</v>
      </c>
      <c r="E611" s="91">
        <f t="shared" ref="E611:AA611" si="352">ROUND((E612)/1000,5)</f>
        <v>0</v>
      </c>
      <c r="F611" s="91">
        <f t="shared" si="352"/>
        <v>0</v>
      </c>
      <c r="G611" s="91">
        <f t="shared" si="352"/>
        <v>0</v>
      </c>
      <c r="H611" s="91">
        <f t="shared" si="352"/>
        <v>2.5860000000000001E-2</v>
      </c>
      <c r="I611" s="91">
        <f t="shared" si="352"/>
        <v>0.1416</v>
      </c>
      <c r="J611" s="91">
        <f t="shared" si="352"/>
        <v>0.26846999999999999</v>
      </c>
      <c r="K611" s="91">
        <f t="shared" si="352"/>
        <v>0.15983</v>
      </c>
      <c r="L611" s="91">
        <f t="shared" si="352"/>
        <v>0.1162</v>
      </c>
      <c r="M611" s="91">
        <f t="shared" si="352"/>
        <v>1.043E-2</v>
      </c>
      <c r="N611" s="91">
        <f t="shared" si="352"/>
        <v>5.5700000000000003E-3</v>
      </c>
      <c r="O611" s="91">
        <f t="shared" si="352"/>
        <v>1.5559999999999999E-2</v>
      </c>
      <c r="P611" s="91">
        <f t="shared" si="352"/>
        <v>2.6370000000000001E-2</v>
      </c>
      <c r="Q611" s="91">
        <f t="shared" si="352"/>
        <v>2.9100000000000001E-2</v>
      </c>
      <c r="R611" s="91">
        <f t="shared" si="352"/>
        <v>2.5000000000000001E-4</v>
      </c>
      <c r="S611" s="91">
        <f t="shared" si="352"/>
        <v>1.3999999999999999E-4</v>
      </c>
      <c r="T611" s="91">
        <f t="shared" si="352"/>
        <v>4.0099999999999997E-3</v>
      </c>
      <c r="U611" s="91">
        <f t="shared" si="352"/>
        <v>2.6440000000000002E-2</v>
      </c>
      <c r="V611" s="91">
        <f t="shared" si="352"/>
        <v>0</v>
      </c>
      <c r="W611" s="91">
        <f t="shared" si="352"/>
        <v>0</v>
      </c>
      <c r="X611" s="91">
        <f t="shared" si="352"/>
        <v>0</v>
      </c>
      <c r="Y611" s="91">
        <f t="shared" si="352"/>
        <v>0</v>
      </c>
      <c r="Z611" s="91">
        <f t="shared" si="352"/>
        <v>0</v>
      </c>
      <c r="AA611" s="91">
        <f t="shared" si="352"/>
        <v>0</v>
      </c>
    </row>
    <row r="612" spans="1:27" ht="12.75" hidden="1" customHeight="1" outlineLevel="1" x14ac:dyDescent="0.3">
      <c r="A612" s="99" t="s">
        <v>2165</v>
      </c>
      <c r="B612" s="63" t="s">
        <v>238</v>
      </c>
      <c r="C612" s="43" t="s">
        <v>79</v>
      </c>
      <c r="D612" s="44">
        <v>0</v>
      </c>
      <c r="E612" s="44">
        <v>0</v>
      </c>
      <c r="F612" s="44">
        <v>0</v>
      </c>
      <c r="G612" s="44">
        <v>0</v>
      </c>
      <c r="H612" s="44">
        <v>25.86</v>
      </c>
      <c r="I612" s="44">
        <v>141.6</v>
      </c>
      <c r="J612" s="44">
        <v>268.47000000000003</v>
      </c>
      <c r="K612" s="44">
        <v>159.83000000000001</v>
      </c>
      <c r="L612" s="44">
        <v>116.2</v>
      </c>
      <c r="M612" s="44">
        <v>10.43</v>
      </c>
      <c r="N612" s="44">
        <v>5.57</v>
      </c>
      <c r="O612" s="44">
        <v>15.56</v>
      </c>
      <c r="P612" s="44">
        <v>26.37</v>
      </c>
      <c r="Q612" s="44">
        <v>29.1</v>
      </c>
      <c r="R612" s="44">
        <v>0.25</v>
      </c>
      <c r="S612" s="44">
        <v>0.14000000000000001</v>
      </c>
      <c r="T612" s="44">
        <v>4.01</v>
      </c>
      <c r="U612" s="44">
        <v>26.44</v>
      </c>
      <c r="V612" s="44">
        <v>0</v>
      </c>
      <c r="W612" s="44">
        <v>0</v>
      </c>
      <c r="X612" s="44">
        <v>0</v>
      </c>
      <c r="Y612" s="44">
        <v>0</v>
      </c>
      <c r="Z612" s="44">
        <v>0</v>
      </c>
      <c r="AA612" s="44">
        <v>0</v>
      </c>
    </row>
    <row r="613" spans="1:27" ht="13.8" collapsed="1" x14ac:dyDescent="0.3">
      <c r="A613" s="98" t="s">
        <v>2166</v>
      </c>
      <c r="B613" s="28" t="str">
        <f>"06"&amp;"."&amp;$B$752&amp;"."&amp;$B$753</f>
        <v>06.02.2024</v>
      </c>
      <c r="C613" s="90" t="s">
        <v>76</v>
      </c>
      <c r="D613" s="91">
        <f>ROUND((D614)/1000,5)</f>
        <v>0</v>
      </c>
      <c r="E613" s="91">
        <f t="shared" ref="E613:AA613" si="353">ROUND((E614)/1000,5)</f>
        <v>0</v>
      </c>
      <c r="F613" s="91">
        <f t="shared" si="353"/>
        <v>0</v>
      </c>
      <c r="G613" s="91">
        <f t="shared" si="353"/>
        <v>1.976E-2</v>
      </c>
      <c r="H613" s="91">
        <f t="shared" si="353"/>
        <v>3.7819999999999999E-2</v>
      </c>
      <c r="I613" s="91">
        <f t="shared" si="353"/>
        <v>0.16535</v>
      </c>
      <c r="J613" s="91">
        <f t="shared" si="353"/>
        <v>0.2349</v>
      </c>
      <c r="K613" s="91">
        <f t="shared" si="353"/>
        <v>0.22234999999999999</v>
      </c>
      <c r="L613" s="91">
        <f t="shared" si="353"/>
        <v>0.17219999999999999</v>
      </c>
      <c r="M613" s="91">
        <f t="shared" si="353"/>
        <v>0.13292000000000001</v>
      </c>
      <c r="N613" s="91">
        <f t="shared" si="353"/>
        <v>3.0269999999999998E-2</v>
      </c>
      <c r="O613" s="91">
        <f t="shared" si="353"/>
        <v>1.6E-2</v>
      </c>
      <c r="P613" s="91">
        <f t="shared" si="353"/>
        <v>1.2540000000000001E-2</v>
      </c>
      <c r="Q613" s="91">
        <f t="shared" si="353"/>
        <v>0</v>
      </c>
      <c r="R613" s="91">
        <f t="shared" si="353"/>
        <v>1.7840000000000002E-2</v>
      </c>
      <c r="S613" s="91">
        <f t="shared" si="353"/>
        <v>1.916E-2</v>
      </c>
      <c r="T613" s="91">
        <f t="shared" si="353"/>
        <v>5.8000000000000003E-2</v>
      </c>
      <c r="U613" s="91">
        <f t="shared" si="353"/>
        <v>3.2849999999999997E-2</v>
      </c>
      <c r="V613" s="91">
        <f t="shared" si="353"/>
        <v>4.0899999999999999E-3</v>
      </c>
      <c r="W613" s="91">
        <f t="shared" si="353"/>
        <v>0</v>
      </c>
      <c r="X613" s="91">
        <f t="shared" si="353"/>
        <v>0</v>
      </c>
      <c r="Y613" s="91">
        <f t="shared" si="353"/>
        <v>0</v>
      </c>
      <c r="Z613" s="91">
        <f t="shared" si="353"/>
        <v>0</v>
      </c>
      <c r="AA613" s="91">
        <f t="shared" si="353"/>
        <v>0</v>
      </c>
    </row>
    <row r="614" spans="1:27" ht="12.75" hidden="1" customHeight="1" outlineLevel="1" x14ac:dyDescent="0.3">
      <c r="A614" s="99" t="s">
        <v>2167</v>
      </c>
      <c r="B614" s="63" t="s">
        <v>238</v>
      </c>
      <c r="C614" s="43" t="s">
        <v>79</v>
      </c>
      <c r="D614" s="44">
        <v>0</v>
      </c>
      <c r="E614" s="44">
        <v>0</v>
      </c>
      <c r="F614" s="44">
        <v>0</v>
      </c>
      <c r="G614" s="44">
        <v>19.760000000000002</v>
      </c>
      <c r="H614" s="44">
        <v>37.82</v>
      </c>
      <c r="I614" s="44">
        <v>165.35</v>
      </c>
      <c r="J614" s="44">
        <v>234.9</v>
      </c>
      <c r="K614" s="44">
        <v>222.35</v>
      </c>
      <c r="L614" s="44">
        <v>172.2</v>
      </c>
      <c r="M614" s="44">
        <v>132.91999999999999</v>
      </c>
      <c r="N614" s="44">
        <v>30.27</v>
      </c>
      <c r="O614" s="44">
        <v>16</v>
      </c>
      <c r="P614" s="44">
        <v>12.54</v>
      </c>
      <c r="Q614" s="44">
        <v>0</v>
      </c>
      <c r="R614" s="44">
        <v>17.84</v>
      </c>
      <c r="S614" s="44">
        <v>19.16</v>
      </c>
      <c r="T614" s="44">
        <v>58</v>
      </c>
      <c r="U614" s="44">
        <v>32.85</v>
      </c>
      <c r="V614" s="44">
        <v>4.09</v>
      </c>
      <c r="W614" s="44">
        <v>0</v>
      </c>
      <c r="X614" s="44">
        <v>0</v>
      </c>
      <c r="Y614" s="44">
        <v>0</v>
      </c>
      <c r="Z614" s="44">
        <v>0</v>
      </c>
      <c r="AA614" s="44">
        <v>0</v>
      </c>
    </row>
    <row r="615" spans="1:27" ht="13.8" collapsed="1" x14ac:dyDescent="0.3">
      <c r="A615" s="98" t="s">
        <v>2168</v>
      </c>
      <c r="B615" s="28" t="str">
        <f>"07"&amp;"."&amp;$B$752&amp;"."&amp;$B$753</f>
        <v>07.02.2024</v>
      </c>
      <c r="C615" s="90" t="s">
        <v>76</v>
      </c>
      <c r="D615" s="91">
        <f>ROUND((D616)/1000,5)</f>
        <v>0</v>
      </c>
      <c r="E615" s="91">
        <f t="shared" ref="E615:AA615" si="354">ROUND((E616)/1000,5)</f>
        <v>0</v>
      </c>
      <c r="F615" s="91">
        <f t="shared" si="354"/>
        <v>6.4700000000000001E-3</v>
      </c>
      <c r="G615" s="91">
        <f t="shared" si="354"/>
        <v>3.5810000000000002E-2</v>
      </c>
      <c r="H615" s="91">
        <f t="shared" si="354"/>
        <v>6.4570000000000002E-2</v>
      </c>
      <c r="I615" s="91">
        <f t="shared" si="354"/>
        <v>0.16098999999999999</v>
      </c>
      <c r="J615" s="91">
        <f t="shared" si="354"/>
        <v>0.31442999999999999</v>
      </c>
      <c r="K615" s="91">
        <f t="shared" si="354"/>
        <v>0.19575999999999999</v>
      </c>
      <c r="L615" s="91">
        <f t="shared" si="354"/>
        <v>0.16458999999999999</v>
      </c>
      <c r="M615" s="91">
        <f t="shared" si="354"/>
        <v>9.493E-2</v>
      </c>
      <c r="N615" s="91">
        <f t="shared" si="354"/>
        <v>5.2920000000000002E-2</v>
      </c>
      <c r="O615" s="91">
        <f t="shared" si="354"/>
        <v>5.074E-2</v>
      </c>
      <c r="P615" s="91">
        <f t="shared" si="354"/>
        <v>9.5380000000000006E-2</v>
      </c>
      <c r="Q615" s="91">
        <f t="shared" si="354"/>
        <v>0.16020999999999999</v>
      </c>
      <c r="R615" s="91">
        <f t="shared" si="354"/>
        <v>0.18473999999999999</v>
      </c>
      <c r="S615" s="91">
        <f t="shared" si="354"/>
        <v>0.18618999999999999</v>
      </c>
      <c r="T615" s="91">
        <f t="shared" si="354"/>
        <v>0.13827999999999999</v>
      </c>
      <c r="U615" s="91">
        <f t="shared" si="354"/>
        <v>0.15690999999999999</v>
      </c>
      <c r="V615" s="91">
        <f t="shared" si="354"/>
        <v>0.13167999999999999</v>
      </c>
      <c r="W615" s="91">
        <f t="shared" si="354"/>
        <v>0</v>
      </c>
      <c r="X615" s="91">
        <f t="shared" si="354"/>
        <v>0</v>
      </c>
      <c r="Y615" s="91">
        <f t="shared" si="354"/>
        <v>0</v>
      </c>
      <c r="Z615" s="91">
        <f t="shared" si="354"/>
        <v>0</v>
      </c>
      <c r="AA615" s="91">
        <f t="shared" si="354"/>
        <v>0</v>
      </c>
    </row>
    <row r="616" spans="1:27" ht="12.75" hidden="1" customHeight="1" outlineLevel="1" x14ac:dyDescent="0.3">
      <c r="A616" s="99" t="s">
        <v>2169</v>
      </c>
      <c r="B616" s="63" t="s">
        <v>238</v>
      </c>
      <c r="C616" s="43" t="s">
        <v>79</v>
      </c>
      <c r="D616" s="44">
        <v>0</v>
      </c>
      <c r="E616" s="44">
        <v>0</v>
      </c>
      <c r="F616" s="44">
        <v>6.47</v>
      </c>
      <c r="G616" s="44">
        <v>35.81</v>
      </c>
      <c r="H616" s="44">
        <v>64.569999999999993</v>
      </c>
      <c r="I616" s="44">
        <v>160.99</v>
      </c>
      <c r="J616" s="44">
        <v>314.43</v>
      </c>
      <c r="K616" s="44">
        <v>195.76</v>
      </c>
      <c r="L616" s="44">
        <v>164.59</v>
      </c>
      <c r="M616" s="44">
        <v>94.93</v>
      </c>
      <c r="N616" s="44">
        <v>52.92</v>
      </c>
      <c r="O616" s="44">
        <v>50.74</v>
      </c>
      <c r="P616" s="44">
        <v>95.38</v>
      </c>
      <c r="Q616" s="44">
        <v>160.21</v>
      </c>
      <c r="R616" s="44">
        <v>184.74</v>
      </c>
      <c r="S616" s="44">
        <v>186.19</v>
      </c>
      <c r="T616" s="44">
        <v>138.28</v>
      </c>
      <c r="U616" s="44">
        <v>156.91</v>
      </c>
      <c r="V616" s="44">
        <v>131.68</v>
      </c>
      <c r="W616" s="44">
        <v>0</v>
      </c>
      <c r="X616" s="44">
        <v>0</v>
      </c>
      <c r="Y616" s="44">
        <v>0</v>
      </c>
      <c r="Z616" s="44">
        <v>0</v>
      </c>
      <c r="AA616" s="44">
        <v>0</v>
      </c>
    </row>
    <row r="617" spans="1:27" ht="13.8" collapsed="1" x14ac:dyDescent="0.3">
      <c r="A617" s="98" t="s">
        <v>2170</v>
      </c>
      <c r="B617" s="28" t="str">
        <f>"08"&amp;"."&amp;$B$752&amp;"."&amp;$B$753</f>
        <v>08.02.2024</v>
      </c>
      <c r="C617" s="90" t="s">
        <v>76</v>
      </c>
      <c r="D617" s="91">
        <f>ROUND((D618)/1000,5)</f>
        <v>0</v>
      </c>
      <c r="E617" s="91">
        <f t="shared" ref="E617:AA617" si="355">ROUND((E618)/1000,5)</f>
        <v>0</v>
      </c>
      <c r="F617" s="91">
        <f t="shared" si="355"/>
        <v>1.958E-2</v>
      </c>
      <c r="G617" s="91">
        <f t="shared" si="355"/>
        <v>8.2960000000000006E-2</v>
      </c>
      <c r="H617" s="91">
        <f t="shared" si="355"/>
        <v>9.5229999999999995E-2</v>
      </c>
      <c r="I617" s="91">
        <f t="shared" si="355"/>
        <v>0.14032</v>
      </c>
      <c r="J617" s="91">
        <f t="shared" si="355"/>
        <v>0.25214999999999999</v>
      </c>
      <c r="K617" s="91">
        <f t="shared" si="355"/>
        <v>0.12920999999999999</v>
      </c>
      <c r="L617" s="91">
        <f t="shared" si="355"/>
        <v>0.18551999999999999</v>
      </c>
      <c r="M617" s="91">
        <f t="shared" si="355"/>
        <v>9.3270000000000006E-2</v>
      </c>
      <c r="N617" s="91">
        <f t="shared" si="355"/>
        <v>8.5830000000000004E-2</v>
      </c>
      <c r="O617" s="91">
        <f t="shared" si="355"/>
        <v>2.368E-2</v>
      </c>
      <c r="P617" s="91">
        <f t="shared" si="355"/>
        <v>7.2399999999999999E-3</v>
      </c>
      <c r="Q617" s="91">
        <f t="shared" si="355"/>
        <v>9.7199999999999995E-3</v>
      </c>
      <c r="R617" s="91">
        <f t="shared" si="355"/>
        <v>1.6140000000000002E-2</v>
      </c>
      <c r="S617" s="91">
        <f t="shared" si="355"/>
        <v>6.0170000000000001E-2</v>
      </c>
      <c r="T617" s="91">
        <f t="shared" si="355"/>
        <v>1.951E-2</v>
      </c>
      <c r="U617" s="91">
        <f t="shared" si="355"/>
        <v>7.9469999999999999E-2</v>
      </c>
      <c r="V617" s="91">
        <f t="shared" si="355"/>
        <v>1.1E-4</v>
      </c>
      <c r="W617" s="91">
        <f t="shared" si="355"/>
        <v>0.10342999999999999</v>
      </c>
      <c r="X617" s="91">
        <f t="shared" si="355"/>
        <v>0</v>
      </c>
      <c r="Y617" s="91">
        <f t="shared" si="355"/>
        <v>0</v>
      </c>
      <c r="Z617" s="91">
        <f t="shared" si="355"/>
        <v>0</v>
      </c>
      <c r="AA617" s="91">
        <f t="shared" si="355"/>
        <v>0</v>
      </c>
    </row>
    <row r="618" spans="1:27" ht="12.75" hidden="1" customHeight="1" outlineLevel="1" x14ac:dyDescent="0.3">
      <c r="A618" s="99" t="s">
        <v>2171</v>
      </c>
      <c r="B618" s="63" t="s">
        <v>238</v>
      </c>
      <c r="C618" s="43" t="s">
        <v>79</v>
      </c>
      <c r="D618" s="44">
        <v>0</v>
      </c>
      <c r="E618" s="44">
        <v>0</v>
      </c>
      <c r="F618" s="44">
        <v>19.579999999999998</v>
      </c>
      <c r="G618" s="44">
        <v>82.96</v>
      </c>
      <c r="H618" s="44">
        <v>95.23</v>
      </c>
      <c r="I618" s="44">
        <v>140.32</v>
      </c>
      <c r="J618" s="44">
        <v>252.15</v>
      </c>
      <c r="K618" s="44">
        <v>129.21</v>
      </c>
      <c r="L618" s="44">
        <v>185.52</v>
      </c>
      <c r="M618" s="44">
        <v>93.27</v>
      </c>
      <c r="N618" s="44">
        <v>85.83</v>
      </c>
      <c r="O618" s="44">
        <v>23.68</v>
      </c>
      <c r="P618" s="44">
        <v>7.24</v>
      </c>
      <c r="Q618" s="44">
        <v>9.7200000000000006</v>
      </c>
      <c r="R618" s="44">
        <v>16.14</v>
      </c>
      <c r="S618" s="44">
        <v>60.17</v>
      </c>
      <c r="T618" s="44">
        <v>19.510000000000002</v>
      </c>
      <c r="U618" s="44">
        <v>79.47</v>
      </c>
      <c r="V618" s="44">
        <v>0.11</v>
      </c>
      <c r="W618" s="44">
        <v>103.43</v>
      </c>
      <c r="X618" s="44">
        <v>0</v>
      </c>
      <c r="Y618" s="44">
        <v>0</v>
      </c>
      <c r="Z618" s="44">
        <v>0</v>
      </c>
      <c r="AA618" s="44">
        <v>0</v>
      </c>
    </row>
    <row r="619" spans="1:27" ht="13.8" collapsed="1" x14ac:dyDescent="0.3">
      <c r="A619" s="98" t="s">
        <v>2172</v>
      </c>
      <c r="B619" s="28" t="str">
        <f>"09"&amp;"."&amp;$B$752&amp;"."&amp;$B$753</f>
        <v>09.02.2024</v>
      </c>
      <c r="C619" s="90" t="s">
        <v>76</v>
      </c>
      <c r="D619" s="91">
        <f>ROUND((D620)/1000,5)</f>
        <v>0</v>
      </c>
      <c r="E619" s="91">
        <f t="shared" ref="E619:AA619" si="356">ROUND((E620)/1000,5)</f>
        <v>0</v>
      </c>
      <c r="F619" s="91">
        <f t="shared" si="356"/>
        <v>1.0410000000000001E-2</v>
      </c>
      <c r="G619" s="91">
        <f t="shared" si="356"/>
        <v>8.3510000000000001E-2</v>
      </c>
      <c r="H619" s="91">
        <f t="shared" si="356"/>
        <v>0.23935000000000001</v>
      </c>
      <c r="I619" s="91">
        <f t="shared" si="356"/>
        <v>0.36558000000000002</v>
      </c>
      <c r="J619" s="91">
        <f t="shared" si="356"/>
        <v>0.38530999999999999</v>
      </c>
      <c r="K619" s="91">
        <f t="shared" si="356"/>
        <v>0.31236000000000003</v>
      </c>
      <c r="L619" s="91">
        <f t="shared" si="356"/>
        <v>0.26456000000000002</v>
      </c>
      <c r="M619" s="91">
        <f t="shared" si="356"/>
        <v>0.11805</v>
      </c>
      <c r="N619" s="91">
        <f t="shared" si="356"/>
        <v>3.9079999999999997E-2</v>
      </c>
      <c r="O619" s="91">
        <f t="shared" si="356"/>
        <v>7.2830000000000006E-2</v>
      </c>
      <c r="P619" s="91">
        <f t="shared" si="356"/>
        <v>0.11905</v>
      </c>
      <c r="Q619" s="91">
        <f t="shared" si="356"/>
        <v>0.13095000000000001</v>
      </c>
      <c r="R619" s="91">
        <f t="shared" si="356"/>
        <v>9.7589999999999996E-2</v>
      </c>
      <c r="S619" s="91">
        <f t="shared" si="356"/>
        <v>4.62E-3</v>
      </c>
      <c r="T619" s="91">
        <f t="shared" si="356"/>
        <v>0</v>
      </c>
      <c r="U619" s="91">
        <f t="shared" si="356"/>
        <v>0.15801000000000001</v>
      </c>
      <c r="V619" s="91">
        <f t="shared" si="356"/>
        <v>8.0570000000000003E-2</v>
      </c>
      <c r="W619" s="91">
        <f t="shared" si="356"/>
        <v>5.0099999999999997E-3</v>
      </c>
      <c r="X619" s="91">
        <f t="shared" si="356"/>
        <v>0</v>
      </c>
      <c r="Y619" s="91">
        <f t="shared" si="356"/>
        <v>0</v>
      </c>
      <c r="Z619" s="91">
        <f t="shared" si="356"/>
        <v>0</v>
      </c>
      <c r="AA619" s="91">
        <f t="shared" si="356"/>
        <v>0</v>
      </c>
    </row>
    <row r="620" spans="1:27" ht="12.75" hidden="1" customHeight="1" outlineLevel="1" x14ac:dyDescent="0.3">
      <c r="A620" s="99" t="s">
        <v>2173</v>
      </c>
      <c r="B620" s="63" t="s">
        <v>238</v>
      </c>
      <c r="C620" s="43" t="s">
        <v>79</v>
      </c>
      <c r="D620" s="44">
        <v>0</v>
      </c>
      <c r="E620" s="44">
        <v>0</v>
      </c>
      <c r="F620" s="44">
        <v>10.41</v>
      </c>
      <c r="G620" s="44">
        <v>83.51</v>
      </c>
      <c r="H620" s="44">
        <v>239.35</v>
      </c>
      <c r="I620" s="44">
        <v>365.58</v>
      </c>
      <c r="J620" s="44">
        <v>385.31</v>
      </c>
      <c r="K620" s="44">
        <v>312.36</v>
      </c>
      <c r="L620" s="44">
        <v>264.56</v>
      </c>
      <c r="M620" s="44">
        <v>118.05</v>
      </c>
      <c r="N620" s="44">
        <v>39.08</v>
      </c>
      <c r="O620" s="44">
        <v>72.83</v>
      </c>
      <c r="P620" s="44">
        <v>119.05</v>
      </c>
      <c r="Q620" s="44">
        <v>130.94999999999999</v>
      </c>
      <c r="R620" s="44">
        <v>97.59</v>
      </c>
      <c r="S620" s="44">
        <v>4.62</v>
      </c>
      <c r="T620" s="44">
        <v>0</v>
      </c>
      <c r="U620" s="44">
        <v>158.01</v>
      </c>
      <c r="V620" s="44">
        <v>80.569999999999993</v>
      </c>
      <c r="W620" s="44">
        <v>5.01</v>
      </c>
      <c r="X620" s="44">
        <v>0</v>
      </c>
      <c r="Y620" s="44">
        <v>0</v>
      </c>
      <c r="Z620" s="44">
        <v>0</v>
      </c>
      <c r="AA620" s="44">
        <v>0</v>
      </c>
    </row>
    <row r="621" spans="1:27" ht="13.8" collapsed="1" x14ac:dyDescent="0.3">
      <c r="A621" s="98" t="s">
        <v>2174</v>
      </c>
      <c r="B621" s="28" t="str">
        <f>"10"&amp;"."&amp;$B$752&amp;"."&amp;$B$753</f>
        <v>10.02.2024</v>
      </c>
      <c r="C621" s="90" t="s">
        <v>76</v>
      </c>
      <c r="D621" s="91">
        <f>ROUND((D622)/1000,5)</f>
        <v>0</v>
      </c>
      <c r="E621" s="91">
        <f t="shared" ref="E621:AA621" si="357">ROUND((E622)/1000,5)</f>
        <v>6.4610000000000001E-2</v>
      </c>
      <c r="F621" s="91">
        <f t="shared" si="357"/>
        <v>6.6269999999999996E-2</v>
      </c>
      <c r="G621" s="91">
        <f t="shared" si="357"/>
        <v>0.13950000000000001</v>
      </c>
      <c r="H621" s="91">
        <f t="shared" si="357"/>
        <v>0.12761</v>
      </c>
      <c r="I621" s="91">
        <f t="shared" si="357"/>
        <v>0.14146</v>
      </c>
      <c r="J621" s="91">
        <f t="shared" si="357"/>
        <v>0.11602999999999999</v>
      </c>
      <c r="K621" s="91">
        <f t="shared" si="357"/>
        <v>0.17513000000000001</v>
      </c>
      <c r="L621" s="91">
        <f t="shared" si="357"/>
        <v>0.13452</v>
      </c>
      <c r="M621" s="91">
        <f t="shared" si="357"/>
        <v>0.15781000000000001</v>
      </c>
      <c r="N621" s="91">
        <f t="shared" si="357"/>
        <v>0.12927</v>
      </c>
      <c r="O621" s="91">
        <f t="shared" si="357"/>
        <v>0.14202000000000001</v>
      </c>
      <c r="P621" s="91">
        <f t="shared" si="357"/>
        <v>8.0560000000000007E-2</v>
      </c>
      <c r="Q621" s="91">
        <f t="shared" si="357"/>
        <v>4.6780000000000002E-2</v>
      </c>
      <c r="R621" s="91">
        <f t="shared" si="357"/>
        <v>2.9489999999999999E-2</v>
      </c>
      <c r="S621" s="91">
        <f t="shared" si="357"/>
        <v>0</v>
      </c>
      <c r="T621" s="91">
        <f t="shared" si="357"/>
        <v>0</v>
      </c>
      <c r="U621" s="91">
        <f t="shared" si="357"/>
        <v>0.14532999999999999</v>
      </c>
      <c r="V621" s="91">
        <f t="shared" si="357"/>
        <v>1.486E-2</v>
      </c>
      <c r="W621" s="91">
        <f t="shared" si="357"/>
        <v>0</v>
      </c>
      <c r="X621" s="91">
        <f t="shared" si="357"/>
        <v>0</v>
      </c>
      <c r="Y621" s="91">
        <f t="shared" si="357"/>
        <v>6.6E-4</v>
      </c>
      <c r="Z621" s="91">
        <f t="shared" si="357"/>
        <v>0</v>
      </c>
      <c r="AA621" s="91">
        <f t="shared" si="357"/>
        <v>0</v>
      </c>
    </row>
    <row r="622" spans="1:27" ht="12.75" hidden="1" customHeight="1" outlineLevel="1" x14ac:dyDescent="0.3">
      <c r="A622" s="99" t="s">
        <v>2175</v>
      </c>
      <c r="B622" s="63" t="s">
        <v>238</v>
      </c>
      <c r="C622" s="43" t="s">
        <v>79</v>
      </c>
      <c r="D622" s="44">
        <v>0</v>
      </c>
      <c r="E622" s="44">
        <v>64.61</v>
      </c>
      <c r="F622" s="44">
        <v>66.27</v>
      </c>
      <c r="G622" s="44">
        <v>139.5</v>
      </c>
      <c r="H622" s="44">
        <v>127.61</v>
      </c>
      <c r="I622" s="44">
        <v>141.46</v>
      </c>
      <c r="J622" s="44">
        <v>116.03</v>
      </c>
      <c r="K622" s="44">
        <v>175.13</v>
      </c>
      <c r="L622" s="44">
        <v>134.52000000000001</v>
      </c>
      <c r="M622" s="44">
        <v>157.81</v>
      </c>
      <c r="N622" s="44">
        <v>129.27000000000001</v>
      </c>
      <c r="O622" s="44">
        <v>142.02000000000001</v>
      </c>
      <c r="P622" s="44">
        <v>80.56</v>
      </c>
      <c r="Q622" s="44">
        <v>46.78</v>
      </c>
      <c r="R622" s="44">
        <v>29.49</v>
      </c>
      <c r="S622" s="44">
        <v>0</v>
      </c>
      <c r="T622" s="44">
        <v>0</v>
      </c>
      <c r="U622" s="44">
        <v>145.33000000000001</v>
      </c>
      <c r="V622" s="44">
        <v>14.86</v>
      </c>
      <c r="W622" s="44">
        <v>0</v>
      </c>
      <c r="X622" s="44">
        <v>0</v>
      </c>
      <c r="Y622" s="44">
        <v>0.66</v>
      </c>
      <c r="Z622" s="44">
        <v>0</v>
      </c>
      <c r="AA622" s="44">
        <v>0</v>
      </c>
    </row>
    <row r="623" spans="1:27" ht="13.8" collapsed="1" x14ac:dyDescent="0.3">
      <c r="A623" s="98" t="s">
        <v>2176</v>
      </c>
      <c r="B623" s="28" t="str">
        <f>"11"&amp;"."&amp;$B$752&amp;"."&amp;$B$753</f>
        <v>11.02.2024</v>
      </c>
      <c r="C623" s="90" t="s">
        <v>76</v>
      </c>
      <c r="D623" s="91">
        <f>ROUND((D624)/1000,5)</f>
        <v>0</v>
      </c>
      <c r="E623" s="91">
        <f t="shared" ref="E623:AA623" si="358">ROUND((E624)/1000,5)</f>
        <v>5.4440000000000002E-2</v>
      </c>
      <c r="F623" s="91">
        <f t="shared" si="358"/>
        <v>5.7820000000000003E-2</v>
      </c>
      <c r="G623" s="91">
        <f t="shared" si="358"/>
        <v>0.10779</v>
      </c>
      <c r="H623" s="91">
        <f t="shared" si="358"/>
        <v>0.10233</v>
      </c>
      <c r="I623" s="91">
        <f t="shared" si="358"/>
        <v>0.10374</v>
      </c>
      <c r="J623" s="91">
        <f t="shared" si="358"/>
        <v>0.11638999999999999</v>
      </c>
      <c r="K623" s="91">
        <f t="shared" si="358"/>
        <v>0.26923999999999998</v>
      </c>
      <c r="L623" s="91">
        <f t="shared" si="358"/>
        <v>0.12691</v>
      </c>
      <c r="M623" s="91">
        <f t="shared" si="358"/>
        <v>0.11321000000000001</v>
      </c>
      <c r="N623" s="91">
        <f t="shared" si="358"/>
        <v>8.8569999999999996E-2</v>
      </c>
      <c r="O623" s="91">
        <f t="shared" si="358"/>
        <v>9.1139999999999999E-2</v>
      </c>
      <c r="P623" s="91">
        <f t="shared" si="358"/>
        <v>6.5290000000000001E-2</v>
      </c>
      <c r="Q623" s="91">
        <f t="shared" si="358"/>
        <v>3.7560000000000003E-2</v>
      </c>
      <c r="R623" s="91">
        <f t="shared" si="358"/>
        <v>3.5439999999999999E-2</v>
      </c>
      <c r="S623" s="91">
        <f t="shared" si="358"/>
        <v>3.3930000000000002E-2</v>
      </c>
      <c r="T623" s="91">
        <f t="shared" si="358"/>
        <v>9.4549999999999995E-2</v>
      </c>
      <c r="U623" s="91">
        <f t="shared" si="358"/>
        <v>0.13961000000000001</v>
      </c>
      <c r="V623" s="91">
        <f t="shared" si="358"/>
        <v>9.5880000000000007E-2</v>
      </c>
      <c r="W623" s="91">
        <f t="shared" si="358"/>
        <v>4.1399999999999999E-2</v>
      </c>
      <c r="X623" s="91">
        <f t="shared" si="358"/>
        <v>0</v>
      </c>
      <c r="Y623" s="91">
        <f t="shared" si="358"/>
        <v>0</v>
      </c>
      <c r="Z623" s="91">
        <f t="shared" si="358"/>
        <v>0</v>
      </c>
      <c r="AA623" s="91">
        <f t="shared" si="358"/>
        <v>0</v>
      </c>
    </row>
    <row r="624" spans="1:27" ht="12.75" hidden="1" customHeight="1" outlineLevel="1" x14ac:dyDescent="0.3">
      <c r="A624" s="99" t="s">
        <v>2177</v>
      </c>
      <c r="B624" s="63" t="s">
        <v>238</v>
      </c>
      <c r="C624" s="43" t="s">
        <v>79</v>
      </c>
      <c r="D624" s="44">
        <v>0</v>
      </c>
      <c r="E624" s="44">
        <v>54.44</v>
      </c>
      <c r="F624" s="44">
        <v>57.82</v>
      </c>
      <c r="G624" s="44">
        <v>107.79</v>
      </c>
      <c r="H624" s="44">
        <v>102.33</v>
      </c>
      <c r="I624" s="44">
        <v>103.74</v>
      </c>
      <c r="J624" s="44">
        <v>116.39</v>
      </c>
      <c r="K624" s="44">
        <v>269.24</v>
      </c>
      <c r="L624" s="44">
        <v>126.91</v>
      </c>
      <c r="M624" s="44">
        <v>113.21</v>
      </c>
      <c r="N624" s="44">
        <v>88.57</v>
      </c>
      <c r="O624" s="44">
        <v>91.14</v>
      </c>
      <c r="P624" s="44">
        <v>65.290000000000006</v>
      </c>
      <c r="Q624" s="44">
        <v>37.56</v>
      </c>
      <c r="R624" s="44">
        <v>35.44</v>
      </c>
      <c r="S624" s="44">
        <v>33.93</v>
      </c>
      <c r="T624" s="44">
        <v>94.55</v>
      </c>
      <c r="U624" s="44">
        <v>139.61000000000001</v>
      </c>
      <c r="V624" s="44">
        <v>95.88</v>
      </c>
      <c r="W624" s="44">
        <v>41.4</v>
      </c>
      <c r="X624" s="44">
        <v>0</v>
      </c>
      <c r="Y624" s="44">
        <v>0</v>
      </c>
      <c r="Z624" s="44">
        <v>0</v>
      </c>
      <c r="AA624" s="44">
        <v>0</v>
      </c>
    </row>
    <row r="625" spans="1:27" ht="13.8" collapsed="1" x14ac:dyDescent="0.3">
      <c r="A625" s="98" t="s">
        <v>2178</v>
      </c>
      <c r="B625" s="28" t="str">
        <f>"12"&amp;"."&amp;$B$752&amp;"."&amp;$B$753</f>
        <v>12.02.2024</v>
      </c>
      <c r="C625" s="90" t="s">
        <v>76</v>
      </c>
      <c r="D625" s="91">
        <f>ROUND((D626)/1000,5)</f>
        <v>0</v>
      </c>
      <c r="E625" s="91">
        <f t="shared" ref="E625:AA625" si="359">ROUND((E626)/1000,5)</f>
        <v>0</v>
      </c>
      <c r="F625" s="91">
        <f t="shared" si="359"/>
        <v>0</v>
      </c>
      <c r="G625" s="91">
        <f t="shared" si="359"/>
        <v>0</v>
      </c>
      <c r="H625" s="91">
        <f t="shared" si="359"/>
        <v>1.7639999999999999E-2</v>
      </c>
      <c r="I625" s="91">
        <f t="shared" si="359"/>
        <v>0.11581</v>
      </c>
      <c r="J625" s="91">
        <f t="shared" si="359"/>
        <v>0.18665999999999999</v>
      </c>
      <c r="K625" s="91">
        <f t="shared" si="359"/>
        <v>0.13682</v>
      </c>
      <c r="L625" s="91">
        <f t="shared" si="359"/>
        <v>0.15672</v>
      </c>
      <c r="M625" s="91">
        <f t="shared" si="359"/>
        <v>8.9810000000000001E-2</v>
      </c>
      <c r="N625" s="91">
        <f t="shared" si="359"/>
        <v>2.5139999999999999E-2</v>
      </c>
      <c r="O625" s="91">
        <f t="shared" si="359"/>
        <v>1.205E-2</v>
      </c>
      <c r="P625" s="91">
        <f t="shared" si="359"/>
        <v>3.78E-2</v>
      </c>
      <c r="Q625" s="91">
        <f t="shared" si="359"/>
        <v>5.3929999999999999E-2</v>
      </c>
      <c r="R625" s="91">
        <f t="shared" si="359"/>
        <v>8.4629999999999997E-2</v>
      </c>
      <c r="S625" s="91">
        <f t="shared" si="359"/>
        <v>8.4489999999999996E-2</v>
      </c>
      <c r="T625" s="91">
        <f t="shared" si="359"/>
        <v>9.7000000000000003E-2</v>
      </c>
      <c r="U625" s="91">
        <f t="shared" si="359"/>
        <v>0.14227999999999999</v>
      </c>
      <c r="V625" s="91">
        <f t="shared" si="359"/>
        <v>9.8250000000000004E-2</v>
      </c>
      <c r="W625" s="91">
        <f t="shared" si="359"/>
        <v>0</v>
      </c>
      <c r="X625" s="91">
        <f t="shared" si="359"/>
        <v>0</v>
      </c>
      <c r="Y625" s="91">
        <f t="shared" si="359"/>
        <v>0</v>
      </c>
      <c r="Z625" s="91">
        <f t="shared" si="359"/>
        <v>0</v>
      </c>
      <c r="AA625" s="91">
        <f t="shared" si="359"/>
        <v>0</v>
      </c>
    </row>
    <row r="626" spans="1:27" ht="12.75" hidden="1" customHeight="1" outlineLevel="1" x14ac:dyDescent="0.3">
      <c r="A626" s="99" t="s">
        <v>2179</v>
      </c>
      <c r="B626" s="63" t="s">
        <v>238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17.64</v>
      </c>
      <c r="I626" s="44">
        <v>115.81</v>
      </c>
      <c r="J626" s="44">
        <v>186.66</v>
      </c>
      <c r="K626" s="44">
        <v>136.82</v>
      </c>
      <c r="L626" s="44">
        <v>156.72</v>
      </c>
      <c r="M626" s="44">
        <v>89.81</v>
      </c>
      <c r="N626" s="44">
        <v>25.14</v>
      </c>
      <c r="O626" s="44">
        <v>12.05</v>
      </c>
      <c r="P626" s="44">
        <v>37.799999999999997</v>
      </c>
      <c r="Q626" s="44">
        <v>53.93</v>
      </c>
      <c r="R626" s="44">
        <v>84.63</v>
      </c>
      <c r="S626" s="44">
        <v>84.49</v>
      </c>
      <c r="T626" s="44">
        <v>97</v>
      </c>
      <c r="U626" s="44">
        <v>142.28</v>
      </c>
      <c r="V626" s="44">
        <v>98.25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ht="13.8" collapsed="1" x14ac:dyDescent="0.3">
      <c r="A627" s="98" t="s">
        <v>2180</v>
      </c>
      <c r="B627" s="28" t="str">
        <f>"13"&amp;"."&amp;$B$752&amp;"."&amp;$B$753</f>
        <v>13.02.2024</v>
      </c>
      <c r="C627" s="90" t="s">
        <v>76</v>
      </c>
      <c r="D627" s="91">
        <f>ROUND((D628)/1000,5)</f>
        <v>0</v>
      </c>
      <c r="E627" s="91">
        <f t="shared" ref="E627:AA627" si="360">ROUND((E628)/1000,5)</f>
        <v>0</v>
      </c>
      <c r="F627" s="91">
        <f t="shared" si="360"/>
        <v>0</v>
      </c>
      <c r="G627" s="91">
        <f t="shared" si="360"/>
        <v>2.1690000000000001E-2</v>
      </c>
      <c r="H627" s="91">
        <f t="shared" si="360"/>
        <v>8.6419999999999997E-2</v>
      </c>
      <c r="I627" s="91">
        <f t="shared" si="360"/>
        <v>0.21489</v>
      </c>
      <c r="J627" s="91">
        <f t="shared" si="360"/>
        <v>0.39832000000000001</v>
      </c>
      <c r="K627" s="91">
        <f t="shared" si="360"/>
        <v>0.16145000000000001</v>
      </c>
      <c r="L627" s="91">
        <f t="shared" si="360"/>
        <v>0.17480999999999999</v>
      </c>
      <c r="M627" s="91">
        <f t="shared" si="360"/>
        <v>0.17841000000000001</v>
      </c>
      <c r="N627" s="91">
        <f t="shared" si="360"/>
        <v>0.13653999999999999</v>
      </c>
      <c r="O627" s="91">
        <f t="shared" si="360"/>
        <v>7.0959999999999995E-2</v>
      </c>
      <c r="P627" s="91">
        <f t="shared" si="360"/>
        <v>7.1929999999999994E-2</v>
      </c>
      <c r="Q627" s="91">
        <f t="shared" si="360"/>
        <v>5.9650000000000002E-2</v>
      </c>
      <c r="R627" s="91">
        <f t="shared" si="360"/>
        <v>7.3959999999999998E-2</v>
      </c>
      <c r="S627" s="91">
        <f t="shared" si="360"/>
        <v>0.11430999999999999</v>
      </c>
      <c r="T627" s="91">
        <f t="shared" si="360"/>
        <v>7.8420000000000004E-2</v>
      </c>
      <c r="U627" s="91">
        <f t="shared" si="360"/>
        <v>0.15675</v>
      </c>
      <c r="V627" s="91">
        <f t="shared" si="360"/>
        <v>1.5769999999999999E-2</v>
      </c>
      <c r="W627" s="91">
        <f t="shared" si="360"/>
        <v>0</v>
      </c>
      <c r="X627" s="91">
        <f t="shared" si="360"/>
        <v>0</v>
      </c>
      <c r="Y627" s="91">
        <f t="shared" si="360"/>
        <v>0</v>
      </c>
      <c r="Z627" s="91">
        <f t="shared" si="360"/>
        <v>0</v>
      </c>
      <c r="AA627" s="91">
        <f t="shared" si="360"/>
        <v>0</v>
      </c>
    </row>
    <row r="628" spans="1:27" ht="12.75" hidden="1" customHeight="1" outlineLevel="1" x14ac:dyDescent="0.3">
      <c r="A628" s="99" t="s">
        <v>2181</v>
      </c>
      <c r="B628" s="63" t="s">
        <v>238</v>
      </c>
      <c r="C628" s="43" t="s">
        <v>79</v>
      </c>
      <c r="D628" s="44">
        <v>0</v>
      </c>
      <c r="E628" s="44">
        <v>0</v>
      </c>
      <c r="F628" s="44">
        <v>0</v>
      </c>
      <c r="G628" s="44">
        <v>21.69</v>
      </c>
      <c r="H628" s="44">
        <v>86.42</v>
      </c>
      <c r="I628" s="44">
        <v>214.89</v>
      </c>
      <c r="J628" s="44">
        <v>398.32</v>
      </c>
      <c r="K628" s="44">
        <v>161.44999999999999</v>
      </c>
      <c r="L628" s="44">
        <v>174.81</v>
      </c>
      <c r="M628" s="44">
        <v>178.41</v>
      </c>
      <c r="N628" s="44">
        <v>136.54</v>
      </c>
      <c r="O628" s="44">
        <v>70.959999999999994</v>
      </c>
      <c r="P628" s="44">
        <v>71.930000000000007</v>
      </c>
      <c r="Q628" s="44">
        <v>59.65</v>
      </c>
      <c r="R628" s="44">
        <v>73.959999999999994</v>
      </c>
      <c r="S628" s="44">
        <v>114.31</v>
      </c>
      <c r="T628" s="44">
        <v>78.42</v>
      </c>
      <c r="U628" s="44">
        <v>156.75</v>
      </c>
      <c r="V628" s="44">
        <v>15.77</v>
      </c>
      <c r="W628" s="44">
        <v>0</v>
      </c>
      <c r="X628" s="44">
        <v>0</v>
      </c>
      <c r="Y628" s="44">
        <v>0</v>
      </c>
      <c r="Z628" s="44">
        <v>0</v>
      </c>
      <c r="AA628" s="44">
        <v>0</v>
      </c>
    </row>
    <row r="629" spans="1:27" ht="13.8" collapsed="1" x14ac:dyDescent="0.3">
      <c r="A629" s="98" t="s">
        <v>2182</v>
      </c>
      <c r="B629" s="28" t="str">
        <f>"14"&amp;"."&amp;$B$752&amp;"."&amp;$B$753</f>
        <v>14.02.2024</v>
      </c>
      <c r="C629" s="90" t="s">
        <v>76</v>
      </c>
      <c r="D629" s="91">
        <f>ROUND((D630)/1000,5)</f>
        <v>0</v>
      </c>
      <c r="E629" s="91">
        <f t="shared" ref="E629:AA629" si="361">ROUND((E630)/1000,5)</f>
        <v>0</v>
      </c>
      <c r="F629" s="91">
        <f t="shared" si="361"/>
        <v>0</v>
      </c>
      <c r="G629" s="91">
        <f t="shared" si="361"/>
        <v>0</v>
      </c>
      <c r="H629" s="91">
        <f t="shared" si="361"/>
        <v>2.639E-2</v>
      </c>
      <c r="I629" s="91">
        <f t="shared" si="361"/>
        <v>0.18978999999999999</v>
      </c>
      <c r="J629" s="91">
        <f t="shared" si="361"/>
        <v>0.29493000000000003</v>
      </c>
      <c r="K629" s="91">
        <f t="shared" si="361"/>
        <v>0.14601</v>
      </c>
      <c r="L629" s="91">
        <f t="shared" si="361"/>
        <v>0.28114</v>
      </c>
      <c r="M629" s="91">
        <f t="shared" si="361"/>
        <v>0.18643999999999999</v>
      </c>
      <c r="N629" s="91">
        <f t="shared" si="361"/>
        <v>0.12931000000000001</v>
      </c>
      <c r="O629" s="91">
        <f t="shared" si="361"/>
        <v>0.11539000000000001</v>
      </c>
      <c r="P629" s="91">
        <f t="shared" si="361"/>
        <v>0.14002000000000001</v>
      </c>
      <c r="Q629" s="91">
        <f t="shared" si="361"/>
        <v>0.11229</v>
      </c>
      <c r="R629" s="91">
        <f t="shared" si="361"/>
        <v>0.12714</v>
      </c>
      <c r="S629" s="91">
        <f t="shared" si="361"/>
        <v>0.17859</v>
      </c>
      <c r="T629" s="91">
        <f t="shared" si="361"/>
        <v>0.20143</v>
      </c>
      <c r="U629" s="91">
        <f t="shared" si="361"/>
        <v>0.20324999999999999</v>
      </c>
      <c r="V629" s="91">
        <f t="shared" si="361"/>
        <v>6.6479999999999997E-2</v>
      </c>
      <c r="W629" s="91">
        <f t="shared" si="361"/>
        <v>6.1890000000000001E-2</v>
      </c>
      <c r="X629" s="91">
        <f t="shared" si="361"/>
        <v>0</v>
      </c>
      <c r="Y629" s="91">
        <f t="shared" si="361"/>
        <v>0</v>
      </c>
      <c r="Z629" s="91">
        <f t="shared" si="361"/>
        <v>0</v>
      </c>
      <c r="AA629" s="91">
        <f t="shared" si="361"/>
        <v>0</v>
      </c>
    </row>
    <row r="630" spans="1:27" ht="12.75" hidden="1" customHeight="1" outlineLevel="1" x14ac:dyDescent="0.3">
      <c r="A630" s="99" t="s">
        <v>2183</v>
      </c>
      <c r="B630" s="63" t="s">
        <v>238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26.39</v>
      </c>
      <c r="I630" s="44">
        <v>189.79</v>
      </c>
      <c r="J630" s="44">
        <v>294.93</v>
      </c>
      <c r="K630" s="44">
        <v>146.01</v>
      </c>
      <c r="L630" s="44">
        <v>281.14</v>
      </c>
      <c r="M630" s="44">
        <v>186.44</v>
      </c>
      <c r="N630" s="44">
        <v>129.31</v>
      </c>
      <c r="O630" s="44">
        <v>115.39</v>
      </c>
      <c r="P630" s="44">
        <v>140.02000000000001</v>
      </c>
      <c r="Q630" s="44">
        <v>112.29</v>
      </c>
      <c r="R630" s="44">
        <v>127.14</v>
      </c>
      <c r="S630" s="44">
        <v>178.59</v>
      </c>
      <c r="T630" s="44">
        <v>201.43</v>
      </c>
      <c r="U630" s="44">
        <v>203.25</v>
      </c>
      <c r="V630" s="44">
        <v>66.48</v>
      </c>
      <c r="W630" s="44">
        <v>61.89</v>
      </c>
      <c r="X630" s="44">
        <v>0</v>
      </c>
      <c r="Y630" s="44">
        <v>0</v>
      </c>
      <c r="Z630" s="44">
        <v>0</v>
      </c>
      <c r="AA630" s="44">
        <v>0</v>
      </c>
    </row>
    <row r="631" spans="1:27" ht="13.8" collapsed="1" x14ac:dyDescent="0.3">
      <c r="A631" s="98" t="s">
        <v>2184</v>
      </c>
      <c r="B631" s="28" t="str">
        <f>"15"&amp;"."&amp;$B$752&amp;"."&amp;$B$753</f>
        <v>15.02.2024</v>
      </c>
      <c r="C631" s="90" t="s">
        <v>76</v>
      </c>
      <c r="D631" s="91">
        <f>ROUND((D632)/1000,5)</f>
        <v>0</v>
      </c>
      <c r="E631" s="91">
        <f t="shared" ref="E631:AA631" si="362">ROUND((E632)/1000,5)</f>
        <v>0</v>
      </c>
      <c r="F631" s="91">
        <f t="shared" si="362"/>
        <v>0</v>
      </c>
      <c r="G631" s="91">
        <f t="shared" si="362"/>
        <v>6.4619999999999997E-2</v>
      </c>
      <c r="H631" s="91">
        <f t="shared" si="362"/>
        <v>0.11799999999999999</v>
      </c>
      <c r="I631" s="91">
        <f t="shared" si="362"/>
        <v>0.18171999999999999</v>
      </c>
      <c r="J631" s="91">
        <f t="shared" si="362"/>
        <v>0.48458000000000001</v>
      </c>
      <c r="K631" s="91">
        <f t="shared" si="362"/>
        <v>0.22205</v>
      </c>
      <c r="L631" s="91">
        <f t="shared" si="362"/>
        <v>0.25784000000000001</v>
      </c>
      <c r="M631" s="91">
        <f t="shared" si="362"/>
        <v>0.23716999999999999</v>
      </c>
      <c r="N631" s="91">
        <f t="shared" si="362"/>
        <v>0.22994999999999999</v>
      </c>
      <c r="O631" s="91">
        <f t="shared" si="362"/>
        <v>0.15164</v>
      </c>
      <c r="P631" s="91">
        <f t="shared" si="362"/>
        <v>0.14865</v>
      </c>
      <c r="Q631" s="91">
        <f t="shared" si="362"/>
        <v>0.11280999999999999</v>
      </c>
      <c r="R631" s="91">
        <f t="shared" si="362"/>
        <v>0.21939</v>
      </c>
      <c r="S631" s="91">
        <f t="shared" si="362"/>
        <v>0.26824999999999999</v>
      </c>
      <c r="T631" s="91">
        <f t="shared" si="362"/>
        <v>0.24135999999999999</v>
      </c>
      <c r="U631" s="91">
        <f t="shared" si="362"/>
        <v>0.22731000000000001</v>
      </c>
      <c r="V631" s="91">
        <f t="shared" si="362"/>
        <v>0.11851</v>
      </c>
      <c r="W631" s="91">
        <f t="shared" si="362"/>
        <v>0.10102</v>
      </c>
      <c r="X631" s="91">
        <f t="shared" si="362"/>
        <v>5.441E-2</v>
      </c>
      <c r="Y631" s="91">
        <f t="shared" si="362"/>
        <v>0</v>
      </c>
      <c r="Z631" s="91">
        <f t="shared" si="362"/>
        <v>0</v>
      </c>
      <c r="AA631" s="91">
        <f t="shared" si="362"/>
        <v>0</v>
      </c>
    </row>
    <row r="632" spans="1:27" ht="12.75" hidden="1" customHeight="1" outlineLevel="1" x14ac:dyDescent="0.3">
      <c r="A632" s="99" t="s">
        <v>2185</v>
      </c>
      <c r="B632" s="63" t="s">
        <v>238</v>
      </c>
      <c r="C632" s="43" t="s">
        <v>79</v>
      </c>
      <c r="D632" s="44">
        <v>0</v>
      </c>
      <c r="E632" s="44">
        <v>0</v>
      </c>
      <c r="F632" s="44">
        <v>0</v>
      </c>
      <c r="G632" s="44">
        <v>64.62</v>
      </c>
      <c r="H632" s="44">
        <v>118</v>
      </c>
      <c r="I632" s="44">
        <v>181.72</v>
      </c>
      <c r="J632" s="44">
        <v>484.58</v>
      </c>
      <c r="K632" s="44">
        <v>222.05</v>
      </c>
      <c r="L632" s="44">
        <v>257.83999999999997</v>
      </c>
      <c r="M632" s="44">
        <v>237.17</v>
      </c>
      <c r="N632" s="44">
        <v>229.95</v>
      </c>
      <c r="O632" s="44">
        <v>151.63999999999999</v>
      </c>
      <c r="P632" s="44">
        <v>148.65</v>
      </c>
      <c r="Q632" s="44">
        <v>112.81</v>
      </c>
      <c r="R632" s="44">
        <v>219.39</v>
      </c>
      <c r="S632" s="44">
        <v>268.25</v>
      </c>
      <c r="T632" s="44">
        <v>241.36</v>
      </c>
      <c r="U632" s="44">
        <v>227.31</v>
      </c>
      <c r="V632" s="44">
        <v>118.51</v>
      </c>
      <c r="W632" s="44">
        <v>101.02</v>
      </c>
      <c r="X632" s="44">
        <v>54.41</v>
      </c>
      <c r="Y632" s="44">
        <v>0</v>
      </c>
      <c r="Z632" s="44">
        <v>0</v>
      </c>
      <c r="AA632" s="44">
        <v>0</v>
      </c>
    </row>
    <row r="633" spans="1:27" ht="13.8" collapsed="1" x14ac:dyDescent="0.3">
      <c r="A633" s="98" t="s">
        <v>2186</v>
      </c>
      <c r="B633" s="28" t="str">
        <f>"16"&amp;"."&amp;$B$752&amp;"."&amp;$B$753</f>
        <v>16.02.2024</v>
      </c>
      <c r="C633" s="90" t="s">
        <v>76</v>
      </c>
      <c r="D633" s="91">
        <f>ROUND((D634)/1000,5)</f>
        <v>0</v>
      </c>
      <c r="E633" s="91">
        <f t="shared" ref="E633:AA633" si="363">ROUND((E634)/1000,5)</f>
        <v>4.0699999999999998E-3</v>
      </c>
      <c r="F633" s="91">
        <f t="shared" si="363"/>
        <v>2.2409999999999999E-2</v>
      </c>
      <c r="G633" s="91">
        <f t="shared" si="363"/>
        <v>6.1690000000000002E-2</v>
      </c>
      <c r="H633" s="91">
        <f t="shared" si="363"/>
        <v>9.8320000000000005E-2</v>
      </c>
      <c r="I633" s="91">
        <f t="shared" si="363"/>
        <v>0.25028</v>
      </c>
      <c r="J633" s="91">
        <f t="shared" si="363"/>
        <v>0.46812999999999999</v>
      </c>
      <c r="K633" s="91">
        <f t="shared" si="363"/>
        <v>0.16305</v>
      </c>
      <c r="L633" s="91">
        <f t="shared" si="363"/>
        <v>0.20288</v>
      </c>
      <c r="M633" s="91">
        <f t="shared" si="363"/>
        <v>0.12281</v>
      </c>
      <c r="N633" s="91">
        <f t="shared" si="363"/>
        <v>9.4909999999999994E-2</v>
      </c>
      <c r="O633" s="91">
        <f t="shared" si="363"/>
        <v>0.13224</v>
      </c>
      <c r="P633" s="91">
        <f t="shared" si="363"/>
        <v>0.16539999999999999</v>
      </c>
      <c r="Q633" s="91">
        <f t="shared" si="363"/>
        <v>0.18101</v>
      </c>
      <c r="R633" s="91">
        <f t="shared" si="363"/>
        <v>0.17254</v>
      </c>
      <c r="S633" s="91">
        <f t="shared" si="363"/>
        <v>0.21915000000000001</v>
      </c>
      <c r="T633" s="91">
        <f t="shared" si="363"/>
        <v>0.26089000000000001</v>
      </c>
      <c r="U633" s="91">
        <f t="shared" si="363"/>
        <v>0.23003000000000001</v>
      </c>
      <c r="V633" s="91">
        <f t="shared" si="363"/>
        <v>0.21398</v>
      </c>
      <c r="W633" s="91">
        <f t="shared" si="363"/>
        <v>0.17954999999999999</v>
      </c>
      <c r="X633" s="91">
        <f t="shared" si="363"/>
        <v>4.6539999999999998E-2</v>
      </c>
      <c r="Y633" s="91">
        <f t="shared" si="363"/>
        <v>3.4869999999999998E-2</v>
      </c>
      <c r="Z633" s="91">
        <f t="shared" si="363"/>
        <v>0</v>
      </c>
      <c r="AA633" s="91">
        <f t="shared" si="363"/>
        <v>0</v>
      </c>
    </row>
    <row r="634" spans="1:27" ht="12.75" hidden="1" customHeight="1" outlineLevel="1" x14ac:dyDescent="0.3">
      <c r="A634" s="99" t="s">
        <v>2187</v>
      </c>
      <c r="B634" s="63" t="s">
        <v>238</v>
      </c>
      <c r="C634" s="43" t="s">
        <v>79</v>
      </c>
      <c r="D634" s="44">
        <v>0</v>
      </c>
      <c r="E634" s="44">
        <v>4.07</v>
      </c>
      <c r="F634" s="44">
        <v>22.41</v>
      </c>
      <c r="G634" s="44">
        <v>61.69</v>
      </c>
      <c r="H634" s="44">
        <v>98.32</v>
      </c>
      <c r="I634" s="44">
        <v>250.28</v>
      </c>
      <c r="J634" s="44">
        <v>468.13</v>
      </c>
      <c r="K634" s="44">
        <v>163.05000000000001</v>
      </c>
      <c r="L634" s="44">
        <v>202.88</v>
      </c>
      <c r="M634" s="44">
        <v>122.81</v>
      </c>
      <c r="N634" s="44">
        <v>94.91</v>
      </c>
      <c r="O634" s="44">
        <v>132.24</v>
      </c>
      <c r="P634" s="44">
        <v>165.4</v>
      </c>
      <c r="Q634" s="44">
        <v>181.01</v>
      </c>
      <c r="R634" s="44">
        <v>172.54</v>
      </c>
      <c r="S634" s="44">
        <v>219.15</v>
      </c>
      <c r="T634" s="44">
        <v>260.89</v>
      </c>
      <c r="U634" s="44">
        <v>230.03</v>
      </c>
      <c r="V634" s="44">
        <v>213.98</v>
      </c>
      <c r="W634" s="44">
        <v>179.55</v>
      </c>
      <c r="X634" s="44">
        <v>46.54</v>
      </c>
      <c r="Y634" s="44">
        <v>34.869999999999997</v>
      </c>
      <c r="Z634" s="44">
        <v>0</v>
      </c>
      <c r="AA634" s="44">
        <v>0</v>
      </c>
    </row>
    <row r="635" spans="1:27" ht="13.8" collapsed="1" x14ac:dyDescent="0.3">
      <c r="A635" s="98" t="s">
        <v>2188</v>
      </c>
      <c r="B635" s="28" t="str">
        <f>"17"&amp;"."&amp;$B$752&amp;"."&amp;$B$753</f>
        <v>17.02.2024</v>
      </c>
      <c r="C635" s="90" t="s">
        <v>76</v>
      </c>
      <c r="D635" s="91">
        <f>ROUND((D636)/1000,5)</f>
        <v>0</v>
      </c>
      <c r="E635" s="91">
        <f t="shared" ref="E635:AA635" si="364">ROUND((E636)/1000,5)</f>
        <v>3.0000000000000001E-5</v>
      </c>
      <c r="F635" s="91">
        <f t="shared" si="364"/>
        <v>4.9430000000000002E-2</v>
      </c>
      <c r="G635" s="91">
        <f t="shared" si="364"/>
        <v>5.8959999999999999E-2</v>
      </c>
      <c r="H635" s="91">
        <f t="shared" si="364"/>
        <v>0.13572000000000001</v>
      </c>
      <c r="I635" s="91">
        <f t="shared" si="364"/>
        <v>0.14366999999999999</v>
      </c>
      <c r="J635" s="91">
        <f t="shared" si="364"/>
        <v>0.18151999999999999</v>
      </c>
      <c r="K635" s="91">
        <f t="shared" si="364"/>
        <v>0.27232000000000001</v>
      </c>
      <c r="L635" s="91">
        <f t="shared" si="364"/>
        <v>0.16936999999999999</v>
      </c>
      <c r="M635" s="91">
        <f t="shared" si="364"/>
        <v>0.24840999999999999</v>
      </c>
      <c r="N635" s="91">
        <f t="shared" si="364"/>
        <v>0.21829999999999999</v>
      </c>
      <c r="O635" s="91">
        <f t="shared" si="364"/>
        <v>0.22022</v>
      </c>
      <c r="P635" s="91">
        <f t="shared" si="364"/>
        <v>0.25940999999999997</v>
      </c>
      <c r="Q635" s="91">
        <f t="shared" si="364"/>
        <v>0.21733</v>
      </c>
      <c r="R635" s="91">
        <f t="shared" si="364"/>
        <v>0.25324999999999998</v>
      </c>
      <c r="S635" s="91">
        <f t="shared" si="364"/>
        <v>0.28725000000000001</v>
      </c>
      <c r="T635" s="91">
        <f t="shared" si="364"/>
        <v>0.36917</v>
      </c>
      <c r="U635" s="91">
        <f t="shared" si="364"/>
        <v>0.34538999999999997</v>
      </c>
      <c r="V635" s="91">
        <f t="shared" si="364"/>
        <v>0.34516000000000002</v>
      </c>
      <c r="W635" s="91">
        <f t="shared" si="364"/>
        <v>0.25824999999999998</v>
      </c>
      <c r="X635" s="91">
        <f t="shared" si="364"/>
        <v>0.16233</v>
      </c>
      <c r="Y635" s="91">
        <f t="shared" si="364"/>
        <v>6.4500000000000002E-2</v>
      </c>
      <c r="Z635" s="91">
        <f t="shared" si="364"/>
        <v>9.6449999999999994E-2</v>
      </c>
      <c r="AA635" s="91">
        <f t="shared" si="364"/>
        <v>0</v>
      </c>
    </row>
    <row r="636" spans="1:27" ht="12.75" hidden="1" customHeight="1" outlineLevel="1" x14ac:dyDescent="0.3">
      <c r="A636" s="99" t="s">
        <v>2189</v>
      </c>
      <c r="B636" s="63" t="s">
        <v>238</v>
      </c>
      <c r="C636" s="43" t="s">
        <v>79</v>
      </c>
      <c r="D636" s="44">
        <v>0</v>
      </c>
      <c r="E636" s="44">
        <v>0.03</v>
      </c>
      <c r="F636" s="44">
        <v>49.43</v>
      </c>
      <c r="G636" s="44">
        <v>58.96</v>
      </c>
      <c r="H636" s="44">
        <v>135.72</v>
      </c>
      <c r="I636" s="44">
        <v>143.66999999999999</v>
      </c>
      <c r="J636" s="44">
        <v>181.52</v>
      </c>
      <c r="K636" s="44">
        <v>272.32</v>
      </c>
      <c r="L636" s="44">
        <v>169.37</v>
      </c>
      <c r="M636" s="44">
        <v>248.41</v>
      </c>
      <c r="N636" s="44">
        <v>218.3</v>
      </c>
      <c r="O636" s="44">
        <v>220.22</v>
      </c>
      <c r="P636" s="44">
        <v>259.41000000000003</v>
      </c>
      <c r="Q636" s="44">
        <v>217.33</v>
      </c>
      <c r="R636" s="44">
        <v>253.25</v>
      </c>
      <c r="S636" s="44">
        <v>287.25</v>
      </c>
      <c r="T636" s="44">
        <v>369.17</v>
      </c>
      <c r="U636" s="44">
        <v>345.39</v>
      </c>
      <c r="V636" s="44">
        <v>345.16</v>
      </c>
      <c r="W636" s="44">
        <v>258.25</v>
      </c>
      <c r="X636" s="44">
        <v>162.33000000000001</v>
      </c>
      <c r="Y636" s="44">
        <v>64.5</v>
      </c>
      <c r="Z636" s="44">
        <v>96.45</v>
      </c>
      <c r="AA636" s="44">
        <v>0</v>
      </c>
    </row>
    <row r="637" spans="1:27" ht="13.8" collapsed="1" x14ac:dyDescent="0.3">
      <c r="A637" s="98" t="s">
        <v>2190</v>
      </c>
      <c r="B637" s="28" t="str">
        <f>"18"&amp;"."&amp;$B$752&amp;"."&amp;$B$753</f>
        <v>18.02.2024</v>
      </c>
      <c r="C637" s="90" t="s">
        <v>76</v>
      </c>
      <c r="D637" s="91">
        <f>ROUND((D638)/1000,5)</f>
        <v>2.3529999999999999E-2</v>
      </c>
      <c r="E637" s="91">
        <f t="shared" ref="E637:AA637" si="365">ROUND((E638)/1000,5)</f>
        <v>7.7840000000000006E-2</v>
      </c>
      <c r="F637" s="91">
        <f t="shared" si="365"/>
        <v>4.3069999999999997E-2</v>
      </c>
      <c r="G637" s="91">
        <f t="shared" si="365"/>
        <v>7.492E-2</v>
      </c>
      <c r="H637" s="91">
        <f t="shared" si="365"/>
        <v>7.5170000000000001E-2</v>
      </c>
      <c r="I637" s="91">
        <f t="shared" si="365"/>
        <v>0.14810999999999999</v>
      </c>
      <c r="J637" s="91">
        <f t="shared" si="365"/>
        <v>0.20041999999999999</v>
      </c>
      <c r="K637" s="91">
        <f t="shared" si="365"/>
        <v>0.19402</v>
      </c>
      <c r="L637" s="91">
        <f t="shared" si="365"/>
        <v>0.17494999999999999</v>
      </c>
      <c r="M637" s="91">
        <f t="shared" si="365"/>
        <v>0.16502</v>
      </c>
      <c r="N637" s="91">
        <f t="shared" si="365"/>
        <v>9.3079999999999996E-2</v>
      </c>
      <c r="O637" s="91">
        <f t="shared" si="365"/>
        <v>8.516E-2</v>
      </c>
      <c r="P637" s="91">
        <f t="shared" si="365"/>
        <v>9.9570000000000006E-2</v>
      </c>
      <c r="Q637" s="91">
        <f t="shared" si="365"/>
        <v>0.13099</v>
      </c>
      <c r="R637" s="91">
        <f t="shared" si="365"/>
        <v>0.13378000000000001</v>
      </c>
      <c r="S637" s="91">
        <f t="shared" si="365"/>
        <v>7.7799999999999994E-2</v>
      </c>
      <c r="T637" s="91">
        <f t="shared" si="365"/>
        <v>0.18744</v>
      </c>
      <c r="U637" s="91">
        <f t="shared" si="365"/>
        <v>0.29109000000000002</v>
      </c>
      <c r="V637" s="91">
        <f t="shared" si="365"/>
        <v>0.26534999999999997</v>
      </c>
      <c r="W637" s="91">
        <f t="shared" si="365"/>
        <v>6.4390000000000003E-2</v>
      </c>
      <c r="X637" s="91">
        <f t="shared" si="365"/>
        <v>2.4399999999999999E-3</v>
      </c>
      <c r="Y637" s="91">
        <f t="shared" si="365"/>
        <v>0</v>
      </c>
      <c r="Z637" s="91">
        <f t="shared" si="365"/>
        <v>7.22E-2</v>
      </c>
      <c r="AA637" s="91">
        <f t="shared" si="365"/>
        <v>2.4240000000000001E-2</v>
      </c>
    </row>
    <row r="638" spans="1:27" ht="12.75" hidden="1" customHeight="1" outlineLevel="1" x14ac:dyDescent="0.3">
      <c r="A638" s="99" t="s">
        <v>2191</v>
      </c>
      <c r="B638" s="63" t="s">
        <v>238</v>
      </c>
      <c r="C638" s="43" t="s">
        <v>79</v>
      </c>
      <c r="D638" s="44">
        <v>23.53</v>
      </c>
      <c r="E638" s="44">
        <v>77.84</v>
      </c>
      <c r="F638" s="44">
        <v>43.07</v>
      </c>
      <c r="G638" s="44">
        <v>74.92</v>
      </c>
      <c r="H638" s="44">
        <v>75.17</v>
      </c>
      <c r="I638" s="44">
        <v>148.11000000000001</v>
      </c>
      <c r="J638" s="44">
        <v>200.42</v>
      </c>
      <c r="K638" s="44">
        <v>194.02</v>
      </c>
      <c r="L638" s="44">
        <v>174.95</v>
      </c>
      <c r="M638" s="44">
        <v>165.02</v>
      </c>
      <c r="N638" s="44">
        <v>93.08</v>
      </c>
      <c r="O638" s="44">
        <v>85.16</v>
      </c>
      <c r="P638" s="44">
        <v>99.57</v>
      </c>
      <c r="Q638" s="44">
        <v>130.99</v>
      </c>
      <c r="R638" s="44">
        <v>133.78</v>
      </c>
      <c r="S638" s="44">
        <v>77.8</v>
      </c>
      <c r="T638" s="44">
        <v>187.44</v>
      </c>
      <c r="U638" s="44">
        <v>291.08999999999997</v>
      </c>
      <c r="V638" s="44">
        <v>265.35000000000002</v>
      </c>
      <c r="W638" s="44">
        <v>64.39</v>
      </c>
      <c r="X638" s="44">
        <v>2.44</v>
      </c>
      <c r="Y638" s="44">
        <v>0</v>
      </c>
      <c r="Z638" s="44">
        <v>72.2</v>
      </c>
      <c r="AA638" s="44">
        <v>24.24</v>
      </c>
    </row>
    <row r="639" spans="1:27" ht="13.8" collapsed="1" x14ac:dyDescent="0.3">
      <c r="A639" s="98" t="s">
        <v>2192</v>
      </c>
      <c r="B639" s="28" t="str">
        <f>"19"&amp;"."&amp;$B$752&amp;"."&amp;$B$753</f>
        <v>19.02.2024</v>
      </c>
      <c r="C639" s="90" t="s">
        <v>76</v>
      </c>
      <c r="D639" s="91">
        <f>ROUND((D640)/1000,5)</f>
        <v>0</v>
      </c>
      <c r="E639" s="91">
        <f t="shared" ref="E639:AA639" si="366">ROUND((E640)/1000,5)</f>
        <v>0</v>
      </c>
      <c r="F639" s="91">
        <f t="shared" si="366"/>
        <v>5.0299999999999997E-3</v>
      </c>
      <c r="G639" s="91">
        <f t="shared" si="366"/>
        <v>9.0950000000000003E-2</v>
      </c>
      <c r="H639" s="91">
        <f t="shared" si="366"/>
        <v>9.5219999999999999E-2</v>
      </c>
      <c r="I639" s="91">
        <f t="shared" si="366"/>
        <v>0.20633000000000001</v>
      </c>
      <c r="J639" s="91">
        <f t="shared" si="366"/>
        <v>0.29049999999999998</v>
      </c>
      <c r="K639" s="91">
        <f t="shared" si="366"/>
        <v>0.26139000000000001</v>
      </c>
      <c r="L639" s="91">
        <f t="shared" si="366"/>
        <v>0.23415</v>
      </c>
      <c r="M639" s="91">
        <f t="shared" si="366"/>
        <v>0.13754</v>
      </c>
      <c r="N639" s="91">
        <f t="shared" si="366"/>
        <v>0.20549999999999999</v>
      </c>
      <c r="O639" s="91">
        <f t="shared" si="366"/>
        <v>5.6520000000000001E-2</v>
      </c>
      <c r="P639" s="91">
        <f t="shared" si="366"/>
        <v>9.3009999999999995E-2</v>
      </c>
      <c r="Q639" s="91">
        <f t="shared" si="366"/>
        <v>6.7059999999999995E-2</v>
      </c>
      <c r="R639" s="91">
        <f t="shared" si="366"/>
        <v>4.8000000000000001E-2</v>
      </c>
      <c r="S639" s="91">
        <f t="shared" si="366"/>
        <v>6.4119999999999996E-2</v>
      </c>
      <c r="T639" s="91">
        <f t="shared" si="366"/>
        <v>0.13646</v>
      </c>
      <c r="U639" s="91">
        <f t="shared" si="366"/>
        <v>8.9020000000000002E-2</v>
      </c>
      <c r="V639" s="91">
        <f t="shared" si="366"/>
        <v>6.6369999999999998E-2</v>
      </c>
      <c r="W639" s="91">
        <f t="shared" si="366"/>
        <v>6.2109999999999999E-2</v>
      </c>
      <c r="X639" s="91">
        <f t="shared" si="366"/>
        <v>5.8200000000000002E-2</v>
      </c>
      <c r="Y639" s="91">
        <f t="shared" si="366"/>
        <v>4.1099999999999998E-2</v>
      </c>
      <c r="Z639" s="91">
        <f t="shared" si="366"/>
        <v>0</v>
      </c>
      <c r="AA639" s="91">
        <f t="shared" si="366"/>
        <v>0</v>
      </c>
    </row>
    <row r="640" spans="1:27" ht="12.75" hidden="1" customHeight="1" outlineLevel="1" x14ac:dyDescent="0.3">
      <c r="A640" s="99" t="s">
        <v>2193</v>
      </c>
      <c r="B640" s="63" t="s">
        <v>238</v>
      </c>
      <c r="C640" s="43" t="s">
        <v>79</v>
      </c>
      <c r="D640" s="44">
        <v>0</v>
      </c>
      <c r="E640" s="44">
        <v>0</v>
      </c>
      <c r="F640" s="44">
        <v>5.03</v>
      </c>
      <c r="G640" s="44">
        <v>90.95</v>
      </c>
      <c r="H640" s="44">
        <v>95.22</v>
      </c>
      <c r="I640" s="44">
        <v>206.33</v>
      </c>
      <c r="J640" s="44">
        <v>290.5</v>
      </c>
      <c r="K640" s="44">
        <v>261.39</v>
      </c>
      <c r="L640" s="44">
        <v>234.15</v>
      </c>
      <c r="M640" s="44">
        <v>137.54</v>
      </c>
      <c r="N640" s="44">
        <v>205.5</v>
      </c>
      <c r="O640" s="44">
        <v>56.52</v>
      </c>
      <c r="P640" s="44">
        <v>93.01</v>
      </c>
      <c r="Q640" s="44">
        <v>67.06</v>
      </c>
      <c r="R640" s="44">
        <v>48</v>
      </c>
      <c r="S640" s="44">
        <v>64.12</v>
      </c>
      <c r="T640" s="44">
        <v>136.46</v>
      </c>
      <c r="U640" s="44">
        <v>89.02</v>
      </c>
      <c r="V640" s="44">
        <v>66.37</v>
      </c>
      <c r="W640" s="44">
        <v>62.11</v>
      </c>
      <c r="X640" s="44">
        <v>58.2</v>
      </c>
      <c r="Y640" s="44">
        <v>41.1</v>
      </c>
      <c r="Z640" s="44">
        <v>0</v>
      </c>
      <c r="AA640" s="44">
        <v>0</v>
      </c>
    </row>
    <row r="641" spans="1:27" ht="13.8" collapsed="1" x14ac:dyDescent="0.3">
      <c r="A641" s="98" t="s">
        <v>2194</v>
      </c>
      <c r="B641" s="28" t="str">
        <f>"20"&amp;"."&amp;$B$752&amp;"."&amp;$B$753</f>
        <v>20.02.2024</v>
      </c>
      <c r="C641" s="90" t="s">
        <v>76</v>
      </c>
      <c r="D641" s="91">
        <f>ROUND((D642)/1000,5)</f>
        <v>0</v>
      </c>
      <c r="E641" s="91">
        <f t="shared" ref="E641:AA641" si="367">ROUND((E642)/1000,5)</f>
        <v>0</v>
      </c>
      <c r="F641" s="91">
        <f t="shared" si="367"/>
        <v>0</v>
      </c>
      <c r="G641" s="91">
        <f t="shared" si="367"/>
        <v>2.9819999999999999E-2</v>
      </c>
      <c r="H641" s="91">
        <f t="shared" si="367"/>
        <v>4.9079999999999999E-2</v>
      </c>
      <c r="I641" s="91">
        <f t="shared" si="367"/>
        <v>0.13289000000000001</v>
      </c>
      <c r="J641" s="91">
        <f t="shared" si="367"/>
        <v>0.18718000000000001</v>
      </c>
      <c r="K641" s="91">
        <f t="shared" si="367"/>
        <v>0.24734999999999999</v>
      </c>
      <c r="L641" s="91">
        <f t="shared" si="367"/>
        <v>0.13086</v>
      </c>
      <c r="M641" s="91">
        <f t="shared" si="367"/>
        <v>9.4530000000000003E-2</v>
      </c>
      <c r="N641" s="91">
        <f t="shared" si="367"/>
        <v>0.1358</v>
      </c>
      <c r="O641" s="91">
        <f t="shared" si="367"/>
        <v>1.6140000000000002E-2</v>
      </c>
      <c r="P641" s="91">
        <f t="shared" si="367"/>
        <v>2.0000000000000002E-5</v>
      </c>
      <c r="Q641" s="91">
        <f t="shared" si="367"/>
        <v>0</v>
      </c>
      <c r="R641" s="91">
        <f t="shared" si="367"/>
        <v>0</v>
      </c>
      <c r="S641" s="91">
        <f t="shared" si="367"/>
        <v>4.5289999999999997E-2</v>
      </c>
      <c r="T641" s="91">
        <f t="shared" si="367"/>
        <v>6.5199999999999994E-2</v>
      </c>
      <c r="U641" s="91">
        <f t="shared" si="367"/>
        <v>9.5060000000000006E-2</v>
      </c>
      <c r="V641" s="91">
        <f t="shared" si="367"/>
        <v>3.2649999999999998E-2</v>
      </c>
      <c r="W641" s="91">
        <f t="shared" si="367"/>
        <v>0</v>
      </c>
      <c r="X641" s="91">
        <f t="shared" si="367"/>
        <v>0</v>
      </c>
      <c r="Y641" s="91">
        <f t="shared" si="367"/>
        <v>0</v>
      </c>
      <c r="Z641" s="91">
        <f t="shared" si="367"/>
        <v>0</v>
      </c>
      <c r="AA641" s="91">
        <f t="shared" si="367"/>
        <v>0</v>
      </c>
    </row>
    <row r="642" spans="1:27" ht="12.75" hidden="1" customHeight="1" outlineLevel="1" x14ac:dyDescent="0.3">
      <c r="A642" s="99" t="s">
        <v>2195</v>
      </c>
      <c r="B642" s="63" t="s">
        <v>238</v>
      </c>
      <c r="C642" s="43" t="s">
        <v>79</v>
      </c>
      <c r="D642" s="44">
        <v>0</v>
      </c>
      <c r="E642" s="44">
        <v>0</v>
      </c>
      <c r="F642" s="44">
        <v>0</v>
      </c>
      <c r="G642" s="44">
        <v>29.82</v>
      </c>
      <c r="H642" s="44">
        <v>49.08</v>
      </c>
      <c r="I642" s="44">
        <v>132.88999999999999</v>
      </c>
      <c r="J642" s="44">
        <v>187.18</v>
      </c>
      <c r="K642" s="44">
        <v>247.35</v>
      </c>
      <c r="L642" s="44">
        <v>130.86000000000001</v>
      </c>
      <c r="M642" s="44">
        <v>94.53</v>
      </c>
      <c r="N642" s="44">
        <v>135.80000000000001</v>
      </c>
      <c r="O642" s="44">
        <v>16.14</v>
      </c>
      <c r="P642" s="44">
        <v>0.02</v>
      </c>
      <c r="Q642" s="44">
        <v>0</v>
      </c>
      <c r="R642" s="44">
        <v>0</v>
      </c>
      <c r="S642" s="44">
        <v>45.29</v>
      </c>
      <c r="T642" s="44">
        <v>65.2</v>
      </c>
      <c r="U642" s="44">
        <v>95.06</v>
      </c>
      <c r="V642" s="44">
        <v>32.65</v>
      </c>
      <c r="W642" s="44">
        <v>0</v>
      </c>
      <c r="X642" s="44">
        <v>0</v>
      </c>
      <c r="Y642" s="44">
        <v>0</v>
      </c>
      <c r="Z642" s="44">
        <v>0</v>
      </c>
      <c r="AA642" s="44">
        <v>0</v>
      </c>
    </row>
    <row r="643" spans="1:27" ht="13.8" collapsed="1" x14ac:dyDescent="0.3">
      <c r="A643" s="98" t="s">
        <v>2196</v>
      </c>
      <c r="B643" s="28" t="str">
        <f>"21"&amp;"."&amp;$B$752&amp;"."&amp;$B$753</f>
        <v>21.02.2024</v>
      </c>
      <c r="C643" s="90" t="s">
        <v>76</v>
      </c>
      <c r="D643" s="91">
        <f>ROUND((D644)/1000,5)</f>
        <v>0</v>
      </c>
      <c r="E643" s="91">
        <f t="shared" ref="E643:AA643" si="368">ROUND((E644)/1000,5)</f>
        <v>0</v>
      </c>
      <c r="F643" s="91">
        <f t="shared" si="368"/>
        <v>0</v>
      </c>
      <c r="G643" s="91">
        <f t="shared" si="368"/>
        <v>4.6780000000000002E-2</v>
      </c>
      <c r="H643" s="91">
        <f t="shared" si="368"/>
        <v>0.12597</v>
      </c>
      <c r="I643" s="91">
        <f t="shared" si="368"/>
        <v>0.21456</v>
      </c>
      <c r="J643" s="91">
        <f t="shared" si="368"/>
        <v>0.31722</v>
      </c>
      <c r="K643" s="91">
        <f t="shared" si="368"/>
        <v>0.29521999999999998</v>
      </c>
      <c r="L643" s="91">
        <f t="shared" si="368"/>
        <v>0.23318</v>
      </c>
      <c r="M643" s="91">
        <f t="shared" si="368"/>
        <v>0.21906</v>
      </c>
      <c r="N643" s="91">
        <f t="shared" si="368"/>
        <v>0.12889999999999999</v>
      </c>
      <c r="O643" s="91">
        <f t="shared" si="368"/>
        <v>0.15276999999999999</v>
      </c>
      <c r="P643" s="91">
        <f t="shared" si="368"/>
        <v>3.0679999999999999E-2</v>
      </c>
      <c r="Q643" s="91">
        <f t="shared" si="368"/>
        <v>4.9399999999999999E-3</v>
      </c>
      <c r="R643" s="91">
        <f t="shared" si="368"/>
        <v>1.242E-2</v>
      </c>
      <c r="S643" s="91">
        <f t="shared" si="368"/>
        <v>4.8989999999999999E-2</v>
      </c>
      <c r="T643" s="91">
        <f t="shared" si="368"/>
        <v>6.6500000000000004E-2</v>
      </c>
      <c r="U643" s="91">
        <f t="shared" si="368"/>
        <v>0.105</v>
      </c>
      <c r="V643" s="91">
        <f t="shared" si="368"/>
        <v>0.10519000000000001</v>
      </c>
      <c r="W643" s="91">
        <f t="shared" si="368"/>
        <v>0</v>
      </c>
      <c r="X643" s="91">
        <f t="shared" si="368"/>
        <v>0</v>
      </c>
      <c r="Y643" s="91">
        <f t="shared" si="368"/>
        <v>0</v>
      </c>
      <c r="Z643" s="91">
        <f t="shared" si="368"/>
        <v>0</v>
      </c>
      <c r="AA643" s="91">
        <f t="shared" si="368"/>
        <v>0</v>
      </c>
    </row>
    <row r="644" spans="1:27" ht="12.75" hidden="1" customHeight="1" outlineLevel="1" x14ac:dyDescent="0.3">
      <c r="A644" s="99" t="s">
        <v>2197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46.78</v>
      </c>
      <c r="H644" s="44">
        <v>125.97</v>
      </c>
      <c r="I644" s="44">
        <v>214.56</v>
      </c>
      <c r="J644" s="44">
        <v>317.22000000000003</v>
      </c>
      <c r="K644" s="44">
        <v>295.22000000000003</v>
      </c>
      <c r="L644" s="44">
        <v>233.18</v>
      </c>
      <c r="M644" s="44">
        <v>219.06</v>
      </c>
      <c r="N644" s="44">
        <v>128.9</v>
      </c>
      <c r="O644" s="44">
        <v>152.77000000000001</v>
      </c>
      <c r="P644" s="44">
        <v>30.68</v>
      </c>
      <c r="Q644" s="44">
        <v>4.9400000000000004</v>
      </c>
      <c r="R644" s="44">
        <v>12.42</v>
      </c>
      <c r="S644" s="44">
        <v>48.99</v>
      </c>
      <c r="T644" s="44">
        <v>66.5</v>
      </c>
      <c r="U644" s="44">
        <v>105</v>
      </c>
      <c r="V644" s="44">
        <v>105.19</v>
      </c>
      <c r="W644" s="44">
        <v>0</v>
      </c>
      <c r="X644" s="44">
        <v>0</v>
      </c>
      <c r="Y644" s="44">
        <v>0</v>
      </c>
      <c r="Z644" s="44">
        <v>0</v>
      </c>
      <c r="AA644" s="44">
        <v>0</v>
      </c>
    </row>
    <row r="645" spans="1:27" ht="13.8" collapsed="1" x14ac:dyDescent="0.3">
      <c r="A645" s="98" t="s">
        <v>2198</v>
      </c>
      <c r="B645" s="28" t="str">
        <f>"22"&amp;"."&amp;$B$752&amp;"."&amp;$B$753</f>
        <v>22.02.2024</v>
      </c>
      <c r="C645" s="90" t="s">
        <v>76</v>
      </c>
      <c r="D645" s="91">
        <f>ROUND((D646)/1000,5)</f>
        <v>0</v>
      </c>
      <c r="E645" s="91">
        <f t="shared" ref="E645:AA645" si="369">ROUND((E646)/1000,5)</f>
        <v>0</v>
      </c>
      <c r="F645" s="91">
        <f t="shared" si="369"/>
        <v>1.1129999999999999E-2</v>
      </c>
      <c r="G645" s="91">
        <f t="shared" si="369"/>
        <v>6.7089999999999997E-2</v>
      </c>
      <c r="H645" s="91">
        <f t="shared" si="369"/>
        <v>0.15540999999999999</v>
      </c>
      <c r="I645" s="91">
        <f t="shared" si="369"/>
        <v>0.21251999999999999</v>
      </c>
      <c r="J645" s="91">
        <f t="shared" si="369"/>
        <v>0.27198</v>
      </c>
      <c r="K645" s="91">
        <f t="shared" si="369"/>
        <v>0.27843000000000001</v>
      </c>
      <c r="L645" s="91">
        <f t="shared" si="369"/>
        <v>0.25135999999999997</v>
      </c>
      <c r="M645" s="91">
        <f t="shared" si="369"/>
        <v>0.18740999999999999</v>
      </c>
      <c r="N645" s="91">
        <f t="shared" si="369"/>
        <v>1.6500000000000001E-2</v>
      </c>
      <c r="O645" s="91">
        <f t="shared" si="369"/>
        <v>1.6809999999999999E-2</v>
      </c>
      <c r="P645" s="91">
        <f t="shared" si="369"/>
        <v>4.2189999999999998E-2</v>
      </c>
      <c r="Q645" s="91">
        <f t="shared" si="369"/>
        <v>0</v>
      </c>
      <c r="R645" s="91">
        <f t="shared" si="369"/>
        <v>5.3600000000000002E-3</v>
      </c>
      <c r="S645" s="91">
        <f t="shared" si="369"/>
        <v>4.9610000000000001E-2</v>
      </c>
      <c r="T645" s="91">
        <f t="shared" si="369"/>
        <v>1.4599999999999999E-3</v>
      </c>
      <c r="U645" s="91">
        <f t="shared" si="369"/>
        <v>6.5479999999999997E-2</v>
      </c>
      <c r="V645" s="91">
        <f t="shared" si="369"/>
        <v>8.3899999999999999E-3</v>
      </c>
      <c r="W645" s="91">
        <f t="shared" si="369"/>
        <v>0</v>
      </c>
      <c r="X645" s="91">
        <f t="shared" si="369"/>
        <v>0</v>
      </c>
      <c r="Y645" s="91">
        <f t="shared" si="369"/>
        <v>0</v>
      </c>
      <c r="Z645" s="91">
        <f t="shared" si="369"/>
        <v>0</v>
      </c>
      <c r="AA645" s="91">
        <f t="shared" si="369"/>
        <v>0</v>
      </c>
    </row>
    <row r="646" spans="1:27" ht="12.75" hidden="1" customHeight="1" outlineLevel="1" x14ac:dyDescent="0.3">
      <c r="A646" s="99" t="s">
        <v>2199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11.13</v>
      </c>
      <c r="G646" s="44">
        <v>67.09</v>
      </c>
      <c r="H646" s="44">
        <v>155.41</v>
      </c>
      <c r="I646" s="44">
        <v>212.52</v>
      </c>
      <c r="J646" s="44">
        <v>271.98</v>
      </c>
      <c r="K646" s="44">
        <v>278.43</v>
      </c>
      <c r="L646" s="44">
        <v>251.36</v>
      </c>
      <c r="M646" s="44">
        <v>187.41</v>
      </c>
      <c r="N646" s="44">
        <v>16.5</v>
      </c>
      <c r="O646" s="44">
        <v>16.809999999999999</v>
      </c>
      <c r="P646" s="44">
        <v>42.19</v>
      </c>
      <c r="Q646" s="44">
        <v>0</v>
      </c>
      <c r="R646" s="44">
        <v>5.36</v>
      </c>
      <c r="S646" s="44">
        <v>49.61</v>
      </c>
      <c r="T646" s="44">
        <v>1.46</v>
      </c>
      <c r="U646" s="44">
        <v>65.48</v>
      </c>
      <c r="V646" s="44">
        <v>8.39</v>
      </c>
      <c r="W646" s="44">
        <v>0</v>
      </c>
      <c r="X646" s="44">
        <v>0</v>
      </c>
      <c r="Y646" s="44">
        <v>0</v>
      </c>
      <c r="Z646" s="44">
        <v>0</v>
      </c>
      <c r="AA646" s="44">
        <v>0</v>
      </c>
    </row>
    <row r="647" spans="1:27" ht="13.8" collapsed="1" x14ac:dyDescent="0.3">
      <c r="A647" s="98" t="s">
        <v>2200</v>
      </c>
      <c r="B647" s="28" t="str">
        <f>"23"&amp;"."&amp;$B$752&amp;"."&amp;$B$753</f>
        <v>23.02.2024</v>
      </c>
      <c r="C647" s="90" t="s">
        <v>76</v>
      </c>
      <c r="D647" s="91">
        <f>ROUND((D648)/1000,5)</f>
        <v>0</v>
      </c>
      <c r="E647" s="91">
        <f t="shared" ref="E647:AA647" si="370">ROUND((E648)/1000,5)</f>
        <v>0</v>
      </c>
      <c r="F647" s="91">
        <f t="shared" si="370"/>
        <v>0</v>
      </c>
      <c r="G647" s="91">
        <f t="shared" si="370"/>
        <v>1.304E-2</v>
      </c>
      <c r="H647" s="91">
        <f t="shared" si="370"/>
        <v>4.2869999999999998E-2</v>
      </c>
      <c r="I647" s="91">
        <f t="shared" si="370"/>
        <v>9.9610000000000004E-2</v>
      </c>
      <c r="J647" s="91">
        <f t="shared" si="370"/>
        <v>0.11917</v>
      </c>
      <c r="K647" s="91">
        <f t="shared" si="370"/>
        <v>5.0040000000000001E-2</v>
      </c>
      <c r="L647" s="91">
        <f t="shared" si="370"/>
        <v>0.13614000000000001</v>
      </c>
      <c r="M647" s="91">
        <f t="shared" si="370"/>
        <v>8.6440000000000003E-2</v>
      </c>
      <c r="N647" s="91">
        <f t="shared" si="370"/>
        <v>4.4790000000000003E-2</v>
      </c>
      <c r="O647" s="91">
        <f t="shared" si="370"/>
        <v>1.5800000000000002E-2</v>
      </c>
      <c r="P647" s="91">
        <f t="shared" si="370"/>
        <v>2.3949999999999999E-2</v>
      </c>
      <c r="Q647" s="91">
        <f t="shared" si="370"/>
        <v>5.0860000000000002E-2</v>
      </c>
      <c r="R647" s="91">
        <f t="shared" si="370"/>
        <v>5.849E-2</v>
      </c>
      <c r="S647" s="91">
        <f t="shared" si="370"/>
        <v>5.5169999999999997E-2</v>
      </c>
      <c r="T647" s="91">
        <f t="shared" si="370"/>
        <v>2.963E-2</v>
      </c>
      <c r="U647" s="91">
        <f t="shared" si="370"/>
        <v>9.9900000000000006E-3</v>
      </c>
      <c r="V647" s="91">
        <f t="shared" si="370"/>
        <v>7.3299999999999997E-3</v>
      </c>
      <c r="W647" s="91">
        <f t="shared" si="370"/>
        <v>0</v>
      </c>
      <c r="X647" s="91">
        <f t="shared" si="370"/>
        <v>0</v>
      </c>
      <c r="Y647" s="91">
        <f t="shared" si="370"/>
        <v>0</v>
      </c>
      <c r="Z647" s="91">
        <f t="shared" si="370"/>
        <v>0</v>
      </c>
      <c r="AA647" s="91">
        <f t="shared" si="370"/>
        <v>0</v>
      </c>
    </row>
    <row r="648" spans="1:27" ht="12.75" hidden="1" customHeight="1" outlineLevel="1" x14ac:dyDescent="0.3">
      <c r="A648" s="99" t="s">
        <v>2201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13.04</v>
      </c>
      <c r="H648" s="44">
        <v>42.87</v>
      </c>
      <c r="I648" s="44">
        <v>99.61</v>
      </c>
      <c r="J648" s="44">
        <v>119.17</v>
      </c>
      <c r="K648" s="44">
        <v>50.04</v>
      </c>
      <c r="L648" s="44">
        <v>136.13999999999999</v>
      </c>
      <c r="M648" s="44">
        <v>86.44</v>
      </c>
      <c r="N648" s="44">
        <v>44.79</v>
      </c>
      <c r="O648" s="44">
        <v>15.8</v>
      </c>
      <c r="P648" s="44">
        <v>23.95</v>
      </c>
      <c r="Q648" s="44">
        <v>50.86</v>
      </c>
      <c r="R648" s="44">
        <v>58.49</v>
      </c>
      <c r="S648" s="44">
        <v>55.17</v>
      </c>
      <c r="T648" s="44">
        <v>29.63</v>
      </c>
      <c r="U648" s="44">
        <v>9.99</v>
      </c>
      <c r="V648" s="44">
        <v>7.33</v>
      </c>
      <c r="W648" s="44">
        <v>0</v>
      </c>
      <c r="X648" s="44">
        <v>0</v>
      </c>
      <c r="Y648" s="44">
        <v>0</v>
      </c>
      <c r="Z648" s="44">
        <v>0</v>
      </c>
      <c r="AA648" s="44">
        <v>0</v>
      </c>
    </row>
    <row r="649" spans="1:27" ht="13.8" collapsed="1" x14ac:dyDescent="0.3">
      <c r="A649" s="98" t="s">
        <v>2202</v>
      </c>
      <c r="B649" s="28" t="str">
        <f>"24"&amp;"."&amp;$B$752&amp;"."&amp;$B$753</f>
        <v>24.02.2024</v>
      </c>
      <c r="C649" s="90" t="s">
        <v>76</v>
      </c>
      <c r="D649" s="91">
        <f>ROUND((D650)/1000,5)</f>
        <v>0</v>
      </c>
      <c r="E649" s="91">
        <f t="shared" ref="E649:AA649" si="371">ROUND((E650)/1000,5)</f>
        <v>2.0699999999999998E-3</v>
      </c>
      <c r="F649" s="91">
        <f t="shared" si="371"/>
        <v>0</v>
      </c>
      <c r="G649" s="91">
        <f t="shared" si="371"/>
        <v>0</v>
      </c>
      <c r="H649" s="91">
        <f t="shared" si="371"/>
        <v>0</v>
      </c>
      <c r="I649" s="91">
        <f t="shared" si="371"/>
        <v>4.2349999999999999E-2</v>
      </c>
      <c r="J649" s="91">
        <f t="shared" si="371"/>
        <v>1.444E-2</v>
      </c>
      <c r="K649" s="91">
        <f t="shared" si="371"/>
        <v>8.0000000000000007E-5</v>
      </c>
      <c r="L649" s="91">
        <f t="shared" si="371"/>
        <v>4.0000000000000003E-5</v>
      </c>
      <c r="M649" s="91">
        <f t="shared" si="371"/>
        <v>0</v>
      </c>
      <c r="N649" s="91">
        <f t="shared" si="371"/>
        <v>0</v>
      </c>
      <c r="O649" s="91">
        <f t="shared" si="371"/>
        <v>0</v>
      </c>
      <c r="P649" s="91">
        <f t="shared" si="371"/>
        <v>0</v>
      </c>
      <c r="Q649" s="91">
        <f t="shared" si="371"/>
        <v>0</v>
      </c>
      <c r="R649" s="91">
        <f t="shared" si="371"/>
        <v>0</v>
      </c>
      <c r="S649" s="91">
        <f t="shared" si="371"/>
        <v>0</v>
      </c>
      <c r="T649" s="91">
        <f t="shared" si="371"/>
        <v>0</v>
      </c>
      <c r="U649" s="91">
        <f t="shared" si="371"/>
        <v>2.6900000000000001E-3</v>
      </c>
      <c r="V649" s="91">
        <f t="shared" si="371"/>
        <v>0</v>
      </c>
      <c r="W649" s="91">
        <f t="shared" si="371"/>
        <v>0</v>
      </c>
      <c r="X649" s="91">
        <f t="shared" si="371"/>
        <v>0</v>
      </c>
      <c r="Y649" s="91">
        <f t="shared" si="371"/>
        <v>0</v>
      </c>
      <c r="Z649" s="91">
        <f t="shared" si="371"/>
        <v>0</v>
      </c>
      <c r="AA649" s="91">
        <f t="shared" si="371"/>
        <v>0</v>
      </c>
    </row>
    <row r="650" spans="1:27" ht="12.75" hidden="1" customHeight="1" outlineLevel="1" x14ac:dyDescent="0.3">
      <c r="A650" s="99" t="s">
        <v>2203</v>
      </c>
      <c r="B650" s="63" t="s">
        <v>238</v>
      </c>
      <c r="C650" s="43" t="s">
        <v>79</v>
      </c>
      <c r="D650" s="44">
        <v>0</v>
      </c>
      <c r="E650" s="44">
        <v>2.0699999999999998</v>
      </c>
      <c r="F650" s="44">
        <v>0</v>
      </c>
      <c r="G650" s="44">
        <v>0</v>
      </c>
      <c r="H650" s="44">
        <v>0</v>
      </c>
      <c r="I650" s="44">
        <v>42.35</v>
      </c>
      <c r="J650" s="44">
        <v>14.44</v>
      </c>
      <c r="K650" s="44">
        <v>0.08</v>
      </c>
      <c r="L650" s="44">
        <v>0.04</v>
      </c>
      <c r="M650" s="44">
        <v>0</v>
      </c>
      <c r="N650" s="44">
        <v>0</v>
      </c>
      <c r="O650" s="44">
        <v>0</v>
      </c>
      <c r="P650" s="44">
        <v>0</v>
      </c>
      <c r="Q650" s="44">
        <v>0</v>
      </c>
      <c r="R650" s="44">
        <v>0</v>
      </c>
      <c r="S650" s="44">
        <v>0</v>
      </c>
      <c r="T650" s="44">
        <v>0</v>
      </c>
      <c r="U650" s="44">
        <v>2.69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ht="13.8" collapsed="1" x14ac:dyDescent="0.3">
      <c r="A651" s="98" t="s">
        <v>2204</v>
      </c>
      <c r="B651" s="28" t="str">
        <f>"25"&amp;"."&amp;$B$752&amp;"."&amp;$B$753</f>
        <v>25.02.2024</v>
      </c>
      <c r="C651" s="90" t="s">
        <v>76</v>
      </c>
      <c r="D651" s="91">
        <f>ROUND((D652)/1000,5)</f>
        <v>0</v>
      </c>
      <c r="E651" s="91">
        <f t="shared" ref="E651:AA651" si="372">ROUND((E652)/1000,5)</f>
        <v>0</v>
      </c>
      <c r="F651" s="91">
        <f t="shared" si="372"/>
        <v>0</v>
      </c>
      <c r="G651" s="91">
        <f t="shared" si="372"/>
        <v>7.2500000000000004E-3</v>
      </c>
      <c r="H651" s="91">
        <f t="shared" si="372"/>
        <v>5.246E-2</v>
      </c>
      <c r="I651" s="91">
        <f t="shared" si="372"/>
        <v>8.2199999999999995E-2</v>
      </c>
      <c r="J651" s="91">
        <f t="shared" si="372"/>
        <v>6.8290000000000003E-2</v>
      </c>
      <c r="K651" s="91">
        <f t="shared" si="372"/>
        <v>5.5530000000000003E-2</v>
      </c>
      <c r="L651" s="91">
        <f t="shared" si="372"/>
        <v>0.17166999999999999</v>
      </c>
      <c r="M651" s="91">
        <f t="shared" si="372"/>
        <v>1.6920000000000001E-2</v>
      </c>
      <c r="N651" s="91">
        <f t="shared" si="372"/>
        <v>0</v>
      </c>
      <c r="O651" s="91">
        <f t="shared" si="372"/>
        <v>0</v>
      </c>
      <c r="P651" s="91">
        <f t="shared" si="372"/>
        <v>0</v>
      </c>
      <c r="Q651" s="91">
        <f t="shared" si="372"/>
        <v>0</v>
      </c>
      <c r="R651" s="91">
        <f t="shared" si="372"/>
        <v>0</v>
      </c>
      <c r="S651" s="91">
        <f t="shared" si="372"/>
        <v>0</v>
      </c>
      <c r="T651" s="91">
        <f t="shared" si="372"/>
        <v>0</v>
      </c>
      <c r="U651" s="91">
        <f t="shared" si="372"/>
        <v>4.6499999999999996E-3</v>
      </c>
      <c r="V651" s="91">
        <f t="shared" si="372"/>
        <v>0</v>
      </c>
      <c r="W651" s="91">
        <f t="shared" si="372"/>
        <v>0</v>
      </c>
      <c r="X651" s="91">
        <f t="shared" si="372"/>
        <v>0</v>
      </c>
      <c r="Y651" s="91">
        <f t="shared" si="372"/>
        <v>0</v>
      </c>
      <c r="Z651" s="91">
        <f t="shared" si="372"/>
        <v>0</v>
      </c>
      <c r="AA651" s="91">
        <f t="shared" si="372"/>
        <v>0</v>
      </c>
    </row>
    <row r="652" spans="1:27" ht="12.75" hidden="1" customHeight="1" outlineLevel="1" x14ac:dyDescent="0.3">
      <c r="A652" s="99" t="s">
        <v>2205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7.25</v>
      </c>
      <c r="H652" s="44">
        <v>52.46</v>
      </c>
      <c r="I652" s="44">
        <v>82.2</v>
      </c>
      <c r="J652" s="44">
        <v>68.290000000000006</v>
      </c>
      <c r="K652" s="44">
        <v>55.53</v>
      </c>
      <c r="L652" s="44">
        <v>171.67</v>
      </c>
      <c r="M652" s="44">
        <v>16.920000000000002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44">
        <v>0</v>
      </c>
      <c r="T652" s="44">
        <v>0</v>
      </c>
      <c r="U652" s="44">
        <v>4.6500000000000004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ht="13.8" collapsed="1" x14ac:dyDescent="0.3">
      <c r="A653" s="98" t="s">
        <v>2206</v>
      </c>
      <c r="B653" s="28" t="str">
        <f>"26"&amp;"."&amp;$B$752&amp;"."&amp;$B$753</f>
        <v>26.02.2024</v>
      </c>
      <c r="C653" s="90" t="s">
        <v>76</v>
      </c>
      <c r="D653" s="91">
        <f>ROUND((D654)/1000,5)</f>
        <v>0</v>
      </c>
      <c r="E653" s="91">
        <f t="shared" ref="E653:AA653" si="373">ROUND((E654)/1000,5)</f>
        <v>0</v>
      </c>
      <c r="F653" s="91">
        <f t="shared" si="373"/>
        <v>0</v>
      </c>
      <c r="G653" s="91">
        <f t="shared" si="373"/>
        <v>0</v>
      </c>
      <c r="H653" s="91">
        <f t="shared" si="373"/>
        <v>5.398E-2</v>
      </c>
      <c r="I653" s="91">
        <f t="shared" si="373"/>
        <v>9.9570000000000006E-2</v>
      </c>
      <c r="J653" s="91">
        <f t="shared" si="373"/>
        <v>0.21934000000000001</v>
      </c>
      <c r="K653" s="91">
        <f t="shared" si="373"/>
        <v>3.3700000000000001E-2</v>
      </c>
      <c r="L653" s="91">
        <f t="shared" si="373"/>
        <v>7.4399999999999994E-2</v>
      </c>
      <c r="M653" s="91">
        <f t="shared" si="373"/>
        <v>9.7600000000000006E-2</v>
      </c>
      <c r="N653" s="91">
        <f t="shared" si="373"/>
        <v>4.3899999999999998E-3</v>
      </c>
      <c r="O653" s="91">
        <f t="shared" si="373"/>
        <v>1.0000000000000001E-5</v>
      </c>
      <c r="P653" s="91">
        <f t="shared" si="373"/>
        <v>0.29483999999999999</v>
      </c>
      <c r="Q653" s="91">
        <f t="shared" si="373"/>
        <v>0.29831000000000002</v>
      </c>
      <c r="R653" s="91">
        <f t="shared" si="373"/>
        <v>0.33762999999999999</v>
      </c>
      <c r="S653" s="91">
        <f t="shared" si="373"/>
        <v>0.34007999999999999</v>
      </c>
      <c r="T653" s="91">
        <f t="shared" si="373"/>
        <v>0.26424999999999998</v>
      </c>
      <c r="U653" s="91">
        <f t="shared" si="373"/>
        <v>0.64056999999999997</v>
      </c>
      <c r="V653" s="91">
        <f t="shared" si="373"/>
        <v>1.6451499999999999</v>
      </c>
      <c r="W653" s="91">
        <f t="shared" si="373"/>
        <v>0.26513999999999999</v>
      </c>
      <c r="X653" s="91">
        <f t="shared" si="373"/>
        <v>0.15384999999999999</v>
      </c>
      <c r="Y653" s="91">
        <f t="shared" si="373"/>
        <v>9.4689999999999996E-2</v>
      </c>
      <c r="Z653" s="91">
        <f t="shared" si="373"/>
        <v>0</v>
      </c>
      <c r="AA653" s="91">
        <f t="shared" si="373"/>
        <v>0</v>
      </c>
    </row>
    <row r="654" spans="1:27" ht="12.75" hidden="1" customHeight="1" outlineLevel="1" x14ac:dyDescent="0.3">
      <c r="A654" s="99" t="s">
        <v>2207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53.98</v>
      </c>
      <c r="I654" s="44">
        <v>99.57</v>
      </c>
      <c r="J654" s="44">
        <v>219.34</v>
      </c>
      <c r="K654" s="44">
        <v>33.700000000000003</v>
      </c>
      <c r="L654" s="44">
        <v>74.400000000000006</v>
      </c>
      <c r="M654" s="44">
        <v>97.6</v>
      </c>
      <c r="N654" s="44">
        <v>4.3899999999999997</v>
      </c>
      <c r="O654" s="44">
        <v>0.01</v>
      </c>
      <c r="P654" s="44">
        <v>294.83999999999997</v>
      </c>
      <c r="Q654" s="44">
        <v>298.31</v>
      </c>
      <c r="R654" s="44">
        <v>337.63</v>
      </c>
      <c r="S654" s="44">
        <v>340.08</v>
      </c>
      <c r="T654" s="44">
        <v>264.25</v>
      </c>
      <c r="U654" s="44">
        <v>640.57000000000005</v>
      </c>
      <c r="V654" s="44">
        <v>1645.15</v>
      </c>
      <c r="W654" s="44">
        <v>265.14</v>
      </c>
      <c r="X654" s="44">
        <v>153.85</v>
      </c>
      <c r="Y654" s="44">
        <v>94.69</v>
      </c>
      <c r="Z654" s="44">
        <v>0</v>
      </c>
      <c r="AA654" s="44">
        <v>0</v>
      </c>
    </row>
    <row r="655" spans="1:27" ht="13.8" collapsed="1" x14ac:dyDescent="0.3">
      <c r="A655" s="98" t="s">
        <v>2208</v>
      </c>
      <c r="B655" s="28" t="str">
        <f>"27"&amp;"."&amp;$B$752&amp;"."&amp;$B$753</f>
        <v>27.02.2024</v>
      </c>
      <c r="C655" s="90" t="s">
        <v>76</v>
      </c>
      <c r="D655" s="91">
        <f>ROUND((D656)/1000,5)</f>
        <v>0</v>
      </c>
      <c r="E655" s="91">
        <f t="shared" ref="E655:AA655" si="374">ROUND((E656)/1000,5)</f>
        <v>0</v>
      </c>
      <c r="F655" s="91">
        <f t="shared" si="374"/>
        <v>0</v>
      </c>
      <c r="G655" s="91">
        <f t="shared" si="374"/>
        <v>0</v>
      </c>
      <c r="H655" s="91">
        <f t="shared" si="374"/>
        <v>0.21486</v>
      </c>
      <c r="I655" s="91">
        <f t="shared" si="374"/>
        <v>0.38995999999999997</v>
      </c>
      <c r="J655" s="91">
        <f t="shared" si="374"/>
        <v>0.48230000000000001</v>
      </c>
      <c r="K655" s="91">
        <f t="shared" si="374"/>
        <v>0.43256</v>
      </c>
      <c r="L655" s="91">
        <f t="shared" si="374"/>
        <v>0.43047000000000002</v>
      </c>
      <c r="M655" s="91">
        <f t="shared" si="374"/>
        <v>0.28360999999999997</v>
      </c>
      <c r="N655" s="91">
        <f t="shared" si="374"/>
        <v>0.21903</v>
      </c>
      <c r="O655" s="91">
        <f t="shared" si="374"/>
        <v>6.2939999999999996E-2</v>
      </c>
      <c r="P655" s="91">
        <f t="shared" si="374"/>
        <v>6.4799999999999996E-3</v>
      </c>
      <c r="Q655" s="91">
        <f t="shared" si="374"/>
        <v>0</v>
      </c>
      <c r="R655" s="91">
        <f t="shared" si="374"/>
        <v>0</v>
      </c>
      <c r="S655" s="91">
        <f t="shared" si="374"/>
        <v>0</v>
      </c>
      <c r="T655" s="91">
        <f t="shared" si="374"/>
        <v>0</v>
      </c>
      <c r="U655" s="91">
        <f t="shared" si="374"/>
        <v>0</v>
      </c>
      <c r="V655" s="91">
        <f t="shared" si="374"/>
        <v>4.2349999999999999E-2</v>
      </c>
      <c r="W655" s="91">
        <f t="shared" si="374"/>
        <v>0</v>
      </c>
      <c r="X655" s="91">
        <f t="shared" si="374"/>
        <v>0</v>
      </c>
      <c r="Y655" s="91">
        <f t="shared" si="374"/>
        <v>0</v>
      </c>
      <c r="Z655" s="91">
        <f t="shared" si="374"/>
        <v>0</v>
      </c>
      <c r="AA655" s="91">
        <f t="shared" si="374"/>
        <v>0</v>
      </c>
    </row>
    <row r="656" spans="1:27" ht="12.75" hidden="1" customHeight="1" outlineLevel="1" x14ac:dyDescent="0.3">
      <c r="A656" s="99" t="s">
        <v>2209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214.86</v>
      </c>
      <c r="I656" s="44">
        <v>389.96</v>
      </c>
      <c r="J656" s="44">
        <v>482.3</v>
      </c>
      <c r="K656" s="44">
        <v>432.56</v>
      </c>
      <c r="L656" s="44">
        <v>430.47</v>
      </c>
      <c r="M656" s="44">
        <v>283.61</v>
      </c>
      <c r="N656" s="44">
        <v>219.03</v>
      </c>
      <c r="O656" s="44">
        <v>62.94</v>
      </c>
      <c r="P656" s="44">
        <v>6.48</v>
      </c>
      <c r="Q656" s="44">
        <v>0</v>
      </c>
      <c r="R656" s="44">
        <v>0</v>
      </c>
      <c r="S656" s="44">
        <v>0</v>
      </c>
      <c r="T656" s="44">
        <v>0</v>
      </c>
      <c r="U656" s="44">
        <v>0</v>
      </c>
      <c r="V656" s="44">
        <v>42.35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ht="13.8" collapsed="1" x14ac:dyDescent="0.3">
      <c r="A657" s="98" t="s">
        <v>2210</v>
      </c>
      <c r="B657" s="28" t="str">
        <f>"28"&amp;"."&amp;$B$752&amp;"."&amp;$B$753</f>
        <v>28.02.2024</v>
      </c>
      <c r="C657" s="90" t="s">
        <v>76</v>
      </c>
      <c r="D657" s="91">
        <f>ROUND((D658)/1000,5)</f>
        <v>0</v>
      </c>
      <c r="E657" s="91">
        <f t="shared" ref="E657:AA657" si="375">ROUND((E658)/1000,5)</f>
        <v>0</v>
      </c>
      <c r="F657" s="91">
        <f t="shared" si="375"/>
        <v>2.0999999999999999E-3</v>
      </c>
      <c r="G657" s="91">
        <f t="shared" si="375"/>
        <v>9.5899999999999996E-3</v>
      </c>
      <c r="H657" s="91">
        <f t="shared" si="375"/>
        <v>5.722E-2</v>
      </c>
      <c r="I657" s="91">
        <f t="shared" si="375"/>
        <v>0.15573999999999999</v>
      </c>
      <c r="J657" s="91">
        <f t="shared" si="375"/>
        <v>0.29818</v>
      </c>
      <c r="K657" s="91">
        <f t="shared" si="375"/>
        <v>0.10219</v>
      </c>
      <c r="L657" s="91">
        <f t="shared" si="375"/>
        <v>0.12942000000000001</v>
      </c>
      <c r="M657" s="91">
        <f t="shared" si="375"/>
        <v>6.2230000000000001E-2</v>
      </c>
      <c r="N657" s="91">
        <f t="shared" si="375"/>
        <v>3.6799999999999999E-2</v>
      </c>
      <c r="O657" s="91">
        <f t="shared" si="375"/>
        <v>0</v>
      </c>
      <c r="P657" s="91">
        <f t="shared" si="375"/>
        <v>0</v>
      </c>
      <c r="Q657" s="91">
        <f t="shared" si="375"/>
        <v>0</v>
      </c>
      <c r="R657" s="91">
        <f t="shared" si="375"/>
        <v>0</v>
      </c>
      <c r="S657" s="91">
        <f t="shared" si="375"/>
        <v>0</v>
      </c>
      <c r="T657" s="91">
        <f t="shared" si="375"/>
        <v>0</v>
      </c>
      <c r="U657" s="91">
        <f t="shared" si="375"/>
        <v>0</v>
      </c>
      <c r="V657" s="91">
        <f t="shared" si="375"/>
        <v>0</v>
      </c>
      <c r="W657" s="91">
        <f t="shared" si="375"/>
        <v>0</v>
      </c>
      <c r="X657" s="91">
        <f t="shared" si="375"/>
        <v>0</v>
      </c>
      <c r="Y657" s="91">
        <f t="shared" si="375"/>
        <v>0</v>
      </c>
      <c r="Z657" s="91">
        <f t="shared" si="375"/>
        <v>0</v>
      </c>
      <c r="AA657" s="91">
        <f t="shared" si="375"/>
        <v>0</v>
      </c>
    </row>
    <row r="658" spans="1:27" ht="12.75" hidden="1" customHeight="1" outlineLevel="1" x14ac:dyDescent="0.3">
      <c r="A658" s="99" t="s">
        <v>2211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2.1</v>
      </c>
      <c r="G658" s="44">
        <v>9.59</v>
      </c>
      <c r="H658" s="44">
        <v>57.22</v>
      </c>
      <c r="I658" s="44">
        <v>155.74</v>
      </c>
      <c r="J658" s="44">
        <v>298.18</v>
      </c>
      <c r="K658" s="44">
        <v>102.19</v>
      </c>
      <c r="L658" s="44">
        <v>129.41999999999999</v>
      </c>
      <c r="M658" s="44">
        <v>62.23</v>
      </c>
      <c r="N658" s="44">
        <v>36.799999999999997</v>
      </c>
      <c r="O658" s="44">
        <v>0</v>
      </c>
      <c r="P658" s="44">
        <v>0</v>
      </c>
      <c r="Q658" s="44">
        <v>0</v>
      </c>
      <c r="R658" s="44">
        <v>0</v>
      </c>
      <c r="S658" s="44">
        <v>0</v>
      </c>
      <c r="T658" s="44">
        <v>0</v>
      </c>
      <c r="U658" s="44">
        <v>0</v>
      </c>
      <c r="V658" s="44">
        <v>0</v>
      </c>
      <c r="W658" s="44">
        <v>0</v>
      </c>
      <c r="X658" s="44">
        <v>0</v>
      </c>
      <c r="Y658" s="44">
        <v>0</v>
      </c>
      <c r="Z658" s="44">
        <v>0</v>
      </c>
      <c r="AA658" s="44">
        <v>0</v>
      </c>
    </row>
    <row r="659" spans="1:27" ht="13.8" collapsed="1" x14ac:dyDescent="0.3">
      <c r="A659" s="98" t="s">
        <v>2212</v>
      </c>
      <c r="B659" s="28" t="str">
        <f>"29"&amp;"."&amp;$B$752&amp;"."&amp;$B$753</f>
        <v>29.02.2024</v>
      </c>
      <c r="C659" s="90" t="s">
        <v>76</v>
      </c>
      <c r="D659" s="91">
        <f>ROUND((D660)/1000,5)</f>
        <v>0</v>
      </c>
      <c r="E659" s="91">
        <f t="shared" ref="E659:AA659" si="376">ROUND((E660)/1000,5)</f>
        <v>0</v>
      </c>
      <c r="F659" s="91">
        <f t="shared" si="376"/>
        <v>0</v>
      </c>
      <c r="G659" s="91">
        <f t="shared" si="376"/>
        <v>0</v>
      </c>
      <c r="H659" s="91">
        <f t="shared" si="376"/>
        <v>4.1950000000000001E-2</v>
      </c>
      <c r="I659" s="91">
        <f t="shared" si="376"/>
        <v>7.1959999999999996E-2</v>
      </c>
      <c r="J659" s="91">
        <f t="shared" si="376"/>
        <v>0.13106999999999999</v>
      </c>
      <c r="K659" s="91">
        <f t="shared" si="376"/>
        <v>7.1730000000000002E-2</v>
      </c>
      <c r="L659" s="91">
        <f t="shared" si="376"/>
        <v>5.3330000000000002E-2</v>
      </c>
      <c r="M659" s="91">
        <f t="shared" si="376"/>
        <v>1.967E-2</v>
      </c>
      <c r="N659" s="91">
        <f t="shared" si="376"/>
        <v>0</v>
      </c>
      <c r="O659" s="91">
        <f t="shared" si="376"/>
        <v>0</v>
      </c>
      <c r="P659" s="91">
        <f t="shared" si="376"/>
        <v>0</v>
      </c>
      <c r="Q659" s="91">
        <f t="shared" si="376"/>
        <v>0</v>
      </c>
      <c r="R659" s="91">
        <f t="shared" si="376"/>
        <v>0</v>
      </c>
      <c r="S659" s="91">
        <f t="shared" si="376"/>
        <v>0</v>
      </c>
      <c r="T659" s="91">
        <f t="shared" si="376"/>
        <v>5.2999999999999998E-4</v>
      </c>
      <c r="U659" s="91">
        <f t="shared" si="376"/>
        <v>4.7449999999999999E-2</v>
      </c>
      <c r="V659" s="91">
        <f t="shared" si="376"/>
        <v>1.5480000000000001E-2</v>
      </c>
      <c r="W659" s="91">
        <f t="shared" si="376"/>
        <v>0</v>
      </c>
      <c r="X659" s="91">
        <f t="shared" si="376"/>
        <v>0</v>
      </c>
      <c r="Y659" s="91">
        <f t="shared" si="376"/>
        <v>0</v>
      </c>
      <c r="Z659" s="91">
        <f t="shared" si="376"/>
        <v>0</v>
      </c>
      <c r="AA659" s="91">
        <f t="shared" si="376"/>
        <v>0</v>
      </c>
    </row>
    <row r="660" spans="1:27" ht="12.75" hidden="1" customHeight="1" outlineLevel="1" x14ac:dyDescent="0.3">
      <c r="A660" s="99" t="s">
        <v>2213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41.95</v>
      </c>
      <c r="I660" s="44">
        <v>71.959999999999994</v>
      </c>
      <c r="J660" s="44">
        <v>131.07</v>
      </c>
      <c r="K660" s="44">
        <v>71.73</v>
      </c>
      <c r="L660" s="44">
        <v>53.33</v>
      </c>
      <c r="M660" s="44">
        <v>19.670000000000002</v>
      </c>
      <c r="N660" s="44">
        <v>0</v>
      </c>
      <c r="O660" s="44">
        <v>0</v>
      </c>
      <c r="P660" s="44">
        <v>0</v>
      </c>
      <c r="Q660" s="44">
        <v>0</v>
      </c>
      <c r="R660" s="44">
        <v>0</v>
      </c>
      <c r="S660" s="44">
        <v>0</v>
      </c>
      <c r="T660" s="44">
        <v>0.53</v>
      </c>
      <c r="U660" s="44">
        <v>47.45</v>
      </c>
      <c r="V660" s="44">
        <v>15.48</v>
      </c>
      <c r="W660" s="44">
        <v>0</v>
      </c>
      <c r="X660" s="44">
        <v>0</v>
      </c>
      <c r="Y660" s="44">
        <v>0</v>
      </c>
      <c r="Z660" s="44">
        <v>0</v>
      </c>
      <c r="AA660" s="44">
        <v>0</v>
      </c>
    </row>
    <row r="661" spans="1:27" ht="13.8" collapsed="1" x14ac:dyDescent="0.3">
      <c r="B661" s="101" t="s">
        <v>382</v>
      </c>
    </row>
    <row r="662" spans="1:27" ht="13.8" x14ac:dyDescent="0.3">
      <c r="B662" s="101" t="s">
        <v>382</v>
      </c>
    </row>
    <row r="663" spans="1:27" ht="13.8" x14ac:dyDescent="0.3">
      <c r="A663" s="182" t="s">
        <v>2214</v>
      </c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4"/>
    </row>
    <row r="664" spans="1:27" ht="27.6" x14ac:dyDescent="0.25">
      <c r="A664" s="26" t="s">
        <v>64</v>
      </c>
      <c r="B664" s="27" t="s">
        <v>210</v>
      </c>
      <c r="C664" s="26" t="s">
        <v>211</v>
      </c>
      <c r="D664" s="27" t="s">
        <v>212</v>
      </c>
      <c r="E664" s="27" t="s">
        <v>213</v>
      </c>
      <c r="F664" s="27" t="s">
        <v>214</v>
      </c>
      <c r="G664" s="27" t="s">
        <v>215</v>
      </c>
      <c r="H664" s="27" t="s">
        <v>216</v>
      </c>
      <c r="I664" s="27" t="s">
        <v>217</v>
      </c>
      <c r="J664" s="27" t="s">
        <v>218</v>
      </c>
      <c r="K664" s="27" t="s">
        <v>219</v>
      </c>
      <c r="L664" s="27" t="s">
        <v>220</v>
      </c>
      <c r="M664" s="27" t="s">
        <v>221</v>
      </c>
      <c r="N664" s="27" t="s">
        <v>222</v>
      </c>
      <c r="O664" s="27" t="s">
        <v>223</v>
      </c>
      <c r="P664" s="27" t="s">
        <v>224</v>
      </c>
      <c r="Q664" s="27" t="s">
        <v>225</v>
      </c>
      <c r="R664" s="27" t="s">
        <v>226</v>
      </c>
      <c r="S664" s="27" t="s">
        <v>227</v>
      </c>
      <c r="T664" s="27" t="s">
        <v>228</v>
      </c>
      <c r="U664" s="27" t="s">
        <v>229</v>
      </c>
      <c r="V664" s="27" t="s">
        <v>230</v>
      </c>
      <c r="W664" s="27" t="s">
        <v>231</v>
      </c>
      <c r="X664" s="27" t="s">
        <v>232</v>
      </c>
      <c r="Y664" s="27" t="s">
        <v>233</v>
      </c>
      <c r="Z664" s="27" t="s">
        <v>234</v>
      </c>
      <c r="AA664" s="27" t="s">
        <v>235</v>
      </c>
    </row>
    <row r="665" spans="1:27" ht="13.8" x14ac:dyDescent="0.3">
      <c r="A665" s="98" t="s">
        <v>2215</v>
      </c>
      <c r="B665" s="28" t="str">
        <f>"01"&amp;"."&amp;$B$752&amp;"."&amp;$B$753</f>
        <v>01.02.2024</v>
      </c>
      <c r="C665" s="90" t="s">
        <v>76</v>
      </c>
      <c r="D665" s="91">
        <f>ROUND((D666)/1000,5)</f>
        <v>0.15423999999999999</v>
      </c>
      <c r="E665" s="91">
        <f t="shared" ref="E665:AA665" si="377">ROUND((E666)/1000,5)</f>
        <v>3.9329999999999997E-2</v>
      </c>
      <c r="F665" s="91">
        <f t="shared" si="377"/>
        <v>2.0240000000000001E-2</v>
      </c>
      <c r="G665" s="91">
        <f t="shared" si="377"/>
        <v>0</v>
      </c>
      <c r="H665" s="91">
        <f t="shared" si="377"/>
        <v>0</v>
      </c>
      <c r="I665" s="91">
        <f t="shared" si="377"/>
        <v>0</v>
      </c>
      <c r="J665" s="91">
        <f t="shared" si="377"/>
        <v>0</v>
      </c>
      <c r="K665" s="91">
        <f t="shared" si="377"/>
        <v>0</v>
      </c>
      <c r="L665" s="91">
        <f t="shared" si="377"/>
        <v>0</v>
      </c>
      <c r="M665" s="91">
        <f t="shared" si="377"/>
        <v>0</v>
      </c>
      <c r="N665" s="91">
        <f t="shared" si="377"/>
        <v>0</v>
      </c>
      <c r="O665" s="91">
        <f t="shared" si="377"/>
        <v>0</v>
      </c>
      <c r="P665" s="91">
        <f t="shared" si="377"/>
        <v>0</v>
      </c>
      <c r="Q665" s="91">
        <f t="shared" si="377"/>
        <v>0</v>
      </c>
      <c r="R665" s="91">
        <f t="shared" si="377"/>
        <v>0</v>
      </c>
      <c r="S665" s="91">
        <f t="shared" si="377"/>
        <v>1.2E-4</v>
      </c>
      <c r="T665" s="91">
        <f t="shared" si="377"/>
        <v>0</v>
      </c>
      <c r="U665" s="91">
        <f t="shared" si="377"/>
        <v>0</v>
      </c>
      <c r="V665" s="91">
        <f t="shared" si="377"/>
        <v>5.2130000000000003E-2</v>
      </c>
      <c r="W665" s="91">
        <f t="shared" si="377"/>
        <v>0.14607000000000001</v>
      </c>
      <c r="X665" s="91">
        <f t="shared" si="377"/>
        <v>6.0150000000000002E-2</v>
      </c>
      <c r="Y665" s="91">
        <f t="shared" si="377"/>
        <v>5.0799999999999998E-2</v>
      </c>
      <c r="Z665" s="91">
        <f t="shared" si="377"/>
        <v>0.21761</v>
      </c>
      <c r="AA665" s="91">
        <f t="shared" si="377"/>
        <v>0.20535</v>
      </c>
    </row>
    <row r="666" spans="1:27" ht="12.75" hidden="1" customHeight="1" outlineLevel="1" x14ac:dyDescent="0.3">
      <c r="A666" s="99" t="s">
        <v>2216</v>
      </c>
      <c r="B666" s="63" t="s">
        <v>238</v>
      </c>
      <c r="C666" s="43" t="s">
        <v>79</v>
      </c>
      <c r="D666" s="44">
        <v>154.24</v>
      </c>
      <c r="E666" s="44">
        <v>39.33</v>
      </c>
      <c r="F666" s="44">
        <v>20.239999999999998</v>
      </c>
      <c r="G666" s="44">
        <v>0</v>
      </c>
      <c r="H666" s="44">
        <v>0</v>
      </c>
      <c r="I666" s="44">
        <v>0</v>
      </c>
      <c r="J666" s="44">
        <v>0</v>
      </c>
      <c r="K666" s="44">
        <v>0</v>
      </c>
      <c r="L666" s="44">
        <v>0</v>
      </c>
      <c r="M666" s="44">
        <v>0</v>
      </c>
      <c r="N666" s="44">
        <v>0</v>
      </c>
      <c r="O666" s="44">
        <v>0</v>
      </c>
      <c r="P666" s="44">
        <v>0</v>
      </c>
      <c r="Q666" s="44">
        <v>0</v>
      </c>
      <c r="R666" s="44">
        <v>0</v>
      </c>
      <c r="S666" s="44">
        <v>0.12</v>
      </c>
      <c r="T666" s="44">
        <v>0</v>
      </c>
      <c r="U666" s="44">
        <v>0</v>
      </c>
      <c r="V666" s="44">
        <v>52.13</v>
      </c>
      <c r="W666" s="44">
        <v>146.07</v>
      </c>
      <c r="X666" s="44">
        <v>60.15</v>
      </c>
      <c r="Y666" s="44">
        <v>50.8</v>
      </c>
      <c r="Z666" s="44">
        <v>217.61</v>
      </c>
      <c r="AA666" s="44">
        <v>205.35</v>
      </c>
    </row>
    <row r="667" spans="1:27" ht="13.8" collapsed="1" x14ac:dyDescent="0.3">
      <c r="A667" s="98" t="s">
        <v>2217</v>
      </c>
      <c r="B667" s="28" t="str">
        <f>"02"&amp;"."&amp;$B$752&amp;"."&amp;$B$753</f>
        <v>02.02.2024</v>
      </c>
      <c r="C667" s="90" t="s">
        <v>76</v>
      </c>
      <c r="D667" s="91">
        <f>ROUND((D668)/1000,5)</f>
        <v>8.6669999999999997E-2</v>
      </c>
      <c r="E667" s="91">
        <f t="shared" ref="E667:AA667" si="378">ROUND((E668)/1000,5)</f>
        <v>3.7229999999999999E-2</v>
      </c>
      <c r="F667" s="91">
        <f t="shared" si="378"/>
        <v>0.12006</v>
      </c>
      <c r="G667" s="91">
        <f t="shared" si="378"/>
        <v>3.8640000000000001E-2</v>
      </c>
      <c r="H667" s="91">
        <f t="shared" si="378"/>
        <v>0</v>
      </c>
      <c r="I667" s="91">
        <f t="shared" si="378"/>
        <v>0</v>
      </c>
      <c r="J667" s="91">
        <f t="shared" si="378"/>
        <v>0</v>
      </c>
      <c r="K667" s="91">
        <f t="shared" si="378"/>
        <v>0</v>
      </c>
      <c r="L667" s="91">
        <f t="shared" si="378"/>
        <v>0</v>
      </c>
      <c r="M667" s="91">
        <f t="shared" si="378"/>
        <v>0</v>
      </c>
      <c r="N667" s="91">
        <f t="shared" si="378"/>
        <v>0</v>
      </c>
      <c r="O667" s="91">
        <f t="shared" si="378"/>
        <v>0</v>
      </c>
      <c r="P667" s="91">
        <f t="shared" si="378"/>
        <v>3.8999999999999999E-4</v>
      </c>
      <c r="Q667" s="91">
        <f t="shared" si="378"/>
        <v>0</v>
      </c>
      <c r="R667" s="91">
        <f t="shared" si="378"/>
        <v>2.5999999999999999E-3</v>
      </c>
      <c r="S667" s="91">
        <f t="shared" si="378"/>
        <v>0</v>
      </c>
      <c r="T667" s="91">
        <f t="shared" si="378"/>
        <v>0</v>
      </c>
      <c r="U667" s="91">
        <f t="shared" si="378"/>
        <v>0</v>
      </c>
      <c r="V667" s="91">
        <f t="shared" si="378"/>
        <v>1.214E-2</v>
      </c>
      <c r="W667" s="91">
        <f t="shared" si="378"/>
        <v>2.7869999999999999E-2</v>
      </c>
      <c r="X667" s="91">
        <f t="shared" si="378"/>
        <v>7.5060000000000002E-2</v>
      </c>
      <c r="Y667" s="91">
        <f t="shared" si="378"/>
        <v>0.13103999999999999</v>
      </c>
      <c r="Z667" s="91">
        <f t="shared" si="378"/>
        <v>0.14871000000000001</v>
      </c>
      <c r="AA667" s="91">
        <f t="shared" si="378"/>
        <v>9.7949999999999995E-2</v>
      </c>
    </row>
    <row r="668" spans="1:27" ht="12.75" hidden="1" customHeight="1" outlineLevel="1" x14ac:dyDescent="0.3">
      <c r="A668" s="99" t="s">
        <v>2218</v>
      </c>
      <c r="B668" s="63" t="s">
        <v>238</v>
      </c>
      <c r="C668" s="43" t="s">
        <v>79</v>
      </c>
      <c r="D668" s="44">
        <v>86.67</v>
      </c>
      <c r="E668" s="44">
        <v>37.229999999999997</v>
      </c>
      <c r="F668" s="44">
        <v>120.06</v>
      </c>
      <c r="G668" s="44">
        <v>38.64</v>
      </c>
      <c r="H668" s="44">
        <v>0</v>
      </c>
      <c r="I668" s="44">
        <v>0</v>
      </c>
      <c r="J668" s="44">
        <v>0</v>
      </c>
      <c r="K668" s="44">
        <v>0</v>
      </c>
      <c r="L668" s="44">
        <v>0</v>
      </c>
      <c r="M668" s="44">
        <v>0</v>
      </c>
      <c r="N668" s="44">
        <v>0</v>
      </c>
      <c r="O668" s="44">
        <v>0</v>
      </c>
      <c r="P668" s="44">
        <v>0.39</v>
      </c>
      <c r="Q668" s="44">
        <v>0</v>
      </c>
      <c r="R668" s="44">
        <v>2.6</v>
      </c>
      <c r="S668" s="44">
        <v>0</v>
      </c>
      <c r="T668" s="44">
        <v>0</v>
      </c>
      <c r="U668" s="44">
        <v>0</v>
      </c>
      <c r="V668" s="44">
        <v>12.14</v>
      </c>
      <c r="W668" s="44">
        <v>27.87</v>
      </c>
      <c r="X668" s="44">
        <v>75.06</v>
      </c>
      <c r="Y668" s="44">
        <v>131.04</v>
      </c>
      <c r="Z668" s="44">
        <v>148.71</v>
      </c>
      <c r="AA668" s="44">
        <v>97.95</v>
      </c>
    </row>
    <row r="669" spans="1:27" ht="13.8" collapsed="1" x14ac:dyDescent="0.3">
      <c r="A669" s="98" t="s">
        <v>2219</v>
      </c>
      <c r="B669" s="28" t="str">
        <f>"03"&amp;"."&amp;$B$752&amp;"."&amp;$B$753</f>
        <v>03.02.2024</v>
      </c>
      <c r="C669" s="90" t="s">
        <v>76</v>
      </c>
      <c r="D669" s="91">
        <f>ROUND((D670)/1000,5)</f>
        <v>0.12025</v>
      </c>
      <c r="E669" s="91">
        <f t="shared" ref="E669:AA669" si="379">ROUND((E670)/1000,5)</f>
        <v>0.10269</v>
      </c>
      <c r="F669" s="91">
        <f t="shared" si="379"/>
        <v>6.4680000000000001E-2</v>
      </c>
      <c r="G669" s="91">
        <f t="shared" si="379"/>
        <v>7.4359999999999996E-2</v>
      </c>
      <c r="H669" s="91">
        <f t="shared" si="379"/>
        <v>0</v>
      </c>
      <c r="I669" s="91">
        <f t="shared" si="379"/>
        <v>0</v>
      </c>
      <c r="J669" s="91">
        <f t="shared" si="379"/>
        <v>0</v>
      </c>
      <c r="K669" s="91">
        <f t="shared" si="379"/>
        <v>0</v>
      </c>
      <c r="L669" s="91">
        <f t="shared" si="379"/>
        <v>0</v>
      </c>
      <c r="M669" s="91">
        <f t="shared" si="379"/>
        <v>0</v>
      </c>
      <c r="N669" s="91">
        <f t="shared" si="379"/>
        <v>0</v>
      </c>
      <c r="O669" s="91">
        <f t="shared" si="379"/>
        <v>0</v>
      </c>
      <c r="P669" s="91">
        <f t="shared" si="379"/>
        <v>0</v>
      </c>
      <c r="Q669" s="91">
        <f t="shared" si="379"/>
        <v>0</v>
      </c>
      <c r="R669" s="91">
        <f t="shared" si="379"/>
        <v>0</v>
      </c>
      <c r="S669" s="91">
        <f t="shared" si="379"/>
        <v>0</v>
      </c>
      <c r="T669" s="91">
        <f t="shared" si="379"/>
        <v>0</v>
      </c>
      <c r="U669" s="91">
        <f t="shared" si="379"/>
        <v>0</v>
      </c>
      <c r="V669" s="91">
        <f t="shared" si="379"/>
        <v>3.3459999999999997E-2</v>
      </c>
      <c r="W669" s="91">
        <f t="shared" si="379"/>
        <v>0.11720999999999999</v>
      </c>
      <c r="X669" s="91">
        <f t="shared" si="379"/>
        <v>0.11463</v>
      </c>
      <c r="Y669" s="91">
        <f t="shared" si="379"/>
        <v>0.12010999999999999</v>
      </c>
      <c r="Z669" s="91">
        <f t="shared" si="379"/>
        <v>0.11171</v>
      </c>
      <c r="AA669" s="91">
        <f t="shared" si="379"/>
        <v>3.8760000000000003E-2</v>
      </c>
    </row>
    <row r="670" spans="1:27" ht="12.75" hidden="1" customHeight="1" outlineLevel="1" x14ac:dyDescent="0.3">
      <c r="A670" s="99" t="s">
        <v>2220</v>
      </c>
      <c r="B670" s="63" t="s">
        <v>238</v>
      </c>
      <c r="C670" s="43" t="s">
        <v>79</v>
      </c>
      <c r="D670" s="44">
        <v>120.25</v>
      </c>
      <c r="E670" s="44">
        <v>102.69</v>
      </c>
      <c r="F670" s="44">
        <v>64.680000000000007</v>
      </c>
      <c r="G670" s="44">
        <v>74.36</v>
      </c>
      <c r="H670" s="44">
        <v>0</v>
      </c>
      <c r="I670" s="44">
        <v>0</v>
      </c>
      <c r="J670" s="44">
        <v>0</v>
      </c>
      <c r="K670" s="44">
        <v>0</v>
      </c>
      <c r="L670" s="44">
        <v>0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v>0</v>
      </c>
      <c r="U670" s="44">
        <v>0</v>
      </c>
      <c r="V670" s="44">
        <v>33.46</v>
      </c>
      <c r="W670" s="44">
        <v>117.21</v>
      </c>
      <c r="X670" s="44">
        <v>114.63</v>
      </c>
      <c r="Y670" s="44">
        <v>120.11</v>
      </c>
      <c r="Z670" s="44">
        <v>111.71</v>
      </c>
      <c r="AA670" s="44">
        <v>38.76</v>
      </c>
    </row>
    <row r="671" spans="1:27" ht="13.8" collapsed="1" x14ac:dyDescent="0.3">
      <c r="A671" s="98" t="s">
        <v>2221</v>
      </c>
      <c r="B671" s="28" t="str">
        <f>"04"&amp;"."&amp;$B$752&amp;"."&amp;$B$753</f>
        <v>04.02.2024</v>
      </c>
      <c r="C671" s="90" t="s">
        <v>76</v>
      </c>
      <c r="D671" s="91">
        <f>ROUND((D672)/1000,5)</f>
        <v>5.0779999999999999E-2</v>
      </c>
      <c r="E671" s="91">
        <f t="shared" ref="E671:AA671" si="380">ROUND((E672)/1000,5)</f>
        <v>4.6039999999999998E-2</v>
      </c>
      <c r="F671" s="91">
        <f t="shared" si="380"/>
        <v>1.8509999999999999E-2</v>
      </c>
      <c r="G671" s="91">
        <f t="shared" si="380"/>
        <v>4.0000000000000003E-5</v>
      </c>
      <c r="H671" s="91">
        <f t="shared" si="380"/>
        <v>0</v>
      </c>
      <c r="I671" s="91">
        <f t="shared" si="380"/>
        <v>0</v>
      </c>
      <c r="J671" s="91">
        <f t="shared" si="380"/>
        <v>0</v>
      </c>
      <c r="K671" s="91">
        <f t="shared" si="380"/>
        <v>0</v>
      </c>
      <c r="L671" s="91">
        <f t="shared" si="380"/>
        <v>0</v>
      </c>
      <c r="M671" s="91">
        <f t="shared" si="380"/>
        <v>0</v>
      </c>
      <c r="N671" s="91">
        <f t="shared" si="380"/>
        <v>0</v>
      </c>
      <c r="O671" s="91">
        <f t="shared" si="380"/>
        <v>0</v>
      </c>
      <c r="P671" s="91">
        <f t="shared" si="380"/>
        <v>0</v>
      </c>
      <c r="Q671" s="91">
        <f t="shared" si="380"/>
        <v>0</v>
      </c>
      <c r="R671" s="91">
        <f t="shared" si="380"/>
        <v>0</v>
      </c>
      <c r="S671" s="91">
        <f t="shared" si="380"/>
        <v>0</v>
      </c>
      <c r="T671" s="91">
        <f t="shared" si="380"/>
        <v>0</v>
      </c>
      <c r="U671" s="91">
        <f t="shared" si="380"/>
        <v>0</v>
      </c>
      <c r="V671" s="91">
        <f t="shared" si="380"/>
        <v>0</v>
      </c>
      <c r="W671" s="91">
        <f t="shared" si="380"/>
        <v>6.9680000000000006E-2</v>
      </c>
      <c r="X671" s="91">
        <f t="shared" si="380"/>
        <v>0.10632999999999999</v>
      </c>
      <c r="Y671" s="91">
        <f t="shared" si="380"/>
        <v>0.34348000000000001</v>
      </c>
      <c r="Z671" s="91">
        <f t="shared" si="380"/>
        <v>0.25913999999999998</v>
      </c>
      <c r="AA671" s="91">
        <f t="shared" si="380"/>
        <v>0.13888</v>
      </c>
    </row>
    <row r="672" spans="1:27" ht="12.75" hidden="1" customHeight="1" outlineLevel="1" x14ac:dyDescent="0.3">
      <c r="A672" s="99" t="s">
        <v>2222</v>
      </c>
      <c r="B672" s="63" t="s">
        <v>238</v>
      </c>
      <c r="C672" s="43" t="s">
        <v>79</v>
      </c>
      <c r="D672" s="44">
        <v>50.78</v>
      </c>
      <c r="E672" s="44">
        <v>46.04</v>
      </c>
      <c r="F672" s="44">
        <v>18.510000000000002</v>
      </c>
      <c r="G672" s="44">
        <v>0.04</v>
      </c>
      <c r="H672" s="44">
        <v>0</v>
      </c>
      <c r="I672" s="44">
        <v>0</v>
      </c>
      <c r="J672" s="44">
        <v>0</v>
      </c>
      <c r="K672" s="44"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0</v>
      </c>
      <c r="T672" s="44">
        <v>0</v>
      </c>
      <c r="U672" s="44">
        <v>0</v>
      </c>
      <c r="V672" s="44">
        <v>0</v>
      </c>
      <c r="W672" s="44">
        <v>69.680000000000007</v>
      </c>
      <c r="X672" s="44">
        <v>106.33</v>
      </c>
      <c r="Y672" s="44">
        <v>343.48</v>
      </c>
      <c r="Z672" s="44">
        <v>259.14</v>
      </c>
      <c r="AA672" s="44">
        <v>138.88</v>
      </c>
    </row>
    <row r="673" spans="1:27" ht="13.8" collapsed="1" x14ac:dyDescent="0.3">
      <c r="A673" s="98" t="s">
        <v>2223</v>
      </c>
      <c r="B673" s="28" t="str">
        <f>"05"&amp;"."&amp;$B$752&amp;"."&amp;$B$753</f>
        <v>05.02.2024</v>
      </c>
      <c r="C673" s="90" t="s">
        <v>76</v>
      </c>
      <c r="D673" s="91">
        <f>ROUND((D674)/1000,5)</f>
        <v>6.2700000000000006E-2</v>
      </c>
      <c r="E673" s="91">
        <f t="shared" ref="E673:AA673" si="381">ROUND((E674)/1000,5)</f>
        <v>0.12770999999999999</v>
      </c>
      <c r="F673" s="91">
        <f t="shared" si="381"/>
        <v>0.14596999999999999</v>
      </c>
      <c r="G673" s="91">
        <f t="shared" si="381"/>
        <v>5.901E-2</v>
      </c>
      <c r="H673" s="91">
        <f t="shared" si="381"/>
        <v>0</v>
      </c>
      <c r="I673" s="91">
        <f t="shared" si="381"/>
        <v>0</v>
      </c>
      <c r="J673" s="91">
        <f t="shared" si="381"/>
        <v>0</v>
      </c>
      <c r="K673" s="91">
        <f t="shared" si="381"/>
        <v>0</v>
      </c>
      <c r="L673" s="91">
        <f t="shared" si="381"/>
        <v>0</v>
      </c>
      <c r="M673" s="91">
        <f t="shared" si="381"/>
        <v>1.512E-2</v>
      </c>
      <c r="N673" s="91">
        <f t="shared" si="381"/>
        <v>2.5200000000000001E-3</v>
      </c>
      <c r="O673" s="91">
        <f t="shared" si="381"/>
        <v>8.1499999999999993E-3</v>
      </c>
      <c r="P673" s="91">
        <f t="shared" si="381"/>
        <v>5.0400000000000002E-3</v>
      </c>
      <c r="Q673" s="91">
        <f t="shared" si="381"/>
        <v>0</v>
      </c>
      <c r="R673" s="91">
        <f t="shared" si="381"/>
        <v>1.6310000000000002E-2</v>
      </c>
      <c r="S673" s="91">
        <f t="shared" si="381"/>
        <v>1.409E-2</v>
      </c>
      <c r="T673" s="91">
        <f t="shared" si="381"/>
        <v>2.9099999999999998E-3</v>
      </c>
      <c r="U673" s="91">
        <f t="shared" si="381"/>
        <v>0</v>
      </c>
      <c r="V673" s="91">
        <f t="shared" si="381"/>
        <v>8.5080000000000003E-2</v>
      </c>
      <c r="W673" s="91">
        <f t="shared" si="381"/>
        <v>0.16424</v>
      </c>
      <c r="X673" s="91">
        <f t="shared" si="381"/>
        <v>0.13517999999999999</v>
      </c>
      <c r="Y673" s="91">
        <f t="shared" si="381"/>
        <v>0.33284999999999998</v>
      </c>
      <c r="Z673" s="91">
        <f t="shared" si="381"/>
        <v>8.7609999999999993E-2</v>
      </c>
      <c r="AA673" s="91">
        <f t="shared" si="381"/>
        <v>0.35516999999999999</v>
      </c>
    </row>
    <row r="674" spans="1:27" ht="12.75" hidden="1" customHeight="1" outlineLevel="1" x14ac:dyDescent="0.3">
      <c r="A674" s="99" t="s">
        <v>2224</v>
      </c>
      <c r="B674" s="63" t="s">
        <v>238</v>
      </c>
      <c r="C674" s="43" t="s">
        <v>79</v>
      </c>
      <c r="D674" s="44">
        <v>62.7</v>
      </c>
      <c r="E674" s="44">
        <v>127.71</v>
      </c>
      <c r="F674" s="44">
        <v>145.97</v>
      </c>
      <c r="G674" s="44">
        <v>59.01</v>
      </c>
      <c r="H674" s="44">
        <v>0</v>
      </c>
      <c r="I674" s="44">
        <v>0</v>
      </c>
      <c r="J674" s="44">
        <v>0</v>
      </c>
      <c r="K674" s="44">
        <v>0</v>
      </c>
      <c r="L674" s="44">
        <v>0</v>
      </c>
      <c r="M674" s="44">
        <v>15.12</v>
      </c>
      <c r="N674" s="44">
        <v>2.52</v>
      </c>
      <c r="O674" s="44">
        <v>8.15</v>
      </c>
      <c r="P674" s="44">
        <v>5.04</v>
      </c>
      <c r="Q674" s="44">
        <v>0</v>
      </c>
      <c r="R674" s="44">
        <v>16.309999999999999</v>
      </c>
      <c r="S674" s="44">
        <v>14.09</v>
      </c>
      <c r="T674" s="44">
        <v>2.91</v>
      </c>
      <c r="U674" s="44">
        <v>0</v>
      </c>
      <c r="V674" s="44">
        <v>85.08</v>
      </c>
      <c r="W674" s="44">
        <v>164.24</v>
      </c>
      <c r="X674" s="44">
        <v>135.18</v>
      </c>
      <c r="Y674" s="44">
        <v>332.85</v>
      </c>
      <c r="Z674" s="44">
        <v>87.61</v>
      </c>
      <c r="AA674" s="44">
        <v>355.17</v>
      </c>
    </row>
    <row r="675" spans="1:27" ht="13.8" collapsed="1" x14ac:dyDescent="0.3">
      <c r="A675" s="98" t="s">
        <v>2225</v>
      </c>
      <c r="B675" s="28" t="str">
        <f>"06"&amp;"."&amp;$B$752&amp;"."&amp;$B$753</f>
        <v>06.02.2024</v>
      </c>
      <c r="C675" s="90" t="s">
        <v>76</v>
      </c>
      <c r="D675" s="91">
        <f>ROUND((D676)/1000,5)</f>
        <v>8.43E-2</v>
      </c>
      <c r="E675" s="91">
        <f t="shared" ref="E675:AA675" si="382">ROUND((E676)/1000,5)</f>
        <v>6.7299999999999999E-2</v>
      </c>
      <c r="F675" s="91">
        <f t="shared" si="382"/>
        <v>7.6050000000000006E-2</v>
      </c>
      <c r="G675" s="91">
        <f t="shared" si="382"/>
        <v>0</v>
      </c>
      <c r="H675" s="91">
        <f t="shared" si="382"/>
        <v>0</v>
      </c>
      <c r="I675" s="91">
        <f t="shared" si="382"/>
        <v>0</v>
      </c>
      <c r="J675" s="91">
        <f t="shared" si="382"/>
        <v>0</v>
      </c>
      <c r="K675" s="91">
        <f t="shared" si="382"/>
        <v>0</v>
      </c>
      <c r="L675" s="91">
        <f t="shared" si="382"/>
        <v>0</v>
      </c>
      <c r="M675" s="91">
        <f t="shared" si="382"/>
        <v>0</v>
      </c>
      <c r="N675" s="91">
        <f t="shared" si="382"/>
        <v>0</v>
      </c>
      <c r="O675" s="91">
        <f t="shared" si="382"/>
        <v>6.9999999999999994E-5</v>
      </c>
      <c r="P675" s="91">
        <f t="shared" si="382"/>
        <v>1.6000000000000001E-4</v>
      </c>
      <c r="Q675" s="91">
        <f t="shared" si="382"/>
        <v>1.6910000000000001E-2</v>
      </c>
      <c r="R675" s="91">
        <f t="shared" si="382"/>
        <v>0</v>
      </c>
      <c r="S675" s="91">
        <f t="shared" si="382"/>
        <v>0</v>
      </c>
      <c r="T675" s="91">
        <f t="shared" si="382"/>
        <v>0</v>
      </c>
      <c r="U675" s="91">
        <f t="shared" si="382"/>
        <v>0</v>
      </c>
      <c r="V675" s="91">
        <f t="shared" si="382"/>
        <v>0</v>
      </c>
      <c r="W675" s="91">
        <f t="shared" si="382"/>
        <v>4.2130000000000001E-2</v>
      </c>
      <c r="X675" s="91">
        <f t="shared" si="382"/>
        <v>8.8669999999999999E-2</v>
      </c>
      <c r="Y675" s="91">
        <f t="shared" si="382"/>
        <v>0.21027000000000001</v>
      </c>
      <c r="Z675" s="91">
        <f t="shared" si="382"/>
        <v>6.658E-2</v>
      </c>
      <c r="AA675" s="91">
        <f t="shared" si="382"/>
        <v>0.27683999999999997</v>
      </c>
    </row>
    <row r="676" spans="1:27" ht="12.75" hidden="1" customHeight="1" outlineLevel="1" x14ac:dyDescent="0.3">
      <c r="A676" s="99" t="s">
        <v>2226</v>
      </c>
      <c r="B676" s="63" t="s">
        <v>238</v>
      </c>
      <c r="C676" s="43" t="s">
        <v>79</v>
      </c>
      <c r="D676" s="44">
        <v>84.3</v>
      </c>
      <c r="E676" s="44">
        <v>67.3</v>
      </c>
      <c r="F676" s="44">
        <v>76.05</v>
      </c>
      <c r="G676" s="44">
        <v>0</v>
      </c>
      <c r="H676" s="44">
        <v>0</v>
      </c>
      <c r="I676" s="44">
        <v>0</v>
      </c>
      <c r="J676" s="44">
        <v>0</v>
      </c>
      <c r="K676" s="44">
        <v>0</v>
      </c>
      <c r="L676" s="44">
        <v>0</v>
      </c>
      <c r="M676" s="44">
        <v>0</v>
      </c>
      <c r="N676" s="44">
        <v>0</v>
      </c>
      <c r="O676" s="44">
        <v>7.0000000000000007E-2</v>
      </c>
      <c r="P676" s="44">
        <v>0.16</v>
      </c>
      <c r="Q676" s="44">
        <v>16.91</v>
      </c>
      <c r="R676" s="44">
        <v>0</v>
      </c>
      <c r="S676" s="44">
        <v>0</v>
      </c>
      <c r="T676" s="44">
        <v>0</v>
      </c>
      <c r="U676" s="44">
        <v>0</v>
      </c>
      <c r="V676" s="44">
        <v>0</v>
      </c>
      <c r="W676" s="44">
        <v>42.13</v>
      </c>
      <c r="X676" s="44">
        <v>88.67</v>
      </c>
      <c r="Y676" s="44">
        <v>210.27</v>
      </c>
      <c r="Z676" s="44">
        <v>66.58</v>
      </c>
      <c r="AA676" s="44">
        <v>276.83999999999997</v>
      </c>
    </row>
    <row r="677" spans="1:27" ht="13.8" collapsed="1" x14ac:dyDescent="0.3">
      <c r="A677" s="98" t="s">
        <v>2227</v>
      </c>
      <c r="B677" s="28" t="str">
        <f>"07"&amp;"."&amp;$B$752&amp;"."&amp;$B$753</f>
        <v>07.02.2024</v>
      </c>
      <c r="C677" s="90" t="s">
        <v>76</v>
      </c>
      <c r="D677" s="91">
        <f>ROUND((D678)/1000,5)</f>
        <v>8.5209999999999994E-2</v>
      </c>
      <c r="E677" s="91">
        <f t="shared" ref="E677:AA677" si="383">ROUND((E678)/1000,5)</f>
        <v>4.054E-2</v>
      </c>
      <c r="F677" s="91">
        <f t="shared" si="383"/>
        <v>0</v>
      </c>
      <c r="G677" s="91">
        <f t="shared" si="383"/>
        <v>0</v>
      </c>
      <c r="H677" s="91">
        <f t="shared" si="383"/>
        <v>0</v>
      </c>
      <c r="I677" s="91">
        <f t="shared" si="383"/>
        <v>0</v>
      </c>
      <c r="J677" s="91">
        <f t="shared" si="383"/>
        <v>0</v>
      </c>
      <c r="K677" s="91">
        <f t="shared" si="383"/>
        <v>0</v>
      </c>
      <c r="L677" s="91">
        <f t="shared" si="383"/>
        <v>0</v>
      </c>
      <c r="M677" s="91">
        <f t="shared" si="383"/>
        <v>0</v>
      </c>
      <c r="N677" s="91">
        <f t="shared" si="383"/>
        <v>0</v>
      </c>
      <c r="O677" s="91">
        <f t="shared" si="383"/>
        <v>0</v>
      </c>
      <c r="P677" s="91">
        <f t="shared" si="383"/>
        <v>0</v>
      </c>
      <c r="Q677" s="91">
        <f t="shared" si="383"/>
        <v>0</v>
      </c>
      <c r="R677" s="91">
        <f t="shared" si="383"/>
        <v>0</v>
      </c>
      <c r="S677" s="91">
        <f t="shared" si="383"/>
        <v>0</v>
      </c>
      <c r="T677" s="91">
        <f t="shared" si="383"/>
        <v>0</v>
      </c>
      <c r="U677" s="91">
        <f t="shared" si="383"/>
        <v>0</v>
      </c>
      <c r="V677" s="91">
        <f t="shared" si="383"/>
        <v>0</v>
      </c>
      <c r="W677" s="91">
        <f t="shared" si="383"/>
        <v>1.3129999999999999E-2</v>
      </c>
      <c r="X677" s="91">
        <f t="shared" si="383"/>
        <v>4.0640000000000003E-2</v>
      </c>
      <c r="Y677" s="91">
        <f t="shared" si="383"/>
        <v>5.953E-2</v>
      </c>
      <c r="Z677" s="91">
        <f t="shared" si="383"/>
        <v>6.2190000000000002E-2</v>
      </c>
      <c r="AA677" s="91">
        <f t="shared" si="383"/>
        <v>0.29333999999999999</v>
      </c>
    </row>
    <row r="678" spans="1:27" ht="12.75" hidden="1" customHeight="1" outlineLevel="1" x14ac:dyDescent="0.3">
      <c r="A678" s="99" t="s">
        <v>2228</v>
      </c>
      <c r="B678" s="63" t="s">
        <v>238</v>
      </c>
      <c r="C678" s="43" t="s">
        <v>79</v>
      </c>
      <c r="D678" s="44">
        <v>85.21</v>
      </c>
      <c r="E678" s="44">
        <v>40.54</v>
      </c>
      <c r="F678" s="44">
        <v>0</v>
      </c>
      <c r="G678" s="44">
        <v>0</v>
      </c>
      <c r="H678" s="44">
        <v>0</v>
      </c>
      <c r="I678" s="44">
        <v>0</v>
      </c>
      <c r="J678" s="44">
        <v>0</v>
      </c>
      <c r="K678" s="44">
        <v>0</v>
      </c>
      <c r="L678" s="44">
        <v>0</v>
      </c>
      <c r="M678" s="44">
        <v>0</v>
      </c>
      <c r="N678" s="44">
        <v>0</v>
      </c>
      <c r="O678" s="44">
        <v>0</v>
      </c>
      <c r="P678" s="44">
        <v>0</v>
      </c>
      <c r="Q678" s="44">
        <v>0</v>
      </c>
      <c r="R678" s="44">
        <v>0</v>
      </c>
      <c r="S678" s="44">
        <v>0</v>
      </c>
      <c r="T678" s="44">
        <v>0</v>
      </c>
      <c r="U678" s="44">
        <v>0</v>
      </c>
      <c r="V678" s="44">
        <v>0</v>
      </c>
      <c r="W678" s="44">
        <v>13.13</v>
      </c>
      <c r="X678" s="44">
        <v>40.64</v>
      </c>
      <c r="Y678" s="44">
        <v>59.53</v>
      </c>
      <c r="Z678" s="44">
        <v>62.19</v>
      </c>
      <c r="AA678" s="44">
        <v>293.33999999999997</v>
      </c>
    </row>
    <row r="679" spans="1:27" ht="13.8" collapsed="1" x14ac:dyDescent="0.3">
      <c r="A679" s="98" t="s">
        <v>2229</v>
      </c>
      <c r="B679" s="28" t="str">
        <f>"08"&amp;"."&amp;$B$752&amp;"."&amp;$B$753</f>
        <v>08.02.2024</v>
      </c>
      <c r="C679" s="90" t="s">
        <v>76</v>
      </c>
      <c r="D679" s="91">
        <f>ROUND((D680)/1000,5)</f>
        <v>9.7140000000000004E-2</v>
      </c>
      <c r="E679" s="91">
        <f t="shared" ref="E679:AA679" si="384">ROUND((E680)/1000,5)</f>
        <v>1.235E-2</v>
      </c>
      <c r="F679" s="91">
        <f t="shared" si="384"/>
        <v>0</v>
      </c>
      <c r="G679" s="91">
        <f t="shared" si="384"/>
        <v>0</v>
      </c>
      <c r="H679" s="91">
        <f t="shared" si="384"/>
        <v>0</v>
      </c>
      <c r="I679" s="91">
        <f t="shared" si="384"/>
        <v>0</v>
      </c>
      <c r="J679" s="91">
        <f t="shared" si="384"/>
        <v>0</v>
      </c>
      <c r="K679" s="91">
        <f t="shared" si="384"/>
        <v>0</v>
      </c>
      <c r="L679" s="91">
        <f t="shared" si="384"/>
        <v>0</v>
      </c>
      <c r="M679" s="91">
        <f t="shared" si="384"/>
        <v>0</v>
      </c>
      <c r="N679" s="91">
        <f t="shared" si="384"/>
        <v>0</v>
      </c>
      <c r="O679" s="91">
        <f t="shared" si="384"/>
        <v>3.8999999999999999E-4</v>
      </c>
      <c r="P679" s="91">
        <f t="shared" si="384"/>
        <v>2.5999999999999999E-3</v>
      </c>
      <c r="Q679" s="91">
        <f t="shared" si="384"/>
        <v>1.81E-3</v>
      </c>
      <c r="R679" s="91">
        <f t="shared" si="384"/>
        <v>6.4999999999999997E-4</v>
      </c>
      <c r="S679" s="91">
        <f t="shared" si="384"/>
        <v>0</v>
      </c>
      <c r="T679" s="91">
        <f t="shared" si="384"/>
        <v>1.2999999999999999E-4</v>
      </c>
      <c r="U679" s="91">
        <f t="shared" si="384"/>
        <v>0</v>
      </c>
      <c r="V679" s="91">
        <f t="shared" si="384"/>
        <v>1.277E-2</v>
      </c>
      <c r="W679" s="91">
        <f t="shared" si="384"/>
        <v>0</v>
      </c>
      <c r="X679" s="91">
        <f t="shared" si="384"/>
        <v>2.2790000000000001E-2</v>
      </c>
      <c r="Y679" s="91">
        <f t="shared" si="384"/>
        <v>5.1569999999999998E-2</v>
      </c>
      <c r="Z679" s="91">
        <f t="shared" si="384"/>
        <v>8.0699999999999994E-2</v>
      </c>
      <c r="AA679" s="91">
        <f t="shared" si="384"/>
        <v>0.22638</v>
      </c>
    </row>
    <row r="680" spans="1:27" ht="12.75" hidden="1" customHeight="1" outlineLevel="1" x14ac:dyDescent="0.3">
      <c r="A680" s="99" t="s">
        <v>2230</v>
      </c>
      <c r="B680" s="63" t="s">
        <v>238</v>
      </c>
      <c r="C680" s="43" t="s">
        <v>79</v>
      </c>
      <c r="D680" s="44">
        <v>97.14</v>
      </c>
      <c r="E680" s="44">
        <v>12.35</v>
      </c>
      <c r="F680" s="44">
        <v>0</v>
      </c>
      <c r="G680" s="44">
        <v>0</v>
      </c>
      <c r="H680" s="44">
        <v>0</v>
      </c>
      <c r="I680" s="44">
        <v>0</v>
      </c>
      <c r="J680" s="44">
        <v>0</v>
      </c>
      <c r="K680" s="44">
        <v>0</v>
      </c>
      <c r="L680" s="44">
        <v>0</v>
      </c>
      <c r="M680" s="44">
        <v>0</v>
      </c>
      <c r="N680" s="44">
        <v>0</v>
      </c>
      <c r="O680" s="44">
        <v>0.39</v>
      </c>
      <c r="P680" s="44">
        <v>2.6</v>
      </c>
      <c r="Q680" s="44">
        <v>1.81</v>
      </c>
      <c r="R680" s="44">
        <v>0.65</v>
      </c>
      <c r="S680" s="44">
        <v>0</v>
      </c>
      <c r="T680" s="44">
        <v>0.13</v>
      </c>
      <c r="U680" s="44">
        <v>0</v>
      </c>
      <c r="V680" s="44">
        <v>12.77</v>
      </c>
      <c r="W680" s="44">
        <v>0</v>
      </c>
      <c r="X680" s="44">
        <v>22.79</v>
      </c>
      <c r="Y680" s="44">
        <v>51.57</v>
      </c>
      <c r="Z680" s="44">
        <v>80.7</v>
      </c>
      <c r="AA680" s="44">
        <v>226.38</v>
      </c>
    </row>
    <row r="681" spans="1:27" ht="13.8" collapsed="1" x14ac:dyDescent="0.3">
      <c r="A681" s="98" t="s">
        <v>2231</v>
      </c>
      <c r="B681" s="28" t="str">
        <f>"09"&amp;"."&amp;$B$752&amp;"."&amp;$B$753</f>
        <v>09.02.2024</v>
      </c>
      <c r="C681" s="90" t="s">
        <v>76</v>
      </c>
      <c r="D681" s="91">
        <f>ROUND((D682)/1000,5)</f>
        <v>2.027E-2</v>
      </c>
      <c r="E681" s="91">
        <f t="shared" ref="E681:AA681" si="385">ROUND((E682)/1000,5)</f>
        <v>1.306E-2</v>
      </c>
      <c r="F681" s="91">
        <f t="shared" si="385"/>
        <v>0</v>
      </c>
      <c r="G681" s="91">
        <f t="shared" si="385"/>
        <v>0</v>
      </c>
      <c r="H681" s="91">
        <f t="shared" si="385"/>
        <v>0</v>
      </c>
      <c r="I681" s="91">
        <f t="shared" si="385"/>
        <v>0</v>
      </c>
      <c r="J681" s="91">
        <f t="shared" si="385"/>
        <v>0</v>
      </c>
      <c r="K681" s="91">
        <f t="shared" si="385"/>
        <v>0</v>
      </c>
      <c r="L681" s="91">
        <f t="shared" si="385"/>
        <v>0</v>
      </c>
      <c r="M681" s="91">
        <f t="shared" si="385"/>
        <v>0</v>
      </c>
      <c r="N681" s="91">
        <f t="shared" si="385"/>
        <v>0</v>
      </c>
      <c r="O681" s="91">
        <f t="shared" si="385"/>
        <v>0</v>
      </c>
      <c r="P681" s="91">
        <f t="shared" si="385"/>
        <v>0</v>
      </c>
      <c r="Q681" s="91">
        <f t="shared" si="385"/>
        <v>0</v>
      </c>
      <c r="R681" s="91">
        <f t="shared" si="385"/>
        <v>0</v>
      </c>
      <c r="S681" s="91">
        <f t="shared" si="385"/>
        <v>4.7200000000000002E-3</v>
      </c>
      <c r="T681" s="91">
        <f t="shared" si="385"/>
        <v>2.6769999999999999E-2</v>
      </c>
      <c r="U681" s="91">
        <f t="shared" si="385"/>
        <v>0</v>
      </c>
      <c r="V681" s="91">
        <f t="shared" si="385"/>
        <v>0</v>
      </c>
      <c r="W681" s="91">
        <f t="shared" si="385"/>
        <v>0</v>
      </c>
      <c r="X681" s="91">
        <f t="shared" si="385"/>
        <v>2.6329999999999999E-2</v>
      </c>
      <c r="Y681" s="91">
        <f t="shared" si="385"/>
        <v>6.7750000000000005E-2</v>
      </c>
      <c r="Z681" s="91">
        <f t="shared" si="385"/>
        <v>1.321E-2</v>
      </c>
      <c r="AA681" s="91">
        <f t="shared" si="385"/>
        <v>9.8210000000000006E-2</v>
      </c>
    </row>
    <row r="682" spans="1:27" ht="12.75" hidden="1" customHeight="1" outlineLevel="1" x14ac:dyDescent="0.3">
      <c r="A682" s="99" t="s">
        <v>2232</v>
      </c>
      <c r="B682" s="63" t="s">
        <v>238</v>
      </c>
      <c r="C682" s="43" t="s">
        <v>79</v>
      </c>
      <c r="D682" s="44">
        <v>20.27</v>
      </c>
      <c r="E682" s="44">
        <v>13.06</v>
      </c>
      <c r="F682" s="44">
        <v>0</v>
      </c>
      <c r="G682" s="44">
        <v>0</v>
      </c>
      <c r="H682" s="44">
        <v>0</v>
      </c>
      <c r="I682" s="44">
        <v>0</v>
      </c>
      <c r="J682" s="44">
        <v>0</v>
      </c>
      <c r="K682" s="44">
        <v>0</v>
      </c>
      <c r="L682" s="44">
        <v>0</v>
      </c>
      <c r="M682" s="44">
        <v>0</v>
      </c>
      <c r="N682" s="44">
        <v>0</v>
      </c>
      <c r="O682" s="44">
        <v>0</v>
      </c>
      <c r="P682" s="44">
        <v>0</v>
      </c>
      <c r="Q682" s="44">
        <v>0</v>
      </c>
      <c r="R682" s="44">
        <v>0</v>
      </c>
      <c r="S682" s="44">
        <v>4.72</v>
      </c>
      <c r="T682" s="44">
        <v>26.77</v>
      </c>
      <c r="U682" s="44">
        <v>0</v>
      </c>
      <c r="V682" s="44">
        <v>0</v>
      </c>
      <c r="W682" s="44">
        <v>0</v>
      </c>
      <c r="X682" s="44">
        <v>26.33</v>
      </c>
      <c r="Y682" s="44">
        <v>67.75</v>
      </c>
      <c r="Z682" s="44">
        <v>13.21</v>
      </c>
      <c r="AA682" s="44">
        <v>98.21</v>
      </c>
    </row>
    <row r="683" spans="1:27" ht="13.8" collapsed="1" x14ac:dyDescent="0.3">
      <c r="A683" s="98" t="s">
        <v>2233</v>
      </c>
      <c r="B683" s="28" t="str">
        <f>"10"&amp;"."&amp;$B$752&amp;"."&amp;$B$753</f>
        <v>10.02.2024</v>
      </c>
      <c r="C683" s="90" t="s">
        <v>76</v>
      </c>
      <c r="D683" s="91">
        <f>ROUND((D684)/1000,5)</f>
        <v>2.189E-2</v>
      </c>
      <c r="E683" s="91">
        <f t="shared" ref="E683:AA683" si="386">ROUND((E684)/1000,5)</f>
        <v>0</v>
      </c>
      <c r="F683" s="91">
        <f t="shared" si="386"/>
        <v>0</v>
      </c>
      <c r="G683" s="91">
        <f t="shared" si="386"/>
        <v>0</v>
      </c>
      <c r="H683" s="91">
        <f t="shared" si="386"/>
        <v>0</v>
      </c>
      <c r="I683" s="91">
        <f t="shared" si="386"/>
        <v>0</v>
      </c>
      <c r="J683" s="91">
        <f t="shared" si="386"/>
        <v>0</v>
      </c>
      <c r="K683" s="91">
        <f t="shared" si="386"/>
        <v>0</v>
      </c>
      <c r="L683" s="91">
        <f t="shared" si="386"/>
        <v>0</v>
      </c>
      <c r="M683" s="91">
        <f t="shared" si="386"/>
        <v>0</v>
      </c>
      <c r="N683" s="91">
        <f t="shared" si="386"/>
        <v>0</v>
      </c>
      <c r="O683" s="91">
        <f t="shared" si="386"/>
        <v>0</v>
      </c>
      <c r="P683" s="91">
        <f t="shared" si="386"/>
        <v>0</v>
      </c>
      <c r="Q683" s="91">
        <f t="shared" si="386"/>
        <v>0</v>
      </c>
      <c r="R683" s="91">
        <f t="shared" si="386"/>
        <v>0</v>
      </c>
      <c r="S683" s="91">
        <f t="shared" si="386"/>
        <v>3.993E-2</v>
      </c>
      <c r="T683" s="91">
        <f t="shared" si="386"/>
        <v>3.6110000000000003E-2</v>
      </c>
      <c r="U683" s="91">
        <f t="shared" si="386"/>
        <v>0</v>
      </c>
      <c r="V683" s="91">
        <f t="shared" si="386"/>
        <v>1.8450000000000001E-2</v>
      </c>
      <c r="W683" s="91">
        <f t="shared" si="386"/>
        <v>0.17571000000000001</v>
      </c>
      <c r="X683" s="91">
        <f t="shared" si="386"/>
        <v>6.4799999999999996E-2</v>
      </c>
      <c r="Y683" s="91">
        <f t="shared" si="386"/>
        <v>1.6199999999999999E-3</v>
      </c>
      <c r="Z683" s="91">
        <f t="shared" si="386"/>
        <v>0.15079000000000001</v>
      </c>
      <c r="AA683" s="91">
        <f t="shared" si="386"/>
        <v>2.6440000000000002E-2</v>
      </c>
    </row>
    <row r="684" spans="1:27" ht="12.75" hidden="1" customHeight="1" outlineLevel="1" x14ac:dyDescent="0.3">
      <c r="A684" s="99" t="s">
        <v>2234</v>
      </c>
      <c r="B684" s="63" t="s">
        <v>238</v>
      </c>
      <c r="C684" s="43" t="s">
        <v>79</v>
      </c>
      <c r="D684" s="44">
        <v>21.89</v>
      </c>
      <c r="E684" s="44">
        <v>0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0</v>
      </c>
      <c r="L684" s="44">
        <v>0</v>
      </c>
      <c r="M684" s="44">
        <v>0</v>
      </c>
      <c r="N684" s="44">
        <v>0</v>
      </c>
      <c r="O684" s="44">
        <v>0</v>
      </c>
      <c r="P684" s="44">
        <v>0</v>
      </c>
      <c r="Q684" s="44">
        <v>0</v>
      </c>
      <c r="R684" s="44">
        <v>0</v>
      </c>
      <c r="S684" s="44">
        <v>39.93</v>
      </c>
      <c r="T684" s="44">
        <v>36.11</v>
      </c>
      <c r="U684" s="44">
        <v>0</v>
      </c>
      <c r="V684" s="44">
        <v>18.45</v>
      </c>
      <c r="W684" s="44">
        <v>175.71</v>
      </c>
      <c r="X684" s="44">
        <v>64.8</v>
      </c>
      <c r="Y684" s="44">
        <v>1.62</v>
      </c>
      <c r="Z684" s="44">
        <v>150.79</v>
      </c>
      <c r="AA684" s="44">
        <v>26.44</v>
      </c>
    </row>
    <row r="685" spans="1:27" ht="13.8" collapsed="1" x14ac:dyDescent="0.3">
      <c r="A685" s="98" t="s">
        <v>2235</v>
      </c>
      <c r="B685" s="28" t="str">
        <f>"11"&amp;"."&amp;$B$752&amp;"."&amp;$B$753</f>
        <v>11.02.2024</v>
      </c>
      <c r="C685" s="90" t="s">
        <v>76</v>
      </c>
      <c r="D685" s="91">
        <f>ROUND((D686)/1000,5)</f>
        <v>9.6600000000000002E-3</v>
      </c>
      <c r="E685" s="91">
        <f t="shared" ref="E685:AA685" si="387">ROUND((E686)/1000,5)</f>
        <v>0</v>
      </c>
      <c r="F685" s="91">
        <f t="shared" si="387"/>
        <v>0</v>
      </c>
      <c r="G685" s="91">
        <f t="shared" si="387"/>
        <v>0</v>
      </c>
      <c r="H685" s="91">
        <f t="shared" si="387"/>
        <v>0</v>
      </c>
      <c r="I685" s="91">
        <f t="shared" si="387"/>
        <v>0</v>
      </c>
      <c r="J685" s="91">
        <f t="shared" si="387"/>
        <v>0</v>
      </c>
      <c r="K685" s="91">
        <f t="shared" si="387"/>
        <v>0</v>
      </c>
      <c r="L685" s="91">
        <f t="shared" si="387"/>
        <v>0</v>
      </c>
      <c r="M685" s="91">
        <f t="shared" si="387"/>
        <v>0</v>
      </c>
      <c r="N685" s="91">
        <f t="shared" si="387"/>
        <v>0</v>
      </c>
      <c r="O685" s="91">
        <f t="shared" si="387"/>
        <v>0</v>
      </c>
      <c r="P685" s="91">
        <f t="shared" si="387"/>
        <v>0</v>
      </c>
      <c r="Q685" s="91">
        <f t="shared" si="387"/>
        <v>0</v>
      </c>
      <c r="R685" s="91">
        <f t="shared" si="387"/>
        <v>0</v>
      </c>
      <c r="S685" s="91">
        <f t="shared" si="387"/>
        <v>0</v>
      </c>
      <c r="T685" s="91">
        <f t="shared" si="387"/>
        <v>0</v>
      </c>
      <c r="U685" s="91">
        <f t="shared" si="387"/>
        <v>0</v>
      </c>
      <c r="V685" s="91">
        <f t="shared" si="387"/>
        <v>0</v>
      </c>
      <c r="W685" s="91">
        <f t="shared" si="387"/>
        <v>0</v>
      </c>
      <c r="X685" s="91">
        <f t="shared" si="387"/>
        <v>5.8229999999999997E-2</v>
      </c>
      <c r="Y685" s="91">
        <f t="shared" si="387"/>
        <v>0.13591</v>
      </c>
      <c r="Z685" s="91">
        <f t="shared" si="387"/>
        <v>0.23118</v>
      </c>
      <c r="AA685" s="91">
        <f t="shared" si="387"/>
        <v>0.15476999999999999</v>
      </c>
    </row>
    <row r="686" spans="1:27" ht="12.75" hidden="1" customHeight="1" outlineLevel="1" x14ac:dyDescent="0.3">
      <c r="A686" s="99" t="s">
        <v>2236</v>
      </c>
      <c r="B686" s="63" t="s">
        <v>238</v>
      </c>
      <c r="C686" s="43" t="s">
        <v>79</v>
      </c>
      <c r="D686" s="44">
        <v>9.66</v>
      </c>
      <c r="E686" s="44">
        <v>0</v>
      </c>
      <c r="F686" s="44">
        <v>0</v>
      </c>
      <c r="G686" s="44">
        <v>0</v>
      </c>
      <c r="H686" s="44">
        <v>0</v>
      </c>
      <c r="I686" s="44">
        <v>0</v>
      </c>
      <c r="J686" s="44">
        <v>0</v>
      </c>
      <c r="K686" s="44">
        <v>0</v>
      </c>
      <c r="L686" s="44">
        <v>0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58.23</v>
      </c>
      <c r="Y686" s="44">
        <v>135.91</v>
      </c>
      <c r="Z686" s="44">
        <v>231.18</v>
      </c>
      <c r="AA686" s="44">
        <v>154.77000000000001</v>
      </c>
    </row>
    <row r="687" spans="1:27" ht="13.8" collapsed="1" x14ac:dyDescent="0.3">
      <c r="A687" s="98" t="s">
        <v>2237</v>
      </c>
      <c r="B687" s="28" t="str">
        <f>"12"&amp;"."&amp;$B$752&amp;"."&amp;$B$753</f>
        <v>12.02.2024</v>
      </c>
      <c r="C687" s="90" t="s">
        <v>76</v>
      </c>
      <c r="D687" s="91">
        <f>ROUND((D688)/1000,5)</f>
        <v>7.0510000000000003E-2</v>
      </c>
      <c r="E687" s="91">
        <f t="shared" ref="E687:AA687" si="388">ROUND((E688)/1000,5)</f>
        <v>0.11282</v>
      </c>
      <c r="F687" s="91">
        <f t="shared" si="388"/>
        <v>8.8800000000000004E-2</v>
      </c>
      <c r="G687" s="91">
        <f t="shared" si="388"/>
        <v>2.1299999999999999E-2</v>
      </c>
      <c r="H687" s="91">
        <f t="shared" si="388"/>
        <v>0</v>
      </c>
      <c r="I687" s="91">
        <f t="shared" si="388"/>
        <v>0</v>
      </c>
      <c r="J687" s="91">
        <f t="shared" si="388"/>
        <v>0</v>
      </c>
      <c r="K687" s="91">
        <f t="shared" si="388"/>
        <v>0</v>
      </c>
      <c r="L687" s="91">
        <f t="shared" si="388"/>
        <v>0</v>
      </c>
      <c r="M687" s="91">
        <f t="shared" si="388"/>
        <v>0</v>
      </c>
      <c r="N687" s="91">
        <f t="shared" si="388"/>
        <v>0</v>
      </c>
      <c r="O687" s="91">
        <f t="shared" si="388"/>
        <v>0</v>
      </c>
      <c r="P687" s="91">
        <f t="shared" si="388"/>
        <v>0</v>
      </c>
      <c r="Q687" s="91">
        <f t="shared" si="388"/>
        <v>0</v>
      </c>
      <c r="R687" s="91">
        <f t="shared" si="388"/>
        <v>0</v>
      </c>
      <c r="S687" s="91">
        <f t="shared" si="388"/>
        <v>0</v>
      </c>
      <c r="T687" s="91">
        <f t="shared" si="388"/>
        <v>0</v>
      </c>
      <c r="U687" s="91">
        <f t="shared" si="388"/>
        <v>0</v>
      </c>
      <c r="V687" s="91">
        <f t="shared" si="388"/>
        <v>0</v>
      </c>
      <c r="W687" s="91">
        <f t="shared" si="388"/>
        <v>6.8129999999999996E-2</v>
      </c>
      <c r="X687" s="91">
        <f t="shared" si="388"/>
        <v>7.3190000000000005E-2</v>
      </c>
      <c r="Y687" s="91">
        <f t="shared" si="388"/>
        <v>0.20355999999999999</v>
      </c>
      <c r="Z687" s="91">
        <f t="shared" si="388"/>
        <v>0.33650000000000002</v>
      </c>
      <c r="AA687" s="91">
        <f t="shared" si="388"/>
        <v>0.20562</v>
      </c>
    </row>
    <row r="688" spans="1:27" ht="12.75" hidden="1" customHeight="1" outlineLevel="1" x14ac:dyDescent="0.3">
      <c r="A688" s="99" t="s">
        <v>2238</v>
      </c>
      <c r="B688" s="63" t="s">
        <v>238</v>
      </c>
      <c r="C688" s="43" t="s">
        <v>79</v>
      </c>
      <c r="D688" s="44">
        <v>70.510000000000005</v>
      </c>
      <c r="E688" s="44">
        <v>112.82</v>
      </c>
      <c r="F688" s="44">
        <v>88.8</v>
      </c>
      <c r="G688" s="44">
        <v>21.3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4">
        <v>68.13</v>
      </c>
      <c r="X688" s="44">
        <v>73.19</v>
      </c>
      <c r="Y688" s="44">
        <v>203.56</v>
      </c>
      <c r="Z688" s="44">
        <v>336.5</v>
      </c>
      <c r="AA688" s="44">
        <v>205.62</v>
      </c>
    </row>
    <row r="689" spans="1:27" ht="13.8" collapsed="1" x14ac:dyDescent="0.3">
      <c r="A689" s="98" t="s">
        <v>2239</v>
      </c>
      <c r="B689" s="28" t="str">
        <f>"13"&amp;"."&amp;$B$752&amp;"."&amp;$B$753</f>
        <v>13.02.2024</v>
      </c>
      <c r="C689" s="90" t="s">
        <v>76</v>
      </c>
      <c r="D689" s="91">
        <f>ROUND((D690)/1000,5)</f>
        <v>6.8199999999999997E-2</v>
      </c>
      <c r="E689" s="91">
        <f t="shared" ref="E689:AA689" si="389">ROUND((E690)/1000,5)</f>
        <v>3.048E-2</v>
      </c>
      <c r="F689" s="91">
        <f t="shared" si="389"/>
        <v>1.17E-2</v>
      </c>
      <c r="G689" s="91">
        <f t="shared" si="389"/>
        <v>0</v>
      </c>
      <c r="H689" s="91">
        <f t="shared" si="389"/>
        <v>0</v>
      </c>
      <c r="I689" s="91">
        <f t="shared" si="389"/>
        <v>0</v>
      </c>
      <c r="J689" s="91">
        <f t="shared" si="389"/>
        <v>0</v>
      </c>
      <c r="K689" s="91">
        <f t="shared" si="389"/>
        <v>0</v>
      </c>
      <c r="L689" s="91">
        <f t="shared" si="389"/>
        <v>0</v>
      </c>
      <c r="M689" s="91">
        <f t="shared" si="389"/>
        <v>0</v>
      </c>
      <c r="N689" s="91">
        <f t="shared" si="389"/>
        <v>0</v>
      </c>
      <c r="O689" s="91">
        <f t="shared" si="389"/>
        <v>0</v>
      </c>
      <c r="P689" s="91">
        <f t="shared" si="389"/>
        <v>0</v>
      </c>
      <c r="Q689" s="91">
        <f t="shared" si="389"/>
        <v>0</v>
      </c>
      <c r="R689" s="91">
        <f t="shared" si="389"/>
        <v>0</v>
      </c>
      <c r="S689" s="91">
        <f t="shared" si="389"/>
        <v>0</v>
      </c>
      <c r="T689" s="91">
        <f t="shared" si="389"/>
        <v>0</v>
      </c>
      <c r="U689" s="91">
        <f t="shared" si="389"/>
        <v>0</v>
      </c>
      <c r="V689" s="91">
        <f t="shared" si="389"/>
        <v>0</v>
      </c>
      <c r="W689" s="91">
        <f t="shared" si="389"/>
        <v>7.288E-2</v>
      </c>
      <c r="X689" s="91">
        <f t="shared" si="389"/>
        <v>2.316E-2</v>
      </c>
      <c r="Y689" s="91">
        <f t="shared" si="389"/>
        <v>0.25208000000000003</v>
      </c>
      <c r="Z689" s="91">
        <f t="shared" si="389"/>
        <v>6.3060000000000005E-2</v>
      </c>
      <c r="AA689" s="91">
        <f t="shared" si="389"/>
        <v>2.3449999999999999E-2</v>
      </c>
    </row>
    <row r="690" spans="1:27" ht="12.75" hidden="1" customHeight="1" outlineLevel="1" x14ac:dyDescent="0.3">
      <c r="A690" s="99" t="s">
        <v>2240</v>
      </c>
      <c r="B690" s="63" t="s">
        <v>238</v>
      </c>
      <c r="C690" s="43" t="s">
        <v>79</v>
      </c>
      <c r="D690" s="44">
        <v>68.2</v>
      </c>
      <c r="E690" s="44">
        <v>30.48</v>
      </c>
      <c r="F690" s="44">
        <v>11.7</v>
      </c>
      <c r="G690" s="44">
        <v>0</v>
      </c>
      <c r="H690" s="44">
        <v>0</v>
      </c>
      <c r="I690" s="44">
        <v>0</v>
      </c>
      <c r="J690" s="44">
        <v>0</v>
      </c>
      <c r="K690" s="44"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72.88</v>
      </c>
      <c r="X690" s="44">
        <v>23.16</v>
      </c>
      <c r="Y690" s="44">
        <v>252.08</v>
      </c>
      <c r="Z690" s="44">
        <v>63.06</v>
      </c>
      <c r="AA690" s="44">
        <v>23.45</v>
      </c>
    </row>
    <row r="691" spans="1:27" ht="13.8" collapsed="1" x14ac:dyDescent="0.3">
      <c r="A691" s="98" t="s">
        <v>2241</v>
      </c>
      <c r="B691" s="28" t="str">
        <f>"14"&amp;"."&amp;$B$752&amp;"."&amp;$B$753</f>
        <v>14.02.2024</v>
      </c>
      <c r="C691" s="90" t="s">
        <v>76</v>
      </c>
      <c r="D691" s="91">
        <f>ROUND((D692)/1000,5)</f>
        <v>6.7640000000000006E-2</v>
      </c>
      <c r="E691" s="91">
        <f t="shared" ref="E691:AA691" si="390">ROUND((E692)/1000,5)</f>
        <v>0.11019</v>
      </c>
      <c r="F691" s="91">
        <f t="shared" si="390"/>
        <v>4.8099999999999997E-2</v>
      </c>
      <c r="G691" s="91">
        <f t="shared" si="390"/>
        <v>3.4770000000000002E-2</v>
      </c>
      <c r="H691" s="91">
        <f t="shared" si="390"/>
        <v>0</v>
      </c>
      <c r="I691" s="91">
        <f t="shared" si="390"/>
        <v>0</v>
      </c>
      <c r="J691" s="91">
        <f t="shared" si="390"/>
        <v>0</v>
      </c>
      <c r="K691" s="91">
        <f t="shared" si="390"/>
        <v>0</v>
      </c>
      <c r="L691" s="91">
        <f t="shared" si="390"/>
        <v>0</v>
      </c>
      <c r="M691" s="91">
        <f t="shared" si="390"/>
        <v>0</v>
      </c>
      <c r="N691" s="91">
        <f t="shared" si="390"/>
        <v>0</v>
      </c>
      <c r="O691" s="91">
        <f t="shared" si="390"/>
        <v>0</v>
      </c>
      <c r="P691" s="91">
        <f t="shared" si="390"/>
        <v>0</v>
      </c>
      <c r="Q691" s="91">
        <f t="shared" si="390"/>
        <v>0</v>
      </c>
      <c r="R691" s="91">
        <f t="shared" si="390"/>
        <v>0</v>
      </c>
      <c r="S691" s="91">
        <f t="shared" si="390"/>
        <v>0</v>
      </c>
      <c r="T691" s="91">
        <f t="shared" si="390"/>
        <v>0</v>
      </c>
      <c r="U691" s="91">
        <f t="shared" si="390"/>
        <v>0</v>
      </c>
      <c r="V691" s="91">
        <f t="shared" si="390"/>
        <v>0</v>
      </c>
      <c r="W691" s="91">
        <f t="shared" si="390"/>
        <v>0</v>
      </c>
      <c r="X691" s="91">
        <f t="shared" si="390"/>
        <v>1.8849999999999999E-2</v>
      </c>
      <c r="Y691" s="91">
        <f t="shared" si="390"/>
        <v>0.19245000000000001</v>
      </c>
      <c r="Z691" s="91">
        <f t="shared" si="390"/>
        <v>0.17297000000000001</v>
      </c>
      <c r="AA691" s="91">
        <f t="shared" si="390"/>
        <v>9.5810000000000006E-2</v>
      </c>
    </row>
    <row r="692" spans="1:27" ht="12.75" hidden="1" customHeight="1" outlineLevel="1" x14ac:dyDescent="0.3">
      <c r="A692" s="99" t="s">
        <v>2242</v>
      </c>
      <c r="B692" s="63" t="s">
        <v>238</v>
      </c>
      <c r="C692" s="43" t="s">
        <v>79</v>
      </c>
      <c r="D692" s="44">
        <v>67.64</v>
      </c>
      <c r="E692" s="44">
        <v>110.19</v>
      </c>
      <c r="F692" s="44">
        <v>48.1</v>
      </c>
      <c r="G692" s="44">
        <v>34.770000000000003</v>
      </c>
      <c r="H692" s="44">
        <v>0</v>
      </c>
      <c r="I692" s="44">
        <v>0</v>
      </c>
      <c r="J692" s="44">
        <v>0</v>
      </c>
      <c r="K692" s="44"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</v>
      </c>
      <c r="W692" s="44">
        <v>0</v>
      </c>
      <c r="X692" s="44">
        <v>18.850000000000001</v>
      </c>
      <c r="Y692" s="44">
        <v>192.45</v>
      </c>
      <c r="Z692" s="44">
        <v>172.97</v>
      </c>
      <c r="AA692" s="44">
        <v>95.81</v>
      </c>
    </row>
    <row r="693" spans="1:27" ht="13.8" collapsed="1" x14ac:dyDescent="0.3">
      <c r="A693" s="98" t="s">
        <v>2243</v>
      </c>
      <c r="B693" s="28" t="str">
        <f>"15"&amp;"."&amp;$B$752&amp;"."&amp;$B$753</f>
        <v>15.02.2024</v>
      </c>
      <c r="C693" s="90" t="s">
        <v>76</v>
      </c>
      <c r="D693" s="91">
        <f>ROUND((D694)/1000,5)</f>
        <v>6.8320000000000006E-2</v>
      </c>
      <c r="E693" s="91">
        <f t="shared" ref="E693:AA693" si="391">ROUND((E694)/1000,5)</f>
        <v>0.20713999999999999</v>
      </c>
      <c r="F693" s="91">
        <f t="shared" si="391"/>
        <v>7.5789999999999996E-2</v>
      </c>
      <c r="G693" s="91">
        <f t="shared" si="391"/>
        <v>0</v>
      </c>
      <c r="H693" s="91">
        <f t="shared" si="391"/>
        <v>0</v>
      </c>
      <c r="I693" s="91">
        <f t="shared" si="391"/>
        <v>0</v>
      </c>
      <c r="J693" s="91">
        <f t="shared" si="391"/>
        <v>0</v>
      </c>
      <c r="K693" s="91">
        <f t="shared" si="391"/>
        <v>0</v>
      </c>
      <c r="L693" s="91">
        <f t="shared" si="391"/>
        <v>0</v>
      </c>
      <c r="M693" s="91">
        <f t="shared" si="391"/>
        <v>2.9999999999999997E-4</v>
      </c>
      <c r="N693" s="91">
        <f t="shared" si="391"/>
        <v>5.6600000000000001E-3</v>
      </c>
      <c r="O693" s="91">
        <f t="shared" si="391"/>
        <v>3.0000000000000001E-5</v>
      </c>
      <c r="P693" s="91">
        <f t="shared" si="391"/>
        <v>0</v>
      </c>
      <c r="Q693" s="91">
        <f t="shared" si="391"/>
        <v>0</v>
      </c>
      <c r="R693" s="91">
        <f t="shared" si="391"/>
        <v>0</v>
      </c>
      <c r="S693" s="91">
        <f t="shared" si="391"/>
        <v>6.9999999999999994E-5</v>
      </c>
      <c r="T693" s="91">
        <f t="shared" si="391"/>
        <v>1.1299999999999999E-3</v>
      </c>
      <c r="U693" s="91">
        <f t="shared" si="391"/>
        <v>1.0000000000000001E-5</v>
      </c>
      <c r="V693" s="91">
        <f t="shared" si="391"/>
        <v>0</v>
      </c>
      <c r="W693" s="91">
        <f t="shared" si="391"/>
        <v>5.2449999999999997E-2</v>
      </c>
      <c r="X693" s="91">
        <f t="shared" si="391"/>
        <v>4.2450000000000002E-2</v>
      </c>
      <c r="Y693" s="91">
        <f t="shared" si="391"/>
        <v>5.1560000000000002E-2</v>
      </c>
      <c r="Z693" s="91">
        <f t="shared" si="391"/>
        <v>2.9499999999999998E-2</v>
      </c>
      <c r="AA693" s="91">
        <f t="shared" si="391"/>
        <v>3.6409999999999998E-2</v>
      </c>
    </row>
    <row r="694" spans="1:27" ht="12.75" hidden="1" customHeight="1" outlineLevel="1" x14ac:dyDescent="0.3">
      <c r="A694" s="99" t="s">
        <v>2244</v>
      </c>
      <c r="B694" s="63" t="s">
        <v>238</v>
      </c>
      <c r="C694" s="43" t="s">
        <v>79</v>
      </c>
      <c r="D694" s="44">
        <v>68.319999999999993</v>
      </c>
      <c r="E694" s="44">
        <v>207.14</v>
      </c>
      <c r="F694" s="44">
        <v>75.790000000000006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0.3</v>
      </c>
      <c r="N694" s="44">
        <v>5.66</v>
      </c>
      <c r="O694" s="44">
        <v>0.03</v>
      </c>
      <c r="P694" s="44">
        <v>0</v>
      </c>
      <c r="Q694" s="44">
        <v>0</v>
      </c>
      <c r="R694" s="44">
        <v>0</v>
      </c>
      <c r="S694" s="44">
        <v>7.0000000000000007E-2</v>
      </c>
      <c r="T694" s="44">
        <v>1.1299999999999999</v>
      </c>
      <c r="U694" s="44">
        <v>0.01</v>
      </c>
      <c r="V694" s="44">
        <v>0</v>
      </c>
      <c r="W694" s="44">
        <v>52.45</v>
      </c>
      <c r="X694" s="44">
        <v>42.45</v>
      </c>
      <c r="Y694" s="44">
        <v>51.56</v>
      </c>
      <c r="Z694" s="44">
        <v>29.5</v>
      </c>
      <c r="AA694" s="44">
        <v>36.409999999999997</v>
      </c>
    </row>
    <row r="695" spans="1:27" ht="13.8" collapsed="1" x14ac:dyDescent="0.3">
      <c r="A695" s="98" t="s">
        <v>2245</v>
      </c>
      <c r="B695" s="28" t="str">
        <f>"16"&amp;"."&amp;$B$752&amp;"."&amp;$B$753</f>
        <v>16.02.2024</v>
      </c>
      <c r="C695" s="90" t="s">
        <v>76</v>
      </c>
      <c r="D695" s="91">
        <f>ROUND((D696)/1000,5)</f>
        <v>1.9359999999999999E-2</v>
      </c>
      <c r="E695" s="91">
        <f t="shared" ref="E695:AA695" si="392">ROUND((E696)/1000,5)</f>
        <v>0</v>
      </c>
      <c r="F695" s="91">
        <f t="shared" si="392"/>
        <v>0</v>
      </c>
      <c r="G695" s="91">
        <f t="shared" si="392"/>
        <v>0</v>
      </c>
      <c r="H695" s="91">
        <f t="shared" si="392"/>
        <v>0</v>
      </c>
      <c r="I695" s="91">
        <f t="shared" si="392"/>
        <v>0</v>
      </c>
      <c r="J695" s="91">
        <f t="shared" si="392"/>
        <v>0</v>
      </c>
      <c r="K695" s="91">
        <f t="shared" si="392"/>
        <v>0</v>
      </c>
      <c r="L695" s="91">
        <f t="shared" si="392"/>
        <v>0</v>
      </c>
      <c r="M695" s="91">
        <f t="shared" si="392"/>
        <v>0.18149000000000001</v>
      </c>
      <c r="N695" s="91">
        <f t="shared" si="392"/>
        <v>0.15916</v>
      </c>
      <c r="O695" s="91">
        <f t="shared" si="392"/>
        <v>0.15642</v>
      </c>
      <c r="P695" s="91">
        <f t="shared" si="392"/>
        <v>0.15178</v>
      </c>
      <c r="Q695" s="91">
        <f t="shared" si="392"/>
        <v>0</v>
      </c>
      <c r="R695" s="91">
        <f t="shared" si="392"/>
        <v>0</v>
      </c>
      <c r="S695" s="91">
        <f t="shared" si="392"/>
        <v>0</v>
      </c>
      <c r="T695" s="91">
        <f t="shared" si="392"/>
        <v>0</v>
      </c>
      <c r="U695" s="91">
        <f t="shared" si="392"/>
        <v>9.8700000000000003E-3</v>
      </c>
      <c r="V695" s="91">
        <f t="shared" si="392"/>
        <v>0</v>
      </c>
      <c r="W695" s="91">
        <f t="shared" si="392"/>
        <v>0</v>
      </c>
      <c r="X695" s="91">
        <f t="shared" si="392"/>
        <v>0</v>
      </c>
      <c r="Y695" s="91">
        <f t="shared" si="392"/>
        <v>0</v>
      </c>
      <c r="Z695" s="91">
        <f t="shared" si="392"/>
        <v>0.20394999999999999</v>
      </c>
      <c r="AA695" s="91">
        <f t="shared" si="392"/>
        <v>2.9919999999999999E-2</v>
      </c>
    </row>
    <row r="696" spans="1:27" ht="12.75" hidden="1" customHeight="1" outlineLevel="1" x14ac:dyDescent="0.3">
      <c r="A696" s="99" t="s">
        <v>2246</v>
      </c>
      <c r="B696" s="63" t="s">
        <v>238</v>
      </c>
      <c r="C696" s="43" t="s">
        <v>79</v>
      </c>
      <c r="D696" s="44">
        <v>19.36</v>
      </c>
      <c r="E696" s="44">
        <v>0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181.49</v>
      </c>
      <c r="N696" s="44">
        <v>159.16</v>
      </c>
      <c r="O696" s="44">
        <v>156.41999999999999</v>
      </c>
      <c r="P696" s="44">
        <v>151.78</v>
      </c>
      <c r="Q696" s="44">
        <v>0</v>
      </c>
      <c r="R696" s="44">
        <v>0</v>
      </c>
      <c r="S696" s="44">
        <v>0</v>
      </c>
      <c r="T696" s="44">
        <v>0</v>
      </c>
      <c r="U696" s="44">
        <v>9.8699999999999992</v>
      </c>
      <c r="V696" s="44">
        <v>0</v>
      </c>
      <c r="W696" s="44">
        <v>0</v>
      </c>
      <c r="X696" s="44">
        <v>0</v>
      </c>
      <c r="Y696" s="44">
        <v>0</v>
      </c>
      <c r="Z696" s="44">
        <v>203.95</v>
      </c>
      <c r="AA696" s="44">
        <v>29.92</v>
      </c>
    </row>
    <row r="697" spans="1:27" ht="13.8" collapsed="1" x14ac:dyDescent="0.3">
      <c r="A697" s="98" t="s">
        <v>2247</v>
      </c>
      <c r="B697" s="28" t="str">
        <f>"17"&amp;"."&amp;$B$752&amp;"."&amp;$B$753</f>
        <v>17.02.2024</v>
      </c>
      <c r="C697" s="90" t="s">
        <v>76</v>
      </c>
      <c r="D697" s="91">
        <f>ROUND((D698)/1000,5)</f>
        <v>5.4280000000000002E-2</v>
      </c>
      <c r="E697" s="91">
        <f t="shared" ref="E697:AA697" si="393">ROUND((E698)/1000,5)</f>
        <v>6.3000000000000003E-4</v>
      </c>
      <c r="F697" s="91">
        <f t="shared" si="393"/>
        <v>0</v>
      </c>
      <c r="G697" s="91">
        <f t="shared" si="393"/>
        <v>0</v>
      </c>
      <c r="H697" s="91">
        <f t="shared" si="393"/>
        <v>0</v>
      </c>
      <c r="I697" s="91">
        <f t="shared" si="393"/>
        <v>0</v>
      </c>
      <c r="J697" s="91">
        <f t="shared" si="393"/>
        <v>0</v>
      </c>
      <c r="K697" s="91">
        <f t="shared" si="393"/>
        <v>0</v>
      </c>
      <c r="L697" s="91">
        <f t="shared" si="393"/>
        <v>0</v>
      </c>
      <c r="M697" s="91">
        <f t="shared" si="393"/>
        <v>0</v>
      </c>
      <c r="N697" s="91">
        <f t="shared" si="393"/>
        <v>0</v>
      </c>
      <c r="O697" s="91">
        <f t="shared" si="393"/>
        <v>0</v>
      </c>
      <c r="P697" s="91">
        <f t="shared" si="393"/>
        <v>0</v>
      </c>
      <c r="Q697" s="91">
        <f t="shared" si="393"/>
        <v>0</v>
      </c>
      <c r="R697" s="91">
        <f t="shared" si="393"/>
        <v>0</v>
      </c>
      <c r="S697" s="91">
        <f t="shared" si="393"/>
        <v>0</v>
      </c>
      <c r="T697" s="91">
        <f t="shared" si="393"/>
        <v>0</v>
      </c>
      <c r="U697" s="91">
        <f t="shared" si="393"/>
        <v>0</v>
      </c>
      <c r="V697" s="91">
        <f t="shared" si="393"/>
        <v>0</v>
      </c>
      <c r="W697" s="91">
        <f t="shared" si="393"/>
        <v>0</v>
      </c>
      <c r="X697" s="91">
        <f t="shared" si="393"/>
        <v>0</v>
      </c>
      <c r="Y697" s="91">
        <f t="shared" si="393"/>
        <v>0</v>
      </c>
      <c r="Z697" s="91">
        <f t="shared" si="393"/>
        <v>0</v>
      </c>
      <c r="AA697" s="91">
        <f t="shared" si="393"/>
        <v>4.0800000000000003E-3</v>
      </c>
    </row>
    <row r="698" spans="1:27" ht="12.75" hidden="1" customHeight="1" outlineLevel="1" x14ac:dyDescent="0.3">
      <c r="A698" s="99" t="s">
        <v>2248</v>
      </c>
      <c r="B698" s="63" t="s">
        <v>238</v>
      </c>
      <c r="C698" s="43" t="s">
        <v>79</v>
      </c>
      <c r="D698" s="44">
        <v>54.28</v>
      </c>
      <c r="E698" s="44">
        <v>0.63</v>
      </c>
      <c r="F698" s="44">
        <v>0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0</v>
      </c>
      <c r="Y698" s="44">
        <v>0</v>
      </c>
      <c r="Z698" s="44">
        <v>0</v>
      </c>
      <c r="AA698" s="44">
        <v>4.08</v>
      </c>
    </row>
    <row r="699" spans="1:27" ht="13.8" collapsed="1" x14ac:dyDescent="0.3">
      <c r="A699" s="98" t="s">
        <v>2249</v>
      </c>
      <c r="B699" s="28" t="str">
        <f>"18"&amp;"."&amp;$B$752&amp;"."&amp;$B$753</f>
        <v>18.02.2024</v>
      </c>
      <c r="C699" s="90" t="s">
        <v>76</v>
      </c>
      <c r="D699" s="91">
        <f>ROUND((D700)/1000,5)</f>
        <v>0</v>
      </c>
      <c r="E699" s="91">
        <f t="shared" ref="E699:AA699" si="394">ROUND((E700)/1000,5)</f>
        <v>0</v>
      </c>
      <c r="F699" s="91">
        <f t="shared" si="394"/>
        <v>0</v>
      </c>
      <c r="G699" s="91">
        <f t="shared" si="394"/>
        <v>0</v>
      </c>
      <c r="H699" s="91">
        <f t="shared" si="394"/>
        <v>0</v>
      </c>
      <c r="I699" s="91">
        <f t="shared" si="394"/>
        <v>0</v>
      </c>
      <c r="J699" s="91">
        <f t="shared" si="394"/>
        <v>0</v>
      </c>
      <c r="K699" s="91">
        <f t="shared" si="394"/>
        <v>0</v>
      </c>
      <c r="L699" s="91">
        <f t="shared" si="394"/>
        <v>0</v>
      </c>
      <c r="M699" s="91">
        <f t="shared" si="394"/>
        <v>0</v>
      </c>
      <c r="N699" s="91">
        <f t="shared" si="394"/>
        <v>0</v>
      </c>
      <c r="O699" s="91">
        <f t="shared" si="394"/>
        <v>0</v>
      </c>
      <c r="P699" s="91">
        <f t="shared" si="394"/>
        <v>0</v>
      </c>
      <c r="Q699" s="91">
        <f t="shared" si="394"/>
        <v>0</v>
      </c>
      <c r="R699" s="91">
        <f t="shared" si="394"/>
        <v>0</v>
      </c>
      <c r="S699" s="91">
        <f t="shared" si="394"/>
        <v>0</v>
      </c>
      <c r="T699" s="91">
        <f t="shared" si="394"/>
        <v>0</v>
      </c>
      <c r="U699" s="91">
        <f t="shared" si="394"/>
        <v>0</v>
      </c>
      <c r="V699" s="91">
        <f t="shared" si="394"/>
        <v>0</v>
      </c>
      <c r="W699" s="91">
        <f t="shared" si="394"/>
        <v>1.3429999999999999E-2</v>
      </c>
      <c r="X699" s="91">
        <f t="shared" si="394"/>
        <v>3.4000000000000002E-4</v>
      </c>
      <c r="Y699" s="91">
        <f t="shared" si="394"/>
        <v>6.6239999999999993E-2</v>
      </c>
      <c r="Z699" s="91">
        <f t="shared" si="394"/>
        <v>0</v>
      </c>
      <c r="AA699" s="91">
        <f t="shared" si="394"/>
        <v>0</v>
      </c>
    </row>
    <row r="700" spans="1:27" ht="12.75" hidden="1" customHeight="1" outlineLevel="1" x14ac:dyDescent="0.3">
      <c r="A700" s="99" t="s">
        <v>2250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0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0</v>
      </c>
      <c r="R700" s="44">
        <v>0</v>
      </c>
      <c r="S700" s="44">
        <v>0</v>
      </c>
      <c r="T700" s="44">
        <v>0</v>
      </c>
      <c r="U700" s="44">
        <v>0</v>
      </c>
      <c r="V700" s="44">
        <v>0</v>
      </c>
      <c r="W700" s="44">
        <v>13.43</v>
      </c>
      <c r="X700" s="44">
        <v>0.34</v>
      </c>
      <c r="Y700" s="44">
        <v>66.239999999999995</v>
      </c>
      <c r="Z700" s="44">
        <v>0</v>
      </c>
      <c r="AA700" s="44">
        <v>0</v>
      </c>
    </row>
    <row r="701" spans="1:27" ht="13.8" collapsed="1" x14ac:dyDescent="0.3">
      <c r="A701" s="98" t="s">
        <v>2251</v>
      </c>
      <c r="B701" s="28" t="str">
        <f>"19"&amp;"."&amp;$B$752&amp;"."&amp;$B$753</f>
        <v>19.02.2024</v>
      </c>
      <c r="C701" s="90" t="s">
        <v>76</v>
      </c>
      <c r="D701" s="91">
        <f>ROUND((D702)/1000,5)</f>
        <v>2.4E-2</v>
      </c>
      <c r="E701" s="91">
        <f t="shared" ref="E701:AA701" si="395">ROUND((E702)/1000,5)</f>
        <v>1.899E-2</v>
      </c>
      <c r="F701" s="91">
        <f t="shared" si="395"/>
        <v>0</v>
      </c>
      <c r="G701" s="91">
        <f t="shared" si="395"/>
        <v>0</v>
      </c>
      <c r="H701" s="91">
        <f t="shared" si="395"/>
        <v>0</v>
      </c>
      <c r="I701" s="91">
        <f t="shared" si="395"/>
        <v>0</v>
      </c>
      <c r="J701" s="91">
        <f t="shared" si="395"/>
        <v>0</v>
      </c>
      <c r="K701" s="91">
        <f t="shared" si="395"/>
        <v>0</v>
      </c>
      <c r="L701" s="91">
        <f t="shared" si="395"/>
        <v>0</v>
      </c>
      <c r="M701" s="91">
        <f t="shared" si="395"/>
        <v>5.0479999999999997E-2</v>
      </c>
      <c r="N701" s="91">
        <f t="shared" si="395"/>
        <v>8.7899999999999992E-3</v>
      </c>
      <c r="O701" s="91">
        <f t="shared" si="395"/>
        <v>2.0000000000000002E-5</v>
      </c>
      <c r="P701" s="91">
        <f t="shared" si="395"/>
        <v>0</v>
      </c>
      <c r="Q701" s="91">
        <f t="shared" si="395"/>
        <v>2.2300000000000002E-3</v>
      </c>
      <c r="R701" s="91">
        <f t="shared" si="395"/>
        <v>5.5999999999999995E-4</v>
      </c>
      <c r="S701" s="91">
        <f t="shared" si="395"/>
        <v>0.14662</v>
      </c>
      <c r="T701" s="91">
        <f t="shared" si="395"/>
        <v>5.135E-2</v>
      </c>
      <c r="U701" s="91">
        <f t="shared" si="395"/>
        <v>2.1829999999999999E-2</v>
      </c>
      <c r="V701" s="91">
        <f t="shared" si="395"/>
        <v>2.409E-2</v>
      </c>
      <c r="W701" s="91">
        <f t="shared" si="395"/>
        <v>0.13463</v>
      </c>
      <c r="X701" s="91">
        <f t="shared" si="395"/>
        <v>0.12631999999999999</v>
      </c>
      <c r="Y701" s="91">
        <f t="shared" si="395"/>
        <v>0.11762</v>
      </c>
      <c r="Z701" s="91">
        <f t="shared" si="395"/>
        <v>0.16597000000000001</v>
      </c>
      <c r="AA701" s="91">
        <f t="shared" si="395"/>
        <v>0.16364000000000001</v>
      </c>
    </row>
    <row r="702" spans="1:27" ht="12.75" hidden="1" customHeight="1" outlineLevel="1" x14ac:dyDescent="0.3">
      <c r="A702" s="99" t="s">
        <v>2252</v>
      </c>
      <c r="B702" s="63" t="s">
        <v>238</v>
      </c>
      <c r="C702" s="43" t="s">
        <v>79</v>
      </c>
      <c r="D702" s="44">
        <v>24</v>
      </c>
      <c r="E702" s="44">
        <v>18.989999999999998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50.48</v>
      </c>
      <c r="N702" s="44">
        <v>8.7899999999999991</v>
      </c>
      <c r="O702" s="44">
        <v>0.02</v>
      </c>
      <c r="P702" s="44">
        <v>0</v>
      </c>
      <c r="Q702" s="44">
        <v>2.23</v>
      </c>
      <c r="R702" s="44">
        <v>0.56000000000000005</v>
      </c>
      <c r="S702" s="44">
        <v>146.62</v>
      </c>
      <c r="T702" s="44">
        <v>51.35</v>
      </c>
      <c r="U702" s="44">
        <v>21.83</v>
      </c>
      <c r="V702" s="44">
        <v>24.09</v>
      </c>
      <c r="W702" s="44">
        <v>134.63</v>
      </c>
      <c r="X702" s="44">
        <v>126.32</v>
      </c>
      <c r="Y702" s="44">
        <v>117.62</v>
      </c>
      <c r="Z702" s="44">
        <v>165.97</v>
      </c>
      <c r="AA702" s="44">
        <v>163.63999999999999</v>
      </c>
    </row>
    <row r="703" spans="1:27" ht="13.8" collapsed="1" x14ac:dyDescent="0.3">
      <c r="A703" s="98" t="s">
        <v>2253</v>
      </c>
      <c r="B703" s="28" t="str">
        <f>"20"&amp;"."&amp;$B$752&amp;"."&amp;$B$753</f>
        <v>20.02.2024</v>
      </c>
      <c r="C703" s="90" t="s">
        <v>76</v>
      </c>
      <c r="D703" s="91">
        <f>ROUND((D704)/1000,5)</f>
        <v>0.15204000000000001</v>
      </c>
      <c r="E703" s="91">
        <f t="shared" ref="E703:AA703" si="396">ROUND((E704)/1000,5)</f>
        <v>9.9180000000000004E-2</v>
      </c>
      <c r="F703" s="91">
        <f t="shared" si="396"/>
        <v>7.4630000000000002E-2</v>
      </c>
      <c r="G703" s="91">
        <f t="shared" si="396"/>
        <v>0</v>
      </c>
      <c r="H703" s="91">
        <f t="shared" si="396"/>
        <v>0</v>
      </c>
      <c r="I703" s="91">
        <f t="shared" si="396"/>
        <v>0</v>
      </c>
      <c r="J703" s="91">
        <f t="shared" si="396"/>
        <v>0</v>
      </c>
      <c r="K703" s="91">
        <f t="shared" si="396"/>
        <v>0</v>
      </c>
      <c r="L703" s="91">
        <f t="shared" si="396"/>
        <v>0</v>
      </c>
      <c r="M703" s="91">
        <f t="shared" si="396"/>
        <v>2.4299999999999999E-3</v>
      </c>
      <c r="N703" s="91">
        <f t="shared" si="396"/>
        <v>4.5670000000000002E-2</v>
      </c>
      <c r="O703" s="91">
        <f t="shared" si="396"/>
        <v>1.093E-2</v>
      </c>
      <c r="P703" s="91">
        <f t="shared" si="396"/>
        <v>3.4450000000000001E-2</v>
      </c>
      <c r="Q703" s="91">
        <f t="shared" si="396"/>
        <v>3.1710000000000002E-2</v>
      </c>
      <c r="R703" s="91">
        <f t="shared" si="396"/>
        <v>5.2510000000000001E-2</v>
      </c>
      <c r="S703" s="91">
        <f t="shared" si="396"/>
        <v>7.0279999999999995E-2</v>
      </c>
      <c r="T703" s="91">
        <f t="shared" si="396"/>
        <v>4.7879999999999999E-2</v>
      </c>
      <c r="U703" s="91">
        <f t="shared" si="396"/>
        <v>2.5139999999999999E-2</v>
      </c>
      <c r="V703" s="91">
        <f t="shared" si="396"/>
        <v>7.6700000000000004E-2</v>
      </c>
      <c r="W703" s="91">
        <f t="shared" si="396"/>
        <v>0.18804000000000001</v>
      </c>
      <c r="X703" s="91">
        <f t="shared" si="396"/>
        <v>0.25912000000000002</v>
      </c>
      <c r="Y703" s="91">
        <f t="shared" si="396"/>
        <v>0.28889999999999999</v>
      </c>
      <c r="Z703" s="91">
        <f t="shared" si="396"/>
        <v>0.42547000000000001</v>
      </c>
      <c r="AA703" s="91">
        <f t="shared" si="396"/>
        <v>0.32071</v>
      </c>
    </row>
    <row r="704" spans="1:27" ht="12.75" hidden="1" customHeight="1" outlineLevel="1" x14ac:dyDescent="0.3">
      <c r="A704" s="99" t="s">
        <v>2254</v>
      </c>
      <c r="B704" s="63" t="s">
        <v>238</v>
      </c>
      <c r="C704" s="43" t="s">
        <v>79</v>
      </c>
      <c r="D704" s="44">
        <v>152.04</v>
      </c>
      <c r="E704" s="44">
        <v>99.18</v>
      </c>
      <c r="F704" s="44">
        <v>74.63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2.4300000000000002</v>
      </c>
      <c r="N704" s="44">
        <v>45.67</v>
      </c>
      <c r="O704" s="44">
        <v>10.93</v>
      </c>
      <c r="P704" s="44">
        <v>34.450000000000003</v>
      </c>
      <c r="Q704" s="44">
        <v>31.71</v>
      </c>
      <c r="R704" s="44">
        <v>52.51</v>
      </c>
      <c r="S704" s="44">
        <v>70.28</v>
      </c>
      <c r="T704" s="44">
        <v>47.88</v>
      </c>
      <c r="U704" s="44">
        <v>25.14</v>
      </c>
      <c r="V704" s="44">
        <v>76.7</v>
      </c>
      <c r="W704" s="44">
        <v>188.04</v>
      </c>
      <c r="X704" s="44">
        <v>259.12</v>
      </c>
      <c r="Y704" s="44">
        <v>288.89999999999998</v>
      </c>
      <c r="Z704" s="44">
        <v>425.47</v>
      </c>
      <c r="AA704" s="44">
        <v>320.70999999999998</v>
      </c>
    </row>
    <row r="705" spans="1:27" ht="13.8" collapsed="1" x14ac:dyDescent="0.3">
      <c r="A705" s="98" t="s">
        <v>2255</v>
      </c>
      <c r="B705" s="28" t="str">
        <f>"21"&amp;"."&amp;$B$752&amp;"."&amp;$B$753</f>
        <v>21.02.2024</v>
      </c>
      <c r="C705" s="90" t="s">
        <v>76</v>
      </c>
      <c r="D705" s="91">
        <f>ROUND((D706)/1000,5)</f>
        <v>3.6769999999999997E-2</v>
      </c>
      <c r="E705" s="91">
        <f t="shared" ref="E705:AA705" si="397">ROUND((E706)/1000,5)</f>
        <v>6.3380000000000006E-2</v>
      </c>
      <c r="F705" s="91">
        <f t="shared" si="397"/>
        <v>2.5690000000000001E-2</v>
      </c>
      <c r="G705" s="91">
        <f t="shared" si="397"/>
        <v>0</v>
      </c>
      <c r="H705" s="91">
        <f t="shared" si="397"/>
        <v>0</v>
      </c>
      <c r="I705" s="91">
        <f t="shared" si="397"/>
        <v>0</v>
      </c>
      <c r="J705" s="91">
        <f t="shared" si="397"/>
        <v>0</v>
      </c>
      <c r="K705" s="91">
        <f t="shared" si="397"/>
        <v>0</v>
      </c>
      <c r="L705" s="91">
        <f t="shared" si="397"/>
        <v>0</v>
      </c>
      <c r="M705" s="91">
        <f t="shared" si="397"/>
        <v>0</v>
      </c>
      <c r="N705" s="91">
        <f t="shared" si="397"/>
        <v>0</v>
      </c>
      <c r="O705" s="91">
        <f t="shared" si="397"/>
        <v>0</v>
      </c>
      <c r="P705" s="91">
        <f t="shared" si="397"/>
        <v>0</v>
      </c>
      <c r="Q705" s="91">
        <f t="shared" si="397"/>
        <v>3.4000000000000002E-4</v>
      </c>
      <c r="R705" s="91">
        <f t="shared" si="397"/>
        <v>0</v>
      </c>
      <c r="S705" s="91">
        <f t="shared" si="397"/>
        <v>0</v>
      </c>
      <c r="T705" s="91">
        <f t="shared" si="397"/>
        <v>0</v>
      </c>
      <c r="U705" s="91">
        <f t="shared" si="397"/>
        <v>0</v>
      </c>
      <c r="V705" s="91">
        <f t="shared" si="397"/>
        <v>0</v>
      </c>
      <c r="W705" s="91">
        <f t="shared" si="397"/>
        <v>2.0070000000000001E-2</v>
      </c>
      <c r="X705" s="91">
        <f t="shared" si="397"/>
        <v>0.11391</v>
      </c>
      <c r="Y705" s="91">
        <f t="shared" si="397"/>
        <v>8.8419999999999999E-2</v>
      </c>
      <c r="Z705" s="91">
        <f t="shared" si="397"/>
        <v>7.4200000000000004E-3</v>
      </c>
      <c r="AA705" s="91">
        <f t="shared" si="397"/>
        <v>5.9970000000000002E-2</v>
      </c>
    </row>
    <row r="706" spans="1:27" ht="12.75" hidden="1" customHeight="1" outlineLevel="1" x14ac:dyDescent="0.3">
      <c r="A706" s="99" t="s">
        <v>2256</v>
      </c>
      <c r="B706" s="63" t="s">
        <v>238</v>
      </c>
      <c r="C706" s="43" t="s">
        <v>79</v>
      </c>
      <c r="D706" s="44">
        <v>36.770000000000003</v>
      </c>
      <c r="E706" s="44">
        <v>63.38</v>
      </c>
      <c r="F706" s="44">
        <v>25.69</v>
      </c>
      <c r="G706" s="44">
        <v>0</v>
      </c>
      <c r="H706" s="44">
        <v>0</v>
      </c>
      <c r="I706" s="44">
        <v>0</v>
      </c>
      <c r="J706" s="44">
        <v>0</v>
      </c>
      <c r="K706" s="44">
        <v>0</v>
      </c>
      <c r="L706" s="44">
        <v>0</v>
      </c>
      <c r="M706" s="44">
        <v>0</v>
      </c>
      <c r="N706" s="44">
        <v>0</v>
      </c>
      <c r="O706" s="44">
        <v>0</v>
      </c>
      <c r="P706" s="44">
        <v>0</v>
      </c>
      <c r="Q706" s="44">
        <v>0.34</v>
      </c>
      <c r="R706" s="44">
        <v>0</v>
      </c>
      <c r="S706" s="44">
        <v>0</v>
      </c>
      <c r="T706" s="44">
        <v>0</v>
      </c>
      <c r="U706" s="44">
        <v>0</v>
      </c>
      <c r="V706" s="44">
        <v>0</v>
      </c>
      <c r="W706" s="44">
        <v>20.07</v>
      </c>
      <c r="X706" s="44">
        <v>113.91</v>
      </c>
      <c r="Y706" s="44">
        <v>88.42</v>
      </c>
      <c r="Z706" s="44">
        <v>7.42</v>
      </c>
      <c r="AA706" s="44">
        <v>59.97</v>
      </c>
    </row>
    <row r="707" spans="1:27" ht="13.8" collapsed="1" x14ac:dyDescent="0.3">
      <c r="A707" s="98" t="s">
        <v>2257</v>
      </c>
      <c r="B707" s="28" t="str">
        <f>"22"&amp;"."&amp;$B$752&amp;"."&amp;$B$753</f>
        <v>22.02.2024</v>
      </c>
      <c r="C707" s="90" t="s">
        <v>76</v>
      </c>
      <c r="D707" s="91">
        <f>ROUND((D708)/1000,5)</f>
        <v>3.5000000000000003E-2</v>
      </c>
      <c r="E707" s="91">
        <f t="shared" ref="E707:AA707" si="398">ROUND((E708)/1000,5)</f>
        <v>4.9610000000000001E-2</v>
      </c>
      <c r="F707" s="91">
        <f t="shared" si="398"/>
        <v>0</v>
      </c>
      <c r="G707" s="91">
        <f t="shared" si="398"/>
        <v>0</v>
      </c>
      <c r="H707" s="91">
        <f t="shared" si="398"/>
        <v>0</v>
      </c>
      <c r="I707" s="91">
        <f t="shared" si="398"/>
        <v>0</v>
      </c>
      <c r="J707" s="91">
        <f t="shared" si="398"/>
        <v>0</v>
      </c>
      <c r="K707" s="91">
        <f t="shared" si="398"/>
        <v>0</v>
      </c>
      <c r="L707" s="91">
        <f t="shared" si="398"/>
        <v>0</v>
      </c>
      <c r="M707" s="91">
        <f t="shared" si="398"/>
        <v>0</v>
      </c>
      <c r="N707" s="91">
        <f t="shared" si="398"/>
        <v>0</v>
      </c>
      <c r="O707" s="91">
        <f t="shared" si="398"/>
        <v>0</v>
      </c>
      <c r="P707" s="91">
        <f t="shared" si="398"/>
        <v>0</v>
      </c>
      <c r="Q707" s="91">
        <f t="shared" si="398"/>
        <v>7.7799999999999996E-3</v>
      </c>
      <c r="R707" s="91">
        <f t="shared" si="398"/>
        <v>0</v>
      </c>
      <c r="S707" s="91">
        <f t="shared" si="398"/>
        <v>0</v>
      </c>
      <c r="T707" s="91">
        <f t="shared" si="398"/>
        <v>1.8000000000000001E-4</v>
      </c>
      <c r="U707" s="91">
        <f t="shared" si="398"/>
        <v>0</v>
      </c>
      <c r="V707" s="91">
        <f t="shared" si="398"/>
        <v>0</v>
      </c>
      <c r="W707" s="91">
        <f t="shared" si="398"/>
        <v>8.8650000000000007E-2</v>
      </c>
      <c r="X707" s="91">
        <f t="shared" si="398"/>
        <v>0.12772</v>
      </c>
      <c r="Y707" s="91">
        <f t="shared" si="398"/>
        <v>0.22056000000000001</v>
      </c>
      <c r="Z707" s="91">
        <f t="shared" si="398"/>
        <v>0.23036999999999999</v>
      </c>
      <c r="AA707" s="91">
        <f t="shared" si="398"/>
        <v>0.22137999999999999</v>
      </c>
    </row>
    <row r="708" spans="1:27" ht="12.75" hidden="1" customHeight="1" outlineLevel="1" x14ac:dyDescent="0.3">
      <c r="A708" s="99" t="s">
        <v>2258</v>
      </c>
      <c r="B708" s="63" t="s">
        <v>238</v>
      </c>
      <c r="C708" s="43" t="s">
        <v>79</v>
      </c>
      <c r="D708" s="44">
        <v>35</v>
      </c>
      <c r="E708" s="44">
        <v>49.61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</v>
      </c>
      <c r="O708" s="44">
        <v>0</v>
      </c>
      <c r="P708" s="44">
        <v>0</v>
      </c>
      <c r="Q708" s="44">
        <v>7.78</v>
      </c>
      <c r="R708" s="44">
        <v>0</v>
      </c>
      <c r="S708" s="44">
        <v>0</v>
      </c>
      <c r="T708" s="44">
        <v>0.18</v>
      </c>
      <c r="U708" s="44">
        <v>0</v>
      </c>
      <c r="V708" s="44">
        <v>0</v>
      </c>
      <c r="W708" s="44">
        <v>88.65</v>
      </c>
      <c r="X708" s="44">
        <v>127.72</v>
      </c>
      <c r="Y708" s="44">
        <v>220.56</v>
      </c>
      <c r="Z708" s="44">
        <v>230.37</v>
      </c>
      <c r="AA708" s="44">
        <v>221.38</v>
      </c>
    </row>
    <row r="709" spans="1:27" ht="13.8" collapsed="1" x14ac:dyDescent="0.3">
      <c r="A709" s="98" t="s">
        <v>2259</v>
      </c>
      <c r="B709" s="28" t="str">
        <f>"23"&amp;"."&amp;$B$752&amp;"."&amp;$B$753</f>
        <v>23.02.2024</v>
      </c>
      <c r="C709" s="90" t="s">
        <v>76</v>
      </c>
      <c r="D709" s="91">
        <f>ROUND((D710)/1000,5)</f>
        <v>3.2719999999999999E-2</v>
      </c>
      <c r="E709" s="91">
        <f t="shared" ref="E709:AA709" si="399">ROUND((E710)/1000,5)</f>
        <v>3.644E-2</v>
      </c>
      <c r="F709" s="91">
        <f t="shared" si="399"/>
        <v>7.0899999999999999E-3</v>
      </c>
      <c r="G709" s="91">
        <f t="shared" si="399"/>
        <v>0</v>
      </c>
      <c r="H709" s="91">
        <f t="shared" si="399"/>
        <v>0</v>
      </c>
      <c r="I709" s="91">
        <f t="shared" si="399"/>
        <v>0</v>
      </c>
      <c r="J709" s="91">
        <f t="shared" si="399"/>
        <v>0</v>
      </c>
      <c r="K709" s="91">
        <f t="shared" si="399"/>
        <v>0</v>
      </c>
      <c r="L709" s="91">
        <f t="shared" si="399"/>
        <v>0</v>
      </c>
      <c r="M709" s="91">
        <f t="shared" si="399"/>
        <v>0</v>
      </c>
      <c r="N709" s="91">
        <f t="shared" si="399"/>
        <v>0</v>
      </c>
      <c r="O709" s="91">
        <f t="shared" si="399"/>
        <v>0</v>
      </c>
      <c r="P709" s="91">
        <f t="shared" si="399"/>
        <v>0</v>
      </c>
      <c r="Q709" s="91">
        <f t="shared" si="399"/>
        <v>0</v>
      </c>
      <c r="R709" s="91">
        <f t="shared" si="399"/>
        <v>0</v>
      </c>
      <c r="S709" s="91">
        <f t="shared" si="399"/>
        <v>0</v>
      </c>
      <c r="T709" s="91">
        <f t="shared" si="399"/>
        <v>0</v>
      </c>
      <c r="U709" s="91">
        <f t="shared" si="399"/>
        <v>0</v>
      </c>
      <c r="V709" s="91">
        <f t="shared" si="399"/>
        <v>0</v>
      </c>
      <c r="W709" s="91">
        <f t="shared" si="399"/>
        <v>6.9080000000000003E-2</v>
      </c>
      <c r="X709" s="91">
        <f t="shared" si="399"/>
        <v>0.13786999999999999</v>
      </c>
      <c r="Y709" s="91">
        <f t="shared" si="399"/>
        <v>0.27013999999999999</v>
      </c>
      <c r="Z709" s="91">
        <f t="shared" si="399"/>
        <v>0.39435999999999999</v>
      </c>
      <c r="AA709" s="91">
        <f t="shared" si="399"/>
        <v>0.29248000000000002</v>
      </c>
    </row>
    <row r="710" spans="1:27" ht="12.75" hidden="1" customHeight="1" outlineLevel="1" x14ac:dyDescent="0.3">
      <c r="A710" s="99" t="s">
        <v>2260</v>
      </c>
      <c r="B710" s="63" t="s">
        <v>238</v>
      </c>
      <c r="C710" s="43" t="s">
        <v>79</v>
      </c>
      <c r="D710" s="44">
        <v>32.72</v>
      </c>
      <c r="E710" s="44">
        <v>36.44</v>
      </c>
      <c r="F710" s="44">
        <v>7.09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69.08</v>
      </c>
      <c r="X710" s="44">
        <v>137.87</v>
      </c>
      <c r="Y710" s="44">
        <v>270.14</v>
      </c>
      <c r="Z710" s="44">
        <v>394.36</v>
      </c>
      <c r="AA710" s="44">
        <v>292.48</v>
      </c>
    </row>
    <row r="711" spans="1:27" ht="13.8" collapsed="1" x14ac:dyDescent="0.3">
      <c r="A711" s="98" t="s">
        <v>2261</v>
      </c>
      <c r="B711" s="28" t="str">
        <f>"24"&amp;"."&amp;$B$752&amp;"."&amp;$B$753</f>
        <v>24.02.2024</v>
      </c>
      <c r="C711" s="90" t="s">
        <v>76</v>
      </c>
      <c r="D711" s="91">
        <f>ROUND((D712)/1000,5)</f>
        <v>9.8659999999999998E-2</v>
      </c>
      <c r="E711" s="91">
        <f t="shared" ref="E711:AA711" si="400">ROUND((E712)/1000,5)</f>
        <v>0</v>
      </c>
      <c r="F711" s="91">
        <f t="shared" si="400"/>
        <v>8.7040000000000006E-2</v>
      </c>
      <c r="G711" s="91">
        <f t="shared" si="400"/>
        <v>3.6819999999999999E-2</v>
      </c>
      <c r="H711" s="91">
        <f t="shared" si="400"/>
        <v>3.5000000000000003E-2</v>
      </c>
      <c r="I711" s="91">
        <f t="shared" si="400"/>
        <v>0</v>
      </c>
      <c r="J711" s="91">
        <f t="shared" si="400"/>
        <v>0</v>
      </c>
      <c r="K711" s="91">
        <f t="shared" si="400"/>
        <v>3.6000000000000002E-4</v>
      </c>
      <c r="L711" s="91">
        <f t="shared" si="400"/>
        <v>2.9E-4</v>
      </c>
      <c r="M711" s="91">
        <f t="shared" si="400"/>
        <v>1.8339999999999999E-2</v>
      </c>
      <c r="N711" s="91">
        <f t="shared" si="400"/>
        <v>3.9050000000000001E-2</v>
      </c>
      <c r="O711" s="91">
        <f t="shared" si="400"/>
        <v>3.8580000000000003E-2</v>
      </c>
      <c r="P711" s="91">
        <f t="shared" si="400"/>
        <v>5.4670000000000003E-2</v>
      </c>
      <c r="Q711" s="91">
        <f t="shared" si="400"/>
        <v>5.0090000000000003E-2</v>
      </c>
      <c r="R711" s="91">
        <f t="shared" si="400"/>
        <v>5.323E-2</v>
      </c>
      <c r="S711" s="91">
        <f t="shared" si="400"/>
        <v>7.5950000000000004E-2</v>
      </c>
      <c r="T711" s="91">
        <f t="shared" si="400"/>
        <v>4.1880000000000001E-2</v>
      </c>
      <c r="U711" s="91">
        <f t="shared" si="400"/>
        <v>0</v>
      </c>
      <c r="V711" s="91">
        <f t="shared" si="400"/>
        <v>1.9040000000000001E-2</v>
      </c>
      <c r="W711" s="91">
        <f t="shared" si="400"/>
        <v>0.12828999999999999</v>
      </c>
      <c r="X711" s="91">
        <f t="shared" si="400"/>
        <v>0.27718999999999999</v>
      </c>
      <c r="Y711" s="91">
        <f t="shared" si="400"/>
        <v>0.38845000000000002</v>
      </c>
      <c r="Z711" s="91">
        <f t="shared" si="400"/>
        <v>0.38451999999999997</v>
      </c>
      <c r="AA711" s="91">
        <f t="shared" si="400"/>
        <v>0.38838</v>
      </c>
    </row>
    <row r="712" spans="1:27" ht="12.75" hidden="1" customHeight="1" outlineLevel="1" x14ac:dyDescent="0.3">
      <c r="A712" s="99" t="s">
        <v>2262</v>
      </c>
      <c r="B712" s="63" t="s">
        <v>238</v>
      </c>
      <c r="C712" s="43" t="s">
        <v>79</v>
      </c>
      <c r="D712" s="44">
        <v>98.66</v>
      </c>
      <c r="E712" s="44">
        <v>0</v>
      </c>
      <c r="F712" s="44">
        <v>87.04</v>
      </c>
      <c r="G712" s="44">
        <v>36.82</v>
      </c>
      <c r="H712" s="44">
        <v>35</v>
      </c>
      <c r="I712" s="44">
        <v>0</v>
      </c>
      <c r="J712" s="44">
        <v>0</v>
      </c>
      <c r="K712" s="44">
        <v>0.36</v>
      </c>
      <c r="L712" s="44">
        <v>0.28999999999999998</v>
      </c>
      <c r="M712" s="44">
        <v>18.34</v>
      </c>
      <c r="N712" s="44">
        <v>39.049999999999997</v>
      </c>
      <c r="O712" s="44">
        <v>38.58</v>
      </c>
      <c r="P712" s="44">
        <v>54.67</v>
      </c>
      <c r="Q712" s="44">
        <v>50.09</v>
      </c>
      <c r="R712" s="44">
        <v>53.23</v>
      </c>
      <c r="S712" s="44">
        <v>75.95</v>
      </c>
      <c r="T712" s="44">
        <v>41.88</v>
      </c>
      <c r="U712" s="44">
        <v>0</v>
      </c>
      <c r="V712" s="44">
        <v>19.04</v>
      </c>
      <c r="W712" s="44">
        <v>128.29</v>
      </c>
      <c r="X712" s="44">
        <v>277.19</v>
      </c>
      <c r="Y712" s="44">
        <v>388.45</v>
      </c>
      <c r="Z712" s="44">
        <v>384.52</v>
      </c>
      <c r="AA712" s="44">
        <v>388.38</v>
      </c>
    </row>
    <row r="713" spans="1:27" ht="13.8" collapsed="1" x14ac:dyDescent="0.3">
      <c r="A713" s="98" t="s">
        <v>2263</v>
      </c>
      <c r="B713" s="28" t="str">
        <f>"25"&amp;"."&amp;$B$752&amp;"."&amp;$B$753</f>
        <v>25.02.2024</v>
      </c>
      <c r="C713" s="90" t="s">
        <v>76</v>
      </c>
      <c r="D713" s="91">
        <f>ROUND((D714)/1000,5)</f>
        <v>0.15396000000000001</v>
      </c>
      <c r="E713" s="91">
        <f t="shared" ref="E713:AA713" si="401">ROUND((E714)/1000,5)</f>
        <v>0.13780999999999999</v>
      </c>
      <c r="F713" s="91">
        <f t="shared" si="401"/>
        <v>3.3399999999999999E-2</v>
      </c>
      <c r="G713" s="91">
        <f t="shared" si="401"/>
        <v>0</v>
      </c>
      <c r="H713" s="91">
        <f t="shared" si="401"/>
        <v>0</v>
      </c>
      <c r="I713" s="91">
        <f t="shared" si="401"/>
        <v>0</v>
      </c>
      <c r="J713" s="91">
        <f t="shared" si="401"/>
        <v>0</v>
      </c>
      <c r="K713" s="91">
        <f t="shared" si="401"/>
        <v>0</v>
      </c>
      <c r="L713" s="91">
        <f t="shared" si="401"/>
        <v>0</v>
      </c>
      <c r="M713" s="91">
        <f t="shared" si="401"/>
        <v>0</v>
      </c>
      <c r="N713" s="91">
        <f t="shared" si="401"/>
        <v>1.34E-3</v>
      </c>
      <c r="O713" s="91">
        <f t="shared" si="401"/>
        <v>4.4519999999999997E-2</v>
      </c>
      <c r="P713" s="91">
        <f t="shared" si="401"/>
        <v>4.283E-2</v>
      </c>
      <c r="Q713" s="91">
        <f t="shared" si="401"/>
        <v>0.1072</v>
      </c>
      <c r="R713" s="91">
        <f t="shared" si="401"/>
        <v>8.7340000000000001E-2</v>
      </c>
      <c r="S713" s="91">
        <f t="shared" si="401"/>
        <v>8.5430000000000006E-2</v>
      </c>
      <c r="T713" s="91">
        <f t="shared" si="401"/>
        <v>5.7020000000000001E-2</v>
      </c>
      <c r="U713" s="91">
        <f t="shared" si="401"/>
        <v>0</v>
      </c>
      <c r="V713" s="91">
        <f t="shared" si="401"/>
        <v>1.8370000000000001E-2</v>
      </c>
      <c r="W713" s="91">
        <f t="shared" si="401"/>
        <v>0.14091000000000001</v>
      </c>
      <c r="X713" s="91">
        <f t="shared" si="401"/>
        <v>0.12981999999999999</v>
      </c>
      <c r="Y713" s="91">
        <f t="shared" si="401"/>
        <v>0.31531999999999999</v>
      </c>
      <c r="Z713" s="91">
        <f t="shared" si="401"/>
        <v>0.14743000000000001</v>
      </c>
      <c r="AA713" s="91">
        <f t="shared" si="401"/>
        <v>0.26740999999999998</v>
      </c>
    </row>
    <row r="714" spans="1:27" ht="12.75" hidden="1" customHeight="1" outlineLevel="1" x14ac:dyDescent="0.3">
      <c r="A714" s="99" t="s">
        <v>2264</v>
      </c>
      <c r="B714" s="63" t="s">
        <v>238</v>
      </c>
      <c r="C714" s="43" t="s">
        <v>79</v>
      </c>
      <c r="D714" s="44">
        <v>153.96</v>
      </c>
      <c r="E714" s="44">
        <v>137.81</v>
      </c>
      <c r="F714" s="44">
        <v>33.4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1.34</v>
      </c>
      <c r="O714" s="44">
        <v>44.52</v>
      </c>
      <c r="P714" s="44">
        <v>42.83</v>
      </c>
      <c r="Q714" s="44">
        <v>107.2</v>
      </c>
      <c r="R714" s="44">
        <v>87.34</v>
      </c>
      <c r="S714" s="44">
        <v>85.43</v>
      </c>
      <c r="T714" s="44">
        <v>57.02</v>
      </c>
      <c r="U714" s="44">
        <v>0</v>
      </c>
      <c r="V714" s="44">
        <v>18.37</v>
      </c>
      <c r="W714" s="44">
        <v>140.91</v>
      </c>
      <c r="X714" s="44">
        <v>129.82</v>
      </c>
      <c r="Y714" s="44">
        <v>315.32</v>
      </c>
      <c r="Z714" s="44">
        <v>147.43</v>
      </c>
      <c r="AA714" s="44">
        <v>267.41000000000003</v>
      </c>
    </row>
    <row r="715" spans="1:27" ht="13.8" collapsed="1" x14ac:dyDescent="0.3">
      <c r="A715" s="98" t="s">
        <v>2265</v>
      </c>
      <c r="B715" s="28" t="str">
        <f>"26"&amp;"."&amp;$B$752&amp;"."&amp;$B$753</f>
        <v>26.02.2024</v>
      </c>
      <c r="C715" s="90" t="s">
        <v>76</v>
      </c>
      <c r="D715" s="91">
        <f>ROUND((D716)/1000,5)</f>
        <v>0.18027000000000001</v>
      </c>
      <c r="E715" s="91">
        <f t="shared" ref="E715:AA715" si="402">ROUND((E716)/1000,5)</f>
        <v>8.2900000000000001E-2</v>
      </c>
      <c r="F715" s="91">
        <f t="shared" si="402"/>
        <v>4.3200000000000002E-2</v>
      </c>
      <c r="G715" s="91">
        <f t="shared" si="402"/>
        <v>5.058E-2</v>
      </c>
      <c r="H715" s="91">
        <f t="shared" si="402"/>
        <v>0</v>
      </c>
      <c r="I715" s="91">
        <f t="shared" si="402"/>
        <v>0</v>
      </c>
      <c r="J715" s="91">
        <f t="shared" si="402"/>
        <v>0</v>
      </c>
      <c r="K715" s="91">
        <f t="shared" si="402"/>
        <v>0</v>
      </c>
      <c r="L715" s="91">
        <f t="shared" si="402"/>
        <v>0</v>
      </c>
      <c r="M715" s="91">
        <f t="shared" si="402"/>
        <v>0</v>
      </c>
      <c r="N715" s="91">
        <f t="shared" si="402"/>
        <v>0</v>
      </c>
      <c r="O715" s="91">
        <f t="shared" si="402"/>
        <v>1E-3</v>
      </c>
      <c r="P715" s="91">
        <f t="shared" si="402"/>
        <v>0</v>
      </c>
      <c r="Q715" s="91">
        <f t="shared" si="402"/>
        <v>0</v>
      </c>
      <c r="R715" s="91">
        <f t="shared" si="402"/>
        <v>0</v>
      </c>
      <c r="S715" s="91">
        <f t="shared" si="402"/>
        <v>0</v>
      </c>
      <c r="T715" s="91">
        <f t="shared" si="402"/>
        <v>0</v>
      </c>
      <c r="U715" s="91">
        <f t="shared" si="402"/>
        <v>0</v>
      </c>
      <c r="V715" s="91">
        <f t="shared" si="402"/>
        <v>0</v>
      </c>
      <c r="W715" s="91">
        <f t="shared" si="402"/>
        <v>0</v>
      </c>
      <c r="X715" s="91">
        <f t="shared" si="402"/>
        <v>0</v>
      </c>
      <c r="Y715" s="91">
        <f t="shared" si="402"/>
        <v>0</v>
      </c>
      <c r="Z715" s="91">
        <f t="shared" si="402"/>
        <v>7.7499999999999999E-2</v>
      </c>
      <c r="AA715" s="91">
        <f t="shared" si="402"/>
        <v>0.14016000000000001</v>
      </c>
    </row>
    <row r="716" spans="1:27" ht="12.75" hidden="1" customHeight="1" outlineLevel="1" x14ac:dyDescent="0.3">
      <c r="A716" s="99" t="s">
        <v>2266</v>
      </c>
      <c r="B716" s="63" t="s">
        <v>238</v>
      </c>
      <c r="C716" s="43" t="s">
        <v>79</v>
      </c>
      <c r="D716" s="44">
        <v>180.27</v>
      </c>
      <c r="E716" s="44">
        <v>82.9</v>
      </c>
      <c r="F716" s="44">
        <v>43.2</v>
      </c>
      <c r="G716" s="44">
        <v>50.58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1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77.5</v>
      </c>
      <c r="AA716" s="44">
        <v>140.16</v>
      </c>
    </row>
    <row r="717" spans="1:27" ht="13.8" collapsed="1" x14ac:dyDescent="0.3">
      <c r="A717" s="98" t="s">
        <v>2267</v>
      </c>
      <c r="B717" s="28" t="str">
        <f>"27"&amp;"."&amp;$B$752&amp;"."&amp;$B$753</f>
        <v>27.02.2024</v>
      </c>
      <c r="C717" s="90" t="s">
        <v>76</v>
      </c>
      <c r="D717" s="91">
        <f>ROUND((D718)/1000,5)</f>
        <v>8.8410000000000002E-2</v>
      </c>
      <c r="E717" s="91">
        <f t="shared" ref="E717:AA717" si="403">ROUND((E718)/1000,5)</f>
        <v>7.8579999999999997E-2</v>
      </c>
      <c r="F717" s="91">
        <f t="shared" si="403"/>
        <v>4.9840000000000002E-2</v>
      </c>
      <c r="G717" s="91">
        <f t="shared" si="403"/>
        <v>1.8950000000000002E-2</v>
      </c>
      <c r="H717" s="91">
        <f t="shared" si="403"/>
        <v>0</v>
      </c>
      <c r="I717" s="91">
        <f t="shared" si="403"/>
        <v>0</v>
      </c>
      <c r="J717" s="91">
        <f t="shared" si="403"/>
        <v>0</v>
      </c>
      <c r="K717" s="91">
        <f t="shared" si="403"/>
        <v>0</v>
      </c>
      <c r="L717" s="91">
        <f t="shared" si="403"/>
        <v>0</v>
      </c>
      <c r="M717" s="91">
        <f t="shared" si="403"/>
        <v>0</v>
      </c>
      <c r="N717" s="91">
        <f t="shared" si="403"/>
        <v>0</v>
      </c>
      <c r="O717" s="91">
        <f t="shared" si="403"/>
        <v>0</v>
      </c>
      <c r="P717" s="91">
        <f t="shared" si="403"/>
        <v>0</v>
      </c>
      <c r="Q717" s="91">
        <f t="shared" si="403"/>
        <v>4.156E-2</v>
      </c>
      <c r="R717" s="91">
        <f t="shared" si="403"/>
        <v>1.7520000000000001E-2</v>
      </c>
      <c r="S717" s="91">
        <f t="shared" si="403"/>
        <v>4.0099999999999997E-3</v>
      </c>
      <c r="T717" s="91">
        <f t="shared" si="403"/>
        <v>9.4800000000000006E-3</v>
      </c>
      <c r="U717" s="91">
        <f t="shared" si="403"/>
        <v>2.5219999999999999E-2</v>
      </c>
      <c r="V717" s="91">
        <f t="shared" si="403"/>
        <v>0</v>
      </c>
      <c r="W717" s="91">
        <f t="shared" si="403"/>
        <v>8.6379999999999998E-2</v>
      </c>
      <c r="X717" s="91">
        <f t="shared" si="403"/>
        <v>0.14244999999999999</v>
      </c>
      <c r="Y717" s="91">
        <f t="shared" si="403"/>
        <v>0.27906999999999998</v>
      </c>
      <c r="Z717" s="91">
        <f t="shared" si="403"/>
        <v>0.14330000000000001</v>
      </c>
      <c r="AA717" s="91">
        <f t="shared" si="403"/>
        <v>0.24956999999999999</v>
      </c>
    </row>
    <row r="718" spans="1:27" ht="12.75" hidden="1" customHeight="1" outlineLevel="1" x14ac:dyDescent="0.3">
      <c r="A718" s="99" t="s">
        <v>2268</v>
      </c>
      <c r="B718" s="63" t="s">
        <v>238</v>
      </c>
      <c r="C718" s="43" t="s">
        <v>79</v>
      </c>
      <c r="D718" s="44">
        <v>88.41</v>
      </c>
      <c r="E718" s="44">
        <v>78.58</v>
      </c>
      <c r="F718" s="44">
        <v>49.84</v>
      </c>
      <c r="G718" s="44">
        <v>18.95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41.56</v>
      </c>
      <c r="R718" s="44">
        <v>17.52</v>
      </c>
      <c r="S718" s="44">
        <v>4.01</v>
      </c>
      <c r="T718" s="44">
        <v>9.48</v>
      </c>
      <c r="U718" s="44">
        <v>25.22</v>
      </c>
      <c r="V718" s="44">
        <v>0</v>
      </c>
      <c r="W718" s="44">
        <v>86.38</v>
      </c>
      <c r="X718" s="44">
        <v>142.44999999999999</v>
      </c>
      <c r="Y718" s="44">
        <v>279.07</v>
      </c>
      <c r="Z718" s="44">
        <v>143.30000000000001</v>
      </c>
      <c r="AA718" s="44">
        <v>249.57</v>
      </c>
    </row>
    <row r="719" spans="1:27" ht="13.8" collapsed="1" x14ac:dyDescent="0.3">
      <c r="A719" s="98" t="s">
        <v>2269</v>
      </c>
      <c r="B719" s="28" t="str">
        <f>"28"&amp;"."&amp;$B$752&amp;"."&amp;$B$753</f>
        <v>28.02.2024</v>
      </c>
      <c r="C719" s="90" t="s">
        <v>76</v>
      </c>
      <c r="D719" s="91">
        <f>ROUND((D720)/1000,5)</f>
        <v>3.6119999999999999E-2</v>
      </c>
      <c r="E719" s="91">
        <f t="shared" ref="E719:AA719" si="404">ROUND((E720)/1000,5)</f>
        <v>5.2019999999999997E-2</v>
      </c>
      <c r="F719" s="91">
        <f t="shared" si="404"/>
        <v>3.0000000000000001E-5</v>
      </c>
      <c r="G719" s="91">
        <f t="shared" si="404"/>
        <v>0</v>
      </c>
      <c r="H719" s="91">
        <f t="shared" si="404"/>
        <v>0</v>
      </c>
      <c r="I719" s="91">
        <f t="shared" si="404"/>
        <v>0</v>
      </c>
      <c r="J719" s="91">
        <f t="shared" si="404"/>
        <v>0</v>
      </c>
      <c r="K719" s="91">
        <f t="shared" si="404"/>
        <v>0</v>
      </c>
      <c r="L719" s="91">
        <f t="shared" si="404"/>
        <v>0</v>
      </c>
      <c r="M719" s="91">
        <f t="shared" si="404"/>
        <v>0</v>
      </c>
      <c r="N719" s="91">
        <f t="shared" si="404"/>
        <v>0</v>
      </c>
      <c r="O719" s="91">
        <f t="shared" si="404"/>
        <v>7.79E-3</v>
      </c>
      <c r="P719" s="91">
        <f t="shared" si="404"/>
        <v>2.087E-2</v>
      </c>
      <c r="Q719" s="91">
        <f t="shared" si="404"/>
        <v>6.2839999999999993E-2</v>
      </c>
      <c r="R719" s="91">
        <f t="shared" si="404"/>
        <v>5.9720000000000002E-2</v>
      </c>
      <c r="S719" s="91">
        <f t="shared" si="404"/>
        <v>2.7820000000000001E-2</v>
      </c>
      <c r="T719" s="91">
        <f t="shared" si="404"/>
        <v>1.8239999999999999E-2</v>
      </c>
      <c r="U719" s="91">
        <f t="shared" si="404"/>
        <v>2.8670000000000001E-2</v>
      </c>
      <c r="V719" s="91">
        <f t="shared" si="404"/>
        <v>4.7419999999999997E-2</v>
      </c>
      <c r="W719" s="91">
        <f t="shared" si="404"/>
        <v>0.12288</v>
      </c>
      <c r="X719" s="91">
        <f t="shared" si="404"/>
        <v>0.1229</v>
      </c>
      <c r="Y719" s="91">
        <f t="shared" si="404"/>
        <v>0.26778000000000002</v>
      </c>
      <c r="Z719" s="91">
        <f t="shared" si="404"/>
        <v>0.30554999999999999</v>
      </c>
      <c r="AA719" s="91">
        <f t="shared" si="404"/>
        <v>0.29026999999999997</v>
      </c>
    </row>
    <row r="720" spans="1:27" ht="12.75" hidden="1" customHeight="1" outlineLevel="1" x14ac:dyDescent="0.3">
      <c r="A720" s="99" t="s">
        <v>2270</v>
      </c>
      <c r="B720" s="63" t="s">
        <v>238</v>
      </c>
      <c r="C720" s="43" t="s">
        <v>79</v>
      </c>
      <c r="D720" s="44">
        <v>36.119999999999997</v>
      </c>
      <c r="E720" s="44">
        <v>52.02</v>
      </c>
      <c r="F720" s="44">
        <v>0.03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7.79</v>
      </c>
      <c r="P720" s="44">
        <v>20.87</v>
      </c>
      <c r="Q720" s="44">
        <v>62.84</v>
      </c>
      <c r="R720" s="44">
        <v>59.72</v>
      </c>
      <c r="S720" s="44">
        <v>27.82</v>
      </c>
      <c r="T720" s="44">
        <v>18.239999999999998</v>
      </c>
      <c r="U720" s="44">
        <v>28.67</v>
      </c>
      <c r="V720" s="44">
        <v>47.42</v>
      </c>
      <c r="W720" s="44">
        <v>122.88</v>
      </c>
      <c r="X720" s="44">
        <v>122.9</v>
      </c>
      <c r="Y720" s="44">
        <v>267.77999999999997</v>
      </c>
      <c r="Z720" s="44">
        <v>305.55</v>
      </c>
      <c r="AA720" s="44">
        <v>290.27</v>
      </c>
    </row>
    <row r="721" spans="1:27" ht="13.8" collapsed="1" x14ac:dyDescent="0.3">
      <c r="A721" s="98" t="s">
        <v>2271</v>
      </c>
      <c r="B721" s="28" t="str">
        <f>"29"&amp;"."&amp;$B$752&amp;"."&amp;$B$753</f>
        <v>29.02.2024</v>
      </c>
      <c r="C721" s="90" t="s">
        <v>76</v>
      </c>
      <c r="D721" s="91">
        <f>ROUND((D722)/1000,5)</f>
        <v>0.10413</v>
      </c>
      <c r="E721" s="91">
        <f t="shared" ref="E721:AA721" si="405">ROUND((E722)/1000,5)</f>
        <v>7.4829999999999994E-2</v>
      </c>
      <c r="F721" s="91">
        <f t="shared" si="405"/>
        <v>6.9400000000000003E-2</v>
      </c>
      <c r="G721" s="91">
        <f t="shared" si="405"/>
        <v>6.8300000000000001E-3</v>
      </c>
      <c r="H721" s="91">
        <f t="shared" si="405"/>
        <v>0</v>
      </c>
      <c r="I721" s="91">
        <f t="shared" si="405"/>
        <v>0</v>
      </c>
      <c r="J721" s="91">
        <f t="shared" si="405"/>
        <v>0</v>
      </c>
      <c r="K721" s="91">
        <f t="shared" si="405"/>
        <v>0</v>
      </c>
      <c r="L721" s="91">
        <f t="shared" si="405"/>
        <v>0</v>
      </c>
      <c r="M721" s="91">
        <f t="shared" si="405"/>
        <v>0</v>
      </c>
      <c r="N721" s="91">
        <f t="shared" si="405"/>
        <v>6.3509999999999997E-2</v>
      </c>
      <c r="O721" s="91">
        <f t="shared" si="405"/>
        <v>7.2300000000000003E-2</v>
      </c>
      <c r="P721" s="91">
        <f t="shared" si="405"/>
        <v>5.7669999999999999E-2</v>
      </c>
      <c r="Q721" s="91">
        <f t="shared" si="405"/>
        <v>3.7589999999999998E-2</v>
      </c>
      <c r="R721" s="91">
        <f t="shared" si="405"/>
        <v>5.45E-2</v>
      </c>
      <c r="S721" s="91">
        <f t="shared" si="405"/>
        <v>5.534E-2</v>
      </c>
      <c r="T721" s="91">
        <f t="shared" si="405"/>
        <v>3.5000000000000001E-3</v>
      </c>
      <c r="U721" s="91">
        <f t="shared" si="405"/>
        <v>0</v>
      </c>
      <c r="V721" s="91">
        <f t="shared" si="405"/>
        <v>0</v>
      </c>
      <c r="W721" s="91">
        <f t="shared" si="405"/>
        <v>0.11049</v>
      </c>
      <c r="X721" s="91">
        <f t="shared" si="405"/>
        <v>0.25966</v>
      </c>
      <c r="Y721" s="91">
        <f t="shared" si="405"/>
        <v>0.22061</v>
      </c>
      <c r="Z721" s="91">
        <f t="shared" si="405"/>
        <v>0.16220999999999999</v>
      </c>
      <c r="AA721" s="91">
        <f t="shared" si="405"/>
        <v>0.28310999999999997</v>
      </c>
    </row>
    <row r="722" spans="1:27" ht="12.75" hidden="1" customHeight="1" outlineLevel="1" x14ac:dyDescent="0.3">
      <c r="A722" s="99" t="s">
        <v>2272</v>
      </c>
      <c r="B722" s="63" t="s">
        <v>238</v>
      </c>
      <c r="C722" s="43" t="s">
        <v>79</v>
      </c>
      <c r="D722" s="44">
        <v>104.13</v>
      </c>
      <c r="E722" s="44">
        <v>74.83</v>
      </c>
      <c r="F722" s="44">
        <v>69.400000000000006</v>
      </c>
      <c r="G722" s="44">
        <v>6.83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63.51</v>
      </c>
      <c r="O722" s="44">
        <v>72.3</v>
      </c>
      <c r="P722" s="44">
        <v>57.67</v>
      </c>
      <c r="Q722" s="44">
        <v>37.590000000000003</v>
      </c>
      <c r="R722" s="44">
        <v>54.5</v>
      </c>
      <c r="S722" s="44">
        <v>55.34</v>
      </c>
      <c r="T722" s="44">
        <v>3.5</v>
      </c>
      <c r="U722" s="44">
        <v>0</v>
      </c>
      <c r="V722" s="44">
        <v>0</v>
      </c>
      <c r="W722" s="44">
        <v>110.49</v>
      </c>
      <c r="X722" s="44">
        <v>259.66000000000003</v>
      </c>
      <c r="Y722" s="44">
        <v>220.61</v>
      </c>
      <c r="Z722" s="44">
        <v>162.21</v>
      </c>
      <c r="AA722" s="44">
        <v>283.11</v>
      </c>
    </row>
    <row r="723" spans="1:27" ht="13.8" collapsed="1" x14ac:dyDescent="0.3">
      <c r="B723" s="101" t="s">
        <v>382</v>
      </c>
    </row>
    <row r="724" spans="1:27" ht="13.8" x14ac:dyDescent="0.3">
      <c r="B724" s="101" t="s">
        <v>382</v>
      </c>
    </row>
    <row r="725" spans="1:27" ht="13.8" x14ac:dyDescent="0.3">
      <c r="A725" s="182" t="s">
        <v>2273</v>
      </c>
      <c r="B725" s="183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  <c r="AA725" s="184"/>
    </row>
    <row r="726" spans="1:27" s="117" customFormat="1" ht="13.8" x14ac:dyDescent="0.3">
      <c r="A726" s="28" t="s">
        <v>64</v>
      </c>
      <c r="B726" s="198" t="s">
        <v>2274</v>
      </c>
      <c r="C726" s="199"/>
      <c r="D726" s="199"/>
      <c r="E726" s="199"/>
      <c r="F726" s="199"/>
      <c r="G726" s="199"/>
      <c r="H726" s="199"/>
      <c r="I726" s="199"/>
      <c r="J726" s="199"/>
      <c r="K726" s="200"/>
      <c r="L726" s="116" t="s">
        <v>3</v>
      </c>
      <c r="M726" s="116" t="s">
        <v>2275</v>
      </c>
    </row>
    <row r="727" spans="1:27" s="117" customFormat="1" ht="13.8" x14ac:dyDescent="0.3">
      <c r="A727" s="98" t="s">
        <v>2276</v>
      </c>
      <c r="B727" s="201" t="s">
        <v>2277</v>
      </c>
      <c r="C727" s="202"/>
      <c r="D727" s="202"/>
      <c r="E727" s="202"/>
      <c r="F727" s="202"/>
      <c r="G727" s="202"/>
      <c r="H727" s="202"/>
      <c r="I727" s="202"/>
      <c r="J727" s="202"/>
      <c r="K727" s="203"/>
      <c r="L727" s="118" t="s">
        <v>2278</v>
      </c>
      <c r="M727" s="119">
        <v>8.7600000000000004E-3</v>
      </c>
    </row>
    <row r="728" spans="1:27" s="117" customFormat="1" ht="13.8" x14ac:dyDescent="0.3">
      <c r="A728" s="98" t="s">
        <v>2279</v>
      </c>
      <c r="B728" s="201" t="s">
        <v>2280</v>
      </c>
      <c r="C728" s="202"/>
      <c r="D728" s="202"/>
      <c r="E728" s="202"/>
      <c r="F728" s="202"/>
      <c r="G728" s="202"/>
      <c r="H728" s="202"/>
      <c r="I728" s="202"/>
      <c r="J728" s="202"/>
      <c r="K728" s="203"/>
      <c r="L728" s="118" t="s">
        <v>2278</v>
      </c>
      <c r="M728" s="119">
        <v>0.30642999999999998</v>
      </c>
    </row>
    <row r="731" spans="1:27" ht="13.8" x14ac:dyDescent="0.3">
      <c r="A731" s="182" t="s">
        <v>821</v>
      </c>
      <c r="B731" s="183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4"/>
    </row>
    <row r="732" spans="1:27" ht="15" customHeight="1" x14ac:dyDescent="0.3">
      <c r="A732" s="185" t="s">
        <v>2281</v>
      </c>
      <c r="B732" s="187" t="s">
        <v>823</v>
      </c>
      <c r="C732" s="189" t="s">
        <v>824</v>
      </c>
      <c r="D732" s="27" t="s">
        <v>69</v>
      </c>
      <c r="E732" s="27" t="s">
        <v>70</v>
      </c>
      <c r="F732" s="27" t="s">
        <v>825</v>
      </c>
      <c r="G732" s="27" t="s">
        <v>826</v>
      </c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</row>
    <row r="733" spans="1:27" ht="13.8" x14ac:dyDescent="0.3">
      <c r="A733" s="186"/>
      <c r="B733" s="188"/>
      <c r="C733" s="190"/>
      <c r="D733" s="105">
        <f>D734</f>
        <v>890288.58</v>
      </c>
      <c r="E733" s="105">
        <f t="shared" ref="E733:G733" si="406">E734</f>
        <v>890288.58</v>
      </c>
      <c r="F733" s="105">
        <f t="shared" si="406"/>
        <v>890288.58</v>
      </c>
      <c r="G733" s="105">
        <f t="shared" si="406"/>
        <v>890288.58</v>
      </c>
    </row>
    <row r="734" spans="1:27" ht="12.75" hidden="1" customHeight="1" outlineLevel="1" x14ac:dyDescent="0.3">
      <c r="A734" s="106" t="s">
        <v>2282</v>
      </c>
      <c r="B734" s="107" t="s">
        <v>828</v>
      </c>
      <c r="C734" s="108" t="s">
        <v>824</v>
      </c>
      <c r="D734" s="44">
        <v>890288.58</v>
      </c>
      <c r="E734" s="44">
        <f>$D734</f>
        <v>890288.58</v>
      </c>
      <c r="F734" s="44">
        <f>$D734</f>
        <v>890288.58</v>
      </c>
      <c r="G734" s="44">
        <f>$D734</f>
        <v>890288.58</v>
      </c>
    </row>
    <row r="735" spans="1:27" collapsed="1" x14ac:dyDescent="0.25"/>
    <row r="737" spans="1:27" ht="12.75" customHeight="1" x14ac:dyDescent="0.3">
      <c r="A737" s="191" t="s">
        <v>84</v>
      </c>
      <c r="B737" s="191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1:27" ht="12.75" customHeight="1" x14ac:dyDescent="0.3">
      <c r="A738" s="175" t="s">
        <v>2985</v>
      </c>
      <c r="B738" s="175"/>
      <c r="C738" s="175"/>
      <c r="D738" s="175"/>
      <c r="E738" s="175"/>
      <c r="F738" s="175"/>
      <c r="G738" s="175"/>
      <c r="H738" s="175"/>
      <c r="I738" s="175"/>
      <c r="J738" s="175"/>
      <c r="K738" s="175"/>
      <c r="L738" s="175"/>
      <c r="M738" s="175"/>
      <c r="N738" s="175"/>
      <c r="O738" s="175"/>
      <c r="P738"/>
      <c r="Q738"/>
      <c r="R738"/>
      <c r="S738"/>
      <c r="T738"/>
      <c r="U738"/>
      <c r="V738"/>
      <c r="W738"/>
      <c r="X738"/>
      <c r="Y738"/>
      <c r="Z738"/>
      <c r="AA738"/>
    </row>
    <row r="740" spans="1:27" x14ac:dyDescent="0.25">
      <c r="A740" s="54"/>
      <c r="B740" s="55"/>
    </row>
    <row r="741" spans="1:27" x14ac:dyDescent="0.25">
      <c r="A741" s="54"/>
      <c r="B741" s="56"/>
    </row>
    <row r="752" spans="1:27" ht="12.75" hidden="1" customHeight="1" x14ac:dyDescent="0.3">
      <c r="B752" s="109" t="s">
        <v>2986</v>
      </c>
    </row>
    <row r="753" spans="2:2" ht="12.75" hidden="1" customHeight="1" x14ac:dyDescent="0.3">
      <c r="B753" s="110" t="s">
        <v>2987</v>
      </c>
    </row>
  </sheetData>
  <autoFilter ref="B6:C660" xr:uid="{00000000-0001-0000-0C00-000000000000}"/>
  <mergeCells count="18">
    <mergeCell ref="A452:AA452"/>
    <mergeCell ref="A1:AA3"/>
    <mergeCell ref="A4:AA4"/>
    <mergeCell ref="A5:AA5"/>
    <mergeCell ref="A154:AA154"/>
    <mergeCell ref="A303:AA303"/>
    <mergeCell ref="A738:O738"/>
    <mergeCell ref="A601:AA601"/>
    <mergeCell ref="A663:AA663"/>
    <mergeCell ref="A725:AA725"/>
    <mergeCell ref="B726:K726"/>
    <mergeCell ref="B727:K727"/>
    <mergeCell ref="B728:K728"/>
    <mergeCell ref="A731:AA731"/>
    <mergeCell ref="A732:A733"/>
    <mergeCell ref="B732:B733"/>
    <mergeCell ref="C732:C733"/>
    <mergeCell ref="A737:B737"/>
  </mergeCells>
  <pageMargins left="0.25" right="0.25" top="0.75" bottom="0.75" header="0.3" footer="0.3"/>
  <pageSetup paperSize="9" scale="39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45797-DA20-4C6B-A0CC-20453DDEA0CC}">
  <sheetPr>
    <tabColor rgb="FFFFC000"/>
    <pageSetUpPr fitToPage="1"/>
  </sheetPr>
  <dimension ref="A1:AA753"/>
  <sheetViews>
    <sheetView view="pageBreakPreview" zoomScale="75" zoomScaleNormal="100" zoomScaleSheetLayoutView="75" workbookViewId="0">
      <selection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1574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5" customHeight="1" x14ac:dyDescent="0.3">
      <c r="A4" s="179" t="s">
        <v>829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1575</v>
      </c>
      <c r="B7" s="28" t="str">
        <f>"01"&amp;"."&amp;$B$752&amp;"."&amp;$B$753</f>
        <v>01.02.2024</v>
      </c>
      <c r="C7" s="90" t="s">
        <v>76</v>
      </c>
      <c r="D7" s="91">
        <f>ROUND(((D8+D9+D11+D10)/1000),5)</f>
        <v>2.7019299999999999</v>
      </c>
      <c r="E7" s="91">
        <f>ROUND(((E8+E9+E11+E10)/1000),5)</f>
        <v>2.5485699999999998</v>
      </c>
      <c r="F7" s="91">
        <f>ROUND(((F8+F9+F11+F10)/1000),5)</f>
        <v>2.5268899999999999</v>
      </c>
      <c r="G7" s="91">
        <f t="shared" ref="G7:AA7" si="0">ROUND(((G8+G9+G11+G10)/1000),5)</f>
        <v>2.5024000000000002</v>
      </c>
      <c r="H7" s="91">
        <f t="shared" si="0"/>
        <v>2.5396000000000001</v>
      </c>
      <c r="I7" s="91">
        <f t="shared" si="0"/>
        <v>2.67944</v>
      </c>
      <c r="J7" s="91">
        <f t="shared" si="0"/>
        <v>2.80498</v>
      </c>
      <c r="K7" s="91">
        <f t="shared" si="0"/>
        <v>3.0960999999999999</v>
      </c>
      <c r="L7" s="91">
        <f t="shared" si="0"/>
        <v>3.2745700000000002</v>
      </c>
      <c r="M7" s="91">
        <f t="shared" si="0"/>
        <v>3.3069299999999999</v>
      </c>
      <c r="N7" s="91">
        <f t="shared" si="0"/>
        <v>3.3388900000000001</v>
      </c>
      <c r="O7" s="91">
        <f t="shared" si="0"/>
        <v>3.3397000000000001</v>
      </c>
      <c r="P7" s="91">
        <f t="shared" si="0"/>
        <v>3.34674</v>
      </c>
      <c r="Q7" s="91">
        <f t="shared" si="0"/>
        <v>3.3539599999999998</v>
      </c>
      <c r="R7" s="91">
        <f t="shared" si="0"/>
        <v>3.3506200000000002</v>
      </c>
      <c r="S7" s="91">
        <f t="shared" si="0"/>
        <v>3.29684</v>
      </c>
      <c r="T7" s="91">
        <f t="shared" si="0"/>
        <v>3.2874400000000001</v>
      </c>
      <c r="U7" s="91">
        <f t="shared" si="0"/>
        <v>3.30688</v>
      </c>
      <c r="V7" s="91">
        <f t="shared" si="0"/>
        <v>3.3064800000000001</v>
      </c>
      <c r="W7" s="91">
        <f t="shared" si="0"/>
        <v>3.3151700000000002</v>
      </c>
      <c r="X7" s="91">
        <f t="shared" si="0"/>
        <v>3.16412</v>
      </c>
      <c r="Y7" s="91">
        <f t="shared" si="0"/>
        <v>3.0464600000000002</v>
      </c>
      <c r="Z7" s="91">
        <f t="shared" si="0"/>
        <v>2.8129200000000001</v>
      </c>
      <c r="AA7" s="91">
        <f t="shared" si="0"/>
        <v>2.7317300000000002</v>
      </c>
    </row>
    <row r="8" spans="1:27" ht="12.75" hidden="1" customHeight="1" outlineLevel="1" x14ac:dyDescent="0.3">
      <c r="A8" s="99" t="s">
        <v>1576</v>
      </c>
      <c r="B8" s="63" t="s">
        <v>238</v>
      </c>
      <c r="C8" s="43" t="s">
        <v>79</v>
      </c>
      <c r="D8" s="44">
        <v>1409.35</v>
      </c>
      <c r="E8" s="44">
        <v>1255.99</v>
      </c>
      <c r="F8" s="44">
        <v>1234.31</v>
      </c>
      <c r="G8" s="44">
        <v>1209.82</v>
      </c>
      <c r="H8" s="44">
        <v>1247.02</v>
      </c>
      <c r="I8" s="44">
        <v>1386.86</v>
      </c>
      <c r="J8" s="44">
        <v>1512.4</v>
      </c>
      <c r="K8" s="44">
        <v>1803.52</v>
      </c>
      <c r="L8" s="44">
        <v>1981.99</v>
      </c>
      <c r="M8" s="44">
        <v>2014.35</v>
      </c>
      <c r="N8" s="44">
        <v>2046.31</v>
      </c>
      <c r="O8" s="44">
        <v>2047.12</v>
      </c>
      <c r="P8" s="44">
        <v>2054.16</v>
      </c>
      <c r="Q8" s="44">
        <v>2061.38</v>
      </c>
      <c r="R8" s="44">
        <v>2058.04</v>
      </c>
      <c r="S8" s="44">
        <v>2004.26</v>
      </c>
      <c r="T8" s="44">
        <v>1994.86</v>
      </c>
      <c r="U8" s="44">
        <v>2014.3</v>
      </c>
      <c r="V8" s="44">
        <v>2013.9</v>
      </c>
      <c r="W8" s="44">
        <v>2022.59</v>
      </c>
      <c r="X8" s="44">
        <v>1871.54</v>
      </c>
      <c r="Y8" s="44">
        <v>1753.88</v>
      </c>
      <c r="Z8" s="44">
        <v>1520.34</v>
      </c>
      <c r="AA8" s="44">
        <v>1439.15</v>
      </c>
    </row>
    <row r="9" spans="1:27" ht="12.75" hidden="1" customHeight="1" outlineLevel="1" x14ac:dyDescent="0.3">
      <c r="A9" s="99" t="s">
        <v>1577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3">
      <c r="A10" s="99" t="s">
        <v>1578</v>
      </c>
      <c r="B10" s="63" t="s">
        <v>83</v>
      </c>
      <c r="C10" s="43" t="s">
        <v>79</v>
      </c>
      <c r="D10" s="44">
        <v>4.8</v>
      </c>
      <c r="E10" s="44">
        <v>4.8</v>
      </c>
      <c r="F10" s="44">
        <v>4.8</v>
      </c>
      <c r="G10" s="44">
        <v>4.8</v>
      </c>
      <c r="H10" s="44">
        <v>4.8</v>
      </c>
      <c r="I10" s="44">
        <v>4.8</v>
      </c>
      <c r="J10" s="44">
        <v>4.8</v>
      </c>
      <c r="K10" s="44">
        <v>4.8</v>
      </c>
      <c r="L10" s="44">
        <v>4.8</v>
      </c>
      <c r="M10" s="44">
        <v>4.8</v>
      </c>
      <c r="N10" s="44">
        <v>4.8</v>
      </c>
      <c r="O10" s="44">
        <v>4.8</v>
      </c>
      <c r="P10" s="44">
        <v>4.8</v>
      </c>
      <c r="Q10" s="44">
        <v>4.8</v>
      </c>
      <c r="R10" s="44">
        <v>4.8</v>
      </c>
      <c r="S10" s="44">
        <v>4.8</v>
      </c>
      <c r="T10" s="44">
        <v>4.8</v>
      </c>
      <c r="U10" s="44">
        <v>4.8</v>
      </c>
      <c r="V10" s="44">
        <v>4.8</v>
      </c>
      <c r="W10" s="44">
        <v>4.8</v>
      </c>
      <c r="X10" s="44">
        <v>4.8</v>
      </c>
      <c r="Y10" s="44">
        <v>4.8</v>
      </c>
      <c r="Z10" s="44">
        <v>4.8</v>
      </c>
      <c r="AA10" s="44">
        <v>4.8</v>
      </c>
    </row>
    <row r="11" spans="1:27" ht="12.75" hidden="1" customHeight="1" outlineLevel="1" x14ac:dyDescent="0.3">
      <c r="A11" s="99" t="s">
        <v>1579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Z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>$D$11</f>
        <v>216.36</v>
      </c>
    </row>
    <row r="12" spans="1:27" ht="13.8" collapsed="1" x14ac:dyDescent="0.3">
      <c r="A12" s="98" t="s">
        <v>1580</v>
      </c>
      <c r="B12" s="28" t="str">
        <f>"02"&amp;"."&amp;$B$752&amp;"."&amp;$B$753</f>
        <v>02.02.2024</v>
      </c>
      <c r="C12" s="90" t="s">
        <v>76</v>
      </c>
      <c r="D12" s="91">
        <f>ROUND(((D13+D14+D16+D15)/1000),5)</f>
        <v>2.59314</v>
      </c>
      <c r="E12" s="91">
        <f>ROUND(((E13+E14+E16+E15)/1000),5)</f>
        <v>2.5172300000000001</v>
      </c>
      <c r="F12" s="91">
        <f>ROUND(((F13+F14+F16+F15)/1000),5)</f>
        <v>2.4784600000000001</v>
      </c>
      <c r="G12" s="91">
        <f t="shared" ref="G12:AA12" si="3">ROUND(((G13+G14+G16+G15)/1000),5)</f>
        <v>2.47682</v>
      </c>
      <c r="H12" s="91">
        <f t="shared" si="3"/>
        <v>2.5107300000000001</v>
      </c>
      <c r="I12" s="91">
        <f t="shared" si="3"/>
        <v>2.6173899999999999</v>
      </c>
      <c r="J12" s="91">
        <f t="shared" si="3"/>
        <v>2.77589</v>
      </c>
      <c r="K12" s="91">
        <f t="shared" si="3"/>
        <v>3.0784400000000001</v>
      </c>
      <c r="L12" s="91">
        <f t="shared" si="3"/>
        <v>3.2330700000000001</v>
      </c>
      <c r="M12" s="91">
        <f t="shared" si="3"/>
        <v>3.2677</v>
      </c>
      <c r="N12" s="91">
        <f t="shared" si="3"/>
        <v>3.3107500000000001</v>
      </c>
      <c r="O12" s="91">
        <f t="shared" si="3"/>
        <v>3.31576</v>
      </c>
      <c r="P12" s="91">
        <f t="shared" si="3"/>
        <v>3.2985600000000002</v>
      </c>
      <c r="Q12" s="91">
        <f t="shared" si="3"/>
        <v>3.3062299999999998</v>
      </c>
      <c r="R12" s="91">
        <f t="shared" si="3"/>
        <v>3.2948900000000001</v>
      </c>
      <c r="S12" s="91">
        <f t="shared" si="3"/>
        <v>3.2313800000000001</v>
      </c>
      <c r="T12" s="91">
        <f t="shared" si="3"/>
        <v>3.1991900000000002</v>
      </c>
      <c r="U12" s="91">
        <f t="shared" si="3"/>
        <v>3.2317800000000001</v>
      </c>
      <c r="V12" s="91">
        <f t="shared" si="3"/>
        <v>3.2419600000000002</v>
      </c>
      <c r="W12" s="91">
        <f t="shared" si="3"/>
        <v>3.2706900000000001</v>
      </c>
      <c r="X12" s="91">
        <f t="shared" si="3"/>
        <v>3.1422699999999999</v>
      </c>
      <c r="Y12" s="91">
        <f t="shared" si="3"/>
        <v>3.0287500000000001</v>
      </c>
      <c r="Z12" s="91">
        <f t="shared" si="3"/>
        <v>2.85162</v>
      </c>
      <c r="AA12" s="91">
        <f t="shared" si="3"/>
        <v>2.7618499999999999</v>
      </c>
    </row>
    <row r="13" spans="1:27" ht="12.75" hidden="1" customHeight="1" outlineLevel="1" x14ac:dyDescent="0.3">
      <c r="A13" s="99" t="s">
        <v>1581</v>
      </c>
      <c r="B13" s="63" t="s">
        <v>238</v>
      </c>
      <c r="C13" s="43" t="s">
        <v>79</v>
      </c>
      <c r="D13" s="44">
        <v>1300.56</v>
      </c>
      <c r="E13" s="44">
        <v>1224.6500000000001</v>
      </c>
      <c r="F13" s="44">
        <v>1185.8800000000001</v>
      </c>
      <c r="G13" s="44">
        <v>1184.24</v>
      </c>
      <c r="H13" s="44">
        <v>1218.1500000000001</v>
      </c>
      <c r="I13" s="44">
        <v>1324.81</v>
      </c>
      <c r="J13" s="44">
        <v>1483.31</v>
      </c>
      <c r="K13" s="44">
        <v>1785.86</v>
      </c>
      <c r="L13" s="44">
        <v>1940.49</v>
      </c>
      <c r="M13" s="44">
        <v>1975.12</v>
      </c>
      <c r="N13" s="44">
        <v>2018.17</v>
      </c>
      <c r="O13" s="44">
        <v>2023.18</v>
      </c>
      <c r="P13" s="44">
        <v>2005.98</v>
      </c>
      <c r="Q13" s="44">
        <v>2013.65</v>
      </c>
      <c r="R13" s="44">
        <v>2002.31</v>
      </c>
      <c r="S13" s="44">
        <v>1938.8</v>
      </c>
      <c r="T13" s="44">
        <v>1906.61</v>
      </c>
      <c r="U13" s="44">
        <v>1939.2</v>
      </c>
      <c r="V13" s="44">
        <v>1949.38</v>
      </c>
      <c r="W13" s="44">
        <v>1978.11</v>
      </c>
      <c r="X13" s="44">
        <v>1849.69</v>
      </c>
      <c r="Y13" s="44">
        <v>1736.17</v>
      </c>
      <c r="Z13" s="44">
        <v>1559.04</v>
      </c>
      <c r="AA13" s="44">
        <v>1469.27</v>
      </c>
    </row>
    <row r="14" spans="1:27" ht="12.75" hidden="1" customHeight="1" outlineLevel="1" x14ac:dyDescent="0.3">
      <c r="A14" s="99" t="s">
        <v>1582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3">
      <c r="A15" s="99" t="s">
        <v>1583</v>
      </c>
      <c r="B15" s="63" t="s">
        <v>83</v>
      </c>
      <c r="C15" s="43" t="s">
        <v>79</v>
      </c>
      <c r="D15" s="44">
        <v>4.8</v>
      </c>
      <c r="E15" s="44">
        <v>4.8</v>
      </c>
      <c r="F15" s="44">
        <v>4.8</v>
      </c>
      <c r="G15" s="44">
        <v>4.8</v>
      </c>
      <c r="H15" s="44">
        <v>4.8</v>
      </c>
      <c r="I15" s="44">
        <v>4.8</v>
      </c>
      <c r="J15" s="44">
        <v>4.8</v>
      </c>
      <c r="K15" s="44">
        <v>4.8</v>
      </c>
      <c r="L15" s="44">
        <v>4.8</v>
      </c>
      <c r="M15" s="44">
        <v>4.8</v>
      </c>
      <c r="N15" s="44">
        <v>4.8</v>
      </c>
      <c r="O15" s="44">
        <v>4.8</v>
      </c>
      <c r="P15" s="44">
        <v>4.8</v>
      </c>
      <c r="Q15" s="44">
        <v>4.8</v>
      </c>
      <c r="R15" s="44">
        <v>4.8</v>
      </c>
      <c r="S15" s="44">
        <v>4.8</v>
      </c>
      <c r="T15" s="44">
        <v>4.8</v>
      </c>
      <c r="U15" s="44">
        <v>4.8</v>
      </c>
      <c r="V15" s="44">
        <v>4.8</v>
      </c>
      <c r="W15" s="44">
        <v>4.8</v>
      </c>
      <c r="X15" s="44">
        <v>4.8</v>
      </c>
      <c r="Y15" s="44">
        <v>4.8</v>
      </c>
      <c r="Z15" s="44">
        <v>4.8</v>
      </c>
      <c r="AA15" s="44">
        <v>4.8</v>
      </c>
    </row>
    <row r="16" spans="1:27" ht="12.75" hidden="1" customHeight="1" outlineLevel="1" x14ac:dyDescent="0.3">
      <c r="A16" s="99" t="s">
        <v>1584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3">
      <c r="A17" s="98" t="s">
        <v>1585</v>
      </c>
      <c r="B17" s="28" t="str">
        <f>"03"&amp;"."&amp;$B$752&amp;"."&amp;$B$753</f>
        <v>03.02.2024</v>
      </c>
      <c r="C17" s="90" t="s">
        <v>76</v>
      </c>
      <c r="D17" s="91">
        <f>ROUND(((D18+D19+D21+D20)/1000),5)</f>
        <v>2.7653099999999999</v>
      </c>
      <c r="E17" s="91">
        <f>ROUND(((E18+E19+E21+E20)/1000),5)</f>
        <v>2.6449099999999999</v>
      </c>
      <c r="F17" s="91">
        <f>ROUND(((F18+F19+F21+F20)/1000),5)</f>
        <v>2.5585499999999999</v>
      </c>
      <c r="G17" s="91">
        <f t="shared" ref="G17:AA17" si="6">ROUND(((G18+G19+G21+G20)/1000),5)</f>
        <v>2.5451999999999999</v>
      </c>
      <c r="H17" s="91">
        <f t="shared" si="6"/>
        <v>2.5650300000000001</v>
      </c>
      <c r="I17" s="91">
        <f t="shared" si="6"/>
        <v>2.6032700000000002</v>
      </c>
      <c r="J17" s="91">
        <f t="shared" si="6"/>
        <v>2.7082899999999999</v>
      </c>
      <c r="K17" s="91">
        <f t="shared" si="6"/>
        <v>2.7828900000000001</v>
      </c>
      <c r="L17" s="91">
        <f t="shared" si="6"/>
        <v>3.0404599999999999</v>
      </c>
      <c r="M17" s="91">
        <f t="shared" si="6"/>
        <v>3.1567099999999999</v>
      </c>
      <c r="N17" s="91">
        <f t="shared" si="6"/>
        <v>3.2165699999999999</v>
      </c>
      <c r="O17" s="91">
        <f t="shared" si="6"/>
        <v>3.2304499999999998</v>
      </c>
      <c r="P17" s="91">
        <f t="shared" si="6"/>
        <v>3.2243499999999998</v>
      </c>
      <c r="Q17" s="91">
        <f t="shared" si="6"/>
        <v>3.2262900000000001</v>
      </c>
      <c r="R17" s="91">
        <f t="shared" si="6"/>
        <v>3.18296</v>
      </c>
      <c r="S17" s="91">
        <f t="shared" si="6"/>
        <v>3.1739899999999999</v>
      </c>
      <c r="T17" s="91">
        <f t="shared" si="6"/>
        <v>3.1890299999999998</v>
      </c>
      <c r="U17" s="91">
        <f t="shared" si="6"/>
        <v>3.23034</v>
      </c>
      <c r="V17" s="91">
        <f t="shared" si="6"/>
        <v>3.22539</v>
      </c>
      <c r="W17" s="91">
        <f t="shared" si="6"/>
        <v>3.20486</v>
      </c>
      <c r="X17" s="91">
        <f t="shared" si="6"/>
        <v>3.1519300000000001</v>
      </c>
      <c r="Y17" s="91">
        <f t="shared" si="6"/>
        <v>3.0553300000000001</v>
      </c>
      <c r="Z17" s="91">
        <f t="shared" si="6"/>
        <v>2.8476499999999998</v>
      </c>
      <c r="AA17" s="91">
        <f t="shared" si="6"/>
        <v>2.75434</v>
      </c>
    </row>
    <row r="18" spans="1:27" ht="12.75" hidden="1" customHeight="1" outlineLevel="1" x14ac:dyDescent="0.3">
      <c r="A18" s="99" t="s">
        <v>1586</v>
      </c>
      <c r="B18" s="63" t="s">
        <v>238</v>
      </c>
      <c r="C18" s="43" t="s">
        <v>79</v>
      </c>
      <c r="D18" s="44">
        <v>1472.73</v>
      </c>
      <c r="E18" s="44">
        <v>1352.33</v>
      </c>
      <c r="F18" s="44">
        <v>1265.97</v>
      </c>
      <c r="G18" s="44">
        <v>1252.6199999999999</v>
      </c>
      <c r="H18" s="44">
        <v>1272.45</v>
      </c>
      <c r="I18" s="44">
        <v>1310.69</v>
      </c>
      <c r="J18" s="44">
        <v>1415.71</v>
      </c>
      <c r="K18" s="44">
        <v>1490.31</v>
      </c>
      <c r="L18" s="44">
        <v>1747.88</v>
      </c>
      <c r="M18" s="44">
        <v>1864.13</v>
      </c>
      <c r="N18" s="44">
        <v>1923.99</v>
      </c>
      <c r="O18" s="44">
        <v>1937.87</v>
      </c>
      <c r="P18" s="44">
        <v>1931.77</v>
      </c>
      <c r="Q18" s="44">
        <v>1933.71</v>
      </c>
      <c r="R18" s="44">
        <v>1890.38</v>
      </c>
      <c r="S18" s="44">
        <v>1881.41</v>
      </c>
      <c r="T18" s="44">
        <v>1896.45</v>
      </c>
      <c r="U18" s="44">
        <v>1937.76</v>
      </c>
      <c r="V18" s="44">
        <v>1932.81</v>
      </c>
      <c r="W18" s="44">
        <v>1912.28</v>
      </c>
      <c r="X18" s="44">
        <v>1859.35</v>
      </c>
      <c r="Y18" s="44">
        <v>1762.75</v>
      </c>
      <c r="Z18" s="44">
        <v>1555.07</v>
      </c>
      <c r="AA18" s="44">
        <v>1461.76</v>
      </c>
    </row>
    <row r="19" spans="1:27" ht="12.75" hidden="1" customHeight="1" outlineLevel="1" x14ac:dyDescent="0.3">
      <c r="A19" s="99" t="s">
        <v>1587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3">
      <c r="A20" s="99" t="s">
        <v>1588</v>
      </c>
      <c r="B20" s="63" t="s">
        <v>83</v>
      </c>
      <c r="C20" s="43" t="s">
        <v>79</v>
      </c>
      <c r="D20" s="44">
        <v>4.8</v>
      </c>
      <c r="E20" s="44">
        <v>4.8</v>
      </c>
      <c r="F20" s="44">
        <v>4.8</v>
      </c>
      <c r="G20" s="44">
        <v>4.8</v>
      </c>
      <c r="H20" s="44">
        <v>4.8</v>
      </c>
      <c r="I20" s="44">
        <v>4.8</v>
      </c>
      <c r="J20" s="44">
        <v>4.8</v>
      </c>
      <c r="K20" s="44">
        <v>4.8</v>
      </c>
      <c r="L20" s="44">
        <v>4.8</v>
      </c>
      <c r="M20" s="44">
        <v>4.8</v>
      </c>
      <c r="N20" s="44">
        <v>4.8</v>
      </c>
      <c r="O20" s="44">
        <v>4.8</v>
      </c>
      <c r="P20" s="44">
        <v>4.8</v>
      </c>
      <c r="Q20" s="44">
        <v>4.8</v>
      </c>
      <c r="R20" s="44">
        <v>4.8</v>
      </c>
      <c r="S20" s="44">
        <v>4.8</v>
      </c>
      <c r="T20" s="44">
        <v>4.8</v>
      </c>
      <c r="U20" s="44">
        <v>4.8</v>
      </c>
      <c r="V20" s="44">
        <v>4.8</v>
      </c>
      <c r="W20" s="44">
        <v>4.8</v>
      </c>
      <c r="X20" s="44">
        <v>4.8</v>
      </c>
      <c r="Y20" s="44">
        <v>4.8</v>
      </c>
      <c r="Z20" s="44">
        <v>4.8</v>
      </c>
      <c r="AA20" s="44">
        <v>4.8</v>
      </c>
    </row>
    <row r="21" spans="1:27" ht="12.75" hidden="1" customHeight="1" outlineLevel="1" x14ac:dyDescent="0.3">
      <c r="A21" s="99" t="s">
        <v>1589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3">
      <c r="A22" s="98" t="s">
        <v>1590</v>
      </c>
      <c r="B22" s="28" t="str">
        <f>"04"&amp;"."&amp;$B$752&amp;"."&amp;$B$753</f>
        <v>04.02.2024</v>
      </c>
      <c r="C22" s="90" t="s">
        <v>76</v>
      </c>
      <c r="D22" s="91">
        <f>ROUND(((D23+D24+D26+D25)/1000),5)</f>
        <v>2.6911700000000001</v>
      </c>
      <c r="E22" s="91">
        <f>ROUND(((E23+E24+E26+E25)/1000),5)</f>
        <v>2.5325899999999999</v>
      </c>
      <c r="F22" s="91">
        <f>ROUND(((F23+F24+F26+F25)/1000),5)</f>
        <v>2.4821399999999998</v>
      </c>
      <c r="G22" s="91">
        <f t="shared" ref="G22:AA22" si="9">ROUND(((G23+G24+G26+G25)/1000),5)</f>
        <v>2.47383</v>
      </c>
      <c r="H22" s="91">
        <f t="shared" si="9"/>
        <v>2.4790000000000001</v>
      </c>
      <c r="I22" s="91">
        <f t="shared" si="9"/>
        <v>2.4952899999999998</v>
      </c>
      <c r="J22" s="91">
        <f t="shared" si="9"/>
        <v>2.5299800000000001</v>
      </c>
      <c r="K22" s="91">
        <f t="shared" si="9"/>
        <v>2.6840799999999998</v>
      </c>
      <c r="L22" s="91">
        <f t="shared" si="9"/>
        <v>2.7990499999999998</v>
      </c>
      <c r="M22" s="91">
        <f t="shared" si="9"/>
        <v>3.0074000000000001</v>
      </c>
      <c r="N22" s="91">
        <f t="shared" si="9"/>
        <v>3.0890499999999999</v>
      </c>
      <c r="O22" s="91">
        <f t="shared" si="9"/>
        <v>3.1166399999999999</v>
      </c>
      <c r="P22" s="91">
        <f t="shared" si="9"/>
        <v>3.1220400000000001</v>
      </c>
      <c r="Q22" s="91">
        <f t="shared" si="9"/>
        <v>3.1259299999999999</v>
      </c>
      <c r="R22" s="91">
        <f t="shared" si="9"/>
        <v>3.0879099999999999</v>
      </c>
      <c r="S22" s="91">
        <f t="shared" si="9"/>
        <v>3.0995499999999998</v>
      </c>
      <c r="T22" s="91">
        <f t="shared" si="9"/>
        <v>3.12635</v>
      </c>
      <c r="U22" s="91">
        <f t="shared" si="9"/>
        <v>3.17896</v>
      </c>
      <c r="V22" s="91">
        <f t="shared" si="9"/>
        <v>3.1602999999999999</v>
      </c>
      <c r="W22" s="91">
        <f t="shared" si="9"/>
        <v>3.1251199999999999</v>
      </c>
      <c r="X22" s="91">
        <f t="shared" si="9"/>
        <v>3.1177899999999998</v>
      </c>
      <c r="Y22" s="91">
        <f t="shared" si="9"/>
        <v>3.02014</v>
      </c>
      <c r="Z22" s="91">
        <f t="shared" si="9"/>
        <v>2.7829000000000002</v>
      </c>
      <c r="AA22" s="91">
        <f t="shared" si="9"/>
        <v>2.7348300000000001</v>
      </c>
    </row>
    <row r="23" spans="1:27" ht="12.75" hidden="1" customHeight="1" outlineLevel="1" x14ac:dyDescent="0.3">
      <c r="A23" s="99" t="s">
        <v>1591</v>
      </c>
      <c r="B23" s="63" t="s">
        <v>238</v>
      </c>
      <c r="C23" s="43" t="s">
        <v>79</v>
      </c>
      <c r="D23" s="44">
        <v>1398.59</v>
      </c>
      <c r="E23" s="44">
        <v>1240.01</v>
      </c>
      <c r="F23" s="44">
        <v>1189.56</v>
      </c>
      <c r="G23" s="44">
        <v>1181.25</v>
      </c>
      <c r="H23" s="44">
        <v>1186.42</v>
      </c>
      <c r="I23" s="44">
        <v>1202.71</v>
      </c>
      <c r="J23" s="44">
        <v>1237.4000000000001</v>
      </c>
      <c r="K23" s="44">
        <v>1391.5</v>
      </c>
      <c r="L23" s="44">
        <v>1506.47</v>
      </c>
      <c r="M23" s="44">
        <v>1714.82</v>
      </c>
      <c r="N23" s="44">
        <v>1796.47</v>
      </c>
      <c r="O23" s="44">
        <v>1824.06</v>
      </c>
      <c r="P23" s="44">
        <v>1829.46</v>
      </c>
      <c r="Q23" s="44">
        <v>1833.35</v>
      </c>
      <c r="R23" s="44">
        <v>1795.33</v>
      </c>
      <c r="S23" s="44">
        <v>1806.97</v>
      </c>
      <c r="T23" s="44">
        <v>1833.77</v>
      </c>
      <c r="U23" s="44">
        <v>1886.38</v>
      </c>
      <c r="V23" s="44">
        <v>1867.72</v>
      </c>
      <c r="W23" s="44">
        <v>1832.54</v>
      </c>
      <c r="X23" s="44">
        <v>1825.21</v>
      </c>
      <c r="Y23" s="44">
        <v>1727.56</v>
      </c>
      <c r="Z23" s="44">
        <v>1490.32</v>
      </c>
      <c r="AA23" s="44">
        <v>1442.25</v>
      </c>
    </row>
    <row r="24" spans="1:27" ht="12.75" hidden="1" customHeight="1" outlineLevel="1" x14ac:dyDescent="0.3">
      <c r="A24" s="99" t="s">
        <v>1592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3">
      <c r="A25" s="99" t="s">
        <v>1593</v>
      </c>
      <c r="B25" s="63" t="s">
        <v>83</v>
      </c>
      <c r="C25" s="43" t="s">
        <v>79</v>
      </c>
      <c r="D25" s="44">
        <v>4.8</v>
      </c>
      <c r="E25" s="44">
        <v>4.8</v>
      </c>
      <c r="F25" s="44">
        <v>4.8</v>
      </c>
      <c r="G25" s="44">
        <v>4.8</v>
      </c>
      <c r="H25" s="44">
        <v>4.8</v>
      </c>
      <c r="I25" s="44">
        <v>4.8</v>
      </c>
      <c r="J25" s="44">
        <v>4.8</v>
      </c>
      <c r="K25" s="44">
        <v>4.8</v>
      </c>
      <c r="L25" s="44">
        <v>4.8</v>
      </c>
      <c r="M25" s="44">
        <v>4.8</v>
      </c>
      <c r="N25" s="44">
        <v>4.8</v>
      </c>
      <c r="O25" s="44">
        <v>4.8</v>
      </c>
      <c r="P25" s="44">
        <v>4.8</v>
      </c>
      <c r="Q25" s="44">
        <v>4.8</v>
      </c>
      <c r="R25" s="44">
        <v>4.8</v>
      </c>
      <c r="S25" s="44">
        <v>4.8</v>
      </c>
      <c r="T25" s="44">
        <v>4.8</v>
      </c>
      <c r="U25" s="44">
        <v>4.8</v>
      </c>
      <c r="V25" s="44">
        <v>4.8</v>
      </c>
      <c r="W25" s="44">
        <v>4.8</v>
      </c>
      <c r="X25" s="44">
        <v>4.8</v>
      </c>
      <c r="Y25" s="44">
        <v>4.8</v>
      </c>
      <c r="Z25" s="44">
        <v>4.8</v>
      </c>
      <c r="AA25" s="44">
        <v>4.8</v>
      </c>
    </row>
    <row r="26" spans="1:27" ht="12.75" hidden="1" customHeight="1" outlineLevel="1" x14ac:dyDescent="0.3">
      <c r="A26" s="99" t="s">
        <v>1594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3">
      <c r="A27" s="98" t="s">
        <v>1595</v>
      </c>
      <c r="B27" s="28" t="str">
        <f>"05"&amp;"."&amp;$B$752&amp;"."&amp;$B$753</f>
        <v>05.02.2024</v>
      </c>
      <c r="C27" s="90" t="s">
        <v>76</v>
      </c>
      <c r="D27" s="91">
        <f>ROUND(((D28+D29+D31+D30)/1000),5)</f>
        <v>2.5981900000000002</v>
      </c>
      <c r="E27" s="91">
        <f>ROUND(((E28+E29+E31+E30)/1000),5)</f>
        <v>2.4903900000000001</v>
      </c>
      <c r="F27" s="91">
        <f>ROUND(((F28+F29+F31+F30)/1000),5)</f>
        <v>2.4672800000000001</v>
      </c>
      <c r="G27" s="91">
        <f t="shared" ref="G27:AA27" si="12">ROUND(((G28+G29+G31+G30)/1000),5)</f>
        <v>2.4746800000000002</v>
      </c>
      <c r="H27" s="91">
        <f t="shared" si="12"/>
        <v>2.5127799999999998</v>
      </c>
      <c r="I27" s="91">
        <f t="shared" si="12"/>
        <v>2.6271</v>
      </c>
      <c r="J27" s="91">
        <f t="shared" si="12"/>
        <v>2.7976999999999999</v>
      </c>
      <c r="K27" s="91">
        <f t="shared" si="12"/>
        <v>3.08006</v>
      </c>
      <c r="L27" s="91">
        <f t="shared" si="12"/>
        <v>3.2657400000000001</v>
      </c>
      <c r="M27" s="91">
        <f t="shared" si="12"/>
        <v>3.32335</v>
      </c>
      <c r="N27" s="91">
        <f t="shared" si="12"/>
        <v>3.3383099999999999</v>
      </c>
      <c r="O27" s="91">
        <f t="shared" si="12"/>
        <v>3.3671700000000002</v>
      </c>
      <c r="P27" s="91">
        <f t="shared" si="12"/>
        <v>3.3464999999999998</v>
      </c>
      <c r="Q27" s="91">
        <f t="shared" si="12"/>
        <v>3.33222</v>
      </c>
      <c r="R27" s="91">
        <f t="shared" si="12"/>
        <v>3.3225899999999999</v>
      </c>
      <c r="S27" s="91">
        <f t="shared" si="12"/>
        <v>3.2647400000000002</v>
      </c>
      <c r="T27" s="91">
        <f t="shared" si="12"/>
        <v>3.23122</v>
      </c>
      <c r="U27" s="91">
        <f t="shared" si="12"/>
        <v>3.2805399999999998</v>
      </c>
      <c r="V27" s="91">
        <f t="shared" si="12"/>
        <v>3.3127800000000001</v>
      </c>
      <c r="W27" s="91">
        <f t="shared" si="12"/>
        <v>3.30646</v>
      </c>
      <c r="X27" s="91">
        <f t="shared" si="12"/>
        <v>3.1277699999999999</v>
      </c>
      <c r="Y27" s="91">
        <f t="shared" si="12"/>
        <v>3.0212599999999998</v>
      </c>
      <c r="Z27" s="91">
        <f t="shared" si="12"/>
        <v>2.7830300000000001</v>
      </c>
      <c r="AA27" s="91">
        <f t="shared" si="12"/>
        <v>2.6438299999999999</v>
      </c>
    </row>
    <row r="28" spans="1:27" ht="12.75" hidden="1" customHeight="1" outlineLevel="1" x14ac:dyDescent="0.3">
      <c r="A28" s="99" t="s">
        <v>1596</v>
      </c>
      <c r="B28" s="63" t="s">
        <v>238</v>
      </c>
      <c r="C28" s="43" t="s">
        <v>79</v>
      </c>
      <c r="D28" s="44">
        <v>1305.6099999999999</v>
      </c>
      <c r="E28" s="44">
        <v>1197.81</v>
      </c>
      <c r="F28" s="44">
        <v>1174.7</v>
      </c>
      <c r="G28" s="44">
        <v>1182.0999999999999</v>
      </c>
      <c r="H28" s="44">
        <v>1220.2</v>
      </c>
      <c r="I28" s="44">
        <v>1334.52</v>
      </c>
      <c r="J28" s="44">
        <v>1505.12</v>
      </c>
      <c r="K28" s="44">
        <v>1787.48</v>
      </c>
      <c r="L28" s="44">
        <v>1973.16</v>
      </c>
      <c r="M28" s="44">
        <v>2030.77</v>
      </c>
      <c r="N28" s="44">
        <v>2045.73</v>
      </c>
      <c r="O28" s="44">
        <v>2074.59</v>
      </c>
      <c r="P28" s="44">
        <v>2053.92</v>
      </c>
      <c r="Q28" s="44">
        <v>2039.64</v>
      </c>
      <c r="R28" s="44">
        <v>2030.01</v>
      </c>
      <c r="S28" s="44">
        <v>1972.16</v>
      </c>
      <c r="T28" s="44">
        <v>1938.64</v>
      </c>
      <c r="U28" s="44">
        <v>1987.96</v>
      </c>
      <c r="V28" s="44">
        <v>2020.2</v>
      </c>
      <c r="W28" s="44">
        <v>2013.88</v>
      </c>
      <c r="X28" s="44">
        <v>1835.19</v>
      </c>
      <c r="Y28" s="44">
        <v>1728.68</v>
      </c>
      <c r="Z28" s="44">
        <v>1490.45</v>
      </c>
      <c r="AA28" s="44">
        <v>1351.25</v>
      </c>
    </row>
    <row r="29" spans="1:27" ht="12.75" hidden="1" customHeight="1" outlineLevel="1" x14ac:dyDescent="0.3">
      <c r="A29" s="99" t="s">
        <v>1597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3">
      <c r="A30" s="99" t="s">
        <v>1598</v>
      </c>
      <c r="B30" s="63" t="s">
        <v>83</v>
      </c>
      <c r="C30" s="43" t="s">
        <v>79</v>
      </c>
      <c r="D30" s="44">
        <v>4.8</v>
      </c>
      <c r="E30" s="44">
        <v>4.8</v>
      </c>
      <c r="F30" s="44">
        <v>4.8</v>
      </c>
      <c r="G30" s="44">
        <v>4.8</v>
      </c>
      <c r="H30" s="44">
        <v>4.8</v>
      </c>
      <c r="I30" s="44">
        <v>4.8</v>
      </c>
      <c r="J30" s="44">
        <v>4.8</v>
      </c>
      <c r="K30" s="44">
        <v>4.8</v>
      </c>
      <c r="L30" s="44">
        <v>4.8</v>
      </c>
      <c r="M30" s="44">
        <v>4.8</v>
      </c>
      <c r="N30" s="44">
        <v>4.8</v>
      </c>
      <c r="O30" s="44">
        <v>4.8</v>
      </c>
      <c r="P30" s="44">
        <v>4.8</v>
      </c>
      <c r="Q30" s="44">
        <v>4.8</v>
      </c>
      <c r="R30" s="44">
        <v>4.8</v>
      </c>
      <c r="S30" s="44">
        <v>4.8</v>
      </c>
      <c r="T30" s="44">
        <v>4.8</v>
      </c>
      <c r="U30" s="44">
        <v>4.8</v>
      </c>
      <c r="V30" s="44">
        <v>4.8</v>
      </c>
      <c r="W30" s="44">
        <v>4.8</v>
      </c>
      <c r="X30" s="44">
        <v>4.8</v>
      </c>
      <c r="Y30" s="44">
        <v>4.8</v>
      </c>
      <c r="Z30" s="44">
        <v>4.8</v>
      </c>
      <c r="AA30" s="44">
        <v>4.8</v>
      </c>
    </row>
    <row r="31" spans="1:27" ht="12.75" hidden="1" customHeight="1" outlineLevel="1" x14ac:dyDescent="0.3">
      <c r="A31" s="99" t="s">
        <v>1599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3">
      <c r="A32" s="98" t="s">
        <v>1600</v>
      </c>
      <c r="B32" s="28" t="str">
        <f>"06"&amp;"."&amp;$B$752&amp;"."&amp;$B$753</f>
        <v>06.02.2024</v>
      </c>
      <c r="C32" s="90" t="s">
        <v>76</v>
      </c>
      <c r="D32" s="91">
        <f>ROUND(((D33+D34+D36+D35)/1000),5)</f>
        <v>2.5437400000000001</v>
      </c>
      <c r="E32" s="91">
        <f>ROUND(((E33+E34+E36+E35)/1000),5)</f>
        <v>2.4847399999999999</v>
      </c>
      <c r="F32" s="91">
        <f>ROUND(((F33+F34+F36+F35)/1000),5)</f>
        <v>2.4554200000000002</v>
      </c>
      <c r="G32" s="91">
        <f t="shared" ref="G32:AA32" si="15">ROUND(((G33+G34+G36+G35)/1000),5)</f>
        <v>2.4436800000000001</v>
      </c>
      <c r="H32" s="91">
        <f t="shared" si="15"/>
        <v>2.4897100000000001</v>
      </c>
      <c r="I32" s="91">
        <f t="shared" si="15"/>
        <v>2.5527899999999999</v>
      </c>
      <c r="J32" s="91">
        <f t="shared" si="15"/>
        <v>2.7184300000000001</v>
      </c>
      <c r="K32" s="91">
        <f t="shared" si="15"/>
        <v>2.9691299999999998</v>
      </c>
      <c r="L32" s="91">
        <f t="shared" si="15"/>
        <v>3.12839</v>
      </c>
      <c r="M32" s="91">
        <f t="shared" si="15"/>
        <v>3.1627200000000002</v>
      </c>
      <c r="N32" s="91">
        <f t="shared" si="15"/>
        <v>3.1848200000000002</v>
      </c>
      <c r="O32" s="91">
        <f t="shared" si="15"/>
        <v>3.21719</v>
      </c>
      <c r="P32" s="91">
        <f t="shared" si="15"/>
        <v>3.1903600000000001</v>
      </c>
      <c r="Q32" s="91">
        <f t="shared" si="15"/>
        <v>3.21305</v>
      </c>
      <c r="R32" s="91">
        <f t="shared" si="15"/>
        <v>3.19903</v>
      </c>
      <c r="S32" s="91">
        <f t="shared" si="15"/>
        <v>3.15374</v>
      </c>
      <c r="T32" s="91">
        <f t="shared" si="15"/>
        <v>3.1322899999999998</v>
      </c>
      <c r="U32" s="91">
        <f t="shared" si="15"/>
        <v>3.1705299999999998</v>
      </c>
      <c r="V32" s="91">
        <f t="shared" si="15"/>
        <v>3.1756899999999999</v>
      </c>
      <c r="W32" s="91">
        <f t="shared" si="15"/>
        <v>3.1855500000000001</v>
      </c>
      <c r="X32" s="91">
        <f t="shared" si="15"/>
        <v>3.0912500000000001</v>
      </c>
      <c r="Y32" s="91">
        <f t="shared" si="15"/>
        <v>2.9943</v>
      </c>
      <c r="Z32" s="91">
        <f t="shared" si="15"/>
        <v>2.7819600000000002</v>
      </c>
      <c r="AA32" s="91">
        <f t="shared" si="15"/>
        <v>2.56487</v>
      </c>
    </row>
    <row r="33" spans="1:27" ht="12.75" hidden="1" customHeight="1" outlineLevel="1" x14ac:dyDescent="0.3">
      <c r="A33" s="99" t="s">
        <v>1601</v>
      </c>
      <c r="B33" s="63" t="s">
        <v>238</v>
      </c>
      <c r="C33" s="43" t="s">
        <v>79</v>
      </c>
      <c r="D33" s="44">
        <v>1251.1600000000001</v>
      </c>
      <c r="E33" s="44">
        <v>1192.1600000000001</v>
      </c>
      <c r="F33" s="44">
        <v>1162.8399999999999</v>
      </c>
      <c r="G33" s="44">
        <v>1151.0999999999999</v>
      </c>
      <c r="H33" s="44">
        <v>1197.1300000000001</v>
      </c>
      <c r="I33" s="44">
        <v>1260.21</v>
      </c>
      <c r="J33" s="44">
        <v>1425.85</v>
      </c>
      <c r="K33" s="44">
        <v>1676.55</v>
      </c>
      <c r="L33" s="44">
        <v>1835.81</v>
      </c>
      <c r="M33" s="44">
        <v>1870.14</v>
      </c>
      <c r="N33" s="44">
        <v>1892.24</v>
      </c>
      <c r="O33" s="44">
        <v>1924.61</v>
      </c>
      <c r="P33" s="44">
        <v>1897.78</v>
      </c>
      <c r="Q33" s="44">
        <v>1920.47</v>
      </c>
      <c r="R33" s="44">
        <v>1906.45</v>
      </c>
      <c r="S33" s="44">
        <v>1861.16</v>
      </c>
      <c r="T33" s="44">
        <v>1839.71</v>
      </c>
      <c r="U33" s="44">
        <v>1877.95</v>
      </c>
      <c r="V33" s="44">
        <v>1883.11</v>
      </c>
      <c r="W33" s="44">
        <v>1892.97</v>
      </c>
      <c r="X33" s="44">
        <v>1798.67</v>
      </c>
      <c r="Y33" s="44">
        <v>1701.72</v>
      </c>
      <c r="Z33" s="44">
        <v>1489.38</v>
      </c>
      <c r="AA33" s="44">
        <v>1272.29</v>
      </c>
    </row>
    <row r="34" spans="1:27" ht="12.75" hidden="1" customHeight="1" outlineLevel="1" x14ac:dyDescent="0.3">
      <c r="A34" s="99" t="s">
        <v>1602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3">
      <c r="A35" s="99" t="s">
        <v>1603</v>
      </c>
      <c r="B35" s="63" t="s">
        <v>83</v>
      </c>
      <c r="C35" s="43" t="s">
        <v>79</v>
      </c>
      <c r="D35" s="44">
        <v>4.8</v>
      </c>
      <c r="E35" s="44">
        <v>4.8</v>
      </c>
      <c r="F35" s="44">
        <v>4.8</v>
      </c>
      <c r="G35" s="44">
        <v>4.8</v>
      </c>
      <c r="H35" s="44">
        <v>4.8</v>
      </c>
      <c r="I35" s="44">
        <v>4.8</v>
      </c>
      <c r="J35" s="44">
        <v>4.8</v>
      </c>
      <c r="K35" s="44">
        <v>4.8</v>
      </c>
      <c r="L35" s="44">
        <v>4.8</v>
      </c>
      <c r="M35" s="44">
        <v>4.8</v>
      </c>
      <c r="N35" s="44">
        <v>4.8</v>
      </c>
      <c r="O35" s="44">
        <v>4.8</v>
      </c>
      <c r="P35" s="44">
        <v>4.8</v>
      </c>
      <c r="Q35" s="44">
        <v>4.8</v>
      </c>
      <c r="R35" s="44">
        <v>4.8</v>
      </c>
      <c r="S35" s="44">
        <v>4.8</v>
      </c>
      <c r="T35" s="44">
        <v>4.8</v>
      </c>
      <c r="U35" s="44">
        <v>4.8</v>
      </c>
      <c r="V35" s="44">
        <v>4.8</v>
      </c>
      <c r="W35" s="44">
        <v>4.8</v>
      </c>
      <c r="X35" s="44">
        <v>4.8</v>
      </c>
      <c r="Y35" s="44">
        <v>4.8</v>
      </c>
      <c r="Z35" s="44">
        <v>4.8</v>
      </c>
      <c r="AA35" s="44">
        <v>4.8</v>
      </c>
    </row>
    <row r="36" spans="1:27" ht="12.75" hidden="1" customHeight="1" outlineLevel="1" x14ac:dyDescent="0.3">
      <c r="A36" s="99" t="s">
        <v>1604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3">
      <c r="A37" s="98" t="s">
        <v>1605</v>
      </c>
      <c r="B37" s="28" t="str">
        <f>"07"&amp;"."&amp;$B$752&amp;"."&amp;$B$753</f>
        <v>07.02.2024</v>
      </c>
      <c r="C37" s="90" t="s">
        <v>76</v>
      </c>
      <c r="D37" s="91">
        <f>ROUND(((D38+D39+D41+D40)/1000),5)</f>
        <v>2.5645199999999999</v>
      </c>
      <c r="E37" s="91">
        <f>ROUND(((E38+E39+E41+E40)/1000),5)</f>
        <v>2.5088300000000001</v>
      </c>
      <c r="F37" s="91">
        <f>ROUND(((F38+F39+F41+F40)/1000),5)</f>
        <v>2.4702899999999999</v>
      </c>
      <c r="G37" s="91">
        <f t="shared" ref="G37:AA37" si="18">ROUND(((G38+G39+G41+G40)/1000),5)</f>
        <v>2.4651800000000001</v>
      </c>
      <c r="H37" s="91">
        <f t="shared" si="18"/>
        <v>2.4994100000000001</v>
      </c>
      <c r="I37" s="91">
        <f t="shared" si="18"/>
        <v>2.55653</v>
      </c>
      <c r="J37" s="91">
        <f t="shared" si="18"/>
        <v>2.7431700000000001</v>
      </c>
      <c r="K37" s="91">
        <f t="shared" si="18"/>
        <v>3.0188100000000002</v>
      </c>
      <c r="L37" s="91">
        <f t="shared" si="18"/>
        <v>3.1803400000000002</v>
      </c>
      <c r="M37" s="91">
        <f t="shared" si="18"/>
        <v>3.2376999999999998</v>
      </c>
      <c r="N37" s="91">
        <f t="shared" si="18"/>
        <v>3.2724899999999999</v>
      </c>
      <c r="O37" s="91">
        <f t="shared" si="18"/>
        <v>3.30932</v>
      </c>
      <c r="P37" s="91">
        <f t="shared" si="18"/>
        <v>3.2750699999999999</v>
      </c>
      <c r="Q37" s="91">
        <f t="shared" si="18"/>
        <v>3.3039800000000001</v>
      </c>
      <c r="R37" s="91">
        <f t="shared" si="18"/>
        <v>3.3039000000000001</v>
      </c>
      <c r="S37" s="91">
        <f t="shared" si="18"/>
        <v>3.2197900000000002</v>
      </c>
      <c r="T37" s="91">
        <f t="shared" si="18"/>
        <v>3.1891600000000002</v>
      </c>
      <c r="U37" s="91">
        <f t="shared" si="18"/>
        <v>3.2280500000000001</v>
      </c>
      <c r="V37" s="91">
        <f t="shared" si="18"/>
        <v>3.2152400000000001</v>
      </c>
      <c r="W37" s="91">
        <f t="shared" si="18"/>
        <v>3.2369599999999998</v>
      </c>
      <c r="X37" s="91">
        <f t="shared" si="18"/>
        <v>3.1367600000000002</v>
      </c>
      <c r="Y37" s="91">
        <f t="shared" si="18"/>
        <v>3.0436800000000002</v>
      </c>
      <c r="Z37" s="91">
        <f t="shared" si="18"/>
        <v>2.7954599999999998</v>
      </c>
      <c r="AA37" s="91">
        <f t="shared" si="18"/>
        <v>2.59592</v>
      </c>
    </row>
    <row r="38" spans="1:27" ht="12.75" hidden="1" customHeight="1" outlineLevel="1" x14ac:dyDescent="0.3">
      <c r="A38" s="99" t="s">
        <v>1606</v>
      </c>
      <c r="B38" s="63" t="s">
        <v>238</v>
      </c>
      <c r="C38" s="43" t="s">
        <v>79</v>
      </c>
      <c r="D38" s="44">
        <v>1271.94</v>
      </c>
      <c r="E38" s="44">
        <v>1216.25</v>
      </c>
      <c r="F38" s="44">
        <v>1177.71</v>
      </c>
      <c r="G38" s="44">
        <v>1172.5999999999999</v>
      </c>
      <c r="H38" s="44">
        <v>1206.83</v>
      </c>
      <c r="I38" s="44">
        <v>1263.95</v>
      </c>
      <c r="J38" s="44">
        <v>1450.59</v>
      </c>
      <c r="K38" s="44">
        <v>1726.23</v>
      </c>
      <c r="L38" s="44">
        <v>1887.76</v>
      </c>
      <c r="M38" s="44">
        <v>1945.12</v>
      </c>
      <c r="N38" s="44">
        <v>1979.91</v>
      </c>
      <c r="O38" s="44">
        <v>2016.74</v>
      </c>
      <c r="P38" s="44">
        <v>1982.49</v>
      </c>
      <c r="Q38" s="44">
        <v>2011.4</v>
      </c>
      <c r="R38" s="44">
        <v>2011.32</v>
      </c>
      <c r="S38" s="44">
        <v>1927.21</v>
      </c>
      <c r="T38" s="44">
        <v>1896.58</v>
      </c>
      <c r="U38" s="44">
        <v>1935.47</v>
      </c>
      <c r="V38" s="44">
        <v>1922.66</v>
      </c>
      <c r="W38" s="44">
        <v>1944.38</v>
      </c>
      <c r="X38" s="44">
        <v>1844.18</v>
      </c>
      <c r="Y38" s="44">
        <v>1751.1</v>
      </c>
      <c r="Z38" s="44">
        <v>1502.88</v>
      </c>
      <c r="AA38" s="44">
        <v>1303.3399999999999</v>
      </c>
    </row>
    <row r="39" spans="1:27" ht="12.75" hidden="1" customHeight="1" outlineLevel="1" x14ac:dyDescent="0.3">
      <c r="A39" s="99" t="s">
        <v>1607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3">
      <c r="A40" s="99" t="s">
        <v>1608</v>
      </c>
      <c r="B40" s="63" t="s">
        <v>83</v>
      </c>
      <c r="C40" s="43" t="s">
        <v>79</v>
      </c>
      <c r="D40" s="44">
        <v>4.8</v>
      </c>
      <c r="E40" s="44">
        <v>4.8</v>
      </c>
      <c r="F40" s="44">
        <v>4.8</v>
      </c>
      <c r="G40" s="44">
        <v>4.8</v>
      </c>
      <c r="H40" s="44">
        <v>4.8</v>
      </c>
      <c r="I40" s="44">
        <v>4.8</v>
      </c>
      <c r="J40" s="44">
        <v>4.8</v>
      </c>
      <c r="K40" s="44">
        <v>4.8</v>
      </c>
      <c r="L40" s="44">
        <v>4.8</v>
      </c>
      <c r="M40" s="44">
        <v>4.8</v>
      </c>
      <c r="N40" s="44">
        <v>4.8</v>
      </c>
      <c r="O40" s="44">
        <v>4.8</v>
      </c>
      <c r="P40" s="44">
        <v>4.8</v>
      </c>
      <c r="Q40" s="44">
        <v>4.8</v>
      </c>
      <c r="R40" s="44">
        <v>4.8</v>
      </c>
      <c r="S40" s="44">
        <v>4.8</v>
      </c>
      <c r="T40" s="44">
        <v>4.8</v>
      </c>
      <c r="U40" s="44">
        <v>4.8</v>
      </c>
      <c r="V40" s="44">
        <v>4.8</v>
      </c>
      <c r="W40" s="44">
        <v>4.8</v>
      </c>
      <c r="X40" s="44">
        <v>4.8</v>
      </c>
      <c r="Y40" s="44">
        <v>4.8</v>
      </c>
      <c r="Z40" s="44">
        <v>4.8</v>
      </c>
      <c r="AA40" s="44">
        <v>4.8</v>
      </c>
    </row>
    <row r="41" spans="1:27" ht="12.75" hidden="1" customHeight="1" outlineLevel="1" x14ac:dyDescent="0.3">
      <c r="A41" s="99" t="s">
        <v>1609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3">
      <c r="A42" s="98" t="s">
        <v>1610</v>
      </c>
      <c r="B42" s="28" t="str">
        <f>"08"&amp;"."&amp;$B$752&amp;"."&amp;$B$753</f>
        <v>08.02.2024</v>
      </c>
      <c r="C42" s="90" t="s">
        <v>76</v>
      </c>
      <c r="D42" s="91">
        <f>ROUND(((D43+D44+D46+D45)/1000),5)</f>
        <v>2.5646200000000001</v>
      </c>
      <c r="E42" s="91">
        <f>ROUND(((E43+E44+E46+E45)/1000),5)</f>
        <v>2.4794499999999999</v>
      </c>
      <c r="F42" s="91">
        <f>ROUND(((F43+F44+F46+F45)/1000),5)</f>
        <v>2.44692</v>
      </c>
      <c r="G42" s="91">
        <f t="shared" ref="G42:AA42" si="21">ROUND(((G43+G44+G46+G45)/1000),5)</f>
        <v>2.4384999999999999</v>
      </c>
      <c r="H42" s="91">
        <f t="shared" si="21"/>
        <v>2.4716399999999998</v>
      </c>
      <c r="I42" s="91">
        <f t="shared" si="21"/>
        <v>2.5889700000000002</v>
      </c>
      <c r="J42" s="91">
        <f t="shared" si="21"/>
        <v>2.7981699999999998</v>
      </c>
      <c r="K42" s="91">
        <f t="shared" si="21"/>
        <v>3.09307</v>
      </c>
      <c r="L42" s="91">
        <f t="shared" si="21"/>
        <v>3.2151999999999998</v>
      </c>
      <c r="M42" s="91">
        <f t="shared" si="21"/>
        <v>3.3027500000000001</v>
      </c>
      <c r="N42" s="91">
        <f t="shared" si="21"/>
        <v>3.36991</v>
      </c>
      <c r="O42" s="91">
        <f t="shared" si="21"/>
        <v>3.38618</v>
      </c>
      <c r="P42" s="91">
        <f t="shared" si="21"/>
        <v>3.35833</v>
      </c>
      <c r="Q42" s="91">
        <f t="shared" si="21"/>
        <v>3.36504</v>
      </c>
      <c r="R42" s="91">
        <f t="shared" si="21"/>
        <v>3.3515100000000002</v>
      </c>
      <c r="S42" s="91">
        <f t="shared" si="21"/>
        <v>3.2882400000000001</v>
      </c>
      <c r="T42" s="91">
        <f t="shared" si="21"/>
        <v>3.3667500000000001</v>
      </c>
      <c r="U42" s="91">
        <f t="shared" si="21"/>
        <v>3.3988700000000001</v>
      </c>
      <c r="V42" s="91">
        <f t="shared" si="21"/>
        <v>3.4884300000000001</v>
      </c>
      <c r="W42" s="91">
        <f t="shared" si="21"/>
        <v>3.3349799999999998</v>
      </c>
      <c r="X42" s="91">
        <f t="shared" si="21"/>
        <v>3.2578</v>
      </c>
      <c r="Y42" s="91">
        <f t="shared" si="21"/>
        <v>3.1347900000000002</v>
      </c>
      <c r="Z42" s="91">
        <f t="shared" si="21"/>
        <v>2.9921099999999998</v>
      </c>
      <c r="AA42" s="91">
        <f t="shared" si="21"/>
        <v>2.73766</v>
      </c>
    </row>
    <row r="43" spans="1:27" ht="12.75" hidden="1" customHeight="1" outlineLevel="1" x14ac:dyDescent="0.3">
      <c r="A43" s="99" t="s">
        <v>1611</v>
      </c>
      <c r="B43" s="63" t="s">
        <v>238</v>
      </c>
      <c r="C43" s="43" t="s">
        <v>79</v>
      </c>
      <c r="D43" s="44">
        <v>1272.04</v>
      </c>
      <c r="E43" s="44">
        <v>1186.8699999999999</v>
      </c>
      <c r="F43" s="44">
        <v>1154.3399999999999</v>
      </c>
      <c r="G43" s="44">
        <v>1145.92</v>
      </c>
      <c r="H43" s="44">
        <v>1179.06</v>
      </c>
      <c r="I43" s="44">
        <v>1296.3900000000001</v>
      </c>
      <c r="J43" s="44">
        <v>1505.59</v>
      </c>
      <c r="K43" s="44">
        <v>1800.49</v>
      </c>
      <c r="L43" s="44">
        <v>1922.62</v>
      </c>
      <c r="M43" s="44">
        <v>2010.17</v>
      </c>
      <c r="N43" s="44">
        <v>2077.33</v>
      </c>
      <c r="O43" s="44">
        <v>2093.6</v>
      </c>
      <c r="P43" s="44">
        <v>2065.75</v>
      </c>
      <c r="Q43" s="44">
        <v>2072.46</v>
      </c>
      <c r="R43" s="44">
        <v>2058.9299999999998</v>
      </c>
      <c r="S43" s="44">
        <v>1995.66</v>
      </c>
      <c r="T43" s="44">
        <v>2074.17</v>
      </c>
      <c r="U43" s="44">
        <v>2106.29</v>
      </c>
      <c r="V43" s="44">
        <v>2195.85</v>
      </c>
      <c r="W43" s="44">
        <v>2042.4</v>
      </c>
      <c r="X43" s="44">
        <v>1965.22</v>
      </c>
      <c r="Y43" s="44">
        <v>1842.21</v>
      </c>
      <c r="Z43" s="44">
        <v>1699.53</v>
      </c>
      <c r="AA43" s="44">
        <v>1445.08</v>
      </c>
    </row>
    <row r="44" spans="1:27" ht="12.75" hidden="1" customHeight="1" outlineLevel="1" x14ac:dyDescent="0.3">
      <c r="A44" s="99" t="s">
        <v>1612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3">
      <c r="A45" s="99" t="s">
        <v>1613</v>
      </c>
      <c r="B45" s="63" t="s">
        <v>83</v>
      </c>
      <c r="C45" s="43" t="s">
        <v>79</v>
      </c>
      <c r="D45" s="44">
        <v>4.8</v>
      </c>
      <c r="E45" s="44">
        <v>4.8</v>
      </c>
      <c r="F45" s="44">
        <v>4.8</v>
      </c>
      <c r="G45" s="44">
        <v>4.8</v>
      </c>
      <c r="H45" s="44">
        <v>4.8</v>
      </c>
      <c r="I45" s="44">
        <v>4.8</v>
      </c>
      <c r="J45" s="44">
        <v>4.8</v>
      </c>
      <c r="K45" s="44">
        <v>4.8</v>
      </c>
      <c r="L45" s="44">
        <v>4.8</v>
      </c>
      <c r="M45" s="44">
        <v>4.8</v>
      </c>
      <c r="N45" s="44">
        <v>4.8</v>
      </c>
      <c r="O45" s="44">
        <v>4.8</v>
      </c>
      <c r="P45" s="44">
        <v>4.8</v>
      </c>
      <c r="Q45" s="44">
        <v>4.8</v>
      </c>
      <c r="R45" s="44">
        <v>4.8</v>
      </c>
      <c r="S45" s="44">
        <v>4.8</v>
      </c>
      <c r="T45" s="44">
        <v>4.8</v>
      </c>
      <c r="U45" s="44">
        <v>4.8</v>
      </c>
      <c r="V45" s="44">
        <v>4.8</v>
      </c>
      <c r="W45" s="44">
        <v>4.8</v>
      </c>
      <c r="X45" s="44">
        <v>4.8</v>
      </c>
      <c r="Y45" s="44">
        <v>4.8</v>
      </c>
      <c r="Z45" s="44">
        <v>4.8</v>
      </c>
      <c r="AA45" s="44">
        <v>4.8</v>
      </c>
    </row>
    <row r="46" spans="1:27" ht="12.75" hidden="1" customHeight="1" outlineLevel="1" x14ac:dyDescent="0.3">
      <c r="A46" s="99" t="s">
        <v>1614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3">
      <c r="A47" s="98" t="s">
        <v>1615</v>
      </c>
      <c r="B47" s="28" t="str">
        <f>"09"&amp;"."&amp;$B$752&amp;"."&amp;$B$753</f>
        <v>09.02.2024</v>
      </c>
      <c r="C47" s="90" t="s">
        <v>76</v>
      </c>
      <c r="D47" s="91">
        <f>ROUND(((D48+D49+D51+D50)/1000),5)</f>
        <v>2.6024400000000001</v>
      </c>
      <c r="E47" s="91">
        <f>ROUND(((E48+E49+E51+E50)/1000),5)</f>
        <v>2.4934500000000002</v>
      </c>
      <c r="F47" s="91">
        <f>ROUND(((F48+F49+F51+F50)/1000),5)</f>
        <v>2.46767</v>
      </c>
      <c r="G47" s="91">
        <f t="shared" ref="G47:AA47" si="24">ROUND(((G48+G49+G51+G50)/1000),5)</f>
        <v>2.4674499999999999</v>
      </c>
      <c r="H47" s="91">
        <f t="shared" si="24"/>
        <v>2.47804</v>
      </c>
      <c r="I47" s="91">
        <f t="shared" si="24"/>
        <v>2.6183200000000002</v>
      </c>
      <c r="J47" s="91">
        <f t="shared" si="24"/>
        <v>2.8561200000000002</v>
      </c>
      <c r="K47" s="91">
        <f t="shared" si="24"/>
        <v>3.12913</v>
      </c>
      <c r="L47" s="91">
        <f t="shared" si="24"/>
        <v>3.2665600000000001</v>
      </c>
      <c r="M47" s="91">
        <f t="shared" si="24"/>
        <v>3.3970799999999999</v>
      </c>
      <c r="N47" s="91">
        <f t="shared" si="24"/>
        <v>3.4687899999999998</v>
      </c>
      <c r="O47" s="91">
        <f t="shared" si="24"/>
        <v>3.3675199999999998</v>
      </c>
      <c r="P47" s="91">
        <f t="shared" si="24"/>
        <v>3.3379699999999999</v>
      </c>
      <c r="Q47" s="91">
        <f t="shared" si="24"/>
        <v>3.3441000000000001</v>
      </c>
      <c r="R47" s="91">
        <f t="shared" si="24"/>
        <v>3.3308200000000001</v>
      </c>
      <c r="S47" s="91">
        <f t="shared" si="24"/>
        <v>3.33996</v>
      </c>
      <c r="T47" s="91">
        <f t="shared" si="24"/>
        <v>3.3870100000000001</v>
      </c>
      <c r="U47" s="91">
        <f t="shared" si="24"/>
        <v>3.4159600000000001</v>
      </c>
      <c r="V47" s="91">
        <f t="shared" si="24"/>
        <v>3.4792800000000002</v>
      </c>
      <c r="W47" s="91">
        <f t="shared" si="24"/>
        <v>3.2999299999999998</v>
      </c>
      <c r="X47" s="91">
        <f t="shared" si="24"/>
        <v>3.2204799999999998</v>
      </c>
      <c r="Y47" s="91">
        <f t="shared" si="24"/>
        <v>3.1564199999999998</v>
      </c>
      <c r="Z47" s="91">
        <f t="shared" si="24"/>
        <v>3.0193699999999999</v>
      </c>
      <c r="AA47" s="91">
        <f t="shared" si="24"/>
        <v>2.8167</v>
      </c>
    </row>
    <row r="48" spans="1:27" ht="12.75" hidden="1" customHeight="1" outlineLevel="1" x14ac:dyDescent="0.3">
      <c r="A48" s="99" t="s">
        <v>1616</v>
      </c>
      <c r="B48" s="63" t="s">
        <v>238</v>
      </c>
      <c r="C48" s="43" t="s">
        <v>79</v>
      </c>
      <c r="D48" s="44">
        <v>1309.8599999999999</v>
      </c>
      <c r="E48" s="44">
        <v>1200.8699999999999</v>
      </c>
      <c r="F48" s="44">
        <v>1175.0899999999999</v>
      </c>
      <c r="G48" s="44">
        <v>1174.8699999999999</v>
      </c>
      <c r="H48" s="44">
        <v>1185.46</v>
      </c>
      <c r="I48" s="44">
        <v>1325.74</v>
      </c>
      <c r="J48" s="44">
        <v>1563.54</v>
      </c>
      <c r="K48" s="44">
        <v>1836.55</v>
      </c>
      <c r="L48" s="44">
        <v>1973.98</v>
      </c>
      <c r="M48" s="44">
        <v>2104.5</v>
      </c>
      <c r="N48" s="44">
        <v>2176.21</v>
      </c>
      <c r="O48" s="44">
        <v>2074.94</v>
      </c>
      <c r="P48" s="44">
        <v>2045.39</v>
      </c>
      <c r="Q48" s="44">
        <v>2051.52</v>
      </c>
      <c r="R48" s="44">
        <v>2038.24</v>
      </c>
      <c r="S48" s="44">
        <v>2047.38</v>
      </c>
      <c r="T48" s="44">
        <v>2094.4299999999998</v>
      </c>
      <c r="U48" s="44">
        <v>2123.38</v>
      </c>
      <c r="V48" s="44">
        <v>2186.6999999999998</v>
      </c>
      <c r="W48" s="44">
        <v>2007.35</v>
      </c>
      <c r="X48" s="44">
        <v>1927.9</v>
      </c>
      <c r="Y48" s="44">
        <v>1863.84</v>
      </c>
      <c r="Z48" s="44">
        <v>1726.79</v>
      </c>
      <c r="AA48" s="44">
        <v>1524.12</v>
      </c>
    </row>
    <row r="49" spans="1:27" ht="12.75" hidden="1" customHeight="1" outlineLevel="1" x14ac:dyDescent="0.3">
      <c r="A49" s="99" t="s">
        <v>1617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3">
      <c r="A50" s="99" t="s">
        <v>1618</v>
      </c>
      <c r="B50" s="63" t="s">
        <v>83</v>
      </c>
      <c r="C50" s="43" t="s">
        <v>79</v>
      </c>
      <c r="D50" s="44">
        <v>4.8</v>
      </c>
      <c r="E50" s="44">
        <v>4.8</v>
      </c>
      <c r="F50" s="44">
        <v>4.8</v>
      </c>
      <c r="G50" s="44">
        <v>4.8</v>
      </c>
      <c r="H50" s="44">
        <v>4.8</v>
      </c>
      <c r="I50" s="44">
        <v>4.8</v>
      </c>
      <c r="J50" s="44">
        <v>4.8</v>
      </c>
      <c r="K50" s="44">
        <v>4.8</v>
      </c>
      <c r="L50" s="44">
        <v>4.8</v>
      </c>
      <c r="M50" s="44">
        <v>4.8</v>
      </c>
      <c r="N50" s="44">
        <v>4.8</v>
      </c>
      <c r="O50" s="44">
        <v>4.8</v>
      </c>
      <c r="P50" s="44">
        <v>4.8</v>
      </c>
      <c r="Q50" s="44">
        <v>4.8</v>
      </c>
      <c r="R50" s="44">
        <v>4.8</v>
      </c>
      <c r="S50" s="44">
        <v>4.8</v>
      </c>
      <c r="T50" s="44">
        <v>4.8</v>
      </c>
      <c r="U50" s="44">
        <v>4.8</v>
      </c>
      <c r="V50" s="44">
        <v>4.8</v>
      </c>
      <c r="W50" s="44">
        <v>4.8</v>
      </c>
      <c r="X50" s="44">
        <v>4.8</v>
      </c>
      <c r="Y50" s="44">
        <v>4.8</v>
      </c>
      <c r="Z50" s="44">
        <v>4.8</v>
      </c>
      <c r="AA50" s="44">
        <v>4.8</v>
      </c>
    </row>
    <row r="51" spans="1:27" ht="12.75" hidden="1" customHeight="1" outlineLevel="1" x14ac:dyDescent="0.3">
      <c r="A51" s="99" t="s">
        <v>1619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3">
      <c r="A52" s="98" t="s">
        <v>1620</v>
      </c>
      <c r="B52" s="28" t="str">
        <f>"10"&amp;"."&amp;$B$752&amp;"."&amp;$B$753</f>
        <v>10.02.2024</v>
      </c>
      <c r="C52" s="90" t="s">
        <v>76</v>
      </c>
      <c r="D52" s="91">
        <f>ROUND(((D53+D54+D56+D55)/1000),5)</f>
        <v>2.7374499999999999</v>
      </c>
      <c r="E52" s="91">
        <f>ROUND(((E53+E54+E56+E55)/1000),5)</f>
        <v>2.5623</v>
      </c>
      <c r="F52" s="91">
        <f>ROUND(((F53+F54+F56+F55)/1000),5)</f>
        <v>2.4824799999999998</v>
      </c>
      <c r="G52" s="91">
        <f t="shared" ref="G52:AA52" si="27">ROUND(((G53+G54+G56+G55)/1000),5)</f>
        <v>2.4735900000000002</v>
      </c>
      <c r="H52" s="91">
        <f t="shared" si="27"/>
        <v>2.4819</v>
      </c>
      <c r="I52" s="91">
        <f t="shared" si="27"/>
        <v>2.5730900000000001</v>
      </c>
      <c r="J52" s="91">
        <f t="shared" si="27"/>
        <v>2.6841599999999999</v>
      </c>
      <c r="K52" s="91">
        <f t="shared" si="27"/>
        <v>2.9185500000000002</v>
      </c>
      <c r="L52" s="91">
        <f t="shared" si="27"/>
        <v>3.1041500000000002</v>
      </c>
      <c r="M52" s="91">
        <f t="shared" si="27"/>
        <v>3.1817899999999999</v>
      </c>
      <c r="N52" s="91">
        <f t="shared" si="27"/>
        <v>3.2517900000000002</v>
      </c>
      <c r="O52" s="91">
        <f t="shared" si="27"/>
        <v>3.2682500000000001</v>
      </c>
      <c r="P52" s="91">
        <f t="shared" si="27"/>
        <v>3.2506300000000001</v>
      </c>
      <c r="Q52" s="91">
        <f t="shared" si="27"/>
        <v>3.2381700000000002</v>
      </c>
      <c r="R52" s="91">
        <f t="shared" si="27"/>
        <v>3.1880199999999999</v>
      </c>
      <c r="S52" s="91">
        <f t="shared" si="27"/>
        <v>3.2599200000000002</v>
      </c>
      <c r="T52" s="91">
        <f t="shared" si="27"/>
        <v>3.3096700000000001</v>
      </c>
      <c r="U52" s="91">
        <f t="shared" si="27"/>
        <v>3.36131</v>
      </c>
      <c r="V52" s="91">
        <f t="shared" si="27"/>
        <v>3.4926499999999998</v>
      </c>
      <c r="W52" s="91">
        <f t="shared" si="27"/>
        <v>3.35941</v>
      </c>
      <c r="X52" s="91">
        <f t="shared" si="27"/>
        <v>3.2087300000000001</v>
      </c>
      <c r="Y52" s="91">
        <f t="shared" si="27"/>
        <v>3.1175199999999998</v>
      </c>
      <c r="Z52" s="91">
        <f t="shared" si="27"/>
        <v>3.04196</v>
      </c>
      <c r="AA52" s="91">
        <f t="shared" si="27"/>
        <v>2.82647</v>
      </c>
    </row>
    <row r="53" spans="1:27" ht="12.75" hidden="1" customHeight="1" outlineLevel="1" x14ac:dyDescent="0.3">
      <c r="A53" s="99" t="s">
        <v>1621</v>
      </c>
      <c r="B53" s="63" t="s">
        <v>238</v>
      </c>
      <c r="C53" s="43" t="s">
        <v>79</v>
      </c>
      <c r="D53" s="44">
        <v>1444.87</v>
      </c>
      <c r="E53" s="44">
        <v>1269.72</v>
      </c>
      <c r="F53" s="44">
        <v>1189.9000000000001</v>
      </c>
      <c r="G53" s="44">
        <v>1181.01</v>
      </c>
      <c r="H53" s="44">
        <v>1189.32</v>
      </c>
      <c r="I53" s="44">
        <v>1280.51</v>
      </c>
      <c r="J53" s="44">
        <v>1391.58</v>
      </c>
      <c r="K53" s="44">
        <v>1625.97</v>
      </c>
      <c r="L53" s="44">
        <v>1811.57</v>
      </c>
      <c r="M53" s="44">
        <v>1889.21</v>
      </c>
      <c r="N53" s="44">
        <v>1959.21</v>
      </c>
      <c r="O53" s="44">
        <v>1975.67</v>
      </c>
      <c r="P53" s="44">
        <v>1958.05</v>
      </c>
      <c r="Q53" s="44">
        <v>1945.59</v>
      </c>
      <c r="R53" s="44">
        <v>1895.44</v>
      </c>
      <c r="S53" s="44">
        <v>1967.34</v>
      </c>
      <c r="T53" s="44">
        <v>2017.09</v>
      </c>
      <c r="U53" s="44">
        <v>2068.73</v>
      </c>
      <c r="V53" s="44">
        <v>2200.0700000000002</v>
      </c>
      <c r="W53" s="44">
        <v>2066.83</v>
      </c>
      <c r="X53" s="44">
        <v>1916.15</v>
      </c>
      <c r="Y53" s="44">
        <v>1824.94</v>
      </c>
      <c r="Z53" s="44">
        <v>1749.38</v>
      </c>
      <c r="AA53" s="44">
        <v>1533.89</v>
      </c>
    </row>
    <row r="54" spans="1:27" ht="12.75" hidden="1" customHeight="1" outlineLevel="1" x14ac:dyDescent="0.3">
      <c r="A54" s="99" t="s">
        <v>1622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3">
      <c r="A55" s="99" t="s">
        <v>1623</v>
      </c>
      <c r="B55" s="63" t="s">
        <v>83</v>
      </c>
      <c r="C55" s="43" t="s">
        <v>79</v>
      </c>
      <c r="D55" s="44">
        <v>4.8</v>
      </c>
      <c r="E55" s="44">
        <v>4.8</v>
      </c>
      <c r="F55" s="44">
        <v>4.8</v>
      </c>
      <c r="G55" s="44">
        <v>4.8</v>
      </c>
      <c r="H55" s="44">
        <v>4.8</v>
      </c>
      <c r="I55" s="44">
        <v>4.8</v>
      </c>
      <c r="J55" s="44">
        <v>4.8</v>
      </c>
      <c r="K55" s="44">
        <v>4.8</v>
      </c>
      <c r="L55" s="44">
        <v>4.8</v>
      </c>
      <c r="M55" s="44">
        <v>4.8</v>
      </c>
      <c r="N55" s="44">
        <v>4.8</v>
      </c>
      <c r="O55" s="44">
        <v>4.8</v>
      </c>
      <c r="P55" s="44">
        <v>4.8</v>
      </c>
      <c r="Q55" s="44">
        <v>4.8</v>
      </c>
      <c r="R55" s="44">
        <v>4.8</v>
      </c>
      <c r="S55" s="44">
        <v>4.8</v>
      </c>
      <c r="T55" s="44">
        <v>4.8</v>
      </c>
      <c r="U55" s="44">
        <v>4.8</v>
      </c>
      <c r="V55" s="44">
        <v>4.8</v>
      </c>
      <c r="W55" s="44">
        <v>4.8</v>
      </c>
      <c r="X55" s="44">
        <v>4.8</v>
      </c>
      <c r="Y55" s="44">
        <v>4.8</v>
      </c>
      <c r="Z55" s="44">
        <v>4.8</v>
      </c>
      <c r="AA55" s="44">
        <v>4.8</v>
      </c>
    </row>
    <row r="56" spans="1:27" ht="12.75" hidden="1" customHeight="1" outlineLevel="1" x14ac:dyDescent="0.3">
      <c r="A56" s="99" t="s">
        <v>1624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3">
      <c r="A57" s="98" t="s">
        <v>1625</v>
      </c>
      <c r="B57" s="28" t="str">
        <f>"11"&amp;"."&amp;$B$752&amp;"."&amp;$B$753</f>
        <v>11.02.2024</v>
      </c>
      <c r="C57" s="90" t="s">
        <v>76</v>
      </c>
      <c r="D57" s="91">
        <f>ROUND(((D58+D59+D61+D60)/1000),5)</f>
        <v>2.7332000000000001</v>
      </c>
      <c r="E57" s="91">
        <f>ROUND(((E58+E59+E61+E60)/1000),5)</f>
        <v>2.5733999999999999</v>
      </c>
      <c r="F57" s="91">
        <f>ROUND(((F58+F59+F61+F60)/1000),5)</f>
        <v>2.4984700000000002</v>
      </c>
      <c r="G57" s="91">
        <f t="shared" ref="G57:AA57" si="30">ROUND(((G58+G59+G61+G60)/1000),5)</f>
        <v>2.4839600000000002</v>
      </c>
      <c r="H57" s="91">
        <f t="shared" si="30"/>
        <v>2.4889100000000002</v>
      </c>
      <c r="I57" s="91">
        <f t="shared" si="30"/>
        <v>2.5575399999999999</v>
      </c>
      <c r="J57" s="91">
        <f t="shared" si="30"/>
        <v>2.6490100000000001</v>
      </c>
      <c r="K57" s="91">
        <f t="shared" si="30"/>
        <v>2.7844600000000002</v>
      </c>
      <c r="L57" s="91">
        <f t="shared" si="30"/>
        <v>3.0381999999999998</v>
      </c>
      <c r="M57" s="91">
        <f t="shared" si="30"/>
        <v>3.1198399999999999</v>
      </c>
      <c r="N57" s="91">
        <f t="shared" si="30"/>
        <v>3.1738499999999998</v>
      </c>
      <c r="O57" s="91">
        <f t="shared" si="30"/>
        <v>3.1966800000000002</v>
      </c>
      <c r="P57" s="91">
        <f t="shared" si="30"/>
        <v>3.1908699999999999</v>
      </c>
      <c r="Q57" s="91">
        <f t="shared" si="30"/>
        <v>3.18892</v>
      </c>
      <c r="R57" s="91">
        <f t="shared" si="30"/>
        <v>3.1516700000000002</v>
      </c>
      <c r="S57" s="91">
        <f t="shared" si="30"/>
        <v>3.1466099999999999</v>
      </c>
      <c r="T57" s="91">
        <f t="shared" si="30"/>
        <v>3.1951900000000002</v>
      </c>
      <c r="U57" s="91">
        <f t="shared" si="30"/>
        <v>3.2505199999999999</v>
      </c>
      <c r="V57" s="91">
        <f t="shared" si="30"/>
        <v>3.2506200000000001</v>
      </c>
      <c r="W57" s="91">
        <f t="shared" si="30"/>
        <v>3.2146499999999998</v>
      </c>
      <c r="X57" s="91">
        <f t="shared" si="30"/>
        <v>3.2038099999999998</v>
      </c>
      <c r="Y57" s="91">
        <f t="shared" si="30"/>
        <v>3.12419</v>
      </c>
      <c r="Z57" s="91">
        <f t="shared" si="30"/>
        <v>3.0410499999999998</v>
      </c>
      <c r="AA57" s="91">
        <f t="shared" si="30"/>
        <v>2.7768799999999998</v>
      </c>
    </row>
    <row r="58" spans="1:27" ht="12.75" hidden="1" customHeight="1" outlineLevel="1" x14ac:dyDescent="0.3">
      <c r="A58" s="99" t="s">
        <v>1626</v>
      </c>
      <c r="B58" s="63" t="s">
        <v>238</v>
      </c>
      <c r="C58" s="43" t="s">
        <v>79</v>
      </c>
      <c r="D58" s="44">
        <v>1440.62</v>
      </c>
      <c r="E58" s="44">
        <v>1280.82</v>
      </c>
      <c r="F58" s="44">
        <v>1205.8900000000001</v>
      </c>
      <c r="G58" s="44">
        <v>1191.3800000000001</v>
      </c>
      <c r="H58" s="44">
        <v>1196.33</v>
      </c>
      <c r="I58" s="44">
        <v>1264.96</v>
      </c>
      <c r="J58" s="44">
        <v>1356.43</v>
      </c>
      <c r="K58" s="44">
        <v>1491.88</v>
      </c>
      <c r="L58" s="44">
        <v>1745.62</v>
      </c>
      <c r="M58" s="44">
        <v>1827.26</v>
      </c>
      <c r="N58" s="44">
        <v>1881.27</v>
      </c>
      <c r="O58" s="44">
        <v>1904.1</v>
      </c>
      <c r="P58" s="44">
        <v>1898.29</v>
      </c>
      <c r="Q58" s="44">
        <v>1896.34</v>
      </c>
      <c r="R58" s="44">
        <v>1859.09</v>
      </c>
      <c r="S58" s="44">
        <v>1854.03</v>
      </c>
      <c r="T58" s="44">
        <v>1902.61</v>
      </c>
      <c r="U58" s="44">
        <v>1957.94</v>
      </c>
      <c r="V58" s="44">
        <v>1958.04</v>
      </c>
      <c r="W58" s="44">
        <v>1922.07</v>
      </c>
      <c r="X58" s="44">
        <v>1911.23</v>
      </c>
      <c r="Y58" s="44">
        <v>1831.61</v>
      </c>
      <c r="Z58" s="44">
        <v>1748.47</v>
      </c>
      <c r="AA58" s="44">
        <v>1484.3</v>
      </c>
    </row>
    <row r="59" spans="1:27" ht="12.75" hidden="1" customHeight="1" outlineLevel="1" x14ac:dyDescent="0.3">
      <c r="A59" s="99" t="s">
        <v>1627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3">
      <c r="A60" s="99" t="s">
        <v>1628</v>
      </c>
      <c r="B60" s="63" t="s">
        <v>83</v>
      </c>
      <c r="C60" s="43" t="s">
        <v>79</v>
      </c>
      <c r="D60" s="44">
        <v>4.8</v>
      </c>
      <c r="E60" s="44">
        <v>4.8</v>
      </c>
      <c r="F60" s="44">
        <v>4.8</v>
      </c>
      <c r="G60" s="44">
        <v>4.8</v>
      </c>
      <c r="H60" s="44">
        <v>4.8</v>
      </c>
      <c r="I60" s="44">
        <v>4.8</v>
      </c>
      <c r="J60" s="44">
        <v>4.8</v>
      </c>
      <c r="K60" s="44">
        <v>4.8</v>
      </c>
      <c r="L60" s="44">
        <v>4.8</v>
      </c>
      <c r="M60" s="44">
        <v>4.8</v>
      </c>
      <c r="N60" s="44">
        <v>4.8</v>
      </c>
      <c r="O60" s="44">
        <v>4.8</v>
      </c>
      <c r="P60" s="44">
        <v>4.8</v>
      </c>
      <c r="Q60" s="44">
        <v>4.8</v>
      </c>
      <c r="R60" s="44">
        <v>4.8</v>
      </c>
      <c r="S60" s="44">
        <v>4.8</v>
      </c>
      <c r="T60" s="44">
        <v>4.8</v>
      </c>
      <c r="U60" s="44">
        <v>4.8</v>
      </c>
      <c r="V60" s="44">
        <v>4.8</v>
      </c>
      <c r="W60" s="44">
        <v>4.8</v>
      </c>
      <c r="X60" s="44">
        <v>4.8</v>
      </c>
      <c r="Y60" s="44">
        <v>4.8</v>
      </c>
      <c r="Z60" s="44">
        <v>4.8</v>
      </c>
      <c r="AA60" s="44">
        <v>4.8</v>
      </c>
    </row>
    <row r="61" spans="1:27" ht="12.75" hidden="1" customHeight="1" outlineLevel="1" x14ac:dyDescent="0.3">
      <c r="A61" s="99" t="s">
        <v>1629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3">
      <c r="A62" s="98" t="s">
        <v>1630</v>
      </c>
      <c r="B62" s="28" t="str">
        <f>"12"&amp;"."&amp;$B$752&amp;"."&amp;$B$753</f>
        <v>12.02.2024</v>
      </c>
      <c r="C62" s="90" t="s">
        <v>76</v>
      </c>
      <c r="D62" s="91">
        <f>ROUND(((D63+D64+D66+D65)/1000),5)</f>
        <v>2.6579000000000002</v>
      </c>
      <c r="E62" s="91">
        <f>ROUND(((E63+E64+E66+E65)/1000),5)</f>
        <v>2.5349300000000001</v>
      </c>
      <c r="F62" s="91">
        <f>ROUND(((F63+F64+F66+F65)/1000),5)</f>
        <v>2.49831</v>
      </c>
      <c r="G62" s="91">
        <f t="shared" ref="G62:AA62" si="33">ROUND(((G63+G64+G66+G65)/1000),5)</f>
        <v>2.5007700000000002</v>
      </c>
      <c r="H62" s="91">
        <f t="shared" si="33"/>
        <v>2.5529899999999999</v>
      </c>
      <c r="I62" s="91">
        <f t="shared" si="33"/>
        <v>2.6577700000000002</v>
      </c>
      <c r="J62" s="91">
        <f t="shared" si="33"/>
        <v>2.9700899999999999</v>
      </c>
      <c r="K62" s="91">
        <f t="shared" si="33"/>
        <v>3.1658900000000001</v>
      </c>
      <c r="L62" s="91">
        <f t="shared" si="33"/>
        <v>3.3033100000000002</v>
      </c>
      <c r="M62" s="91">
        <f t="shared" si="33"/>
        <v>3.3359899999999998</v>
      </c>
      <c r="N62" s="91">
        <f t="shared" si="33"/>
        <v>3.3682099999999999</v>
      </c>
      <c r="O62" s="91">
        <f t="shared" si="33"/>
        <v>3.3992900000000001</v>
      </c>
      <c r="P62" s="91">
        <f t="shared" si="33"/>
        <v>3.3638400000000002</v>
      </c>
      <c r="Q62" s="91">
        <f t="shared" si="33"/>
        <v>3.3828900000000002</v>
      </c>
      <c r="R62" s="91">
        <f t="shared" si="33"/>
        <v>3.3591299999999999</v>
      </c>
      <c r="S62" s="91">
        <f t="shared" si="33"/>
        <v>3.3052899999999998</v>
      </c>
      <c r="T62" s="91">
        <f t="shared" si="33"/>
        <v>3.2975699999999999</v>
      </c>
      <c r="U62" s="91">
        <f t="shared" si="33"/>
        <v>3.29955</v>
      </c>
      <c r="V62" s="91">
        <f t="shared" si="33"/>
        <v>3.3267000000000002</v>
      </c>
      <c r="W62" s="91">
        <f t="shared" si="33"/>
        <v>3.3356300000000001</v>
      </c>
      <c r="X62" s="91">
        <f t="shared" si="33"/>
        <v>3.2526099999999998</v>
      </c>
      <c r="Y62" s="91">
        <f t="shared" si="33"/>
        <v>3.1275499999999998</v>
      </c>
      <c r="Z62" s="91">
        <f t="shared" si="33"/>
        <v>2.9179499999999998</v>
      </c>
      <c r="AA62" s="91">
        <f t="shared" si="33"/>
        <v>2.7252399999999999</v>
      </c>
    </row>
    <row r="63" spans="1:27" ht="12.75" hidden="1" customHeight="1" outlineLevel="1" x14ac:dyDescent="0.3">
      <c r="A63" s="99" t="s">
        <v>1631</v>
      </c>
      <c r="B63" s="63" t="s">
        <v>238</v>
      </c>
      <c r="C63" s="43" t="s">
        <v>79</v>
      </c>
      <c r="D63" s="44">
        <v>1365.32</v>
      </c>
      <c r="E63" s="44">
        <v>1242.3499999999999</v>
      </c>
      <c r="F63" s="44">
        <v>1205.73</v>
      </c>
      <c r="G63" s="44">
        <v>1208.19</v>
      </c>
      <c r="H63" s="44">
        <v>1260.4100000000001</v>
      </c>
      <c r="I63" s="44">
        <v>1365.19</v>
      </c>
      <c r="J63" s="44">
        <v>1677.51</v>
      </c>
      <c r="K63" s="44">
        <v>1873.31</v>
      </c>
      <c r="L63" s="44">
        <v>2010.73</v>
      </c>
      <c r="M63" s="44">
        <v>2043.41</v>
      </c>
      <c r="N63" s="44">
        <v>2075.63</v>
      </c>
      <c r="O63" s="44">
        <v>2106.71</v>
      </c>
      <c r="P63" s="44">
        <v>2071.2600000000002</v>
      </c>
      <c r="Q63" s="44">
        <v>2090.31</v>
      </c>
      <c r="R63" s="44">
        <v>2066.5500000000002</v>
      </c>
      <c r="S63" s="44">
        <v>2012.71</v>
      </c>
      <c r="T63" s="44">
        <v>2004.99</v>
      </c>
      <c r="U63" s="44">
        <v>2006.97</v>
      </c>
      <c r="V63" s="44">
        <v>2034.12</v>
      </c>
      <c r="W63" s="44">
        <v>2043.05</v>
      </c>
      <c r="X63" s="44">
        <v>1960.03</v>
      </c>
      <c r="Y63" s="44">
        <v>1834.97</v>
      </c>
      <c r="Z63" s="44">
        <v>1625.37</v>
      </c>
      <c r="AA63" s="44">
        <v>1432.66</v>
      </c>
    </row>
    <row r="64" spans="1:27" ht="12.75" hidden="1" customHeight="1" outlineLevel="1" x14ac:dyDescent="0.3">
      <c r="A64" s="99" t="s">
        <v>1632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3">
      <c r="A65" s="99" t="s">
        <v>1633</v>
      </c>
      <c r="B65" s="63" t="s">
        <v>83</v>
      </c>
      <c r="C65" s="43" t="s">
        <v>79</v>
      </c>
      <c r="D65" s="44">
        <v>4.8</v>
      </c>
      <c r="E65" s="44">
        <v>4.8</v>
      </c>
      <c r="F65" s="44">
        <v>4.8</v>
      </c>
      <c r="G65" s="44">
        <v>4.8</v>
      </c>
      <c r="H65" s="44">
        <v>4.8</v>
      </c>
      <c r="I65" s="44">
        <v>4.8</v>
      </c>
      <c r="J65" s="44">
        <v>4.8</v>
      </c>
      <c r="K65" s="44">
        <v>4.8</v>
      </c>
      <c r="L65" s="44">
        <v>4.8</v>
      </c>
      <c r="M65" s="44">
        <v>4.8</v>
      </c>
      <c r="N65" s="44">
        <v>4.8</v>
      </c>
      <c r="O65" s="44">
        <v>4.8</v>
      </c>
      <c r="P65" s="44">
        <v>4.8</v>
      </c>
      <c r="Q65" s="44">
        <v>4.8</v>
      </c>
      <c r="R65" s="44">
        <v>4.8</v>
      </c>
      <c r="S65" s="44">
        <v>4.8</v>
      </c>
      <c r="T65" s="44">
        <v>4.8</v>
      </c>
      <c r="U65" s="44">
        <v>4.8</v>
      </c>
      <c r="V65" s="44">
        <v>4.8</v>
      </c>
      <c r="W65" s="44">
        <v>4.8</v>
      </c>
      <c r="X65" s="44">
        <v>4.8</v>
      </c>
      <c r="Y65" s="44">
        <v>4.8</v>
      </c>
      <c r="Z65" s="44">
        <v>4.8</v>
      </c>
      <c r="AA65" s="44">
        <v>4.8</v>
      </c>
    </row>
    <row r="66" spans="1:27" ht="12.75" hidden="1" customHeight="1" outlineLevel="1" x14ac:dyDescent="0.3">
      <c r="A66" s="99" t="s">
        <v>1634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3">
      <c r="A67" s="98" t="s">
        <v>1635</v>
      </c>
      <c r="B67" s="28" t="str">
        <f>"13"&amp;"."&amp;$B$752&amp;"."&amp;$B$753</f>
        <v>13.02.2024</v>
      </c>
      <c r="C67" s="90" t="s">
        <v>76</v>
      </c>
      <c r="D67" s="91">
        <f>ROUND(((D68+D69+D71+D70)/1000),5)</f>
        <v>2.5637699999999999</v>
      </c>
      <c r="E67" s="91">
        <f>ROUND(((E68+E69+E71+E70)/1000),5)</f>
        <v>2.5050699999999999</v>
      </c>
      <c r="F67" s="91">
        <f>ROUND(((F68+F69+F71+F70)/1000),5)</f>
        <v>2.4787699999999999</v>
      </c>
      <c r="G67" s="91">
        <f t="shared" ref="G67:AA67" si="36">ROUND(((G68+G69+G71+G70)/1000),5)</f>
        <v>2.4779900000000001</v>
      </c>
      <c r="H67" s="91">
        <f t="shared" si="36"/>
        <v>2.5085199999999999</v>
      </c>
      <c r="I67" s="91">
        <f t="shared" si="36"/>
        <v>2.5962000000000001</v>
      </c>
      <c r="J67" s="91">
        <f t="shared" si="36"/>
        <v>2.7890000000000001</v>
      </c>
      <c r="K67" s="91">
        <f t="shared" si="36"/>
        <v>3.13794</v>
      </c>
      <c r="L67" s="91">
        <f t="shared" si="36"/>
        <v>3.2223000000000002</v>
      </c>
      <c r="M67" s="91">
        <f t="shared" si="36"/>
        <v>3.2267000000000001</v>
      </c>
      <c r="N67" s="91">
        <f t="shared" si="36"/>
        <v>3.2443200000000001</v>
      </c>
      <c r="O67" s="91">
        <f t="shared" si="36"/>
        <v>3.3222</v>
      </c>
      <c r="P67" s="91">
        <f t="shared" si="36"/>
        <v>3.2991899999999998</v>
      </c>
      <c r="Q67" s="91">
        <f t="shared" si="36"/>
        <v>3.3169599999999999</v>
      </c>
      <c r="R67" s="91">
        <f t="shared" si="36"/>
        <v>3.3073399999999999</v>
      </c>
      <c r="S67" s="91">
        <f t="shared" si="36"/>
        <v>3.2374700000000001</v>
      </c>
      <c r="T67" s="91">
        <f t="shared" si="36"/>
        <v>3.2276699999999998</v>
      </c>
      <c r="U67" s="91">
        <f t="shared" si="36"/>
        <v>3.2480199999999999</v>
      </c>
      <c r="V67" s="91">
        <f t="shared" si="36"/>
        <v>3.2838699999999998</v>
      </c>
      <c r="W67" s="91">
        <f t="shared" si="36"/>
        <v>3.3003800000000001</v>
      </c>
      <c r="X67" s="91">
        <f t="shared" si="36"/>
        <v>3.2028099999999999</v>
      </c>
      <c r="Y67" s="91">
        <f t="shared" si="36"/>
        <v>3.1377799999999998</v>
      </c>
      <c r="Z67" s="91">
        <f t="shared" si="36"/>
        <v>2.8382000000000001</v>
      </c>
      <c r="AA67" s="91">
        <f t="shared" si="36"/>
        <v>2.7556500000000002</v>
      </c>
    </row>
    <row r="68" spans="1:27" ht="12.75" hidden="1" customHeight="1" outlineLevel="1" x14ac:dyDescent="0.3">
      <c r="A68" s="99" t="s">
        <v>1636</v>
      </c>
      <c r="B68" s="63" t="s">
        <v>238</v>
      </c>
      <c r="C68" s="43" t="s">
        <v>79</v>
      </c>
      <c r="D68" s="44">
        <v>1271.19</v>
      </c>
      <c r="E68" s="44">
        <v>1212.49</v>
      </c>
      <c r="F68" s="44">
        <v>1186.19</v>
      </c>
      <c r="G68" s="44">
        <v>1185.4100000000001</v>
      </c>
      <c r="H68" s="44">
        <v>1215.94</v>
      </c>
      <c r="I68" s="44">
        <v>1303.6199999999999</v>
      </c>
      <c r="J68" s="44">
        <v>1496.42</v>
      </c>
      <c r="K68" s="44">
        <v>1845.36</v>
      </c>
      <c r="L68" s="44">
        <v>1929.72</v>
      </c>
      <c r="M68" s="44">
        <v>1934.12</v>
      </c>
      <c r="N68" s="44">
        <v>1951.74</v>
      </c>
      <c r="O68" s="44">
        <v>2029.62</v>
      </c>
      <c r="P68" s="44">
        <v>2006.61</v>
      </c>
      <c r="Q68" s="44">
        <v>2024.38</v>
      </c>
      <c r="R68" s="44">
        <v>2014.76</v>
      </c>
      <c r="S68" s="44">
        <v>1944.89</v>
      </c>
      <c r="T68" s="44">
        <v>1935.09</v>
      </c>
      <c r="U68" s="44">
        <v>1955.44</v>
      </c>
      <c r="V68" s="44">
        <v>1991.29</v>
      </c>
      <c r="W68" s="44">
        <v>2007.8</v>
      </c>
      <c r="X68" s="44">
        <v>1910.23</v>
      </c>
      <c r="Y68" s="44">
        <v>1845.2</v>
      </c>
      <c r="Z68" s="44">
        <v>1545.62</v>
      </c>
      <c r="AA68" s="44">
        <v>1463.07</v>
      </c>
    </row>
    <row r="69" spans="1:27" ht="12.75" hidden="1" customHeight="1" outlineLevel="1" x14ac:dyDescent="0.3">
      <c r="A69" s="99" t="s">
        <v>1637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3">
      <c r="A70" s="99" t="s">
        <v>1638</v>
      </c>
      <c r="B70" s="63" t="s">
        <v>83</v>
      </c>
      <c r="C70" s="43" t="s">
        <v>79</v>
      </c>
      <c r="D70" s="44">
        <v>4.8</v>
      </c>
      <c r="E70" s="44">
        <v>4.8</v>
      </c>
      <c r="F70" s="44">
        <v>4.8</v>
      </c>
      <c r="G70" s="44">
        <v>4.8</v>
      </c>
      <c r="H70" s="44">
        <v>4.8</v>
      </c>
      <c r="I70" s="44">
        <v>4.8</v>
      </c>
      <c r="J70" s="44">
        <v>4.8</v>
      </c>
      <c r="K70" s="44">
        <v>4.8</v>
      </c>
      <c r="L70" s="44">
        <v>4.8</v>
      </c>
      <c r="M70" s="44">
        <v>4.8</v>
      </c>
      <c r="N70" s="44">
        <v>4.8</v>
      </c>
      <c r="O70" s="44">
        <v>4.8</v>
      </c>
      <c r="P70" s="44">
        <v>4.8</v>
      </c>
      <c r="Q70" s="44">
        <v>4.8</v>
      </c>
      <c r="R70" s="44">
        <v>4.8</v>
      </c>
      <c r="S70" s="44">
        <v>4.8</v>
      </c>
      <c r="T70" s="44">
        <v>4.8</v>
      </c>
      <c r="U70" s="44">
        <v>4.8</v>
      </c>
      <c r="V70" s="44">
        <v>4.8</v>
      </c>
      <c r="W70" s="44">
        <v>4.8</v>
      </c>
      <c r="X70" s="44">
        <v>4.8</v>
      </c>
      <c r="Y70" s="44">
        <v>4.8</v>
      </c>
      <c r="Z70" s="44">
        <v>4.8</v>
      </c>
      <c r="AA70" s="44">
        <v>4.8</v>
      </c>
    </row>
    <row r="71" spans="1:27" ht="12.75" hidden="1" customHeight="1" outlineLevel="1" x14ac:dyDescent="0.3">
      <c r="A71" s="99" t="s">
        <v>1639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3">
      <c r="A72" s="98" t="s">
        <v>1640</v>
      </c>
      <c r="B72" s="28" t="str">
        <f>"14"&amp;"."&amp;$B$752&amp;"."&amp;$B$753</f>
        <v>14.02.2024</v>
      </c>
      <c r="C72" s="90" t="s">
        <v>76</v>
      </c>
      <c r="D72" s="91">
        <f>ROUND(((D73+D74+D76+D75)/1000),5)</f>
        <v>2.5746799999999999</v>
      </c>
      <c r="E72" s="91">
        <f>ROUND(((E73+E74+E76+E75)/1000),5)</f>
        <v>2.5195699999999999</v>
      </c>
      <c r="F72" s="91">
        <f>ROUND(((F73+F74+F76+F75)/1000),5)</f>
        <v>2.4699499999999999</v>
      </c>
      <c r="G72" s="91">
        <f t="shared" ref="G72:AA72" si="39">ROUND(((G73+G74+G76+G75)/1000),5)</f>
        <v>2.4690799999999999</v>
      </c>
      <c r="H72" s="91">
        <f t="shared" si="39"/>
        <v>2.49092</v>
      </c>
      <c r="I72" s="91">
        <f t="shared" si="39"/>
        <v>2.58555</v>
      </c>
      <c r="J72" s="91">
        <f t="shared" si="39"/>
        <v>2.7895099999999999</v>
      </c>
      <c r="K72" s="91">
        <f t="shared" si="39"/>
        <v>3.15801</v>
      </c>
      <c r="L72" s="91">
        <f t="shared" si="39"/>
        <v>3.22865</v>
      </c>
      <c r="M72" s="91">
        <f t="shared" si="39"/>
        <v>3.2573699999999999</v>
      </c>
      <c r="N72" s="91">
        <f t="shared" si="39"/>
        <v>3.2848199999999999</v>
      </c>
      <c r="O72" s="91">
        <f t="shared" si="39"/>
        <v>3.3285800000000001</v>
      </c>
      <c r="P72" s="91">
        <f t="shared" si="39"/>
        <v>3.3094999999999999</v>
      </c>
      <c r="Q72" s="91">
        <f t="shared" si="39"/>
        <v>3.3094700000000001</v>
      </c>
      <c r="R72" s="91">
        <f t="shared" si="39"/>
        <v>3.3017300000000001</v>
      </c>
      <c r="S72" s="91">
        <f t="shared" si="39"/>
        <v>3.2417699999999998</v>
      </c>
      <c r="T72" s="91">
        <f t="shared" si="39"/>
        <v>3.22498</v>
      </c>
      <c r="U72" s="91">
        <f t="shared" si="39"/>
        <v>3.25658</v>
      </c>
      <c r="V72" s="91">
        <f t="shared" si="39"/>
        <v>3.3486600000000002</v>
      </c>
      <c r="W72" s="91">
        <f t="shared" si="39"/>
        <v>3.28044</v>
      </c>
      <c r="X72" s="91">
        <f t="shared" si="39"/>
        <v>3.1748699999999999</v>
      </c>
      <c r="Y72" s="91">
        <f t="shared" si="39"/>
        <v>3.14188</v>
      </c>
      <c r="Z72" s="91">
        <f t="shared" si="39"/>
        <v>2.8093499999999998</v>
      </c>
      <c r="AA72" s="91">
        <f t="shared" si="39"/>
        <v>2.59904</v>
      </c>
    </row>
    <row r="73" spans="1:27" ht="12.75" hidden="1" customHeight="1" outlineLevel="1" x14ac:dyDescent="0.3">
      <c r="A73" s="99" t="s">
        <v>1641</v>
      </c>
      <c r="B73" s="63" t="s">
        <v>238</v>
      </c>
      <c r="C73" s="43" t="s">
        <v>79</v>
      </c>
      <c r="D73" s="44">
        <v>1282.0999999999999</v>
      </c>
      <c r="E73" s="44">
        <v>1226.99</v>
      </c>
      <c r="F73" s="44">
        <v>1177.3699999999999</v>
      </c>
      <c r="G73" s="44">
        <v>1176.5</v>
      </c>
      <c r="H73" s="44">
        <v>1198.3399999999999</v>
      </c>
      <c r="I73" s="44">
        <v>1292.97</v>
      </c>
      <c r="J73" s="44">
        <v>1496.93</v>
      </c>
      <c r="K73" s="44">
        <v>1865.43</v>
      </c>
      <c r="L73" s="44">
        <v>1936.07</v>
      </c>
      <c r="M73" s="44">
        <v>1964.79</v>
      </c>
      <c r="N73" s="44">
        <v>1992.24</v>
      </c>
      <c r="O73" s="44">
        <v>2036</v>
      </c>
      <c r="P73" s="44">
        <v>2016.92</v>
      </c>
      <c r="Q73" s="44">
        <v>2016.89</v>
      </c>
      <c r="R73" s="44">
        <v>2009.15</v>
      </c>
      <c r="S73" s="44">
        <v>1949.19</v>
      </c>
      <c r="T73" s="44">
        <v>1932.4</v>
      </c>
      <c r="U73" s="44">
        <v>1964</v>
      </c>
      <c r="V73" s="44">
        <v>2056.08</v>
      </c>
      <c r="W73" s="44">
        <v>1987.86</v>
      </c>
      <c r="X73" s="44">
        <v>1882.29</v>
      </c>
      <c r="Y73" s="44">
        <v>1849.3</v>
      </c>
      <c r="Z73" s="44">
        <v>1516.77</v>
      </c>
      <c r="AA73" s="44">
        <v>1306.46</v>
      </c>
    </row>
    <row r="74" spans="1:27" ht="12.75" hidden="1" customHeight="1" outlineLevel="1" x14ac:dyDescent="0.3">
      <c r="A74" s="99" t="s">
        <v>1642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3">
      <c r="A75" s="99" t="s">
        <v>1643</v>
      </c>
      <c r="B75" s="63" t="s">
        <v>83</v>
      </c>
      <c r="C75" s="43" t="s">
        <v>79</v>
      </c>
      <c r="D75" s="44">
        <v>4.8</v>
      </c>
      <c r="E75" s="44">
        <v>4.8</v>
      </c>
      <c r="F75" s="44">
        <v>4.8</v>
      </c>
      <c r="G75" s="44">
        <v>4.8</v>
      </c>
      <c r="H75" s="44">
        <v>4.8</v>
      </c>
      <c r="I75" s="44">
        <v>4.8</v>
      </c>
      <c r="J75" s="44">
        <v>4.8</v>
      </c>
      <c r="K75" s="44">
        <v>4.8</v>
      </c>
      <c r="L75" s="44">
        <v>4.8</v>
      </c>
      <c r="M75" s="44">
        <v>4.8</v>
      </c>
      <c r="N75" s="44">
        <v>4.8</v>
      </c>
      <c r="O75" s="44">
        <v>4.8</v>
      </c>
      <c r="P75" s="44">
        <v>4.8</v>
      </c>
      <c r="Q75" s="44">
        <v>4.8</v>
      </c>
      <c r="R75" s="44">
        <v>4.8</v>
      </c>
      <c r="S75" s="44">
        <v>4.8</v>
      </c>
      <c r="T75" s="44">
        <v>4.8</v>
      </c>
      <c r="U75" s="44">
        <v>4.8</v>
      </c>
      <c r="V75" s="44">
        <v>4.8</v>
      </c>
      <c r="W75" s="44">
        <v>4.8</v>
      </c>
      <c r="X75" s="44">
        <v>4.8</v>
      </c>
      <c r="Y75" s="44">
        <v>4.8</v>
      </c>
      <c r="Z75" s="44">
        <v>4.8</v>
      </c>
      <c r="AA75" s="44">
        <v>4.8</v>
      </c>
    </row>
    <row r="76" spans="1:27" ht="12.75" hidden="1" customHeight="1" outlineLevel="1" x14ac:dyDescent="0.3">
      <c r="A76" s="99" t="s">
        <v>1644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3">
      <c r="A77" s="98" t="s">
        <v>1645</v>
      </c>
      <c r="B77" s="28" t="str">
        <f>"15"&amp;"."&amp;$B$752&amp;"."&amp;$B$753</f>
        <v>15.02.2024</v>
      </c>
      <c r="C77" s="90" t="s">
        <v>76</v>
      </c>
      <c r="D77" s="91">
        <f>ROUND(((D78+D79+D81+D80)/1000),5)</f>
        <v>2.5396299999999998</v>
      </c>
      <c r="E77" s="91">
        <f>ROUND(((E78+E79+E81+E80)/1000),5)</f>
        <v>2.4698600000000002</v>
      </c>
      <c r="F77" s="91">
        <f>ROUND(((F78+F79+F81+F80)/1000),5)</f>
        <v>2.4286500000000002</v>
      </c>
      <c r="G77" s="91">
        <f t="shared" ref="G77:AA77" si="42">ROUND(((G78+G79+G81+G80)/1000),5)</f>
        <v>2.4070299999999998</v>
      </c>
      <c r="H77" s="91">
        <f t="shared" si="42"/>
        <v>2.4773999999999998</v>
      </c>
      <c r="I77" s="91">
        <f t="shared" si="42"/>
        <v>2.5913400000000002</v>
      </c>
      <c r="J77" s="91">
        <f t="shared" si="42"/>
        <v>2.7695500000000002</v>
      </c>
      <c r="K77" s="91">
        <f t="shared" si="42"/>
        <v>3.1373899999999999</v>
      </c>
      <c r="L77" s="91">
        <f t="shared" si="42"/>
        <v>3.2245300000000001</v>
      </c>
      <c r="M77" s="91">
        <f t="shared" si="42"/>
        <v>3.1985600000000001</v>
      </c>
      <c r="N77" s="91">
        <f t="shared" si="42"/>
        <v>3.2280600000000002</v>
      </c>
      <c r="O77" s="91">
        <f t="shared" si="42"/>
        <v>3.3219599999999998</v>
      </c>
      <c r="P77" s="91">
        <f t="shared" si="42"/>
        <v>3.3289399999999998</v>
      </c>
      <c r="Q77" s="91">
        <f t="shared" si="42"/>
        <v>3.3464999999999998</v>
      </c>
      <c r="R77" s="91">
        <f t="shared" si="42"/>
        <v>3.30023</v>
      </c>
      <c r="S77" s="91">
        <f t="shared" si="42"/>
        <v>3.19882</v>
      </c>
      <c r="T77" s="91">
        <f t="shared" si="42"/>
        <v>3.1758700000000002</v>
      </c>
      <c r="U77" s="91">
        <f t="shared" si="42"/>
        <v>3.19136</v>
      </c>
      <c r="V77" s="91">
        <f t="shared" si="42"/>
        <v>3.2079900000000001</v>
      </c>
      <c r="W77" s="91">
        <f t="shared" si="42"/>
        <v>3.2254499999999999</v>
      </c>
      <c r="X77" s="91">
        <f t="shared" si="42"/>
        <v>3.1587499999999999</v>
      </c>
      <c r="Y77" s="91">
        <f t="shared" si="42"/>
        <v>3.1380699999999999</v>
      </c>
      <c r="Z77" s="91">
        <f t="shared" si="42"/>
        <v>2.83982</v>
      </c>
      <c r="AA77" s="91">
        <f t="shared" si="42"/>
        <v>2.7237200000000001</v>
      </c>
    </row>
    <row r="78" spans="1:27" ht="12.75" hidden="1" customHeight="1" outlineLevel="1" x14ac:dyDescent="0.3">
      <c r="A78" s="99" t="s">
        <v>1646</v>
      </c>
      <c r="B78" s="63" t="s">
        <v>238</v>
      </c>
      <c r="C78" s="43" t="s">
        <v>79</v>
      </c>
      <c r="D78" s="44">
        <v>1247.05</v>
      </c>
      <c r="E78" s="44">
        <v>1177.28</v>
      </c>
      <c r="F78" s="44">
        <v>1136.07</v>
      </c>
      <c r="G78" s="44">
        <v>1114.45</v>
      </c>
      <c r="H78" s="44">
        <v>1184.82</v>
      </c>
      <c r="I78" s="44">
        <v>1298.76</v>
      </c>
      <c r="J78" s="44">
        <v>1476.97</v>
      </c>
      <c r="K78" s="44">
        <v>1844.81</v>
      </c>
      <c r="L78" s="44">
        <v>1931.95</v>
      </c>
      <c r="M78" s="44">
        <v>1905.98</v>
      </c>
      <c r="N78" s="44">
        <v>1935.48</v>
      </c>
      <c r="O78" s="44">
        <v>2029.38</v>
      </c>
      <c r="P78" s="44">
        <v>2036.36</v>
      </c>
      <c r="Q78" s="44">
        <v>2053.92</v>
      </c>
      <c r="R78" s="44">
        <v>2007.65</v>
      </c>
      <c r="S78" s="44">
        <v>1906.24</v>
      </c>
      <c r="T78" s="44">
        <v>1883.29</v>
      </c>
      <c r="U78" s="44">
        <v>1898.78</v>
      </c>
      <c r="V78" s="44">
        <v>1915.41</v>
      </c>
      <c r="W78" s="44">
        <v>1932.87</v>
      </c>
      <c r="X78" s="44">
        <v>1866.17</v>
      </c>
      <c r="Y78" s="44">
        <v>1845.49</v>
      </c>
      <c r="Z78" s="44">
        <v>1547.24</v>
      </c>
      <c r="AA78" s="44">
        <v>1431.14</v>
      </c>
    </row>
    <row r="79" spans="1:27" ht="12.75" hidden="1" customHeight="1" outlineLevel="1" x14ac:dyDescent="0.3">
      <c r="A79" s="99" t="s">
        <v>1647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3">
      <c r="A80" s="99" t="s">
        <v>1648</v>
      </c>
      <c r="B80" s="63" t="s">
        <v>83</v>
      </c>
      <c r="C80" s="43" t="s">
        <v>79</v>
      </c>
      <c r="D80" s="44">
        <v>4.8</v>
      </c>
      <c r="E80" s="44">
        <v>4.8</v>
      </c>
      <c r="F80" s="44">
        <v>4.8</v>
      </c>
      <c r="G80" s="44">
        <v>4.8</v>
      </c>
      <c r="H80" s="44">
        <v>4.8</v>
      </c>
      <c r="I80" s="44">
        <v>4.8</v>
      </c>
      <c r="J80" s="44">
        <v>4.8</v>
      </c>
      <c r="K80" s="44">
        <v>4.8</v>
      </c>
      <c r="L80" s="44">
        <v>4.8</v>
      </c>
      <c r="M80" s="44">
        <v>4.8</v>
      </c>
      <c r="N80" s="44">
        <v>4.8</v>
      </c>
      <c r="O80" s="44">
        <v>4.8</v>
      </c>
      <c r="P80" s="44">
        <v>4.8</v>
      </c>
      <c r="Q80" s="44">
        <v>4.8</v>
      </c>
      <c r="R80" s="44">
        <v>4.8</v>
      </c>
      <c r="S80" s="44">
        <v>4.8</v>
      </c>
      <c r="T80" s="44">
        <v>4.8</v>
      </c>
      <c r="U80" s="44">
        <v>4.8</v>
      </c>
      <c r="V80" s="44">
        <v>4.8</v>
      </c>
      <c r="W80" s="44">
        <v>4.8</v>
      </c>
      <c r="X80" s="44">
        <v>4.8</v>
      </c>
      <c r="Y80" s="44">
        <v>4.8</v>
      </c>
      <c r="Z80" s="44">
        <v>4.8</v>
      </c>
      <c r="AA80" s="44">
        <v>4.8</v>
      </c>
    </row>
    <row r="81" spans="1:27" ht="12.75" hidden="1" customHeight="1" outlineLevel="1" x14ac:dyDescent="0.3">
      <c r="A81" s="99" t="s">
        <v>1649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3">
      <c r="A82" s="98" t="s">
        <v>1650</v>
      </c>
      <c r="B82" s="28" t="str">
        <f>"16"&amp;"."&amp;$B$752&amp;"."&amp;$B$753</f>
        <v>16.02.2024</v>
      </c>
      <c r="C82" s="90" t="s">
        <v>76</v>
      </c>
      <c r="D82" s="91">
        <f>ROUND(((D83+D84+D86+D85)/1000),5)</f>
        <v>2.5674000000000001</v>
      </c>
      <c r="E82" s="91">
        <f>ROUND(((E83+E84+E86+E85)/1000),5)</f>
        <v>2.4706700000000001</v>
      </c>
      <c r="F82" s="91">
        <f>ROUND(((F83+F84+F86+F85)/1000),5)</f>
        <v>2.4462899999999999</v>
      </c>
      <c r="G82" s="91">
        <f t="shared" ref="G82:AA82" si="45">ROUND(((G83+G84+G86+G85)/1000),5)</f>
        <v>2.4371700000000001</v>
      </c>
      <c r="H82" s="91">
        <f t="shared" si="45"/>
        <v>2.5034800000000001</v>
      </c>
      <c r="I82" s="91">
        <f t="shared" si="45"/>
        <v>2.6033300000000001</v>
      </c>
      <c r="J82" s="91">
        <f t="shared" si="45"/>
        <v>2.78328</v>
      </c>
      <c r="K82" s="91">
        <f t="shared" si="45"/>
        <v>3.15421</v>
      </c>
      <c r="L82" s="91">
        <f t="shared" si="45"/>
        <v>3.2181899999999999</v>
      </c>
      <c r="M82" s="91">
        <f t="shared" si="45"/>
        <v>3.2411400000000001</v>
      </c>
      <c r="N82" s="91">
        <f t="shared" si="45"/>
        <v>3.2409400000000002</v>
      </c>
      <c r="O82" s="91">
        <f t="shared" si="45"/>
        <v>3.3191700000000002</v>
      </c>
      <c r="P82" s="91">
        <f t="shared" si="45"/>
        <v>3.2995100000000002</v>
      </c>
      <c r="Q82" s="91">
        <f t="shared" si="45"/>
        <v>3.30091</v>
      </c>
      <c r="R82" s="91">
        <f t="shared" si="45"/>
        <v>3.3016700000000001</v>
      </c>
      <c r="S82" s="91">
        <f t="shared" si="45"/>
        <v>3.2440600000000002</v>
      </c>
      <c r="T82" s="91">
        <f t="shared" si="45"/>
        <v>3.2100900000000001</v>
      </c>
      <c r="U82" s="91">
        <f t="shared" si="45"/>
        <v>3.2372899999999998</v>
      </c>
      <c r="V82" s="91">
        <f t="shared" si="45"/>
        <v>3.2611300000000001</v>
      </c>
      <c r="W82" s="91">
        <f t="shared" si="45"/>
        <v>3.3043900000000002</v>
      </c>
      <c r="X82" s="91">
        <f t="shared" si="45"/>
        <v>3.24499</v>
      </c>
      <c r="Y82" s="91">
        <f t="shared" si="45"/>
        <v>3.1623600000000001</v>
      </c>
      <c r="Z82" s="91">
        <f t="shared" si="45"/>
        <v>3.0341399999999998</v>
      </c>
      <c r="AA82" s="91">
        <f t="shared" si="45"/>
        <v>2.7543500000000001</v>
      </c>
    </row>
    <row r="83" spans="1:27" ht="12.75" hidden="1" customHeight="1" outlineLevel="1" x14ac:dyDescent="0.3">
      <c r="A83" s="99" t="s">
        <v>1651</v>
      </c>
      <c r="B83" s="63" t="s">
        <v>238</v>
      </c>
      <c r="C83" s="43" t="s">
        <v>79</v>
      </c>
      <c r="D83" s="44">
        <v>1274.82</v>
      </c>
      <c r="E83" s="44">
        <v>1178.0899999999999</v>
      </c>
      <c r="F83" s="44">
        <v>1153.71</v>
      </c>
      <c r="G83" s="44">
        <v>1144.5899999999999</v>
      </c>
      <c r="H83" s="44">
        <v>1210.9000000000001</v>
      </c>
      <c r="I83" s="44">
        <v>1310.75</v>
      </c>
      <c r="J83" s="44">
        <v>1490.7</v>
      </c>
      <c r="K83" s="44">
        <v>1861.63</v>
      </c>
      <c r="L83" s="44">
        <v>1925.61</v>
      </c>
      <c r="M83" s="44">
        <v>1948.56</v>
      </c>
      <c r="N83" s="44">
        <v>1948.36</v>
      </c>
      <c r="O83" s="44">
        <v>2026.59</v>
      </c>
      <c r="P83" s="44">
        <v>2006.93</v>
      </c>
      <c r="Q83" s="44">
        <v>2008.33</v>
      </c>
      <c r="R83" s="44">
        <v>2009.09</v>
      </c>
      <c r="S83" s="44">
        <v>1951.48</v>
      </c>
      <c r="T83" s="44">
        <v>1917.51</v>
      </c>
      <c r="U83" s="44">
        <v>1944.71</v>
      </c>
      <c r="V83" s="44">
        <v>1968.55</v>
      </c>
      <c r="W83" s="44">
        <v>2011.81</v>
      </c>
      <c r="X83" s="44">
        <v>1952.41</v>
      </c>
      <c r="Y83" s="44">
        <v>1869.78</v>
      </c>
      <c r="Z83" s="44">
        <v>1741.56</v>
      </c>
      <c r="AA83" s="44">
        <v>1461.77</v>
      </c>
    </row>
    <row r="84" spans="1:27" ht="12.75" hidden="1" customHeight="1" outlineLevel="1" x14ac:dyDescent="0.3">
      <c r="A84" s="99" t="s">
        <v>1652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3">
      <c r="A85" s="99" t="s">
        <v>1653</v>
      </c>
      <c r="B85" s="63" t="s">
        <v>83</v>
      </c>
      <c r="C85" s="43" t="s">
        <v>79</v>
      </c>
      <c r="D85" s="44">
        <v>4.8</v>
      </c>
      <c r="E85" s="44">
        <v>4.8</v>
      </c>
      <c r="F85" s="44">
        <v>4.8</v>
      </c>
      <c r="G85" s="44">
        <v>4.8</v>
      </c>
      <c r="H85" s="44">
        <v>4.8</v>
      </c>
      <c r="I85" s="44">
        <v>4.8</v>
      </c>
      <c r="J85" s="44">
        <v>4.8</v>
      </c>
      <c r="K85" s="44">
        <v>4.8</v>
      </c>
      <c r="L85" s="44">
        <v>4.8</v>
      </c>
      <c r="M85" s="44">
        <v>4.8</v>
      </c>
      <c r="N85" s="44">
        <v>4.8</v>
      </c>
      <c r="O85" s="44">
        <v>4.8</v>
      </c>
      <c r="P85" s="44">
        <v>4.8</v>
      </c>
      <c r="Q85" s="44">
        <v>4.8</v>
      </c>
      <c r="R85" s="44">
        <v>4.8</v>
      </c>
      <c r="S85" s="44">
        <v>4.8</v>
      </c>
      <c r="T85" s="44">
        <v>4.8</v>
      </c>
      <c r="U85" s="44">
        <v>4.8</v>
      </c>
      <c r="V85" s="44">
        <v>4.8</v>
      </c>
      <c r="W85" s="44">
        <v>4.8</v>
      </c>
      <c r="X85" s="44">
        <v>4.8</v>
      </c>
      <c r="Y85" s="44">
        <v>4.8</v>
      </c>
      <c r="Z85" s="44">
        <v>4.8</v>
      </c>
      <c r="AA85" s="44">
        <v>4.8</v>
      </c>
    </row>
    <row r="86" spans="1:27" ht="12.75" hidden="1" customHeight="1" outlineLevel="1" x14ac:dyDescent="0.3">
      <c r="A86" s="99" t="s">
        <v>1654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3">
      <c r="A87" s="98" t="s">
        <v>1655</v>
      </c>
      <c r="B87" s="28" t="str">
        <f>"17"&amp;"."&amp;$B$752&amp;"."&amp;$B$753</f>
        <v>17.02.2024</v>
      </c>
      <c r="C87" s="90" t="s">
        <v>76</v>
      </c>
      <c r="D87" s="91">
        <f>ROUND(((D88+D89+D91+D90)/1000),5)</f>
        <v>2.76641</v>
      </c>
      <c r="E87" s="91">
        <f>ROUND(((E88+E89+E91+E90)/1000),5)</f>
        <v>2.63998</v>
      </c>
      <c r="F87" s="91">
        <f>ROUND(((F88+F89+F91+F90)/1000),5)</f>
        <v>2.56541</v>
      </c>
      <c r="G87" s="91">
        <f t="shared" ref="G87:AA87" si="48">ROUND(((G88+G89+G91+G90)/1000),5)</f>
        <v>2.5617399999999999</v>
      </c>
      <c r="H87" s="91">
        <f t="shared" si="48"/>
        <v>2.5650599999999999</v>
      </c>
      <c r="I87" s="91">
        <f t="shared" si="48"/>
        <v>2.6256200000000001</v>
      </c>
      <c r="J87" s="91">
        <f t="shared" si="48"/>
        <v>2.7240099999999998</v>
      </c>
      <c r="K87" s="91">
        <f t="shared" si="48"/>
        <v>2.84056</v>
      </c>
      <c r="L87" s="91">
        <f t="shared" si="48"/>
        <v>3.1591900000000002</v>
      </c>
      <c r="M87" s="91">
        <f t="shared" si="48"/>
        <v>3.2401499999999999</v>
      </c>
      <c r="N87" s="91">
        <f t="shared" si="48"/>
        <v>3.3372600000000001</v>
      </c>
      <c r="O87" s="91">
        <f t="shared" si="48"/>
        <v>3.3364799999999999</v>
      </c>
      <c r="P87" s="91">
        <f t="shared" si="48"/>
        <v>3.30823</v>
      </c>
      <c r="Q87" s="91">
        <f t="shared" si="48"/>
        <v>3.2490600000000001</v>
      </c>
      <c r="R87" s="91">
        <f t="shared" si="48"/>
        <v>3.2224499999999998</v>
      </c>
      <c r="S87" s="91">
        <f t="shared" si="48"/>
        <v>3.1742900000000001</v>
      </c>
      <c r="T87" s="91">
        <f t="shared" si="48"/>
        <v>3.1734300000000002</v>
      </c>
      <c r="U87" s="91">
        <f t="shared" si="48"/>
        <v>3.2038700000000002</v>
      </c>
      <c r="V87" s="91">
        <f t="shared" si="48"/>
        <v>3.1803499999999998</v>
      </c>
      <c r="W87" s="91">
        <f t="shared" si="48"/>
        <v>3.2355299999999998</v>
      </c>
      <c r="X87" s="91">
        <f t="shared" si="48"/>
        <v>3.2429299999999999</v>
      </c>
      <c r="Y87" s="91">
        <f t="shared" si="48"/>
        <v>3.1213700000000002</v>
      </c>
      <c r="Z87" s="91">
        <f t="shared" si="48"/>
        <v>2.95302</v>
      </c>
      <c r="AA87" s="91">
        <f t="shared" si="48"/>
        <v>2.8008099999999998</v>
      </c>
    </row>
    <row r="88" spans="1:27" ht="12.75" hidden="1" customHeight="1" outlineLevel="1" x14ac:dyDescent="0.3">
      <c r="A88" s="99" t="s">
        <v>1656</v>
      </c>
      <c r="B88" s="63" t="s">
        <v>238</v>
      </c>
      <c r="C88" s="43" t="s">
        <v>79</v>
      </c>
      <c r="D88" s="44">
        <v>1473.83</v>
      </c>
      <c r="E88" s="44">
        <v>1347.4</v>
      </c>
      <c r="F88" s="44">
        <v>1272.83</v>
      </c>
      <c r="G88" s="44">
        <v>1269.1600000000001</v>
      </c>
      <c r="H88" s="44">
        <v>1272.48</v>
      </c>
      <c r="I88" s="44">
        <v>1333.04</v>
      </c>
      <c r="J88" s="44">
        <v>1431.43</v>
      </c>
      <c r="K88" s="44">
        <v>1547.98</v>
      </c>
      <c r="L88" s="44">
        <v>1866.61</v>
      </c>
      <c r="M88" s="44">
        <v>1947.57</v>
      </c>
      <c r="N88" s="44">
        <v>2044.68</v>
      </c>
      <c r="O88" s="44">
        <v>2043.9</v>
      </c>
      <c r="P88" s="44">
        <v>2015.65</v>
      </c>
      <c r="Q88" s="44">
        <v>1956.48</v>
      </c>
      <c r="R88" s="44">
        <v>1929.87</v>
      </c>
      <c r="S88" s="44">
        <v>1881.71</v>
      </c>
      <c r="T88" s="44">
        <v>1880.85</v>
      </c>
      <c r="U88" s="44">
        <v>1911.29</v>
      </c>
      <c r="V88" s="44">
        <v>1887.77</v>
      </c>
      <c r="W88" s="44">
        <v>1942.95</v>
      </c>
      <c r="X88" s="44">
        <v>1950.35</v>
      </c>
      <c r="Y88" s="44">
        <v>1828.79</v>
      </c>
      <c r="Z88" s="44">
        <v>1660.44</v>
      </c>
      <c r="AA88" s="44">
        <v>1508.23</v>
      </c>
    </row>
    <row r="89" spans="1:27" ht="12.75" hidden="1" customHeight="1" outlineLevel="1" x14ac:dyDescent="0.3">
      <c r="A89" s="99" t="s">
        <v>1657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3">
      <c r="A90" s="99" t="s">
        <v>1658</v>
      </c>
      <c r="B90" s="63" t="s">
        <v>83</v>
      </c>
      <c r="C90" s="43" t="s">
        <v>79</v>
      </c>
      <c r="D90" s="44">
        <v>4.8</v>
      </c>
      <c r="E90" s="44">
        <v>4.8</v>
      </c>
      <c r="F90" s="44">
        <v>4.8</v>
      </c>
      <c r="G90" s="44">
        <v>4.8</v>
      </c>
      <c r="H90" s="44">
        <v>4.8</v>
      </c>
      <c r="I90" s="44">
        <v>4.8</v>
      </c>
      <c r="J90" s="44">
        <v>4.8</v>
      </c>
      <c r="K90" s="44">
        <v>4.8</v>
      </c>
      <c r="L90" s="44">
        <v>4.8</v>
      </c>
      <c r="M90" s="44">
        <v>4.8</v>
      </c>
      <c r="N90" s="44">
        <v>4.8</v>
      </c>
      <c r="O90" s="44">
        <v>4.8</v>
      </c>
      <c r="P90" s="44">
        <v>4.8</v>
      </c>
      <c r="Q90" s="44">
        <v>4.8</v>
      </c>
      <c r="R90" s="44">
        <v>4.8</v>
      </c>
      <c r="S90" s="44">
        <v>4.8</v>
      </c>
      <c r="T90" s="44">
        <v>4.8</v>
      </c>
      <c r="U90" s="44">
        <v>4.8</v>
      </c>
      <c r="V90" s="44">
        <v>4.8</v>
      </c>
      <c r="W90" s="44">
        <v>4.8</v>
      </c>
      <c r="X90" s="44">
        <v>4.8</v>
      </c>
      <c r="Y90" s="44">
        <v>4.8</v>
      </c>
      <c r="Z90" s="44">
        <v>4.8</v>
      </c>
      <c r="AA90" s="44">
        <v>4.8</v>
      </c>
    </row>
    <row r="91" spans="1:27" ht="12.75" hidden="1" customHeight="1" outlineLevel="1" x14ac:dyDescent="0.3">
      <c r="A91" s="99" t="s">
        <v>1659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3">
      <c r="A92" s="98" t="s">
        <v>1660</v>
      </c>
      <c r="B92" s="28" t="str">
        <f>"18"&amp;"."&amp;$B$752&amp;"."&amp;$B$753</f>
        <v>18.02.2024</v>
      </c>
      <c r="C92" s="90" t="s">
        <v>76</v>
      </c>
      <c r="D92" s="91">
        <f>ROUND(((D93+D94+D96+D95)/1000),5)</f>
        <v>2.7084000000000001</v>
      </c>
      <c r="E92" s="91">
        <f>ROUND(((E93+E94+E96+E95)/1000),5)</f>
        <v>2.6036800000000002</v>
      </c>
      <c r="F92" s="91">
        <f>ROUND(((F93+F94+F96+F95)/1000),5)</f>
        <v>2.5562100000000001</v>
      </c>
      <c r="G92" s="91">
        <f t="shared" ref="G92:AA92" si="51">ROUND(((G93+G94+G96+G95)/1000),5)</f>
        <v>2.53695</v>
      </c>
      <c r="H92" s="91">
        <f t="shared" si="51"/>
        <v>2.5633499999999998</v>
      </c>
      <c r="I92" s="91">
        <f t="shared" si="51"/>
        <v>2.6013099999999998</v>
      </c>
      <c r="J92" s="91">
        <f t="shared" si="51"/>
        <v>2.6685400000000001</v>
      </c>
      <c r="K92" s="91">
        <f t="shared" si="51"/>
        <v>2.7660100000000001</v>
      </c>
      <c r="L92" s="91">
        <f t="shared" si="51"/>
        <v>3.0010500000000002</v>
      </c>
      <c r="M92" s="91">
        <f t="shared" si="51"/>
        <v>3.1881200000000001</v>
      </c>
      <c r="N92" s="91">
        <f t="shared" si="51"/>
        <v>3.2666300000000001</v>
      </c>
      <c r="O92" s="91">
        <f t="shared" si="51"/>
        <v>3.2768199999999998</v>
      </c>
      <c r="P92" s="91">
        <f t="shared" si="51"/>
        <v>3.2605900000000001</v>
      </c>
      <c r="Q92" s="91">
        <f t="shared" si="51"/>
        <v>3.2414800000000001</v>
      </c>
      <c r="R92" s="91">
        <f t="shared" si="51"/>
        <v>3.2300599999999999</v>
      </c>
      <c r="S92" s="91">
        <f t="shared" si="51"/>
        <v>3.2011799999999999</v>
      </c>
      <c r="T92" s="91">
        <f t="shared" si="51"/>
        <v>3.2612700000000001</v>
      </c>
      <c r="U92" s="91">
        <f t="shared" si="51"/>
        <v>3.3087200000000001</v>
      </c>
      <c r="V92" s="91">
        <f t="shared" si="51"/>
        <v>3.2866499999999998</v>
      </c>
      <c r="W92" s="91">
        <f t="shared" si="51"/>
        <v>3.2769400000000002</v>
      </c>
      <c r="X92" s="91">
        <f t="shared" si="51"/>
        <v>3.2945199999999999</v>
      </c>
      <c r="Y92" s="91">
        <f t="shared" si="51"/>
        <v>3.1578200000000001</v>
      </c>
      <c r="Z92" s="91">
        <f t="shared" si="51"/>
        <v>2.8655499999999998</v>
      </c>
      <c r="AA92" s="91">
        <f t="shared" si="51"/>
        <v>2.7379099999999998</v>
      </c>
    </row>
    <row r="93" spans="1:27" ht="12.75" hidden="1" customHeight="1" outlineLevel="1" x14ac:dyDescent="0.3">
      <c r="A93" s="99" t="s">
        <v>1661</v>
      </c>
      <c r="B93" s="63" t="s">
        <v>238</v>
      </c>
      <c r="C93" s="43" t="s">
        <v>79</v>
      </c>
      <c r="D93" s="44">
        <v>1415.82</v>
      </c>
      <c r="E93" s="44">
        <v>1311.1</v>
      </c>
      <c r="F93" s="44">
        <v>1263.6300000000001</v>
      </c>
      <c r="G93" s="44">
        <v>1244.3699999999999</v>
      </c>
      <c r="H93" s="44">
        <v>1270.77</v>
      </c>
      <c r="I93" s="44">
        <v>1308.73</v>
      </c>
      <c r="J93" s="44">
        <v>1375.96</v>
      </c>
      <c r="K93" s="44">
        <v>1473.43</v>
      </c>
      <c r="L93" s="44">
        <v>1708.47</v>
      </c>
      <c r="M93" s="44">
        <v>1895.54</v>
      </c>
      <c r="N93" s="44">
        <v>1974.05</v>
      </c>
      <c r="O93" s="44">
        <v>1984.24</v>
      </c>
      <c r="P93" s="44">
        <v>1968.01</v>
      </c>
      <c r="Q93" s="44">
        <v>1948.9</v>
      </c>
      <c r="R93" s="44">
        <v>1937.48</v>
      </c>
      <c r="S93" s="44">
        <v>1908.6</v>
      </c>
      <c r="T93" s="44">
        <v>1968.69</v>
      </c>
      <c r="U93" s="44">
        <v>2016.14</v>
      </c>
      <c r="V93" s="44">
        <v>1994.07</v>
      </c>
      <c r="W93" s="44">
        <v>1984.36</v>
      </c>
      <c r="X93" s="44">
        <v>2001.94</v>
      </c>
      <c r="Y93" s="44">
        <v>1865.24</v>
      </c>
      <c r="Z93" s="44">
        <v>1572.97</v>
      </c>
      <c r="AA93" s="44">
        <v>1445.33</v>
      </c>
    </row>
    <row r="94" spans="1:27" ht="12.75" hidden="1" customHeight="1" outlineLevel="1" x14ac:dyDescent="0.3">
      <c r="A94" s="99" t="s">
        <v>1662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3">
      <c r="A95" s="99" t="s">
        <v>1663</v>
      </c>
      <c r="B95" s="63" t="s">
        <v>83</v>
      </c>
      <c r="C95" s="43" t="s">
        <v>79</v>
      </c>
      <c r="D95" s="44">
        <v>4.8</v>
      </c>
      <c r="E95" s="44">
        <v>4.8</v>
      </c>
      <c r="F95" s="44">
        <v>4.8</v>
      </c>
      <c r="G95" s="44">
        <v>4.8</v>
      </c>
      <c r="H95" s="44">
        <v>4.8</v>
      </c>
      <c r="I95" s="44">
        <v>4.8</v>
      </c>
      <c r="J95" s="44">
        <v>4.8</v>
      </c>
      <c r="K95" s="44">
        <v>4.8</v>
      </c>
      <c r="L95" s="44">
        <v>4.8</v>
      </c>
      <c r="M95" s="44">
        <v>4.8</v>
      </c>
      <c r="N95" s="44">
        <v>4.8</v>
      </c>
      <c r="O95" s="44">
        <v>4.8</v>
      </c>
      <c r="P95" s="44">
        <v>4.8</v>
      </c>
      <c r="Q95" s="44">
        <v>4.8</v>
      </c>
      <c r="R95" s="44">
        <v>4.8</v>
      </c>
      <c r="S95" s="44">
        <v>4.8</v>
      </c>
      <c r="T95" s="44">
        <v>4.8</v>
      </c>
      <c r="U95" s="44">
        <v>4.8</v>
      </c>
      <c r="V95" s="44">
        <v>4.8</v>
      </c>
      <c r="W95" s="44">
        <v>4.8</v>
      </c>
      <c r="X95" s="44">
        <v>4.8</v>
      </c>
      <c r="Y95" s="44">
        <v>4.8</v>
      </c>
      <c r="Z95" s="44">
        <v>4.8</v>
      </c>
      <c r="AA95" s="44">
        <v>4.8</v>
      </c>
    </row>
    <row r="96" spans="1:27" ht="12.75" hidden="1" customHeight="1" outlineLevel="1" x14ac:dyDescent="0.3">
      <c r="A96" s="99" t="s">
        <v>1664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3">
      <c r="A97" s="98" t="s">
        <v>1665</v>
      </c>
      <c r="B97" s="28" t="str">
        <f>"19"&amp;"."&amp;$B$752&amp;"."&amp;$B$753</f>
        <v>19.02.2024</v>
      </c>
      <c r="C97" s="90" t="s">
        <v>76</v>
      </c>
      <c r="D97" s="91">
        <f>ROUND(((D98+D99+D101+D100)/1000),5)</f>
        <v>2.6922700000000002</v>
      </c>
      <c r="E97" s="91">
        <f>ROUND(((E98+E99+E101+E100)/1000),5)</f>
        <v>2.57646</v>
      </c>
      <c r="F97" s="91">
        <f>ROUND(((F98+F99+F101+F100)/1000),5)</f>
        <v>2.5209700000000002</v>
      </c>
      <c r="G97" s="91">
        <f t="shared" ref="G97:AA97" si="54">ROUND(((G98+G99+G101+G100)/1000),5)</f>
        <v>2.5125000000000002</v>
      </c>
      <c r="H97" s="91">
        <f t="shared" si="54"/>
        <v>2.5602999999999998</v>
      </c>
      <c r="I97" s="91">
        <f t="shared" si="54"/>
        <v>2.6263200000000002</v>
      </c>
      <c r="J97" s="91">
        <f t="shared" si="54"/>
        <v>2.8463599999999998</v>
      </c>
      <c r="K97" s="91">
        <f t="shared" si="54"/>
        <v>3.1233</v>
      </c>
      <c r="L97" s="91">
        <f t="shared" si="54"/>
        <v>3.2878699999999998</v>
      </c>
      <c r="M97" s="91">
        <f t="shared" si="54"/>
        <v>3.2605300000000002</v>
      </c>
      <c r="N97" s="91">
        <f t="shared" si="54"/>
        <v>3.2719100000000001</v>
      </c>
      <c r="O97" s="91">
        <f t="shared" si="54"/>
        <v>3.3700600000000001</v>
      </c>
      <c r="P97" s="91">
        <f t="shared" si="54"/>
        <v>3.3661500000000002</v>
      </c>
      <c r="Q97" s="91">
        <f t="shared" si="54"/>
        <v>3.3612199999999999</v>
      </c>
      <c r="R97" s="91">
        <f t="shared" si="54"/>
        <v>3.3644799999999999</v>
      </c>
      <c r="S97" s="91">
        <f t="shared" si="54"/>
        <v>3.25379</v>
      </c>
      <c r="T97" s="91">
        <f t="shared" si="54"/>
        <v>3.24742</v>
      </c>
      <c r="U97" s="91">
        <f t="shared" si="54"/>
        <v>3.2555100000000001</v>
      </c>
      <c r="V97" s="91">
        <f t="shared" si="54"/>
        <v>3.2892999999999999</v>
      </c>
      <c r="W97" s="91">
        <f t="shared" si="54"/>
        <v>3.2827899999999999</v>
      </c>
      <c r="X97" s="91">
        <f t="shared" si="54"/>
        <v>3.18316</v>
      </c>
      <c r="Y97" s="91">
        <f t="shared" si="54"/>
        <v>3.1043799999999999</v>
      </c>
      <c r="Z97" s="91">
        <f t="shared" si="54"/>
        <v>2.8648199999999999</v>
      </c>
      <c r="AA97" s="91">
        <f t="shared" si="54"/>
        <v>2.6562399999999999</v>
      </c>
    </row>
    <row r="98" spans="1:27" ht="12.75" hidden="1" customHeight="1" outlineLevel="1" x14ac:dyDescent="0.3">
      <c r="A98" s="99" t="s">
        <v>1666</v>
      </c>
      <c r="B98" s="63" t="s">
        <v>238</v>
      </c>
      <c r="C98" s="43" t="s">
        <v>79</v>
      </c>
      <c r="D98" s="44">
        <v>1399.69</v>
      </c>
      <c r="E98" s="44">
        <v>1283.8800000000001</v>
      </c>
      <c r="F98" s="44">
        <v>1228.3900000000001</v>
      </c>
      <c r="G98" s="44">
        <v>1219.92</v>
      </c>
      <c r="H98" s="44">
        <v>1267.72</v>
      </c>
      <c r="I98" s="44">
        <v>1333.74</v>
      </c>
      <c r="J98" s="44">
        <v>1553.78</v>
      </c>
      <c r="K98" s="44">
        <v>1830.72</v>
      </c>
      <c r="L98" s="44">
        <v>1995.29</v>
      </c>
      <c r="M98" s="44">
        <v>1967.95</v>
      </c>
      <c r="N98" s="44">
        <v>1979.33</v>
      </c>
      <c r="O98" s="44">
        <v>2077.48</v>
      </c>
      <c r="P98" s="44">
        <v>2073.5700000000002</v>
      </c>
      <c r="Q98" s="44">
        <v>2068.64</v>
      </c>
      <c r="R98" s="44">
        <v>2071.9</v>
      </c>
      <c r="S98" s="44">
        <v>1961.21</v>
      </c>
      <c r="T98" s="44">
        <v>1954.84</v>
      </c>
      <c r="U98" s="44">
        <v>1962.93</v>
      </c>
      <c r="V98" s="44">
        <v>1996.72</v>
      </c>
      <c r="W98" s="44">
        <v>1990.21</v>
      </c>
      <c r="X98" s="44">
        <v>1890.58</v>
      </c>
      <c r="Y98" s="44">
        <v>1811.8</v>
      </c>
      <c r="Z98" s="44">
        <v>1572.24</v>
      </c>
      <c r="AA98" s="44">
        <v>1363.66</v>
      </c>
    </row>
    <row r="99" spans="1:27" ht="12.75" hidden="1" customHeight="1" outlineLevel="1" x14ac:dyDescent="0.3">
      <c r="A99" s="99" t="s">
        <v>1667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3">
      <c r="A100" s="99" t="s">
        <v>1668</v>
      </c>
      <c r="B100" s="63" t="s">
        <v>83</v>
      </c>
      <c r="C100" s="43" t="s">
        <v>79</v>
      </c>
      <c r="D100" s="44">
        <v>4.8</v>
      </c>
      <c r="E100" s="44">
        <v>4.8</v>
      </c>
      <c r="F100" s="44">
        <v>4.8</v>
      </c>
      <c r="G100" s="44">
        <v>4.8</v>
      </c>
      <c r="H100" s="44">
        <v>4.8</v>
      </c>
      <c r="I100" s="44">
        <v>4.8</v>
      </c>
      <c r="J100" s="44">
        <v>4.8</v>
      </c>
      <c r="K100" s="44">
        <v>4.8</v>
      </c>
      <c r="L100" s="44">
        <v>4.8</v>
      </c>
      <c r="M100" s="44">
        <v>4.8</v>
      </c>
      <c r="N100" s="44">
        <v>4.8</v>
      </c>
      <c r="O100" s="44">
        <v>4.8</v>
      </c>
      <c r="P100" s="44">
        <v>4.8</v>
      </c>
      <c r="Q100" s="44">
        <v>4.8</v>
      </c>
      <c r="R100" s="44">
        <v>4.8</v>
      </c>
      <c r="S100" s="44">
        <v>4.8</v>
      </c>
      <c r="T100" s="44">
        <v>4.8</v>
      </c>
      <c r="U100" s="44">
        <v>4.8</v>
      </c>
      <c r="V100" s="44">
        <v>4.8</v>
      </c>
      <c r="W100" s="44">
        <v>4.8</v>
      </c>
      <c r="X100" s="44">
        <v>4.8</v>
      </c>
      <c r="Y100" s="44">
        <v>4.8</v>
      </c>
      <c r="Z100" s="44">
        <v>4.8</v>
      </c>
      <c r="AA100" s="44">
        <v>4.8</v>
      </c>
    </row>
    <row r="101" spans="1:27" ht="12.75" hidden="1" customHeight="1" outlineLevel="1" x14ac:dyDescent="0.3">
      <c r="A101" s="99" t="s">
        <v>1669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3">
      <c r="A102" s="98" t="s">
        <v>1670</v>
      </c>
      <c r="B102" s="28" t="str">
        <f>"20"&amp;"."&amp;$B$752&amp;"."&amp;$B$753</f>
        <v>20.02.2024</v>
      </c>
      <c r="C102" s="90" t="s">
        <v>76</v>
      </c>
      <c r="D102" s="91">
        <f>ROUND(((D103+D104+D106+D105)/1000),5)</f>
        <v>2.62982</v>
      </c>
      <c r="E102" s="91">
        <f>ROUND(((E103+E104+E106+E105)/1000),5)</f>
        <v>2.57267</v>
      </c>
      <c r="F102" s="91">
        <f>ROUND(((F103+F104+F106+F105)/1000),5)</f>
        <v>2.5221100000000001</v>
      </c>
      <c r="G102" s="91">
        <f t="shared" ref="G102:AA102" si="57">ROUND(((G103+G104+G106+G105)/1000),5)</f>
        <v>2.51397</v>
      </c>
      <c r="H102" s="91">
        <f t="shared" si="57"/>
        <v>2.5715400000000002</v>
      </c>
      <c r="I102" s="91">
        <f t="shared" si="57"/>
        <v>2.6654200000000001</v>
      </c>
      <c r="J102" s="91">
        <f t="shared" si="57"/>
        <v>2.79664</v>
      </c>
      <c r="K102" s="91">
        <f t="shared" si="57"/>
        <v>3.0338400000000001</v>
      </c>
      <c r="L102" s="91">
        <f t="shared" si="57"/>
        <v>3.2876500000000002</v>
      </c>
      <c r="M102" s="91">
        <f t="shared" si="57"/>
        <v>3.3148599999999999</v>
      </c>
      <c r="N102" s="91">
        <f t="shared" si="57"/>
        <v>3.2546499999999998</v>
      </c>
      <c r="O102" s="91">
        <f t="shared" si="57"/>
        <v>3.3489800000000001</v>
      </c>
      <c r="P102" s="91">
        <f t="shared" si="57"/>
        <v>3.34904</v>
      </c>
      <c r="Q102" s="91">
        <f t="shared" si="57"/>
        <v>3.3526699999999998</v>
      </c>
      <c r="R102" s="91">
        <f t="shared" si="57"/>
        <v>3.33853</v>
      </c>
      <c r="S102" s="91">
        <f t="shared" si="57"/>
        <v>3.2761499999999999</v>
      </c>
      <c r="T102" s="91">
        <f t="shared" si="57"/>
        <v>3.2563499999999999</v>
      </c>
      <c r="U102" s="91">
        <f t="shared" si="57"/>
        <v>3.2718400000000001</v>
      </c>
      <c r="V102" s="91">
        <f t="shared" si="57"/>
        <v>3.3165300000000002</v>
      </c>
      <c r="W102" s="91">
        <f t="shared" si="57"/>
        <v>3.3709799999999999</v>
      </c>
      <c r="X102" s="91">
        <f t="shared" si="57"/>
        <v>3.28667</v>
      </c>
      <c r="Y102" s="91">
        <f t="shared" si="57"/>
        <v>3.0512100000000002</v>
      </c>
      <c r="Z102" s="91">
        <f t="shared" si="57"/>
        <v>2.8409399999999998</v>
      </c>
      <c r="AA102" s="91">
        <f t="shared" si="57"/>
        <v>2.7490600000000001</v>
      </c>
    </row>
    <row r="103" spans="1:27" ht="12.75" hidden="1" customHeight="1" outlineLevel="1" x14ac:dyDescent="0.3">
      <c r="A103" s="99" t="s">
        <v>1671</v>
      </c>
      <c r="B103" s="63" t="s">
        <v>238</v>
      </c>
      <c r="C103" s="43" t="s">
        <v>79</v>
      </c>
      <c r="D103" s="44">
        <v>1337.24</v>
      </c>
      <c r="E103" s="44">
        <v>1280.0899999999999</v>
      </c>
      <c r="F103" s="44">
        <v>1229.53</v>
      </c>
      <c r="G103" s="44">
        <v>1221.3900000000001</v>
      </c>
      <c r="H103" s="44">
        <v>1278.96</v>
      </c>
      <c r="I103" s="44">
        <v>1372.84</v>
      </c>
      <c r="J103" s="44">
        <v>1504.06</v>
      </c>
      <c r="K103" s="44">
        <v>1741.26</v>
      </c>
      <c r="L103" s="44">
        <v>1995.07</v>
      </c>
      <c r="M103" s="44">
        <v>2022.28</v>
      </c>
      <c r="N103" s="44">
        <v>1962.07</v>
      </c>
      <c r="O103" s="44">
        <v>2056.4</v>
      </c>
      <c r="P103" s="44">
        <v>2056.46</v>
      </c>
      <c r="Q103" s="44">
        <v>2060.09</v>
      </c>
      <c r="R103" s="44">
        <v>2045.95</v>
      </c>
      <c r="S103" s="44">
        <v>1983.57</v>
      </c>
      <c r="T103" s="44">
        <v>1963.77</v>
      </c>
      <c r="U103" s="44">
        <v>1979.26</v>
      </c>
      <c r="V103" s="44">
        <v>2023.95</v>
      </c>
      <c r="W103" s="44">
        <v>2078.4</v>
      </c>
      <c r="X103" s="44">
        <v>1994.09</v>
      </c>
      <c r="Y103" s="44">
        <v>1758.63</v>
      </c>
      <c r="Z103" s="44">
        <v>1548.36</v>
      </c>
      <c r="AA103" s="44">
        <v>1456.48</v>
      </c>
    </row>
    <row r="104" spans="1:27" ht="12.75" hidden="1" customHeight="1" outlineLevel="1" x14ac:dyDescent="0.3">
      <c r="A104" s="99" t="s">
        <v>1672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3">
      <c r="A105" s="99" t="s">
        <v>1673</v>
      </c>
      <c r="B105" s="63" t="s">
        <v>83</v>
      </c>
      <c r="C105" s="43" t="s">
        <v>79</v>
      </c>
      <c r="D105" s="44">
        <v>4.8</v>
      </c>
      <c r="E105" s="44">
        <v>4.8</v>
      </c>
      <c r="F105" s="44">
        <v>4.8</v>
      </c>
      <c r="G105" s="44">
        <v>4.8</v>
      </c>
      <c r="H105" s="44">
        <v>4.8</v>
      </c>
      <c r="I105" s="44">
        <v>4.8</v>
      </c>
      <c r="J105" s="44">
        <v>4.8</v>
      </c>
      <c r="K105" s="44">
        <v>4.8</v>
      </c>
      <c r="L105" s="44">
        <v>4.8</v>
      </c>
      <c r="M105" s="44">
        <v>4.8</v>
      </c>
      <c r="N105" s="44">
        <v>4.8</v>
      </c>
      <c r="O105" s="44">
        <v>4.8</v>
      </c>
      <c r="P105" s="44">
        <v>4.8</v>
      </c>
      <c r="Q105" s="44">
        <v>4.8</v>
      </c>
      <c r="R105" s="44">
        <v>4.8</v>
      </c>
      <c r="S105" s="44">
        <v>4.8</v>
      </c>
      <c r="T105" s="44">
        <v>4.8</v>
      </c>
      <c r="U105" s="44">
        <v>4.8</v>
      </c>
      <c r="V105" s="44">
        <v>4.8</v>
      </c>
      <c r="W105" s="44">
        <v>4.8</v>
      </c>
      <c r="X105" s="44">
        <v>4.8</v>
      </c>
      <c r="Y105" s="44">
        <v>4.8</v>
      </c>
      <c r="Z105" s="44">
        <v>4.8</v>
      </c>
      <c r="AA105" s="44">
        <v>4.8</v>
      </c>
    </row>
    <row r="106" spans="1:27" ht="12.75" hidden="1" customHeight="1" outlineLevel="1" x14ac:dyDescent="0.3">
      <c r="A106" s="99" t="s">
        <v>1674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3">
      <c r="A107" s="98" t="s">
        <v>1675</v>
      </c>
      <c r="B107" s="28" t="str">
        <f>"21"&amp;"."&amp;$B$752&amp;"."&amp;$B$753</f>
        <v>21.02.2024</v>
      </c>
      <c r="C107" s="90" t="s">
        <v>76</v>
      </c>
      <c r="D107" s="91">
        <f>ROUND(((D108+D109+D111+D110)/1000),5)</f>
        <v>2.58386</v>
      </c>
      <c r="E107" s="91">
        <f>ROUND(((E108+E109+E111+E110)/1000),5)</f>
        <v>2.5482999999999998</v>
      </c>
      <c r="F107" s="91">
        <f>ROUND(((F108+F109+F111+F110)/1000),5)</f>
        <v>2.5196200000000002</v>
      </c>
      <c r="G107" s="91">
        <f t="shared" ref="G107:AA107" si="60">ROUND(((G108+G109+G111+G110)/1000),5)</f>
        <v>2.5109300000000001</v>
      </c>
      <c r="H107" s="91">
        <f t="shared" si="60"/>
        <v>2.54941</v>
      </c>
      <c r="I107" s="91">
        <f t="shared" si="60"/>
        <v>2.6176900000000001</v>
      </c>
      <c r="J107" s="91">
        <f t="shared" si="60"/>
        <v>2.7954699999999999</v>
      </c>
      <c r="K107" s="91">
        <f t="shared" si="60"/>
        <v>3.0330699999999999</v>
      </c>
      <c r="L107" s="91">
        <f t="shared" si="60"/>
        <v>3.28302</v>
      </c>
      <c r="M107" s="91">
        <f t="shared" si="60"/>
        <v>3.3443499999999999</v>
      </c>
      <c r="N107" s="91">
        <f t="shared" si="60"/>
        <v>3.3748200000000002</v>
      </c>
      <c r="O107" s="91">
        <f t="shared" si="60"/>
        <v>3.36076</v>
      </c>
      <c r="P107" s="91">
        <f t="shared" si="60"/>
        <v>3.36971</v>
      </c>
      <c r="Q107" s="91">
        <f t="shared" si="60"/>
        <v>3.36747</v>
      </c>
      <c r="R107" s="91">
        <f t="shared" si="60"/>
        <v>3.3605200000000002</v>
      </c>
      <c r="S107" s="91">
        <f t="shared" si="60"/>
        <v>3.3010199999999998</v>
      </c>
      <c r="T107" s="91">
        <f t="shared" si="60"/>
        <v>3.2668599999999999</v>
      </c>
      <c r="U107" s="91">
        <f t="shared" si="60"/>
        <v>3.2802799999999999</v>
      </c>
      <c r="V107" s="91">
        <f t="shared" si="60"/>
        <v>3.31263</v>
      </c>
      <c r="W107" s="91">
        <f t="shared" si="60"/>
        <v>3.3488699999999998</v>
      </c>
      <c r="X107" s="91">
        <f t="shared" si="60"/>
        <v>3.1664400000000001</v>
      </c>
      <c r="Y107" s="91">
        <f t="shared" si="60"/>
        <v>3.0278800000000001</v>
      </c>
      <c r="Z107" s="91">
        <f t="shared" si="60"/>
        <v>2.8041999999999998</v>
      </c>
      <c r="AA107" s="91">
        <f t="shared" si="60"/>
        <v>2.6398700000000002</v>
      </c>
    </row>
    <row r="108" spans="1:27" ht="12.75" hidden="1" customHeight="1" outlineLevel="1" x14ac:dyDescent="0.3">
      <c r="A108" s="99" t="s">
        <v>1676</v>
      </c>
      <c r="B108" s="63" t="s">
        <v>238</v>
      </c>
      <c r="C108" s="43" t="s">
        <v>79</v>
      </c>
      <c r="D108" s="44">
        <v>1291.28</v>
      </c>
      <c r="E108" s="44">
        <v>1255.72</v>
      </c>
      <c r="F108" s="44">
        <v>1227.04</v>
      </c>
      <c r="G108" s="44">
        <v>1218.3499999999999</v>
      </c>
      <c r="H108" s="44">
        <v>1256.83</v>
      </c>
      <c r="I108" s="44">
        <v>1325.11</v>
      </c>
      <c r="J108" s="44">
        <v>1502.89</v>
      </c>
      <c r="K108" s="44">
        <v>1740.49</v>
      </c>
      <c r="L108" s="44">
        <v>1990.44</v>
      </c>
      <c r="M108" s="44">
        <v>2051.77</v>
      </c>
      <c r="N108" s="44">
        <v>2082.2399999999998</v>
      </c>
      <c r="O108" s="44">
        <v>2068.1799999999998</v>
      </c>
      <c r="P108" s="44">
        <v>2077.13</v>
      </c>
      <c r="Q108" s="44">
        <v>2074.89</v>
      </c>
      <c r="R108" s="44">
        <v>2067.94</v>
      </c>
      <c r="S108" s="44">
        <v>2008.44</v>
      </c>
      <c r="T108" s="44">
        <v>1974.28</v>
      </c>
      <c r="U108" s="44">
        <v>1987.7</v>
      </c>
      <c r="V108" s="44">
        <v>2020.05</v>
      </c>
      <c r="W108" s="44">
        <v>2056.29</v>
      </c>
      <c r="X108" s="44">
        <v>1873.86</v>
      </c>
      <c r="Y108" s="44">
        <v>1735.3</v>
      </c>
      <c r="Z108" s="44">
        <v>1511.62</v>
      </c>
      <c r="AA108" s="44">
        <v>1347.29</v>
      </c>
    </row>
    <row r="109" spans="1:27" ht="12.75" hidden="1" customHeight="1" outlineLevel="1" x14ac:dyDescent="0.3">
      <c r="A109" s="99" t="s">
        <v>1677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3">
      <c r="A110" s="99" t="s">
        <v>1678</v>
      </c>
      <c r="B110" s="63" t="s">
        <v>83</v>
      </c>
      <c r="C110" s="43" t="s">
        <v>79</v>
      </c>
      <c r="D110" s="44">
        <v>4.8</v>
      </c>
      <c r="E110" s="44">
        <v>4.8</v>
      </c>
      <c r="F110" s="44">
        <v>4.8</v>
      </c>
      <c r="G110" s="44">
        <v>4.8</v>
      </c>
      <c r="H110" s="44">
        <v>4.8</v>
      </c>
      <c r="I110" s="44">
        <v>4.8</v>
      </c>
      <c r="J110" s="44">
        <v>4.8</v>
      </c>
      <c r="K110" s="44">
        <v>4.8</v>
      </c>
      <c r="L110" s="44">
        <v>4.8</v>
      </c>
      <c r="M110" s="44">
        <v>4.8</v>
      </c>
      <c r="N110" s="44">
        <v>4.8</v>
      </c>
      <c r="O110" s="44">
        <v>4.8</v>
      </c>
      <c r="P110" s="44">
        <v>4.8</v>
      </c>
      <c r="Q110" s="44">
        <v>4.8</v>
      </c>
      <c r="R110" s="44">
        <v>4.8</v>
      </c>
      <c r="S110" s="44">
        <v>4.8</v>
      </c>
      <c r="T110" s="44">
        <v>4.8</v>
      </c>
      <c r="U110" s="44">
        <v>4.8</v>
      </c>
      <c r="V110" s="44">
        <v>4.8</v>
      </c>
      <c r="W110" s="44">
        <v>4.8</v>
      </c>
      <c r="X110" s="44">
        <v>4.8</v>
      </c>
      <c r="Y110" s="44">
        <v>4.8</v>
      </c>
      <c r="Z110" s="44">
        <v>4.8</v>
      </c>
      <c r="AA110" s="44">
        <v>4.8</v>
      </c>
    </row>
    <row r="111" spans="1:27" ht="12.75" hidden="1" customHeight="1" outlineLevel="1" x14ac:dyDescent="0.3">
      <c r="A111" s="99" t="s">
        <v>1679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3">
      <c r="A112" s="98" t="s">
        <v>1680</v>
      </c>
      <c r="B112" s="28" t="str">
        <f>"22"&amp;"."&amp;$B$752&amp;"."&amp;$B$753</f>
        <v>22.02.2024</v>
      </c>
      <c r="C112" s="90" t="s">
        <v>76</v>
      </c>
      <c r="D112" s="91">
        <f>ROUND(((D113+D114+D116+D115)/1000),5)</f>
        <v>2.5626600000000002</v>
      </c>
      <c r="E112" s="91">
        <f>ROUND(((E113+E114+E116+E115)/1000),5)</f>
        <v>2.52528</v>
      </c>
      <c r="F112" s="91">
        <f>ROUND(((F113+F114+F116+F115)/1000),5)</f>
        <v>2.4996499999999999</v>
      </c>
      <c r="G112" s="91">
        <f t="shared" ref="G112:AA112" si="63">ROUND(((G113+G114+G116+G115)/1000),5)</f>
        <v>2.4972500000000002</v>
      </c>
      <c r="H112" s="91">
        <f t="shared" si="63"/>
        <v>2.5240800000000001</v>
      </c>
      <c r="I112" s="91">
        <f t="shared" si="63"/>
        <v>2.6197300000000001</v>
      </c>
      <c r="J112" s="91">
        <f t="shared" si="63"/>
        <v>2.81053</v>
      </c>
      <c r="K112" s="91">
        <f t="shared" si="63"/>
        <v>3.0094099999999999</v>
      </c>
      <c r="L112" s="91">
        <f t="shared" si="63"/>
        <v>3.1531500000000001</v>
      </c>
      <c r="M112" s="91">
        <f t="shared" si="63"/>
        <v>3.1896800000000001</v>
      </c>
      <c r="N112" s="91">
        <f t="shared" si="63"/>
        <v>3.2322600000000001</v>
      </c>
      <c r="O112" s="91">
        <f t="shared" si="63"/>
        <v>3.2684500000000001</v>
      </c>
      <c r="P112" s="91">
        <f t="shared" si="63"/>
        <v>3.1944599999999999</v>
      </c>
      <c r="Q112" s="91">
        <f t="shared" si="63"/>
        <v>3.1936300000000002</v>
      </c>
      <c r="R112" s="91">
        <f t="shared" si="63"/>
        <v>3.1792099999999999</v>
      </c>
      <c r="S112" s="91">
        <f t="shared" si="63"/>
        <v>3.0983100000000001</v>
      </c>
      <c r="T112" s="91">
        <f t="shared" si="63"/>
        <v>3.0875900000000001</v>
      </c>
      <c r="U112" s="91">
        <f t="shared" si="63"/>
        <v>3.1089799999999999</v>
      </c>
      <c r="V112" s="91">
        <f t="shared" si="63"/>
        <v>3.1515499999999999</v>
      </c>
      <c r="W112" s="91">
        <f t="shared" si="63"/>
        <v>3.1859199999999999</v>
      </c>
      <c r="X112" s="91">
        <f t="shared" si="63"/>
        <v>3.1235599999999999</v>
      </c>
      <c r="Y112" s="91">
        <f t="shared" si="63"/>
        <v>3.01417</v>
      </c>
      <c r="Z112" s="91">
        <f t="shared" si="63"/>
        <v>2.8610699999999998</v>
      </c>
      <c r="AA112" s="91">
        <f t="shared" si="63"/>
        <v>2.7254800000000001</v>
      </c>
    </row>
    <row r="113" spans="1:27" ht="12.75" hidden="1" customHeight="1" outlineLevel="1" x14ac:dyDescent="0.3">
      <c r="A113" s="99" t="s">
        <v>1681</v>
      </c>
      <c r="B113" s="63" t="s">
        <v>238</v>
      </c>
      <c r="C113" s="43" t="s">
        <v>79</v>
      </c>
      <c r="D113" s="44">
        <v>1270.08</v>
      </c>
      <c r="E113" s="44">
        <v>1232.7</v>
      </c>
      <c r="F113" s="44">
        <v>1207.07</v>
      </c>
      <c r="G113" s="44">
        <v>1204.67</v>
      </c>
      <c r="H113" s="44">
        <v>1231.5</v>
      </c>
      <c r="I113" s="44">
        <v>1327.15</v>
      </c>
      <c r="J113" s="44">
        <v>1517.95</v>
      </c>
      <c r="K113" s="44">
        <v>1716.83</v>
      </c>
      <c r="L113" s="44">
        <v>1860.57</v>
      </c>
      <c r="M113" s="44">
        <v>1897.1</v>
      </c>
      <c r="N113" s="44">
        <v>1939.68</v>
      </c>
      <c r="O113" s="44">
        <v>1975.87</v>
      </c>
      <c r="P113" s="44">
        <v>1901.88</v>
      </c>
      <c r="Q113" s="44">
        <v>1901.05</v>
      </c>
      <c r="R113" s="44">
        <v>1886.63</v>
      </c>
      <c r="S113" s="44">
        <v>1805.73</v>
      </c>
      <c r="T113" s="44">
        <v>1795.01</v>
      </c>
      <c r="U113" s="44">
        <v>1816.4</v>
      </c>
      <c r="V113" s="44">
        <v>1858.97</v>
      </c>
      <c r="W113" s="44">
        <v>1893.34</v>
      </c>
      <c r="X113" s="44">
        <v>1830.98</v>
      </c>
      <c r="Y113" s="44">
        <v>1721.59</v>
      </c>
      <c r="Z113" s="44">
        <v>1568.49</v>
      </c>
      <c r="AA113" s="44">
        <v>1432.9</v>
      </c>
    </row>
    <row r="114" spans="1:27" ht="12.75" hidden="1" customHeight="1" outlineLevel="1" x14ac:dyDescent="0.3">
      <c r="A114" s="99" t="s">
        <v>1682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3">
      <c r="A115" s="99" t="s">
        <v>1683</v>
      </c>
      <c r="B115" s="63" t="s">
        <v>83</v>
      </c>
      <c r="C115" s="43" t="s">
        <v>79</v>
      </c>
      <c r="D115" s="44">
        <v>4.8</v>
      </c>
      <c r="E115" s="44">
        <v>4.8</v>
      </c>
      <c r="F115" s="44">
        <v>4.8</v>
      </c>
      <c r="G115" s="44">
        <v>4.8</v>
      </c>
      <c r="H115" s="44">
        <v>4.8</v>
      </c>
      <c r="I115" s="44">
        <v>4.8</v>
      </c>
      <c r="J115" s="44">
        <v>4.8</v>
      </c>
      <c r="K115" s="44">
        <v>4.8</v>
      </c>
      <c r="L115" s="44">
        <v>4.8</v>
      </c>
      <c r="M115" s="44">
        <v>4.8</v>
      </c>
      <c r="N115" s="44">
        <v>4.8</v>
      </c>
      <c r="O115" s="44">
        <v>4.8</v>
      </c>
      <c r="P115" s="44">
        <v>4.8</v>
      </c>
      <c r="Q115" s="44">
        <v>4.8</v>
      </c>
      <c r="R115" s="44">
        <v>4.8</v>
      </c>
      <c r="S115" s="44">
        <v>4.8</v>
      </c>
      <c r="T115" s="44">
        <v>4.8</v>
      </c>
      <c r="U115" s="44">
        <v>4.8</v>
      </c>
      <c r="V115" s="44">
        <v>4.8</v>
      </c>
      <c r="W115" s="44">
        <v>4.8</v>
      </c>
      <c r="X115" s="44">
        <v>4.8</v>
      </c>
      <c r="Y115" s="44">
        <v>4.8</v>
      </c>
      <c r="Z115" s="44">
        <v>4.8</v>
      </c>
      <c r="AA115" s="44">
        <v>4.8</v>
      </c>
    </row>
    <row r="116" spans="1:27" ht="12.75" hidden="1" customHeight="1" outlineLevel="1" x14ac:dyDescent="0.3">
      <c r="A116" s="99" t="s">
        <v>1684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3">
      <c r="A117" s="98" t="s">
        <v>1685</v>
      </c>
      <c r="B117" s="28" t="str">
        <f>"23"&amp;"."&amp;$B$752&amp;"."&amp;$B$753</f>
        <v>23.02.2024</v>
      </c>
      <c r="C117" s="90" t="s">
        <v>76</v>
      </c>
      <c r="D117" s="91">
        <f>ROUND(((D118+D119+D121+D120)/1000),5)</f>
        <v>2.7708300000000001</v>
      </c>
      <c r="E117" s="91">
        <f>ROUND(((E118+E119+E121+E120)/1000),5)</f>
        <v>2.63341</v>
      </c>
      <c r="F117" s="91">
        <f>ROUND(((F118+F119+F121+F120)/1000),5)</f>
        <v>2.55559</v>
      </c>
      <c r="G117" s="91">
        <f t="shared" ref="G117:AA117" si="66">ROUND(((G118+G119+G121+G120)/1000),5)</f>
        <v>2.5417000000000001</v>
      </c>
      <c r="H117" s="91">
        <f t="shared" si="66"/>
        <v>2.5489999999999999</v>
      </c>
      <c r="I117" s="91">
        <f t="shared" si="66"/>
        <v>2.6162299999999998</v>
      </c>
      <c r="J117" s="91">
        <f t="shared" si="66"/>
        <v>2.7067999999999999</v>
      </c>
      <c r="K117" s="91">
        <f t="shared" si="66"/>
        <v>2.8208600000000001</v>
      </c>
      <c r="L117" s="91">
        <f t="shared" si="66"/>
        <v>2.9319700000000002</v>
      </c>
      <c r="M117" s="91">
        <f t="shared" si="66"/>
        <v>3.0768200000000001</v>
      </c>
      <c r="N117" s="91">
        <f t="shared" si="66"/>
        <v>3.1431100000000001</v>
      </c>
      <c r="O117" s="91">
        <f t="shared" si="66"/>
        <v>3.1558299999999999</v>
      </c>
      <c r="P117" s="91">
        <f t="shared" si="66"/>
        <v>3.1461899999999998</v>
      </c>
      <c r="Q117" s="91">
        <f t="shared" si="66"/>
        <v>3.13713</v>
      </c>
      <c r="R117" s="91">
        <f t="shared" si="66"/>
        <v>3.10364</v>
      </c>
      <c r="S117" s="91">
        <f t="shared" si="66"/>
        <v>3.07518</v>
      </c>
      <c r="T117" s="91">
        <f t="shared" si="66"/>
        <v>3.0924</v>
      </c>
      <c r="U117" s="91">
        <f t="shared" si="66"/>
        <v>3.1397499999999998</v>
      </c>
      <c r="V117" s="91">
        <f t="shared" si="66"/>
        <v>3.16215</v>
      </c>
      <c r="W117" s="91">
        <f t="shared" si="66"/>
        <v>3.1526000000000001</v>
      </c>
      <c r="X117" s="91">
        <f t="shared" si="66"/>
        <v>3.1432699999999998</v>
      </c>
      <c r="Y117" s="91">
        <f t="shared" si="66"/>
        <v>3.0653700000000002</v>
      </c>
      <c r="Z117" s="91">
        <f t="shared" si="66"/>
        <v>2.9049</v>
      </c>
      <c r="AA117" s="91">
        <f t="shared" si="66"/>
        <v>2.7423099999999998</v>
      </c>
    </row>
    <row r="118" spans="1:27" ht="12.75" hidden="1" customHeight="1" outlineLevel="1" x14ac:dyDescent="0.3">
      <c r="A118" s="99" t="s">
        <v>1686</v>
      </c>
      <c r="B118" s="63" t="s">
        <v>238</v>
      </c>
      <c r="C118" s="43" t="s">
        <v>79</v>
      </c>
      <c r="D118" s="44">
        <v>1478.25</v>
      </c>
      <c r="E118" s="44">
        <v>1340.83</v>
      </c>
      <c r="F118" s="44">
        <v>1263.01</v>
      </c>
      <c r="G118" s="44">
        <v>1249.1199999999999</v>
      </c>
      <c r="H118" s="44">
        <v>1256.42</v>
      </c>
      <c r="I118" s="44">
        <v>1323.65</v>
      </c>
      <c r="J118" s="44">
        <v>1414.22</v>
      </c>
      <c r="K118" s="44">
        <v>1528.28</v>
      </c>
      <c r="L118" s="44">
        <v>1639.39</v>
      </c>
      <c r="M118" s="44">
        <v>1784.24</v>
      </c>
      <c r="N118" s="44">
        <v>1850.53</v>
      </c>
      <c r="O118" s="44">
        <v>1863.25</v>
      </c>
      <c r="P118" s="44">
        <v>1853.61</v>
      </c>
      <c r="Q118" s="44">
        <v>1844.55</v>
      </c>
      <c r="R118" s="44">
        <v>1811.06</v>
      </c>
      <c r="S118" s="44">
        <v>1782.6</v>
      </c>
      <c r="T118" s="44">
        <v>1799.82</v>
      </c>
      <c r="U118" s="44">
        <v>1847.17</v>
      </c>
      <c r="V118" s="44">
        <v>1869.57</v>
      </c>
      <c r="W118" s="44">
        <v>1860.02</v>
      </c>
      <c r="X118" s="44">
        <v>1850.69</v>
      </c>
      <c r="Y118" s="44">
        <v>1772.79</v>
      </c>
      <c r="Z118" s="44">
        <v>1612.32</v>
      </c>
      <c r="AA118" s="44">
        <v>1449.73</v>
      </c>
    </row>
    <row r="119" spans="1:27" ht="12.75" hidden="1" customHeight="1" outlineLevel="1" x14ac:dyDescent="0.3">
      <c r="A119" s="99" t="s">
        <v>1687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3">
      <c r="A120" s="99" t="s">
        <v>1688</v>
      </c>
      <c r="B120" s="63" t="s">
        <v>83</v>
      </c>
      <c r="C120" s="43" t="s">
        <v>79</v>
      </c>
      <c r="D120" s="44">
        <v>4.8</v>
      </c>
      <c r="E120" s="44">
        <v>4.8</v>
      </c>
      <c r="F120" s="44">
        <v>4.8</v>
      </c>
      <c r="G120" s="44">
        <v>4.8</v>
      </c>
      <c r="H120" s="44">
        <v>4.8</v>
      </c>
      <c r="I120" s="44">
        <v>4.8</v>
      </c>
      <c r="J120" s="44">
        <v>4.8</v>
      </c>
      <c r="K120" s="44">
        <v>4.8</v>
      </c>
      <c r="L120" s="44">
        <v>4.8</v>
      </c>
      <c r="M120" s="44">
        <v>4.8</v>
      </c>
      <c r="N120" s="44">
        <v>4.8</v>
      </c>
      <c r="O120" s="44">
        <v>4.8</v>
      </c>
      <c r="P120" s="44">
        <v>4.8</v>
      </c>
      <c r="Q120" s="44">
        <v>4.8</v>
      </c>
      <c r="R120" s="44">
        <v>4.8</v>
      </c>
      <c r="S120" s="44">
        <v>4.8</v>
      </c>
      <c r="T120" s="44">
        <v>4.8</v>
      </c>
      <c r="U120" s="44">
        <v>4.8</v>
      </c>
      <c r="V120" s="44">
        <v>4.8</v>
      </c>
      <c r="W120" s="44">
        <v>4.8</v>
      </c>
      <c r="X120" s="44">
        <v>4.8</v>
      </c>
      <c r="Y120" s="44">
        <v>4.8</v>
      </c>
      <c r="Z120" s="44">
        <v>4.8</v>
      </c>
      <c r="AA120" s="44">
        <v>4.8</v>
      </c>
    </row>
    <row r="121" spans="1:27" ht="12.75" hidden="1" customHeight="1" outlineLevel="1" x14ac:dyDescent="0.3">
      <c r="A121" s="99" t="s">
        <v>1689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3">
      <c r="A122" s="98" t="s">
        <v>1690</v>
      </c>
      <c r="B122" s="28" t="str">
        <f>"24"&amp;"."&amp;$B$752&amp;"."&amp;$B$753</f>
        <v>24.02.2024</v>
      </c>
      <c r="C122" s="90" t="s">
        <v>76</v>
      </c>
      <c r="D122" s="91">
        <f>ROUND(((D123+D124+D126+D125)/1000),5)</f>
        <v>2.8343600000000002</v>
      </c>
      <c r="E122" s="91">
        <f>ROUND(((E123+E124+E126+E125)/1000),5)</f>
        <v>2.7136900000000002</v>
      </c>
      <c r="F122" s="91">
        <f>ROUND(((F123+F124+F126+F125)/1000),5)</f>
        <v>2.6137000000000001</v>
      </c>
      <c r="G122" s="91">
        <f t="shared" ref="G122:AA122" si="69">ROUND(((G123+G124+G126+G125)/1000),5)</f>
        <v>2.5701499999999999</v>
      </c>
      <c r="H122" s="91">
        <f t="shared" si="69"/>
        <v>2.6003599999999998</v>
      </c>
      <c r="I122" s="91">
        <f t="shared" si="69"/>
        <v>2.6384300000000001</v>
      </c>
      <c r="J122" s="91">
        <f t="shared" si="69"/>
        <v>2.7428599999999999</v>
      </c>
      <c r="K122" s="91">
        <f t="shared" si="69"/>
        <v>2.8034699999999999</v>
      </c>
      <c r="L122" s="91">
        <f t="shared" si="69"/>
        <v>3.04677</v>
      </c>
      <c r="M122" s="91">
        <f t="shared" si="69"/>
        <v>3.1349399999999998</v>
      </c>
      <c r="N122" s="91">
        <f t="shared" si="69"/>
        <v>3.1733099999999999</v>
      </c>
      <c r="O122" s="91">
        <f t="shared" si="69"/>
        <v>3.1889599999999998</v>
      </c>
      <c r="P122" s="91">
        <f t="shared" si="69"/>
        <v>3.1764899999999998</v>
      </c>
      <c r="Q122" s="91">
        <f t="shared" si="69"/>
        <v>3.1650100000000001</v>
      </c>
      <c r="R122" s="91">
        <f t="shared" si="69"/>
        <v>3.1389100000000001</v>
      </c>
      <c r="S122" s="91">
        <f t="shared" si="69"/>
        <v>3.1216300000000001</v>
      </c>
      <c r="T122" s="91">
        <f t="shared" si="69"/>
        <v>3.1316199999999998</v>
      </c>
      <c r="U122" s="91">
        <f t="shared" si="69"/>
        <v>3.1467700000000001</v>
      </c>
      <c r="V122" s="91">
        <f t="shared" si="69"/>
        <v>3.1774100000000001</v>
      </c>
      <c r="W122" s="91">
        <f t="shared" si="69"/>
        <v>3.1813199999999999</v>
      </c>
      <c r="X122" s="91">
        <f t="shared" si="69"/>
        <v>3.1769099999999999</v>
      </c>
      <c r="Y122" s="91">
        <f t="shared" si="69"/>
        <v>3.1067399999999998</v>
      </c>
      <c r="Z122" s="91">
        <f t="shared" si="69"/>
        <v>2.9253900000000002</v>
      </c>
      <c r="AA122" s="91">
        <f t="shared" si="69"/>
        <v>2.75745</v>
      </c>
    </row>
    <row r="123" spans="1:27" ht="12.75" hidden="1" customHeight="1" outlineLevel="1" x14ac:dyDescent="0.3">
      <c r="A123" s="99" t="s">
        <v>1691</v>
      </c>
      <c r="B123" s="63" t="s">
        <v>238</v>
      </c>
      <c r="C123" s="43" t="s">
        <v>79</v>
      </c>
      <c r="D123" s="44">
        <v>1541.78</v>
      </c>
      <c r="E123" s="44">
        <v>1421.11</v>
      </c>
      <c r="F123" s="44">
        <v>1321.12</v>
      </c>
      <c r="G123" s="44">
        <v>1277.57</v>
      </c>
      <c r="H123" s="44">
        <v>1307.78</v>
      </c>
      <c r="I123" s="44">
        <v>1345.85</v>
      </c>
      <c r="J123" s="44">
        <v>1450.28</v>
      </c>
      <c r="K123" s="44">
        <v>1510.89</v>
      </c>
      <c r="L123" s="44">
        <v>1754.19</v>
      </c>
      <c r="M123" s="44">
        <v>1842.36</v>
      </c>
      <c r="N123" s="44">
        <v>1880.73</v>
      </c>
      <c r="O123" s="44">
        <v>1896.38</v>
      </c>
      <c r="P123" s="44">
        <v>1883.91</v>
      </c>
      <c r="Q123" s="44">
        <v>1872.43</v>
      </c>
      <c r="R123" s="44">
        <v>1846.33</v>
      </c>
      <c r="S123" s="44">
        <v>1829.05</v>
      </c>
      <c r="T123" s="44">
        <v>1839.04</v>
      </c>
      <c r="U123" s="44">
        <v>1854.19</v>
      </c>
      <c r="V123" s="44">
        <v>1884.83</v>
      </c>
      <c r="W123" s="44">
        <v>1888.74</v>
      </c>
      <c r="X123" s="44">
        <v>1884.33</v>
      </c>
      <c r="Y123" s="44">
        <v>1814.16</v>
      </c>
      <c r="Z123" s="44">
        <v>1632.81</v>
      </c>
      <c r="AA123" s="44">
        <v>1464.87</v>
      </c>
    </row>
    <row r="124" spans="1:27" ht="12.75" hidden="1" customHeight="1" outlineLevel="1" x14ac:dyDescent="0.3">
      <c r="A124" s="99" t="s">
        <v>1692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3">
      <c r="A125" s="99" t="s">
        <v>1693</v>
      </c>
      <c r="B125" s="63" t="s">
        <v>83</v>
      </c>
      <c r="C125" s="43" t="s">
        <v>79</v>
      </c>
      <c r="D125" s="44">
        <v>4.8</v>
      </c>
      <c r="E125" s="44">
        <v>4.8</v>
      </c>
      <c r="F125" s="44">
        <v>4.8</v>
      </c>
      <c r="G125" s="44">
        <v>4.8</v>
      </c>
      <c r="H125" s="44">
        <v>4.8</v>
      </c>
      <c r="I125" s="44">
        <v>4.8</v>
      </c>
      <c r="J125" s="44">
        <v>4.8</v>
      </c>
      <c r="K125" s="44">
        <v>4.8</v>
      </c>
      <c r="L125" s="44">
        <v>4.8</v>
      </c>
      <c r="M125" s="44">
        <v>4.8</v>
      </c>
      <c r="N125" s="44">
        <v>4.8</v>
      </c>
      <c r="O125" s="44">
        <v>4.8</v>
      </c>
      <c r="P125" s="44">
        <v>4.8</v>
      </c>
      <c r="Q125" s="44">
        <v>4.8</v>
      </c>
      <c r="R125" s="44">
        <v>4.8</v>
      </c>
      <c r="S125" s="44">
        <v>4.8</v>
      </c>
      <c r="T125" s="44">
        <v>4.8</v>
      </c>
      <c r="U125" s="44">
        <v>4.8</v>
      </c>
      <c r="V125" s="44">
        <v>4.8</v>
      </c>
      <c r="W125" s="44">
        <v>4.8</v>
      </c>
      <c r="X125" s="44">
        <v>4.8</v>
      </c>
      <c r="Y125" s="44">
        <v>4.8</v>
      </c>
      <c r="Z125" s="44">
        <v>4.8</v>
      </c>
      <c r="AA125" s="44">
        <v>4.8</v>
      </c>
    </row>
    <row r="126" spans="1:27" ht="12.75" hidden="1" customHeight="1" outlineLevel="1" x14ac:dyDescent="0.3">
      <c r="A126" s="99" t="s">
        <v>1694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3">
      <c r="A127" s="98" t="s">
        <v>1695</v>
      </c>
      <c r="B127" s="28" t="str">
        <f>"25"&amp;"."&amp;$B$752&amp;"."&amp;$B$753</f>
        <v>25.02.2024</v>
      </c>
      <c r="C127" s="90" t="s">
        <v>76</v>
      </c>
      <c r="D127" s="91">
        <f>ROUND(((D128+D129+D131+D130)/1000),5)</f>
        <v>2.8190200000000001</v>
      </c>
      <c r="E127" s="91">
        <f>ROUND(((E128+E129+E131+E130)/1000),5)</f>
        <v>2.6654399999999998</v>
      </c>
      <c r="F127" s="91">
        <f>ROUND(((F128+F129+F131+F130)/1000),5)</f>
        <v>2.56196</v>
      </c>
      <c r="G127" s="91">
        <f t="shared" ref="G127:AA127" si="72">ROUND(((G128+G129+G131+G130)/1000),5)</f>
        <v>2.5536300000000001</v>
      </c>
      <c r="H127" s="91">
        <f t="shared" si="72"/>
        <v>2.5569700000000002</v>
      </c>
      <c r="I127" s="91">
        <f t="shared" si="72"/>
        <v>2.5927799999999999</v>
      </c>
      <c r="J127" s="91">
        <f t="shared" si="72"/>
        <v>2.6822900000000001</v>
      </c>
      <c r="K127" s="91">
        <f t="shared" si="72"/>
        <v>2.75326</v>
      </c>
      <c r="L127" s="91">
        <f t="shared" si="72"/>
        <v>2.9209999999999998</v>
      </c>
      <c r="M127" s="91">
        <f t="shared" si="72"/>
        <v>3.0984799999999999</v>
      </c>
      <c r="N127" s="91">
        <f t="shared" si="72"/>
        <v>3.16099</v>
      </c>
      <c r="O127" s="91">
        <f t="shared" si="72"/>
        <v>3.1712400000000001</v>
      </c>
      <c r="P127" s="91">
        <f t="shared" si="72"/>
        <v>3.1619100000000002</v>
      </c>
      <c r="Q127" s="91">
        <f t="shared" si="72"/>
        <v>3.15177</v>
      </c>
      <c r="R127" s="91">
        <f t="shared" si="72"/>
        <v>3.1170100000000001</v>
      </c>
      <c r="S127" s="91">
        <f t="shared" si="72"/>
        <v>3.1067800000000001</v>
      </c>
      <c r="T127" s="91">
        <f t="shared" si="72"/>
        <v>3.1325500000000002</v>
      </c>
      <c r="U127" s="91">
        <f t="shared" si="72"/>
        <v>3.16764</v>
      </c>
      <c r="V127" s="91">
        <f t="shared" si="72"/>
        <v>3.2283599999999999</v>
      </c>
      <c r="W127" s="91">
        <f t="shared" si="72"/>
        <v>3.2120000000000002</v>
      </c>
      <c r="X127" s="91">
        <f t="shared" si="72"/>
        <v>3.2080500000000001</v>
      </c>
      <c r="Y127" s="91">
        <f t="shared" si="72"/>
        <v>3.1440299999999999</v>
      </c>
      <c r="Z127" s="91">
        <f t="shared" si="72"/>
        <v>2.9541300000000001</v>
      </c>
      <c r="AA127" s="91">
        <f t="shared" si="72"/>
        <v>2.7562500000000001</v>
      </c>
    </row>
    <row r="128" spans="1:27" ht="12.75" hidden="1" customHeight="1" outlineLevel="1" x14ac:dyDescent="0.3">
      <c r="A128" s="99" t="s">
        <v>1696</v>
      </c>
      <c r="B128" s="63" t="s">
        <v>238</v>
      </c>
      <c r="C128" s="43" t="s">
        <v>79</v>
      </c>
      <c r="D128" s="44">
        <v>1526.44</v>
      </c>
      <c r="E128" s="44">
        <v>1372.86</v>
      </c>
      <c r="F128" s="44">
        <v>1269.3800000000001</v>
      </c>
      <c r="G128" s="44">
        <v>1261.05</v>
      </c>
      <c r="H128" s="44">
        <v>1264.3900000000001</v>
      </c>
      <c r="I128" s="44">
        <v>1300.2</v>
      </c>
      <c r="J128" s="44">
        <v>1389.71</v>
      </c>
      <c r="K128" s="44">
        <v>1460.68</v>
      </c>
      <c r="L128" s="44">
        <v>1628.42</v>
      </c>
      <c r="M128" s="44">
        <v>1805.9</v>
      </c>
      <c r="N128" s="44">
        <v>1868.41</v>
      </c>
      <c r="O128" s="44">
        <v>1878.66</v>
      </c>
      <c r="P128" s="44">
        <v>1869.33</v>
      </c>
      <c r="Q128" s="44">
        <v>1859.19</v>
      </c>
      <c r="R128" s="44">
        <v>1824.43</v>
      </c>
      <c r="S128" s="44">
        <v>1814.2</v>
      </c>
      <c r="T128" s="44">
        <v>1839.97</v>
      </c>
      <c r="U128" s="44">
        <v>1875.06</v>
      </c>
      <c r="V128" s="44">
        <v>1935.78</v>
      </c>
      <c r="W128" s="44">
        <v>1919.42</v>
      </c>
      <c r="X128" s="44">
        <v>1915.47</v>
      </c>
      <c r="Y128" s="44">
        <v>1851.45</v>
      </c>
      <c r="Z128" s="44">
        <v>1661.55</v>
      </c>
      <c r="AA128" s="44">
        <v>1463.67</v>
      </c>
    </row>
    <row r="129" spans="1:27" ht="12.75" hidden="1" customHeight="1" outlineLevel="1" x14ac:dyDescent="0.3">
      <c r="A129" s="99" t="s">
        <v>1697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3">
      <c r="A130" s="99" t="s">
        <v>1698</v>
      </c>
      <c r="B130" s="63" t="s">
        <v>83</v>
      </c>
      <c r="C130" s="43" t="s">
        <v>79</v>
      </c>
      <c r="D130" s="44">
        <v>4.8</v>
      </c>
      <c r="E130" s="44">
        <v>4.8</v>
      </c>
      <c r="F130" s="44">
        <v>4.8</v>
      </c>
      <c r="G130" s="44">
        <v>4.8</v>
      </c>
      <c r="H130" s="44">
        <v>4.8</v>
      </c>
      <c r="I130" s="44">
        <v>4.8</v>
      </c>
      <c r="J130" s="44">
        <v>4.8</v>
      </c>
      <c r="K130" s="44">
        <v>4.8</v>
      </c>
      <c r="L130" s="44">
        <v>4.8</v>
      </c>
      <c r="M130" s="44">
        <v>4.8</v>
      </c>
      <c r="N130" s="44">
        <v>4.8</v>
      </c>
      <c r="O130" s="44">
        <v>4.8</v>
      </c>
      <c r="P130" s="44">
        <v>4.8</v>
      </c>
      <c r="Q130" s="44">
        <v>4.8</v>
      </c>
      <c r="R130" s="44">
        <v>4.8</v>
      </c>
      <c r="S130" s="44">
        <v>4.8</v>
      </c>
      <c r="T130" s="44">
        <v>4.8</v>
      </c>
      <c r="U130" s="44">
        <v>4.8</v>
      </c>
      <c r="V130" s="44">
        <v>4.8</v>
      </c>
      <c r="W130" s="44">
        <v>4.8</v>
      </c>
      <c r="X130" s="44">
        <v>4.8</v>
      </c>
      <c r="Y130" s="44">
        <v>4.8</v>
      </c>
      <c r="Z130" s="44">
        <v>4.8</v>
      </c>
      <c r="AA130" s="44">
        <v>4.8</v>
      </c>
    </row>
    <row r="131" spans="1:27" ht="12.75" hidden="1" customHeight="1" outlineLevel="1" x14ac:dyDescent="0.3">
      <c r="A131" s="99" t="s">
        <v>1699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3">
      <c r="A132" s="98" t="s">
        <v>1700</v>
      </c>
      <c r="B132" s="28" t="str">
        <f>"26"&amp;"."&amp;$B$752&amp;"."&amp;$B$753</f>
        <v>26.02.2024</v>
      </c>
      <c r="C132" s="90" t="s">
        <v>76</v>
      </c>
      <c r="D132" s="91">
        <f>ROUND(((D133+D134+D136+D135)/1000),5)</f>
        <v>2.7000999999999999</v>
      </c>
      <c r="E132" s="91">
        <f>ROUND(((E133+E134+E136+E135)/1000),5)</f>
        <v>2.5717099999999999</v>
      </c>
      <c r="F132" s="91">
        <f>ROUND(((F133+F134+F136+F135)/1000),5)</f>
        <v>2.51464</v>
      </c>
      <c r="G132" s="91">
        <f t="shared" ref="G132:AA132" si="75">ROUND(((G133+G134+G136+G135)/1000),5)</f>
        <v>2.52176</v>
      </c>
      <c r="H132" s="91">
        <f t="shared" si="75"/>
        <v>2.53816</v>
      </c>
      <c r="I132" s="91">
        <f t="shared" si="75"/>
        <v>2.6798299999999999</v>
      </c>
      <c r="J132" s="91">
        <f t="shared" si="75"/>
        <v>2.8429199999999999</v>
      </c>
      <c r="K132" s="91">
        <f t="shared" si="75"/>
        <v>3.1263299999999998</v>
      </c>
      <c r="L132" s="91">
        <f t="shared" si="75"/>
        <v>3.25868</v>
      </c>
      <c r="M132" s="91">
        <f t="shared" si="75"/>
        <v>3.2696499999999999</v>
      </c>
      <c r="N132" s="91">
        <f t="shared" si="75"/>
        <v>3.2894700000000001</v>
      </c>
      <c r="O132" s="91">
        <f t="shared" si="75"/>
        <v>3.3176199999999998</v>
      </c>
      <c r="P132" s="91">
        <f t="shared" si="75"/>
        <v>3.3090899999999999</v>
      </c>
      <c r="Q132" s="91">
        <f t="shared" si="75"/>
        <v>3.31067</v>
      </c>
      <c r="R132" s="91">
        <f t="shared" si="75"/>
        <v>3.3005599999999999</v>
      </c>
      <c r="S132" s="91">
        <f t="shared" si="75"/>
        <v>3.2374900000000002</v>
      </c>
      <c r="T132" s="91">
        <f t="shared" si="75"/>
        <v>3.2211699999999999</v>
      </c>
      <c r="U132" s="91">
        <f t="shared" si="75"/>
        <v>3.23542</v>
      </c>
      <c r="V132" s="91">
        <f t="shared" si="75"/>
        <v>3.2591899999999998</v>
      </c>
      <c r="W132" s="91">
        <f t="shared" si="75"/>
        <v>3.2846099999999998</v>
      </c>
      <c r="X132" s="91">
        <f t="shared" si="75"/>
        <v>3.19156</v>
      </c>
      <c r="Y132" s="91">
        <f t="shared" si="75"/>
        <v>3.0739299999999998</v>
      </c>
      <c r="Z132" s="91">
        <f t="shared" si="75"/>
        <v>2.8412600000000001</v>
      </c>
      <c r="AA132" s="91">
        <f t="shared" si="75"/>
        <v>2.5937399999999999</v>
      </c>
    </row>
    <row r="133" spans="1:27" ht="12.75" hidden="1" customHeight="1" outlineLevel="1" x14ac:dyDescent="0.3">
      <c r="A133" s="99" t="s">
        <v>1701</v>
      </c>
      <c r="B133" s="63" t="s">
        <v>238</v>
      </c>
      <c r="C133" s="43" t="s">
        <v>79</v>
      </c>
      <c r="D133" s="44">
        <v>1407.52</v>
      </c>
      <c r="E133" s="44">
        <v>1279.1300000000001</v>
      </c>
      <c r="F133" s="44">
        <v>1222.06</v>
      </c>
      <c r="G133" s="44">
        <v>1229.18</v>
      </c>
      <c r="H133" s="44">
        <v>1245.58</v>
      </c>
      <c r="I133" s="44">
        <v>1387.25</v>
      </c>
      <c r="J133" s="44">
        <v>1550.34</v>
      </c>
      <c r="K133" s="44">
        <v>1833.75</v>
      </c>
      <c r="L133" s="44">
        <v>1966.1</v>
      </c>
      <c r="M133" s="44">
        <v>1977.07</v>
      </c>
      <c r="N133" s="44">
        <v>1996.89</v>
      </c>
      <c r="O133" s="44">
        <v>2025.04</v>
      </c>
      <c r="P133" s="44">
        <v>2016.51</v>
      </c>
      <c r="Q133" s="44">
        <v>2018.09</v>
      </c>
      <c r="R133" s="44">
        <v>2007.98</v>
      </c>
      <c r="S133" s="44">
        <v>1944.91</v>
      </c>
      <c r="T133" s="44">
        <v>1928.59</v>
      </c>
      <c r="U133" s="44">
        <v>1942.84</v>
      </c>
      <c r="V133" s="44">
        <v>1966.61</v>
      </c>
      <c r="W133" s="44">
        <v>1992.03</v>
      </c>
      <c r="X133" s="44">
        <v>1898.98</v>
      </c>
      <c r="Y133" s="44">
        <v>1781.35</v>
      </c>
      <c r="Z133" s="44">
        <v>1548.68</v>
      </c>
      <c r="AA133" s="44">
        <v>1301.1600000000001</v>
      </c>
    </row>
    <row r="134" spans="1:27" ht="12.75" hidden="1" customHeight="1" outlineLevel="1" x14ac:dyDescent="0.3">
      <c r="A134" s="99" t="s">
        <v>1702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3">
      <c r="A135" s="99" t="s">
        <v>1703</v>
      </c>
      <c r="B135" s="63" t="s">
        <v>83</v>
      </c>
      <c r="C135" s="43" t="s">
        <v>79</v>
      </c>
      <c r="D135" s="44">
        <v>4.8</v>
      </c>
      <c r="E135" s="44">
        <v>4.8</v>
      </c>
      <c r="F135" s="44">
        <v>4.8</v>
      </c>
      <c r="G135" s="44">
        <v>4.8</v>
      </c>
      <c r="H135" s="44">
        <v>4.8</v>
      </c>
      <c r="I135" s="44">
        <v>4.8</v>
      </c>
      <c r="J135" s="44">
        <v>4.8</v>
      </c>
      <c r="K135" s="44">
        <v>4.8</v>
      </c>
      <c r="L135" s="44">
        <v>4.8</v>
      </c>
      <c r="M135" s="44">
        <v>4.8</v>
      </c>
      <c r="N135" s="44">
        <v>4.8</v>
      </c>
      <c r="O135" s="44">
        <v>4.8</v>
      </c>
      <c r="P135" s="44">
        <v>4.8</v>
      </c>
      <c r="Q135" s="44">
        <v>4.8</v>
      </c>
      <c r="R135" s="44">
        <v>4.8</v>
      </c>
      <c r="S135" s="44">
        <v>4.8</v>
      </c>
      <c r="T135" s="44">
        <v>4.8</v>
      </c>
      <c r="U135" s="44">
        <v>4.8</v>
      </c>
      <c r="V135" s="44">
        <v>4.8</v>
      </c>
      <c r="W135" s="44">
        <v>4.8</v>
      </c>
      <c r="X135" s="44">
        <v>4.8</v>
      </c>
      <c r="Y135" s="44">
        <v>4.8</v>
      </c>
      <c r="Z135" s="44">
        <v>4.8</v>
      </c>
      <c r="AA135" s="44">
        <v>4.8</v>
      </c>
    </row>
    <row r="136" spans="1:27" ht="12.75" hidden="1" customHeight="1" outlineLevel="1" x14ac:dyDescent="0.3">
      <c r="A136" s="99" t="s">
        <v>1704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3">
      <c r="A137" s="98" t="s">
        <v>1705</v>
      </c>
      <c r="B137" s="28" t="str">
        <f>"27"&amp;"."&amp;$B$752&amp;"."&amp;$B$753</f>
        <v>27.02.2024</v>
      </c>
      <c r="C137" s="90" t="s">
        <v>76</v>
      </c>
      <c r="D137" s="91">
        <f>ROUND(((D138+D139+D141+D140)/1000),5)</f>
        <v>2.5790099999999998</v>
      </c>
      <c r="E137" s="91">
        <f>ROUND(((E138+E139+E141+E140)/1000),5)</f>
        <v>2.5270899999999998</v>
      </c>
      <c r="F137" s="91">
        <f>ROUND(((F138+F139+F141+F140)/1000),5)</f>
        <v>2.5005899999999999</v>
      </c>
      <c r="G137" s="91">
        <f t="shared" ref="G137:AA137" si="78">ROUND(((G138+G139+G141+G140)/1000),5)</f>
        <v>2.49803</v>
      </c>
      <c r="H137" s="91">
        <f t="shared" si="78"/>
        <v>2.53173</v>
      </c>
      <c r="I137" s="91">
        <f t="shared" si="78"/>
        <v>2.6949800000000002</v>
      </c>
      <c r="J137" s="91">
        <f t="shared" si="78"/>
        <v>2.8223099999999999</v>
      </c>
      <c r="K137" s="91">
        <f t="shared" si="78"/>
        <v>2.97879</v>
      </c>
      <c r="L137" s="91">
        <f t="shared" si="78"/>
        <v>3.1727300000000001</v>
      </c>
      <c r="M137" s="91">
        <f t="shared" si="78"/>
        <v>3.2047699999999999</v>
      </c>
      <c r="N137" s="91">
        <f t="shared" si="78"/>
        <v>3.2307199999999998</v>
      </c>
      <c r="O137" s="91">
        <f t="shared" si="78"/>
        <v>3.3225199999999999</v>
      </c>
      <c r="P137" s="91">
        <f t="shared" si="78"/>
        <v>3.2558500000000001</v>
      </c>
      <c r="Q137" s="91">
        <f t="shared" si="78"/>
        <v>3.24377</v>
      </c>
      <c r="R137" s="91">
        <f t="shared" si="78"/>
        <v>3.2246100000000002</v>
      </c>
      <c r="S137" s="91">
        <f t="shared" si="78"/>
        <v>3.1376900000000001</v>
      </c>
      <c r="T137" s="91">
        <f t="shared" si="78"/>
        <v>3.1482299999999999</v>
      </c>
      <c r="U137" s="91">
        <f t="shared" si="78"/>
        <v>3.1794899999999999</v>
      </c>
      <c r="V137" s="91">
        <f t="shared" si="78"/>
        <v>3.2029700000000001</v>
      </c>
      <c r="W137" s="91">
        <f t="shared" si="78"/>
        <v>3.2266400000000002</v>
      </c>
      <c r="X137" s="91">
        <f t="shared" si="78"/>
        <v>3.1568999999999998</v>
      </c>
      <c r="Y137" s="91">
        <f t="shared" si="78"/>
        <v>3.0948199999999999</v>
      </c>
      <c r="Z137" s="91">
        <f t="shared" si="78"/>
        <v>2.8944800000000002</v>
      </c>
      <c r="AA137" s="91">
        <f t="shared" si="78"/>
        <v>2.70255</v>
      </c>
    </row>
    <row r="138" spans="1:27" ht="12.75" hidden="1" customHeight="1" outlineLevel="1" x14ac:dyDescent="0.3">
      <c r="A138" s="99" t="s">
        <v>1706</v>
      </c>
      <c r="B138" s="63" t="s">
        <v>238</v>
      </c>
      <c r="C138" s="43" t="s">
        <v>79</v>
      </c>
      <c r="D138" s="44">
        <v>1286.43</v>
      </c>
      <c r="E138" s="44">
        <v>1234.51</v>
      </c>
      <c r="F138" s="44">
        <v>1208.01</v>
      </c>
      <c r="G138" s="44">
        <v>1205.45</v>
      </c>
      <c r="H138" s="44">
        <v>1239.1500000000001</v>
      </c>
      <c r="I138" s="44">
        <v>1402.4</v>
      </c>
      <c r="J138" s="44">
        <v>1529.73</v>
      </c>
      <c r="K138" s="44">
        <v>1686.21</v>
      </c>
      <c r="L138" s="44">
        <v>1880.15</v>
      </c>
      <c r="M138" s="44">
        <v>1912.19</v>
      </c>
      <c r="N138" s="44">
        <v>1938.14</v>
      </c>
      <c r="O138" s="44">
        <v>2029.94</v>
      </c>
      <c r="P138" s="44">
        <v>1963.27</v>
      </c>
      <c r="Q138" s="44">
        <v>1951.19</v>
      </c>
      <c r="R138" s="44">
        <v>1932.03</v>
      </c>
      <c r="S138" s="44">
        <v>1845.11</v>
      </c>
      <c r="T138" s="44">
        <v>1855.65</v>
      </c>
      <c r="U138" s="44">
        <v>1886.91</v>
      </c>
      <c r="V138" s="44">
        <v>1910.39</v>
      </c>
      <c r="W138" s="44">
        <v>1934.06</v>
      </c>
      <c r="X138" s="44">
        <v>1864.32</v>
      </c>
      <c r="Y138" s="44">
        <v>1802.24</v>
      </c>
      <c r="Z138" s="44">
        <v>1601.9</v>
      </c>
      <c r="AA138" s="44">
        <v>1409.97</v>
      </c>
    </row>
    <row r="139" spans="1:27" ht="12.75" hidden="1" customHeight="1" outlineLevel="1" x14ac:dyDescent="0.3">
      <c r="A139" s="99" t="s">
        <v>1707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3">
      <c r="A140" s="99" t="s">
        <v>1708</v>
      </c>
      <c r="B140" s="63" t="s">
        <v>83</v>
      </c>
      <c r="C140" s="43" t="s">
        <v>79</v>
      </c>
      <c r="D140" s="44">
        <v>4.8</v>
      </c>
      <c r="E140" s="44">
        <v>4.8</v>
      </c>
      <c r="F140" s="44">
        <v>4.8</v>
      </c>
      <c r="G140" s="44">
        <v>4.8</v>
      </c>
      <c r="H140" s="44">
        <v>4.8</v>
      </c>
      <c r="I140" s="44">
        <v>4.8</v>
      </c>
      <c r="J140" s="44">
        <v>4.8</v>
      </c>
      <c r="K140" s="44">
        <v>4.8</v>
      </c>
      <c r="L140" s="44">
        <v>4.8</v>
      </c>
      <c r="M140" s="44">
        <v>4.8</v>
      </c>
      <c r="N140" s="44">
        <v>4.8</v>
      </c>
      <c r="O140" s="44">
        <v>4.8</v>
      </c>
      <c r="P140" s="44">
        <v>4.8</v>
      </c>
      <c r="Q140" s="44">
        <v>4.8</v>
      </c>
      <c r="R140" s="44">
        <v>4.8</v>
      </c>
      <c r="S140" s="44">
        <v>4.8</v>
      </c>
      <c r="T140" s="44">
        <v>4.8</v>
      </c>
      <c r="U140" s="44">
        <v>4.8</v>
      </c>
      <c r="V140" s="44">
        <v>4.8</v>
      </c>
      <c r="W140" s="44">
        <v>4.8</v>
      </c>
      <c r="X140" s="44">
        <v>4.8</v>
      </c>
      <c r="Y140" s="44">
        <v>4.8</v>
      </c>
      <c r="Z140" s="44">
        <v>4.8</v>
      </c>
      <c r="AA140" s="44">
        <v>4.8</v>
      </c>
    </row>
    <row r="141" spans="1:27" ht="12.75" hidden="1" customHeight="1" outlineLevel="1" x14ac:dyDescent="0.3">
      <c r="A141" s="99" t="s">
        <v>1709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3">
      <c r="A142" s="98" t="s">
        <v>1710</v>
      </c>
      <c r="B142" s="28" t="str">
        <f>"28"&amp;"."&amp;$B$752&amp;"."&amp;$B$753</f>
        <v>28.02.2024</v>
      </c>
      <c r="C142" s="90" t="s">
        <v>76</v>
      </c>
      <c r="D142" s="91">
        <f>ROUND(((D143+D144+D146+D145)/1000),5)</f>
        <v>2.5611600000000001</v>
      </c>
      <c r="E142" s="91">
        <f>ROUND(((E143+E144+E146+E145)/1000),5)</f>
        <v>2.5240100000000001</v>
      </c>
      <c r="F142" s="91">
        <f>ROUND(((F143+F144+F146+F145)/1000),5)</f>
        <v>2.5082</v>
      </c>
      <c r="G142" s="91">
        <f t="shared" ref="G142:AA142" si="81">ROUND(((G143+G144+G146+G145)/1000),5)</f>
        <v>2.5052400000000001</v>
      </c>
      <c r="H142" s="91">
        <f t="shared" si="81"/>
        <v>2.5336599999999998</v>
      </c>
      <c r="I142" s="91">
        <f t="shared" si="81"/>
        <v>2.6513399999999998</v>
      </c>
      <c r="J142" s="91">
        <f t="shared" si="81"/>
        <v>2.8302900000000002</v>
      </c>
      <c r="K142" s="91">
        <f t="shared" si="81"/>
        <v>3.11456</v>
      </c>
      <c r="L142" s="91">
        <f t="shared" si="81"/>
        <v>3.2241900000000001</v>
      </c>
      <c r="M142" s="91">
        <f t="shared" si="81"/>
        <v>3.2656999999999998</v>
      </c>
      <c r="N142" s="91">
        <f t="shared" si="81"/>
        <v>3.2728100000000002</v>
      </c>
      <c r="O142" s="91">
        <f t="shared" si="81"/>
        <v>3.3213900000000001</v>
      </c>
      <c r="P142" s="91">
        <f t="shared" si="81"/>
        <v>3.2996699999999999</v>
      </c>
      <c r="Q142" s="91">
        <f t="shared" si="81"/>
        <v>3.3060700000000001</v>
      </c>
      <c r="R142" s="91">
        <f t="shared" si="81"/>
        <v>3.2940900000000002</v>
      </c>
      <c r="S142" s="91">
        <f t="shared" si="81"/>
        <v>3.1960999999999999</v>
      </c>
      <c r="T142" s="91">
        <f t="shared" si="81"/>
        <v>3.18059</v>
      </c>
      <c r="U142" s="91">
        <f t="shared" si="81"/>
        <v>3.19367</v>
      </c>
      <c r="V142" s="91">
        <f t="shared" si="81"/>
        <v>3.2477</v>
      </c>
      <c r="W142" s="91">
        <f t="shared" si="81"/>
        <v>3.2958699999999999</v>
      </c>
      <c r="X142" s="91">
        <f t="shared" si="81"/>
        <v>3.20974</v>
      </c>
      <c r="Y142" s="91">
        <f t="shared" si="81"/>
        <v>3.1175099999999998</v>
      </c>
      <c r="Z142" s="91">
        <f t="shared" si="81"/>
        <v>2.89086</v>
      </c>
      <c r="AA142" s="91">
        <f t="shared" si="81"/>
        <v>2.6194600000000001</v>
      </c>
    </row>
    <row r="143" spans="1:27" ht="12.75" hidden="1" customHeight="1" outlineLevel="1" x14ac:dyDescent="0.3">
      <c r="A143" s="99" t="s">
        <v>1711</v>
      </c>
      <c r="B143" s="63" t="s">
        <v>238</v>
      </c>
      <c r="C143" s="43" t="s">
        <v>79</v>
      </c>
      <c r="D143" s="44">
        <v>1268.58</v>
      </c>
      <c r="E143" s="44">
        <v>1231.43</v>
      </c>
      <c r="F143" s="44">
        <v>1215.6199999999999</v>
      </c>
      <c r="G143" s="44">
        <v>1212.6600000000001</v>
      </c>
      <c r="H143" s="44">
        <v>1241.08</v>
      </c>
      <c r="I143" s="44">
        <v>1358.76</v>
      </c>
      <c r="J143" s="44">
        <v>1537.71</v>
      </c>
      <c r="K143" s="44">
        <v>1821.98</v>
      </c>
      <c r="L143" s="44">
        <v>1931.61</v>
      </c>
      <c r="M143" s="44">
        <v>1973.12</v>
      </c>
      <c r="N143" s="44">
        <v>1980.23</v>
      </c>
      <c r="O143" s="44">
        <v>2028.81</v>
      </c>
      <c r="P143" s="44">
        <v>2007.09</v>
      </c>
      <c r="Q143" s="44">
        <v>2013.49</v>
      </c>
      <c r="R143" s="44">
        <v>2001.51</v>
      </c>
      <c r="S143" s="44">
        <v>1903.52</v>
      </c>
      <c r="T143" s="44">
        <v>1888.01</v>
      </c>
      <c r="U143" s="44">
        <v>1901.09</v>
      </c>
      <c r="V143" s="44">
        <v>1955.12</v>
      </c>
      <c r="W143" s="44">
        <v>2003.29</v>
      </c>
      <c r="X143" s="44">
        <v>1917.16</v>
      </c>
      <c r="Y143" s="44">
        <v>1824.93</v>
      </c>
      <c r="Z143" s="44">
        <v>1598.28</v>
      </c>
      <c r="AA143" s="44">
        <v>1326.88</v>
      </c>
    </row>
    <row r="144" spans="1:27" ht="12.75" hidden="1" customHeight="1" outlineLevel="1" x14ac:dyDescent="0.3">
      <c r="A144" s="99" t="s">
        <v>1712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3">
      <c r="A145" s="99" t="s">
        <v>1713</v>
      </c>
      <c r="B145" s="63" t="s">
        <v>83</v>
      </c>
      <c r="C145" s="43" t="s">
        <v>79</v>
      </c>
      <c r="D145" s="44">
        <v>4.8</v>
      </c>
      <c r="E145" s="44">
        <v>4.8</v>
      </c>
      <c r="F145" s="44">
        <v>4.8</v>
      </c>
      <c r="G145" s="44">
        <v>4.8</v>
      </c>
      <c r="H145" s="44">
        <v>4.8</v>
      </c>
      <c r="I145" s="44">
        <v>4.8</v>
      </c>
      <c r="J145" s="44">
        <v>4.8</v>
      </c>
      <c r="K145" s="44">
        <v>4.8</v>
      </c>
      <c r="L145" s="44">
        <v>4.8</v>
      </c>
      <c r="M145" s="44">
        <v>4.8</v>
      </c>
      <c r="N145" s="44">
        <v>4.8</v>
      </c>
      <c r="O145" s="44">
        <v>4.8</v>
      </c>
      <c r="P145" s="44">
        <v>4.8</v>
      </c>
      <c r="Q145" s="44">
        <v>4.8</v>
      </c>
      <c r="R145" s="44">
        <v>4.8</v>
      </c>
      <c r="S145" s="44">
        <v>4.8</v>
      </c>
      <c r="T145" s="44">
        <v>4.8</v>
      </c>
      <c r="U145" s="44">
        <v>4.8</v>
      </c>
      <c r="V145" s="44">
        <v>4.8</v>
      </c>
      <c r="W145" s="44">
        <v>4.8</v>
      </c>
      <c r="X145" s="44">
        <v>4.8</v>
      </c>
      <c r="Y145" s="44">
        <v>4.8</v>
      </c>
      <c r="Z145" s="44">
        <v>4.8</v>
      </c>
      <c r="AA145" s="44">
        <v>4.8</v>
      </c>
    </row>
    <row r="146" spans="1:27" ht="12.75" hidden="1" customHeight="1" outlineLevel="1" x14ac:dyDescent="0.3">
      <c r="A146" s="99" t="s">
        <v>1714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3">
      <c r="A147" s="98" t="s">
        <v>1715</v>
      </c>
      <c r="B147" s="28" t="str">
        <f>"29"&amp;"."&amp;$B$752&amp;"."&amp;$B$753</f>
        <v>29.02.2024</v>
      </c>
      <c r="C147" s="90" t="s">
        <v>76</v>
      </c>
      <c r="D147" s="91">
        <f>ROUND(((D148+D149+D151+D150)/1000),5)</f>
        <v>2.5833699999999999</v>
      </c>
      <c r="E147" s="91">
        <f>ROUND(((E148+E149+E151+E150)/1000),5)</f>
        <v>2.5510299999999999</v>
      </c>
      <c r="F147" s="91">
        <f>ROUND(((F148+F149+F151+F150)/1000),5)</f>
        <v>2.5404200000000001</v>
      </c>
      <c r="G147" s="91">
        <f t="shared" ref="G147:AA147" si="84">ROUND(((G148+G149+G151+G150)/1000),5)</f>
        <v>2.5482300000000002</v>
      </c>
      <c r="H147" s="91">
        <f t="shared" si="84"/>
        <v>2.56602</v>
      </c>
      <c r="I147" s="91">
        <f t="shared" si="84"/>
        <v>2.7247599999999998</v>
      </c>
      <c r="J147" s="91">
        <f t="shared" si="84"/>
        <v>2.8799199999999998</v>
      </c>
      <c r="K147" s="91">
        <f t="shared" si="84"/>
        <v>3.0601500000000001</v>
      </c>
      <c r="L147" s="91">
        <f t="shared" si="84"/>
        <v>3.2450199999999998</v>
      </c>
      <c r="M147" s="91">
        <f t="shared" si="84"/>
        <v>3.26511</v>
      </c>
      <c r="N147" s="91">
        <f t="shared" si="84"/>
        <v>3.2804899999999999</v>
      </c>
      <c r="O147" s="91">
        <f t="shared" si="84"/>
        <v>3.3085300000000002</v>
      </c>
      <c r="P147" s="91">
        <f t="shared" si="84"/>
        <v>3.2898399999999999</v>
      </c>
      <c r="Q147" s="91">
        <f t="shared" si="84"/>
        <v>3.2937699999999999</v>
      </c>
      <c r="R147" s="91">
        <f t="shared" si="84"/>
        <v>3.2872400000000002</v>
      </c>
      <c r="S147" s="91">
        <f t="shared" si="84"/>
        <v>3.2176800000000001</v>
      </c>
      <c r="T147" s="91">
        <f t="shared" si="84"/>
        <v>3.1850100000000001</v>
      </c>
      <c r="U147" s="91">
        <f t="shared" si="84"/>
        <v>3.20099</v>
      </c>
      <c r="V147" s="91">
        <f t="shared" si="84"/>
        <v>3.2491300000000001</v>
      </c>
      <c r="W147" s="91">
        <f t="shared" si="84"/>
        <v>3.2975599999999998</v>
      </c>
      <c r="X147" s="91">
        <f t="shared" si="84"/>
        <v>3.2216300000000002</v>
      </c>
      <c r="Y147" s="91">
        <f t="shared" si="84"/>
        <v>3.1195300000000001</v>
      </c>
      <c r="Z147" s="91">
        <f t="shared" si="84"/>
        <v>2.9298000000000002</v>
      </c>
      <c r="AA147" s="91">
        <f t="shared" si="84"/>
        <v>2.73767</v>
      </c>
    </row>
    <row r="148" spans="1:27" ht="12.75" hidden="1" customHeight="1" outlineLevel="1" x14ac:dyDescent="0.3">
      <c r="A148" s="99" t="s">
        <v>1716</v>
      </c>
      <c r="B148" s="63" t="s">
        <v>238</v>
      </c>
      <c r="C148" s="43" t="s">
        <v>79</v>
      </c>
      <c r="D148" s="44">
        <v>1290.79</v>
      </c>
      <c r="E148" s="44">
        <v>1258.45</v>
      </c>
      <c r="F148" s="44">
        <v>1247.8399999999999</v>
      </c>
      <c r="G148" s="44">
        <v>1255.6500000000001</v>
      </c>
      <c r="H148" s="44">
        <v>1273.44</v>
      </c>
      <c r="I148" s="44">
        <v>1432.18</v>
      </c>
      <c r="J148" s="44">
        <v>1587.34</v>
      </c>
      <c r="K148" s="44">
        <v>1767.57</v>
      </c>
      <c r="L148" s="44">
        <v>1952.44</v>
      </c>
      <c r="M148" s="44">
        <v>1972.53</v>
      </c>
      <c r="N148" s="44">
        <v>1987.91</v>
      </c>
      <c r="O148" s="44">
        <v>2015.95</v>
      </c>
      <c r="P148" s="44">
        <v>1997.26</v>
      </c>
      <c r="Q148" s="44">
        <v>2001.19</v>
      </c>
      <c r="R148" s="44">
        <v>1994.66</v>
      </c>
      <c r="S148" s="44">
        <v>1925.1</v>
      </c>
      <c r="T148" s="44">
        <v>1892.43</v>
      </c>
      <c r="U148" s="44">
        <v>1908.41</v>
      </c>
      <c r="V148" s="44">
        <v>1956.55</v>
      </c>
      <c r="W148" s="44">
        <v>2004.98</v>
      </c>
      <c r="X148" s="44">
        <v>1929.05</v>
      </c>
      <c r="Y148" s="44">
        <v>1826.95</v>
      </c>
      <c r="Z148" s="44">
        <v>1637.22</v>
      </c>
      <c r="AA148" s="44">
        <v>1445.09</v>
      </c>
    </row>
    <row r="149" spans="1:27" ht="12.75" hidden="1" customHeight="1" outlineLevel="1" x14ac:dyDescent="0.3">
      <c r="A149" s="99" t="s">
        <v>1717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3">
      <c r="A150" s="99" t="s">
        <v>1718</v>
      </c>
      <c r="B150" s="63" t="s">
        <v>83</v>
      </c>
      <c r="C150" s="43" t="s">
        <v>79</v>
      </c>
      <c r="D150" s="44">
        <v>4.8</v>
      </c>
      <c r="E150" s="44">
        <v>4.8</v>
      </c>
      <c r="F150" s="44">
        <v>4.8</v>
      </c>
      <c r="G150" s="44">
        <v>4.8</v>
      </c>
      <c r="H150" s="44">
        <v>4.8</v>
      </c>
      <c r="I150" s="44">
        <v>4.8</v>
      </c>
      <c r="J150" s="44">
        <v>4.8</v>
      </c>
      <c r="K150" s="44">
        <v>4.8</v>
      </c>
      <c r="L150" s="44">
        <v>4.8</v>
      </c>
      <c r="M150" s="44">
        <v>4.8</v>
      </c>
      <c r="N150" s="44">
        <v>4.8</v>
      </c>
      <c r="O150" s="44">
        <v>4.8</v>
      </c>
      <c r="P150" s="44">
        <v>4.8</v>
      </c>
      <c r="Q150" s="44">
        <v>4.8</v>
      </c>
      <c r="R150" s="44">
        <v>4.8</v>
      </c>
      <c r="S150" s="44">
        <v>4.8</v>
      </c>
      <c r="T150" s="44">
        <v>4.8</v>
      </c>
      <c r="U150" s="44">
        <v>4.8</v>
      </c>
      <c r="V150" s="44">
        <v>4.8</v>
      </c>
      <c r="W150" s="44">
        <v>4.8</v>
      </c>
      <c r="X150" s="44">
        <v>4.8</v>
      </c>
      <c r="Y150" s="44">
        <v>4.8</v>
      </c>
      <c r="Z150" s="44">
        <v>4.8</v>
      </c>
      <c r="AA150" s="44">
        <v>4.8</v>
      </c>
    </row>
    <row r="151" spans="1:27" ht="12.75" hidden="1" customHeight="1" outlineLevel="1" x14ac:dyDescent="0.3">
      <c r="A151" s="99" t="s">
        <v>1719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3">
      <c r="A152" s="100"/>
      <c r="B152" s="101" t="s">
        <v>382</v>
      </c>
      <c r="C152" s="102"/>
      <c r="D152" s="103"/>
      <c r="E152" s="103"/>
      <c r="F152" s="103"/>
      <c r="G152" s="103"/>
      <c r="I152" s="39"/>
    </row>
    <row r="153" spans="1:27" ht="12.75" customHeight="1" x14ac:dyDescent="0.3">
      <c r="A153" s="100"/>
      <c r="B153" s="101" t="s">
        <v>382</v>
      </c>
      <c r="C153" s="102"/>
      <c r="D153" s="103"/>
      <c r="E153" s="103"/>
      <c r="F153" s="103"/>
      <c r="G153" s="103"/>
      <c r="I153" s="39"/>
    </row>
    <row r="154" spans="1:27" ht="13.8" x14ac:dyDescent="0.3">
      <c r="A154" s="182" t="s">
        <v>383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4"/>
    </row>
    <row r="155" spans="1:27" ht="27" customHeight="1" x14ac:dyDescent="0.25">
      <c r="A155" s="26" t="s">
        <v>64</v>
      </c>
      <c r="B155" s="27" t="s">
        <v>210</v>
      </c>
      <c r="C155" s="26" t="s">
        <v>211</v>
      </c>
      <c r="D155" s="27" t="s">
        <v>212</v>
      </c>
      <c r="E155" s="27" t="s">
        <v>213</v>
      </c>
      <c r="F155" s="27" t="s">
        <v>214</v>
      </c>
      <c r="G155" s="27" t="s">
        <v>215</v>
      </c>
      <c r="H155" s="27" t="s">
        <v>216</v>
      </c>
      <c r="I155" s="27" t="s">
        <v>217</v>
      </c>
      <c r="J155" s="27" t="s">
        <v>218</v>
      </c>
      <c r="K155" s="27" t="s">
        <v>219</v>
      </c>
      <c r="L155" s="27" t="s">
        <v>220</v>
      </c>
      <c r="M155" s="27" t="s">
        <v>221</v>
      </c>
      <c r="N155" s="27" t="s">
        <v>222</v>
      </c>
      <c r="O155" s="27" t="s">
        <v>223</v>
      </c>
      <c r="P155" s="27" t="s">
        <v>224</v>
      </c>
      <c r="Q155" s="27" t="s">
        <v>225</v>
      </c>
      <c r="R155" s="27" t="s">
        <v>226</v>
      </c>
      <c r="S155" s="27" t="s">
        <v>227</v>
      </c>
      <c r="T155" s="27" t="s">
        <v>228</v>
      </c>
      <c r="U155" s="27" t="s">
        <v>229</v>
      </c>
      <c r="V155" s="27" t="s">
        <v>230</v>
      </c>
      <c r="W155" s="27" t="s">
        <v>231</v>
      </c>
      <c r="X155" s="27" t="s">
        <v>232</v>
      </c>
      <c r="Y155" s="27" t="s">
        <v>233</v>
      </c>
      <c r="Z155" s="27" t="s">
        <v>234</v>
      </c>
      <c r="AA155" s="27" t="s">
        <v>235</v>
      </c>
    </row>
    <row r="156" spans="1:27" ht="13.8" x14ac:dyDescent="0.3">
      <c r="A156" s="98" t="s">
        <v>1720</v>
      </c>
      <c r="B156" s="28" t="str">
        <f>"01"&amp;"."&amp;$B$752&amp;"."&amp;$B$753</f>
        <v>01.02.2024</v>
      </c>
      <c r="C156" s="90" t="s">
        <v>76</v>
      </c>
      <c r="D156" s="91">
        <f>ROUND(((D157+D158+D160+D159)/1000),5)</f>
        <v>3.34748</v>
      </c>
      <c r="E156" s="91">
        <f>ROUND(((E157+E158+E160+E159)/1000),5)</f>
        <v>3.1941199999999998</v>
      </c>
      <c r="F156" s="91">
        <f>ROUND(((F157+F158+F160+F159)/1000),5)</f>
        <v>3.1724399999999999</v>
      </c>
      <c r="G156" s="91">
        <f t="shared" ref="G156:AA156" si="87">ROUND(((G157+G158+G160+G159)/1000),5)</f>
        <v>3.1479499999999998</v>
      </c>
      <c r="H156" s="91">
        <f t="shared" si="87"/>
        <v>3.1851500000000001</v>
      </c>
      <c r="I156" s="91">
        <f t="shared" si="87"/>
        <v>3.3249900000000001</v>
      </c>
      <c r="J156" s="91">
        <f t="shared" si="87"/>
        <v>3.4505300000000001</v>
      </c>
      <c r="K156" s="91">
        <f t="shared" si="87"/>
        <v>3.7416499999999999</v>
      </c>
      <c r="L156" s="91">
        <f t="shared" si="87"/>
        <v>3.9201199999999998</v>
      </c>
      <c r="M156" s="91">
        <f t="shared" si="87"/>
        <v>3.95248</v>
      </c>
      <c r="N156" s="91">
        <f t="shared" si="87"/>
        <v>3.9844400000000002</v>
      </c>
      <c r="O156" s="91">
        <f t="shared" si="87"/>
        <v>3.9852500000000002</v>
      </c>
      <c r="P156" s="91">
        <f t="shared" si="87"/>
        <v>3.9922900000000001</v>
      </c>
      <c r="Q156" s="91">
        <f t="shared" si="87"/>
        <v>3.9995099999999999</v>
      </c>
      <c r="R156" s="91">
        <f t="shared" si="87"/>
        <v>3.9961700000000002</v>
      </c>
      <c r="S156" s="91">
        <f t="shared" si="87"/>
        <v>3.9423900000000001</v>
      </c>
      <c r="T156" s="91">
        <f t="shared" si="87"/>
        <v>3.9329900000000002</v>
      </c>
      <c r="U156" s="91">
        <f t="shared" si="87"/>
        <v>3.9524300000000001</v>
      </c>
      <c r="V156" s="91">
        <f t="shared" si="87"/>
        <v>3.9520300000000002</v>
      </c>
      <c r="W156" s="91">
        <f t="shared" si="87"/>
        <v>3.9607199999999998</v>
      </c>
      <c r="X156" s="91">
        <f t="shared" si="87"/>
        <v>3.8096700000000001</v>
      </c>
      <c r="Y156" s="91">
        <f t="shared" si="87"/>
        <v>3.6920099999999998</v>
      </c>
      <c r="Z156" s="91">
        <f t="shared" si="87"/>
        <v>3.4584700000000002</v>
      </c>
      <c r="AA156" s="91">
        <f t="shared" si="87"/>
        <v>3.3772799999999998</v>
      </c>
    </row>
    <row r="157" spans="1:27" ht="12.75" hidden="1" customHeight="1" outlineLevel="1" x14ac:dyDescent="0.3">
      <c r="A157" s="99" t="s">
        <v>1721</v>
      </c>
      <c r="B157" s="63" t="s">
        <v>238</v>
      </c>
      <c r="C157" s="43" t="s">
        <v>79</v>
      </c>
      <c r="D157" s="44">
        <v>1409.35</v>
      </c>
      <c r="E157" s="44">
        <v>1255.99</v>
      </c>
      <c r="F157" s="44">
        <v>1234.31</v>
      </c>
      <c r="G157" s="44">
        <v>1209.82</v>
      </c>
      <c r="H157" s="44">
        <v>1247.02</v>
      </c>
      <c r="I157" s="44">
        <v>1386.86</v>
      </c>
      <c r="J157" s="44">
        <v>1512.4</v>
      </c>
      <c r="K157" s="44">
        <v>1803.52</v>
      </c>
      <c r="L157" s="44">
        <v>1981.99</v>
      </c>
      <c r="M157" s="44">
        <v>2014.35</v>
      </c>
      <c r="N157" s="44">
        <v>2046.31</v>
      </c>
      <c r="O157" s="44">
        <v>2047.12</v>
      </c>
      <c r="P157" s="44">
        <v>2054.16</v>
      </c>
      <c r="Q157" s="44">
        <v>2061.38</v>
      </c>
      <c r="R157" s="44">
        <v>2058.04</v>
      </c>
      <c r="S157" s="44">
        <v>2004.26</v>
      </c>
      <c r="T157" s="44">
        <v>1994.86</v>
      </c>
      <c r="U157" s="44">
        <v>2014.3</v>
      </c>
      <c r="V157" s="44">
        <v>2013.9</v>
      </c>
      <c r="W157" s="44">
        <v>2022.59</v>
      </c>
      <c r="X157" s="44">
        <v>1871.54</v>
      </c>
      <c r="Y157" s="44">
        <v>1753.88</v>
      </c>
      <c r="Z157" s="44">
        <v>1520.34</v>
      </c>
      <c r="AA157" s="44">
        <v>1439.15</v>
      </c>
    </row>
    <row r="158" spans="1:27" ht="12.75" hidden="1" customHeight="1" outlineLevel="1" x14ac:dyDescent="0.3">
      <c r="A158" s="99" t="s">
        <v>1722</v>
      </c>
      <c r="B158" s="63" t="s">
        <v>90</v>
      </c>
      <c r="C158" s="43" t="s">
        <v>79</v>
      </c>
      <c r="D158" s="44">
        <v>1716.97</v>
      </c>
      <c r="E158" s="44">
        <f>$D$158</f>
        <v>1716.97</v>
      </c>
      <c r="F158" s="44">
        <f t="shared" ref="F158:AA158" si="88">$D$158</f>
        <v>1716.97</v>
      </c>
      <c r="G158" s="44">
        <f t="shared" si="88"/>
        <v>1716.97</v>
      </c>
      <c r="H158" s="44">
        <f t="shared" si="88"/>
        <v>1716.97</v>
      </c>
      <c r="I158" s="44">
        <f t="shared" si="88"/>
        <v>1716.97</v>
      </c>
      <c r="J158" s="44">
        <f t="shared" si="88"/>
        <v>1716.97</v>
      </c>
      <c r="K158" s="44">
        <f t="shared" si="88"/>
        <v>1716.97</v>
      </c>
      <c r="L158" s="44">
        <f t="shared" si="88"/>
        <v>1716.97</v>
      </c>
      <c r="M158" s="44">
        <f t="shared" si="88"/>
        <v>1716.97</v>
      </c>
      <c r="N158" s="44">
        <f t="shared" si="88"/>
        <v>1716.97</v>
      </c>
      <c r="O158" s="44">
        <f t="shared" si="88"/>
        <v>1716.97</v>
      </c>
      <c r="P158" s="44">
        <f t="shared" si="88"/>
        <v>1716.97</v>
      </c>
      <c r="Q158" s="44">
        <f t="shared" si="88"/>
        <v>1716.97</v>
      </c>
      <c r="R158" s="44">
        <f t="shared" si="88"/>
        <v>1716.97</v>
      </c>
      <c r="S158" s="44">
        <f t="shared" si="88"/>
        <v>1716.97</v>
      </c>
      <c r="T158" s="44">
        <f t="shared" si="88"/>
        <v>1716.97</v>
      </c>
      <c r="U158" s="44">
        <f t="shared" si="88"/>
        <v>1716.97</v>
      </c>
      <c r="V158" s="44">
        <f t="shared" si="88"/>
        <v>1716.97</v>
      </c>
      <c r="W158" s="44">
        <f t="shared" si="88"/>
        <v>1716.97</v>
      </c>
      <c r="X158" s="44">
        <f t="shared" si="88"/>
        <v>1716.97</v>
      </c>
      <c r="Y158" s="44">
        <f t="shared" si="88"/>
        <v>1716.97</v>
      </c>
      <c r="Z158" s="44">
        <f t="shared" si="88"/>
        <v>1716.97</v>
      </c>
      <c r="AA158" s="44">
        <f t="shared" si="88"/>
        <v>1716.97</v>
      </c>
    </row>
    <row r="159" spans="1:27" ht="12.75" hidden="1" customHeight="1" outlineLevel="1" x14ac:dyDescent="0.3">
      <c r="A159" s="99" t="s">
        <v>1723</v>
      </c>
      <c r="B159" s="63" t="s">
        <v>83</v>
      </c>
      <c r="C159" s="43" t="s">
        <v>79</v>
      </c>
      <c r="D159" s="44">
        <v>4.8</v>
      </c>
      <c r="E159" s="44">
        <v>4.8</v>
      </c>
      <c r="F159" s="44">
        <v>4.8</v>
      </c>
      <c r="G159" s="44">
        <v>4.8</v>
      </c>
      <c r="H159" s="44">
        <v>4.8</v>
      </c>
      <c r="I159" s="44">
        <v>4.8</v>
      </c>
      <c r="J159" s="44">
        <v>4.8</v>
      </c>
      <c r="K159" s="44">
        <v>4.8</v>
      </c>
      <c r="L159" s="44">
        <v>4.8</v>
      </c>
      <c r="M159" s="44">
        <v>4.8</v>
      </c>
      <c r="N159" s="44">
        <v>4.8</v>
      </c>
      <c r="O159" s="44">
        <v>4.8</v>
      </c>
      <c r="P159" s="44">
        <v>4.8</v>
      </c>
      <c r="Q159" s="44">
        <v>4.8</v>
      </c>
      <c r="R159" s="44">
        <v>4.8</v>
      </c>
      <c r="S159" s="44">
        <v>4.8</v>
      </c>
      <c r="T159" s="44">
        <v>4.8</v>
      </c>
      <c r="U159" s="44">
        <v>4.8</v>
      </c>
      <c r="V159" s="44">
        <v>4.8</v>
      </c>
      <c r="W159" s="44">
        <v>4.8</v>
      </c>
      <c r="X159" s="44">
        <v>4.8</v>
      </c>
      <c r="Y159" s="44">
        <v>4.8</v>
      </c>
      <c r="Z159" s="44">
        <v>4.8</v>
      </c>
      <c r="AA159" s="44">
        <v>4.8</v>
      </c>
    </row>
    <row r="160" spans="1:27" ht="12.75" hidden="1" customHeight="1" outlineLevel="1" x14ac:dyDescent="0.3">
      <c r="A160" s="99" t="s">
        <v>1724</v>
      </c>
      <c r="B160" s="63" t="s">
        <v>81</v>
      </c>
      <c r="C160" s="43" t="s">
        <v>79</v>
      </c>
      <c r="D160" s="44">
        <f>$D$11</f>
        <v>216.36</v>
      </c>
      <c r="E160" s="44">
        <f t="shared" ref="E160:AA160" si="89">$D$11</f>
        <v>216.36</v>
      </c>
      <c r="F160" s="44">
        <f t="shared" si="89"/>
        <v>216.36</v>
      </c>
      <c r="G160" s="44">
        <f t="shared" si="89"/>
        <v>216.36</v>
      </c>
      <c r="H160" s="44">
        <f t="shared" si="89"/>
        <v>216.36</v>
      </c>
      <c r="I160" s="44">
        <f t="shared" si="89"/>
        <v>216.36</v>
      </c>
      <c r="J160" s="44">
        <f t="shared" si="89"/>
        <v>216.36</v>
      </c>
      <c r="K160" s="44">
        <f t="shared" si="89"/>
        <v>216.36</v>
      </c>
      <c r="L160" s="44">
        <f t="shared" si="89"/>
        <v>216.36</v>
      </c>
      <c r="M160" s="44">
        <f t="shared" si="89"/>
        <v>216.36</v>
      </c>
      <c r="N160" s="44">
        <f t="shared" si="89"/>
        <v>216.36</v>
      </c>
      <c r="O160" s="44">
        <f t="shared" si="89"/>
        <v>216.36</v>
      </c>
      <c r="P160" s="44">
        <f t="shared" si="89"/>
        <v>216.36</v>
      </c>
      <c r="Q160" s="44">
        <f t="shared" si="89"/>
        <v>216.36</v>
      </c>
      <c r="R160" s="44">
        <f t="shared" si="89"/>
        <v>216.36</v>
      </c>
      <c r="S160" s="44">
        <f t="shared" si="89"/>
        <v>216.36</v>
      </c>
      <c r="T160" s="44">
        <f t="shared" si="89"/>
        <v>216.36</v>
      </c>
      <c r="U160" s="44">
        <f t="shared" si="89"/>
        <v>216.36</v>
      </c>
      <c r="V160" s="44">
        <f t="shared" si="89"/>
        <v>216.36</v>
      </c>
      <c r="W160" s="44">
        <f t="shared" si="89"/>
        <v>216.36</v>
      </c>
      <c r="X160" s="44">
        <f t="shared" si="89"/>
        <v>216.36</v>
      </c>
      <c r="Y160" s="44">
        <f t="shared" si="89"/>
        <v>216.36</v>
      </c>
      <c r="Z160" s="44">
        <f t="shared" si="89"/>
        <v>216.36</v>
      </c>
      <c r="AA160" s="44">
        <f t="shared" si="89"/>
        <v>216.36</v>
      </c>
    </row>
    <row r="161" spans="1:27" ht="13.8" collapsed="1" x14ac:dyDescent="0.3">
      <c r="A161" s="98" t="s">
        <v>1725</v>
      </c>
      <c r="B161" s="28" t="str">
        <f>"02"&amp;"."&amp;$B$752&amp;"."&amp;$B$753</f>
        <v>02.02.2024</v>
      </c>
      <c r="C161" s="90" t="s">
        <v>76</v>
      </c>
      <c r="D161" s="91">
        <f>ROUND(((D162+D163+D165+D164)/1000),5)</f>
        <v>3.2386900000000001</v>
      </c>
      <c r="E161" s="91">
        <f>ROUND(((E162+E163+E165+E164)/1000),5)</f>
        <v>3.1627800000000001</v>
      </c>
      <c r="F161" s="91">
        <f>ROUND(((F162+F163+F165+F164)/1000),5)</f>
        <v>3.1240100000000002</v>
      </c>
      <c r="G161" s="91">
        <f t="shared" ref="G161:AA161" si="90">ROUND(((G162+G163+G165+G164)/1000),5)</f>
        <v>3.1223700000000001</v>
      </c>
      <c r="H161" s="91">
        <f t="shared" si="90"/>
        <v>3.1562800000000002</v>
      </c>
      <c r="I161" s="91">
        <f t="shared" si="90"/>
        <v>3.26294</v>
      </c>
      <c r="J161" s="91">
        <f t="shared" si="90"/>
        <v>3.42144</v>
      </c>
      <c r="K161" s="91">
        <f t="shared" si="90"/>
        <v>3.7239900000000001</v>
      </c>
      <c r="L161" s="91">
        <f t="shared" si="90"/>
        <v>3.8786200000000002</v>
      </c>
      <c r="M161" s="91">
        <f t="shared" si="90"/>
        <v>3.9132500000000001</v>
      </c>
      <c r="N161" s="91">
        <f t="shared" si="90"/>
        <v>3.9563000000000001</v>
      </c>
      <c r="O161" s="91">
        <f t="shared" si="90"/>
        <v>3.9613100000000001</v>
      </c>
      <c r="P161" s="91">
        <f t="shared" si="90"/>
        <v>3.9441099999999998</v>
      </c>
      <c r="Q161" s="91">
        <f t="shared" si="90"/>
        <v>3.9517799999999998</v>
      </c>
      <c r="R161" s="91">
        <f t="shared" si="90"/>
        <v>3.9404400000000002</v>
      </c>
      <c r="S161" s="91">
        <f t="shared" si="90"/>
        <v>3.8769300000000002</v>
      </c>
      <c r="T161" s="91">
        <f t="shared" si="90"/>
        <v>3.8447399999999998</v>
      </c>
      <c r="U161" s="91">
        <f t="shared" si="90"/>
        <v>3.8773300000000002</v>
      </c>
      <c r="V161" s="91">
        <f t="shared" si="90"/>
        <v>3.8875099999999998</v>
      </c>
      <c r="W161" s="91">
        <f t="shared" si="90"/>
        <v>3.9162400000000002</v>
      </c>
      <c r="X161" s="91">
        <f t="shared" si="90"/>
        <v>3.78782</v>
      </c>
      <c r="Y161" s="91">
        <f t="shared" si="90"/>
        <v>3.6743000000000001</v>
      </c>
      <c r="Z161" s="91">
        <f t="shared" si="90"/>
        <v>3.4971700000000001</v>
      </c>
      <c r="AA161" s="91">
        <f t="shared" si="90"/>
        <v>3.4074</v>
      </c>
    </row>
    <row r="162" spans="1:27" ht="12.75" hidden="1" customHeight="1" outlineLevel="1" x14ac:dyDescent="0.3">
      <c r="A162" s="99" t="s">
        <v>1726</v>
      </c>
      <c r="B162" s="63" t="s">
        <v>238</v>
      </c>
      <c r="C162" s="43" t="s">
        <v>79</v>
      </c>
      <c r="D162" s="44">
        <v>1300.56</v>
      </c>
      <c r="E162" s="44">
        <v>1224.6500000000001</v>
      </c>
      <c r="F162" s="44">
        <v>1185.8800000000001</v>
      </c>
      <c r="G162" s="44">
        <v>1184.24</v>
      </c>
      <c r="H162" s="44">
        <v>1218.1500000000001</v>
      </c>
      <c r="I162" s="44">
        <v>1324.81</v>
      </c>
      <c r="J162" s="44">
        <v>1483.31</v>
      </c>
      <c r="K162" s="44">
        <v>1785.86</v>
      </c>
      <c r="L162" s="44">
        <v>1940.49</v>
      </c>
      <c r="M162" s="44">
        <v>1975.12</v>
      </c>
      <c r="N162" s="44">
        <v>2018.17</v>
      </c>
      <c r="O162" s="44">
        <v>2023.18</v>
      </c>
      <c r="P162" s="44">
        <v>2005.98</v>
      </c>
      <c r="Q162" s="44">
        <v>2013.65</v>
      </c>
      <c r="R162" s="44">
        <v>2002.31</v>
      </c>
      <c r="S162" s="44">
        <v>1938.8</v>
      </c>
      <c r="T162" s="44">
        <v>1906.61</v>
      </c>
      <c r="U162" s="44">
        <v>1939.2</v>
      </c>
      <c r="V162" s="44">
        <v>1949.38</v>
      </c>
      <c r="W162" s="44">
        <v>1978.11</v>
      </c>
      <c r="X162" s="44">
        <v>1849.69</v>
      </c>
      <c r="Y162" s="44">
        <v>1736.17</v>
      </c>
      <c r="Z162" s="44">
        <v>1559.04</v>
      </c>
      <c r="AA162" s="44">
        <v>1469.27</v>
      </c>
    </row>
    <row r="163" spans="1:27" ht="12.75" hidden="1" customHeight="1" outlineLevel="1" x14ac:dyDescent="0.3">
      <c r="A163" s="99" t="s">
        <v>1727</v>
      </c>
      <c r="B163" s="63" t="s">
        <v>90</v>
      </c>
      <c r="C163" s="43" t="s">
        <v>79</v>
      </c>
      <c r="D163" s="44">
        <f>$D$158</f>
        <v>1716.97</v>
      </c>
      <c r="E163" s="44">
        <f>$D$158</f>
        <v>1716.97</v>
      </c>
      <c r="F163" s="44">
        <f t="shared" ref="F163:AA163" si="91">$D$158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3">
      <c r="A164" s="99" t="s">
        <v>1728</v>
      </c>
      <c r="B164" s="63" t="s">
        <v>83</v>
      </c>
      <c r="C164" s="43" t="s">
        <v>79</v>
      </c>
      <c r="D164" s="44">
        <v>4.8</v>
      </c>
      <c r="E164" s="44">
        <v>4.8</v>
      </c>
      <c r="F164" s="44">
        <v>4.8</v>
      </c>
      <c r="G164" s="44">
        <v>4.8</v>
      </c>
      <c r="H164" s="44">
        <v>4.8</v>
      </c>
      <c r="I164" s="44">
        <v>4.8</v>
      </c>
      <c r="J164" s="44">
        <v>4.8</v>
      </c>
      <c r="K164" s="44">
        <v>4.8</v>
      </c>
      <c r="L164" s="44">
        <v>4.8</v>
      </c>
      <c r="M164" s="44">
        <v>4.8</v>
      </c>
      <c r="N164" s="44">
        <v>4.8</v>
      </c>
      <c r="O164" s="44">
        <v>4.8</v>
      </c>
      <c r="P164" s="44">
        <v>4.8</v>
      </c>
      <c r="Q164" s="44">
        <v>4.8</v>
      </c>
      <c r="R164" s="44">
        <v>4.8</v>
      </c>
      <c r="S164" s="44">
        <v>4.8</v>
      </c>
      <c r="T164" s="44">
        <v>4.8</v>
      </c>
      <c r="U164" s="44">
        <v>4.8</v>
      </c>
      <c r="V164" s="44">
        <v>4.8</v>
      </c>
      <c r="W164" s="44">
        <v>4.8</v>
      </c>
      <c r="X164" s="44">
        <v>4.8</v>
      </c>
      <c r="Y164" s="44">
        <v>4.8</v>
      </c>
      <c r="Z164" s="44">
        <v>4.8</v>
      </c>
      <c r="AA164" s="44">
        <v>4.8</v>
      </c>
    </row>
    <row r="165" spans="1:27" ht="12.75" hidden="1" customHeight="1" outlineLevel="1" x14ac:dyDescent="0.3">
      <c r="A165" s="99" t="s">
        <v>1729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ht="12.75" customHeight="1" collapsed="1" x14ac:dyDescent="0.3">
      <c r="A166" s="98" t="s">
        <v>1730</v>
      </c>
      <c r="B166" s="28" t="str">
        <f>"03"&amp;"."&amp;$B$752&amp;"."&amp;$B$753</f>
        <v>03.02.2024</v>
      </c>
      <c r="C166" s="90" t="s">
        <v>76</v>
      </c>
      <c r="D166" s="91">
        <f>ROUND(((D167+D168+D170+D169)/1000),5)</f>
        <v>3.41086</v>
      </c>
      <c r="E166" s="91">
        <f>ROUND(((E167+E168+E170+E169)/1000),5)</f>
        <v>3.2904599999999999</v>
      </c>
      <c r="F166" s="91">
        <f>ROUND(((F167+F168+F170+F169)/1000),5)</f>
        <v>3.2040999999999999</v>
      </c>
      <c r="G166" s="91">
        <f t="shared" ref="G166:AA166" si="93">ROUND(((G167+G168+G170+G169)/1000),5)</f>
        <v>3.19075</v>
      </c>
      <c r="H166" s="91">
        <f t="shared" si="93"/>
        <v>3.2105800000000002</v>
      </c>
      <c r="I166" s="91">
        <f t="shared" si="93"/>
        <v>3.2488199999999998</v>
      </c>
      <c r="J166" s="91">
        <f t="shared" si="93"/>
        <v>3.3538399999999999</v>
      </c>
      <c r="K166" s="91">
        <f t="shared" si="93"/>
        <v>3.4284400000000002</v>
      </c>
      <c r="L166" s="91">
        <f t="shared" si="93"/>
        <v>3.68601</v>
      </c>
      <c r="M166" s="91">
        <f t="shared" si="93"/>
        <v>3.80226</v>
      </c>
      <c r="N166" s="91">
        <f t="shared" si="93"/>
        <v>3.86212</v>
      </c>
      <c r="O166" s="91">
        <f t="shared" si="93"/>
        <v>3.8759999999999999</v>
      </c>
      <c r="P166" s="91">
        <f t="shared" si="93"/>
        <v>3.8698999999999999</v>
      </c>
      <c r="Q166" s="91">
        <f t="shared" si="93"/>
        <v>3.8718400000000002</v>
      </c>
      <c r="R166" s="91">
        <f t="shared" si="93"/>
        <v>3.8285100000000001</v>
      </c>
      <c r="S166" s="91">
        <f t="shared" si="93"/>
        <v>3.8195399999999999</v>
      </c>
      <c r="T166" s="91">
        <f t="shared" si="93"/>
        <v>3.8345799999999999</v>
      </c>
      <c r="U166" s="91">
        <f t="shared" si="93"/>
        <v>3.8758900000000001</v>
      </c>
      <c r="V166" s="91">
        <f t="shared" si="93"/>
        <v>3.87094</v>
      </c>
      <c r="W166" s="91">
        <f t="shared" si="93"/>
        <v>3.8504100000000001</v>
      </c>
      <c r="X166" s="91">
        <f t="shared" si="93"/>
        <v>3.7974800000000002</v>
      </c>
      <c r="Y166" s="91">
        <f t="shared" si="93"/>
        <v>3.7008800000000002</v>
      </c>
      <c r="Z166" s="91">
        <f t="shared" si="93"/>
        <v>3.4931999999999999</v>
      </c>
      <c r="AA166" s="91">
        <f t="shared" si="93"/>
        <v>3.3998900000000001</v>
      </c>
    </row>
    <row r="167" spans="1:27" ht="12.75" hidden="1" customHeight="1" outlineLevel="1" x14ac:dyDescent="0.3">
      <c r="A167" s="99" t="s">
        <v>1731</v>
      </c>
      <c r="B167" s="63" t="s">
        <v>238</v>
      </c>
      <c r="C167" s="43" t="s">
        <v>79</v>
      </c>
      <c r="D167" s="44">
        <v>1472.73</v>
      </c>
      <c r="E167" s="44">
        <v>1352.33</v>
      </c>
      <c r="F167" s="44">
        <v>1265.97</v>
      </c>
      <c r="G167" s="44">
        <v>1252.6199999999999</v>
      </c>
      <c r="H167" s="44">
        <v>1272.45</v>
      </c>
      <c r="I167" s="44">
        <v>1310.69</v>
      </c>
      <c r="J167" s="44">
        <v>1415.71</v>
      </c>
      <c r="K167" s="44">
        <v>1490.31</v>
      </c>
      <c r="L167" s="44">
        <v>1747.88</v>
      </c>
      <c r="M167" s="44">
        <v>1864.13</v>
      </c>
      <c r="N167" s="44">
        <v>1923.99</v>
      </c>
      <c r="O167" s="44">
        <v>1937.87</v>
      </c>
      <c r="P167" s="44">
        <v>1931.77</v>
      </c>
      <c r="Q167" s="44">
        <v>1933.71</v>
      </c>
      <c r="R167" s="44">
        <v>1890.38</v>
      </c>
      <c r="S167" s="44">
        <v>1881.41</v>
      </c>
      <c r="T167" s="44">
        <v>1896.45</v>
      </c>
      <c r="U167" s="44">
        <v>1937.76</v>
      </c>
      <c r="V167" s="44">
        <v>1932.81</v>
      </c>
      <c r="W167" s="44">
        <v>1912.28</v>
      </c>
      <c r="X167" s="44">
        <v>1859.35</v>
      </c>
      <c r="Y167" s="44">
        <v>1762.75</v>
      </c>
      <c r="Z167" s="44">
        <v>1555.07</v>
      </c>
      <c r="AA167" s="44">
        <v>1461.76</v>
      </c>
    </row>
    <row r="168" spans="1:27" ht="12.75" hidden="1" customHeight="1" outlineLevel="1" x14ac:dyDescent="0.3">
      <c r="A168" s="99" t="s">
        <v>1732</v>
      </c>
      <c r="B168" s="63" t="s">
        <v>90</v>
      </c>
      <c r="C168" s="43" t="s">
        <v>79</v>
      </c>
      <c r="D168" s="44">
        <f>$D$158</f>
        <v>1716.97</v>
      </c>
      <c r="E168" s="44">
        <f>$D$158</f>
        <v>1716.97</v>
      </c>
      <c r="F168" s="44">
        <f t="shared" ref="F168:AA168" si="94">$D$158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3">
      <c r="A169" s="99" t="s">
        <v>1733</v>
      </c>
      <c r="B169" s="63" t="s">
        <v>83</v>
      </c>
      <c r="C169" s="43" t="s">
        <v>79</v>
      </c>
      <c r="D169" s="44">
        <v>4.8</v>
      </c>
      <c r="E169" s="44">
        <v>4.8</v>
      </c>
      <c r="F169" s="44">
        <v>4.8</v>
      </c>
      <c r="G169" s="44">
        <v>4.8</v>
      </c>
      <c r="H169" s="44">
        <v>4.8</v>
      </c>
      <c r="I169" s="44">
        <v>4.8</v>
      </c>
      <c r="J169" s="44">
        <v>4.8</v>
      </c>
      <c r="K169" s="44">
        <v>4.8</v>
      </c>
      <c r="L169" s="44">
        <v>4.8</v>
      </c>
      <c r="M169" s="44">
        <v>4.8</v>
      </c>
      <c r="N169" s="44">
        <v>4.8</v>
      </c>
      <c r="O169" s="44">
        <v>4.8</v>
      </c>
      <c r="P169" s="44">
        <v>4.8</v>
      </c>
      <c r="Q169" s="44">
        <v>4.8</v>
      </c>
      <c r="R169" s="44">
        <v>4.8</v>
      </c>
      <c r="S169" s="44">
        <v>4.8</v>
      </c>
      <c r="T169" s="44">
        <v>4.8</v>
      </c>
      <c r="U169" s="44">
        <v>4.8</v>
      </c>
      <c r="V169" s="44">
        <v>4.8</v>
      </c>
      <c r="W169" s="44">
        <v>4.8</v>
      </c>
      <c r="X169" s="44">
        <v>4.8</v>
      </c>
      <c r="Y169" s="44">
        <v>4.8</v>
      </c>
      <c r="Z169" s="44">
        <v>4.8</v>
      </c>
      <c r="AA169" s="44">
        <v>4.8</v>
      </c>
    </row>
    <row r="170" spans="1:27" ht="12.75" hidden="1" customHeight="1" outlineLevel="1" x14ac:dyDescent="0.3">
      <c r="A170" s="99" t="s">
        <v>1734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collapsed="1" x14ac:dyDescent="0.3">
      <c r="A171" s="98" t="s">
        <v>1735</v>
      </c>
      <c r="B171" s="28" t="str">
        <f>"04"&amp;"."&amp;$B$752&amp;"."&amp;$B$753</f>
        <v>04.02.2024</v>
      </c>
      <c r="C171" s="90" t="s">
        <v>76</v>
      </c>
      <c r="D171" s="91">
        <f>ROUND(((D172+D173+D175+D174)/1000),5)</f>
        <v>3.3367200000000001</v>
      </c>
      <c r="E171" s="91">
        <f>ROUND(((E172+E173+E175+E174)/1000),5)</f>
        <v>3.17814</v>
      </c>
      <c r="F171" s="91">
        <f>ROUND(((F172+F173+F175+F174)/1000),5)</f>
        <v>3.1276899999999999</v>
      </c>
      <c r="G171" s="91">
        <f t="shared" ref="G171:AA171" si="96">ROUND(((G172+G173+G175+G174)/1000),5)</f>
        <v>3.11938</v>
      </c>
      <c r="H171" s="91">
        <f t="shared" si="96"/>
        <v>3.1245500000000002</v>
      </c>
      <c r="I171" s="91">
        <f t="shared" si="96"/>
        <v>3.1408399999999999</v>
      </c>
      <c r="J171" s="91">
        <f t="shared" si="96"/>
        <v>3.1755300000000002</v>
      </c>
      <c r="K171" s="91">
        <f t="shared" si="96"/>
        <v>3.3296299999999999</v>
      </c>
      <c r="L171" s="91">
        <f t="shared" si="96"/>
        <v>3.4445999999999999</v>
      </c>
      <c r="M171" s="91">
        <f t="shared" si="96"/>
        <v>3.6529500000000001</v>
      </c>
      <c r="N171" s="91">
        <f t="shared" si="96"/>
        <v>3.7345999999999999</v>
      </c>
      <c r="O171" s="91">
        <f t="shared" si="96"/>
        <v>3.7621899999999999</v>
      </c>
      <c r="P171" s="91">
        <f t="shared" si="96"/>
        <v>3.7675900000000002</v>
      </c>
      <c r="Q171" s="91">
        <f t="shared" si="96"/>
        <v>3.7714799999999999</v>
      </c>
      <c r="R171" s="91">
        <f t="shared" si="96"/>
        <v>3.73346</v>
      </c>
      <c r="S171" s="91">
        <f t="shared" si="96"/>
        <v>3.7450999999999999</v>
      </c>
      <c r="T171" s="91">
        <f t="shared" si="96"/>
        <v>3.7719</v>
      </c>
      <c r="U171" s="91">
        <f t="shared" si="96"/>
        <v>3.8245100000000001</v>
      </c>
      <c r="V171" s="91">
        <f t="shared" si="96"/>
        <v>3.80585</v>
      </c>
      <c r="W171" s="91">
        <f t="shared" si="96"/>
        <v>3.77067</v>
      </c>
      <c r="X171" s="91">
        <f t="shared" si="96"/>
        <v>3.7633399999999999</v>
      </c>
      <c r="Y171" s="91">
        <f t="shared" si="96"/>
        <v>3.6656900000000001</v>
      </c>
      <c r="Z171" s="91">
        <f t="shared" si="96"/>
        <v>3.4284500000000002</v>
      </c>
      <c r="AA171" s="91">
        <f t="shared" si="96"/>
        <v>3.3803800000000002</v>
      </c>
    </row>
    <row r="172" spans="1:27" ht="12.75" hidden="1" customHeight="1" outlineLevel="1" x14ac:dyDescent="0.3">
      <c r="A172" s="99" t="s">
        <v>1736</v>
      </c>
      <c r="B172" s="63" t="s">
        <v>238</v>
      </c>
      <c r="C172" s="43" t="s">
        <v>79</v>
      </c>
      <c r="D172" s="44">
        <v>1398.59</v>
      </c>
      <c r="E172" s="44">
        <v>1240.01</v>
      </c>
      <c r="F172" s="44">
        <v>1189.56</v>
      </c>
      <c r="G172" s="44">
        <v>1181.25</v>
      </c>
      <c r="H172" s="44">
        <v>1186.42</v>
      </c>
      <c r="I172" s="44">
        <v>1202.71</v>
      </c>
      <c r="J172" s="44">
        <v>1237.4000000000001</v>
      </c>
      <c r="K172" s="44">
        <v>1391.5</v>
      </c>
      <c r="L172" s="44">
        <v>1506.47</v>
      </c>
      <c r="M172" s="44">
        <v>1714.82</v>
      </c>
      <c r="N172" s="44">
        <v>1796.47</v>
      </c>
      <c r="O172" s="44">
        <v>1824.06</v>
      </c>
      <c r="P172" s="44">
        <v>1829.46</v>
      </c>
      <c r="Q172" s="44">
        <v>1833.35</v>
      </c>
      <c r="R172" s="44">
        <v>1795.33</v>
      </c>
      <c r="S172" s="44">
        <v>1806.97</v>
      </c>
      <c r="T172" s="44">
        <v>1833.77</v>
      </c>
      <c r="U172" s="44">
        <v>1886.38</v>
      </c>
      <c r="V172" s="44">
        <v>1867.72</v>
      </c>
      <c r="W172" s="44">
        <v>1832.54</v>
      </c>
      <c r="X172" s="44">
        <v>1825.21</v>
      </c>
      <c r="Y172" s="44">
        <v>1727.56</v>
      </c>
      <c r="Z172" s="44">
        <v>1490.32</v>
      </c>
      <c r="AA172" s="44">
        <v>1442.25</v>
      </c>
    </row>
    <row r="173" spans="1:27" ht="12.75" hidden="1" customHeight="1" outlineLevel="1" x14ac:dyDescent="0.3">
      <c r="A173" s="99" t="s">
        <v>1737</v>
      </c>
      <c r="B173" s="63" t="s">
        <v>90</v>
      </c>
      <c r="C173" s="43" t="s">
        <v>79</v>
      </c>
      <c r="D173" s="44">
        <f>$D$158</f>
        <v>1716.97</v>
      </c>
      <c r="E173" s="44">
        <f>$D$158</f>
        <v>1716.97</v>
      </c>
      <c r="F173" s="44">
        <f t="shared" ref="F173:AA173" si="97">$D$158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3">
      <c r="A174" s="99" t="s">
        <v>1738</v>
      </c>
      <c r="B174" s="63" t="s">
        <v>83</v>
      </c>
      <c r="C174" s="43" t="s">
        <v>79</v>
      </c>
      <c r="D174" s="44">
        <v>4.8</v>
      </c>
      <c r="E174" s="44">
        <v>4.8</v>
      </c>
      <c r="F174" s="44">
        <v>4.8</v>
      </c>
      <c r="G174" s="44">
        <v>4.8</v>
      </c>
      <c r="H174" s="44">
        <v>4.8</v>
      </c>
      <c r="I174" s="44">
        <v>4.8</v>
      </c>
      <c r="J174" s="44">
        <v>4.8</v>
      </c>
      <c r="K174" s="44">
        <v>4.8</v>
      </c>
      <c r="L174" s="44">
        <v>4.8</v>
      </c>
      <c r="M174" s="44">
        <v>4.8</v>
      </c>
      <c r="N174" s="44">
        <v>4.8</v>
      </c>
      <c r="O174" s="44">
        <v>4.8</v>
      </c>
      <c r="P174" s="44">
        <v>4.8</v>
      </c>
      <c r="Q174" s="44">
        <v>4.8</v>
      </c>
      <c r="R174" s="44">
        <v>4.8</v>
      </c>
      <c r="S174" s="44">
        <v>4.8</v>
      </c>
      <c r="T174" s="44">
        <v>4.8</v>
      </c>
      <c r="U174" s="44">
        <v>4.8</v>
      </c>
      <c r="V174" s="44">
        <v>4.8</v>
      </c>
      <c r="W174" s="44">
        <v>4.8</v>
      </c>
      <c r="X174" s="44">
        <v>4.8</v>
      </c>
      <c r="Y174" s="44">
        <v>4.8</v>
      </c>
      <c r="Z174" s="44">
        <v>4.8</v>
      </c>
      <c r="AA174" s="44">
        <v>4.8</v>
      </c>
    </row>
    <row r="175" spans="1:27" ht="12.75" hidden="1" customHeight="1" outlineLevel="1" x14ac:dyDescent="0.3">
      <c r="A175" s="99" t="s">
        <v>1739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3">
      <c r="A176" s="98" t="s">
        <v>1740</v>
      </c>
      <c r="B176" s="28" t="str">
        <f>"05"&amp;"."&amp;$B$752&amp;"."&amp;$B$753</f>
        <v>05.02.2024</v>
      </c>
      <c r="C176" s="90" t="s">
        <v>76</v>
      </c>
      <c r="D176" s="91">
        <f>ROUND(((D177+D178+D180+D179)/1000),5)</f>
        <v>3.2437399999999998</v>
      </c>
      <c r="E176" s="91">
        <f>ROUND(((E177+E178+E180+E179)/1000),5)</f>
        <v>3.1359400000000002</v>
      </c>
      <c r="F176" s="91">
        <f>ROUND(((F177+F178+F180+F179)/1000),5)</f>
        <v>3.1128300000000002</v>
      </c>
      <c r="G176" s="91">
        <f t="shared" ref="G176:AA176" si="99">ROUND(((G177+G178+G180+G179)/1000),5)</f>
        <v>3.1202299999999998</v>
      </c>
      <c r="H176" s="91">
        <f t="shared" si="99"/>
        <v>3.1583299999999999</v>
      </c>
      <c r="I176" s="91">
        <f t="shared" si="99"/>
        <v>3.2726500000000001</v>
      </c>
      <c r="J176" s="91">
        <f t="shared" si="99"/>
        <v>3.4432499999999999</v>
      </c>
      <c r="K176" s="91">
        <f t="shared" si="99"/>
        <v>3.7256100000000001</v>
      </c>
      <c r="L176" s="91">
        <f t="shared" si="99"/>
        <v>3.9112900000000002</v>
      </c>
      <c r="M176" s="91">
        <f t="shared" si="99"/>
        <v>3.9689000000000001</v>
      </c>
      <c r="N176" s="91">
        <f t="shared" si="99"/>
        <v>3.98386</v>
      </c>
      <c r="O176" s="91">
        <f t="shared" si="99"/>
        <v>4.0127199999999998</v>
      </c>
      <c r="P176" s="91">
        <f t="shared" si="99"/>
        <v>3.9920499999999999</v>
      </c>
      <c r="Q176" s="91">
        <f t="shared" si="99"/>
        <v>3.97777</v>
      </c>
      <c r="R176" s="91">
        <f t="shared" si="99"/>
        <v>3.96814</v>
      </c>
      <c r="S176" s="91">
        <f t="shared" si="99"/>
        <v>3.9102899999999998</v>
      </c>
      <c r="T176" s="91">
        <f t="shared" si="99"/>
        <v>3.87677</v>
      </c>
      <c r="U176" s="91">
        <f t="shared" si="99"/>
        <v>3.9260899999999999</v>
      </c>
      <c r="V176" s="91">
        <f t="shared" si="99"/>
        <v>3.9583300000000001</v>
      </c>
      <c r="W176" s="91">
        <f t="shared" si="99"/>
        <v>3.95201</v>
      </c>
      <c r="X176" s="91">
        <f t="shared" si="99"/>
        <v>3.77332</v>
      </c>
      <c r="Y176" s="91">
        <f t="shared" si="99"/>
        <v>3.6668099999999999</v>
      </c>
      <c r="Z176" s="91">
        <f t="shared" si="99"/>
        <v>3.4285800000000002</v>
      </c>
      <c r="AA176" s="91">
        <f t="shared" si="99"/>
        <v>3.28938</v>
      </c>
    </row>
    <row r="177" spans="1:27" ht="12.75" hidden="1" customHeight="1" outlineLevel="1" x14ac:dyDescent="0.3">
      <c r="A177" s="99" t="s">
        <v>1741</v>
      </c>
      <c r="B177" s="63" t="s">
        <v>238</v>
      </c>
      <c r="C177" s="43" t="s">
        <v>79</v>
      </c>
      <c r="D177" s="44">
        <v>1305.6099999999999</v>
      </c>
      <c r="E177" s="44">
        <v>1197.81</v>
      </c>
      <c r="F177" s="44">
        <v>1174.7</v>
      </c>
      <c r="G177" s="44">
        <v>1182.0999999999999</v>
      </c>
      <c r="H177" s="44">
        <v>1220.2</v>
      </c>
      <c r="I177" s="44">
        <v>1334.52</v>
      </c>
      <c r="J177" s="44">
        <v>1505.12</v>
      </c>
      <c r="K177" s="44">
        <v>1787.48</v>
      </c>
      <c r="L177" s="44">
        <v>1973.16</v>
      </c>
      <c r="M177" s="44">
        <v>2030.77</v>
      </c>
      <c r="N177" s="44">
        <v>2045.73</v>
      </c>
      <c r="O177" s="44">
        <v>2074.59</v>
      </c>
      <c r="P177" s="44">
        <v>2053.92</v>
      </c>
      <c r="Q177" s="44">
        <v>2039.64</v>
      </c>
      <c r="R177" s="44">
        <v>2030.01</v>
      </c>
      <c r="S177" s="44">
        <v>1972.16</v>
      </c>
      <c r="T177" s="44">
        <v>1938.64</v>
      </c>
      <c r="U177" s="44">
        <v>1987.96</v>
      </c>
      <c r="V177" s="44">
        <v>2020.2</v>
      </c>
      <c r="W177" s="44">
        <v>2013.88</v>
      </c>
      <c r="X177" s="44">
        <v>1835.19</v>
      </c>
      <c r="Y177" s="44">
        <v>1728.68</v>
      </c>
      <c r="Z177" s="44">
        <v>1490.45</v>
      </c>
      <c r="AA177" s="44">
        <v>1351.25</v>
      </c>
    </row>
    <row r="178" spans="1:27" ht="12.75" hidden="1" customHeight="1" outlineLevel="1" x14ac:dyDescent="0.3">
      <c r="A178" s="99" t="s">
        <v>1742</v>
      </c>
      <c r="B178" s="63" t="s">
        <v>90</v>
      </c>
      <c r="C178" s="43" t="s">
        <v>79</v>
      </c>
      <c r="D178" s="44">
        <f>$D$158</f>
        <v>1716.97</v>
      </c>
      <c r="E178" s="44">
        <f>$D$158</f>
        <v>1716.97</v>
      </c>
      <c r="F178" s="44">
        <f t="shared" ref="F178:AA178" si="100">$D$158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3">
      <c r="A179" s="99" t="s">
        <v>1743</v>
      </c>
      <c r="B179" s="63" t="s">
        <v>83</v>
      </c>
      <c r="C179" s="43" t="s">
        <v>79</v>
      </c>
      <c r="D179" s="44">
        <v>4.8</v>
      </c>
      <c r="E179" s="44">
        <v>4.8</v>
      </c>
      <c r="F179" s="44">
        <v>4.8</v>
      </c>
      <c r="G179" s="44">
        <v>4.8</v>
      </c>
      <c r="H179" s="44">
        <v>4.8</v>
      </c>
      <c r="I179" s="44">
        <v>4.8</v>
      </c>
      <c r="J179" s="44">
        <v>4.8</v>
      </c>
      <c r="K179" s="44">
        <v>4.8</v>
      </c>
      <c r="L179" s="44">
        <v>4.8</v>
      </c>
      <c r="M179" s="44">
        <v>4.8</v>
      </c>
      <c r="N179" s="44">
        <v>4.8</v>
      </c>
      <c r="O179" s="44">
        <v>4.8</v>
      </c>
      <c r="P179" s="44">
        <v>4.8</v>
      </c>
      <c r="Q179" s="44">
        <v>4.8</v>
      </c>
      <c r="R179" s="44">
        <v>4.8</v>
      </c>
      <c r="S179" s="44">
        <v>4.8</v>
      </c>
      <c r="T179" s="44">
        <v>4.8</v>
      </c>
      <c r="U179" s="44">
        <v>4.8</v>
      </c>
      <c r="V179" s="44">
        <v>4.8</v>
      </c>
      <c r="W179" s="44">
        <v>4.8</v>
      </c>
      <c r="X179" s="44">
        <v>4.8</v>
      </c>
      <c r="Y179" s="44">
        <v>4.8</v>
      </c>
      <c r="Z179" s="44">
        <v>4.8</v>
      </c>
      <c r="AA179" s="44">
        <v>4.8</v>
      </c>
    </row>
    <row r="180" spans="1:27" ht="12.75" hidden="1" customHeight="1" outlineLevel="1" x14ac:dyDescent="0.3">
      <c r="A180" s="99" t="s">
        <v>1744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3">
      <c r="A181" s="98" t="s">
        <v>1745</v>
      </c>
      <c r="B181" s="28" t="str">
        <f>"06"&amp;"."&amp;$B$752&amp;"."&amp;$B$753</f>
        <v>06.02.2024</v>
      </c>
      <c r="C181" s="90" t="s">
        <v>76</v>
      </c>
      <c r="D181" s="91">
        <f>ROUND(((D182+D183+D185+D184)/1000),5)</f>
        <v>3.1892900000000002</v>
      </c>
      <c r="E181" s="91">
        <f>ROUND(((E182+E183+E185+E184)/1000),5)</f>
        <v>3.13029</v>
      </c>
      <c r="F181" s="91">
        <f>ROUND(((F182+F183+F185+F184)/1000),5)</f>
        <v>3.1009699999999998</v>
      </c>
      <c r="G181" s="91">
        <f t="shared" ref="G181:AA181" si="102">ROUND(((G182+G183+G185+G184)/1000),5)</f>
        <v>3.0892300000000001</v>
      </c>
      <c r="H181" s="91">
        <f t="shared" si="102"/>
        <v>3.1352600000000002</v>
      </c>
      <c r="I181" s="91">
        <f t="shared" si="102"/>
        <v>3.19834</v>
      </c>
      <c r="J181" s="91">
        <f t="shared" si="102"/>
        <v>3.3639800000000002</v>
      </c>
      <c r="K181" s="91">
        <f t="shared" si="102"/>
        <v>3.6146799999999999</v>
      </c>
      <c r="L181" s="91">
        <f t="shared" si="102"/>
        <v>3.7739400000000001</v>
      </c>
      <c r="M181" s="91">
        <f t="shared" si="102"/>
        <v>3.8082699999999998</v>
      </c>
      <c r="N181" s="91">
        <f t="shared" si="102"/>
        <v>3.8303699999999998</v>
      </c>
      <c r="O181" s="91">
        <f t="shared" si="102"/>
        <v>3.8627400000000001</v>
      </c>
      <c r="P181" s="91">
        <f t="shared" si="102"/>
        <v>3.8359100000000002</v>
      </c>
      <c r="Q181" s="91">
        <f t="shared" si="102"/>
        <v>3.8586</v>
      </c>
      <c r="R181" s="91">
        <f t="shared" si="102"/>
        <v>3.8445800000000001</v>
      </c>
      <c r="S181" s="91">
        <f t="shared" si="102"/>
        <v>3.7992900000000001</v>
      </c>
      <c r="T181" s="91">
        <f t="shared" si="102"/>
        <v>3.7778399999999999</v>
      </c>
      <c r="U181" s="91">
        <f t="shared" si="102"/>
        <v>3.8160799999999999</v>
      </c>
      <c r="V181" s="91">
        <f t="shared" si="102"/>
        <v>3.82124</v>
      </c>
      <c r="W181" s="91">
        <f t="shared" si="102"/>
        <v>3.8311000000000002</v>
      </c>
      <c r="X181" s="91">
        <f t="shared" si="102"/>
        <v>3.7368000000000001</v>
      </c>
      <c r="Y181" s="91">
        <f t="shared" si="102"/>
        <v>3.63985</v>
      </c>
      <c r="Z181" s="91">
        <f t="shared" si="102"/>
        <v>3.4275099999999998</v>
      </c>
      <c r="AA181" s="91">
        <f t="shared" si="102"/>
        <v>3.2104200000000001</v>
      </c>
    </row>
    <row r="182" spans="1:27" ht="12.75" hidden="1" customHeight="1" outlineLevel="1" x14ac:dyDescent="0.3">
      <c r="A182" s="99" t="s">
        <v>1746</v>
      </c>
      <c r="B182" s="63" t="s">
        <v>238</v>
      </c>
      <c r="C182" s="43" t="s">
        <v>79</v>
      </c>
      <c r="D182" s="44">
        <v>1251.1600000000001</v>
      </c>
      <c r="E182" s="44">
        <v>1192.1600000000001</v>
      </c>
      <c r="F182" s="44">
        <v>1162.8399999999999</v>
      </c>
      <c r="G182" s="44">
        <v>1151.0999999999999</v>
      </c>
      <c r="H182" s="44">
        <v>1197.1300000000001</v>
      </c>
      <c r="I182" s="44">
        <v>1260.21</v>
      </c>
      <c r="J182" s="44">
        <v>1425.85</v>
      </c>
      <c r="K182" s="44">
        <v>1676.55</v>
      </c>
      <c r="L182" s="44">
        <v>1835.81</v>
      </c>
      <c r="M182" s="44">
        <v>1870.14</v>
      </c>
      <c r="N182" s="44">
        <v>1892.24</v>
      </c>
      <c r="O182" s="44">
        <v>1924.61</v>
      </c>
      <c r="P182" s="44">
        <v>1897.78</v>
      </c>
      <c r="Q182" s="44">
        <v>1920.47</v>
      </c>
      <c r="R182" s="44">
        <v>1906.45</v>
      </c>
      <c r="S182" s="44">
        <v>1861.16</v>
      </c>
      <c r="T182" s="44">
        <v>1839.71</v>
      </c>
      <c r="U182" s="44">
        <v>1877.95</v>
      </c>
      <c r="V182" s="44">
        <v>1883.11</v>
      </c>
      <c r="W182" s="44">
        <v>1892.97</v>
      </c>
      <c r="X182" s="44">
        <v>1798.67</v>
      </c>
      <c r="Y182" s="44">
        <v>1701.72</v>
      </c>
      <c r="Z182" s="44">
        <v>1489.38</v>
      </c>
      <c r="AA182" s="44">
        <v>1272.29</v>
      </c>
    </row>
    <row r="183" spans="1:27" ht="12.75" hidden="1" customHeight="1" outlineLevel="1" x14ac:dyDescent="0.3">
      <c r="A183" s="99" t="s">
        <v>1747</v>
      </c>
      <c r="B183" s="63" t="s">
        <v>90</v>
      </c>
      <c r="C183" s="43" t="s">
        <v>79</v>
      </c>
      <c r="D183" s="44">
        <f>$D$158</f>
        <v>1716.97</v>
      </c>
      <c r="E183" s="44">
        <f>$D$158</f>
        <v>1716.97</v>
      </c>
      <c r="F183" s="44">
        <f t="shared" ref="F183:AA183" si="103">$D$158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3">
      <c r="A184" s="99" t="s">
        <v>1748</v>
      </c>
      <c r="B184" s="63" t="s">
        <v>83</v>
      </c>
      <c r="C184" s="43" t="s">
        <v>79</v>
      </c>
      <c r="D184" s="44">
        <v>4.8</v>
      </c>
      <c r="E184" s="44">
        <v>4.8</v>
      </c>
      <c r="F184" s="44">
        <v>4.8</v>
      </c>
      <c r="G184" s="44">
        <v>4.8</v>
      </c>
      <c r="H184" s="44">
        <v>4.8</v>
      </c>
      <c r="I184" s="44">
        <v>4.8</v>
      </c>
      <c r="J184" s="44">
        <v>4.8</v>
      </c>
      <c r="K184" s="44">
        <v>4.8</v>
      </c>
      <c r="L184" s="44">
        <v>4.8</v>
      </c>
      <c r="M184" s="44">
        <v>4.8</v>
      </c>
      <c r="N184" s="44">
        <v>4.8</v>
      </c>
      <c r="O184" s="44">
        <v>4.8</v>
      </c>
      <c r="P184" s="44">
        <v>4.8</v>
      </c>
      <c r="Q184" s="44">
        <v>4.8</v>
      </c>
      <c r="R184" s="44">
        <v>4.8</v>
      </c>
      <c r="S184" s="44">
        <v>4.8</v>
      </c>
      <c r="T184" s="44">
        <v>4.8</v>
      </c>
      <c r="U184" s="44">
        <v>4.8</v>
      </c>
      <c r="V184" s="44">
        <v>4.8</v>
      </c>
      <c r="W184" s="44">
        <v>4.8</v>
      </c>
      <c r="X184" s="44">
        <v>4.8</v>
      </c>
      <c r="Y184" s="44">
        <v>4.8</v>
      </c>
      <c r="Z184" s="44">
        <v>4.8</v>
      </c>
      <c r="AA184" s="44">
        <v>4.8</v>
      </c>
    </row>
    <row r="185" spans="1:27" ht="12.75" hidden="1" customHeight="1" outlineLevel="1" x14ac:dyDescent="0.3">
      <c r="A185" s="99" t="s">
        <v>1749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3">
      <c r="A186" s="98" t="s">
        <v>1750</v>
      </c>
      <c r="B186" s="28" t="str">
        <f>"07"&amp;"."&amp;$B$752&amp;"."&amp;$B$753</f>
        <v>07.02.2024</v>
      </c>
      <c r="C186" s="90" t="s">
        <v>76</v>
      </c>
      <c r="D186" s="91">
        <f>ROUND(((D187+D188+D190+D189)/1000),5)</f>
        <v>3.21007</v>
      </c>
      <c r="E186" s="91">
        <f>ROUND(((E187+E188+E190+E189)/1000),5)</f>
        <v>3.1543800000000002</v>
      </c>
      <c r="F186" s="91">
        <f>ROUND(((F187+F188+F190+F189)/1000),5)</f>
        <v>3.1158399999999999</v>
      </c>
      <c r="G186" s="91">
        <f t="shared" ref="G186:AA186" si="105">ROUND(((G187+G188+G190+G189)/1000),5)</f>
        <v>3.1107300000000002</v>
      </c>
      <c r="H186" s="91">
        <f t="shared" si="105"/>
        <v>3.1449600000000002</v>
      </c>
      <c r="I186" s="91">
        <f t="shared" si="105"/>
        <v>3.20208</v>
      </c>
      <c r="J186" s="91">
        <f t="shared" si="105"/>
        <v>3.3887200000000002</v>
      </c>
      <c r="K186" s="91">
        <f t="shared" si="105"/>
        <v>3.6643599999999998</v>
      </c>
      <c r="L186" s="91">
        <f t="shared" si="105"/>
        <v>3.8258899999999998</v>
      </c>
      <c r="M186" s="91">
        <f t="shared" si="105"/>
        <v>3.8832499999999999</v>
      </c>
      <c r="N186" s="91">
        <f t="shared" si="105"/>
        <v>3.91804</v>
      </c>
      <c r="O186" s="91">
        <f t="shared" si="105"/>
        <v>3.9548700000000001</v>
      </c>
      <c r="P186" s="91">
        <f t="shared" si="105"/>
        <v>3.92062</v>
      </c>
      <c r="Q186" s="91">
        <f t="shared" si="105"/>
        <v>3.9495300000000002</v>
      </c>
      <c r="R186" s="91">
        <f t="shared" si="105"/>
        <v>3.9494500000000001</v>
      </c>
      <c r="S186" s="91">
        <f t="shared" si="105"/>
        <v>3.8653400000000002</v>
      </c>
      <c r="T186" s="91">
        <f t="shared" si="105"/>
        <v>3.8347099999999998</v>
      </c>
      <c r="U186" s="91">
        <f t="shared" si="105"/>
        <v>3.8736000000000002</v>
      </c>
      <c r="V186" s="91">
        <f t="shared" si="105"/>
        <v>3.8607900000000002</v>
      </c>
      <c r="W186" s="91">
        <f t="shared" si="105"/>
        <v>3.8825099999999999</v>
      </c>
      <c r="X186" s="91">
        <f t="shared" si="105"/>
        <v>3.7823099999999998</v>
      </c>
      <c r="Y186" s="91">
        <f t="shared" si="105"/>
        <v>3.6892299999999998</v>
      </c>
      <c r="Z186" s="91">
        <f t="shared" si="105"/>
        <v>3.4410099999999999</v>
      </c>
      <c r="AA186" s="91">
        <f t="shared" si="105"/>
        <v>3.2414700000000001</v>
      </c>
    </row>
    <row r="187" spans="1:27" ht="12.75" hidden="1" customHeight="1" outlineLevel="1" x14ac:dyDescent="0.3">
      <c r="A187" s="99" t="s">
        <v>1751</v>
      </c>
      <c r="B187" s="63" t="s">
        <v>238</v>
      </c>
      <c r="C187" s="43" t="s">
        <v>79</v>
      </c>
      <c r="D187" s="44">
        <v>1271.94</v>
      </c>
      <c r="E187" s="44">
        <v>1216.25</v>
      </c>
      <c r="F187" s="44">
        <v>1177.71</v>
      </c>
      <c r="G187" s="44">
        <v>1172.5999999999999</v>
      </c>
      <c r="H187" s="44">
        <v>1206.83</v>
      </c>
      <c r="I187" s="44">
        <v>1263.95</v>
      </c>
      <c r="J187" s="44">
        <v>1450.59</v>
      </c>
      <c r="K187" s="44">
        <v>1726.23</v>
      </c>
      <c r="L187" s="44">
        <v>1887.76</v>
      </c>
      <c r="M187" s="44">
        <v>1945.12</v>
      </c>
      <c r="N187" s="44">
        <v>1979.91</v>
      </c>
      <c r="O187" s="44">
        <v>2016.74</v>
      </c>
      <c r="P187" s="44">
        <v>1982.49</v>
      </c>
      <c r="Q187" s="44">
        <v>2011.4</v>
      </c>
      <c r="R187" s="44">
        <v>2011.32</v>
      </c>
      <c r="S187" s="44">
        <v>1927.21</v>
      </c>
      <c r="T187" s="44">
        <v>1896.58</v>
      </c>
      <c r="U187" s="44">
        <v>1935.47</v>
      </c>
      <c r="V187" s="44">
        <v>1922.66</v>
      </c>
      <c r="W187" s="44">
        <v>1944.38</v>
      </c>
      <c r="X187" s="44">
        <v>1844.18</v>
      </c>
      <c r="Y187" s="44">
        <v>1751.1</v>
      </c>
      <c r="Z187" s="44">
        <v>1502.88</v>
      </c>
      <c r="AA187" s="44">
        <v>1303.3399999999999</v>
      </c>
    </row>
    <row r="188" spans="1:27" ht="12.75" hidden="1" customHeight="1" outlineLevel="1" x14ac:dyDescent="0.3">
      <c r="A188" s="99" t="s">
        <v>1752</v>
      </c>
      <c r="B188" s="63" t="s">
        <v>90</v>
      </c>
      <c r="C188" s="43" t="s">
        <v>79</v>
      </c>
      <c r="D188" s="44">
        <f>$D$158</f>
        <v>1716.97</v>
      </c>
      <c r="E188" s="44">
        <f>$D$158</f>
        <v>1716.97</v>
      </c>
      <c r="F188" s="44">
        <f t="shared" ref="F188:AA188" si="106">$D$158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3">
      <c r="A189" s="99" t="s">
        <v>1753</v>
      </c>
      <c r="B189" s="63" t="s">
        <v>83</v>
      </c>
      <c r="C189" s="43" t="s">
        <v>79</v>
      </c>
      <c r="D189" s="44">
        <v>4.8</v>
      </c>
      <c r="E189" s="44">
        <v>4.8</v>
      </c>
      <c r="F189" s="44">
        <v>4.8</v>
      </c>
      <c r="G189" s="44">
        <v>4.8</v>
      </c>
      <c r="H189" s="44">
        <v>4.8</v>
      </c>
      <c r="I189" s="44">
        <v>4.8</v>
      </c>
      <c r="J189" s="44">
        <v>4.8</v>
      </c>
      <c r="K189" s="44">
        <v>4.8</v>
      </c>
      <c r="L189" s="44">
        <v>4.8</v>
      </c>
      <c r="M189" s="44">
        <v>4.8</v>
      </c>
      <c r="N189" s="44">
        <v>4.8</v>
      </c>
      <c r="O189" s="44">
        <v>4.8</v>
      </c>
      <c r="P189" s="44">
        <v>4.8</v>
      </c>
      <c r="Q189" s="44">
        <v>4.8</v>
      </c>
      <c r="R189" s="44">
        <v>4.8</v>
      </c>
      <c r="S189" s="44">
        <v>4.8</v>
      </c>
      <c r="T189" s="44">
        <v>4.8</v>
      </c>
      <c r="U189" s="44">
        <v>4.8</v>
      </c>
      <c r="V189" s="44">
        <v>4.8</v>
      </c>
      <c r="W189" s="44">
        <v>4.8</v>
      </c>
      <c r="X189" s="44">
        <v>4.8</v>
      </c>
      <c r="Y189" s="44">
        <v>4.8</v>
      </c>
      <c r="Z189" s="44">
        <v>4.8</v>
      </c>
      <c r="AA189" s="44">
        <v>4.8</v>
      </c>
    </row>
    <row r="190" spans="1:27" ht="12.75" hidden="1" customHeight="1" outlineLevel="1" x14ac:dyDescent="0.3">
      <c r="A190" s="99" t="s">
        <v>1754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3">
      <c r="A191" s="98" t="s">
        <v>1755</v>
      </c>
      <c r="B191" s="28" t="str">
        <f>"08"&amp;"."&amp;$B$752&amp;"."&amp;$B$753</f>
        <v>08.02.2024</v>
      </c>
      <c r="C191" s="90" t="s">
        <v>76</v>
      </c>
      <c r="D191" s="91">
        <f>ROUND(((D192+D193+D195+D194)/1000),5)</f>
        <v>3.2101700000000002</v>
      </c>
      <c r="E191" s="91">
        <f>ROUND(((E192+E193+E195+E194)/1000),5)</f>
        <v>3.125</v>
      </c>
      <c r="F191" s="91">
        <f>ROUND(((F192+F193+F195+F194)/1000),5)</f>
        <v>3.0924700000000001</v>
      </c>
      <c r="G191" s="91">
        <f t="shared" ref="G191:AA191" si="108">ROUND(((G192+G193+G195+G194)/1000),5)</f>
        <v>3.08405</v>
      </c>
      <c r="H191" s="91">
        <f t="shared" si="108"/>
        <v>3.1171899999999999</v>
      </c>
      <c r="I191" s="91">
        <f t="shared" si="108"/>
        <v>3.2345199999999998</v>
      </c>
      <c r="J191" s="91">
        <f t="shared" si="108"/>
        <v>3.4437199999999999</v>
      </c>
      <c r="K191" s="91">
        <f t="shared" si="108"/>
        <v>3.7386200000000001</v>
      </c>
      <c r="L191" s="91">
        <f t="shared" si="108"/>
        <v>3.8607499999999999</v>
      </c>
      <c r="M191" s="91">
        <f t="shared" si="108"/>
        <v>3.9483000000000001</v>
      </c>
      <c r="N191" s="91">
        <f t="shared" si="108"/>
        <v>4.01546</v>
      </c>
      <c r="O191" s="91">
        <f t="shared" si="108"/>
        <v>4.0317299999999996</v>
      </c>
      <c r="P191" s="91">
        <f t="shared" si="108"/>
        <v>4.0038799999999997</v>
      </c>
      <c r="Q191" s="91">
        <f t="shared" si="108"/>
        <v>4.0105899999999997</v>
      </c>
      <c r="R191" s="91">
        <f t="shared" si="108"/>
        <v>3.9970599999999998</v>
      </c>
      <c r="S191" s="91">
        <f t="shared" si="108"/>
        <v>3.9337900000000001</v>
      </c>
      <c r="T191" s="91">
        <f t="shared" si="108"/>
        <v>4.0122999999999998</v>
      </c>
      <c r="U191" s="91">
        <f t="shared" si="108"/>
        <v>4.0444199999999997</v>
      </c>
      <c r="V191" s="91">
        <f t="shared" si="108"/>
        <v>4.1339800000000002</v>
      </c>
      <c r="W191" s="91">
        <f t="shared" si="108"/>
        <v>3.9805299999999999</v>
      </c>
      <c r="X191" s="91">
        <f t="shared" si="108"/>
        <v>3.9033500000000001</v>
      </c>
      <c r="Y191" s="91">
        <f t="shared" si="108"/>
        <v>3.7803399999999998</v>
      </c>
      <c r="Z191" s="91">
        <f t="shared" si="108"/>
        <v>3.6376599999999999</v>
      </c>
      <c r="AA191" s="91">
        <f t="shared" si="108"/>
        <v>3.3832100000000001</v>
      </c>
    </row>
    <row r="192" spans="1:27" ht="12.75" hidden="1" customHeight="1" outlineLevel="1" x14ac:dyDescent="0.3">
      <c r="A192" s="99" t="s">
        <v>1756</v>
      </c>
      <c r="B192" s="63" t="s">
        <v>238</v>
      </c>
      <c r="C192" s="43" t="s">
        <v>79</v>
      </c>
      <c r="D192" s="44">
        <v>1272.04</v>
      </c>
      <c r="E192" s="44">
        <v>1186.8699999999999</v>
      </c>
      <c r="F192" s="44">
        <v>1154.3399999999999</v>
      </c>
      <c r="G192" s="44">
        <v>1145.92</v>
      </c>
      <c r="H192" s="44">
        <v>1179.06</v>
      </c>
      <c r="I192" s="44">
        <v>1296.3900000000001</v>
      </c>
      <c r="J192" s="44">
        <v>1505.59</v>
      </c>
      <c r="K192" s="44">
        <v>1800.49</v>
      </c>
      <c r="L192" s="44">
        <v>1922.62</v>
      </c>
      <c r="M192" s="44">
        <v>2010.17</v>
      </c>
      <c r="N192" s="44">
        <v>2077.33</v>
      </c>
      <c r="O192" s="44">
        <v>2093.6</v>
      </c>
      <c r="P192" s="44">
        <v>2065.75</v>
      </c>
      <c r="Q192" s="44">
        <v>2072.46</v>
      </c>
      <c r="R192" s="44">
        <v>2058.9299999999998</v>
      </c>
      <c r="S192" s="44">
        <v>1995.66</v>
      </c>
      <c r="T192" s="44">
        <v>2074.17</v>
      </c>
      <c r="U192" s="44">
        <v>2106.29</v>
      </c>
      <c r="V192" s="44">
        <v>2195.85</v>
      </c>
      <c r="W192" s="44">
        <v>2042.4</v>
      </c>
      <c r="X192" s="44">
        <v>1965.22</v>
      </c>
      <c r="Y192" s="44">
        <v>1842.21</v>
      </c>
      <c r="Z192" s="44">
        <v>1699.53</v>
      </c>
      <c r="AA192" s="44">
        <v>1445.08</v>
      </c>
    </row>
    <row r="193" spans="1:27" ht="12.75" hidden="1" customHeight="1" outlineLevel="1" x14ac:dyDescent="0.3">
      <c r="A193" s="99" t="s">
        <v>1757</v>
      </c>
      <c r="B193" s="63" t="s">
        <v>90</v>
      </c>
      <c r="C193" s="43" t="s">
        <v>79</v>
      </c>
      <c r="D193" s="44">
        <f>$D$158</f>
        <v>1716.97</v>
      </c>
      <c r="E193" s="44">
        <f>$D$158</f>
        <v>1716.97</v>
      </c>
      <c r="F193" s="44">
        <f t="shared" ref="F193:AA193" si="109">$D$158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3">
      <c r="A194" s="99" t="s">
        <v>1758</v>
      </c>
      <c r="B194" s="63" t="s">
        <v>83</v>
      </c>
      <c r="C194" s="43" t="s">
        <v>79</v>
      </c>
      <c r="D194" s="44">
        <v>4.8</v>
      </c>
      <c r="E194" s="44">
        <v>4.8</v>
      </c>
      <c r="F194" s="44">
        <v>4.8</v>
      </c>
      <c r="G194" s="44">
        <v>4.8</v>
      </c>
      <c r="H194" s="44">
        <v>4.8</v>
      </c>
      <c r="I194" s="44">
        <v>4.8</v>
      </c>
      <c r="J194" s="44">
        <v>4.8</v>
      </c>
      <c r="K194" s="44">
        <v>4.8</v>
      </c>
      <c r="L194" s="44">
        <v>4.8</v>
      </c>
      <c r="M194" s="44">
        <v>4.8</v>
      </c>
      <c r="N194" s="44">
        <v>4.8</v>
      </c>
      <c r="O194" s="44">
        <v>4.8</v>
      </c>
      <c r="P194" s="44">
        <v>4.8</v>
      </c>
      <c r="Q194" s="44">
        <v>4.8</v>
      </c>
      <c r="R194" s="44">
        <v>4.8</v>
      </c>
      <c r="S194" s="44">
        <v>4.8</v>
      </c>
      <c r="T194" s="44">
        <v>4.8</v>
      </c>
      <c r="U194" s="44">
        <v>4.8</v>
      </c>
      <c r="V194" s="44">
        <v>4.8</v>
      </c>
      <c r="W194" s="44">
        <v>4.8</v>
      </c>
      <c r="X194" s="44">
        <v>4.8</v>
      </c>
      <c r="Y194" s="44">
        <v>4.8</v>
      </c>
      <c r="Z194" s="44">
        <v>4.8</v>
      </c>
      <c r="AA194" s="44">
        <v>4.8</v>
      </c>
    </row>
    <row r="195" spans="1:27" ht="12.75" hidden="1" customHeight="1" outlineLevel="1" x14ac:dyDescent="0.3">
      <c r="A195" s="99" t="s">
        <v>1759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3">
      <c r="A196" s="98" t="s">
        <v>1760</v>
      </c>
      <c r="B196" s="28" t="str">
        <f>"09"&amp;"."&amp;$B$752&amp;"."&amp;$B$753</f>
        <v>09.02.2024</v>
      </c>
      <c r="C196" s="90" t="s">
        <v>76</v>
      </c>
      <c r="D196" s="91">
        <f>ROUND(((D197+D198+D200+D199)/1000),5)</f>
        <v>3.2479900000000002</v>
      </c>
      <c r="E196" s="91">
        <f>ROUND(((E197+E198+E200+E199)/1000),5)</f>
        <v>3.1389999999999998</v>
      </c>
      <c r="F196" s="91">
        <f>ROUND(((F197+F198+F200+F199)/1000),5)</f>
        <v>3.1132200000000001</v>
      </c>
      <c r="G196" s="91">
        <f t="shared" ref="G196:AA196" si="111">ROUND(((G197+G198+G200+G199)/1000),5)</f>
        <v>3.113</v>
      </c>
      <c r="H196" s="91">
        <f t="shared" si="111"/>
        <v>3.1235900000000001</v>
      </c>
      <c r="I196" s="91">
        <f t="shared" si="111"/>
        <v>3.2638699999999998</v>
      </c>
      <c r="J196" s="91">
        <f t="shared" si="111"/>
        <v>3.5016699999999998</v>
      </c>
      <c r="K196" s="91">
        <f t="shared" si="111"/>
        <v>3.77468</v>
      </c>
      <c r="L196" s="91">
        <f t="shared" si="111"/>
        <v>3.9121100000000002</v>
      </c>
      <c r="M196" s="91">
        <f t="shared" si="111"/>
        <v>4.0426299999999999</v>
      </c>
      <c r="N196" s="91">
        <f t="shared" si="111"/>
        <v>4.1143400000000003</v>
      </c>
      <c r="O196" s="91">
        <f t="shared" si="111"/>
        <v>4.0130699999999999</v>
      </c>
      <c r="P196" s="91">
        <f t="shared" si="111"/>
        <v>3.9835199999999999</v>
      </c>
      <c r="Q196" s="91">
        <f t="shared" si="111"/>
        <v>3.9896500000000001</v>
      </c>
      <c r="R196" s="91">
        <f t="shared" si="111"/>
        <v>3.9763700000000002</v>
      </c>
      <c r="S196" s="91">
        <f t="shared" si="111"/>
        <v>3.9855100000000001</v>
      </c>
      <c r="T196" s="91">
        <f t="shared" si="111"/>
        <v>4.0325600000000001</v>
      </c>
      <c r="U196" s="91">
        <f t="shared" si="111"/>
        <v>4.0615100000000002</v>
      </c>
      <c r="V196" s="91">
        <f t="shared" si="111"/>
        <v>4.1248300000000002</v>
      </c>
      <c r="W196" s="91">
        <f t="shared" si="111"/>
        <v>3.9454799999999999</v>
      </c>
      <c r="X196" s="91">
        <f t="shared" si="111"/>
        <v>3.8660299999999999</v>
      </c>
      <c r="Y196" s="91">
        <f t="shared" si="111"/>
        <v>3.8019699999999998</v>
      </c>
      <c r="Z196" s="91">
        <f t="shared" si="111"/>
        <v>3.66492</v>
      </c>
      <c r="AA196" s="91">
        <f t="shared" si="111"/>
        <v>3.46225</v>
      </c>
    </row>
    <row r="197" spans="1:27" ht="12.75" hidden="1" customHeight="1" outlineLevel="1" x14ac:dyDescent="0.3">
      <c r="A197" s="99" t="s">
        <v>1761</v>
      </c>
      <c r="B197" s="63" t="s">
        <v>238</v>
      </c>
      <c r="C197" s="43" t="s">
        <v>79</v>
      </c>
      <c r="D197" s="44">
        <v>1309.8599999999999</v>
      </c>
      <c r="E197" s="44">
        <v>1200.8699999999999</v>
      </c>
      <c r="F197" s="44">
        <v>1175.0899999999999</v>
      </c>
      <c r="G197" s="44">
        <v>1174.8699999999999</v>
      </c>
      <c r="H197" s="44">
        <v>1185.46</v>
      </c>
      <c r="I197" s="44">
        <v>1325.74</v>
      </c>
      <c r="J197" s="44">
        <v>1563.54</v>
      </c>
      <c r="K197" s="44">
        <v>1836.55</v>
      </c>
      <c r="L197" s="44">
        <v>1973.98</v>
      </c>
      <c r="M197" s="44">
        <v>2104.5</v>
      </c>
      <c r="N197" s="44">
        <v>2176.21</v>
      </c>
      <c r="O197" s="44">
        <v>2074.94</v>
      </c>
      <c r="P197" s="44">
        <v>2045.39</v>
      </c>
      <c r="Q197" s="44">
        <v>2051.52</v>
      </c>
      <c r="R197" s="44">
        <v>2038.24</v>
      </c>
      <c r="S197" s="44">
        <v>2047.38</v>
      </c>
      <c r="T197" s="44">
        <v>2094.4299999999998</v>
      </c>
      <c r="U197" s="44">
        <v>2123.38</v>
      </c>
      <c r="V197" s="44">
        <v>2186.6999999999998</v>
      </c>
      <c r="W197" s="44">
        <v>2007.35</v>
      </c>
      <c r="X197" s="44">
        <v>1927.9</v>
      </c>
      <c r="Y197" s="44">
        <v>1863.84</v>
      </c>
      <c r="Z197" s="44">
        <v>1726.79</v>
      </c>
      <c r="AA197" s="44">
        <v>1524.12</v>
      </c>
    </row>
    <row r="198" spans="1:27" ht="12.75" hidden="1" customHeight="1" outlineLevel="1" x14ac:dyDescent="0.3">
      <c r="A198" s="99" t="s">
        <v>1762</v>
      </c>
      <c r="B198" s="63" t="s">
        <v>90</v>
      </c>
      <c r="C198" s="43" t="s">
        <v>79</v>
      </c>
      <c r="D198" s="44">
        <f>$D$158</f>
        <v>1716.97</v>
      </c>
      <c r="E198" s="44">
        <f>$D$158</f>
        <v>1716.97</v>
      </c>
      <c r="F198" s="44">
        <f t="shared" ref="F198:AA198" si="112">$D$158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3">
      <c r="A199" s="99" t="s">
        <v>1763</v>
      </c>
      <c r="B199" s="63" t="s">
        <v>83</v>
      </c>
      <c r="C199" s="43" t="s">
        <v>79</v>
      </c>
      <c r="D199" s="44">
        <v>4.8</v>
      </c>
      <c r="E199" s="44">
        <v>4.8</v>
      </c>
      <c r="F199" s="44">
        <v>4.8</v>
      </c>
      <c r="G199" s="44">
        <v>4.8</v>
      </c>
      <c r="H199" s="44">
        <v>4.8</v>
      </c>
      <c r="I199" s="44">
        <v>4.8</v>
      </c>
      <c r="J199" s="44">
        <v>4.8</v>
      </c>
      <c r="K199" s="44">
        <v>4.8</v>
      </c>
      <c r="L199" s="44">
        <v>4.8</v>
      </c>
      <c r="M199" s="44">
        <v>4.8</v>
      </c>
      <c r="N199" s="44">
        <v>4.8</v>
      </c>
      <c r="O199" s="44">
        <v>4.8</v>
      </c>
      <c r="P199" s="44">
        <v>4.8</v>
      </c>
      <c r="Q199" s="44">
        <v>4.8</v>
      </c>
      <c r="R199" s="44">
        <v>4.8</v>
      </c>
      <c r="S199" s="44">
        <v>4.8</v>
      </c>
      <c r="T199" s="44">
        <v>4.8</v>
      </c>
      <c r="U199" s="44">
        <v>4.8</v>
      </c>
      <c r="V199" s="44">
        <v>4.8</v>
      </c>
      <c r="W199" s="44">
        <v>4.8</v>
      </c>
      <c r="X199" s="44">
        <v>4.8</v>
      </c>
      <c r="Y199" s="44">
        <v>4.8</v>
      </c>
      <c r="Z199" s="44">
        <v>4.8</v>
      </c>
      <c r="AA199" s="44">
        <v>4.8</v>
      </c>
    </row>
    <row r="200" spans="1:27" ht="12.75" hidden="1" customHeight="1" outlineLevel="1" x14ac:dyDescent="0.3">
      <c r="A200" s="99" t="s">
        <v>1764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3">
      <c r="A201" s="98" t="s">
        <v>1765</v>
      </c>
      <c r="B201" s="28" t="str">
        <f>"10"&amp;"."&amp;$B$752&amp;"."&amp;$B$753</f>
        <v>10.02.2024</v>
      </c>
      <c r="C201" s="90" t="s">
        <v>76</v>
      </c>
      <c r="D201" s="91">
        <f>ROUND(((D202+D203+D205+D204)/1000),5)</f>
        <v>3.383</v>
      </c>
      <c r="E201" s="91">
        <f>ROUND(((E202+E203+E205+E204)/1000),5)</f>
        <v>3.2078500000000001</v>
      </c>
      <c r="F201" s="91">
        <f>ROUND(((F202+F203+F205+F204)/1000),5)</f>
        <v>3.1280299999999999</v>
      </c>
      <c r="G201" s="91">
        <f t="shared" ref="G201:AA201" si="114">ROUND(((G202+G203+G205+G204)/1000),5)</f>
        <v>3.1191399999999998</v>
      </c>
      <c r="H201" s="91">
        <f t="shared" si="114"/>
        <v>3.1274500000000001</v>
      </c>
      <c r="I201" s="91">
        <f t="shared" si="114"/>
        <v>3.2186400000000002</v>
      </c>
      <c r="J201" s="91">
        <f t="shared" si="114"/>
        <v>3.3297099999999999</v>
      </c>
      <c r="K201" s="91">
        <f t="shared" si="114"/>
        <v>3.5640999999999998</v>
      </c>
      <c r="L201" s="91">
        <f t="shared" si="114"/>
        <v>3.7496999999999998</v>
      </c>
      <c r="M201" s="91">
        <f t="shared" si="114"/>
        <v>3.82734</v>
      </c>
      <c r="N201" s="91">
        <f t="shared" si="114"/>
        <v>3.8973399999999998</v>
      </c>
      <c r="O201" s="91">
        <f t="shared" si="114"/>
        <v>3.9138000000000002</v>
      </c>
      <c r="P201" s="91">
        <f t="shared" si="114"/>
        <v>3.8961800000000002</v>
      </c>
      <c r="Q201" s="91">
        <f t="shared" si="114"/>
        <v>3.8837199999999998</v>
      </c>
      <c r="R201" s="91">
        <f t="shared" si="114"/>
        <v>3.8335699999999999</v>
      </c>
      <c r="S201" s="91">
        <f t="shared" si="114"/>
        <v>3.9054700000000002</v>
      </c>
      <c r="T201" s="91">
        <f t="shared" si="114"/>
        <v>3.9552200000000002</v>
      </c>
      <c r="U201" s="91">
        <f t="shared" si="114"/>
        <v>4.0068599999999996</v>
      </c>
      <c r="V201" s="91">
        <f t="shared" si="114"/>
        <v>4.1382000000000003</v>
      </c>
      <c r="W201" s="91">
        <f t="shared" si="114"/>
        <v>4.0049599999999996</v>
      </c>
      <c r="X201" s="91">
        <f t="shared" si="114"/>
        <v>3.8542800000000002</v>
      </c>
      <c r="Y201" s="91">
        <f t="shared" si="114"/>
        <v>3.7630699999999999</v>
      </c>
      <c r="Z201" s="91">
        <f t="shared" si="114"/>
        <v>3.6875100000000001</v>
      </c>
      <c r="AA201" s="91">
        <f t="shared" si="114"/>
        <v>3.4720200000000001</v>
      </c>
    </row>
    <row r="202" spans="1:27" ht="12.75" hidden="1" customHeight="1" outlineLevel="1" x14ac:dyDescent="0.3">
      <c r="A202" s="99" t="s">
        <v>1766</v>
      </c>
      <c r="B202" s="63" t="s">
        <v>238</v>
      </c>
      <c r="C202" s="43" t="s">
        <v>79</v>
      </c>
      <c r="D202" s="44">
        <v>1444.87</v>
      </c>
      <c r="E202" s="44">
        <v>1269.72</v>
      </c>
      <c r="F202" s="44">
        <v>1189.9000000000001</v>
      </c>
      <c r="G202" s="44">
        <v>1181.01</v>
      </c>
      <c r="H202" s="44">
        <v>1189.32</v>
      </c>
      <c r="I202" s="44">
        <v>1280.51</v>
      </c>
      <c r="J202" s="44">
        <v>1391.58</v>
      </c>
      <c r="K202" s="44">
        <v>1625.97</v>
      </c>
      <c r="L202" s="44">
        <v>1811.57</v>
      </c>
      <c r="M202" s="44">
        <v>1889.21</v>
      </c>
      <c r="N202" s="44">
        <v>1959.21</v>
      </c>
      <c r="O202" s="44">
        <v>1975.67</v>
      </c>
      <c r="P202" s="44">
        <v>1958.05</v>
      </c>
      <c r="Q202" s="44">
        <v>1945.59</v>
      </c>
      <c r="R202" s="44">
        <v>1895.44</v>
      </c>
      <c r="S202" s="44">
        <v>1967.34</v>
      </c>
      <c r="T202" s="44">
        <v>2017.09</v>
      </c>
      <c r="U202" s="44">
        <v>2068.73</v>
      </c>
      <c r="V202" s="44">
        <v>2200.0700000000002</v>
      </c>
      <c r="W202" s="44">
        <v>2066.83</v>
      </c>
      <c r="X202" s="44">
        <v>1916.15</v>
      </c>
      <c r="Y202" s="44">
        <v>1824.94</v>
      </c>
      <c r="Z202" s="44">
        <v>1749.38</v>
      </c>
      <c r="AA202" s="44">
        <v>1533.89</v>
      </c>
    </row>
    <row r="203" spans="1:27" ht="12.75" hidden="1" customHeight="1" outlineLevel="1" x14ac:dyDescent="0.3">
      <c r="A203" s="99" t="s">
        <v>1767</v>
      </c>
      <c r="B203" s="63" t="s">
        <v>90</v>
      </c>
      <c r="C203" s="43" t="s">
        <v>79</v>
      </c>
      <c r="D203" s="44">
        <f>$D$158</f>
        <v>1716.97</v>
      </c>
      <c r="E203" s="44">
        <f>$D$158</f>
        <v>1716.97</v>
      </c>
      <c r="F203" s="44">
        <f t="shared" ref="F203:AA203" si="115">$D$158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3">
      <c r="A204" s="99" t="s">
        <v>1768</v>
      </c>
      <c r="B204" s="63" t="s">
        <v>83</v>
      </c>
      <c r="C204" s="43" t="s">
        <v>79</v>
      </c>
      <c r="D204" s="44">
        <v>4.8</v>
      </c>
      <c r="E204" s="44">
        <v>4.8</v>
      </c>
      <c r="F204" s="44">
        <v>4.8</v>
      </c>
      <c r="G204" s="44">
        <v>4.8</v>
      </c>
      <c r="H204" s="44">
        <v>4.8</v>
      </c>
      <c r="I204" s="44">
        <v>4.8</v>
      </c>
      <c r="J204" s="44">
        <v>4.8</v>
      </c>
      <c r="K204" s="44">
        <v>4.8</v>
      </c>
      <c r="L204" s="44">
        <v>4.8</v>
      </c>
      <c r="M204" s="44">
        <v>4.8</v>
      </c>
      <c r="N204" s="44">
        <v>4.8</v>
      </c>
      <c r="O204" s="44">
        <v>4.8</v>
      </c>
      <c r="P204" s="44">
        <v>4.8</v>
      </c>
      <c r="Q204" s="44">
        <v>4.8</v>
      </c>
      <c r="R204" s="44">
        <v>4.8</v>
      </c>
      <c r="S204" s="44">
        <v>4.8</v>
      </c>
      <c r="T204" s="44">
        <v>4.8</v>
      </c>
      <c r="U204" s="44">
        <v>4.8</v>
      </c>
      <c r="V204" s="44">
        <v>4.8</v>
      </c>
      <c r="W204" s="44">
        <v>4.8</v>
      </c>
      <c r="X204" s="44">
        <v>4.8</v>
      </c>
      <c r="Y204" s="44">
        <v>4.8</v>
      </c>
      <c r="Z204" s="44">
        <v>4.8</v>
      </c>
      <c r="AA204" s="44">
        <v>4.8</v>
      </c>
    </row>
    <row r="205" spans="1:27" ht="12.75" hidden="1" customHeight="1" outlineLevel="1" x14ac:dyDescent="0.3">
      <c r="A205" s="99" t="s">
        <v>1769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3">
      <c r="A206" s="98" t="s">
        <v>1770</v>
      </c>
      <c r="B206" s="28" t="str">
        <f>"11"&amp;"."&amp;$B$752&amp;"."&amp;$B$753</f>
        <v>11.02.2024</v>
      </c>
      <c r="C206" s="90" t="s">
        <v>76</v>
      </c>
      <c r="D206" s="91">
        <f>ROUND(((D207+D208+D210+D209)/1000),5)</f>
        <v>3.3787500000000001</v>
      </c>
      <c r="E206" s="91">
        <f>ROUND(((E207+E208+E210+E209)/1000),5)</f>
        <v>3.21895</v>
      </c>
      <c r="F206" s="91">
        <f>ROUND(((F207+F208+F210+F209)/1000),5)</f>
        <v>3.1440199999999998</v>
      </c>
      <c r="G206" s="91">
        <f t="shared" ref="G206:AA206" si="117">ROUND(((G207+G208+G210+G209)/1000),5)</f>
        <v>3.1295099999999998</v>
      </c>
      <c r="H206" s="91">
        <f t="shared" si="117"/>
        <v>3.1344599999999998</v>
      </c>
      <c r="I206" s="91">
        <f t="shared" si="117"/>
        <v>3.20309</v>
      </c>
      <c r="J206" s="91">
        <f t="shared" si="117"/>
        <v>3.2945600000000002</v>
      </c>
      <c r="K206" s="91">
        <f t="shared" si="117"/>
        <v>3.4300099999999998</v>
      </c>
      <c r="L206" s="91">
        <f t="shared" si="117"/>
        <v>3.6837499999999999</v>
      </c>
      <c r="M206" s="91">
        <f t="shared" si="117"/>
        <v>3.76539</v>
      </c>
      <c r="N206" s="91">
        <f t="shared" si="117"/>
        <v>3.8193999999999999</v>
      </c>
      <c r="O206" s="91">
        <f t="shared" si="117"/>
        <v>3.8422299999999998</v>
      </c>
      <c r="P206" s="91">
        <f t="shared" si="117"/>
        <v>3.8364199999999999</v>
      </c>
      <c r="Q206" s="91">
        <f t="shared" si="117"/>
        <v>3.83447</v>
      </c>
      <c r="R206" s="91">
        <f t="shared" si="117"/>
        <v>3.7972199999999998</v>
      </c>
      <c r="S206" s="91">
        <f t="shared" si="117"/>
        <v>3.79216</v>
      </c>
      <c r="T206" s="91">
        <f t="shared" si="117"/>
        <v>3.8407399999999998</v>
      </c>
      <c r="U206" s="91">
        <f t="shared" si="117"/>
        <v>3.8960699999999999</v>
      </c>
      <c r="V206" s="91">
        <f t="shared" si="117"/>
        <v>3.8961700000000001</v>
      </c>
      <c r="W206" s="91">
        <f t="shared" si="117"/>
        <v>3.8601999999999999</v>
      </c>
      <c r="X206" s="91">
        <f t="shared" si="117"/>
        <v>3.8493599999999999</v>
      </c>
      <c r="Y206" s="91">
        <f t="shared" si="117"/>
        <v>3.7697400000000001</v>
      </c>
      <c r="Z206" s="91">
        <f t="shared" si="117"/>
        <v>3.6865999999999999</v>
      </c>
      <c r="AA206" s="91">
        <f t="shared" si="117"/>
        <v>3.4224299999999999</v>
      </c>
    </row>
    <row r="207" spans="1:27" ht="12.75" hidden="1" customHeight="1" outlineLevel="1" x14ac:dyDescent="0.3">
      <c r="A207" s="99" t="s">
        <v>1771</v>
      </c>
      <c r="B207" s="63" t="s">
        <v>238</v>
      </c>
      <c r="C207" s="43" t="s">
        <v>79</v>
      </c>
      <c r="D207" s="44">
        <v>1440.62</v>
      </c>
      <c r="E207" s="44">
        <v>1280.82</v>
      </c>
      <c r="F207" s="44">
        <v>1205.8900000000001</v>
      </c>
      <c r="G207" s="44">
        <v>1191.3800000000001</v>
      </c>
      <c r="H207" s="44">
        <v>1196.33</v>
      </c>
      <c r="I207" s="44">
        <v>1264.96</v>
      </c>
      <c r="J207" s="44">
        <v>1356.43</v>
      </c>
      <c r="K207" s="44">
        <v>1491.88</v>
      </c>
      <c r="L207" s="44">
        <v>1745.62</v>
      </c>
      <c r="M207" s="44">
        <v>1827.26</v>
      </c>
      <c r="N207" s="44">
        <v>1881.27</v>
      </c>
      <c r="O207" s="44">
        <v>1904.1</v>
      </c>
      <c r="P207" s="44">
        <v>1898.29</v>
      </c>
      <c r="Q207" s="44">
        <v>1896.34</v>
      </c>
      <c r="R207" s="44">
        <v>1859.09</v>
      </c>
      <c r="S207" s="44">
        <v>1854.03</v>
      </c>
      <c r="T207" s="44">
        <v>1902.61</v>
      </c>
      <c r="U207" s="44">
        <v>1957.94</v>
      </c>
      <c r="V207" s="44">
        <v>1958.04</v>
      </c>
      <c r="W207" s="44">
        <v>1922.07</v>
      </c>
      <c r="X207" s="44">
        <v>1911.23</v>
      </c>
      <c r="Y207" s="44">
        <v>1831.61</v>
      </c>
      <c r="Z207" s="44">
        <v>1748.47</v>
      </c>
      <c r="AA207" s="44">
        <v>1484.3</v>
      </c>
    </row>
    <row r="208" spans="1:27" ht="12.75" hidden="1" customHeight="1" outlineLevel="1" x14ac:dyDescent="0.3">
      <c r="A208" s="99" t="s">
        <v>1772</v>
      </c>
      <c r="B208" s="63" t="s">
        <v>90</v>
      </c>
      <c r="C208" s="43" t="s">
        <v>79</v>
      </c>
      <c r="D208" s="44">
        <f>$D$158</f>
        <v>1716.97</v>
      </c>
      <c r="E208" s="44">
        <f>$D$158</f>
        <v>1716.97</v>
      </c>
      <c r="F208" s="44">
        <f t="shared" ref="F208:AA208" si="118">$D$158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3">
      <c r="A209" s="99" t="s">
        <v>1773</v>
      </c>
      <c r="B209" s="63" t="s">
        <v>83</v>
      </c>
      <c r="C209" s="43" t="s">
        <v>79</v>
      </c>
      <c r="D209" s="44">
        <v>4.8</v>
      </c>
      <c r="E209" s="44">
        <v>4.8</v>
      </c>
      <c r="F209" s="44">
        <v>4.8</v>
      </c>
      <c r="G209" s="44">
        <v>4.8</v>
      </c>
      <c r="H209" s="44">
        <v>4.8</v>
      </c>
      <c r="I209" s="44">
        <v>4.8</v>
      </c>
      <c r="J209" s="44">
        <v>4.8</v>
      </c>
      <c r="K209" s="44">
        <v>4.8</v>
      </c>
      <c r="L209" s="44">
        <v>4.8</v>
      </c>
      <c r="M209" s="44">
        <v>4.8</v>
      </c>
      <c r="N209" s="44">
        <v>4.8</v>
      </c>
      <c r="O209" s="44">
        <v>4.8</v>
      </c>
      <c r="P209" s="44">
        <v>4.8</v>
      </c>
      <c r="Q209" s="44">
        <v>4.8</v>
      </c>
      <c r="R209" s="44">
        <v>4.8</v>
      </c>
      <c r="S209" s="44">
        <v>4.8</v>
      </c>
      <c r="T209" s="44">
        <v>4.8</v>
      </c>
      <c r="U209" s="44">
        <v>4.8</v>
      </c>
      <c r="V209" s="44">
        <v>4.8</v>
      </c>
      <c r="W209" s="44">
        <v>4.8</v>
      </c>
      <c r="X209" s="44">
        <v>4.8</v>
      </c>
      <c r="Y209" s="44">
        <v>4.8</v>
      </c>
      <c r="Z209" s="44">
        <v>4.8</v>
      </c>
      <c r="AA209" s="44">
        <v>4.8</v>
      </c>
    </row>
    <row r="210" spans="1:27" ht="12.75" hidden="1" customHeight="1" outlineLevel="1" x14ac:dyDescent="0.3">
      <c r="A210" s="99" t="s">
        <v>1774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3">
      <c r="A211" s="98" t="s">
        <v>1775</v>
      </c>
      <c r="B211" s="28" t="str">
        <f>"12"&amp;"."&amp;$B$752&amp;"."&amp;$B$753</f>
        <v>12.02.2024</v>
      </c>
      <c r="C211" s="90" t="s">
        <v>76</v>
      </c>
      <c r="D211" s="91">
        <f>ROUND(((D212+D213+D215+D214)/1000),5)</f>
        <v>3.3034500000000002</v>
      </c>
      <c r="E211" s="91">
        <f>ROUND(((E212+E213+E215+E214)/1000),5)</f>
        <v>3.1804800000000002</v>
      </c>
      <c r="F211" s="91">
        <f>ROUND(((F212+F213+F215+F214)/1000),5)</f>
        <v>3.1438600000000001</v>
      </c>
      <c r="G211" s="91">
        <f t="shared" ref="G211:AA211" si="120">ROUND(((G212+G213+G215+G214)/1000),5)</f>
        <v>3.1463199999999998</v>
      </c>
      <c r="H211" s="91">
        <f t="shared" si="120"/>
        <v>3.1985399999999999</v>
      </c>
      <c r="I211" s="91">
        <f t="shared" si="120"/>
        <v>3.3033199999999998</v>
      </c>
      <c r="J211" s="91">
        <f t="shared" si="120"/>
        <v>3.61564</v>
      </c>
      <c r="K211" s="91">
        <f t="shared" si="120"/>
        <v>3.8114400000000002</v>
      </c>
      <c r="L211" s="91">
        <f t="shared" si="120"/>
        <v>3.9488599999999998</v>
      </c>
      <c r="M211" s="91">
        <f t="shared" si="120"/>
        <v>3.9815399999999999</v>
      </c>
      <c r="N211" s="91">
        <f t="shared" si="120"/>
        <v>4.0137600000000004</v>
      </c>
      <c r="O211" s="91">
        <f t="shared" si="120"/>
        <v>4.0448399999999998</v>
      </c>
      <c r="P211" s="91">
        <f t="shared" si="120"/>
        <v>4.0093899999999998</v>
      </c>
      <c r="Q211" s="91">
        <f t="shared" si="120"/>
        <v>4.0284399999999998</v>
      </c>
      <c r="R211" s="91">
        <f t="shared" si="120"/>
        <v>4.0046799999999996</v>
      </c>
      <c r="S211" s="91">
        <f t="shared" si="120"/>
        <v>3.9508399999999999</v>
      </c>
      <c r="T211" s="91">
        <f t="shared" si="120"/>
        <v>3.94312</v>
      </c>
      <c r="U211" s="91">
        <f t="shared" si="120"/>
        <v>3.9451000000000001</v>
      </c>
      <c r="V211" s="91">
        <f t="shared" si="120"/>
        <v>3.9722499999999998</v>
      </c>
      <c r="W211" s="91">
        <f t="shared" si="120"/>
        <v>3.9811800000000002</v>
      </c>
      <c r="X211" s="91">
        <f t="shared" si="120"/>
        <v>3.8981599999999998</v>
      </c>
      <c r="Y211" s="91">
        <f t="shared" si="120"/>
        <v>3.7730999999999999</v>
      </c>
      <c r="Z211" s="91">
        <f t="shared" si="120"/>
        <v>3.5634999999999999</v>
      </c>
      <c r="AA211" s="91">
        <f t="shared" si="120"/>
        <v>3.37079</v>
      </c>
    </row>
    <row r="212" spans="1:27" ht="12.75" hidden="1" customHeight="1" outlineLevel="1" x14ac:dyDescent="0.3">
      <c r="A212" s="99" t="s">
        <v>1776</v>
      </c>
      <c r="B212" s="63" t="s">
        <v>238</v>
      </c>
      <c r="C212" s="43" t="s">
        <v>79</v>
      </c>
      <c r="D212" s="44">
        <v>1365.32</v>
      </c>
      <c r="E212" s="44">
        <v>1242.3499999999999</v>
      </c>
      <c r="F212" s="44">
        <v>1205.73</v>
      </c>
      <c r="G212" s="44">
        <v>1208.19</v>
      </c>
      <c r="H212" s="44">
        <v>1260.4100000000001</v>
      </c>
      <c r="I212" s="44">
        <v>1365.19</v>
      </c>
      <c r="J212" s="44">
        <v>1677.51</v>
      </c>
      <c r="K212" s="44">
        <v>1873.31</v>
      </c>
      <c r="L212" s="44">
        <v>2010.73</v>
      </c>
      <c r="M212" s="44">
        <v>2043.41</v>
      </c>
      <c r="N212" s="44">
        <v>2075.63</v>
      </c>
      <c r="O212" s="44">
        <v>2106.71</v>
      </c>
      <c r="P212" s="44">
        <v>2071.2600000000002</v>
      </c>
      <c r="Q212" s="44">
        <v>2090.31</v>
      </c>
      <c r="R212" s="44">
        <v>2066.5500000000002</v>
      </c>
      <c r="S212" s="44">
        <v>2012.71</v>
      </c>
      <c r="T212" s="44">
        <v>2004.99</v>
      </c>
      <c r="U212" s="44">
        <v>2006.97</v>
      </c>
      <c r="V212" s="44">
        <v>2034.12</v>
      </c>
      <c r="W212" s="44">
        <v>2043.05</v>
      </c>
      <c r="X212" s="44">
        <v>1960.03</v>
      </c>
      <c r="Y212" s="44">
        <v>1834.97</v>
      </c>
      <c r="Z212" s="44">
        <v>1625.37</v>
      </c>
      <c r="AA212" s="44">
        <v>1432.66</v>
      </c>
    </row>
    <row r="213" spans="1:27" ht="12.75" hidden="1" customHeight="1" outlineLevel="1" x14ac:dyDescent="0.3">
      <c r="A213" s="99" t="s">
        <v>1777</v>
      </c>
      <c r="B213" s="63" t="s">
        <v>90</v>
      </c>
      <c r="C213" s="43" t="s">
        <v>79</v>
      </c>
      <c r="D213" s="44">
        <f>$D$158</f>
        <v>1716.97</v>
      </c>
      <c r="E213" s="44">
        <f>$D$158</f>
        <v>1716.97</v>
      </c>
      <c r="F213" s="44">
        <f t="shared" ref="F213:AA213" si="121">$D$158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3">
      <c r="A214" s="99" t="s">
        <v>1778</v>
      </c>
      <c r="B214" s="63" t="s">
        <v>83</v>
      </c>
      <c r="C214" s="43" t="s">
        <v>79</v>
      </c>
      <c r="D214" s="44">
        <v>4.8</v>
      </c>
      <c r="E214" s="44">
        <v>4.8</v>
      </c>
      <c r="F214" s="44">
        <v>4.8</v>
      </c>
      <c r="G214" s="44">
        <v>4.8</v>
      </c>
      <c r="H214" s="44">
        <v>4.8</v>
      </c>
      <c r="I214" s="44">
        <v>4.8</v>
      </c>
      <c r="J214" s="44">
        <v>4.8</v>
      </c>
      <c r="K214" s="44">
        <v>4.8</v>
      </c>
      <c r="L214" s="44">
        <v>4.8</v>
      </c>
      <c r="M214" s="44">
        <v>4.8</v>
      </c>
      <c r="N214" s="44">
        <v>4.8</v>
      </c>
      <c r="O214" s="44">
        <v>4.8</v>
      </c>
      <c r="P214" s="44">
        <v>4.8</v>
      </c>
      <c r="Q214" s="44">
        <v>4.8</v>
      </c>
      <c r="R214" s="44">
        <v>4.8</v>
      </c>
      <c r="S214" s="44">
        <v>4.8</v>
      </c>
      <c r="T214" s="44">
        <v>4.8</v>
      </c>
      <c r="U214" s="44">
        <v>4.8</v>
      </c>
      <c r="V214" s="44">
        <v>4.8</v>
      </c>
      <c r="W214" s="44">
        <v>4.8</v>
      </c>
      <c r="X214" s="44">
        <v>4.8</v>
      </c>
      <c r="Y214" s="44">
        <v>4.8</v>
      </c>
      <c r="Z214" s="44">
        <v>4.8</v>
      </c>
      <c r="AA214" s="44">
        <v>4.8</v>
      </c>
    </row>
    <row r="215" spans="1:27" ht="12.75" hidden="1" customHeight="1" outlineLevel="1" x14ac:dyDescent="0.3">
      <c r="A215" s="99" t="s">
        <v>1779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3">
      <c r="A216" s="98" t="s">
        <v>1780</v>
      </c>
      <c r="B216" s="28" t="str">
        <f>"13"&amp;"."&amp;$B$752&amp;"."&amp;$B$753</f>
        <v>13.02.2024</v>
      </c>
      <c r="C216" s="90" t="s">
        <v>76</v>
      </c>
      <c r="D216" s="91">
        <f>ROUND(((D217+D218+D220+D219)/1000),5)</f>
        <v>3.20932</v>
      </c>
      <c r="E216" s="91">
        <f>ROUND(((E217+E218+E220+E219)/1000),5)</f>
        <v>3.15062</v>
      </c>
      <c r="F216" s="91">
        <f>ROUND(((F217+F218+F220+F219)/1000),5)</f>
        <v>3.12432</v>
      </c>
      <c r="G216" s="91">
        <f t="shared" ref="G216:AA216" si="123">ROUND(((G217+G218+G220+G219)/1000),5)</f>
        <v>3.1235400000000002</v>
      </c>
      <c r="H216" s="91">
        <f t="shared" si="123"/>
        <v>3.1540699999999999</v>
      </c>
      <c r="I216" s="91">
        <f t="shared" si="123"/>
        <v>3.2417500000000001</v>
      </c>
      <c r="J216" s="91">
        <f t="shared" si="123"/>
        <v>3.4345500000000002</v>
      </c>
      <c r="K216" s="91">
        <f t="shared" si="123"/>
        <v>3.78349</v>
      </c>
      <c r="L216" s="91">
        <f t="shared" si="123"/>
        <v>3.8678499999999998</v>
      </c>
      <c r="M216" s="91">
        <f t="shared" si="123"/>
        <v>3.8722500000000002</v>
      </c>
      <c r="N216" s="91">
        <f t="shared" si="123"/>
        <v>3.8898700000000002</v>
      </c>
      <c r="O216" s="91">
        <f t="shared" si="123"/>
        <v>3.9677500000000001</v>
      </c>
      <c r="P216" s="91">
        <f t="shared" si="123"/>
        <v>3.9447399999999999</v>
      </c>
      <c r="Q216" s="91">
        <f t="shared" si="123"/>
        <v>3.96251</v>
      </c>
      <c r="R216" s="91">
        <f t="shared" si="123"/>
        <v>3.95289</v>
      </c>
      <c r="S216" s="91">
        <f t="shared" si="123"/>
        <v>3.8830200000000001</v>
      </c>
      <c r="T216" s="91">
        <f t="shared" si="123"/>
        <v>3.8732199999999999</v>
      </c>
      <c r="U216" s="91">
        <f t="shared" si="123"/>
        <v>3.89357</v>
      </c>
      <c r="V216" s="91">
        <f t="shared" si="123"/>
        <v>3.9294199999999999</v>
      </c>
      <c r="W216" s="91">
        <f t="shared" si="123"/>
        <v>3.9459300000000002</v>
      </c>
      <c r="X216" s="91">
        <f t="shared" si="123"/>
        <v>3.84836</v>
      </c>
      <c r="Y216" s="91">
        <f t="shared" si="123"/>
        <v>3.7833299999999999</v>
      </c>
      <c r="Z216" s="91">
        <f t="shared" si="123"/>
        <v>3.4837500000000001</v>
      </c>
      <c r="AA216" s="91">
        <f t="shared" si="123"/>
        <v>3.4011999999999998</v>
      </c>
    </row>
    <row r="217" spans="1:27" ht="12.75" hidden="1" customHeight="1" outlineLevel="1" x14ac:dyDescent="0.3">
      <c r="A217" s="99" t="s">
        <v>1781</v>
      </c>
      <c r="B217" s="63" t="s">
        <v>238</v>
      </c>
      <c r="C217" s="43" t="s">
        <v>79</v>
      </c>
      <c r="D217" s="44">
        <v>1271.19</v>
      </c>
      <c r="E217" s="44">
        <v>1212.49</v>
      </c>
      <c r="F217" s="44">
        <v>1186.19</v>
      </c>
      <c r="G217" s="44">
        <v>1185.4100000000001</v>
      </c>
      <c r="H217" s="44">
        <v>1215.94</v>
      </c>
      <c r="I217" s="44">
        <v>1303.6199999999999</v>
      </c>
      <c r="J217" s="44">
        <v>1496.42</v>
      </c>
      <c r="K217" s="44">
        <v>1845.36</v>
      </c>
      <c r="L217" s="44">
        <v>1929.72</v>
      </c>
      <c r="M217" s="44">
        <v>1934.12</v>
      </c>
      <c r="N217" s="44">
        <v>1951.74</v>
      </c>
      <c r="O217" s="44">
        <v>2029.62</v>
      </c>
      <c r="P217" s="44">
        <v>2006.61</v>
      </c>
      <c r="Q217" s="44">
        <v>2024.38</v>
      </c>
      <c r="R217" s="44">
        <v>2014.76</v>
      </c>
      <c r="S217" s="44">
        <v>1944.89</v>
      </c>
      <c r="T217" s="44">
        <v>1935.09</v>
      </c>
      <c r="U217" s="44">
        <v>1955.44</v>
      </c>
      <c r="V217" s="44">
        <v>1991.29</v>
      </c>
      <c r="W217" s="44">
        <v>2007.8</v>
      </c>
      <c r="X217" s="44">
        <v>1910.23</v>
      </c>
      <c r="Y217" s="44">
        <v>1845.2</v>
      </c>
      <c r="Z217" s="44">
        <v>1545.62</v>
      </c>
      <c r="AA217" s="44">
        <v>1463.07</v>
      </c>
    </row>
    <row r="218" spans="1:27" ht="12.75" hidden="1" customHeight="1" outlineLevel="1" x14ac:dyDescent="0.3">
      <c r="A218" s="99" t="s">
        <v>1782</v>
      </c>
      <c r="B218" s="63" t="s">
        <v>90</v>
      </c>
      <c r="C218" s="43" t="s">
        <v>79</v>
      </c>
      <c r="D218" s="44">
        <f>$D$158</f>
        <v>1716.97</v>
      </c>
      <c r="E218" s="44">
        <f>$D$158</f>
        <v>1716.97</v>
      </c>
      <c r="F218" s="44">
        <f t="shared" ref="F218:AA218" si="124">$D$158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3">
      <c r="A219" s="99" t="s">
        <v>1783</v>
      </c>
      <c r="B219" s="63" t="s">
        <v>83</v>
      </c>
      <c r="C219" s="43" t="s">
        <v>79</v>
      </c>
      <c r="D219" s="44">
        <v>4.8</v>
      </c>
      <c r="E219" s="44">
        <v>4.8</v>
      </c>
      <c r="F219" s="44">
        <v>4.8</v>
      </c>
      <c r="G219" s="44">
        <v>4.8</v>
      </c>
      <c r="H219" s="44">
        <v>4.8</v>
      </c>
      <c r="I219" s="44">
        <v>4.8</v>
      </c>
      <c r="J219" s="44">
        <v>4.8</v>
      </c>
      <c r="K219" s="44">
        <v>4.8</v>
      </c>
      <c r="L219" s="44">
        <v>4.8</v>
      </c>
      <c r="M219" s="44">
        <v>4.8</v>
      </c>
      <c r="N219" s="44">
        <v>4.8</v>
      </c>
      <c r="O219" s="44">
        <v>4.8</v>
      </c>
      <c r="P219" s="44">
        <v>4.8</v>
      </c>
      <c r="Q219" s="44">
        <v>4.8</v>
      </c>
      <c r="R219" s="44">
        <v>4.8</v>
      </c>
      <c r="S219" s="44">
        <v>4.8</v>
      </c>
      <c r="T219" s="44">
        <v>4.8</v>
      </c>
      <c r="U219" s="44">
        <v>4.8</v>
      </c>
      <c r="V219" s="44">
        <v>4.8</v>
      </c>
      <c r="W219" s="44">
        <v>4.8</v>
      </c>
      <c r="X219" s="44">
        <v>4.8</v>
      </c>
      <c r="Y219" s="44">
        <v>4.8</v>
      </c>
      <c r="Z219" s="44">
        <v>4.8</v>
      </c>
      <c r="AA219" s="44">
        <v>4.8</v>
      </c>
    </row>
    <row r="220" spans="1:27" ht="12.75" hidden="1" customHeight="1" outlineLevel="1" x14ac:dyDescent="0.3">
      <c r="A220" s="99" t="s">
        <v>1784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3">
      <c r="A221" s="98" t="s">
        <v>1785</v>
      </c>
      <c r="B221" s="28" t="str">
        <f>"14"&amp;"."&amp;$B$752&amp;"."&amp;$B$753</f>
        <v>14.02.2024</v>
      </c>
      <c r="C221" s="90" t="s">
        <v>76</v>
      </c>
      <c r="D221" s="91">
        <f>ROUND(((D222+D223+D225+D224)/1000),5)</f>
        <v>3.2202299999999999</v>
      </c>
      <c r="E221" s="91">
        <f>ROUND(((E222+E223+E225+E224)/1000),5)</f>
        <v>3.1651199999999999</v>
      </c>
      <c r="F221" s="91">
        <f>ROUND(((F222+F223+F225+F224)/1000),5)</f>
        <v>3.1154999999999999</v>
      </c>
      <c r="G221" s="91">
        <f t="shared" ref="G221:AA221" si="126">ROUND(((G222+G223+G225+G224)/1000),5)</f>
        <v>3.11463</v>
      </c>
      <c r="H221" s="91">
        <f t="shared" si="126"/>
        <v>3.1364700000000001</v>
      </c>
      <c r="I221" s="91">
        <f t="shared" si="126"/>
        <v>3.2311000000000001</v>
      </c>
      <c r="J221" s="91">
        <f t="shared" si="126"/>
        <v>3.43506</v>
      </c>
      <c r="K221" s="91">
        <f t="shared" si="126"/>
        <v>3.8035600000000001</v>
      </c>
      <c r="L221" s="91">
        <f t="shared" si="126"/>
        <v>3.8742000000000001</v>
      </c>
      <c r="M221" s="91">
        <f t="shared" si="126"/>
        <v>3.9029199999999999</v>
      </c>
      <c r="N221" s="91">
        <f t="shared" si="126"/>
        <v>3.9303699999999999</v>
      </c>
      <c r="O221" s="91">
        <f t="shared" si="126"/>
        <v>3.9741300000000002</v>
      </c>
      <c r="P221" s="91">
        <f t="shared" si="126"/>
        <v>3.95505</v>
      </c>
      <c r="Q221" s="91">
        <f t="shared" si="126"/>
        <v>3.9550200000000002</v>
      </c>
      <c r="R221" s="91">
        <f t="shared" si="126"/>
        <v>3.9472800000000001</v>
      </c>
      <c r="S221" s="91">
        <f t="shared" si="126"/>
        <v>3.8873199999999999</v>
      </c>
      <c r="T221" s="91">
        <f t="shared" si="126"/>
        <v>3.87053</v>
      </c>
      <c r="U221" s="91">
        <f t="shared" si="126"/>
        <v>3.9021300000000001</v>
      </c>
      <c r="V221" s="91">
        <f t="shared" si="126"/>
        <v>3.9942099999999998</v>
      </c>
      <c r="W221" s="91">
        <f t="shared" si="126"/>
        <v>3.9259900000000001</v>
      </c>
      <c r="X221" s="91">
        <f t="shared" si="126"/>
        <v>3.8204199999999999</v>
      </c>
      <c r="Y221" s="91">
        <f t="shared" si="126"/>
        <v>3.7874300000000001</v>
      </c>
      <c r="Z221" s="91">
        <f t="shared" si="126"/>
        <v>3.4548999999999999</v>
      </c>
      <c r="AA221" s="91">
        <f t="shared" si="126"/>
        <v>3.2445900000000001</v>
      </c>
    </row>
    <row r="222" spans="1:27" ht="12.75" hidden="1" customHeight="1" outlineLevel="1" x14ac:dyDescent="0.3">
      <c r="A222" s="99" t="s">
        <v>1786</v>
      </c>
      <c r="B222" s="63" t="s">
        <v>238</v>
      </c>
      <c r="C222" s="43" t="s">
        <v>79</v>
      </c>
      <c r="D222" s="44">
        <v>1282.0999999999999</v>
      </c>
      <c r="E222" s="44">
        <v>1226.99</v>
      </c>
      <c r="F222" s="44">
        <v>1177.3699999999999</v>
      </c>
      <c r="G222" s="44">
        <v>1176.5</v>
      </c>
      <c r="H222" s="44">
        <v>1198.3399999999999</v>
      </c>
      <c r="I222" s="44">
        <v>1292.97</v>
      </c>
      <c r="J222" s="44">
        <v>1496.93</v>
      </c>
      <c r="K222" s="44">
        <v>1865.43</v>
      </c>
      <c r="L222" s="44">
        <v>1936.07</v>
      </c>
      <c r="M222" s="44">
        <v>1964.79</v>
      </c>
      <c r="N222" s="44">
        <v>1992.24</v>
      </c>
      <c r="O222" s="44">
        <v>2036</v>
      </c>
      <c r="P222" s="44">
        <v>2016.92</v>
      </c>
      <c r="Q222" s="44">
        <v>2016.89</v>
      </c>
      <c r="R222" s="44">
        <v>2009.15</v>
      </c>
      <c r="S222" s="44">
        <v>1949.19</v>
      </c>
      <c r="T222" s="44">
        <v>1932.4</v>
      </c>
      <c r="U222" s="44">
        <v>1964</v>
      </c>
      <c r="V222" s="44">
        <v>2056.08</v>
      </c>
      <c r="W222" s="44">
        <v>1987.86</v>
      </c>
      <c r="X222" s="44">
        <v>1882.29</v>
      </c>
      <c r="Y222" s="44">
        <v>1849.3</v>
      </c>
      <c r="Z222" s="44">
        <v>1516.77</v>
      </c>
      <c r="AA222" s="44">
        <v>1306.46</v>
      </c>
    </row>
    <row r="223" spans="1:27" ht="12.75" hidden="1" customHeight="1" outlineLevel="1" x14ac:dyDescent="0.3">
      <c r="A223" s="99" t="s">
        <v>1787</v>
      </c>
      <c r="B223" s="63" t="s">
        <v>90</v>
      </c>
      <c r="C223" s="43" t="s">
        <v>79</v>
      </c>
      <c r="D223" s="44">
        <f>$D$158</f>
        <v>1716.97</v>
      </c>
      <c r="E223" s="44">
        <f>$D$158</f>
        <v>1716.97</v>
      </c>
      <c r="F223" s="44">
        <f t="shared" ref="F223:AA223" si="127">$D$158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3">
      <c r="A224" s="99" t="s">
        <v>1788</v>
      </c>
      <c r="B224" s="63" t="s">
        <v>83</v>
      </c>
      <c r="C224" s="43" t="s">
        <v>79</v>
      </c>
      <c r="D224" s="44">
        <v>4.8</v>
      </c>
      <c r="E224" s="44">
        <v>4.8</v>
      </c>
      <c r="F224" s="44">
        <v>4.8</v>
      </c>
      <c r="G224" s="44">
        <v>4.8</v>
      </c>
      <c r="H224" s="44">
        <v>4.8</v>
      </c>
      <c r="I224" s="44">
        <v>4.8</v>
      </c>
      <c r="J224" s="44">
        <v>4.8</v>
      </c>
      <c r="K224" s="44">
        <v>4.8</v>
      </c>
      <c r="L224" s="44">
        <v>4.8</v>
      </c>
      <c r="M224" s="44">
        <v>4.8</v>
      </c>
      <c r="N224" s="44">
        <v>4.8</v>
      </c>
      <c r="O224" s="44">
        <v>4.8</v>
      </c>
      <c r="P224" s="44">
        <v>4.8</v>
      </c>
      <c r="Q224" s="44">
        <v>4.8</v>
      </c>
      <c r="R224" s="44">
        <v>4.8</v>
      </c>
      <c r="S224" s="44">
        <v>4.8</v>
      </c>
      <c r="T224" s="44">
        <v>4.8</v>
      </c>
      <c r="U224" s="44">
        <v>4.8</v>
      </c>
      <c r="V224" s="44">
        <v>4.8</v>
      </c>
      <c r="W224" s="44">
        <v>4.8</v>
      </c>
      <c r="X224" s="44">
        <v>4.8</v>
      </c>
      <c r="Y224" s="44">
        <v>4.8</v>
      </c>
      <c r="Z224" s="44">
        <v>4.8</v>
      </c>
      <c r="AA224" s="44">
        <v>4.8</v>
      </c>
    </row>
    <row r="225" spans="1:27" ht="12.75" hidden="1" customHeight="1" outlineLevel="1" x14ac:dyDescent="0.3">
      <c r="A225" s="99" t="s">
        <v>1789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3">
      <c r="A226" s="98" t="s">
        <v>1790</v>
      </c>
      <c r="B226" s="28" t="str">
        <f>"15"&amp;"."&amp;$B$752&amp;"."&amp;$B$753</f>
        <v>15.02.2024</v>
      </c>
      <c r="C226" s="90" t="s">
        <v>76</v>
      </c>
      <c r="D226" s="91">
        <f>ROUND(((D227+D228+D230+D229)/1000),5)</f>
        <v>3.1851799999999999</v>
      </c>
      <c r="E226" s="91">
        <f>ROUND(((E227+E228+E230+E229)/1000),5)</f>
        <v>3.1154099999999998</v>
      </c>
      <c r="F226" s="91">
        <f>ROUND(((F227+F228+F230+F229)/1000),5)</f>
        <v>3.0741999999999998</v>
      </c>
      <c r="G226" s="91">
        <f t="shared" ref="G226:AA226" si="129">ROUND(((G227+G228+G230+G229)/1000),5)</f>
        <v>3.0525799999999998</v>
      </c>
      <c r="H226" s="91">
        <f t="shared" si="129"/>
        <v>3.1229499999999999</v>
      </c>
      <c r="I226" s="91">
        <f t="shared" si="129"/>
        <v>3.2368899999999998</v>
      </c>
      <c r="J226" s="91">
        <f t="shared" si="129"/>
        <v>3.4150999999999998</v>
      </c>
      <c r="K226" s="91">
        <f t="shared" si="129"/>
        <v>3.78294</v>
      </c>
      <c r="L226" s="91">
        <f t="shared" si="129"/>
        <v>3.8700800000000002</v>
      </c>
      <c r="M226" s="91">
        <f t="shared" si="129"/>
        <v>3.8441100000000001</v>
      </c>
      <c r="N226" s="91">
        <f t="shared" si="129"/>
        <v>3.8736100000000002</v>
      </c>
      <c r="O226" s="91">
        <f t="shared" si="129"/>
        <v>3.9675099999999999</v>
      </c>
      <c r="P226" s="91">
        <f t="shared" si="129"/>
        <v>3.9744899999999999</v>
      </c>
      <c r="Q226" s="91">
        <f t="shared" si="129"/>
        <v>3.9920499999999999</v>
      </c>
      <c r="R226" s="91">
        <f t="shared" si="129"/>
        <v>3.9457800000000001</v>
      </c>
      <c r="S226" s="91">
        <f t="shared" si="129"/>
        <v>3.8443700000000001</v>
      </c>
      <c r="T226" s="91">
        <f t="shared" si="129"/>
        <v>3.8214199999999998</v>
      </c>
      <c r="U226" s="91">
        <f t="shared" si="129"/>
        <v>3.83691</v>
      </c>
      <c r="V226" s="91">
        <f t="shared" si="129"/>
        <v>3.8535400000000002</v>
      </c>
      <c r="W226" s="91">
        <f t="shared" si="129"/>
        <v>3.871</v>
      </c>
      <c r="X226" s="91">
        <f t="shared" si="129"/>
        <v>3.8043</v>
      </c>
      <c r="Y226" s="91">
        <f t="shared" si="129"/>
        <v>3.78362</v>
      </c>
      <c r="Z226" s="91">
        <f t="shared" si="129"/>
        <v>3.4853700000000001</v>
      </c>
      <c r="AA226" s="91">
        <f t="shared" si="129"/>
        <v>3.3692700000000002</v>
      </c>
    </row>
    <row r="227" spans="1:27" ht="12.75" hidden="1" customHeight="1" outlineLevel="1" x14ac:dyDescent="0.3">
      <c r="A227" s="99" t="s">
        <v>1791</v>
      </c>
      <c r="B227" s="63" t="s">
        <v>238</v>
      </c>
      <c r="C227" s="43" t="s">
        <v>79</v>
      </c>
      <c r="D227" s="44">
        <v>1247.05</v>
      </c>
      <c r="E227" s="44">
        <v>1177.28</v>
      </c>
      <c r="F227" s="44">
        <v>1136.07</v>
      </c>
      <c r="G227" s="44">
        <v>1114.45</v>
      </c>
      <c r="H227" s="44">
        <v>1184.82</v>
      </c>
      <c r="I227" s="44">
        <v>1298.76</v>
      </c>
      <c r="J227" s="44">
        <v>1476.97</v>
      </c>
      <c r="K227" s="44">
        <v>1844.81</v>
      </c>
      <c r="L227" s="44">
        <v>1931.95</v>
      </c>
      <c r="M227" s="44">
        <v>1905.98</v>
      </c>
      <c r="N227" s="44">
        <v>1935.48</v>
      </c>
      <c r="O227" s="44">
        <v>2029.38</v>
      </c>
      <c r="P227" s="44">
        <v>2036.36</v>
      </c>
      <c r="Q227" s="44">
        <v>2053.92</v>
      </c>
      <c r="R227" s="44">
        <v>2007.65</v>
      </c>
      <c r="S227" s="44">
        <v>1906.24</v>
      </c>
      <c r="T227" s="44">
        <v>1883.29</v>
      </c>
      <c r="U227" s="44">
        <v>1898.78</v>
      </c>
      <c r="V227" s="44">
        <v>1915.41</v>
      </c>
      <c r="W227" s="44">
        <v>1932.87</v>
      </c>
      <c r="X227" s="44">
        <v>1866.17</v>
      </c>
      <c r="Y227" s="44">
        <v>1845.49</v>
      </c>
      <c r="Z227" s="44">
        <v>1547.24</v>
      </c>
      <c r="AA227" s="44">
        <v>1431.14</v>
      </c>
    </row>
    <row r="228" spans="1:27" ht="12.75" hidden="1" customHeight="1" outlineLevel="1" x14ac:dyDescent="0.3">
      <c r="A228" s="99" t="s">
        <v>1792</v>
      </c>
      <c r="B228" s="63" t="s">
        <v>90</v>
      </c>
      <c r="C228" s="43" t="s">
        <v>79</v>
      </c>
      <c r="D228" s="44">
        <f>$D$158</f>
        <v>1716.97</v>
      </c>
      <c r="E228" s="44">
        <f>$D$158</f>
        <v>1716.97</v>
      </c>
      <c r="F228" s="44">
        <f t="shared" ref="F228:AA228" si="130">$D$158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3">
      <c r="A229" s="99" t="s">
        <v>1793</v>
      </c>
      <c r="B229" s="63" t="s">
        <v>83</v>
      </c>
      <c r="C229" s="43" t="s">
        <v>79</v>
      </c>
      <c r="D229" s="44">
        <v>4.8</v>
      </c>
      <c r="E229" s="44">
        <v>4.8</v>
      </c>
      <c r="F229" s="44">
        <v>4.8</v>
      </c>
      <c r="G229" s="44">
        <v>4.8</v>
      </c>
      <c r="H229" s="44">
        <v>4.8</v>
      </c>
      <c r="I229" s="44">
        <v>4.8</v>
      </c>
      <c r="J229" s="44">
        <v>4.8</v>
      </c>
      <c r="K229" s="44">
        <v>4.8</v>
      </c>
      <c r="L229" s="44">
        <v>4.8</v>
      </c>
      <c r="M229" s="44">
        <v>4.8</v>
      </c>
      <c r="N229" s="44">
        <v>4.8</v>
      </c>
      <c r="O229" s="44">
        <v>4.8</v>
      </c>
      <c r="P229" s="44">
        <v>4.8</v>
      </c>
      <c r="Q229" s="44">
        <v>4.8</v>
      </c>
      <c r="R229" s="44">
        <v>4.8</v>
      </c>
      <c r="S229" s="44">
        <v>4.8</v>
      </c>
      <c r="T229" s="44">
        <v>4.8</v>
      </c>
      <c r="U229" s="44">
        <v>4.8</v>
      </c>
      <c r="V229" s="44">
        <v>4.8</v>
      </c>
      <c r="W229" s="44">
        <v>4.8</v>
      </c>
      <c r="X229" s="44">
        <v>4.8</v>
      </c>
      <c r="Y229" s="44">
        <v>4.8</v>
      </c>
      <c r="Z229" s="44">
        <v>4.8</v>
      </c>
      <c r="AA229" s="44">
        <v>4.8</v>
      </c>
    </row>
    <row r="230" spans="1:27" ht="12.75" hidden="1" customHeight="1" outlineLevel="1" x14ac:dyDescent="0.3">
      <c r="A230" s="99" t="s">
        <v>1794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3">
      <c r="A231" s="98" t="s">
        <v>1795</v>
      </c>
      <c r="B231" s="28" t="str">
        <f>"16"&amp;"."&amp;$B$752&amp;"."&amp;$B$753</f>
        <v>16.02.2024</v>
      </c>
      <c r="C231" s="90" t="s">
        <v>76</v>
      </c>
      <c r="D231" s="91">
        <f>ROUND(((D232+D233+D235+D234)/1000),5)</f>
        <v>3.2129500000000002</v>
      </c>
      <c r="E231" s="91">
        <f>ROUND(((E232+E233+E235+E234)/1000),5)</f>
        <v>3.1162200000000002</v>
      </c>
      <c r="F231" s="91">
        <f>ROUND(((F232+F233+F235+F234)/1000),5)</f>
        <v>3.0918399999999999</v>
      </c>
      <c r="G231" s="91">
        <f t="shared" ref="G231:AA231" si="132">ROUND(((G232+G233+G235+G234)/1000),5)</f>
        <v>3.0827200000000001</v>
      </c>
      <c r="H231" s="91">
        <f t="shared" si="132"/>
        <v>3.1490300000000002</v>
      </c>
      <c r="I231" s="91">
        <f t="shared" si="132"/>
        <v>3.2488800000000002</v>
      </c>
      <c r="J231" s="91">
        <f t="shared" si="132"/>
        <v>3.42883</v>
      </c>
      <c r="K231" s="91">
        <f t="shared" si="132"/>
        <v>3.79976</v>
      </c>
      <c r="L231" s="91">
        <f t="shared" si="132"/>
        <v>3.86374</v>
      </c>
      <c r="M231" s="91">
        <f t="shared" si="132"/>
        <v>3.8866900000000002</v>
      </c>
      <c r="N231" s="91">
        <f t="shared" si="132"/>
        <v>3.8864899999999998</v>
      </c>
      <c r="O231" s="91">
        <f t="shared" si="132"/>
        <v>3.9647199999999998</v>
      </c>
      <c r="P231" s="91">
        <f t="shared" si="132"/>
        <v>3.9450599999999998</v>
      </c>
      <c r="Q231" s="91">
        <f t="shared" si="132"/>
        <v>3.9464600000000001</v>
      </c>
      <c r="R231" s="91">
        <f t="shared" si="132"/>
        <v>3.9472200000000002</v>
      </c>
      <c r="S231" s="91">
        <f t="shared" si="132"/>
        <v>3.8896099999999998</v>
      </c>
      <c r="T231" s="91">
        <f t="shared" si="132"/>
        <v>3.8556400000000002</v>
      </c>
      <c r="U231" s="91">
        <f t="shared" si="132"/>
        <v>3.8828399999999998</v>
      </c>
      <c r="V231" s="91">
        <f t="shared" si="132"/>
        <v>3.9066800000000002</v>
      </c>
      <c r="W231" s="91">
        <f t="shared" si="132"/>
        <v>3.9499399999999998</v>
      </c>
      <c r="X231" s="91">
        <f t="shared" si="132"/>
        <v>3.8905400000000001</v>
      </c>
      <c r="Y231" s="91">
        <f t="shared" si="132"/>
        <v>3.8079100000000001</v>
      </c>
      <c r="Z231" s="91">
        <f t="shared" si="132"/>
        <v>3.6796899999999999</v>
      </c>
      <c r="AA231" s="91">
        <f t="shared" si="132"/>
        <v>3.3999000000000001</v>
      </c>
    </row>
    <row r="232" spans="1:27" ht="12.75" hidden="1" customHeight="1" outlineLevel="1" x14ac:dyDescent="0.3">
      <c r="A232" s="99" t="s">
        <v>1796</v>
      </c>
      <c r="B232" s="63" t="s">
        <v>238</v>
      </c>
      <c r="C232" s="43" t="s">
        <v>79</v>
      </c>
      <c r="D232" s="44">
        <v>1274.82</v>
      </c>
      <c r="E232" s="44">
        <v>1178.0899999999999</v>
      </c>
      <c r="F232" s="44">
        <v>1153.71</v>
      </c>
      <c r="G232" s="44">
        <v>1144.5899999999999</v>
      </c>
      <c r="H232" s="44">
        <v>1210.9000000000001</v>
      </c>
      <c r="I232" s="44">
        <v>1310.75</v>
      </c>
      <c r="J232" s="44">
        <v>1490.7</v>
      </c>
      <c r="K232" s="44">
        <v>1861.63</v>
      </c>
      <c r="L232" s="44">
        <v>1925.61</v>
      </c>
      <c r="M232" s="44">
        <v>1948.56</v>
      </c>
      <c r="N232" s="44">
        <v>1948.36</v>
      </c>
      <c r="O232" s="44">
        <v>2026.59</v>
      </c>
      <c r="P232" s="44">
        <v>2006.93</v>
      </c>
      <c r="Q232" s="44">
        <v>2008.33</v>
      </c>
      <c r="R232" s="44">
        <v>2009.09</v>
      </c>
      <c r="S232" s="44">
        <v>1951.48</v>
      </c>
      <c r="T232" s="44">
        <v>1917.51</v>
      </c>
      <c r="U232" s="44">
        <v>1944.71</v>
      </c>
      <c r="V232" s="44">
        <v>1968.55</v>
      </c>
      <c r="W232" s="44">
        <v>2011.81</v>
      </c>
      <c r="X232" s="44">
        <v>1952.41</v>
      </c>
      <c r="Y232" s="44">
        <v>1869.78</v>
      </c>
      <c r="Z232" s="44">
        <v>1741.56</v>
      </c>
      <c r="AA232" s="44">
        <v>1461.77</v>
      </c>
    </row>
    <row r="233" spans="1:27" ht="12.75" hidden="1" customHeight="1" outlineLevel="1" x14ac:dyDescent="0.3">
      <c r="A233" s="99" t="s">
        <v>1797</v>
      </c>
      <c r="B233" s="63" t="s">
        <v>90</v>
      </c>
      <c r="C233" s="43" t="s">
        <v>79</v>
      </c>
      <c r="D233" s="44">
        <f>$D$158</f>
        <v>1716.97</v>
      </c>
      <c r="E233" s="44">
        <f>$D$158</f>
        <v>1716.97</v>
      </c>
      <c r="F233" s="44">
        <f t="shared" ref="F233:AA233" si="133">$D$158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3">
      <c r="A234" s="99" t="s">
        <v>1798</v>
      </c>
      <c r="B234" s="63" t="s">
        <v>83</v>
      </c>
      <c r="C234" s="43" t="s">
        <v>79</v>
      </c>
      <c r="D234" s="44">
        <v>4.8</v>
      </c>
      <c r="E234" s="44">
        <v>4.8</v>
      </c>
      <c r="F234" s="44">
        <v>4.8</v>
      </c>
      <c r="G234" s="44">
        <v>4.8</v>
      </c>
      <c r="H234" s="44">
        <v>4.8</v>
      </c>
      <c r="I234" s="44">
        <v>4.8</v>
      </c>
      <c r="J234" s="44">
        <v>4.8</v>
      </c>
      <c r="K234" s="44">
        <v>4.8</v>
      </c>
      <c r="L234" s="44">
        <v>4.8</v>
      </c>
      <c r="M234" s="44">
        <v>4.8</v>
      </c>
      <c r="N234" s="44">
        <v>4.8</v>
      </c>
      <c r="O234" s="44">
        <v>4.8</v>
      </c>
      <c r="P234" s="44">
        <v>4.8</v>
      </c>
      <c r="Q234" s="44">
        <v>4.8</v>
      </c>
      <c r="R234" s="44">
        <v>4.8</v>
      </c>
      <c r="S234" s="44">
        <v>4.8</v>
      </c>
      <c r="T234" s="44">
        <v>4.8</v>
      </c>
      <c r="U234" s="44">
        <v>4.8</v>
      </c>
      <c r="V234" s="44">
        <v>4.8</v>
      </c>
      <c r="W234" s="44">
        <v>4.8</v>
      </c>
      <c r="X234" s="44">
        <v>4.8</v>
      </c>
      <c r="Y234" s="44">
        <v>4.8</v>
      </c>
      <c r="Z234" s="44">
        <v>4.8</v>
      </c>
      <c r="AA234" s="44">
        <v>4.8</v>
      </c>
    </row>
    <row r="235" spans="1:27" ht="12.75" hidden="1" customHeight="1" outlineLevel="1" x14ac:dyDescent="0.3">
      <c r="A235" s="99" t="s">
        <v>1799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3">
      <c r="A236" s="98" t="s">
        <v>1800</v>
      </c>
      <c r="B236" s="28" t="str">
        <f>"17"&amp;"."&amp;$B$752&amp;"."&amp;$B$753</f>
        <v>17.02.2024</v>
      </c>
      <c r="C236" s="90" t="s">
        <v>76</v>
      </c>
      <c r="D236" s="91">
        <f>ROUND(((D237+D238+D240+D239)/1000),5)</f>
        <v>3.4119600000000001</v>
      </c>
      <c r="E236" s="91">
        <f>ROUND(((E237+E238+E240+E239)/1000),5)</f>
        <v>3.2855300000000001</v>
      </c>
      <c r="F236" s="91">
        <f>ROUND(((F237+F238+F240+F239)/1000),5)</f>
        <v>3.21096</v>
      </c>
      <c r="G236" s="91">
        <f t="shared" ref="G236:AA236" si="135">ROUND(((G237+G238+G240+G239)/1000),5)</f>
        <v>3.20729</v>
      </c>
      <c r="H236" s="91">
        <f t="shared" si="135"/>
        <v>3.21061</v>
      </c>
      <c r="I236" s="91">
        <f t="shared" si="135"/>
        <v>3.2711700000000001</v>
      </c>
      <c r="J236" s="91">
        <f t="shared" si="135"/>
        <v>3.3695599999999999</v>
      </c>
      <c r="K236" s="91">
        <f t="shared" si="135"/>
        <v>3.48611</v>
      </c>
      <c r="L236" s="91">
        <f t="shared" si="135"/>
        <v>3.8047399999999998</v>
      </c>
      <c r="M236" s="91">
        <f t="shared" si="135"/>
        <v>3.8856999999999999</v>
      </c>
      <c r="N236" s="91">
        <f t="shared" si="135"/>
        <v>3.9828100000000002</v>
      </c>
      <c r="O236" s="91">
        <f t="shared" si="135"/>
        <v>3.98203</v>
      </c>
      <c r="P236" s="91">
        <f t="shared" si="135"/>
        <v>3.9537800000000001</v>
      </c>
      <c r="Q236" s="91">
        <f t="shared" si="135"/>
        <v>3.8946100000000001</v>
      </c>
      <c r="R236" s="91">
        <f t="shared" si="135"/>
        <v>3.8679999999999999</v>
      </c>
      <c r="S236" s="91">
        <f t="shared" si="135"/>
        <v>3.8198400000000001</v>
      </c>
      <c r="T236" s="91">
        <f t="shared" si="135"/>
        <v>3.8189799999999998</v>
      </c>
      <c r="U236" s="91">
        <f t="shared" si="135"/>
        <v>3.8494199999999998</v>
      </c>
      <c r="V236" s="91">
        <f t="shared" si="135"/>
        <v>3.8258999999999999</v>
      </c>
      <c r="W236" s="91">
        <f t="shared" si="135"/>
        <v>3.8810799999999999</v>
      </c>
      <c r="X236" s="91">
        <f t="shared" si="135"/>
        <v>3.8884799999999999</v>
      </c>
      <c r="Y236" s="91">
        <f t="shared" si="135"/>
        <v>3.7669199999999998</v>
      </c>
      <c r="Z236" s="91">
        <f t="shared" si="135"/>
        <v>3.59857</v>
      </c>
      <c r="AA236" s="91">
        <f t="shared" si="135"/>
        <v>3.4463599999999999</v>
      </c>
    </row>
    <row r="237" spans="1:27" ht="12.75" hidden="1" customHeight="1" outlineLevel="1" x14ac:dyDescent="0.3">
      <c r="A237" s="99" t="s">
        <v>1801</v>
      </c>
      <c r="B237" s="63" t="s">
        <v>238</v>
      </c>
      <c r="C237" s="43" t="s">
        <v>79</v>
      </c>
      <c r="D237" s="44">
        <v>1473.83</v>
      </c>
      <c r="E237" s="44">
        <v>1347.4</v>
      </c>
      <c r="F237" s="44">
        <v>1272.83</v>
      </c>
      <c r="G237" s="44">
        <v>1269.1600000000001</v>
      </c>
      <c r="H237" s="44">
        <v>1272.48</v>
      </c>
      <c r="I237" s="44">
        <v>1333.04</v>
      </c>
      <c r="J237" s="44">
        <v>1431.43</v>
      </c>
      <c r="K237" s="44">
        <v>1547.98</v>
      </c>
      <c r="L237" s="44">
        <v>1866.61</v>
      </c>
      <c r="M237" s="44">
        <v>1947.57</v>
      </c>
      <c r="N237" s="44">
        <v>2044.68</v>
      </c>
      <c r="O237" s="44">
        <v>2043.9</v>
      </c>
      <c r="P237" s="44">
        <v>2015.65</v>
      </c>
      <c r="Q237" s="44">
        <v>1956.48</v>
      </c>
      <c r="R237" s="44">
        <v>1929.87</v>
      </c>
      <c r="S237" s="44">
        <v>1881.71</v>
      </c>
      <c r="T237" s="44">
        <v>1880.85</v>
      </c>
      <c r="U237" s="44">
        <v>1911.29</v>
      </c>
      <c r="V237" s="44">
        <v>1887.77</v>
      </c>
      <c r="W237" s="44">
        <v>1942.95</v>
      </c>
      <c r="X237" s="44">
        <v>1950.35</v>
      </c>
      <c r="Y237" s="44">
        <v>1828.79</v>
      </c>
      <c r="Z237" s="44">
        <v>1660.44</v>
      </c>
      <c r="AA237" s="44">
        <v>1508.23</v>
      </c>
    </row>
    <row r="238" spans="1:27" ht="12.75" hidden="1" customHeight="1" outlineLevel="1" x14ac:dyDescent="0.3">
      <c r="A238" s="99" t="s">
        <v>1802</v>
      </c>
      <c r="B238" s="63" t="s">
        <v>90</v>
      </c>
      <c r="C238" s="43" t="s">
        <v>79</v>
      </c>
      <c r="D238" s="44">
        <f>$D$158</f>
        <v>1716.97</v>
      </c>
      <c r="E238" s="44">
        <f>$D$158</f>
        <v>1716.97</v>
      </c>
      <c r="F238" s="44">
        <f t="shared" ref="F238:AA238" si="136">$D$158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3">
      <c r="A239" s="99" t="s">
        <v>1803</v>
      </c>
      <c r="B239" s="63" t="s">
        <v>83</v>
      </c>
      <c r="C239" s="43" t="s">
        <v>79</v>
      </c>
      <c r="D239" s="44">
        <v>4.8</v>
      </c>
      <c r="E239" s="44">
        <v>4.8</v>
      </c>
      <c r="F239" s="44">
        <v>4.8</v>
      </c>
      <c r="G239" s="44">
        <v>4.8</v>
      </c>
      <c r="H239" s="44">
        <v>4.8</v>
      </c>
      <c r="I239" s="44">
        <v>4.8</v>
      </c>
      <c r="J239" s="44">
        <v>4.8</v>
      </c>
      <c r="K239" s="44">
        <v>4.8</v>
      </c>
      <c r="L239" s="44">
        <v>4.8</v>
      </c>
      <c r="M239" s="44">
        <v>4.8</v>
      </c>
      <c r="N239" s="44">
        <v>4.8</v>
      </c>
      <c r="O239" s="44">
        <v>4.8</v>
      </c>
      <c r="P239" s="44">
        <v>4.8</v>
      </c>
      <c r="Q239" s="44">
        <v>4.8</v>
      </c>
      <c r="R239" s="44">
        <v>4.8</v>
      </c>
      <c r="S239" s="44">
        <v>4.8</v>
      </c>
      <c r="T239" s="44">
        <v>4.8</v>
      </c>
      <c r="U239" s="44">
        <v>4.8</v>
      </c>
      <c r="V239" s="44">
        <v>4.8</v>
      </c>
      <c r="W239" s="44">
        <v>4.8</v>
      </c>
      <c r="X239" s="44">
        <v>4.8</v>
      </c>
      <c r="Y239" s="44">
        <v>4.8</v>
      </c>
      <c r="Z239" s="44">
        <v>4.8</v>
      </c>
      <c r="AA239" s="44">
        <v>4.8</v>
      </c>
    </row>
    <row r="240" spans="1:27" ht="12.75" hidden="1" customHeight="1" outlineLevel="1" x14ac:dyDescent="0.3">
      <c r="A240" s="99" t="s">
        <v>1804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3">
      <c r="A241" s="98" t="s">
        <v>1805</v>
      </c>
      <c r="B241" s="28" t="str">
        <f>"18"&amp;"."&amp;$B$752&amp;"."&amp;$B$753</f>
        <v>18.02.2024</v>
      </c>
      <c r="C241" s="90" t="s">
        <v>76</v>
      </c>
      <c r="D241" s="91">
        <f>ROUND(((D242+D243+D245+D244)/1000),5)</f>
        <v>3.3539500000000002</v>
      </c>
      <c r="E241" s="91">
        <f>ROUND(((E242+E243+E245+E244)/1000),5)</f>
        <v>3.2492299999999998</v>
      </c>
      <c r="F241" s="91">
        <f>ROUND(((F242+F243+F245+F244)/1000),5)</f>
        <v>3.2017600000000002</v>
      </c>
      <c r="G241" s="91">
        <f t="shared" ref="G241:AA241" si="138">ROUND(((G242+G243+G245+G244)/1000),5)</f>
        <v>3.1825000000000001</v>
      </c>
      <c r="H241" s="91">
        <f t="shared" si="138"/>
        <v>3.2088999999999999</v>
      </c>
      <c r="I241" s="91">
        <f t="shared" si="138"/>
        <v>3.2468599999999999</v>
      </c>
      <c r="J241" s="91">
        <f t="shared" si="138"/>
        <v>3.3140900000000002</v>
      </c>
      <c r="K241" s="91">
        <f t="shared" si="138"/>
        <v>3.4115600000000001</v>
      </c>
      <c r="L241" s="91">
        <f t="shared" si="138"/>
        <v>3.6465999999999998</v>
      </c>
      <c r="M241" s="91">
        <f t="shared" si="138"/>
        <v>3.8336700000000001</v>
      </c>
      <c r="N241" s="91">
        <f t="shared" si="138"/>
        <v>3.9121800000000002</v>
      </c>
      <c r="O241" s="91">
        <f t="shared" si="138"/>
        <v>3.9223699999999999</v>
      </c>
      <c r="P241" s="91">
        <f t="shared" si="138"/>
        <v>3.9061400000000002</v>
      </c>
      <c r="Q241" s="91">
        <f t="shared" si="138"/>
        <v>3.8870300000000002</v>
      </c>
      <c r="R241" s="91">
        <f t="shared" si="138"/>
        <v>3.87561</v>
      </c>
      <c r="S241" s="91">
        <f t="shared" si="138"/>
        <v>3.84673</v>
      </c>
      <c r="T241" s="91">
        <f t="shared" si="138"/>
        <v>3.9068200000000002</v>
      </c>
      <c r="U241" s="91">
        <f t="shared" si="138"/>
        <v>3.9542700000000002</v>
      </c>
      <c r="V241" s="91">
        <f t="shared" si="138"/>
        <v>3.9321999999999999</v>
      </c>
      <c r="W241" s="91">
        <f t="shared" si="138"/>
        <v>3.9224899999999998</v>
      </c>
      <c r="X241" s="91">
        <f t="shared" si="138"/>
        <v>3.94007</v>
      </c>
      <c r="Y241" s="91">
        <f t="shared" si="138"/>
        <v>3.8033700000000001</v>
      </c>
      <c r="Z241" s="91">
        <f t="shared" si="138"/>
        <v>3.5110999999999999</v>
      </c>
      <c r="AA241" s="91">
        <f t="shared" si="138"/>
        <v>3.3834599999999999</v>
      </c>
    </row>
    <row r="242" spans="1:27" ht="12.75" hidden="1" customHeight="1" outlineLevel="1" x14ac:dyDescent="0.3">
      <c r="A242" s="99" t="s">
        <v>1806</v>
      </c>
      <c r="B242" s="63" t="s">
        <v>238</v>
      </c>
      <c r="C242" s="43" t="s">
        <v>79</v>
      </c>
      <c r="D242" s="44">
        <v>1415.82</v>
      </c>
      <c r="E242" s="44">
        <v>1311.1</v>
      </c>
      <c r="F242" s="44">
        <v>1263.6300000000001</v>
      </c>
      <c r="G242" s="44">
        <v>1244.3699999999999</v>
      </c>
      <c r="H242" s="44">
        <v>1270.77</v>
      </c>
      <c r="I242" s="44">
        <v>1308.73</v>
      </c>
      <c r="J242" s="44">
        <v>1375.96</v>
      </c>
      <c r="K242" s="44">
        <v>1473.43</v>
      </c>
      <c r="L242" s="44">
        <v>1708.47</v>
      </c>
      <c r="M242" s="44">
        <v>1895.54</v>
      </c>
      <c r="N242" s="44">
        <v>1974.05</v>
      </c>
      <c r="O242" s="44">
        <v>1984.24</v>
      </c>
      <c r="P242" s="44">
        <v>1968.01</v>
      </c>
      <c r="Q242" s="44">
        <v>1948.9</v>
      </c>
      <c r="R242" s="44">
        <v>1937.48</v>
      </c>
      <c r="S242" s="44">
        <v>1908.6</v>
      </c>
      <c r="T242" s="44">
        <v>1968.69</v>
      </c>
      <c r="U242" s="44">
        <v>2016.14</v>
      </c>
      <c r="V242" s="44">
        <v>1994.07</v>
      </c>
      <c r="W242" s="44">
        <v>1984.36</v>
      </c>
      <c r="X242" s="44">
        <v>2001.94</v>
      </c>
      <c r="Y242" s="44">
        <v>1865.24</v>
      </c>
      <c r="Z242" s="44">
        <v>1572.97</v>
      </c>
      <c r="AA242" s="44">
        <v>1445.33</v>
      </c>
    </row>
    <row r="243" spans="1:27" ht="12.75" hidden="1" customHeight="1" outlineLevel="1" x14ac:dyDescent="0.3">
      <c r="A243" s="99" t="s">
        <v>1807</v>
      </c>
      <c r="B243" s="63" t="s">
        <v>90</v>
      </c>
      <c r="C243" s="43" t="s">
        <v>79</v>
      </c>
      <c r="D243" s="44">
        <f>$D$158</f>
        <v>1716.97</v>
      </c>
      <c r="E243" s="44">
        <f>$D$158</f>
        <v>1716.97</v>
      </c>
      <c r="F243" s="44">
        <f t="shared" ref="F243:AA243" si="139">$D$158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3">
      <c r="A244" s="99" t="s">
        <v>1808</v>
      </c>
      <c r="B244" s="63" t="s">
        <v>83</v>
      </c>
      <c r="C244" s="43" t="s">
        <v>79</v>
      </c>
      <c r="D244" s="44">
        <v>4.8</v>
      </c>
      <c r="E244" s="44">
        <v>4.8</v>
      </c>
      <c r="F244" s="44">
        <v>4.8</v>
      </c>
      <c r="G244" s="44">
        <v>4.8</v>
      </c>
      <c r="H244" s="44">
        <v>4.8</v>
      </c>
      <c r="I244" s="44">
        <v>4.8</v>
      </c>
      <c r="J244" s="44">
        <v>4.8</v>
      </c>
      <c r="K244" s="44">
        <v>4.8</v>
      </c>
      <c r="L244" s="44">
        <v>4.8</v>
      </c>
      <c r="M244" s="44">
        <v>4.8</v>
      </c>
      <c r="N244" s="44">
        <v>4.8</v>
      </c>
      <c r="O244" s="44">
        <v>4.8</v>
      </c>
      <c r="P244" s="44">
        <v>4.8</v>
      </c>
      <c r="Q244" s="44">
        <v>4.8</v>
      </c>
      <c r="R244" s="44">
        <v>4.8</v>
      </c>
      <c r="S244" s="44">
        <v>4.8</v>
      </c>
      <c r="T244" s="44">
        <v>4.8</v>
      </c>
      <c r="U244" s="44">
        <v>4.8</v>
      </c>
      <c r="V244" s="44">
        <v>4.8</v>
      </c>
      <c r="W244" s="44">
        <v>4.8</v>
      </c>
      <c r="X244" s="44">
        <v>4.8</v>
      </c>
      <c r="Y244" s="44">
        <v>4.8</v>
      </c>
      <c r="Z244" s="44">
        <v>4.8</v>
      </c>
      <c r="AA244" s="44">
        <v>4.8</v>
      </c>
    </row>
    <row r="245" spans="1:27" ht="12.75" hidden="1" customHeight="1" outlineLevel="1" x14ac:dyDescent="0.3">
      <c r="A245" s="99" t="s">
        <v>1809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3">
      <c r="A246" s="98" t="s">
        <v>1810</v>
      </c>
      <c r="B246" s="28" t="str">
        <f>"19"&amp;"."&amp;$B$752&amp;"."&amp;$B$753</f>
        <v>19.02.2024</v>
      </c>
      <c r="C246" s="90" t="s">
        <v>76</v>
      </c>
      <c r="D246" s="91">
        <f>ROUND(((D247+D248+D250+D249)/1000),5)</f>
        <v>3.3378199999999998</v>
      </c>
      <c r="E246" s="91">
        <f>ROUND(((E247+E248+E250+E249)/1000),5)</f>
        <v>3.22201</v>
      </c>
      <c r="F246" s="91">
        <f>ROUND(((F247+F248+F250+F249)/1000),5)</f>
        <v>3.1665199999999998</v>
      </c>
      <c r="G246" s="91">
        <f t="shared" ref="G246:AA246" si="141">ROUND(((G247+G248+G250+G249)/1000),5)</f>
        <v>3.1580499999999998</v>
      </c>
      <c r="H246" s="91">
        <f t="shared" si="141"/>
        <v>3.2058499999999999</v>
      </c>
      <c r="I246" s="91">
        <f t="shared" si="141"/>
        <v>3.2718699999999998</v>
      </c>
      <c r="J246" s="91">
        <f t="shared" si="141"/>
        <v>3.4919099999999998</v>
      </c>
      <c r="K246" s="91">
        <f t="shared" si="141"/>
        <v>3.76885</v>
      </c>
      <c r="L246" s="91">
        <f t="shared" si="141"/>
        <v>3.9334199999999999</v>
      </c>
      <c r="M246" s="91">
        <f t="shared" si="141"/>
        <v>3.9060800000000002</v>
      </c>
      <c r="N246" s="91">
        <f t="shared" si="141"/>
        <v>3.9174600000000002</v>
      </c>
      <c r="O246" s="91">
        <f t="shared" si="141"/>
        <v>4.0156099999999997</v>
      </c>
      <c r="P246" s="91">
        <f t="shared" si="141"/>
        <v>4.0117000000000003</v>
      </c>
      <c r="Q246" s="91">
        <f t="shared" si="141"/>
        <v>4.0067700000000004</v>
      </c>
      <c r="R246" s="91">
        <f t="shared" si="141"/>
        <v>4.0100300000000004</v>
      </c>
      <c r="S246" s="91">
        <f t="shared" si="141"/>
        <v>3.89934</v>
      </c>
      <c r="T246" s="91">
        <f t="shared" si="141"/>
        <v>3.89297</v>
      </c>
      <c r="U246" s="91">
        <f t="shared" si="141"/>
        <v>3.9010600000000002</v>
      </c>
      <c r="V246" s="91">
        <f t="shared" si="141"/>
        <v>3.93485</v>
      </c>
      <c r="W246" s="91">
        <f t="shared" si="141"/>
        <v>3.9283399999999999</v>
      </c>
      <c r="X246" s="91">
        <f t="shared" si="141"/>
        <v>3.8287100000000001</v>
      </c>
      <c r="Y246" s="91">
        <f t="shared" si="141"/>
        <v>3.74993</v>
      </c>
      <c r="Z246" s="91">
        <f t="shared" si="141"/>
        <v>3.51037</v>
      </c>
      <c r="AA246" s="91">
        <f t="shared" si="141"/>
        <v>3.30179</v>
      </c>
    </row>
    <row r="247" spans="1:27" ht="12.75" hidden="1" customHeight="1" outlineLevel="1" x14ac:dyDescent="0.3">
      <c r="A247" s="99" t="s">
        <v>1811</v>
      </c>
      <c r="B247" s="63" t="s">
        <v>238</v>
      </c>
      <c r="C247" s="43" t="s">
        <v>79</v>
      </c>
      <c r="D247" s="44">
        <v>1399.69</v>
      </c>
      <c r="E247" s="44">
        <v>1283.8800000000001</v>
      </c>
      <c r="F247" s="44">
        <v>1228.3900000000001</v>
      </c>
      <c r="G247" s="44">
        <v>1219.92</v>
      </c>
      <c r="H247" s="44">
        <v>1267.72</v>
      </c>
      <c r="I247" s="44">
        <v>1333.74</v>
      </c>
      <c r="J247" s="44">
        <v>1553.78</v>
      </c>
      <c r="K247" s="44">
        <v>1830.72</v>
      </c>
      <c r="L247" s="44">
        <v>1995.29</v>
      </c>
      <c r="M247" s="44">
        <v>1967.95</v>
      </c>
      <c r="N247" s="44">
        <v>1979.33</v>
      </c>
      <c r="O247" s="44">
        <v>2077.48</v>
      </c>
      <c r="P247" s="44">
        <v>2073.5700000000002</v>
      </c>
      <c r="Q247" s="44">
        <v>2068.64</v>
      </c>
      <c r="R247" s="44">
        <v>2071.9</v>
      </c>
      <c r="S247" s="44">
        <v>1961.21</v>
      </c>
      <c r="T247" s="44">
        <v>1954.84</v>
      </c>
      <c r="U247" s="44">
        <v>1962.93</v>
      </c>
      <c r="V247" s="44">
        <v>1996.72</v>
      </c>
      <c r="W247" s="44">
        <v>1990.21</v>
      </c>
      <c r="X247" s="44">
        <v>1890.58</v>
      </c>
      <c r="Y247" s="44">
        <v>1811.8</v>
      </c>
      <c r="Z247" s="44">
        <v>1572.24</v>
      </c>
      <c r="AA247" s="44">
        <v>1363.66</v>
      </c>
    </row>
    <row r="248" spans="1:27" ht="12.75" hidden="1" customHeight="1" outlineLevel="1" x14ac:dyDescent="0.3">
      <c r="A248" s="99" t="s">
        <v>1812</v>
      </c>
      <c r="B248" s="63" t="s">
        <v>90</v>
      </c>
      <c r="C248" s="43" t="s">
        <v>79</v>
      </c>
      <c r="D248" s="44">
        <f>$D$158</f>
        <v>1716.97</v>
      </c>
      <c r="E248" s="44">
        <f>$D$158</f>
        <v>1716.97</v>
      </c>
      <c r="F248" s="44">
        <f t="shared" ref="F248:AA248" si="142">$D$158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3">
      <c r="A249" s="99" t="s">
        <v>1813</v>
      </c>
      <c r="B249" s="63" t="s">
        <v>83</v>
      </c>
      <c r="C249" s="43" t="s">
        <v>79</v>
      </c>
      <c r="D249" s="44">
        <v>4.8</v>
      </c>
      <c r="E249" s="44">
        <v>4.8</v>
      </c>
      <c r="F249" s="44">
        <v>4.8</v>
      </c>
      <c r="G249" s="44">
        <v>4.8</v>
      </c>
      <c r="H249" s="44">
        <v>4.8</v>
      </c>
      <c r="I249" s="44">
        <v>4.8</v>
      </c>
      <c r="J249" s="44">
        <v>4.8</v>
      </c>
      <c r="K249" s="44">
        <v>4.8</v>
      </c>
      <c r="L249" s="44">
        <v>4.8</v>
      </c>
      <c r="M249" s="44">
        <v>4.8</v>
      </c>
      <c r="N249" s="44">
        <v>4.8</v>
      </c>
      <c r="O249" s="44">
        <v>4.8</v>
      </c>
      <c r="P249" s="44">
        <v>4.8</v>
      </c>
      <c r="Q249" s="44">
        <v>4.8</v>
      </c>
      <c r="R249" s="44">
        <v>4.8</v>
      </c>
      <c r="S249" s="44">
        <v>4.8</v>
      </c>
      <c r="T249" s="44">
        <v>4.8</v>
      </c>
      <c r="U249" s="44">
        <v>4.8</v>
      </c>
      <c r="V249" s="44">
        <v>4.8</v>
      </c>
      <c r="W249" s="44">
        <v>4.8</v>
      </c>
      <c r="X249" s="44">
        <v>4.8</v>
      </c>
      <c r="Y249" s="44">
        <v>4.8</v>
      </c>
      <c r="Z249" s="44">
        <v>4.8</v>
      </c>
      <c r="AA249" s="44">
        <v>4.8</v>
      </c>
    </row>
    <row r="250" spans="1:27" ht="12.75" hidden="1" customHeight="1" outlineLevel="1" x14ac:dyDescent="0.3">
      <c r="A250" s="99" t="s">
        <v>1814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3">
      <c r="A251" s="98" t="s">
        <v>1815</v>
      </c>
      <c r="B251" s="28" t="str">
        <f>"20"&amp;"."&amp;$B$752&amp;"."&amp;$B$753</f>
        <v>20.02.2024</v>
      </c>
      <c r="C251" s="90" t="s">
        <v>76</v>
      </c>
      <c r="D251" s="91">
        <f>ROUND(((D252+D253+D255+D254)/1000),5)</f>
        <v>3.2753700000000001</v>
      </c>
      <c r="E251" s="91">
        <f>ROUND(((E252+E253+E255+E254)/1000),5)</f>
        <v>3.2182200000000001</v>
      </c>
      <c r="F251" s="91">
        <f>ROUND(((F252+F253+F255+F254)/1000),5)</f>
        <v>3.1676600000000001</v>
      </c>
      <c r="G251" s="91">
        <f t="shared" ref="G251:AA251" si="144">ROUND(((G252+G253+G255+G254)/1000),5)</f>
        <v>3.1595200000000001</v>
      </c>
      <c r="H251" s="91">
        <f t="shared" si="144"/>
        <v>3.2170899999999998</v>
      </c>
      <c r="I251" s="91">
        <f t="shared" si="144"/>
        <v>3.3109700000000002</v>
      </c>
      <c r="J251" s="91">
        <f t="shared" si="144"/>
        <v>3.4421900000000001</v>
      </c>
      <c r="K251" s="91">
        <f t="shared" si="144"/>
        <v>3.6793900000000002</v>
      </c>
      <c r="L251" s="91">
        <f t="shared" si="144"/>
        <v>3.9331999999999998</v>
      </c>
      <c r="M251" s="91">
        <f t="shared" si="144"/>
        <v>3.96041</v>
      </c>
      <c r="N251" s="91">
        <f t="shared" si="144"/>
        <v>3.9001999999999999</v>
      </c>
      <c r="O251" s="91">
        <f t="shared" si="144"/>
        <v>3.9945300000000001</v>
      </c>
      <c r="P251" s="91">
        <f t="shared" si="144"/>
        <v>3.9945900000000001</v>
      </c>
      <c r="Q251" s="91">
        <f t="shared" si="144"/>
        <v>3.9982199999999999</v>
      </c>
      <c r="R251" s="91">
        <f t="shared" si="144"/>
        <v>3.9840800000000001</v>
      </c>
      <c r="S251" s="91">
        <f t="shared" si="144"/>
        <v>3.9217</v>
      </c>
      <c r="T251" s="91">
        <f t="shared" si="144"/>
        <v>3.9018999999999999</v>
      </c>
      <c r="U251" s="91">
        <f t="shared" si="144"/>
        <v>3.9173900000000001</v>
      </c>
      <c r="V251" s="91">
        <f t="shared" si="144"/>
        <v>3.9620799999999998</v>
      </c>
      <c r="W251" s="91">
        <f t="shared" si="144"/>
        <v>4.0165300000000004</v>
      </c>
      <c r="X251" s="91">
        <f t="shared" si="144"/>
        <v>3.93222</v>
      </c>
      <c r="Y251" s="91">
        <f t="shared" si="144"/>
        <v>3.6967599999999998</v>
      </c>
      <c r="Z251" s="91">
        <f t="shared" si="144"/>
        <v>3.4864899999999999</v>
      </c>
      <c r="AA251" s="91">
        <f t="shared" si="144"/>
        <v>3.3946100000000001</v>
      </c>
    </row>
    <row r="252" spans="1:27" ht="12.75" hidden="1" customHeight="1" outlineLevel="1" x14ac:dyDescent="0.3">
      <c r="A252" s="99" t="s">
        <v>1816</v>
      </c>
      <c r="B252" s="63" t="s">
        <v>238</v>
      </c>
      <c r="C252" s="43" t="s">
        <v>79</v>
      </c>
      <c r="D252" s="44">
        <v>1337.24</v>
      </c>
      <c r="E252" s="44">
        <v>1280.0899999999999</v>
      </c>
      <c r="F252" s="44">
        <v>1229.53</v>
      </c>
      <c r="G252" s="44">
        <v>1221.3900000000001</v>
      </c>
      <c r="H252" s="44">
        <v>1278.96</v>
      </c>
      <c r="I252" s="44">
        <v>1372.84</v>
      </c>
      <c r="J252" s="44">
        <v>1504.06</v>
      </c>
      <c r="K252" s="44">
        <v>1741.26</v>
      </c>
      <c r="L252" s="44">
        <v>1995.07</v>
      </c>
      <c r="M252" s="44">
        <v>2022.28</v>
      </c>
      <c r="N252" s="44">
        <v>1962.07</v>
      </c>
      <c r="O252" s="44">
        <v>2056.4</v>
      </c>
      <c r="P252" s="44">
        <v>2056.46</v>
      </c>
      <c r="Q252" s="44">
        <v>2060.09</v>
      </c>
      <c r="R252" s="44">
        <v>2045.95</v>
      </c>
      <c r="S252" s="44">
        <v>1983.57</v>
      </c>
      <c r="T252" s="44">
        <v>1963.77</v>
      </c>
      <c r="U252" s="44">
        <v>1979.26</v>
      </c>
      <c r="V252" s="44">
        <v>2023.95</v>
      </c>
      <c r="W252" s="44">
        <v>2078.4</v>
      </c>
      <c r="X252" s="44">
        <v>1994.09</v>
      </c>
      <c r="Y252" s="44">
        <v>1758.63</v>
      </c>
      <c r="Z252" s="44">
        <v>1548.36</v>
      </c>
      <c r="AA252" s="44">
        <v>1456.48</v>
      </c>
    </row>
    <row r="253" spans="1:27" ht="12.75" hidden="1" customHeight="1" outlineLevel="1" x14ac:dyDescent="0.3">
      <c r="A253" s="99" t="s">
        <v>1817</v>
      </c>
      <c r="B253" s="63" t="s">
        <v>90</v>
      </c>
      <c r="C253" s="43" t="s">
        <v>79</v>
      </c>
      <c r="D253" s="44">
        <f>$D$158</f>
        <v>1716.97</v>
      </c>
      <c r="E253" s="44">
        <f>$D$158</f>
        <v>1716.97</v>
      </c>
      <c r="F253" s="44">
        <f t="shared" ref="F253:AA253" si="145">$D$158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3">
      <c r="A254" s="99" t="s">
        <v>1818</v>
      </c>
      <c r="B254" s="63" t="s">
        <v>83</v>
      </c>
      <c r="C254" s="43" t="s">
        <v>79</v>
      </c>
      <c r="D254" s="44">
        <v>4.8</v>
      </c>
      <c r="E254" s="44">
        <v>4.8</v>
      </c>
      <c r="F254" s="44">
        <v>4.8</v>
      </c>
      <c r="G254" s="44">
        <v>4.8</v>
      </c>
      <c r="H254" s="44">
        <v>4.8</v>
      </c>
      <c r="I254" s="44">
        <v>4.8</v>
      </c>
      <c r="J254" s="44">
        <v>4.8</v>
      </c>
      <c r="K254" s="44">
        <v>4.8</v>
      </c>
      <c r="L254" s="44">
        <v>4.8</v>
      </c>
      <c r="M254" s="44">
        <v>4.8</v>
      </c>
      <c r="N254" s="44">
        <v>4.8</v>
      </c>
      <c r="O254" s="44">
        <v>4.8</v>
      </c>
      <c r="P254" s="44">
        <v>4.8</v>
      </c>
      <c r="Q254" s="44">
        <v>4.8</v>
      </c>
      <c r="R254" s="44">
        <v>4.8</v>
      </c>
      <c r="S254" s="44">
        <v>4.8</v>
      </c>
      <c r="T254" s="44">
        <v>4.8</v>
      </c>
      <c r="U254" s="44">
        <v>4.8</v>
      </c>
      <c r="V254" s="44">
        <v>4.8</v>
      </c>
      <c r="W254" s="44">
        <v>4.8</v>
      </c>
      <c r="X254" s="44">
        <v>4.8</v>
      </c>
      <c r="Y254" s="44">
        <v>4.8</v>
      </c>
      <c r="Z254" s="44">
        <v>4.8</v>
      </c>
      <c r="AA254" s="44">
        <v>4.8</v>
      </c>
    </row>
    <row r="255" spans="1:27" ht="12.75" hidden="1" customHeight="1" outlineLevel="1" x14ac:dyDescent="0.3">
      <c r="A255" s="99" t="s">
        <v>1819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3">
      <c r="A256" s="98" t="s">
        <v>1820</v>
      </c>
      <c r="B256" s="28" t="str">
        <f>"21"&amp;"."&amp;$B$752&amp;"."&amp;$B$753</f>
        <v>21.02.2024</v>
      </c>
      <c r="C256" s="90" t="s">
        <v>76</v>
      </c>
      <c r="D256" s="91">
        <f>ROUND(((D257+D258+D260+D259)/1000),5)</f>
        <v>3.2294100000000001</v>
      </c>
      <c r="E256" s="91">
        <f>ROUND(((E257+E258+E260+E259)/1000),5)</f>
        <v>3.1938499999999999</v>
      </c>
      <c r="F256" s="91">
        <f>ROUND(((F257+F258+F260+F259)/1000),5)</f>
        <v>3.1651699999999998</v>
      </c>
      <c r="G256" s="91">
        <f t="shared" ref="G256:AA256" si="147">ROUND(((G257+G258+G260+G259)/1000),5)</f>
        <v>3.1564800000000002</v>
      </c>
      <c r="H256" s="91">
        <f t="shared" si="147"/>
        <v>3.19496</v>
      </c>
      <c r="I256" s="91">
        <f t="shared" si="147"/>
        <v>3.2632400000000001</v>
      </c>
      <c r="J256" s="91">
        <f t="shared" si="147"/>
        <v>3.44102</v>
      </c>
      <c r="K256" s="91">
        <f t="shared" si="147"/>
        <v>3.67862</v>
      </c>
      <c r="L256" s="91">
        <f t="shared" si="147"/>
        <v>3.9285700000000001</v>
      </c>
      <c r="M256" s="91">
        <f t="shared" si="147"/>
        <v>3.9899</v>
      </c>
      <c r="N256" s="91">
        <f t="shared" si="147"/>
        <v>4.0203699999999998</v>
      </c>
      <c r="O256" s="91">
        <f t="shared" si="147"/>
        <v>4.00631</v>
      </c>
      <c r="P256" s="91">
        <f t="shared" si="147"/>
        <v>4.0152599999999996</v>
      </c>
      <c r="Q256" s="91">
        <f t="shared" si="147"/>
        <v>4.01302</v>
      </c>
      <c r="R256" s="91">
        <f t="shared" si="147"/>
        <v>4.0060700000000002</v>
      </c>
      <c r="S256" s="91">
        <f t="shared" si="147"/>
        <v>3.9465699999999999</v>
      </c>
      <c r="T256" s="91">
        <f t="shared" si="147"/>
        <v>3.9124099999999999</v>
      </c>
      <c r="U256" s="91">
        <f t="shared" si="147"/>
        <v>3.9258299999999999</v>
      </c>
      <c r="V256" s="91">
        <f t="shared" si="147"/>
        <v>3.95818</v>
      </c>
      <c r="W256" s="91">
        <f t="shared" si="147"/>
        <v>3.9944199999999999</v>
      </c>
      <c r="X256" s="91">
        <f t="shared" si="147"/>
        <v>3.8119900000000002</v>
      </c>
      <c r="Y256" s="91">
        <f t="shared" si="147"/>
        <v>3.6734300000000002</v>
      </c>
      <c r="Z256" s="91">
        <f t="shared" si="147"/>
        <v>3.4497499999999999</v>
      </c>
      <c r="AA256" s="91">
        <f t="shared" si="147"/>
        <v>3.2854199999999998</v>
      </c>
    </row>
    <row r="257" spans="1:27" ht="12.75" hidden="1" customHeight="1" outlineLevel="1" x14ac:dyDescent="0.3">
      <c r="A257" s="99" t="s">
        <v>1821</v>
      </c>
      <c r="B257" s="63" t="s">
        <v>238</v>
      </c>
      <c r="C257" s="43" t="s">
        <v>79</v>
      </c>
      <c r="D257" s="44">
        <v>1291.28</v>
      </c>
      <c r="E257" s="44">
        <v>1255.72</v>
      </c>
      <c r="F257" s="44">
        <v>1227.04</v>
      </c>
      <c r="G257" s="44">
        <v>1218.3499999999999</v>
      </c>
      <c r="H257" s="44">
        <v>1256.83</v>
      </c>
      <c r="I257" s="44">
        <v>1325.11</v>
      </c>
      <c r="J257" s="44">
        <v>1502.89</v>
      </c>
      <c r="K257" s="44">
        <v>1740.49</v>
      </c>
      <c r="L257" s="44">
        <v>1990.44</v>
      </c>
      <c r="M257" s="44">
        <v>2051.77</v>
      </c>
      <c r="N257" s="44">
        <v>2082.2399999999998</v>
      </c>
      <c r="O257" s="44">
        <v>2068.1799999999998</v>
      </c>
      <c r="P257" s="44">
        <v>2077.13</v>
      </c>
      <c r="Q257" s="44">
        <v>2074.89</v>
      </c>
      <c r="R257" s="44">
        <v>2067.94</v>
      </c>
      <c r="S257" s="44">
        <v>2008.44</v>
      </c>
      <c r="T257" s="44">
        <v>1974.28</v>
      </c>
      <c r="U257" s="44">
        <v>1987.7</v>
      </c>
      <c r="V257" s="44">
        <v>2020.05</v>
      </c>
      <c r="W257" s="44">
        <v>2056.29</v>
      </c>
      <c r="X257" s="44">
        <v>1873.86</v>
      </c>
      <c r="Y257" s="44">
        <v>1735.3</v>
      </c>
      <c r="Z257" s="44">
        <v>1511.62</v>
      </c>
      <c r="AA257" s="44">
        <v>1347.29</v>
      </c>
    </row>
    <row r="258" spans="1:27" ht="12.75" hidden="1" customHeight="1" outlineLevel="1" x14ac:dyDescent="0.3">
      <c r="A258" s="99" t="s">
        <v>1822</v>
      </c>
      <c r="B258" s="63" t="s">
        <v>90</v>
      </c>
      <c r="C258" s="43" t="s">
        <v>79</v>
      </c>
      <c r="D258" s="44">
        <f>$D$158</f>
        <v>1716.97</v>
      </c>
      <c r="E258" s="44">
        <f>$D$158</f>
        <v>1716.97</v>
      </c>
      <c r="F258" s="44">
        <f t="shared" ref="F258:AA258" si="148">$D$158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3">
      <c r="A259" s="99" t="s">
        <v>1823</v>
      </c>
      <c r="B259" s="63" t="s">
        <v>83</v>
      </c>
      <c r="C259" s="43" t="s">
        <v>79</v>
      </c>
      <c r="D259" s="44">
        <v>4.8</v>
      </c>
      <c r="E259" s="44">
        <v>4.8</v>
      </c>
      <c r="F259" s="44">
        <v>4.8</v>
      </c>
      <c r="G259" s="44">
        <v>4.8</v>
      </c>
      <c r="H259" s="44">
        <v>4.8</v>
      </c>
      <c r="I259" s="44">
        <v>4.8</v>
      </c>
      <c r="J259" s="44">
        <v>4.8</v>
      </c>
      <c r="K259" s="44">
        <v>4.8</v>
      </c>
      <c r="L259" s="44">
        <v>4.8</v>
      </c>
      <c r="M259" s="44">
        <v>4.8</v>
      </c>
      <c r="N259" s="44">
        <v>4.8</v>
      </c>
      <c r="O259" s="44">
        <v>4.8</v>
      </c>
      <c r="P259" s="44">
        <v>4.8</v>
      </c>
      <c r="Q259" s="44">
        <v>4.8</v>
      </c>
      <c r="R259" s="44">
        <v>4.8</v>
      </c>
      <c r="S259" s="44">
        <v>4.8</v>
      </c>
      <c r="T259" s="44">
        <v>4.8</v>
      </c>
      <c r="U259" s="44">
        <v>4.8</v>
      </c>
      <c r="V259" s="44">
        <v>4.8</v>
      </c>
      <c r="W259" s="44">
        <v>4.8</v>
      </c>
      <c r="X259" s="44">
        <v>4.8</v>
      </c>
      <c r="Y259" s="44">
        <v>4.8</v>
      </c>
      <c r="Z259" s="44">
        <v>4.8</v>
      </c>
      <c r="AA259" s="44">
        <v>4.8</v>
      </c>
    </row>
    <row r="260" spans="1:27" ht="12.75" hidden="1" customHeight="1" outlineLevel="1" x14ac:dyDescent="0.3">
      <c r="A260" s="99" t="s">
        <v>1824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3">
      <c r="A261" s="98" t="s">
        <v>1825</v>
      </c>
      <c r="B261" s="28" t="str">
        <f>"22"&amp;"."&amp;$B$752&amp;"."&amp;$B$753</f>
        <v>22.02.2024</v>
      </c>
      <c r="C261" s="90" t="s">
        <v>76</v>
      </c>
      <c r="D261" s="91">
        <f>ROUND(((D262+D263+D265+D264)/1000),5)</f>
        <v>3.2082099999999998</v>
      </c>
      <c r="E261" s="91">
        <f>ROUND(((E262+E263+E265+E264)/1000),5)</f>
        <v>3.17083</v>
      </c>
      <c r="F261" s="91">
        <f>ROUND(((F262+F263+F265+F264)/1000),5)</f>
        <v>3.1452</v>
      </c>
      <c r="G261" s="91">
        <f t="shared" ref="G261:AA261" si="150">ROUND(((G262+G263+G265+G264)/1000),5)</f>
        <v>3.1427999999999998</v>
      </c>
      <c r="H261" s="91">
        <f t="shared" si="150"/>
        <v>3.1696300000000002</v>
      </c>
      <c r="I261" s="91">
        <f t="shared" si="150"/>
        <v>3.2652800000000002</v>
      </c>
      <c r="J261" s="91">
        <f t="shared" si="150"/>
        <v>3.45608</v>
      </c>
      <c r="K261" s="91">
        <f t="shared" si="150"/>
        <v>3.65496</v>
      </c>
      <c r="L261" s="91">
        <f t="shared" si="150"/>
        <v>3.7987000000000002</v>
      </c>
      <c r="M261" s="91">
        <f t="shared" si="150"/>
        <v>3.8352300000000001</v>
      </c>
      <c r="N261" s="91">
        <f t="shared" si="150"/>
        <v>3.8778100000000002</v>
      </c>
      <c r="O261" s="91">
        <f t="shared" si="150"/>
        <v>3.9140000000000001</v>
      </c>
      <c r="P261" s="91">
        <f t="shared" si="150"/>
        <v>3.8400099999999999</v>
      </c>
      <c r="Q261" s="91">
        <f t="shared" si="150"/>
        <v>3.8391799999999998</v>
      </c>
      <c r="R261" s="91">
        <f t="shared" si="150"/>
        <v>3.8247599999999999</v>
      </c>
      <c r="S261" s="91">
        <f t="shared" si="150"/>
        <v>3.7438600000000002</v>
      </c>
      <c r="T261" s="91">
        <f t="shared" si="150"/>
        <v>3.7331400000000001</v>
      </c>
      <c r="U261" s="91">
        <f t="shared" si="150"/>
        <v>3.7545299999999999</v>
      </c>
      <c r="V261" s="91">
        <f t="shared" si="150"/>
        <v>3.7970999999999999</v>
      </c>
      <c r="W261" s="91">
        <f t="shared" si="150"/>
        <v>3.8314699999999999</v>
      </c>
      <c r="X261" s="91">
        <f t="shared" si="150"/>
        <v>3.76911</v>
      </c>
      <c r="Y261" s="91">
        <f t="shared" si="150"/>
        <v>3.6597200000000001</v>
      </c>
      <c r="Z261" s="91">
        <f t="shared" si="150"/>
        <v>3.5066199999999998</v>
      </c>
      <c r="AA261" s="91">
        <f t="shared" si="150"/>
        <v>3.3710300000000002</v>
      </c>
    </row>
    <row r="262" spans="1:27" ht="12.75" hidden="1" customHeight="1" outlineLevel="1" x14ac:dyDescent="0.3">
      <c r="A262" s="99" t="s">
        <v>1826</v>
      </c>
      <c r="B262" s="63" t="s">
        <v>238</v>
      </c>
      <c r="C262" s="43" t="s">
        <v>79</v>
      </c>
      <c r="D262" s="44">
        <v>1270.08</v>
      </c>
      <c r="E262" s="44">
        <v>1232.7</v>
      </c>
      <c r="F262" s="44">
        <v>1207.07</v>
      </c>
      <c r="G262" s="44">
        <v>1204.67</v>
      </c>
      <c r="H262" s="44">
        <v>1231.5</v>
      </c>
      <c r="I262" s="44">
        <v>1327.15</v>
      </c>
      <c r="J262" s="44">
        <v>1517.95</v>
      </c>
      <c r="K262" s="44">
        <v>1716.83</v>
      </c>
      <c r="L262" s="44">
        <v>1860.57</v>
      </c>
      <c r="M262" s="44">
        <v>1897.1</v>
      </c>
      <c r="N262" s="44">
        <v>1939.68</v>
      </c>
      <c r="O262" s="44">
        <v>1975.87</v>
      </c>
      <c r="P262" s="44">
        <v>1901.88</v>
      </c>
      <c r="Q262" s="44">
        <v>1901.05</v>
      </c>
      <c r="R262" s="44">
        <v>1886.63</v>
      </c>
      <c r="S262" s="44">
        <v>1805.73</v>
      </c>
      <c r="T262" s="44">
        <v>1795.01</v>
      </c>
      <c r="U262" s="44">
        <v>1816.4</v>
      </c>
      <c r="V262" s="44">
        <v>1858.97</v>
      </c>
      <c r="W262" s="44">
        <v>1893.34</v>
      </c>
      <c r="X262" s="44">
        <v>1830.98</v>
      </c>
      <c r="Y262" s="44">
        <v>1721.59</v>
      </c>
      <c r="Z262" s="44">
        <v>1568.49</v>
      </c>
      <c r="AA262" s="44">
        <v>1432.9</v>
      </c>
    </row>
    <row r="263" spans="1:27" ht="12.75" hidden="1" customHeight="1" outlineLevel="1" x14ac:dyDescent="0.3">
      <c r="A263" s="99" t="s">
        <v>1827</v>
      </c>
      <c r="B263" s="63" t="s">
        <v>90</v>
      </c>
      <c r="C263" s="43" t="s">
        <v>79</v>
      </c>
      <c r="D263" s="44">
        <f>$D$158</f>
        <v>1716.97</v>
      </c>
      <c r="E263" s="44">
        <f>$D$158</f>
        <v>1716.97</v>
      </c>
      <c r="F263" s="44">
        <f t="shared" ref="F263:AA263" si="151">$D$158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3">
      <c r="A264" s="99" t="s">
        <v>1828</v>
      </c>
      <c r="B264" s="63" t="s">
        <v>83</v>
      </c>
      <c r="C264" s="43" t="s">
        <v>79</v>
      </c>
      <c r="D264" s="44">
        <v>4.8</v>
      </c>
      <c r="E264" s="44">
        <v>4.8</v>
      </c>
      <c r="F264" s="44">
        <v>4.8</v>
      </c>
      <c r="G264" s="44">
        <v>4.8</v>
      </c>
      <c r="H264" s="44">
        <v>4.8</v>
      </c>
      <c r="I264" s="44">
        <v>4.8</v>
      </c>
      <c r="J264" s="44">
        <v>4.8</v>
      </c>
      <c r="K264" s="44">
        <v>4.8</v>
      </c>
      <c r="L264" s="44">
        <v>4.8</v>
      </c>
      <c r="M264" s="44">
        <v>4.8</v>
      </c>
      <c r="N264" s="44">
        <v>4.8</v>
      </c>
      <c r="O264" s="44">
        <v>4.8</v>
      </c>
      <c r="P264" s="44">
        <v>4.8</v>
      </c>
      <c r="Q264" s="44">
        <v>4.8</v>
      </c>
      <c r="R264" s="44">
        <v>4.8</v>
      </c>
      <c r="S264" s="44">
        <v>4.8</v>
      </c>
      <c r="T264" s="44">
        <v>4.8</v>
      </c>
      <c r="U264" s="44">
        <v>4.8</v>
      </c>
      <c r="V264" s="44">
        <v>4.8</v>
      </c>
      <c r="W264" s="44">
        <v>4.8</v>
      </c>
      <c r="X264" s="44">
        <v>4.8</v>
      </c>
      <c r="Y264" s="44">
        <v>4.8</v>
      </c>
      <c r="Z264" s="44">
        <v>4.8</v>
      </c>
      <c r="AA264" s="44">
        <v>4.8</v>
      </c>
    </row>
    <row r="265" spans="1:27" ht="12.75" hidden="1" customHeight="1" outlineLevel="1" x14ac:dyDescent="0.3">
      <c r="A265" s="99" t="s">
        <v>1829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3">
      <c r="A266" s="98" t="s">
        <v>1830</v>
      </c>
      <c r="B266" s="28" t="str">
        <f>"23"&amp;"."&amp;$B$752&amp;"."&amp;$B$753</f>
        <v>23.02.2024</v>
      </c>
      <c r="C266" s="90" t="s">
        <v>76</v>
      </c>
      <c r="D266" s="91">
        <f>ROUND(((D267+D268+D270+D269)/1000),5)</f>
        <v>3.4163800000000002</v>
      </c>
      <c r="E266" s="91">
        <f>ROUND(((E267+E268+E270+E269)/1000),5)</f>
        <v>3.2789600000000001</v>
      </c>
      <c r="F266" s="91">
        <f>ROUND(((F267+F268+F270+F269)/1000),5)</f>
        <v>3.2011400000000001</v>
      </c>
      <c r="G266" s="91">
        <f t="shared" ref="G266:AA266" si="153">ROUND(((G267+G268+G270+G269)/1000),5)</f>
        <v>3.1872500000000001</v>
      </c>
      <c r="H266" s="91">
        <f t="shared" si="153"/>
        <v>3.19455</v>
      </c>
      <c r="I266" s="91">
        <f t="shared" si="153"/>
        <v>3.2617799999999999</v>
      </c>
      <c r="J266" s="91">
        <f t="shared" si="153"/>
        <v>3.3523499999999999</v>
      </c>
      <c r="K266" s="91">
        <f t="shared" si="153"/>
        <v>3.4664100000000002</v>
      </c>
      <c r="L266" s="91">
        <f t="shared" si="153"/>
        <v>3.5775199999999998</v>
      </c>
      <c r="M266" s="91">
        <f t="shared" si="153"/>
        <v>3.7223700000000002</v>
      </c>
      <c r="N266" s="91">
        <f t="shared" si="153"/>
        <v>3.7886600000000001</v>
      </c>
      <c r="O266" s="91">
        <f t="shared" si="153"/>
        <v>3.80138</v>
      </c>
      <c r="P266" s="91">
        <f t="shared" si="153"/>
        <v>3.7917399999999999</v>
      </c>
      <c r="Q266" s="91">
        <f t="shared" si="153"/>
        <v>3.78268</v>
      </c>
      <c r="R266" s="91">
        <f t="shared" si="153"/>
        <v>3.74919</v>
      </c>
      <c r="S266" s="91">
        <f t="shared" si="153"/>
        <v>3.7207300000000001</v>
      </c>
      <c r="T266" s="91">
        <f t="shared" si="153"/>
        <v>3.7379500000000001</v>
      </c>
      <c r="U266" s="91">
        <f t="shared" si="153"/>
        <v>3.7852999999999999</v>
      </c>
      <c r="V266" s="91">
        <f t="shared" si="153"/>
        <v>3.8077000000000001</v>
      </c>
      <c r="W266" s="91">
        <f t="shared" si="153"/>
        <v>3.7981500000000001</v>
      </c>
      <c r="X266" s="91">
        <f t="shared" si="153"/>
        <v>3.7888199999999999</v>
      </c>
      <c r="Y266" s="91">
        <f t="shared" si="153"/>
        <v>3.7109200000000002</v>
      </c>
      <c r="Z266" s="91">
        <f t="shared" si="153"/>
        <v>3.5504500000000001</v>
      </c>
      <c r="AA266" s="91">
        <f t="shared" si="153"/>
        <v>3.3878599999999999</v>
      </c>
    </row>
    <row r="267" spans="1:27" ht="12.75" hidden="1" customHeight="1" outlineLevel="1" x14ac:dyDescent="0.3">
      <c r="A267" s="99" t="s">
        <v>1831</v>
      </c>
      <c r="B267" s="63" t="s">
        <v>238</v>
      </c>
      <c r="C267" s="43" t="s">
        <v>79</v>
      </c>
      <c r="D267" s="44">
        <v>1478.25</v>
      </c>
      <c r="E267" s="44">
        <v>1340.83</v>
      </c>
      <c r="F267" s="44">
        <v>1263.01</v>
      </c>
      <c r="G267" s="44">
        <v>1249.1199999999999</v>
      </c>
      <c r="H267" s="44">
        <v>1256.42</v>
      </c>
      <c r="I267" s="44">
        <v>1323.65</v>
      </c>
      <c r="J267" s="44">
        <v>1414.22</v>
      </c>
      <c r="K267" s="44">
        <v>1528.28</v>
      </c>
      <c r="L267" s="44">
        <v>1639.39</v>
      </c>
      <c r="M267" s="44">
        <v>1784.24</v>
      </c>
      <c r="N267" s="44">
        <v>1850.53</v>
      </c>
      <c r="O267" s="44">
        <v>1863.25</v>
      </c>
      <c r="P267" s="44">
        <v>1853.61</v>
      </c>
      <c r="Q267" s="44">
        <v>1844.55</v>
      </c>
      <c r="R267" s="44">
        <v>1811.06</v>
      </c>
      <c r="S267" s="44">
        <v>1782.6</v>
      </c>
      <c r="T267" s="44">
        <v>1799.82</v>
      </c>
      <c r="U267" s="44">
        <v>1847.17</v>
      </c>
      <c r="V267" s="44">
        <v>1869.57</v>
      </c>
      <c r="W267" s="44">
        <v>1860.02</v>
      </c>
      <c r="X267" s="44">
        <v>1850.69</v>
      </c>
      <c r="Y267" s="44">
        <v>1772.79</v>
      </c>
      <c r="Z267" s="44">
        <v>1612.32</v>
      </c>
      <c r="AA267" s="44">
        <v>1449.73</v>
      </c>
    </row>
    <row r="268" spans="1:27" ht="12.75" hidden="1" customHeight="1" outlineLevel="1" x14ac:dyDescent="0.3">
      <c r="A268" s="99" t="s">
        <v>1832</v>
      </c>
      <c r="B268" s="63" t="s">
        <v>90</v>
      </c>
      <c r="C268" s="43" t="s">
        <v>79</v>
      </c>
      <c r="D268" s="44">
        <f>$D$158</f>
        <v>1716.97</v>
      </c>
      <c r="E268" s="44">
        <f>$D$158</f>
        <v>1716.97</v>
      </c>
      <c r="F268" s="44">
        <f t="shared" ref="F268:AA268" si="154">$D$158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3">
      <c r="A269" s="99" t="s">
        <v>1833</v>
      </c>
      <c r="B269" s="63" t="s">
        <v>83</v>
      </c>
      <c r="C269" s="43" t="s">
        <v>79</v>
      </c>
      <c r="D269" s="44">
        <v>4.8</v>
      </c>
      <c r="E269" s="44">
        <v>4.8</v>
      </c>
      <c r="F269" s="44">
        <v>4.8</v>
      </c>
      <c r="G269" s="44">
        <v>4.8</v>
      </c>
      <c r="H269" s="44">
        <v>4.8</v>
      </c>
      <c r="I269" s="44">
        <v>4.8</v>
      </c>
      <c r="J269" s="44">
        <v>4.8</v>
      </c>
      <c r="K269" s="44">
        <v>4.8</v>
      </c>
      <c r="L269" s="44">
        <v>4.8</v>
      </c>
      <c r="M269" s="44">
        <v>4.8</v>
      </c>
      <c r="N269" s="44">
        <v>4.8</v>
      </c>
      <c r="O269" s="44">
        <v>4.8</v>
      </c>
      <c r="P269" s="44">
        <v>4.8</v>
      </c>
      <c r="Q269" s="44">
        <v>4.8</v>
      </c>
      <c r="R269" s="44">
        <v>4.8</v>
      </c>
      <c r="S269" s="44">
        <v>4.8</v>
      </c>
      <c r="T269" s="44">
        <v>4.8</v>
      </c>
      <c r="U269" s="44">
        <v>4.8</v>
      </c>
      <c r="V269" s="44">
        <v>4.8</v>
      </c>
      <c r="W269" s="44">
        <v>4.8</v>
      </c>
      <c r="X269" s="44">
        <v>4.8</v>
      </c>
      <c r="Y269" s="44">
        <v>4.8</v>
      </c>
      <c r="Z269" s="44">
        <v>4.8</v>
      </c>
      <c r="AA269" s="44">
        <v>4.8</v>
      </c>
    </row>
    <row r="270" spans="1:27" ht="12.75" hidden="1" customHeight="1" outlineLevel="1" x14ac:dyDescent="0.3">
      <c r="A270" s="99" t="s">
        <v>1834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3">
      <c r="A271" s="98" t="s">
        <v>1835</v>
      </c>
      <c r="B271" s="28" t="str">
        <f>"24"&amp;"."&amp;$B$752&amp;"."&amp;$B$753</f>
        <v>24.02.2024</v>
      </c>
      <c r="C271" s="90" t="s">
        <v>76</v>
      </c>
      <c r="D271" s="91">
        <f>ROUND(((D272+D273+D275+D274)/1000),5)</f>
        <v>3.4799099999999998</v>
      </c>
      <c r="E271" s="91">
        <f>ROUND(((E272+E273+E275+E274)/1000),5)</f>
        <v>3.3592399999999998</v>
      </c>
      <c r="F271" s="91">
        <f>ROUND(((F272+F273+F275+F274)/1000),5)</f>
        <v>3.2592500000000002</v>
      </c>
      <c r="G271" s="91">
        <f t="shared" ref="G271:AA271" si="156">ROUND(((G272+G273+G275+G274)/1000),5)</f>
        <v>3.2157</v>
      </c>
      <c r="H271" s="91">
        <f t="shared" si="156"/>
        <v>3.2459099999999999</v>
      </c>
      <c r="I271" s="91">
        <f t="shared" si="156"/>
        <v>3.2839800000000001</v>
      </c>
      <c r="J271" s="91">
        <f t="shared" si="156"/>
        <v>3.3884099999999999</v>
      </c>
      <c r="K271" s="91">
        <f t="shared" si="156"/>
        <v>3.44902</v>
      </c>
      <c r="L271" s="91">
        <f t="shared" si="156"/>
        <v>3.69232</v>
      </c>
      <c r="M271" s="91">
        <f t="shared" si="156"/>
        <v>3.7804899999999999</v>
      </c>
      <c r="N271" s="91">
        <f t="shared" si="156"/>
        <v>3.8188599999999999</v>
      </c>
      <c r="O271" s="91">
        <f t="shared" si="156"/>
        <v>3.8345099999999999</v>
      </c>
      <c r="P271" s="91">
        <f t="shared" si="156"/>
        <v>3.8220399999999999</v>
      </c>
      <c r="Q271" s="91">
        <f t="shared" si="156"/>
        <v>3.8105600000000002</v>
      </c>
      <c r="R271" s="91">
        <f t="shared" si="156"/>
        <v>3.7844600000000002</v>
      </c>
      <c r="S271" s="91">
        <f t="shared" si="156"/>
        <v>3.7671800000000002</v>
      </c>
      <c r="T271" s="91">
        <f t="shared" si="156"/>
        <v>3.7771699999999999</v>
      </c>
      <c r="U271" s="91">
        <f t="shared" si="156"/>
        <v>3.7923200000000001</v>
      </c>
      <c r="V271" s="91">
        <f t="shared" si="156"/>
        <v>3.8229600000000001</v>
      </c>
      <c r="W271" s="91">
        <f t="shared" si="156"/>
        <v>3.82687</v>
      </c>
      <c r="X271" s="91">
        <f t="shared" si="156"/>
        <v>3.82246</v>
      </c>
      <c r="Y271" s="91">
        <f t="shared" si="156"/>
        <v>3.7522899999999999</v>
      </c>
      <c r="Z271" s="91">
        <f t="shared" si="156"/>
        <v>3.5709399999999998</v>
      </c>
      <c r="AA271" s="91">
        <f t="shared" si="156"/>
        <v>3.403</v>
      </c>
    </row>
    <row r="272" spans="1:27" ht="12.75" hidden="1" customHeight="1" outlineLevel="1" x14ac:dyDescent="0.3">
      <c r="A272" s="99" t="s">
        <v>1836</v>
      </c>
      <c r="B272" s="63" t="s">
        <v>238</v>
      </c>
      <c r="C272" s="43" t="s">
        <v>79</v>
      </c>
      <c r="D272" s="44">
        <v>1541.78</v>
      </c>
      <c r="E272" s="44">
        <v>1421.11</v>
      </c>
      <c r="F272" s="44">
        <v>1321.12</v>
      </c>
      <c r="G272" s="44">
        <v>1277.57</v>
      </c>
      <c r="H272" s="44">
        <v>1307.78</v>
      </c>
      <c r="I272" s="44">
        <v>1345.85</v>
      </c>
      <c r="J272" s="44">
        <v>1450.28</v>
      </c>
      <c r="K272" s="44">
        <v>1510.89</v>
      </c>
      <c r="L272" s="44">
        <v>1754.19</v>
      </c>
      <c r="M272" s="44">
        <v>1842.36</v>
      </c>
      <c r="N272" s="44">
        <v>1880.73</v>
      </c>
      <c r="O272" s="44">
        <v>1896.38</v>
      </c>
      <c r="P272" s="44">
        <v>1883.91</v>
      </c>
      <c r="Q272" s="44">
        <v>1872.43</v>
      </c>
      <c r="R272" s="44">
        <v>1846.33</v>
      </c>
      <c r="S272" s="44">
        <v>1829.05</v>
      </c>
      <c r="T272" s="44">
        <v>1839.04</v>
      </c>
      <c r="U272" s="44">
        <v>1854.19</v>
      </c>
      <c r="V272" s="44">
        <v>1884.83</v>
      </c>
      <c r="W272" s="44">
        <v>1888.74</v>
      </c>
      <c r="X272" s="44">
        <v>1884.33</v>
      </c>
      <c r="Y272" s="44">
        <v>1814.16</v>
      </c>
      <c r="Z272" s="44">
        <v>1632.81</v>
      </c>
      <c r="AA272" s="44">
        <v>1464.87</v>
      </c>
    </row>
    <row r="273" spans="1:27" ht="12.75" hidden="1" customHeight="1" outlineLevel="1" x14ac:dyDescent="0.3">
      <c r="A273" s="99" t="s">
        <v>1837</v>
      </c>
      <c r="B273" s="63" t="s">
        <v>90</v>
      </c>
      <c r="C273" s="43" t="s">
        <v>79</v>
      </c>
      <c r="D273" s="44">
        <f>$D$158</f>
        <v>1716.97</v>
      </c>
      <c r="E273" s="44">
        <f>$D$158</f>
        <v>1716.97</v>
      </c>
      <c r="F273" s="44">
        <f t="shared" ref="F273:AA273" si="157">$D$158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3">
      <c r="A274" s="99" t="s">
        <v>1838</v>
      </c>
      <c r="B274" s="63" t="s">
        <v>83</v>
      </c>
      <c r="C274" s="43" t="s">
        <v>79</v>
      </c>
      <c r="D274" s="44">
        <v>4.8</v>
      </c>
      <c r="E274" s="44">
        <v>4.8</v>
      </c>
      <c r="F274" s="44">
        <v>4.8</v>
      </c>
      <c r="G274" s="44">
        <v>4.8</v>
      </c>
      <c r="H274" s="44">
        <v>4.8</v>
      </c>
      <c r="I274" s="44">
        <v>4.8</v>
      </c>
      <c r="J274" s="44">
        <v>4.8</v>
      </c>
      <c r="K274" s="44">
        <v>4.8</v>
      </c>
      <c r="L274" s="44">
        <v>4.8</v>
      </c>
      <c r="M274" s="44">
        <v>4.8</v>
      </c>
      <c r="N274" s="44">
        <v>4.8</v>
      </c>
      <c r="O274" s="44">
        <v>4.8</v>
      </c>
      <c r="P274" s="44">
        <v>4.8</v>
      </c>
      <c r="Q274" s="44">
        <v>4.8</v>
      </c>
      <c r="R274" s="44">
        <v>4.8</v>
      </c>
      <c r="S274" s="44">
        <v>4.8</v>
      </c>
      <c r="T274" s="44">
        <v>4.8</v>
      </c>
      <c r="U274" s="44">
        <v>4.8</v>
      </c>
      <c r="V274" s="44">
        <v>4.8</v>
      </c>
      <c r="W274" s="44">
        <v>4.8</v>
      </c>
      <c r="X274" s="44">
        <v>4.8</v>
      </c>
      <c r="Y274" s="44">
        <v>4.8</v>
      </c>
      <c r="Z274" s="44">
        <v>4.8</v>
      </c>
      <c r="AA274" s="44">
        <v>4.8</v>
      </c>
    </row>
    <row r="275" spans="1:27" ht="12.75" hidden="1" customHeight="1" outlineLevel="1" x14ac:dyDescent="0.3">
      <c r="A275" s="99" t="s">
        <v>1839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3">
      <c r="A276" s="98" t="s">
        <v>1840</v>
      </c>
      <c r="B276" s="28" t="str">
        <f>"25"&amp;"."&amp;$B$752&amp;"."&amp;$B$753</f>
        <v>25.02.2024</v>
      </c>
      <c r="C276" s="90" t="s">
        <v>76</v>
      </c>
      <c r="D276" s="91">
        <f>ROUND(((D277+D278+D280+D279)/1000),5)</f>
        <v>3.4645700000000001</v>
      </c>
      <c r="E276" s="91">
        <f>ROUND(((E277+E278+E280+E279)/1000),5)</f>
        <v>3.3109899999999999</v>
      </c>
      <c r="F276" s="91">
        <f>ROUND(((F277+F278+F280+F279)/1000),5)</f>
        <v>3.2075100000000001</v>
      </c>
      <c r="G276" s="91">
        <f t="shared" ref="G276:AA276" si="159">ROUND(((G277+G278+G280+G279)/1000),5)</f>
        <v>3.1991800000000001</v>
      </c>
      <c r="H276" s="91">
        <f t="shared" si="159"/>
        <v>3.2025199999999998</v>
      </c>
      <c r="I276" s="91">
        <f t="shared" si="159"/>
        <v>3.2383299999999999</v>
      </c>
      <c r="J276" s="91">
        <f t="shared" si="159"/>
        <v>3.3278400000000001</v>
      </c>
      <c r="K276" s="91">
        <f t="shared" si="159"/>
        <v>3.3988100000000001</v>
      </c>
      <c r="L276" s="91">
        <f t="shared" si="159"/>
        <v>3.5665499999999999</v>
      </c>
      <c r="M276" s="91">
        <f t="shared" si="159"/>
        <v>3.74403</v>
      </c>
      <c r="N276" s="91">
        <f t="shared" si="159"/>
        <v>3.80654</v>
      </c>
      <c r="O276" s="91">
        <f t="shared" si="159"/>
        <v>3.8167900000000001</v>
      </c>
      <c r="P276" s="91">
        <f t="shared" si="159"/>
        <v>3.8074599999999998</v>
      </c>
      <c r="Q276" s="91">
        <f t="shared" si="159"/>
        <v>3.79732</v>
      </c>
      <c r="R276" s="91">
        <f t="shared" si="159"/>
        <v>3.7625600000000001</v>
      </c>
      <c r="S276" s="91">
        <f t="shared" si="159"/>
        <v>3.7523300000000002</v>
      </c>
      <c r="T276" s="91">
        <f t="shared" si="159"/>
        <v>3.7780999999999998</v>
      </c>
      <c r="U276" s="91">
        <f t="shared" si="159"/>
        <v>3.8131900000000001</v>
      </c>
      <c r="V276" s="91">
        <f t="shared" si="159"/>
        <v>3.87391</v>
      </c>
      <c r="W276" s="91">
        <f t="shared" si="159"/>
        <v>3.8575499999999998</v>
      </c>
      <c r="X276" s="91">
        <f t="shared" si="159"/>
        <v>3.8536000000000001</v>
      </c>
      <c r="Y276" s="91">
        <f t="shared" si="159"/>
        <v>3.7895799999999999</v>
      </c>
      <c r="Z276" s="91">
        <f t="shared" si="159"/>
        <v>3.5996800000000002</v>
      </c>
      <c r="AA276" s="91">
        <f t="shared" si="159"/>
        <v>3.4018000000000002</v>
      </c>
    </row>
    <row r="277" spans="1:27" ht="12.75" hidden="1" customHeight="1" outlineLevel="1" x14ac:dyDescent="0.3">
      <c r="A277" s="99" t="s">
        <v>1841</v>
      </c>
      <c r="B277" s="63" t="s">
        <v>238</v>
      </c>
      <c r="C277" s="43" t="s">
        <v>79</v>
      </c>
      <c r="D277" s="44">
        <v>1526.44</v>
      </c>
      <c r="E277" s="44">
        <v>1372.86</v>
      </c>
      <c r="F277" s="44">
        <v>1269.3800000000001</v>
      </c>
      <c r="G277" s="44">
        <v>1261.05</v>
      </c>
      <c r="H277" s="44">
        <v>1264.3900000000001</v>
      </c>
      <c r="I277" s="44">
        <v>1300.2</v>
      </c>
      <c r="J277" s="44">
        <v>1389.71</v>
      </c>
      <c r="K277" s="44">
        <v>1460.68</v>
      </c>
      <c r="L277" s="44">
        <v>1628.42</v>
      </c>
      <c r="M277" s="44">
        <v>1805.9</v>
      </c>
      <c r="N277" s="44">
        <v>1868.41</v>
      </c>
      <c r="O277" s="44">
        <v>1878.66</v>
      </c>
      <c r="P277" s="44">
        <v>1869.33</v>
      </c>
      <c r="Q277" s="44">
        <v>1859.19</v>
      </c>
      <c r="R277" s="44">
        <v>1824.43</v>
      </c>
      <c r="S277" s="44">
        <v>1814.2</v>
      </c>
      <c r="T277" s="44">
        <v>1839.97</v>
      </c>
      <c r="U277" s="44">
        <v>1875.06</v>
      </c>
      <c r="V277" s="44">
        <v>1935.78</v>
      </c>
      <c r="W277" s="44">
        <v>1919.42</v>
      </c>
      <c r="X277" s="44">
        <v>1915.47</v>
      </c>
      <c r="Y277" s="44">
        <v>1851.45</v>
      </c>
      <c r="Z277" s="44">
        <v>1661.55</v>
      </c>
      <c r="AA277" s="44">
        <v>1463.67</v>
      </c>
    </row>
    <row r="278" spans="1:27" ht="12.75" hidden="1" customHeight="1" outlineLevel="1" x14ac:dyDescent="0.3">
      <c r="A278" s="99" t="s">
        <v>1842</v>
      </c>
      <c r="B278" s="63" t="s">
        <v>90</v>
      </c>
      <c r="C278" s="43" t="s">
        <v>79</v>
      </c>
      <c r="D278" s="44">
        <f>$D$158</f>
        <v>1716.97</v>
      </c>
      <c r="E278" s="44">
        <f>$D$158</f>
        <v>1716.97</v>
      </c>
      <c r="F278" s="44">
        <f t="shared" ref="F278:AA278" si="160">$D$158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3">
      <c r="A279" s="99" t="s">
        <v>1843</v>
      </c>
      <c r="B279" s="63" t="s">
        <v>83</v>
      </c>
      <c r="C279" s="43" t="s">
        <v>79</v>
      </c>
      <c r="D279" s="44">
        <v>4.8</v>
      </c>
      <c r="E279" s="44">
        <v>4.8</v>
      </c>
      <c r="F279" s="44">
        <v>4.8</v>
      </c>
      <c r="G279" s="44">
        <v>4.8</v>
      </c>
      <c r="H279" s="44">
        <v>4.8</v>
      </c>
      <c r="I279" s="44">
        <v>4.8</v>
      </c>
      <c r="J279" s="44">
        <v>4.8</v>
      </c>
      <c r="K279" s="44">
        <v>4.8</v>
      </c>
      <c r="L279" s="44">
        <v>4.8</v>
      </c>
      <c r="M279" s="44">
        <v>4.8</v>
      </c>
      <c r="N279" s="44">
        <v>4.8</v>
      </c>
      <c r="O279" s="44">
        <v>4.8</v>
      </c>
      <c r="P279" s="44">
        <v>4.8</v>
      </c>
      <c r="Q279" s="44">
        <v>4.8</v>
      </c>
      <c r="R279" s="44">
        <v>4.8</v>
      </c>
      <c r="S279" s="44">
        <v>4.8</v>
      </c>
      <c r="T279" s="44">
        <v>4.8</v>
      </c>
      <c r="U279" s="44">
        <v>4.8</v>
      </c>
      <c r="V279" s="44">
        <v>4.8</v>
      </c>
      <c r="W279" s="44">
        <v>4.8</v>
      </c>
      <c r="X279" s="44">
        <v>4.8</v>
      </c>
      <c r="Y279" s="44">
        <v>4.8</v>
      </c>
      <c r="Z279" s="44">
        <v>4.8</v>
      </c>
      <c r="AA279" s="44">
        <v>4.8</v>
      </c>
    </row>
    <row r="280" spans="1:27" ht="12.75" hidden="1" customHeight="1" outlineLevel="1" x14ac:dyDescent="0.3">
      <c r="A280" s="99" t="s">
        <v>1844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3">
      <c r="A281" s="98" t="s">
        <v>1845</v>
      </c>
      <c r="B281" s="28" t="str">
        <f>"26"&amp;"."&amp;$B$752&amp;"."&amp;$B$753</f>
        <v>26.02.2024</v>
      </c>
      <c r="C281" s="90" t="s">
        <v>76</v>
      </c>
      <c r="D281" s="91">
        <f>ROUND(((D282+D283+D285+D284)/1000),5)</f>
        <v>3.34565</v>
      </c>
      <c r="E281" s="91">
        <f>ROUND(((E282+E283+E285+E284)/1000),5)</f>
        <v>3.21726</v>
      </c>
      <c r="F281" s="91">
        <f>ROUND(((F282+F283+F285+F284)/1000),5)</f>
        <v>3.1601900000000001</v>
      </c>
      <c r="G281" s="91">
        <f t="shared" ref="G281:AA281" si="162">ROUND(((G282+G283+G285+G284)/1000),5)</f>
        <v>3.1673100000000001</v>
      </c>
      <c r="H281" s="91">
        <f t="shared" si="162"/>
        <v>3.18371</v>
      </c>
      <c r="I281" s="91">
        <f t="shared" si="162"/>
        <v>3.32538</v>
      </c>
      <c r="J281" s="91">
        <f t="shared" si="162"/>
        <v>3.48847</v>
      </c>
      <c r="K281" s="91">
        <f t="shared" si="162"/>
        <v>3.7718799999999999</v>
      </c>
      <c r="L281" s="91">
        <f t="shared" si="162"/>
        <v>3.9042300000000001</v>
      </c>
      <c r="M281" s="91">
        <f t="shared" si="162"/>
        <v>3.9152</v>
      </c>
      <c r="N281" s="91">
        <f t="shared" si="162"/>
        <v>3.9350200000000002</v>
      </c>
      <c r="O281" s="91">
        <f t="shared" si="162"/>
        <v>3.9631699999999999</v>
      </c>
      <c r="P281" s="91">
        <f t="shared" si="162"/>
        <v>3.9546399999999999</v>
      </c>
      <c r="Q281" s="91">
        <f t="shared" si="162"/>
        <v>3.9562200000000001</v>
      </c>
      <c r="R281" s="91">
        <f t="shared" si="162"/>
        <v>3.94611</v>
      </c>
      <c r="S281" s="91">
        <f t="shared" si="162"/>
        <v>3.8830399999999998</v>
      </c>
      <c r="T281" s="91">
        <f t="shared" si="162"/>
        <v>3.8667199999999999</v>
      </c>
      <c r="U281" s="91">
        <f t="shared" si="162"/>
        <v>3.88097</v>
      </c>
      <c r="V281" s="91">
        <f t="shared" si="162"/>
        <v>3.9047399999999999</v>
      </c>
      <c r="W281" s="91">
        <f t="shared" si="162"/>
        <v>3.9301599999999999</v>
      </c>
      <c r="X281" s="91">
        <f t="shared" si="162"/>
        <v>3.83711</v>
      </c>
      <c r="Y281" s="91">
        <f t="shared" si="162"/>
        <v>3.7194799999999999</v>
      </c>
      <c r="Z281" s="91">
        <f t="shared" si="162"/>
        <v>3.4868100000000002</v>
      </c>
      <c r="AA281" s="91">
        <f t="shared" si="162"/>
        <v>3.23929</v>
      </c>
    </row>
    <row r="282" spans="1:27" ht="12.75" hidden="1" customHeight="1" outlineLevel="1" x14ac:dyDescent="0.3">
      <c r="A282" s="99" t="s">
        <v>1846</v>
      </c>
      <c r="B282" s="63" t="s">
        <v>238</v>
      </c>
      <c r="C282" s="43" t="s">
        <v>79</v>
      </c>
      <c r="D282" s="44">
        <v>1407.52</v>
      </c>
      <c r="E282" s="44">
        <v>1279.1300000000001</v>
      </c>
      <c r="F282" s="44">
        <v>1222.06</v>
      </c>
      <c r="G282" s="44">
        <v>1229.18</v>
      </c>
      <c r="H282" s="44">
        <v>1245.58</v>
      </c>
      <c r="I282" s="44">
        <v>1387.25</v>
      </c>
      <c r="J282" s="44">
        <v>1550.34</v>
      </c>
      <c r="K282" s="44">
        <v>1833.75</v>
      </c>
      <c r="L282" s="44">
        <v>1966.1</v>
      </c>
      <c r="M282" s="44">
        <v>1977.07</v>
      </c>
      <c r="N282" s="44">
        <v>1996.89</v>
      </c>
      <c r="O282" s="44">
        <v>2025.04</v>
      </c>
      <c r="P282" s="44">
        <v>2016.51</v>
      </c>
      <c r="Q282" s="44">
        <v>2018.09</v>
      </c>
      <c r="R282" s="44">
        <v>2007.98</v>
      </c>
      <c r="S282" s="44">
        <v>1944.91</v>
      </c>
      <c r="T282" s="44">
        <v>1928.59</v>
      </c>
      <c r="U282" s="44">
        <v>1942.84</v>
      </c>
      <c r="V282" s="44">
        <v>1966.61</v>
      </c>
      <c r="W282" s="44">
        <v>1992.03</v>
      </c>
      <c r="X282" s="44">
        <v>1898.98</v>
      </c>
      <c r="Y282" s="44">
        <v>1781.35</v>
      </c>
      <c r="Z282" s="44">
        <v>1548.68</v>
      </c>
      <c r="AA282" s="44">
        <v>1301.1600000000001</v>
      </c>
    </row>
    <row r="283" spans="1:27" ht="12.75" hidden="1" customHeight="1" outlineLevel="1" x14ac:dyDescent="0.3">
      <c r="A283" s="99" t="s">
        <v>1847</v>
      </c>
      <c r="B283" s="63" t="s">
        <v>90</v>
      </c>
      <c r="C283" s="43" t="s">
        <v>79</v>
      </c>
      <c r="D283" s="44">
        <f>$D$158</f>
        <v>1716.97</v>
      </c>
      <c r="E283" s="44">
        <f>$D$158</f>
        <v>1716.97</v>
      </c>
      <c r="F283" s="44">
        <f t="shared" ref="F283:AA283" si="163">$D$158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3">
      <c r="A284" s="99" t="s">
        <v>1848</v>
      </c>
      <c r="B284" s="63" t="s">
        <v>83</v>
      </c>
      <c r="C284" s="43" t="s">
        <v>79</v>
      </c>
      <c r="D284" s="44">
        <v>4.8</v>
      </c>
      <c r="E284" s="44">
        <v>4.8</v>
      </c>
      <c r="F284" s="44">
        <v>4.8</v>
      </c>
      <c r="G284" s="44">
        <v>4.8</v>
      </c>
      <c r="H284" s="44">
        <v>4.8</v>
      </c>
      <c r="I284" s="44">
        <v>4.8</v>
      </c>
      <c r="J284" s="44">
        <v>4.8</v>
      </c>
      <c r="K284" s="44">
        <v>4.8</v>
      </c>
      <c r="L284" s="44">
        <v>4.8</v>
      </c>
      <c r="M284" s="44">
        <v>4.8</v>
      </c>
      <c r="N284" s="44">
        <v>4.8</v>
      </c>
      <c r="O284" s="44">
        <v>4.8</v>
      </c>
      <c r="P284" s="44">
        <v>4.8</v>
      </c>
      <c r="Q284" s="44">
        <v>4.8</v>
      </c>
      <c r="R284" s="44">
        <v>4.8</v>
      </c>
      <c r="S284" s="44">
        <v>4.8</v>
      </c>
      <c r="T284" s="44">
        <v>4.8</v>
      </c>
      <c r="U284" s="44">
        <v>4.8</v>
      </c>
      <c r="V284" s="44">
        <v>4.8</v>
      </c>
      <c r="W284" s="44">
        <v>4.8</v>
      </c>
      <c r="X284" s="44">
        <v>4.8</v>
      </c>
      <c r="Y284" s="44">
        <v>4.8</v>
      </c>
      <c r="Z284" s="44">
        <v>4.8</v>
      </c>
      <c r="AA284" s="44">
        <v>4.8</v>
      </c>
    </row>
    <row r="285" spans="1:27" ht="12.75" hidden="1" customHeight="1" outlineLevel="1" x14ac:dyDescent="0.3">
      <c r="A285" s="99" t="s">
        <v>1849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3">
      <c r="A286" s="98" t="s">
        <v>1850</v>
      </c>
      <c r="B286" s="28" t="str">
        <f>"27"&amp;"."&amp;$B$752&amp;"."&amp;$B$753</f>
        <v>27.02.2024</v>
      </c>
      <c r="C286" s="90" t="s">
        <v>76</v>
      </c>
      <c r="D286" s="91">
        <f>ROUND(((D287+D288+D290+D289)/1000),5)</f>
        <v>3.2245599999999999</v>
      </c>
      <c r="E286" s="91">
        <f>ROUND(((E287+E288+E290+E289)/1000),5)</f>
        <v>3.1726399999999999</v>
      </c>
      <c r="F286" s="91">
        <f>ROUND(((F287+F288+F290+F289)/1000),5)</f>
        <v>3.1461399999999999</v>
      </c>
      <c r="G286" s="91">
        <f t="shared" ref="G286:AA286" si="165">ROUND(((G287+G288+G290+G289)/1000),5)</f>
        <v>3.14358</v>
      </c>
      <c r="H286" s="91">
        <f t="shared" si="165"/>
        <v>3.1772800000000001</v>
      </c>
      <c r="I286" s="91">
        <f t="shared" si="165"/>
        <v>3.3405300000000002</v>
      </c>
      <c r="J286" s="91">
        <f t="shared" si="165"/>
        <v>3.4678599999999999</v>
      </c>
      <c r="K286" s="91">
        <f t="shared" si="165"/>
        <v>3.6243400000000001</v>
      </c>
      <c r="L286" s="91">
        <f t="shared" si="165"/>
        <v>3.8182800000000001</v>
      </c>
      <c r="M286" s="91">
        <f t="shared" si="165"/>
        <v>3.85032</v>
      </c>
      <c r="N286" s="91">
        <f t="shared" si="165"/>
        <v>3.8762699999999999</v>
      </c>
      <c r="O286" s="91">
        <f t="shared" si="165"/>
        <v>3.96807</v>
      </c>
      <c r="P286" s="91">
        <f t="shared" si="165"/>
        <v>3.9014000000000002</v>
      </c>
      <c r="Q286" s="91">
        <f t="shared" si="165"/>
        <v>3.8893200000000001</v>
      </c>
      <c r="R286" s="91">
        <f t="shared" si="165"/>
        <v>3.8701599999999998</v>
      </c>
      <c r="S286" s="91">
        <f t="shared" si="165"/>
        <v>3.7832400000000002</v>
      </c>
      <c r="T286" s="91">
        <f t="shared" si="165"/>
        <v>3.7937799999999999</v>
      </c>
      <c r="U286" s="91">
        <f t="shared" si="165"/>
        <v>3.82504</v>
      </c>
      <c r="V286" s="91">
        <f t="shared" si="165"/>
        <v>3.8485200000000002</v>
      </c>
      <c r="W286" s="91">
        <f t="shared" si="165"/>
        <v>3.8721899999999998</v>
      </c>
      <c r="X286" s="91">
        <f t="shared" si="165"/>
        <v>3.8024499999999999</v>
      </c>
      <c r="Y286" s="91">
        <f t="shared" si="165"/>
        <v>3.74037</v>
      </c>
      <c r="Z286" s="91">
        <f t="shared" si="165"/>
        <v>3.5400299999999998</v>
      </c>
      <c r="AA286" s="91">
        <f t="shared" si="165"/>
        <v>3.3481000000000001</v>
      </c>
    </row>
    <row r="287" spans="1:27" ht="12.75" hidden="1" customHeight="1" outlineLevel="1" x14ac:dyDescent="0.3">
      <c r="A287" s="99" t="s">
        <v>1851</v>
      </c>
      <c r="B287" s="63" t="s">
        <v>238</v>
      </c>
      <c r="C287" s="43" t="s">
        <v>79</v>
      </c>
      <c r="D287" s="44">
        <v>1286.43</v>
      </c>
      <c r="E287" s="44">
        <v>1234.51</v>
      </c>
      <c r="F287" s="44">
        <v>1208.01</v>
      </c>
      <c r="G287" s="44">
        <v>1205.45</v>
      </c>
      <c r="H287" s="44">
        <v>1239.1500000000001</v>
      </c>
      <c r="I287" s="44">
        <v>1402.4</v>
      </c>
      <c r="J287" s="44">
        <v>1529.73</v>
      </c>
      <c r="K287" s="44">
        <v>1686.21</v>
      </c>
      <c r="L287" s="44">
        <v>1880.15</v>
      </c>
      <c r="M287" s="44">
        <v>1912.19</v>
      </c>
      <c r="N287" s="44">
        <v>1938.14</v>
      </c>
      <c r="O287" s="44">
        <v>2029.94</v>
      </c>
      <c r="P287" s="44">
        <v>1963.27</v>
      </c>
      <c r="Q287" s="44">
        <v>1951.19</v>
      </c>
      <c r="R287" s="44">
        <v>1932.03</v>
      </c>
      <c r="S287" s="44">
        <v>1845.11</v>
      </c>
      <c r="T287" s="44">
        <v>1855.65</v>
      </c>
      <c r="U287" s="44">
        <v>1886.91</v>
      </c>
      <c r="V287" s="44">
        <v>1910.39</v>
      </c>
      <c r="W287" s="44">
        <v>1934.06</v>
      </c>
      <c r="X287" s="44">
        <v>1864.32</v>
      </c>
      <c r="Y287" s="44">
        <v>1802.24</v>
      </c>
      <c r="Z287" s="44">
        <v>1601.9</v>
      </c>
      <c r="AA287" s="44">
        <v>1409.97</v>
      </c>
    </row>
    <row r="288" spans="1:27" ht="12.75" hidden="1" customHeight="1" outlineLevel="1" x14ac:dyDescent="0.3">
      <c r="A288" s="99" t="s">
        <v>1852</v>
      </c>
      <c r="B288" s="63" t="s">
        <v>90</v>
      </c>
      <c r="C288" s="43" t="s">
        <v>79</v>
      </c>
      <c r="D288" s="44">
        <f>$D$158</f>
        <v>1716.97</v>
      </c>
      <c r="E288" s="44">
        <f>$D$158</f>
        <v>1716.97</v>
      </c>
      <c r="F288" s="44">
        <f t="shared" ref="F288:AA288" si="166">$D$158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3">
      <c r="A289" s="99" t="s">
        <v>1853</v>
      </c>
      <c r="B289" s="63" t="s">
        <v>83</v>
      </c>
      <c r="C289" s="43" t="s">
        <v>79</v>
      </c>
      <c r="D289" s="44">
        <v>4.8</v>
      </c>
      <c r="E289" s="44">
        <v>4.8</v>
      </c>
      <c r="F289" s="44">
        <v>4.8</v>
      </c>
      <c r="G289" s="44">
        <v>4.8</v>
      </c>
      <c r="H289" s="44">
        <v>4.8</v>
      </c>
      <c r="I289" s="44">
        <v>4.8</v>
      </c>
      <c r="J289" s="44">
        <v>4.8</v>
      </c>
      <c r="K289" s="44">
        <v>4.8</v>
      </c>
      <c r="L289" s="44">
        <v>4.8</v>
      </c>
      <c r="M289" s="44">
        <v>4.8</v>
      </c>
      <c r="N289" s="44">
        <v>4.8</v>
      </c>
      <c r="O289" s="44">
        <v>4.8</v>
      </c>
      <c r="P289" s="44">
        <v>4.8</v>
      </c>
      <c r="Q289" s="44">
        <v>4.8</v>
      </c>
      <c r="R289" s="44">
        <v>4.8</v>
      </c>
      <c r="S289" s="44">
        <v>4.8</v>
      </c>
      <c r="T289" s="44">
        <v>4.8</v>
      </c>
      <c r="U289" s="44">
        <v>4.8</v>
      </c>
      <c r="V289" s="44">
        <v>4.8</v>
      </c>
      <c r="W289" s="44">
        <v>4.8</v>
      </c>
      <c r="X289" s="44">
        <v>4.8</v>
      </c>
      <c r="Y289" s="44">
        <v>4.8</v>
      </c>
      <c r="Z289" s="44">
        <v>4.8</v>
      </c>
      <c r="AA289" s="44">
        <v>4.8</v>
      </c>
    </row>
    <row r="290" spans="1:27" ht="12.75" hidden="1" customHeight="1" outlineLevel="1" x14ac:dyDescent="0.3">
      <c r="A290" s="99" t="s">
        <v>1854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3">
      <c r="A291" s="98" t="s">
        <v>1855</v>
      </c>
      <c r="B291" s="28" t="str">
        <f>"28"&amp;"."&amp;$B$752&amp;"."&amp;$B$753</f>
        <v>28.02.2024</v>
      </c>
      <c r="C291" s="90" t="s">
        <v>76</v>
      </c>
      <c r="D291" s="91">
        <f>ROUND(((D292+D293+D295+D294)/1000),5)</f>
        <v>3.2067100000000002</v>
      </c>
      <c r="E291" s="91">
        <f>ROUND(((E292+E293+E295+E294)/1000),5)</f>
        <v>3.1695600000000002</v>
      </c>
      <c r="F291" s="91">
        <f>ROUND(((F292+F293+F295+F294)/1000),5)</f>
        <v>3.1537500000000001</v>
      </c>
      <c r="G291" s="91">
        <f t="shared" ref="G291:AA291" si="168">ROUND(((G292+G293+G295+G294)/1000),5)</f>
        <v>3.1507900000000002</v>
      </c>
      <c r="H291" s="91">
        <f t="shared" si="168"/>
        <v>3.1792099999999999</v>
      </c>
      <c r="I291" s="91">
        <f t="shared" si="168"/>
        <v>3.2968899999999999</v>
      </c>
      <c r="J291" s="91">
        <f t="shared" si="168"/>
        <v>3.4758399999999998</v>
      </c>
      <c r="K291" s="91">
        <f t="shared" si="168"/>
        <v>3.7601100000000001</v>
      </c>
      <c r="L291" s="91">
        <f t="shared" si="168"/>
        <v>3.8697400000000002</v>
      </c>
      <c r="M291" s="91">
        <f t="shared" si="168"/>
        <v>3.9112499999999999</v>
      </c>
      <c r="N291" s="91">
        <f t="shared" si="168"/>
        <v>3.9183599999999998</v>
      </c>
      <c r="O291" s="91">
        <f t="shared" si="168"/>
        <v>3.9669400000000001</v>
      </c>
      <c r="P291" s="91">
        <f t="shared" si="168"/>
        <v>3.9452199999999999</v>
      </c>
      <c r="Q291" s="91">
        <f t="shared" si="168"/>
        <v>3.9516200000000001</v>
      </c>
      <c r="R291" s="91">
        <f t="shared" si="168"/>
        <v>3.9396399999999998</v>
      </c>
      <c r="S291" s="91">
        <f t="shared" si="168"/>
        <v>3.84165</v>
      </c>
      <c r="T291" s="91">
        <f t="shared" si="168"/>
        <v>3.8261400000000001</v>
      </c>
      <c r="U291" s="91">
        <f t="shared" si="168"/>
        <v>3.8392200000000001</v>
      </c>
      <c r="V291" s="91">
        <f t="shared" si="168"/>
        <v>3.8932500000000001</v>
      </c>
      <c r="W291" s="91">
        <f t="shared" si="168"/>
        <v>3.9414199999999999</v>
      </c>
      <c r="X291" s="91">
        <f t="shared" si="168"/>
        <v>3.8552900000000001</v>
      </c>
      <c r="Y291" s="91">
        <f t="shared" si="168"/>
        <v>3.7630599999999998</v>
      </c>
      <c r="Z291" s="91">
        <f t="shared" si="168"/>
        <v>3.5364100000000001</v>
      </c>
      <c r="AA291" s="91">
        <f t="shared" si="168"/>
        <v>3.2650100000000002</v>
      </c>
    </row>
    <row r="292" spans="1:27" ht="12.75" hidden="1" customHeight="1" outlineLevel="1" x14ac:dyDescent="0.3">
      <c r="A292" s="99" t="s">
        <v>1856</v>
      </c>
      <c r="B292" s="63" t="s">
        <v>238</v>
      </c>
      <c r="C292" s="43" t="s">
        <v>79</v>
      </c>
      <c r="D292" s="44">
        <v>1268.58</v>
      </c>
      <c r="E292" s="44">
        <v>1231.43</v>
      </c>
      <c r="F292" s="44">
        <v>1215.6199999999999</v>
      </c>
      <c r="G292" s="44">
        <v>1212.6600000000001</v>
      </c>
      <c r="H292" s="44">
        <v>1241.08</v>
      </c>
      <c r="I292" s="44">
        <v>1358.76</v>
      </c>
      <c r="J292" s="44">
        <v>1537.71</v>
      </c>
      <c r="K292" s="44">
        <v>1821.98</v>
      </c>
      <c r="L292" s="44">
        <v>1931.61</v>
      </c>
      <c r="M292" s="44">
        <v>1973.12</v>
      </c>
      <c r="N292" s="44">
        <v>1980.23</v>
      </c>
      <c r="O292" s="44">
        <v>2028.81</v>
      </c>
      <c r="P292" s="44">
        <v>2007.09</v>
      </c>
      <c r="Q292" s="44">
        <v>2013.49</v>
      </c>
      <c r="R292" s="44">
        <v>2001.51</v>
      </c>
      <c r="S292" s="44">
        <v>1903.52</v>
      </c>
      <c r="T292" s="44">
        <v>1888.01</v>
      </c>
      <c r="U292" s="44">
        <v>1901.09</v>
      </c>
      <c r="V292" s="44">
        <v>1955.12</v>
      </c>
      <c r="W292" s="44">
        <v>2003.29</v>
      </c>
      <c r="X292" s="44">
        <v>1917.16</v>
      </c>
      <c r="Y292" s="44">
        <v>1824.93</v>
      </c>
      <c r="Z292" s="44">
        <v>1598.28</v>
      </c>
      <c r="AA292" s="44">
        <v>1326.88</v>
      </c>
    </row>
    <row r="293" spans="1:27" ht="12.75" hidden="1" customHeight="1" outlineLevel="1" x14ac:dyDescent="0.3">
      <c r="A293" s="99" t="s">
        <v>1857</v>
      </c>
      <c r="B293" s="63" t="s">
        <v>90</v>
      </c>
      <c r="C293" s="43" t="s">
        <v>79</v>
      </c>
      <c r="D293" s="44">
        <f>$D$158</f>
        <v>1716.97</v>
      </c>
      <c r="E293" s="44">
        <f>$D$158</f>
        <v>1716.97</v>
      </c>
      <c r="F293" s="44">
        <f t="shared" ref="F293:AA293" si="169">$D$158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3">
      <c r="A294" s="99" t="s">
        <v>1858</v>
      </c>
      <c r="B294" s="63" t="s">
        <v>83</v>
      </c>
      <c r="C294" s="43" t="s">
        <v>79</v>
      </c>
      <c r="D294" s="44">
        <v>4.8</v>
      </c>
      <c r="E294" s="44">
        <v>4.8</v>
      </c>
      <c r="F294" s="44">
        <v>4.8</v>
      </c>
      <c r="G294" s="44">
        <v>4.8</v>
      </c>
      <c r="H294" s="44">
        <v>4.8</v>
      </c>
      <c r="I294" s="44">
        <v>4.8</v>
      </c>
      <c r="J294" s="44">
        <v>4.8</v>
      </c>
      <c r="K294" s="44">
        <v>4.8</v>
      </c>
      <c r="L294" s="44">
        <v>4.8</v>
      </c>
      <c r="M294" s="44">
        <v>4.8</v>
      </c>
      <c r="N294" s="44">
        <v>4.8</v>
      </c>
      <c r="O294" s="44">
        <v>4.8</v>
      </c>
      <c r="P294" s="44">
        <v>4.8</v>
      </c>
      <c r="Q294" s="44">
        <v>4.8</v>
      </c>
      <c r="R294" s="44">
        <v>4.8</v>
      </c>
      <c r="S294" s="44">
        <v>4.8</v>
      </c>
      <c r="T294" s="44">
        <v>4.8</v>
      </c>
      <c r="U294" s="44">
        <v>4.8</v>
      </c>
      <c r="V294" s="44">
        <v>4.8</v>
      </c>
      <c r="W294" s="44">
        <v>4.8</v>
      </c>
      <c r="X294" s="44">
        <v>4.8</v>
      </c>
      <c r="Y294" s="44">
        <v>4.8</v>
      </c>
      <c r="Z294" s="44">
        <v>4.8</v>
      </c>
      <c r="AA294" s="44">
        <v>4.8</v>
      </c>
    </row>
    <row r="295" spans="1:27" ht="12.75" hidden="1" customHeight="1" outlineLevel="1" x14ac:dyDescent="0.3">
      <c r="A295" s="99" t="s">
        <v>1859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3">
      <c r="A296" s="98" t="s">
        <v>1860</v>
      </c>
      <c r="B296" s="28" t="str">
        <f>"29"&amp;"."&amp;$B$752&amp;"."&amp;$B$753</f>
        <v>29.02.2024</v>
      </c>
      <c r="C296" s="90" t="s">
        <v>76</v>
      </c>
      <c r="D296" s="91">
        <f>ROUND(((D297+D298+D300+D299)/1000),5)</f>
        <v>3.22892</v>
      </c>
      <c r="E296" s="91">
        <f>ROUND(((E297+E298+E300+E299)/1000),5)</f>
        <v>3.19658</v>
      </c>
      <c r="F296" s="91">
        <f>ROUND(((F297+F298+F300+F299)/1000),5)</f>
        <v>3.1859700000000002</v>
      </c>
      <c r="G296" s="91">
        <f t="shared" ref="G296:AA296" si="171">ROUND(((G297+G298+G300+G299)/1000),5)</f>
        <v>3.1937799999999998</v>
      </c>
      <c r="H296" s="91">
        <f t="shared" si="171"/>
        <v>3.21157</v>
      </c>
      <c r="I296" s="91">
        <f t="shared" si="171"/>
        <v>3.3703099999999999</v>
      </c>
      <c r="J296" s="91">
        <f t="shared" si="171"/>
        <v>3.5254699999999999</v>
      </c>
      <c r="K296" s="91">
        <f t="shared" si="171"/>
        <v>3.7057000000000002</v>
      </c>
      <c r="L296" s="91">
        <f t="shared" si="171"/>
        <v>3.8905699999999999</v>
      </c>
      <c r="M296" s="91">
        <f t="shared" si="171"/>
        <v>3.91066</v>
      </c>
      <c r="N296" s="91">
        <f t="shared" si="171"/>
        <v>3.92604</v>
      </c>
      <c r="O296" s="91">
        <f t="shared" si="171"/>
        <v>3.9540799999999998</v>
      </c>
      <c r="P296" s="91">
        <f t="shared" si="171"/>
        <v>3.9353899999999999</v>
      </c>
      <c r="Q296" s="91">
        <f t="shared" si="171"/>
        <v>3.9393199999999999</v>
      </c>
      <c r="R296" s="91">
        <f t="shared" si="171"/>
        <v>3.9327899999999998</v>
      </c>
      <c r="S296" s="91">
        <f t="shared" si="171"/>
        <v>3.8632300000000002</v>
      </c>
      <c r="T296" s="91">
        <f t="shared" si="171"/>
        <v>3.8305600000000002</v>
      </c>
      <c r="U296" s="91">
        <f t="shared" si="171"/>
        <v>3.8465400000000001</v>
      </c>
      <c r="V296" s="91">
        <f t="shared" si="171"/>
        <v>3.8946800000000001</v>
      </c>
      <c r="W296" s="91">
        <f t="shared" si="171"/>
        <v>3.9431099999999999</v>
      </c>
      <c r="X296" s="91">
        <f t="shared" si="171"/>
        <v>3.8671799999999998</v>
      </c>
      <c r="Y296" s="91">
        <f t="shared" si="171"/>
        <v>3.7650800000000002</v>
      </c>
      <c r="Z296" s="91">
        <f t="shared" si="171"/>
        <v>3.5753499999999998</v>
      </c>
      <c r="AA296" s="91">
        <f t="shared" si="171"/>
        <v>3.3832200000000001</v>
      </c>
    </row>
    <row r="297" spans="1:27" ht="12.75" hidden="1" customHeight="1" outlineLevel="1" x14ac:dyDescent="0.3">
      <c r="A297" s="99" t="s">
        <v>1861</v>
      </c>
      <c r="B297" s="63" t="s">
        <v>238</v>
      </c>
      <c r="C297" s="43" t="s">
        <v>79</v>
      </c>
      <c r="D297" s="44">
        <v>1290.79</v>
      </c>
      <c r="E297" s="44">
        <v>1258.45</v>
      </c>
      <c r="F297" s="44">
        <v>1247.8399999999999</v>
      </c>
      <c r="G297" s="44">
        <v>1255.6500000000001</v>
      </c>
      <c r="H297" s="44">
        <v>1273.44</v>
      </c>
      <c r="I297" s="44">
        <v>1432.18</v>
      </c>
      <c r="J297" s="44">
        <v>1587.34</v>
      </c>
      <c r="K297" s="44">
        <v>1767.57</v>
      </c>
      <c r="L297" s="44">
        <v>1952.44</v>
      </c>
      <c r="M297" s="44">
        <v>1972.53</v>
      </c>
      <c r="N297" s="44">
        <v>1987.91</v>
      </c>
      <c r="O297" s="44">
        <v>2015.95</v>
      </c>
      <c r="P297" s="44">
        <v>1997.26</v>
      </c>
      <c r="Q297" s="44">
        <v>2001.19</v>
      </c>
      <c r="R297" s="44">
        <v>1994.66</v>
      </c>
      <c r="S297" s="44">
        <v>1925.1</v>
      </c>
      <c r="T297" s="44">
        <v>1892.43</v>
      </c>
      <c r="U297" s="44">
        <v>1908.41</v>
      </c>
      <c r="V297" s="44">
        <v>1956.55</v>
      </c>
      <c r="W297" s="44">
        <v>2004.98</v>
      </c>
      <c r="X297" s="44">
        <v>1929.05</v>
      </c>
      <c r="Y297" s="44">
        <v>1826.95</v>
      </c>
      <c r="Z297" s="44">
        <v>1637.22</v>
      </c>
      <c r="AA297" s="44">
        <v>1445.09</v>
      </c>
    </row>
    <row r="298" spans="1:27" ht="12.75" hidden="1" customHeight="1" outlineLevel="1" x14ac:dyDescent="0.3">
      <c r="A298" s="99" t="s">
        <v>1862</v>
      </c>
      <c r="B298" s="63" t="s">
        <v>90</v>
      </c>
      <c r="C298" s="43" t="s">
        <v>79</v>
      </c>
      <c r="D298" s="44">
        <f>$D$158</f>
        <v>1716.97</v>
      </c>
      <c r="E298" s="44">
        <f>$D$158</f>
        <v>1716.97</v>
      </c>
      <c r="F298" s="44">
        <f t="shared" ref="F298:AA298" si="172">$D$158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3">
      <c r="A299" s="99" t="s">
        <v>1863</v>
      </c>
      <c r="B299" s="63" t="s">
        <v>83</v>
      </c>
      <c r="C299" s="43" t="s">
        <v>79</v>
      </c>
      <c r="D299" s="44">
        <v>4.8</v>
      </c>
      <c r="E299" s="44">
        <v>4.8</v>
      </c>
      <c r="F299" s="44">
        <v>4.8</v>
      </c>
      <c r="G299" s="44">
        <v>4.8</v>
      </c>
      <c r="H299" s="44">
        <v>4.8</v>
      </c>
      <c r="I299" s="44">
        <v>4.8</v>
      </c>
      <c r="J299" s="44">
        <v>4.8</v>
      </c>
      <c r="K299" s="44">
        <v>4.8</v>
      </c>
      <c r="L299" s="44">
        <v>4.8</v>
      </c>
      <c r="M299" s="44">
        <v>4.8</v>
      </c>
      <c r="N299" s="44">
        <v>4.8</v>
      </c>
      <c r="O299" s="44">
        <v>4.8</v>
      </c>
      <c r="P299" s="44">
        <v>4.8</v>
      </c>
      <c r="Q299" s="44">
        <v>4.8</v>
      </c>
      <c r="R299" s="44">
        <v>4.8</v>
      </c>
      <c r="S299" s="44">
        <v>4.8</v>
      </c>
      <c r="T299" s="44">
        <v>4.8</v>
      </c>
      <c r="U299" s="44">
        <v>4.8</v>
      </c>
      <c r="V299" s="44">
        <v>4.8</v>
      </c>
      <c r="W299" s="44">
        <v>4.8</v>
      </c>
      <c r="X299" s="44">
        <v>4.8</v>
      </c>
      <c r="Y299" s="44">
        <v>4.8</v>
      </c>
      <c r="Z299" s="44">
        <v>4.8</v>
      </c>
      <c r="AA299" s="44">
        <v>4.8</v>
      </c>
    </row>
    <row r="300" spans="1:27" ht="12.75" hidden="1" customHeight="1" outlineLevel="1" x14ac:dyDescent="0.3">
      <c r="A300" s="99" t="s">
        <v>1864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3">
      <c r="A301" s="100"/>
      <c r="B301" s="101" t="s">
        <v>382</v>
      </c>
      <c r="C301" s="102"/>
      <c r="D301" s="103"/>
      <c r="E301" s="103"/>
      <c r="F301" s="103"/>
      <c r="G301" s="103"/>
      <c r="I301" s="39"/>
    </row>
    <row r="302" spans="1:27" ht="12.75" customHeight="1" x14ac:dyDescent="0.3">
      <c r="A302" s="100"/>
      <c r="B302" s="101" t="s">
        <v>382</v>
      </c>
      <c r="C302" s="102"/>
      <c r="D302" s="103"/>
      <c r="E302" s="103"/>
      <c r="F302" s="103"/>
      <c r="G302" s="103"/>
      <c r="I302" s="39"/>
    </row>
    <row r="303" spans="1:27" ht="12.75" customHeight="1" x14ac:dyDescent="0.3">
      <c r="A303" s="182" t="s">
        <v>529</v>
      </c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4"/>
    </row>
    <row r="304" spans="1:27" ht="27.6" x14ac:dyDescent="0.25">
      <c r="A304" s="26" t="s">
        <v>64</v>
      </c>
      <c r="B304" s="27" t="s">
        <v>210</v>
      </c>
      <c r="C304" s="26" t="s">
        <v>211</v>
      </c>
      <c r="D304" s="27" t="s">
        <v>212</v>
      </c>
      <c r="E304" s="27" t="s">
        <v>213</v>
      </c>
      <c r="F304" s="27" t="s">
        <v>214</v>
      </c>
      <c r="G304" s="27" t="s">
        <v>215</v>
      </c>
      <c r="H304" s="27" t="s">
        <v>216</v>
      </c>
      <c r="I304" s="27" t="s">
        <v>217</v>
      </c>
      <c r="J304" s="27" t="s">
        <v>218</v>
      </c>
      <c r="K304" s="27" t="s">
        <v>219</v>
      </c>
      <c r="L304" s="27" t="s">
        <v>220</v>
      </c>
      <c r="M304" s="27" t="s">
        <v>221</v>
      </c>
      <c r="N304" s="27" t="s">
        <v>222</v>
      </c>
      <c r="O304" s="27" t="s">
        <v>223</v>
      </c>
      <c r="P304" s="27" t="s">
        <v>224</v>
      </c>
      <c r="Q304" s="27" t="s">
        <v>225</v>
      </c>
      <c r="R304" s="27" t="s">
        <v>226</v>
      </c>
      <c r="S304" s="27" t="s">
        <v>227</v>
      </c>
      <c r="T304" s="27" t="s">
        <v>228</v>
      </c>
      <c r="U304" s="27" t="s">
        <v>229</v>
      </c>
      <c r="V304" s="27" t="s">
        <v>230</v>
      </c>
      <c r="W304" s="27" t="s">
        <v>231</v>
      </c>
      <c r="X304" s="27" t="s">
        <v>232</v>
      </c>
      <c r="Y304" s="27" t="s">
        <v>233</v>
      </c>
      <c r="Z304" s="27" t="s">
        <v>234</v>
      </c>
      <c r="AA304" s="27" t="s">
        <v>235</v>
      </c>
    </row>
    <row r="305" spans="1:27" ht="12.75" customHeight="1" x14ac:dyDescent="0.3">
      <c r="A305" s="98" t="s">
        <v>1865</v>
      </c>
      <c r="B305" s="28" t="str">
        <f>"01"&amp;"."&amp;$B$752&amp;"."&amp;$B$753</f>
        <v>01.02.2024</v>
      </c>
      <c r="C305" s="90" t="s">
        <v>76</v>
      </c>
      <c r="D305" s="91">
        <f>ROUND(((D306+D307+D309+D308)/1000),5)</f>
        <v>3.8534000000000002</v>
      </c>
      <c r="E305" s="91">
        <f>ROUND(((E306+E307+E309+E308)/1000),5)</f>
        <v>3.70004</v>
      </c>
      <c r="F305" s="91">
        <f>ROUND(((F306+F307+F309+F308)/1000),5)</f>
        <v>3.6783600000000001</v>
      </c>
      <c r="G305" s="91">
        <f t="shared" ref="G305:AA305" si="174">ROUND(((G306+G307+G309+G308)/1000),5)</f>
        <v>3.65387</v>
      </c>
      <c r="H305" s="91">
        <f t="shared" si="174"/>
        <v>3.6910699999999999</v>
      </c>
      <c r="I305" s="91">
        <f t="shared" si="174"/>
        <v>3.8309099999999998</v>
      </c>
      <c r="J305" s="91">
        <f t="shared" si="174"/>
        <v>3.9564499999999998</v>
      </c>
      <c r="K305" s="91">
        <f t="shared" si="174"/>
        <v>4.2475699999999996</v>
      </c>
      <c r="L305" s="91">
        <f t="shared" si="174"/>
        <v>4.4260400000000004</v>
      </c>
      <c r="M305" s="91">
        <f t="shared" si="174"/>
        <v>4.4584000000000001</v>
      </c>
      <c r="N305" s="91">
        <f t="shared" si="174"/>
        <v>4.4903599999999999</v>
      </c>
      <c r="O305" s="91">
        <f t="shared" si="174"/>
        <v>4.4911700000000003</v>
      </c>
      <c r="P305" s="91">
        <f t="shared" si="174"/>
        <v>4.4982100000000003</v>
      </c>
      <c r="Q305" s="91">
        <f t="shared" si="174"/>
        <v>4.5054299999999996</v>
      </c>
      <c r="R305" s="91">
        <f t="shared" si="174"/>
        <v>4.5020899999999999</v>
      </c>
      <c r="S305" s="91">
        <f t="shared" si="174"/>
        <v>4.4483100000000002</v>
      </c>
      <c r="T305" s="91">
        <f t="shared" si="174"/>
        <v>4.4389099999999999</v>
      </c>
      <c r="U305" s="91">
        <f t="shared" si="174"/>
        <v>4.4583500000000003</v>
      </c>
      <c r="V305" s="91">
        <f t="shared" si="174"/>
        <v>4.4579500000000003</v>
      </c>
      <c r="W305" s="91">
        <f t="shared" si="174"/>
        <v>4.4666399999999999</v>
      </c>
      <c r="X305" s="91">
        <f t="shared" si="174"/>
        <v>4.3155900000000003</v>
      </c>
      <c r="Y305" s="91">
        <f t="shared" si="174"/>
        <v>4.1979300000000004</v>
      </c>
      <c r="Z305" s="91">
        <f t="shared" si="174"/>
        <v>3.9643899999999999</v>
      </c>
      <c r="AA305" s="91">
        <f t="shared" si="174"/>
        <v>3.8832</v>
      </c>
    </row>
    <row r="306" spans="1:27" ht="12.75" hidden="1" customHeight="1" outlineLevel="1" x14ac:dyDescent="0.3">
      <c r="A306" s="99" t="s">
        <v>1866</v>
      </c>
      <c r="B306" s="63" t="s">
        <v>238</v>
      </c>
      <c r="C306" s="43" t="s">
        <v>79</v>
      </c>
      <c r="D306" s="44">
        <v>1409.35</v>
      </c>
      <c r="E306" s="44">
        <v>1255.99</v>
      </c>
      <c r="F306" s="44">
        <v>1234.31</v>
      </c>
      <c r="G306" s="44">
        <v>1209.82</v>
      </c>
      <c r="H306" s="44">
        <v>1247.02</v>
      </c>
      <c r="I306" s="44">
        <v>1386.86</v>
      </c>
      <c r="J306" s="44">
        <v>1512.4</v>
      </c>
      <c r="K306" s="44">
        <v>1803.52</v>
      </c>
      <c r="L306" s="44">
        <v>1981.99</v>
      </c>
      <c r="M306" s="44">
        <v>2014.35</v>
      </c>
      <c r="N306" s="44">
        <v>2046.31</v>
      </c>
      <c r="O306" s="44">
        <v>2047.12</v>
      </c>
      <c r="P306" s="44">
        <v>2054.16</v>
      </c>
      <c r="Q306" s="44">
        <v>2061.38</v>
      </c>
      <c r="R306" s="44">
        <v>2058.04</v>
      </c>
      <c r="S306" s="44">
        <v>2004.26</v>
      </c>
      <c r="T306" s="44">
        <v>1994.86</v>
      </c>
      <c r="U306" s="44">
        <v>2014.3</v>
      </c>
      <c r="V306" s="44">
        <v>2013.9</v>
      </c>
      <c r="W306" s="44">
        <v>2022.59</v>
      </c>
      <c r="X306" s="44">
        <v>1871.54</v>
      </c>
      <c r="Y306" s="44">
        <v>1753.88</v>
      </c>
      <c r="Z306" s="44">
        <v>1520.34</v>
      </c>
      <c r="AA306" s="44">
        <v>1439.15</v>
      </c>
    </row>
    <row r="307" spans="1:27" ht="12.75" hidden="1" customHeight="1" outlineLevel="1" x14ac:dyDescent="0.3">
      <c r="A307" s="99" t="s">
        <v>1867</v>
      </c>
      <c r="B307" s="63" t="s">
        <v>90</v>
      </c>
      <c r="C307" s="43" t="s">
        <v>79</v>
      </c>
      <c r="D307" s="44">
        <v>2222.89</v>
      </c>
      <c r="E307" s="44">
        <f>$D$307</f>
        <v>2222.89</v>
      </c>
      <c r="F307" s="44">
        <f t="shared" ref="F307:AA307" si="175">$D$307</f>
        <v>2222.89</v>
      </c>
      <c r="G307" s="44">
        <f t="shared" si="175"/>
        <v>2222.89</v>
      </c>
      <c r="H307" s="44">
        <f t="shared" si="175"/>
        <v>2222.89</v>
      </c>
      <c r="I307" s="44">
        <f t="shared" si="175"/>
        <v>2222.89</v>
      </c>
      <c r="J307" s="44">
        <f t="shared" si="175"/>
        <v>2222.89</v>
      </c>
      <c r="K307" s="44">
        <f t="shared" si="175"/>
        <v>2222.89</v>
      </c>
      <c r="L307" s="44">
        <f t="shared" si="175"/>
        <v>2222.89</v>
      </c>
      <c r="M307" s="44">
        <f t="shared" si="175"/>
        <v>2222.89</v>
      </c>
      <c r="N307" s="44">
        <f t="shared" si="175"/>
        <v>2222.89</v>
      </c>
      <c r="O307" s="44">
        <f t="shared" si="175"/>
        <v>2222.89</v>
      </c>
      <c r="P307" s="44">
        <f t="shared" si="175"/>
        <v>2222.89</v>
      </c>
      <c r="Q307" s="44">
        <f t="shared" si="175"/>
        <v>2222.89</v>
      </c>
      <c r="R307" s="44">
        <f t="shared" si="175"/>
        <v>2222.89</v>
      </c>
      <c r="S307" s="44">
        <f t="shared" si="175"/>
        <v>2222.89</v>
      </c>
      <c r="T307" s="44">
        <f t="shared" si="175"/>
        <v>2222.89</v>
      </c>
      <c r="U307" s="44">
        <f t="shared" si="175"/>
        <v>2222.89</v>
      </c>
      <c r="V307" s="44">
        <f t="shared" si="175"/>
        <v>2222.89</v>
      </c>
      <c r="W307" s="44">
        <f t="shared" si="175"/>
        <v>2222.89</v>
      </c>
      <c r="X307" s="44">
        <f t="shared" si="175"/>
        <v>2222.89</v>
      </c>
      <c r="Y307" s="44">
        <f t="shared" si="175"/>
        <v>2222.89</v>
      </c>
      <c r="Z307" s="44">
        <f t="shared" si="175"/>
        <v>2222.89</v>
      </c>
      <c r="AA307" s="44">
        <f t="shared" si="175"/>
        <v>2222.89</v>
      </c>
    </row>
    <row r="308" spans="1:27" ht="12.75" hidden="1" customHeight="1" outlineLevel="1" x14ac:dyDescent="0.3">
      <c r="A308" s="99" t="s">
        <v>1868</v>
      </c>
      <c r="B308" s="63" t="s">
        <v>83</v>
      </c>
      <c r="C308" s="43" t="s">
        <v>79</v>
      </c>
      <c r="D308" s="44">
        <v>4.8</v>
      </c>
      <c r="E308" s="44">
        <v>4.8</v>
      </c>
      <c r="F308" s="44">
        <v>4.8</v>
      </c>
      <c r="G308" s="44">
        <v>4.8</v>
      </c>
      <c r="H308" s="44">
        <v>4.8</v>
      </c>
      <c r="I308" s="44">
        <v>4.8</v>
      </c>
      <c r="J308" s="44">
        <v>4.8</v>
      </c>
      <c r="K308" s="44">
        <v>4.8</v>
      </c>
      <c r="L308" s="44">
        <v>4.8</v>
      </c>
      <c r="M308" s="44">
        <v>4.8</v>
      </c>
      <c r="N308" s="44">
        <v>4.8</v>
      </c>
      <c r="O308" s="44">
        <v>4.8</v>
      </c>
      <c r="P308" s="44">
        <v>4.8</v>
      </c>
      <c r="Q308" s="44">
        <v>4.8</v>
      </c>
      <c r="R308" s="44">
        <v>4.8</v>
      </c>
      <c r="S308" s="44">
        <v>4.8</v>
      </c>
      <c r="T308" s="44">
        <v>4.8</v>
      </c>
      <c r="U308" s="44">
        <v>4.8</v>
      </c>
      <c r="V308" s="44">
        <v>4.8</v>
      </c>
      <c r="W308" s="44">
        <v>4.8</v>
      </c>
      <c r="X308" s="44">
        <v>4.8</v>
      </c>
      <c r="Y308" s="44">
        <v>4.8</v>
      </c>
      <c r="Z308" s="44">
        <v>4.8</v>
      </c>
      <c r="AA308" s="44">
        <v>4.8</v>
      </c>
    </row>
    <row r="309" spans="1:27" ht="12.75" hidden="1" customHeight="1" outlineLevel="1" x14ac:dyDescent="0.3">
      <c r="A309" s="99" t="s">
        <v>1869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6">$D$11</f>
        <v>216.36</v>
      </c>
      <c r="F309" s="44">
        <f t="shared" si="176"/>
        <v>216.36</v>
      </c>
      <c r="G309" s="44">
        <f t="shared" si="176"/>
        <v>216.36</v>
      </c>
      <c r="H309" s="44">
        <f t="shared" si="176"/>
        <v>216.36</v>
      </c>
      <c r="I309" s="44">
        <f t="shared" si="176"/>
        <v>216.36</v>
      </c>
      <c r="J309" s="44">
        <f t="shared" si="176"/>
        <v>216.36</v>
      </c>
      <c r="K309" s="44">
        <f t="shared" si="176"/>
        <v>216.36</v>
      </c>
      <c r="L309" s="44">
        <f t="shared" si="176"/>
        <v>216.36</v>
      </c>
      <c r="M309" s="44">
        <f t="shared" si="176"/>
        <v>216.36</v>
      </c>
      <c r="N309" s="44">
        <f t="shared" si="176"/>
        <v>216.36</v>
      </c>
      <c r="O309" s="44">
        <f t="shared" si="176"/>
        <v>216.36</v>
      </c>
      <c r="P309" s="44">
        <f t="shared" si="176"/>
        <v>216.36</v>
      </c>
      <c r="Q309" s="44">
        <f t="shared" si="176"/>
        <v>216.36</v>
      </c>
      <c r="R309" s="44">
        <f t="shared" si="176"/>
        <v>216.36</v>
      </c>
      <c r="S309" s="44">
        <f t="shared" si="176"/>
        <v>216.36</v>
      </c>
      <c r="T309" s="44">
        <f t="shared" si="176"/>
        <v>216.36</v>
      </c>
      <c r="U309" s="44">
        <f t="shared" si="176"/>
        <v>216.36</v>
      </c>
      <c r="V309" s="44">
        <f t="shared" si="176"/>
        <v>216.36</v>
      </c>
      <c r="W309" s="44">
        <f t="shared" si="176"/>
        <v>216.36</v>
      </c>
      <c r="X309" s="44">
        <f t="shared" si="176"/>
        <v>216.36</v>
      </c>
      <c r="Y309" s="44">
        <f t="shared" si="176"/>
        <v>216.36</v>
      </c>
      <c r="Z309" s="44">
        <f t="shared" si="176"/>
        <v>216.36</v>
      </c>
      <c r="AA309" s="44">
        <f t="shared" si="176"/>
        <v>216.36</v>
      </c>
    </row>
    <row r="310" spans="1:27" ht="12.75" customHeight="1" collapsed="1" x14ac:dyDescent="0.3">
      <c r="A310" s="98" t="s">
        <v>1870</v>
      </c>
      <c r="B310" s="28" t="str">
        <f>"02"&amp;"."&amp;$B$752&amp;"."&amp;$B$753</f>
        <v>02.02.2024</v>
      </c>
      <c r="C310" s="90" t="s">
        <v>76</v>
      </c>
      <c r="D310" s="91">
        <f>ROUND(((D311+D312+D314+D313)/1000),5)</f>
        <v>3.7446100000000002</v>
      </c>
      <c r="E310" s="91">
        <f>ROUND(((E311+E312+E314+E313)/1000),5)</f>
        <v>3.6686999999999999</v>
      </c>
      <c r="F310" s="91">
        <f>ROUND(((F311+F312+F314+F313)/1000),5)</f>
        <v>3.6299299999999999</v>
      </c>
      <c r="G310" s="91">
        <f t="shared" ref="G310:AA310" si="177">ROUND(((G311+G312+G314+G313)/1000),5)</f>
        <v>3.6282899999999998</v>
      </c>
      <c r="H310" s="91">
        <f t="shared" si="177"/>
        <v>3.6621999999999999</v>
      </c>
      <c r="I310" s="91">
        <f t="shared" si="177"/>
        <v>3.7688600000000001</v>
      </c>
      <c r="J310" s="91">
        <f t="shared" si="177"/>
        <v>3.9273600000000002</v>
      </c>
      <c r="K310" s="91">
        <f t="shared" si="177"/>
        <v>4.2299100000000003</v>
      </c>
      <c r="L310" s="91">
        <f t="shared" si="177"/>
        <v>4.3845400000000003</v>
      </c>
      <c r="M310" s="91">
        <f t="shared" si="177"/>
        <v>4.4191700000000003</v>
      </c>
      <c r="N310" s="91">
        <f t="shared" si="177"/>
        <v>4.4622200000000003</v>
      </c>
      <c r="O310" s="91">
        <f t="shared" si="177"/>
        <v>4.4672299999999998</v>
      </c>
      <c r="P310" s="91">
        <f t="shared" si="177"/>
        <v>4.4500299999999999</v>
      </c>
      <c r="Q310" s="91">
        <f t="shared" si="177"/>
        <v>4.4577</v>
      </c>
      <c r="R310" s="91">
        <f t="shared" si="177"/>
        <v>4.4463600000000003</v>
      </c>
      <c r="S310" s="91">
        <f t="shared" si="177"/>
        <v>4.3828500000000004</v>
      </c>
      <c r="T310" s="91">
        <f t="shared" si="177"/>
        <v>4.3506600000000004</v>
      </c>
      <c r="U310" s="91">
        <f t="shared" si="177"/>
        <v>4.3832500000000003</v>
      </c>
      <c r="V310" s="91">
        <f t="shared" si="177"/>
        <v>4.3934300000000004</v>
      </c>
      <c r="W310" s="91">
        <f t="shared" si="177"/>
        <v>4.4221599999999999</v>
      </c>
      <c r="X310" s="91">
        <f t="shared" si="177"/>
        <v>4.2937399999999997</v>
      </c>
      <c r="Y310" s="91">
        <f t="shared" si="177"/>
        <v>4.1802200000000003</v>
      </c>
      <c r="Z310" s="91">
        <f t="shared" si="177"/>
        <v>4.0030900000000003</v>
      </c>
      <c r="AA310" s="91">
        <f t="shared" si="177"/>
        <v>3.9133200000000001</v>
      </c>
    </row>
    <row r="311" spans="1:27" ht="12.75" hidden="1" customHeight="1" outlineLevel="1" x14ac:dyDescent="0.3">
      <c r="A311" s="99" t="s">
        <v>1871</v>
      </c>
      <c r="B311" s="63" t="s">
        <v>238</v>
      </c>
      <c r="C311" s="43" t="s">
        <v>79</v>
      </c>
      <c r="D311" s="44">
        <v>1300.56</v>
      </c>
      <c r="E311" s="44">
        <v>1224.6500000000001</v>
      </c>
      <c r="F311" s="44">
        <v>1185.8800000000001</v>
      </c>
      <c r="G311" s="44">
        <v>1184.24</v>
      </c>
      <c r="H311" s="44">
        <v>1218.1500000000001</v>
      </c>
      <c r="I311" s="44">
        <v>1324.81</v>
      </c>
      <c r="J311" s="44">
        <v>1483.31</v>
      </c>
      <c r="K311" s="44">
        <v>1785.86</v>
      </c>
      <c r="L311" s="44">
        <v>1940.49</v>
      </c>
      <c r="M311" s="44">
        <v>1975.12</v>
      </c>
      <c r="N311" s="44">
        <v>2018.17</v>
      </c>
      <c r="O311" s="44">
        <v>2023.18</v>
      </c>
      <c r="P311" s="44">
        <v>2005.98</v>
      </c>
      <c r="Q311" s="44">
        <v>2013.65</v>
      </c>
      <c r="R311" s="44">
        <v>2002.31</v>
      </c>
      <c r="S311" s="44">
        <v>1938.8</v>
      </c>
      <c r="T311" s="44">
        <v>1906.61</v>
      </c>
      <c r="U311" s="44">
        <v>1939.2</v>
      </c>
      <c r="V311" s="44">
        <v>1949.38</v>
      </c>
      <c r="W311" s="44">
        <v>1978.11</v>
      </c>
      <c r="X311" s="44">
        <v>1849.69</v>
      </c>
      <c r="Y311" s="44">
        <v>1736.17</v>
      </c>
      <c r="Z311" s="44">
        <v>1559.04</v>
      </c>
      <c r="AA311" s="44">
        <v>1469.27</v>
      </c>
    </row>
    <row r="312" spans="1:27" ht="12.75" hidden="1" customHeight="1" outlineLevel="1" x14ac:dyDescent="0.3">
      <c r="A312" s="99" t="s">
        <v>1872</v>
      </c>
      <c r="B312" s="63" t="s">
        <v>90</v>
      </c>
      <c r="C312" s="43" t="s">
        <v>79</v>
      </c>
      <c r="D312" s="44">
        <f>$D$307</f>
        <v>2222.89</v>
      </c>
      <c r="E312" s="44">
        <f t="shared" ref="E312:AA312" si="178">$D$307</f>
        <v>2222.89</v>
      </c>
      <c r="F312" s="44">
        <f t="shared" si="178"/>
        <v>2222.89</v>
      </c>
      <c r="G312" s="44">
        <f t="shared" si="178"/>
        <v>2222.89</v>
      </c>
      <c r="H312" s="44">
        <f t="shared" si="178"/>
        <v>2222.89</v>
      </c>
      <c r="I312" s="44">
        <f t="shared" si="178"/>
        <v>2222.89</v>
      </c>
      <c r="J312" s="44">
        <f t="shared" si="178"/>
        <v>2222.89</v>
      </c>
      <c r="K312" s="44">
        <f t="shared" si="178"/>
        <v>2222.89</v>
      </c>
      <c r="L312" s="44">
        <f t="shared" si="178"/>
        <v>2222.89</v>
      </c>
      <c r="M312" s="44">
        <f t="shared" si="178"/>
        <v>2222.89</v>
      </c>
      <c r="N312" s="44">
        <f t="shared" si="178"/>
        <v>2222.89</v>
      </c>
      <c r="O312" s="44">
        <f t="shared" si="178"/>
        <v>2222.89</v>
      </c>
      <c r="P312" s="44">
        <f t="shared" si="178"/>
        <v>2222.89</v>
      </c>
      <c r="Q312" s="44">
        <f t="shared" si="178"/>
        <v>2222.89</v>
      </c>
      <c r="R312" s="44">
        <f t="shared" si="178"/>
        <v>2222.89</v>
      </c>
      <c r="S312" s="44">
        <f t="shared" si="178"/>
        <v>2222.89</v>
      </c>
      <c r="T312" s="44">
        <f t="shared" si="178"/>
        <v>2222.89</v>
      </c>
      <c r="U312" s="44">
        <f t="shared" si="178"/>
        <v>2222.89</v>
      </c>
      <c r="V312" s="44">
        <f t="shared" si="178"/>
        <v>2222.89</v>
      </c>
      <c r="W312" s="44">
        <f t="shared" si="178"/>
        <v>2222.89</v>
      </c>
      <c r="X312" s="44">
        <f t="shared" si="178"/>
        <v>2222.89</v>
      </c>
      <c r="Y312" s="44">
        <f t="shared" si="178"/>
        <v>2222.89</v>
      </c>
      <c r="Z312" s="44">
        <f t="shared" si="178"/>
        <v>2222.89</v>
      </c>
      <c r="AA312" s="44">
        <f t="shared" si="178"/>
        <v>2222.89</v>
      </c>
    </row>
    <row r="313" spans="1:27" ht="12.75" hidden="1" customHeight="1" outlineLevel="1" x14ac:dyDescent="0.3">
      <c r="A313" s="99" t="s">
        <v>1873</v>
      </c>
      <c r="B313" s="63" t="s">
        <v>83</v>
      </c>
      <c r="C313" s="43" t="s">
        <v>79</v>
      </c>
      <c r="D313" s="44">
        <v>4.8</v>
      </c>
      <c r="E313" s="44">
        <v>4.8</v>
      </c>
      <c r="F313" s="44">
        <v>4.8</v>
      </c>
      <c r="G313" s="44">
        <v>4.8</v>
      </c>
      <c r="H313" s="44">
        <v>4.8</v>
      </c>
      <c r="I313" s="44">
        <v>4.8</v>
      </c>
      <c r="J313" s="44">
        <v>4.8</v>
      </c>
      <c r="K313" s="44">
        <v>4.8</v>
      </c>
      <c r="L313" s="44">
        <v>4.8</v>
      </c>
      <c r="M313" s="44">
        <v>4.8</v>
      </c>
      <c r="N313" s="44">
        <v>4.8</v>
      </c>
      <c r="O313" s="44">
        <v>4.8</v>
      </c>
      <c r="P313" s="44">
        <v>4.8</v>
      </c>
      <c r="Q313" s="44">
        <v>4.8</v>
      </c>
      <c r="R313" s="44">
        <v>4.8</v>
      </c>
      <c r="S313" s="44">
        <v>4.8</v>
      </c>
      <c r="T313" s="44">
        <v>4.8</v>
      </c>
      <c r="U313" s="44">
        <v>4.8</v>
      </c>
      <c r="V313" s="44">
        <v>4.8</v>
      </c>
      <c r="W313" s="44">
        <v>4.8</v>
      </c>
      <c r="X313" s="44">
        <v>4.8</v>
      </c>
      <c r="Y313" s="44">
        <v>4.8</v>
      </c>
      <c r="Z313" s="44">
        <v>4.8</v>
      </c>
      <c r="AA313" s="44">
        <v>4.8</v>
      </c>
    </row>
    <row r="314" spans="1:27" ht="12.75" hidden="1" customHeight="1" outlineLevel="1" x14ac:dyDescent="0.3">
      <c r="A314" s="99" t="s">
        <v>1874</v>
      </c>
      <c r="B314" s="63" t="s">
        <v>81</v>
      </c>
      <c r="C314" s="43" t="s">
        <v>79</v>
      </c>
      <c r="D314" s="44">
        <f>$D$11</f>
        <v>216.36</v>
      </c>
      <c r="E314" s="44">
        <f t="shared" ref="E314:AA314" si="179">$D$11</f>
        <v>216.36</v>
      </c>
      <c r="F314" s="44">
        <f t="shared" si="179"/>
        <v>216.36</v>
      </c>
      <c r="G314" s="44">
        <f t="shared" si="179"/>
        <v>216.36</v>
      </c>
      <c r="H314" s="44">
        <f t="shared" si="179"/>
        <v>216.36</v>
      </c>
      <c r="I314" s="44">
        <f t="shared" si="179"/>
        <v>216.36</v>
      </c>
      <c r="J314" s="44">
        <f t="shared" si="179"/>
        <v>216.36</v>
      </c>
      <c r="K314" s="44">
        <f t="shared" si="179"/>
        <v>216.36</v>
      </c>
      <c r="L314" s="44">
        <f t="shared" si="179"/>
        <v>216.36</v>
      </c>
      <c r="M314" s="44">
        <f t="shared" si="179"/>
        <v>216.36</v>
      </c>
      <c r="N314" s="44">
        <f t="shared" si="179"/>
        <v>216.36</v>
      </c>
      <c r="O314" s="44">
        <f t="shared" si="179"/>
        <v>216.36</v>
      </c>
      <c r="P314" s="44">
        <f t="shared" si="179"/>
        <v>216.36</v>
      </c>
      <c r="Q314" s="44">
        <f t="shared" si="179"/>
        <v>216.36</v>
      </c>
      <c r="R314" s="44">
        <f t="shared" si="179"/>
        <v>216.36</v>
      </c>
      <c r="S314" s="44">
        <f t="shared" si="179"/>
        <v>216.36</v>
      </c>
      <c r="T314" s="44">
        <f t="shared" si="179"/>
        <v>216.36</v>
      </c>
      <c r="U314" s="44">
        <f t="shared" si="179"/>
        <v>216.36</v>
      </c>
      <c r="V314" s="44">
        <f t="shared" si="179"/>
        <v>216.36</v>
      </c>
      <c r="W314" s="44">
        <f t="shared" si="179"/>
        <v>216.36</v>
      </c>
      <c r="X314" s="44">
        <f t="shared" si="179"/>
        <v>216.36</v>
      </c>
      <c r="Y314" s="44">
        <f t="shared" si="179"/>
        <v>216.36</v>
      </c>
      <c r="Z314" s="44">
        <f t="shared" si="179"/>
        <v>216.36</v>
      </c>
      <c r="AA314" s="44">
        <f t="shared" si="179"/>
        <v>216.36</v>
      </c>
    </row>
    <row r="315" spans="1:27" ht="12.75" customHeight="1" collapsed="1" x14ac:dyDescent="0.3">
      <c r="A315" s="98" t="s">
        <v>1875</v>
      </c>
      <c r="B315" s="28" t="str">
        <f>"03"&amp;"."&amp;$B$752&amp;"."&amp;$B$753</f>
        <v>03.02.2024</v>
      </c>
      <c r="C315" s="90" t="s">
        <v>76</v>
      </c>
      <c r="D315" s="91">
        <f>ROUND(((D316+D317+D319+D318)/1000),5)</f>
        <v>3.9167800000000002</v>
      </c>
      <c r="E315" s="91">
        <f>ROUND(((E316+E317+E319+E318)/1000),5)</f>
        <v>3.7963800000000001</v>
      </c>
      <c r="F315" s="91">
        <f>ROUND(((F316+F317+F319+F318)/1000),5)</f>
        <v>3.7100200000000001</v>
      </c>
      <c r="G315" s="91">
        <f t="shared" ref="G315:AA315" si="180">ROUND(((G316+G317+G319+G318)/1000),5)</f>
        <v>3.6966700000000001</v>
      </c>
      <c r="H315" s="91">
        <f t="shared" si="180"/>
        <v>3.7164999999999999</v>
      </c>
      <c r="I315" s="91">
        <f t="shared" si="180"/>
        <v>3.75474</v>
      </c>
      <c r="J315" s="91">
        <f t="shared" si="180"/>
        <v>3.8597600000000001</v>
      </c>
      <c r="K315" s="91">
        <f t="shared" si="180"/>
        <v>3.9343599999999999</v>
      </c>
      <c r="L315" s="91">
        <f t="shared" si="180"/>
        <v>4.1919300000000002</v>
      </c>
      <c r="M315" s="91">
        <f t="shared" si="180"/>
        <v>4.3081800000000001</v>
      </c>
      <c r="N315" s="91">
        <f t="shared" si="180"/>
        <v>4.3680399999999997</v>
      </c>
      <c r="O315" s="91">
        <f t="shared" si="180"/>
        <v>4.38192</v>
      </c>
      <c r="P315" s="91">
        <f t="shared" si="180"/>
        <v>4.37582</v>
      </c>
      <c r="Q315" s="91">
        <f t="shared" si="180"/>
        <v>4.3777600000000003</v>
      </c>
      <c r="R315" s="91">
        <f t="shared" si="180"/>
        <v>4.3344300000000002</v>
      </c>
      <c r="S315" s="91">
        <f t="shared" si="180"/>
        <v>4.3254599999999996</v>
      </c>
      <c r="T315" s="91">
        <f t="shared" si="180"/>
        <v>4.3404999999999996</v>
      </c>
      <c r="U315" s="91">
        <f t="shared" si="180"/>
        <v>4.3818099999999998</v>
      </c>
      <c r="V315" s="91">
        <f t="shared" si="180"/>
        <v>4.3768599999999998</v>
      </c>
      <c r="W315" s="91">
        <f t="shared" si="180"/>
        <v>4.3563299999999998</v>
      </c>
      <c r="X315" s="91">
        <f t="shared" si="180"/>
        <v>4.3033999999999999</v>
      </c>
      <c r="Y315" s="91">
        <f t="shared" si="180"/>
        <v>4.2068000000000003</v>
      </c>
      <c r="Z315" s="91">
        <f t="shared" si="180"/>
        <v>3.99912</v>
      </c>
      <c r="AA315" s="91">
        <f t="shared" si="180"/>
        <v>3.9058099999999998</v>
      </c>
    </row>
    <row r="316" spans="1:27" ht="12.75" hidden="1" customHeight="1" outlineLevel="1" x14ac:dyDescent="0.3">
      <c r="A316" s="99" t="s">
        <v>1876</v>
      </c>
      <c r="B316" s="63" t="s">
        <v>238</v>
      </c>
      <c r="C316" s="43" t="s">
        <v>79</v>
      </c>
      <c r="D316" s="44">
        <v>1472.73</v>
      </c>
      <c r="E316" s="44">
        <v>1352.33</v>
      </c>
      <c r="F316" s="44">
        <v>1265.97</v>
      </c>
      <c r="G316" s="44">
        <v>1252.6199999999999</v>
      </c>
      <c r="H316" s="44">
        <v>1272.45</v>
      </c>
      <c r="I316" s="44">
        <v>1310.69</v>
      </c>
      <c r="J316" s="44">
        <v>1415.71</v>
      </c>
      <c r="K316" s="44">
        <v>1490.31</v>
      </c>
      <c r="L316" s="44">
        <v>1747.88</v>
      </c>
      <c r="M316" s="44">
        <v>1864.13</v>
      </c>
      <c r="N316" s="44">
        <v>1923.99</v>
      </c>
      <c r="O316" s="44">
        <v>1937.87</v>
      </c>
      <c r="P316" s="44">
        <v>1931.77</v>
      </c>
      <c r="Q316" s="44">
        <v>1933.71</v>
      </c>
      <c r="R316" s="44">
        <v>1890.38</v>
      </c>
      <c r="S316" s="44">
        <v>1881.41</v>
      </c>
      <c r="T316" s="44">
        <v>1896.45</v>
      </c>
      <c r="U316" s="44">
        <v>1937.76</v>
      </c>
      <c r="V316" s="44">
        <v>1932.81</v>
      </c>
      <c r="W316" s="44">
        <v>1912.28</v>
      </c>
      <c r="X316" s="44">
        <v>1859.35</v>
      </c>
      <c r="Y316" s="44">
        <v>1762.75</v>
      </c>
      <c r="Z316" s="44">
        <v>1555.07</v>
      </c>
      <c r="AA316" s="44">
        <v>1461.76</v>
      </c>
    </row>
    <row r="317" spans="1:27" ht="12.75" hidden="1" customHeight="1" outlineLevel="1" x14ac:dyDescent="0.3">
      <c r="A317" s="99" t="s">
        <v>1877</v>
      </c>
      <c r="B317" s="63" t="s">
        <v>90</v>
      </c>
      <c r="C317" s="43" t="s">
        <v>79</v>
      </c>
      <c r="D317" s="44">
        <f>$D$307</f>
        <v>2222.89</v>
      </c>
      <c r="E317" s="44">
        <f t="shared" ref="E317:AA317" si="181">$D$307</f>
        <v>2222.89</v>
      </c>
      <c r="F317" s="44">
        <f t="shared" si="181"/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3">
      <c r="A318" s="99" t="s">
        <v>1878</v>
      </c>
      <c r="B318" s="63" t="s">
        <v>83</v>
      </c>
      <c r="C318" s="43" t="s">
        <v>79</v>
      </c>
      <c r="D318" s="44">
        <v>4.8</v>
      </c>
      <c r="E318" s="44">
        <v>4.8</v>
      </c>
      <c r="F318" s="44">
        <v>4.8</v>
      </c>
      <c r="G318" s="44">
        <v>4.8</v>
      </c>
      <c r="H318" s="44">
        <v>4.8</v>
      </c>
      <c r="I318" s="44">
        <v>4.8</v>
      </c>
      <c r="J318" s="44">
        <v>4.8</v>
      </c>
      <c r="K318" s="44">
        <v>4.8</v>
      </c>
      <c r="L318" s="44">
        <v>4.8</v>
      </c>
      <c r="M318" s="44">
        <v>4.8</v>
      </c>
      <c r="N318" s="44">
        <v>4.8</v>
      </c>
      <c r="O318" s="44">
        <v>4.8</v>
      </c>
      <c r="P318" s="44">
        <v>4.8</v>
      </c>
      <c r="Q318" s="44">
        <v>4.8</v>
      </c>
      <c r="R318" s="44">
        <v>4.8</v>
      </c>
      <c r="S318" s="44">
        <v>4.8</v>
      </c>
      <c r="T318" s="44">
        <v>4.8</v>
      </c>
      <c r="U318" s="44">
        <v>4.8</v>
      </c>
      <c r="V318" s="44">
        <v>4.8</v>
      </c>
      <c r="W318" s="44">
        <v>4.8</v>
      </c>
      <c r="X318" s="44">
        <v>4.8</v>
      </c>
      <c r="Y318" s="44">
        <v>4.8</v>
      </c>
      <c r="Z318" s="44">
        <v>4.8</v>
      </c>
      <c r="AA318" s="44">
        <v>4.8</v>
      </c>
    </row>
    <row r="319" spans="1:27" ht="12.75" hidden="1" customHeight="1" outlineLevel="1" x14ac:dyDescent="0.3">
      <c r="A319" s="99" t="s">
        <v>1879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collapsed="1" x14ac:dyDescent="0.3">
      <c r="A320" s="98" t="s">
        <v>1880</v>
      </c>
      <c r="B320" s="28" t="str">
        <f>"04"&amp;"."&amp;$B$752&amp;"."&amp;$B$753</f>
        <v>04.02.2024</v>
      </c>
      <c r="C320" s="90" t="s">
        <v>76</v>
      </c>
      <c r="D320" s="91">
        <f>ROUND(((D321+D322+D324+D323)/1000),5)</f>
        <v>3.8426399999999998</v>
      </c>
      <c r="E320" s="91">
        <f>ROUND(((E321+E322+E324+E323)/1000),5)</f>
        <v>3.6840600000000001</v>
      </c>
      <c r="F320" s="91">
        <f>ROUND(((F321+F322+F324+F323)/1000),5)</f>
        <v>3.63361</v>
      </c>
      <c r="G320" s="91">
        <f t="shared" ref="G320:AA320" si="183">ROUND(((G321+G322+G324+G323)/1000),5)</f>
        <v>3.6253000000000002</v>
      </c>
      <c r="H320" s="91">
        <f t="shared" si="183"/>
        <v>3.6304699999999999</v>
      </c>
      <c r="I320" s="91">
        <f t="shared" si="183"/>
        <v>3.64676</v>
      </c>
      <c r="J320" s="91">
        <f t="shared" si="183"/>
        <v>3.6814499999999999</v>
      </c>
      <c r="K320" s="91">
        <f t="shared" si="183"/>
        <v>3.83555</v>
      </c>
      <c r="L320" s="91">
        <f t="shared" si="183"/>
        <v>3.95052</v>
      </c>
      <c r="M320" s="91">
        <f t="shared" si="183"/>
        <v>4.1588700000000003</v>
      </c>
      <c r="N320" s="91">
        <f t="shared" si="183"/>
        <v>4.2405200000000001</v>
      </c>
      <c r="O320" s="91">
        <f t="shared" si="183"/>
        <v>4.2681100000000001</v>
      </c>
      <c r="P320" s="91">
        <f t="shared" si="183"/>
        <v>4.2735099999999999</v>
      </c>
      <c r="Q320" s="91">
        <f t="shared" si="183"/>
        <v>4.2774000000000001</v>
      </c>
      <c r="R320" s="91">
        <f t="shared" si="183"/>
        <v>4.2393799999999997</v>
      </c>
      <c r="S320" s="91">
        <f t="shared" si="183"/>
        <v>4.2510199999999996</v>
      </c>
      <c r="T320" s="91">
        <f t="shared" si="183"/>
        <v>4.2778200000000002</v>
      </c>
      <c r="U320" s="91">
        <f t="shared" si="183"/>
        <v>4.3304299999999998</v>
      </c>
      <c r="V320" s="91">
        <f t="shared" si="183"/>
        <v>4.3117700000000001</v>
      </c>
      <c r="W320" s="91">
        <f t="shared" si="183"/>
        <v>4.2765899999999997</v>
      </c>
      <c r="X320" s="91">
        <f t="shared" si="183"/>
        <v>4.2692600000000001</v>
      </c>
      <c r="Y320" s="91">
        <f t="shared" si="183"/>
        <v>4.1716100000000003</v>
      </c>
      <c r="Z320" s="91">
        <f t="shared" si="183"/>
        <v>3.9343699999999999</v>
      </c>
      <c r="AA320" s="91">
        <f t="shared" si="183"/>
        <v>3.8862999999999999</v>
      </c>
    </row>
    <row r="321" spans="1:27" ht="12.75" hidden="1" customHeight="1" outlineLevel="1" x14ac:dyDescent="0.3">
      <c r="A321" s="99" t="s">
        <v>1881</v>
      </c>
      <c r="B321" s="63" t="s">
        <v>238</v>
      </c>
      <c r="C321" s="43" t="s">
        <v>79</v>
      </c>
      <c r="D321" s="44">
        <v>1398.59</v>
      </c>
      <c r="E321" s="44">
        <v>1240.01</v>
      </c>
      <c r="F321" s="44">
        <v>1189.56</v>
      </c>
      <c r="G321" s="44">
        <v>1181.25</v>
      </c>
      <c r="H321" s="44">
        <v>1186.42</v>
      </c>
      <c r="I321" s="44">
        <v>1202.71</v>
      </c>
      <c r="J321" s="44">
        <v>1237.4000000000001</v>
      </c>
      <c r="K321" s="44">
        <v>1391.5</v>
      </c>
      <c r="L321" s="44">
        <v>1506.47</v>
      </c>
      <c r="M321" s="44">
        <v>1714.82</v>
      </c>
      <c r="N321" s="44">
        <v>1796.47</v>
      </c>
      <c r="O321" s="44">
        <v>1824.06</v>
      </c>
      <c r="P321" s="44">
        <v>1829.46</v>
      </c>
      <c r="Q321" s="44">
        <v>1833.35</v>
      </c>
      <c r="R321" s="44">
        <v>1795.33</v>
      </c>
      <c r="S321" s="44">
        <v>1806.97</v>
      </c>
      <c r="T321" s="44">
        <v>1833.77</v>
      </c>
      <c r="U321" s="44">
        <v>1886.38</v>
      </c>
      <c r="V321" s="44">
        <v>1867.72</v>
      </c>
      <c r="W321" s="44">
        <v>1832.54</v>
      </c>
      <c r="X321" s="44">
        <v>1825.21</v>
      </c>
      <c r="Y321" s="44">
        <v>1727.56</v>
      </c>
      <c r="Z321" s="44">
        <v>1490.32</v>
      </c>
      <c r="AA321" s="44">
        <v>1442.25</v>
      </c>
    </row>
    <row r="322" spans="1:27" ht="12.75" hidden="1" customHeight="1" outlineLevel="1" x14ac:dyDescent="0.3">
      <c r="A322" s="99" t="s">
        <v>1882</v>
      </c>
      <c r="B322" s="63" t="s">
        <v>90</v>
      </c>
      <c r="C322" s="43" t="s">
        <v>79</v>
      </c>
      <c r="D322" s="44">
        <f>$D$307</f>
        <v>2222.89</v>
      </c>
      <c r="E322" s="44">
        <f t="shared" ref="E322:AA322" si="184">$D$307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3">
      <c r="A323" s="99" t="s">
        <v>1883</v>
      </c>
      <c r="B323" s="63" t="s">
        <v>83</v>
      </c>
      <c r="C323" s="43" t="s">
        <v>79</v>
      </c>
      <c r="D323" s="44">
        <v>4.8</v>
      </c>
      <c r="E323" s="44">
        <v>4.8</v>
      </c>
      <c r="F323" s="44">
        <v>4.8</v>
      </c>
      <c r="G323" s="44">
        <v>4.8</v>
      </c>
      <c r="H323" s="44">
        <v>4.8</v>
      </c>
      <c r="I323" s="44">
        <v>4.8</v>
      </c>
      <c r="J323" s="44">
        <v>4.8</v>
      </c>
      <c r="K323" s="44">
        <v>4.8</v>
      </c>
      <c r="L323" s="44">
        <v>4.8</v>
      </c>
      <c r="M323" s="44">
        <v>4.8</v>
      </c>
      <c r="N323" s="44">
        <v>4.8</v>
      </c>
      <c r="O323" s="44">
        <v>4.8</v>
      </c>
      <c r="P323" s="44">
        <v>4.8</v>
      </c>
      <c r="Q323" s="44">
        <v>4.8</v>
      </c>
      <c r="R323" s="44">
        <v>4.8</v>
      </c>
      <c r="S323" s="44">
        <v>4.8</v>
      </c>
      <c r="T323" s="44">
        <v>4.8</v>
      </c>
      <c r="U323" s="44">
        <v>4.8</v>
      </c>
      <c r="V323" s="44">
        <v>4.8</v>
      </c>
      <c r="W323" s="44">
        <v>4.8</v>
      </c>
      <c r="X323" s="44">
        <v>4.8</v>
      </c>
      <c r="Y323" s="44">
        <v>4.8</v>
      </c>
      <c r="Z323" s="44">
        <v>4.8</v>
      </c>
      <c r="AA323" s="44">
        <v>4.8</v>
      </c>
    </row>
    <row r="324" spans="1:27" ht="12.75" hidden="1" customHeight="1" outlineLevel="1" x14ac:dyDescent="0.3">
      <c r="A324" s="99" t="s">
        <v>1884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collapsed="1" x14ac:dyDescent="0.3">
      <c r="A325" s="98" t="s">
        <v>1885</v>
      </c>
      <c r="B325" s="28" t="str">
        <f>"05"&amp;"."&amp;$B$752&amp;"."&amp;$B$753</f>
        <v>05.02.2024</v>
      </c>
      <c r="C325" s="90" t="s">
        <v>76</v>
      </c>
      <c r="D325" s="91">
        <f>ROUND(((D326+D327+D329+D328)/1000),5)</f>
        <v>3.74966</v>
      </c>
      <c r="E325" s="91">
        <f>ROUND(((E326+E327+E329+E328)/1000),5)</f>
        <v>3.6418599999999999</v>
      </c>
      <c r="F325" s="91">
        <f>ROUND(((F326+F327+F329+F328)/1000),5)</f>
        <v>3.6187499999999999</v>
      </c>
      <c r="G325" s="91">
        <f t="shared" ref="G325:AA325" si="186">ROUND(((G326+G327+G329+G328)/1000),5)</f>
        <v>3.62615</v>
      </c>
      <c r="H325" s="91">
        <f t="shared" si="186"/>
        <v>3.66425</v>
      </c>
      <c r="I325" s="91">
        <f t="shared" si="186"/>
        <v>3.7785700000000002</v>
      </c>
      <c r="J325" s="91">
        <f t="shared" si="186"/>
        <v>3.9491700000000001</v>
      </c>
      <c r="K325" s="91">
        <f t="shared" si="186"/>
        <v>4.2315300000000002</v>
      </c>
      <c r="L325" s="91">
        <f t="shared" si="186"/>
        <v>4.4172099999999999</v>
      </c>
      <c r="M325" s="91">
        <f t="shared" si="186"/>
        <v>4.4748200000000002</v>
      </c>
      <c r="N325" s="91">
        <f t="shared" si="186"/>
        <v>4.4897799999999997</v>
      </c>
      <c r="O325" s="91">
        <f t="shared" si="186"/>
        <v>4.5186400000000004</v>
      </c>
      <c r="P325" s="91">
        <f t="shared" si="186"/>
        <v>4.4979699999999996</v>
      </c>
      <c r="Q325" s="91">
        <f t="shared" si="186"/>
        <v>4.4836900000000002</v>
      </c>
      <c r="R325" s="91">
        <f t="shared" si="186"/>
        <v>4.4740599999999997</v>
      </c>
      <c r="S325" s="91">
        <f t="shared" si="186"/>
        <v>4.4162100000000004</v>
      </c>
      <c r="T325" s="91">
        <f t="shared" si="186"/>
        <v>4.3826900000000002</v>
      </c>
      <c r="U325" s="91">
        <f t="shared" si="186"/>
        <v>4.43201</v>
      </c>
      <c r="V325" s="91">
        <f t="shared" si="186"/>
        <v>4.4642499999999998</v>
      </c>
      <c r="W325" s="91">
        <f t="shared" si="186"/>
        <v>4.4579300000000002</v>
      </c>
      <c r="X325" s="91">
        <f t="shared" si="186"/>
        <v>4.2792399999999997</v>
      </c>
      <c r="Y325" s="91">
        <f t="shared" si="186"/>
        <v>4.1727299999999996</v>
      </c>
      <c r="Z325" s="91">
        <f t="shared" si="186"/>
        <v>3.9344999999999999</v>
      </c>
      <c r="AA325" s="91">
        <f t="shared" si="186"/>
        <v>3.7953000000000001</v>
      </c>
    </row>
    <row r="326" spans="1:27" ht="12.75" hidden="1" customHeight="1" outlineLevel="1" x14ac:dyDescent="0.3">
      <c r="A326" s="99" t="s">
        <v>1886</v>
      </c>
      <c r="B326" s="63" t="s">
        <v>238</v>
      </c>
      <c r="C326" s="43" t="s">
        <v>79</v>
      </c>
      <c r="D326" s="44">
        <v>1305.6099999999999</v>
      </c>
      <c r="E326" s="44">
        <v>1197.81</v>
      </c>
      <c r="F326" s="44">
        <v>1174.7</v>
      </c>
      <c r="G326" s="44">
        <v>1182.0999999999999</v>
      </c>
      <c r="H326" s="44">
        <v>1220.2</v>
      </c>
      <c r="I326" s="44">
        <v>1334.52</v>
      </c>
      <c r="J326" s="44">
        <v>1505.12</v>
      </c>
      <c r="K326" s="44">
        <v>1787.48</v>
      </c>
      <c r="L326" s="44">
        <v>1973.16</v>
      </c>
      <c r="M326" s="44">
        <v>2030.77</v>
      </c>
      <c r="N326" s="44">
        <v>2045.73</v>
      </c>
      <c r="O326" s="44">
        <v>2074.59</v>
      </c>
      <c r="P326" s="44">
        <v>2053.92</v>
      </c>
      <c r="Q326" s="44">
        <v>2039.64</v>
      </c>
      <c r="R326" s="44">
        <v>2030.01</v>
      </c>
      <c r="S326" s="44">
        <v>1972.16</v>
      </c>
      <c r="T326" s="44">
        <v>1938.64</v>
      </c>
      <c r="U326" s="44">
        <v>1987.96</v>
      </c>
      <c r="V326" s="44">
        <v>2020.2</v>
      </c>
      <c r="W326" s="44">
        <v>2013.88</v>
      </c>
      <c r="X326" s="44">
        <v>1835.19</v>
      </c>
      <c r="Y326" s="44">
        <v>1728.68</v>
      </c>
      <c r="Z326" s="44">
        <v>1490.45</v>
      </c>
      <c r="AA326" s="44">
        <v>1351.25</v>
      </c>
    </row>
    <row r="327" spans="1:27" ht="12.75" hidden="1" customHeight="1" outlineLevel="1" x14ac:dyDescent="0.3">
      <c r="A327" s="99" t="s">
        <v>1887</v>
      </c>
      <c r="B327" s="63" t="s">
        <v>90</v>
      </c>
      <c r="C327" s="43" t="s">
        <v>79</v>
      </c>
      <c r="D327" s="44">
        <f>$D$307</f>
        <v>2222.89</v>
      </c>
      <c r="E327" s="44">
        <f t="shared" ref="E327:AA327" si="187">$D$307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3">
      <c r="A328" s="99" t="s">
        <v>1888</v>
      </c>
      <c r="B328" s="63" t="s">
        <v>83</v>
      </c>
      <c r="C328" s="43" t="s">
        <v>79</v>
      </c>
      <c r="D328" s="44">
        <v>4.8</v>
      </c>
      <c r="E328" s="44">
        <v>4.8</v>
      </c>
      <c r="F328" s="44">
        <v>4.8</v>
      </c>
      <c r="G328" s="44">
        <v>4.8</v>
      </c>
      <c r="H328" s="44">
        <v>4.8</v>
      </c>
      <c r="I328" s="44">
        <v>4.8</v>
      </c>
      <c r="J328" s="44">
        <v>4.8</v>
      </c>
      <c r="K328" s="44">
        <v>4.8</v>
      </c>
      <c r="L328" s="44">
        <v>4.8</v>
      </c>
      <c r="M328" s="44">
        <v>4.8</v>
      </c>
      <c r="N328" s="44">
        <v>4.8</v>
      </c>
      <c r="O328" s="44">
        <v>4.8</v>
      </c>
      <c r="P328" s="44">
        <v>4.8</v>
      </c>
      <c r="Q328" s="44">
        <v>4.8</v>
      </c>
      <c r="R328" s="44">
        <v>4.8</v>
      </c>
      <c r="S328" s="44">
        <v>4.8</v>
      </c>
      <c r="T328" s="44">
        <v>4.8</v>
      </c>
      <c r="U328" s="44">
        <v>4.8</v>
      </c>
      <c r="V328" s="44">
        <v>4.8</v>
      </c>
      <c r="W328" s="44">
        <v>4.8</v>
      </c>
      <c r="X328" s="44">
        <v>4.8</v>
      </c>
      <c r="Y328" s="44">
        <v>4.8</v>
      </c>
      <c r="Z328" s="44">
        <v>4.8</v>
      </c>
      <c r="AA328" s="44">
        <v>4.8</v>
      </c>
    </row>
    <row r="329" spans="1:27" ht="12.75" hidden="1" customHeight="1" outlineLevel="1" x14ac:dyDescent="0.3">
      <c r="A329" s="99" t="s">
        <v>1889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3">
      <c r="A330" s="98" t="s">
        <v>1890</v>
      </c>
      <c r="B330" s="28" t="str">
        <f>"06"&amp;"."&amp;$B$752&amp;"."&amp;$B$753</f>
        <v>06.02.2024</v>
      </c>
      <c r="C330" s="90" t="s">
        <v>76</v>
      </c>
      <c r="D330" s="91">
        <f>ROUND(((D331+D332+D334+D333)/1000),5)</f>
        <v>3.6952099999999999</v>
      </c>
      <c r="E330" s="91">
        <f>ROUND(((E331+E332+E334+E333)/1000),5)</f>
        <v>3.6362100000000002</v>
      </c>
      <c r="F330" s="91">
        <f>ROUND(((F331+F332+F334+F333)/1000),5)</f>
        <v>3.6068899999999999</v>
      </c>
      <c r="G330" s="91">
        <f t="shared" ref="G330:AA330" si="189">ROUND(((G331+G332+G334+G333)/1000),5)</f>
        <v>3.5951499999999998</v>
      </c>
      <c r="H330" s="91">
        <f t="shared" si="189"/>
        <v>3.6411799999999999</v>
      </c>
      <c r="I330" s="91">
        <f t="shared" si="189"/>
        <v>3.7042600000000001</v>
      </c>
      <c r="J330" s="91">
        <f t="shared" si="189"/>
        <v>3.8698999999999999</v>
      </c>
      <c r="K330" s="91">
        <f t="shared" si="189"/>
        <v>4.1205999999999996</v>
      </c>
      <c r="L330" s="91">
        <f t="shared" si="189"/>
        <v>4.2798600000000002</v>
      </c>
      <c r="M330" s="91">
        <f t="shared" si="189"/>
        <v>4.31419</v>
      </c>
      <c r="N330" s="91">
        <f t="shared" si="189"/>
        <v>4.33629</v>
      </c>
      <c r="O330" s="91">
        <f t="shared" si="189"/>
        <v>4.3686600000000002</v>
      </c>
      <c r="P330" s="91">
        <f t="shared" si="189"/>
        <v>4.3418299999999999</v>
      </c>
      <c r="Q330" s="91">
        <f t="shared" si="189"/>
        <v>4.3645199999999997</v>
      </c>
      <c r="R330" s="91">
        <f t="shared" si="189"/>
        <v>4.3505000000000003</v>
      </c>
      <c r="S330" s="91">
        <f t="shared" si="189"/>
        <v>4.3052099999999998</v>
      </c>
      <c r="T330" s="91">
        <f t="shared" si="189"/>
        <v>4.28376</v>
      </c>
      <c r="U330" s="91">
        <f t="shared" si="189"/>
        <v>4.3220000000000001</v>
      </c>
      <c r="V330" s="91">
        <f t="shared" si="189"/>
        <v>4.3271600000000001</v>
      </c>
      <c r="W330" s="91">
        <f t="shared" si="189"/>
        <v>4.3370199999999999</v>
      </c>
      <c r="X330" s="91">
        <f t="shared" si="189"/>
        <v>4.2427200000000003</v>
      </c>
      <c r="Y330" s="91">
        <f t="shared" si="189"/>
        <v>4.1457699999999997</v>
      </c>
      <c r="Z330" s="91">
        <f t="shared" si="189"/>
        <v>3.93343</v>
      </c>
      <c r="AA330" s="91">
        <f t="shared" si="189"/>
        <v>3.7163400000000002</v>
      </c>
    </row>
    <row r="331" spans="1:27" ht="12.75" hidden="1" customHeight="1" outlineLevel="1" x14ac:dyDescent="0.3">
      <c r="A331" s="99" t="s">
        <v>1891</v>
      </c>
      <c r="B331" s="63" t="s">
        <v>238</v>
      </c>
      <c r="C331" s="43" t="s">
        <v>79</v>
      </c>
      <c r="D331" s="44">
        <v>1251.1600000000001</v>
      </c>
      <c r="E331" s="44">
        <v>1192.1600000000001</v>
      </c>
      <c r="F331" s="44">
        <v>1162.8399999999999</v>
      </c>
      <c r="G331" s="44">
        <v>1151.0999999999999</v>
      </c>
      <c r="H331" s="44">
        <v>1197.1300000000001</v>
      </c>
      <c r="I331" s="44">
        <v>1260.21</v>
      </c>
      <c r="J331" s="44">
        <v>1425.85</v>
      </c>
      <c r="K331" s="44">
        <v>1676.55</v>
      </c>
      <c r="L331" s="44">
        <v>1835.81</v>
      </c>
      <c r="M331" s="44">
        <v>1870.14</v>
      </c>
      <c r="N331" s="44">
        <v>1892.24</v>
      </c>
      <c r="O331" s="44">
        <v>1924.61</v>
      </c>
      <c r="P331" s="44">
        <v>1897.78</v>
      </c>
      <c r="Q331" s="44">
        <v>1920.47</v>
      </c>
      <c r="R331" s="44">
        <v>1906.45</v>
      </c>
      <c r="S331" s="44">
        <v>1861.16</v>
      </c>
      <c r="T331" s="44">
        <v>1839.71</v>
      </c>
      <c r="U331" s="44">
        <v>1877.95</v>
      </c>
      <c r="V331" s="44">
        <v>1883.11</v>
      </c>
      <c r="W331" s="44">
        <v>1892.97</v>
      </c>
      <c r="X331" s="44">
        <v>1798.67</v>
      </c>
      <c r="Y331" s="44">
        <v>1701.72</v>
      </c>
      <c r="Z331" s="44">
        <v>1489.38</v>
      </c>
      <c r="AA331" s="44">
        <v>1272.29</v>
      </c>
    </row>
    <row r="332" spans="1:27" ht="12.75" hidden="1" customHeight="1" outlineLevel="1" x14ac:dyDescent="0.3">
      <c r="A332" s="99" t="s">
        <v>1892</v>
      </c>
      <c r="B332" s="63" t="s">
        <v>90</v>
      </c>
      <c r="C332" s="43" t="s">
        <v>79</v>
      </c>
      <c r="D332" s="44">
        <f>$D$307</f>
        <v>2222.89</v>
      </c>
      <c r="E332" s="44">
        <f t="shared" ref="E332:AA332" si="190">$D$307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3">
      <c r="A333" s="99" t="s">
        <v>1893</v>
      </c>
      <c r="B333" s="63" t="s">
        <v>83</v>
      </c>
      <c r="C333" s="43" t="s">
        <v>79</v>
      </c>
      <c r="D333" s="44">
        <v>4.8</v>
      </c>
      <c r="E333" s="44">
        <v>4.8</v>
      </c>
      <c r="F333" s="44">
        <v>4.8</v>
      </c>
      <c r="G333" s="44">
        <v>4.8</v>
      </c>
      <c r="H333" s="44">
        <v>4.8</v>
      </c>
      <c r="I333" s="44">
        <v>4.8</v>
      </c>
      <c r="J333" s="44">
        <v>4.8</v>
      </c>
      <c r="K333" s="44">
        <v>4.8</v>
      </c>
      <c r="L333" s="44">
        <v>4.8</v>
      </c>
      <c r="M333" s="44">
        <v>4.8</v>
      </c>
      <c r="N333" s="44">
        <v>4.8</v>
      </c>
      <c r="O333" s="44">
        <v>4.8</v>
      </c>
      <c r="P333" s="44">
        <v>4.8</v>
      </c>
      <c r="Q333" s="44">
        <v>4.8</v>
      </c>
      <c r="R333" s="44">
        <v>4.8</v>
      </c>
      <c r="S333" s="44">
        <v>4.8</v>
      </c>
      <c r="T333" s="44">
        <v>4.8</v>
      </c>
      <c r="U333" s="44">
        <v>4.8</v>
      </c>
      <c r="V333" s="44">
        <v>4.8</v>
      </c>
      <c r="W333" s="44">
        <v>4.8</v>
      </c>
      <c r="X333" s="44">
        <v>4.8</v>
      </c>
      <c r="Y333" s="44">
        <v>4.8</v>
      </c>
      <c r="Z333" s="44">
        <v>4.8</v>
      </c>
      <c r="AA333" s="44">
        <v>4.8</v>
      </c>
    </row>
    <row r="334" spans="1:27" ht="12.75" hidden="1" customHeight="1" outlineLevel="1" x14ac:dyDescent="0.3">
      <c r="A334" s="99" t="s">
        <v>1894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3">
      <c r="A335" s="98" t="s">
        <v>1895</v>
      </c>
      <c r="B335" s="28" t="str">
        <f>"07"&amp;"."&amp;$B$752&amp;"."&amp;$B$753</f>
        <v>07.02.2024</v>
      </c>
      <c r="C335" s="90" t="s">
        <v>76</v>
      </c>
      <c r="D335" s="91">
        <f>ROUND(((D336+D337+D339+D338)/1000),5)</f>
        <v>3.7159900000000001</v>
      </c>
      <c r="E335" s="91">
        <f>ROUND(((E336+E337+E339+E338)/1000),5)</f>
        <v>3.6602999999999999</v>
      </c>
      <c r="F335" s="91">
        <f>ROUND(((F336+F337+F339+F338)/1000),5)</f>
        <v>3.6217600000000001</v>
      </c>
      <c r="G335" s="91">
        <f t="shared" ref="G335:AA335" si="192">ROUND(((G336+G337+G339+G338)/1000),5)</f>
        <v>3.6166499999999999</v>
      </c>
      <c r="H335" s="91">
        <f t="shared" si="192"/>
        <v>3.6508799999999999</v>
      </c>
      <c r="I335" s="91">
        <f t="shared" si="192"/>
        <v>3.7080000000000002</v>
      </c>
      <c r="J335" s="91">
        <f t="shared" si="192"/>
        <v>3.8946399999999999</v>
      </c>
      <c r="K335" s="91">
        <f t="shared" si="192"/>
        <v>4.17028</v>
      </c>
      <c r="L335" s="91">
        <f t="shared" si="192"/>
        <v>4.3318099999999999</v>
      </c>
      <c r="M335" s="91">
        <f t="shared" si="192"/>
        <v>4.38917</v>
      </c>
      <c r="N335" s="91">
        <f t="shared" si="192"/>
        <v>4.4239600000000001</v>
      </c>
      <c r="O335" s="91">
        <f t="shared" si="192"/>
        <v>4.4607900000000003</v>
      </c>
      <c r="P335" s="91">
        <f t="shared" si="192"/>
        <v>4.4265400000000001</v>
      </c>
      <c r="Q335" s="91">
        <f t="shared" si="192"/>
        <v>4.4554499999999999</v>
      </c>
      <c r="R335" s="91">
        <f t="shared" si="192"/>
        <v>4.4553700000000003</v>
      </c>
      <c r="S335" s="91">
        <f t="shared" si="192"/>
        <v>4.3712600000000004</v>
      </c>
      <c r="T335" s="91">
        <f t="shared" si="192"/>
        <v>4.34063</v>
      </c>
      <c r="U335" s="91">
        <f t="shared" si="192"/>
        <v>4.3795200000000003</v>
      </c>
      <c r="V335" s="91">
        <f t="shared" si="192"/>
        <v>4.3667100000000003</v>
      </c>
      <c r="W335" s="91">
        <f t="shared" si="192"/>
        <v>4.3884299999999996</v>
      </c>
      <c r="X335" s="91">
        <f t="shared" si="192"/>
        <v>4.2882300000000004</v>
      </c>
      <c r="Y335" s="91">
        <f t="shared" si="192"/>
        <v>4.1951499999999999</v>
      </c>
      <c r="Z335" s="91">
        <f t="shared" si="192"/>
        <v>3.94693</v>
      </c>
      <c r="AA335" s="91">
        <f t="shared" si="192"/>
        <v>3.7473900000000002</v>
      </c>
    </row>
    <row r="336" spans="1:27" ht="12.75" hidden="1" customHeight="1" outlineLevel="1" x14ac:dyDescent="0.3">
      <c r="A336" s="99" t="s">
        <v>1896</v>
      </c>
      <c r="B336" s="63" t="s">
        <v>238</v>
      </c>
      <c r="C336" s="43" t="s">
        <v>79</v>
      </c>
      <c r="D336" s="44">
        <v>1271.94</v>
      </c>
      <c r="E336" s="44">
        <v>1216.25</v>
      </c>
      <c r="F336" s="44">
        <v>1177.71</v>
      </c>
      <c r="G336" s="44">
        <v>1172.5999999999999</v>
      </c>
      <c r="H336" s="44">
        <v>1206.83</v>
      </c>
      <c r="I336" s="44">
        <v>1263.95</v>
      </c>
      <c r="J336" s="44">
        <v>1450.59</v>
      </c>
      <c r="K336" s="44">
        <v>1726.23</v>
      </c>
      <c r="L336" s="44">
        <v>1887.76</v>
      </c>
      <c r="M336" s="44">
        <v>1945.12</v>
      </c>
      <c r="N336" s="44">
        <v>1979.91</v>
      </c>
      <c r="O336" s="44">
        <v>2016.74</v>
      </c>
      <c r="P336" s="44">
        <v>1982.49</v>
      </c>
      <c r="Q336" s="44">
        <v>2011.4</v>
      </c>
      <c r="R336" s="44">
        <v>2011.32</v>
      </c>
      <c r="S336" s="44">
        <v>1927.21</v>
      </c>
      <c r="T336" s="44">
        <v>1896.58</v>
      </c>
      <c r="U336" s="44">
        <v>1935.47</v>
      </c>
      <c r="V336" s="44">
        <v>1922.66</v>
      </c>
      <c r="W336" s="44">
        <v>1944.38</v>
      </c>
      <c r="X336" s="44">
        <v>1844.18</v>
      </c>
      <c r="Y336" s="44">
        <v>1751.1</v>
      </c>
      <c r="Z336" s="44">
        <v>1502.88</v>
      </c>
      <c r="AA336" s="44">
        <v>1303.3399999999999</v>
      </c>
    </row>
    <row r="337" spans="1:27" ht="12.75" hidden="1" customHeight="1" outlineLevel="1" x14ac:dyDescent="0.3">
      <c r="A337" s="99" t="s">
        <v>1897</v>
      </c>
      <c r="B337" s="63" t="s">
        <v>90</v>
      </c>
      <c r="C337" s="43" t="s">
        <v>79</v>
      </c>
      <c r="D337" s="44">
        <f>$D$307</f>
        <v>2222.89</v>
      </c>
      <c r="E337" s="44">
        <f t="shared" ref="E337:AA337" si="193">$D$307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3">
      <c r="A338" s="99" t="s">
        <v>1898</v>
      </c>
      <c r="B338" s="63" t="s">
        <v>83</v>
      </c>
      <c r="C338" s="43" t="s">
        <v>79</v>
      </c>
      <c r="D338" s="44">
        <v>4.8</v>
      </c>
      <c r="E338" s="44">
        <v>4.8</v>
      </c>
      <c r="F338" s="44">
        <v>4.8</v>
      </c>
      <c r="G338" s="44">
        <v>4.8</v>
      </c>
      <c r="H338" s="44">
        <v>4.8</v>
      </c>
      <c r="I338" s="44">
        <v>4.8</v>
      </c>
      <c r="J338" s="44">
        <v>4.8</v>
      </c>
      <c r="K338" s="44">
        <v>4.8</v>
      </c>
      <c r="L338" s="44">
        <v>4.8</v>
      </c>
      <c r="M338" s="44">
        <v>4.8</v>
      </c>
      <c r="N338" s="44">
        <v>4.8</v>
      </c>
      <c r="O338" s="44">
        <v>4.8</v>
      </c>
      <c r="P338" s="44">
        <v>4.8</v>
      </c>
      <c r="Q338" s="44">
        <v>4.8</v>
      </c>
      <c r="R338" s="44">
        <v>4.8</v>
      </c>
      <c r="S338" s="44">
        <v>4.8</v>
      </c>
      <c r="T338" s="44">
        <v>4.8</v>
      </c>
      <c r="U338" s="44">
        <v>4.8</v>
      </c>
      <c r="V338" s="44">
        <v>4.8</v>
      </c>
      <c r="W338" s="44">
        <v>4.8</v>
      </c>
      <c r="X338" s="44">
        <v>4.8</v>
      </c>
      <c r="Y338" s="44">
        <v>4.8</v>
      </c>
      <c r="Z338" s="44">
        <v>4.8</v>
      </c>
      <c r="AA338" s="44">
        <v>4.8</v>
      </c>
    </row>
    <row r="339" spans="1:27" ht="12.75" hidden="1" customHeight="1" outlineLevel="1" x14ac:dyDescent="0.3">
      <c r="A339" s="99" t="s">
        <v>1899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3">
      <c r="A340" s="98" t="s">
        <v>1900</v>
      </c>
      <c r="B340" s="28" t="str">
        <f>"08"&amp;"."&amp;$B$752&amp;"."&amp;$B$753</f>
        <v>08.02.2024</v>
      </c>
      <c r="C340" s="90" t="s">
        <v>76</v>
      </c>
      <c r="D340" s="91">
        <f>ROUND(((D341+D342+D344+D343)/1000),5)</f>
        <v>3.7160899999999999</v>
      </c>
      <c r="E340" s="91">
        <f>ROUND(((E341+E342+E344+E343)/1000),5)</f>
        <v>3.6309200000000001</v>
      </c>
      <c r="F340" s="91">
        <f>ROUND(((F341+F342+F344+F343)/1000),5)</f>
        <v>3.5983900000000002</v>
      </c>
      <c r="G340" s="91">
        <f t="shared" ref="G340:AA340" si="195">ROUND(((G341+G342+G344+G343)/1000),5)</f>
        <v>3.5899700000000001</v>
      </c>
      <c r="H340" s="91">
        <f t="shared" si="195"/>
        <v>3.6231100000000001</v>
      </c>
      <c r="I340" s="91">
        <f t="shared" si="195"/>
        <v>3.74044</v>
      </c>
      <c r="J340" s="91">
        <f t="shared" si="195"/>
        <v>3.94964</v>
      </c>
      <c r="K340" s="91">
        <f t="shared" si="195"/>
        <v>4.2445399999999998</v>
      </c>
      <c r="L340" s="91">
        <f t="shared" si="195"/>
        <v>4.3666700000000001</v>
      </c>
      <c r="M340" s="91">
        <f t="shared" si="195"/>
        <v>4.4542200000000003</v>
      </c>
      <c r="N340" s="91">
        <f t="shared" si="195"/>
        <v>4.5213799999999997</v>
      </c>
      <c r="O340" s="91">
        <f t="shared" si="195"/>
        <v>4.5376500000000002</v>
      </c>
      <c r="P340" s="91">
        <f t="shared" si="195"/>
        <v>4.5098000000000003</v>
      </c>
      <c r="Q340" s="91">
        <f t="shared" si="195"/>
        <v>4.5165100000000002</v>
      </c>
      <c r="R340" s="91">
        <f t="shared" si="195"/>
        <v>4.50298</v>
      </c>
      <c r="S340" s="91">
        <f t="shared" si="195"/>
        <v>4.4397099999999998</v>
      </c>
      <c r="T340" s="91">
        <f t="shared" si="195"/>
        <v>4.5182200000000003</v>
      </c>
      <c r="U340" s="91">
        <f t="shared" si="195"/>
        <v>4.5503400000000003</v>
      </c>
      <c r="V340" s="91">
        <f t="shared" si="195"/>
        <v>4.6398999999999999</v>
      </c>
      <c r="W340" s="91">
        <f t="shared" si="195"/>
        <v>4.4864499999999996</v>
      </c>
      <c r="X340" s="91">
        <f t="shared" si="195"/>
        <v>4.4092700000000002</v>
      </c>
      <c r="Y340" s="91">
        <f t="shared" si="195"/>
        <v>4.2862600000000004</v>
      </c>
      <c r="Z340" s="91">
        <f t="shared" si="195"/>
        <v>4.14358</v>
      </c>
      <c r="AA340" s="91">
        <f t="shared" si="195"/>
        <v>3.8891300000000002</v>
      </c>
    </row>
    <row r="341" spans="1:27" ht="12.75" hidden="1" customHeight="1" outlineLevel="1" x14ac:dyDescent="0.3">
      <c r="A341" s="99" t="s">
        <v>1901</v>
      </c>
      <c r="B341" s="63" t="s">
        <v>238</v>
      </c>
      <c r="C341" s="43" t="s">
        <v>79</v>
      </c>
      <c r="D341" s="44">
        <v>1272.04</v>
      </c>
      <c r="E341" s="44">
        <v>1186.8699999999999</v>
      </c>
      <c r="F341" s="44">
        <v>1154.3399999999999</v>
      </c>
      <c r="G341" s="44">
        <v>1145.92</v>
      </c>
      <c r="H341" s="44">
        <v>1179.06</v>
      </c>
      <c r="I341" s="44">
        <v>1296.3900000000001</v>
      </c>
      <c r="J341" s="44">
        <v>1505.59</v>
      </c>
      <c r="K341" s="44">
        <v>1800.49</v>
      </c>
      <c r="L341" s="44">
        <v>1922.62</v>
      </c>
      <c r="M341" s="44">
        <v>2010.17</v>
      </c>
      <c r="N341" s="44">
        <v>2077.33</v>
      </c>
      <c r="O341" s="44">
        <v>2093.6</v>
      </c>
      <c r="P341" s="44">
        <v>2065.75</v>
      </c>
      <c r="Q341" s="44">
        <v>2072.46</v>
      </c>
      <c r="R341" s="44">
        <v>2058.9299999999998</v>
      </c>
      <c r="S341" s="44">
        <v>1995.66</v>
      </c>
      <c r="T341" s="44">
        <v>2074.17</v>
      </c>
      <c r="U341" s="44">
        <v>2106.29</v>
      </c>
      <c r="V341" s="44">
        <v>2195.85</v>
      </c>
      <c r="W341" s="44">
        <v>2042.4</v>
      </c>
      <c r="X341" s="44">
        <v>1965.22</v>
      </c>
      <c r="Y341" s="44">
        <v>1842.21</v>
      </c>
      <c r="Z341" s="44">
        <v>1699.53</v>
      </c>
      <c r="AA341" s="44">
        <v>1445.08</v>
      </c>
    </row>
    <row r="342" spans="1:27" ht="12.75" hidden="1" customHeight="1" outlineLevel="1" x14ac:dyDescent="0.3">
      <c r="A342" s="99" t="s">
        <v>1902</v>
      </c>
      <c r="B342" s="63" t="s">
        <v>90</v>
      </c>
      <c r="C342" s="43" t="s">
        <v>79</v>
      </c>
      <c r="D342" s="44">
        <f>$D$307</f>
        <v>2222.89</v>
      </c>
      <c r="E342" s="44">
        <f t="shared" ref="E342:AA342" si="196">$D$307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3">
      <c r="A343" s="99" t="s">
        <v>1903</v>
      </c>
      <c r="B343" s="63" t="s">
        <v>83</v>
      </c>
      <c r="C343" s="43" t="s">
        <v>79</v>
      </c>
      <c r="D343" s="44">
        <v>4.8</v>
      </c>
      <c r="E343" s="44">
        <v>4.8</v>
      </c>
      <c r="F343" s="44">
        <v>4.8</v>
      </c>
      <c r="G343" s="44">
        <v>4.8</v>
      </c>
      <c r="H343" s="44">
        <v>4.8</v>
      </c>
      <c r="I343" s="44">
        <v>4.8</v>
      </c>
      <c r="J343" s="44">
        <v>4.8</v>
      </c>
      <c r="K343" s="44">
        <v>4.8</v>
      </c>
      <c r="L343" s="44">
        <v>4.8</v>
      </c>
      <c r="M343" s="44">
        <v>4.8</v>
      </c>
      <c r="N343" s="44">
        <v>4.8</v>
      </c>
      <c r="O343" s="44">
        <v>4.8</v>
      </c>
      <c r="P343" s="44">
        <v>4.8</v>
      </c>
      <c r="Q343" s="44">
        <v>4.8</v>
      </c>
      <c r="R343" s="44">
        <v>4.8</v>
      </c>
      <c r="S343" s="44">
        <v>4.8</v>
      </c>
      <c r="T343" s="44">
        <v>4.8</v>
      </c>
      <c r="U343" s="44">
        <v>4.8</v>
      </c>
      <c r="V343" s="44">
        <v>4.8</v>
      </c>
      <c r="W343" s="44">
        <v>4.8</v>
      </c>
      <c r="X343" s="44">
        <v>4.8</v>
      </c>
      <c r="Y343" s="44">
        <v>4.8</v>
      </c>
      <c r="Z343" s="44">
        <v>4.8</v>
      </c>
      <c r="AA343" s="44">
        <v>4.8</v>
      </c>
    </row>
    <row r="344" spans="1:27" ht="12.75" hidden="1" customHeight="1" outlineLevel="1" x14ac:dyDescent="0.3">
      <c r="A344" s="99" t="s">
        <v>1904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3">
      <c r="A345" s="98" t="s">
        <v>1905</v>
      </c>
      <c r="B345" s="28" t="str">
        <f>"09"&amp;"."&amp;$B$752&amp;"."&amp;$B$753</f>
        <v>09.02.2024</v>
      </c>
      <c r="C345" s="90" t="s">
        <v>76</v>
      </c>
      <c r="D345" s="91">
        <f>ROUND(((D346+D347+D349+D348)/1000),5)</f>
        <v>3.7539099999999999</v>
      </c>
      <c r="E345" s="91">
        <f>ROUND(((E346+E347+E349+E348)/1000),5)</f>
        <v>3.6449199999999999</v>
      </c>
      <c r="F345" s="91">
        <f>ROUND(((F346+F347+F349+F348)/1000),5)</f>
        <v>3.6191399999999998</v>
      </c>
      <c r="G345" s="91">
        <f t="shared" ref="G345:AA345" si="198">ROUND(((G346+G347+G349+G348)/1000),5)</f>
        <v>3.6189200000000001</v>
      </c>
      <c r="H345" s="91">
        <f t="shared" si="198"/>
        <v>3.6295099999999998</v>
      </c>
      <c r="I345" s="91">
        <f t="shared" si="198"/>
        <v>3.76979</v>
      </c>
      <c r="J345" s="91">
        <f t="shared" si="198"/>
        <v>4.0075900000000004</v>
      </c>
      <c r="K345" s="91">
        <f t="shared" si="198"/>
        <v>4.2805999999999997</v>
      </c>
      <c r="L345" s="91">
        <f t="shared" si="198"/>
        <v>4.4180299999999999</v>
      </c>
      <c r="M345" s="91">
        <f t="shared" si="198"/>
        <v>4.5485499999999996</v>
      </c>
      <c r="N345" s="91">
        <f t="shared" si="198"/>
        <v>4.62026</v>
      </c>
      <c r="O345" s="91">
        <f t="shared" si="198"/>
        <v>4.5189899999999996</v>
      </c>
      <c r="P345" s="91">
        <f t="shared" si="198"/>
        <v>4.4894400000000001</v>
      </c>
      <c r="Q345" s="91">
        <f t="shared" si="198"/>
        <v>4.4955699999999998</v>
      </c>
      <c r="R345" s="91">
        <f t="shared" si="198"/>
        <v>4.4822899999999999</v>
      </c>
      <c r="S345" s="91">
        <f t="shared" si="198"/>
        <v>4.4914300000000003</v>
      </c>
      <c r="T345" s="91">
        <f t="shared" si="198"/>
        <v>4.5384799999999998</v>
      </c>
      <c r="U345" s="91">
        <f t="shared" si="198"/>
        <v>4.5674299999999999</v>
      </c>
      <c r="V345" s="91">
        <f t="shared" si="198"/>
        <v>4.6307499999999999</v>
      </c>
      <c r="W345" s="91">
        <f t="shared" si="198"/>
        <v>4.4513999999999996</v>
      </c>
      <c r="X345" s="91">
        <f t="shared" si="198"/>
        <v>4.37195</v>
      </c>
      <c r="Y345" s="91">
        <f t="shared" si="198"/>
        <v>4.3078900000000004</v>
      </c>
      <c r="Z345" s="91">
        <f t="shared" si="198"/>
        <v>4.1708400000000001</v>
      </c>
      <c r="AA345" s="91">
        <f t="shared" si="198"/>
        <v>3.9681700000000002</v>
      </c>
    </row>
    <row r="346" spans="1:27" ht="12.75" hidden="1" customHeight="1" outlineLevel="1" x14ac:dyDescent="0.3">
      <c r="A346" s="99" t="s">
        <v>1906</v>
      </c>
      <c r="B346" s="63" t="s">
        <v>238</v>
      </c>
      <c r="C346" s="43" t="s">
        <v>79</v>
      </c>
      <c r="D346" s="44">
        <v>1309.8599999999999</v>
      </c>
      <c r="E346" s="44">
        <v>1200.8699999999999</v>
      </c>
      <c r="F346" s="44">
        <v>1175.0899999999999</v>
      </c>
      <c r="G346" s="44">
        <v>1174.8699999999999</v>
      </c>
      <c r="H346" s="44">
        <v>1185.46</v>
      </c>
      <c r="I346" s="44">
        <v>1325.74</v>
      </c>
      <c r="J346" s="44">
        <v>1563.54</v>
      </c>
      <c r="K346" s="44">
        <v>1836.55</v>
      </c>
      <c r="L346" s="44">
        <v>1973.98</v>
      </c>
      <c r="M346" s="44">
        <v>2104.5</v>
      </c>
      <c r="N346" s="44">
        <v>2176.21</v>
      </c>
      <c r="O346" s="44">
        <v>2074.94</v>
      </c>
      <c r="P346" s="44">
        <v>2045.39</v>
      </c>
      <c r="Q346" s="44">
        <v>2051.52</v>
      </c>
      <c r="R346" s="44">
        <v>2038.24</v>
      </c>
      <c r="S346" s="44">
        <v>2047.38</v>
      </c>
      <c r="T346" s="44">
        <v>2094.4299999999998</v>
      </c>
      <c r="U346" s="44">
        <v>2123.38</v>
      </c>
      <c r="V346" s="44">
        <v>2186.6999999999998</v>
      </c>
      <c r="W346" s="44">
        <v>2007.35</v>
      </c>
      <c r="X346" s="44">
        <v>1927.9</v>
      </c>
      <c r="Y346" s="44">
        <v>1863.84</v>
      </c>
      <c r="Z346" s="44">
        <v>1726.79</v>
      </c>
      <c r="AA346" s="44">
        <v>1524.12</v>
      </c>
    </row>
    <row r="347" spans="1:27" ht="12.75" hidden="1" customHeight="1" outlineLevel="1" x14ac:dyDescent="0.3">
      <c r="A347" s="99" t="s">
        <v>1907</v>
      </c>
      <c r="B347" s="63" t="s">
        <v>90</v>
      </c>
      <c r="C347" s="43" t="s">
        <v>79</v>
      </c>
      <c r="D347" s="44">
        <f>$D$307</f>
        <v>2222.89</v>
      </c>
      <c r="E347" s="44">
        <f t="shared" ref="E347:AA347" si="199">$D$307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3">
      <c r="A348" s="99" t="s">
        <v>1908</v>
      </c>
      <c r="B348" s="63" t="s">
        <v>83</v>
      </c>
      <c r="C348" s="43" t="s">
        <v>79</v>
      </c>
      <c r="D348" s="44">
        <v>4.8</v>
      </c>
      <c r="E348" s="44">
        <v>4.8</v>
      </c>
      <c r="F348" s="44">
        <v>4.8</v>
      </c>
      <c r="G348" s="44">
        <v>4.8</v>
      </c>
      <c r="H348" s="44">
        <v>4.8</v>
      </c>
      <c r="I348" s="44">
        <v>4.8</v>
      </c>
      <c r="J348" s="44">
        <v>4.8</v>
      </c>
      <c r="K348" s="44">
        <v>4.8</v>
      </c>
      <c r="L348" s="44">
        <v>4.8</v>
      </c>
      <c r="M348" s="44">
        <v>4.8</v>
      </c>
      <c r="N348" s="44">
        <v>4.8</v>
      </c>
      <c r="O348" s="44">
        <v>4.8</v>
      </c>
      <c r="P348" s="44">
        <v>4.8</v>
      </c>
      <c r="Q348" s="44">
        <v>4.8</v>
      </c>
      <c r="R348" s="44">
        <v>4.8</v>
      </c>
      <c r="S348" s="44">
        <v>4.8</v>
      </c>
      <c r="T348" s="44">
        <v>4.8</v>
      </c>
      <c r="U348" s="44">
        <v>4.8</v>
      </c>
      <c r="V348" s="44">
        <v>4.8</v>
      </c>
      <c r="W348" s="44">
        <v>4.8</v>
      </c>
      <c r="X348" s="44">
        <v>4.8</v>
      </c>
      <c r="Y348" s="44">
        <v>4.8</v>
      </c>
      <c r="Z348" s="44">
        <v>4.8</v>
      </c>
      <c r="AA348" s="44">
        <v>4.8</v>
      </c>
    </row>
    <row r="349" spans="1:27" ht="12.75" hidden="1" customHeight="1" outlineLevel="1" x14ac:dyDescent="0.3">
      <c r="A349" s="99" t="s">
        <v>1909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3">
      <c r="A350" s="98" t="s">
        <v>1910</v>
      </c>
      <c r="B350" s="28" t="str">
        <f>"10"&amp;"."&amp;$B$752&amp;"."&amp;$B$753</f>
        <v>10.02.2024</v>
      </c>
      <c r="C350" s="90" t="s">
        <v>76</v>
      </c>
      <c r="D350" s="91">
        <f>ROUND(((D351+D352+D354+D353)/1000),5)</f>
        <v>3.8889200000000002</v>
      </c>
      <c r="E350" s="91">
        <f>ROUND(((E351+E352+E354+E353)/1000),5)</f>
        <v>3.7137699999999998</v>
      </c>
      <c r="F350" s="91">
        <f>ROUND(((F351+F352+F354+F353)/1000),5)</f>
        <v>3.63395</v>
      </c>
      <c r="G350" s="91">
        <f t="shared" ref="G350:AA350" si="201">ROUND(((G351+G352+G354+G353)/1000),5)</f>
        <v>3.6250599999999999</v>
      </c>
      <c r="H350" s="91">
        <f t="shared" si="201"/>
        <v>3.6333700000000002</v>
      </c>
      <c r="I350" s="91">
        <f t="shared" si="201"/>
        <v>3.7245599999999999</v>
      </c>
      <c r="J350" s="91">
        <f t="shared" si="201"/>
        <v>3.8356300000000001</v>
      </c>
      <c r="K350" s="91">
        <f t="shared" si="201"/>
        <v>4.0700200000000004</v>
      </c>
      <c r="L350" s="91">
        <f t="shared" si="201"/>
        <v>4.2556200000000004</v>
      </c>
      <c r="M350" s="91">
        <f t="shared" si="201"/>
        <v>4.3332600000000001</v>
      </c>
      <c r="N350" s="91">
        <f t="shared" si="201"/>
        <v>4.4032600000000004</v>
      </c>
      <c r="O350" s="91">
        <f t="shared" si="201"/>
        <v>4.4197199999999999</v>
      </c>
      <c r="P350" s="91">
        <f t="shared" si="201"/>
        <v>4.4020999999999999</v>
      </c>
      <c r="Q350" s="91">
        <f t="shared" si="201"/>
        <v>4.38964</v>
      </c>
      <c r="R350" s="91">
        <f t="shared" si="201"/>
        <v>4.3394899999999996</v>
      </c>
      <c r="S350" s="91">
        <f t="shared" si="201"/>
        <v>4.4113899999999999</v>
      </c>
      <c r="T350" s="91">
        <f t="shared" si="201"/>
        <v>4.4611400000000003</v>
      </c>
      <c r="U350" s="91">
        <f t="shared" si="201"/>
        <v>4.5127800000000002</v>
      </c>
      <c r="V350" s="91">
        <f t="shared" si="201"/>
        <v>4.64412</v>
      </c>
      <c r="W350" s="91">
        <f t="shared" si="201"/>
        <v>4.5108800000000002</v>
      </c>
      <c r="X350" s="91">
        <f t="shared" si="201"/>
        <v>4.3601999999999999</v>
      </c>
      <c r="Y350" s="91">
        <f t="shared" si="201"/>
        <v>4.2689899999999996</v>
      </c>
      <c r="Z350" s="91">
        <f t="shared" si="201"/>
        <v>4.1934300000000002</v>
      </c>
      <c r="AA350" s="91">
        <f t="shared" si="201"/>
        <v>3.9779399999999998</v>
      </c>
    </row>
    <row r="351" spans="1:27" ht="12.75" hidden="1" customHeight="1" outlineLevel="1" x14ac:dyDescent="0.3">
      <c r="A351" s="99" t="s">
        <v>1911</v>
      </c>
      <c r="B351" s="63" t="s">
        <v>238</v>
      </c>
      <c r="C351" s="43" t="s">
        <v>79</v>
      </c>
      <c r="D351" s="44">
        <v>1444.87</v>
      </c>
      <c r="E351" s="44">
        <v>1269.72</v>
      </c>
      <c r="F351" s="44">
        <v>1189.9000000000001</v>
      </c>
      <c r="G351" s="44">
        <v>1181.01</v>
      </c>
      <c r="H351" s="44">
        <v>1189.32</v>
      </c>
      <c r="I351" s="44">
        <v>1280.51</v>
      </c>
      <c r="J351" s="44">
        <v>1391.58</v>
      </c>
      <c r="K351" s="44">
        <v>1625.97</v>
      </c>
      <c r="L351" s="44">
        <v>1811.57</v>
      </c>
      <c r="M351" s="44">
        <v>1889.21</v>
      </c>
      <c r="N351" s="44">
        <v>1959.21</v>
      </c>
      <c r="O351" s="44">
        <v>1975.67</v>
      </c>
      <c r="P351" s="44">
        <v>1958.05</v>
      </c>
      <c r="Q351" s="44">
        <v>1945.59</v>
      </c>
      <c r="R351" s="44">
        <v>1895.44</v>
      </c>
      <c r="S351" s="44">
        <v>1967.34</v>
      </c>
      <c r="T351" s="44">
        <v>2017.09</v>
      </c>
      <c r="U351" s="44">
        <v>2068.73</v>
      </c>
      <c r="V351" s="44">
        <v>2200.0700000000002</v>
      </c>
      <c r="W351" s="44">
        <v>2066.83</v>
      </c>
      <c r="X351" s="44">
        <v>1916.15</v>
      </c>
      <c r="Y351" s="44">
        <v>1824.94</v>
      </c>
      <c r="Z351" s="44">
        <v>1749.38</v>
      </c>
      <c r="AA351" s="44">
        <v>1533.89</v>
      </c>
    </row>
    <row r="352" spans="1:27" ht="12.75" hidden="1" customHeight="1" outlineLevel="1" x14ac:dyDescent="0.3">
      <c r="A352" s="99" t="s">
        <v>1912</v>
      </c>
      <c r="B352" s="63" t="s">
        <v>90</v>
      </c>
      <c r="C352" s="43" t="s">
        <v>79</v>
      </c>
      <c r="D352" s="44">
        <f>$D$307</f>
        <v>2222.89</v>
      </c>
      <c r="E352" s="44">
        <f t="shared" ref="E352:AA352" si="202">$D$307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3">
      <c r="A353" s="99" t="s">
        <v>1913</v>
      </c>
      <c r="B353" s="63" t="s">
        <v>83</v>
      </c>
      <c r="C353" s="43" t="s">
        <v>79</v>
      </c>
      <c r="D353" s="44">
        <v>4.8</v>
      </c>
      <c r="E353" s="44">
        <v>4.8</v>
      </c>
      <c r="F353" s="44">
        <v>4.8</v>
      </c>
      <c r="G353" s="44">
        <v>4.8</v>
      </c>
      <c r="H353" s="44">
        <v>4.8</v>
      </c>
      <c r="I353" s="44">
        <v>4.8</v>
      </c>
      <c r="J353" s="44">
        <v>4.8</v>
      </c>
      <c r="K353" s="44">
        <v>4.8</v>
      </c>
      <c r="L353" s="44">
        <v>4.8</v>
      </c>
      <c r="M353" s="44">
        <v>4.8</v>
      </c>
      <c r="N353" s="44">
        <v>4.8</v>
      </c>
      <c r="O353" s="44">
        <v>4.8</v>
      </c>
      <c r="P353" s="44">
        <v>4.8</v>
      </c>
      <c r="Q353" s="44">
        <v>4.8</v>
      </c>
      <c r="R353" s="44">
        <v>4.8</v>
      </c>
      <c r="S353" s="44">
        <v>4.8</v>
      </c>
      <c r="T353" s="44">
        <v>4.8</v>
      </c>
      <c r="U353" s="44">
        <v>4.8</v>
      </c>
      <c r="V353" s="44">
        <v>4.8</v>
      </c>
      <c r="W353" s="44">
        <v>4.8</v>
      </c>
      <c r="X353" s="44">
        <v>4.8</v>
      </c>
      <c r="Y353" s="44">
        <v>4.8</v>
      </c>
      <c r="Z353" s="44">
        <v>4.8</v>
      </c>
      <c r="AA353" s="44">
        <v>4.8</v>
      </c>
    </row>
    <row r="354" spans="1:27" ht="12.75" hidden="1" customHeight="1" outlineLevel="1" x14ac:dyDescent="0.3">
      <c r="A354" s="99" t="s">
        <v>1914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3">
      <c r="A355" s="98" t="s">
        <v>1915</v>
      </c>
      <c r="B355" s="28" t="str">
        <f>"11"&amp;"."&amp;$B$752&amp;"."&amp;$B$753</f>
        <v>11.02.2024</v>
      </c>
      <c r="C355" s="90" t="s">
        <v>76</v>
      </c>
      <c r="D355" s="91">
        <f>ROUND(((D356+D357+D359+D358)/1000),5)</f>
        <v>3.8846699999999998</v>
      </c>
      <c r="E355" s="91">
        <f>ROUND(((E356+E357+E359+E358)/1000),5)</f>
        <v>3.7248700000000001</v>
      </c>
      <c r="F355" s="91">
        <f>ROUND(((F356+F357+F359+F358)/1000),5)</f>
        <v>3.64994</v>
      </c>
      <c r="G355" s="91">
        <f t="shared" ref="G355:AA355" si="204">ROUND(((G356+G357+G359+G358)/1000),5)</f>
        <v>3.6354299999999999</v>
      </c>
      <c r="H355" s="91">
        <f t="shared" si="204"/>
        <v>3.6403799999999999</v>
      </c>
      <c r="I355" s="91">
        <f t="shared" si="204"/>
        <v>3.7090100000000001</v>
      </c>
      <c r="J355" s="91">
        <f t="shared" si="204"/>
        <v>3.8004799999999999</v>
      </c>
      <c r="K355" s="91">
        <f t="shared" si="204"/>
        <v>3.9359299999999999</v>
      </c>
      <c r="L355" s="91">
        <f t="shared" si="204"/>
        <v>4.1896699999999996</v>
      </c>
      <c r="M355" s="91">
        <f t="shared" si="204"/>
        <v>4.2713099999999997</v>
      </c>
      <c r="N355" s="91">
        <f t="shared" si="204"/>
        <v>4.3253199999999996</v>
      </c>
      <c r="O355" s="91">
        <f t="shared" si="204"/>
        <v>4.3481500000000004</v>
      </c>
      <c r="P355" s="91">
        <f t="shared" si="204"/>
        <v>4.3423400000000001</v>
      </c>
      <c r="Q355" s="91">
        <f t="shared" si="204"/>
        <v>4.3403900000000002</v>
      </c>
      <c r="R355" s="91">
        <f t="shared" si="204"/>
        <v>4.30314</v>
      </c>
      <c r="S355" s="91">
        <f t="shared" si="204"/>
        <v>4.2980799999999997</v>
      </c>
      <c r="T355" s="91">
        <f t="shared" si="204"/>
        <v>4.34666</v>
      </c>
      <c r="U355" s="91">
        <f t="shared" si="204"/>
        <v>4.4019899999999996</v>
      </c>
      <c r="V355" s="91">
        <f t="shared" si="204"/>
        <v>4.4020900000000003</v>
      </c>
      <c r="W355" s="91">
        <f t="shared" si="204"/>
        <v>4.3661199999999996</v>
      </c>
      <c r="X355" s="91">
        <f t="shared" si="204"/>
        <v>4.3552799999999996</v>
      </c>
      <c r="Y355" s="91">
        <f t="shared" si="204"/>
        <v>4.2756600000000002</v>
      </c>
      <c r="Z355" s="91">
        <f t="shared" si="204"/>
        <v>4.19252</v>
      </c>
      <c r="AA355" s="91">
        <f t="shared" si="204"/>
        <v>3.92835</v>
      </c>
    </row>
    <row r="356" spans="1:27" ht="12.75" hidden="1" customHeight="1" outlineLevel="1" x14ac:dyDescent="0.3">
      <c r="A356" s="99" t="s">
        <v>1916</v>
      </c>
      <c r="B356" s="63" t="s">
        <v>238</v>
      </c>
      <c r="C356" s="43" t="s">
        <v>79</v>
      </c>
      <c r="D356" s="44">
        <v>1440.62</v>
      </c>
      <c r="E356" s="44">
        <v>1280.82</v>
      </c>
      <c r="F356" s="44">
        <v>1205.8900000000001</v>
      </c>
      <c r="G356" s="44">
        <v>1191.3800000000001</v>
      </c>
      <c r="H356" s="44">
        <v>1196.33</v>
      </c>
      <c r="I356" s="44">
        <v>1264.96</v>
      </c>
      <c r="J356" s="44">
        <v>1356.43</v>
      </c>
      <c r="K356" s="44">
        <v>1491.88</v>
      </c>
      <c r="L356" s="44">
        <v>1745.62</v>
      </c>
      <c r="M356" s="44">
        <v>1827.26</v>
      </c>
      <c r="N356" s="44">
        <v>1881.27</v>
      </c>
      <c r="O356" s="44">
        <v>1904.1</v>
      </c>
      <c r="P356" s="44">
        <v>1898.29</v>
      </c>
      <c r="Q356" s="44">
        <v>1896.34</v>
      </c>
      <c r="R356" s="44">
        <v>1859.09</v>
      </c>
      <c r="S356" s="44">
        <v>1854.03</v>
      </c>
      <c r="T356" s="44">
        <v>1902.61</v>
      </c>
      <c r="U356" s="44">
        <v>1957.94</v>
      </c>
      <c r="V356" s="44">
        <v>1958.04</v>
      </c>
      <c r="W356" s="44">
        <v>1922.07</v>
      </c>
      <c r="X356" s="44">
        <v>1911.23</v>
      </c>
      <c r="Y356" s="44">
        <v>1831.61</v>
      </c>
      <c r="Z356" s="44">
        <v>1748.47</v>
      </c>
      <c r="AA356" s="44">
        <v>1484.3</v>
      </c>
    </row>
    <row r="357" spans="1:27" ht="12.75" hidden="1" customHeight="1" outlineLevel="1" x14ac:dyDescent="0.3">
      <c r="A357" s="99" t="s">
        <v>1917</v>
      </c>
      <c r="B357" s="63" t="s">
        <v>90</v>
      </c>
      <c r="C357" s="43" t="s">
        <v>79</v>
      </c>
      <c r="D357" s="44">
        <f>$D$307</f>
        <v>2222.89</v>
      </c>
      <c r="E357" s="44">
        <f t="shared" ref="E357:AA357" si="205">$D$307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3">
      <c r="A358" s="99" t="s">
        <v>1918</v>
      </c>
      <c r="B358" s="63" t="s">
        <v>83</v>
      </c>
      <c r="C358" s="43" t="s">
        <v>79</v>
      </c>
      <c r="D358" s="44">
        <v>4.8</v>
      </c>
      <c r="E358" s="44">
        <v>4.8</v>
      </c>
      <c r="F358" s="44">
        <v>4.8</v>
      </c>
      <c r="G358" s="44">
        <v>4.8</v>
      </c>
      <c r="H358" s="44">
        <v>4.8</v>
      </c>
      <c r="I358" s="44">
        <v>4.8</v>
      </c>
      <c r="J358" s="44">
        <v>4.8</v>
      </c>
      <c r="K358" s="44">
        <v>4.8</v>
      </c>
      <c r="L358" s="44">
        <v>4.8</v>
      </c>
      <c r="M358" s="44">
        <v>4.8</v>
      </c>
      <c r="N358" s="44">
        <v>4.8</v>
      </c>
      <c r="O358" s="44">
        <v>4.8</v>
      </c>
      <c r="P358" s="44">
        <v>4.8</v>
      </c>
      <c r="Q358" s="44">
        <v>4.8</v>
      </c>
      <c r="R358" s="44">
        <v>4.8</v>
      </c>
      <c r="S358" s="44">
        <v>4.8</v>
      </c>
      <c r="T358" s="44">
        <v>4.8</v>
      </c>
      <c r="U358" s="44">
        <v>4.8</v>
      </c>
      <c r="V358" s="44">
        <v>4.8</v>
      </c>
      <c r="W358" s="44">
        <v>4.8</v>
      </c>
      <c r="X358" s="44">
        <v>4.8</v>
      </c>
      <c r="Y358" s="44">
        <v>4.8</v>
      </c>
      <c r="Z358" s="44">
        <v>4.8</v>
      </c>
      <c r="AA358" s="44">
        <v>4.8</v>
      </c>
    </row>
    <row r="359" spans="1:27" ht="12.75" hidden="1" customHeight="1" outlineLevel="1" x14ac:dyDescent="0.3">
      <c r="A359" s="99" t="s">
        <v>1919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3">
      <c r="A360" s="98" t="s">
        <v>1920</v>
      </c>
      <c r="B360" s="28" t="str">
        <f>"12"&amp;"."&amp;$B$752&amp;"."&amp;$B$753</f>
        <v>12.02.2024</v>
      </c>
      <c r="C360" s="90" t="s">
        <v>76</v>
      </c>
      <c r="D360" s="91">
        <f>ROUND(((D361+D362+D364+D363)/1000),5)</f>
        <v>3.8093699999999999</v>
      </c>
      <c r="E360" s="91">
        <f>ROUND(((E361+E362+E364+E363)/1000),5)</f>
        <v>3.6863999999999999</v>
      </c>
      <c r="F360" s="91">
        <f>ROUND(((F361+F362+F364+F363)/1000),5)</f>
        <v>3.6497799999999998</v>
      </c>
      <c r="G360" s="91">
        <f t="shared" ref="G360:AA360" si="207">ROUND(((G361+G362+G364+G363)/1000),5)</f>
        <v>3.6522399999999999</v>
      </c>
      <c r="H360" s="91">
        <f t="shared" si="207"/>
        <v>3.7044600000000001</v>
      </c>
      <c r="I360" s="91">
        <f t="shared" si="207"/>
        <v>3.80924</v>
      </c>
      <c r="J360" s="91">
        <f t="shared" si="207"/>
        <v>4.1215599999999997</v>
      </c>
      <c r="K360" s="91">
        <f t="shared" si="207"/>
        <v>4.3173599999999999</v>
      </c>
      <c r="L360" s="91">
        <f t="shared" si="207"/>
        <v>4.4547800000000004</v>
      </c>
      <c r="M360" s="91">
        <f t="shared" si="207"/>
        <v>4.4874599999999996</v>
      </c>
      <c r="N360" s="91">
        <f t="shared" si="207"/>
        <v>4.5196800000000001</v>
      </c>
      <c r="O360" s="91">
        <f t="shared" si="207"/>
        <v>4.5507600000000004</v>
      </c>
      <c r="P360" s="91">
        <f t="shared" si="207"/>
        <v>4.5153100000000004</v>
      </c>
      <c r="Q360" s="91">
        <f t="shared" si="207"/>
        <v>4.5343600000000004</v>
      </c>
      <c r="R360" s="91">
        <f t="shared" si="207"/>
        <v>4.5106000000000002</v>
      </c>
      <c r="S360" s="91">
        <f t="shared" si="207"/>
        <v>4.4567600000000001</v>
      </c>
      <c r="T360" s="91">
        <f t="shared" si="207"/>
        <v>4.4490400000000001</v>
      </c>
      <c r="U360" s="91">
        <f t="shared" si="207"/>
        <v>4.4510199999999998</v>
      </c>
      <c r="V360" s="91">
        <f t="shared" si="207"/>
        <v>4.4781700000000004</v>
      </c>
      <c r="W360" s="91">
        <f t="shared" si="207"/>
        <v>4.4870999999999999</v>
      </c>
      <c r="X360" s="91">
        <f t="shared" si="207"/>
        <v>4.4040800000000004</v>
      </c>
      <c r="Y360" s="91">
        <f t="shared" si="207"/>
        <v>4.27902</v>
      </c>
      <c r="Z360" s="91">
        <f t="shared" si="207"/>
        <v>4.06942</v>
      </c>
      <c r="AA360" s="91">
        <f t="shared" si="207"/>
        <v>3.8767100000000001</v>
      </c>
    </row>
    <row r="361" spans="1:27" ht="12.75" hidden="1" customHeight="1" outlineLevel="1" x14ac:dyDescent="0.3">
      <c r="A361" s="99" t="s">
        <v>1921</v>
      </c>
      <c r="B361" s="63" t="s">
        <v>238</v>
      </c>
      <c r="C361" s="43" t="s">
        <v>79</v>
      </c>
      <c r="D361" s="44">
        <v>1365.32</v>
      </c>
      <c r="E361" s="44">
        <v>1242.3499999999999</v>
      </c>
      <c r="F361" s="44">
        <v>1205.73</v>
      </c>
      <c r="G361" s="44">
        <v>1208.19</v>
      </c>
      <c r="H361" s="44">
        <v>1260.4100000000001</v>
      </c>
      <c r="I361" s="44">
        <v>1365.19</v>
      </c>
      <c r="J361" s="44">
        <v>1677.51</v>
      </c>
      <c r="K361" s="44">
        <v>1873.31</v>
      </c>
      <c r="L361" s="44">
        <v>2010.73</v>
      </c>
      <c r="M361" s="44">
        <v>2043.41</v>
      </c>
      <c r="N361" s="44">
        <v>2075.63</v>
      </c>
      <c r="O361" s="44">
        <v>2106.71</v>
      </c>
      <c r="P361" s="44">
        <v>2071.2600000000002</v>
      </c>
      <c r="Q361" s="44">
        <v>2090.31</v>
      </c>
      <c r="R361" s="44">
        <v>2066.5500000000002</v>
      </c>
      <c r="S361" s="44">
        <v>2012.71</v>
      </c>
      <c r="T361" s="44">
        <v>2004.99</v>
      </c>
      <c r="U361" s="44">
        <v>2006.97</v>
      </c>
      <c r="V361" s="44">
        <v>2034.12</v>
      </c>
      <c r="W361" s="44">
        <v>2043.05</v>
      </c>
      <c r="X361" s="44">
        <v>1960.03</v>
      </c>
      <c r="Y361" s="44">
        <v>1834.97</v>
      </c>
      <c r="Z361" s="44">
        <v>1625.37</v>
      </c>
      <c r="AA361" s="44">
        <v>1432.66</v>
      </c>
    </row>
    <row r="362" spans="1:27" ht="12.75" hidden="1" customHeight="1" outlineLevel="1" x14ac:dyDescent="0.3">
      <c r="A362" s="99" t="s">
        <v>1922</v>
      </c>
      <c r="B362" s="63" t="s">
        <v>90</v>
      </c>
      <c r="C362" s="43" t="s">
        <v>79</v>
      </c>
      <c r="D362" s="44">
        <f>$D$307</f>
        <v>2222.89</v>
      </c>
      <c r="E362" s="44">
        <f t="shared" ref="E362:AA362" si="208">$D$307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3">
      <c r="A363" s="99" t="s">
        <v>1923</v>
      </c>
      <c r="B363" s="63" t="s">
        <v>83</v>
      </c>
      <c r="C363" s="43" t="s">
        <v>79</v>
      </c>
      <c r="D363" s="44">
        <v>4.8</v>
      </c>
      <c r="E363" s="44">
        <v>4.8</v>
      </c>
      <c r="F363" s="44">
        <v>4.8</v>
      </c>
      <c r="G363" s="44">
        <v>4.8</v>
      </c>
      <c r="H363" s="44">
        <v>4.8</v>
      </c>
      <c r="I363" s="44">
        <v>4.8</v>
      </c>
      <c r="J363" s="44">
        <v>4.8</v>
      </c>
      <c r="K363" s="44">
        <v>4.8</v>
      </c>
      <c r="L363" s="44">
        <v>4.8</v>
      </c>
      <c r="M363" s="44">
        <v>4.8</v>
      </c>
      <c r="N363" s="44">
        <v>4.8</v>
      </c>
      <c r="O363" s="44">
        <v>4.8</v>
      </c>
      <c r="P363" s="44">
        <v>4.8</v>
      </c>
      <c r="Q363" s="44">
        <v>4.8</v>
      </c>
      <c r="R363" s="44">
        <v>4.8</v>
      </c>
      <c r="S363" s="44">
        <v>4.8</v>
      </c>
      <c r="T363" s="44">
        <v>4.8</v>
      </c>
      <c r="U363" s="44">
        <v>4.8</v>
      </c>
      <c r="V363" s="44">
        <v>4.8</v>
      </c>
      <c r="W363" s="44">
        <v>4.8</v>
      </c>
      <c r="X363" s="44">
        <v>4.8</v>
      </c>
      <c r="Y363" s="44">
        <v>4.8</v>
      </c>
      <c r="Z363" s="44">
        <v>4.8</v>
      </c>
      <c r="AA363" s="44">
        <v>4.8</v>
      </c>
    </row>
    <row r="364" spans="1:27" ht="12.75" hidden="1" customHeight="1" outlineLevel="1" x14ac:dyDescent="0.3">
      <c r="A364" s="99" t="s">
        <v>1924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3">
      <c r="A365" s="98" t="s">
        <v>1925</v>
      </c>
      <c r="B365" s="28" t="str">
        <f>"13"&amp;"."&amp;$B$752&amp;"."&amp;$B$753</f>
        <v>13.02.2024</v>
      </c>
      <c r="C365" s="90" t="s">
        <v>76</v>
      </c>
      <c r="D365" s="91">
        <f>ROUND(((D366+D367+D369+D368)/1000),5)</f>
        <v>3.7152400000000001</v>
      </c>
      <c r="E365" s="91">
        <f>ROUND(((E366+E367+E369+E368)/1000),5)</f>
        <v>3.6565400000000001</v>
      </c>
      <c r="F365" s="91">
        <f>ROUND(((F366+F367+F369+F368)/1000),5)</f>
        <v>3.6302400000000001</v>
      </c>
      <c r="G365" s="91">
        <f t="shared" ref="G365:AA365" si="210">ROUND(((G366+G367+G369+G368)/1000),5)</f>
        <v>3.6294599999999999</v>
      </c>
      <c r="H365" s="91">
        <f t="shared" si="210"/>
        <v>3.6599900000000001</v>
      </c>
      <c r="I365" s="91">
        <f t="shared" si="210"/>
        <v>3.7476699999999998</v>
      </c>
      <c r="J365" s="91">
        <f t="shared" si="210"/>
        <v>3.9404699999999999</v>
      </c>
      <c r="K365" s="91">
        <f t="shared" si="210"/>
        <v>4.2894100000000002</v>
      </c>
      <c r="L365" s="91">
        <f t="shared" si="210"/>
        <v>4.3737700000000004</v>
      </c>
      <c r="M365" s="91">
        <f t="shared" si="210"/>
        <v>4.3781699999999999</v>
      </c>
      <c r="N365" s="91">
        <f t="shared" si="210"/>
        <v>4.3957899999999999</v>
      </c>
      <c r="O365" s="91">
        <f t="shared" si="210"/>
        <v>4.4736700000000003</v>
      </c>
      <c r="P365" s="91">
        <f t="shared" si="210"/>
        <v>4.4506600000000001</v>
      </c>
      <c r="Q365" s="91">
        <f t="shared" si="210"/>
        <v>4.4684299999999997</v>
      </c>
      <c r="R365" s="91">
        <f t="shared" si="210"/>
        <v>4.4588099999999997</v>
      </c>
      <c r="S365" s="91">
        <f t="shared" si="210"/>
        <v>4.3889399999999998</v>
      </c>
      <c r="T365" s="91">
        <f t="shared" si="210"/>
        <v>4.3791399999999996</v>
      </c>
      <c r="U365" s="91">
        <f t="shared" si="210"/>
        <v>4.3994900000000001</v>
      </c>
      <c r="V365" s="91">
        <f t="shared" si="210"/>
        <v>4.4353400000000001</v>
      </c>
      <c r="W365" s="91">
        <f t="shared" si="210"/>
        <v>4.4518500000000003</v>
      </c>
      <c r="X365" s="91">
        <f t="shared" si="210"/>
        <v>4.3542800000000002</v>
      </c>
      <c r="Y365" s="91">
        <f t="shared" si="210"/>
        <v>4.28925</v>
      </c>
      <c r="Z365" s="91">
        <f t="shared" si="210"/>
        <v>3.9896699999999998</v>
      </c>
      <c r="AA365" s="91">
        <f t="shared" si="210"/>
        <v>3.9071199999999999</v>
      </c>
    </row>
    <row r="366" spans="1:27" ht="12.75" hidden="1" customHeight="1" outlineLevel="1" x14ac:dyDescent="0.3">
      <c r="A366" s="99" t="s">
        <v>1926</v>
      </c>
      <c r="B366" s="63" t="s">
        <v>238</v>
      </c>
      <c r="C366" s="43" t="s">
        <v>79</v>
      </c>
      <c r="D366" s="44">
        <v>1271.19</v>
      </c>
      <c r="E366" s="44">
        <v>1212.49</v>
      </c>
      <c r="F366" s="44">
        <v>1186.19</v>
      </c>
      <c r="G366" s="44">
        <v>1185.4100000000001</v>
      </c>
      <c r="H366" s="44">
        <v>1215.94</v>
      </c>
      <c r="I366" s="44">
        <v>1303.6199999999999</v>
      </c>
      <c r="J366" s="44">
        <v>1496.42</v>
      </c>
      <c r="K366" s="44">
        <v>1845.36</v>
      </c>
      <c r="L366" s="44">
        <v>1929.72</v>
      </c>
      <c r="M366" s="44">
        <v>1934.12</v>
      </c>
      <c r="N366" s="44">
        <v>1951.74</v>
      </c>
      <c r="O366" s="44">
        <v>2029.62</v>
      </c>
      <c r="P366" s="44">
        <v>2006.61</v>
      </c>
      <c r="Q366" s="44">
        <v>2024.38</v>
      </c>
      <c r="R366" s="44">
        <v>2014.76</v>
      </c>
      <c r="S366" s="44">
        <v>1944.89</v>
      </c>
      <c r="T366" s="44">
        <v>1935.09</v>
      </c>
      <c r="U366" s="44">
        <v>1955.44</v>
      </c>
      <c r="V366" s="44">
        <v>1991.29</v>
      </c>
      <c r="W366" s="44">
        <v>2007.8</v>
      </c>
      <c r="X366" s="44">
        <v>1910.23</v>
      </c>
      <c r="Y366" s="44">
        <v>1845.2</v>
      </c>
      <c r="Z366" s="44">
        <v>1545.62</v>
      </c>
      <c r="AA366" s="44">
        <v>1463.07</v>
      </c>
    </row>
    <row r="367" spans="1:27" ht="12.75" hidden="1" customHeight="1" outlineLevel="1" x14ac:dyDescent="0.3">
      <c r="A367" s="99" t="s">
        <v>1927</v>
      </c>
      <c r="B367" s="63" t="s">
        <v>90</v>
      </c>
      <c r="C367" s="43" t="s">
        <v>79</v>
      </c>
      <c r="D367" s="44">
        <f>$D$307</f>
        <v>2222.89</v>
      </c>
      <c r="E367" s="44">
        <f t="shared" ref="E367:AA367" si="211">$D$307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3">
      <c r="A368" s="99" t="s">
        <v>1928</v>
      </c>
      <c r="B368" s="63" t="s">
        <v>83</v>
      </c>
      <c r="C368" s="43" t="s">
        <v>79</v>
      </c>
      <c r="D368" s="44">
        <v>4.8</v>
      </c>
      <c r="E368" s="44">
        <v>4.8</v>
      </c>
      <c r="F368" s="44">
        <v>4.8</v>
      </c>
      <c r="G368" s="44">
        <v>4.8</v>
      </c>
      <c r="H368" s="44">
        <v>4.8</v>
      </c>
      <c r="I368" s="44">
        <v>4.8</v>
      </c>
      <c r="J368" s="44">
        <v>4.8</v>
      </c>
      <c r="K368" s="44">
        <v>4.8</v>
      </c>
      <c r="L368" s="44">
        <v>4.8</v>
      </c>
      <c r="M368" s="44">
        <v>4.8</v>
      </c>
      <c r="N368" s="44">
        <v>4.8</v>
      </c>
      <c r="O368" s="44">
        <v>4.8</v>
      </c>
      <c r="P368" s="44">
        <v>4.8</v>
      </c>
      <c r="Q368" s="44">
        <v>4.8</v>
      </c>
      <c r="R368" s="44">
        <v>4.8</v>
      </c>
      <c r="S368" s="44">
        <v>4.8</v>
      </c>
      <c r="T368" s="44">
        <v>4.8</v>
      </c>
      <c r="U368" s="44">
        <v>4.8</v>
      </c>
      <c r="V368" s="44">
        <v>4.8</v>
      </c>
      <c r="W368" s="44">
        <v>4.8</v>
      </c>
      <c r="X368" s="44">
        <v>4.8</v>
      </c>
      <c r="Y368" s="44">
        <v>4.8</v>
      </c>
      <c r="Z368" s="44">
        <v>4.8</v>
      </c>
      <c r="AA368" s="44">
        <v>4.8</v>
      </c>
    </row>
    <row r="369" spans="1:27" ht="12.75" hidden="1" customHeight="1" outlineLevel="1" x14ac:dyDescent="0.3">
      <c r="A369" s="99" t="s">
        <v>1929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3">
      <c r="A370" s="98" t="s">
        <v>1930</v>
      </c>
      <c r="B370" s="28" t="str">
        <f>"14"&amp;"."&amp;$B$752&amp;"."&amp;$B$753</f>
        <v>14.02.2024</v>
      </c>
      <c r="C370" s="90" t="s">
        <v>76</v>
      </c>
      <c r="D370" s="91">
        <f>ROUND(((D371+D372+D374+D373)/1000),5)</f>
        <v>3.7261500000000001</v>
      </c>
      <c r="E370" s="91">
        <f>ROUND(((E371+E372+E374+E373)/1000),5)</f>
        <v>3.6710400000000001</v>
      </c>
      <c r="F370" s="91">
        <f>ROUND(((F371+F372+F374+F373)/1000),5)</f>
        <v>3.6214200000000001</v>
      </c>
      <c r="G370" s="91">
        <f t="shared" ref="G370:AA370" si="213">ROUND(((G371+G372+G374+G373)/1000),5)</f>
        <v>3.6205500000000002</v>
      </c>
      <c r="H370" s="91">
        <f t="shared" si="213"/>
        <v>3.6423899999999998</v>
      </c>
      <c r="I370" s="91">
        <f t="shared" si="213"/>
        <v>3.7370199999999998</v>
      </c>
      <c r="J370" s="91">
        <f t="shared" si="213"/>
        <v>3.9409800000000001</v>
      </c>
      <c r="K370" s="91">
        <f t="shared" si="213"/>
        <v>4.3094799999999998</v>
      </c>
      <c r="L370" s="91">
        <f t="shared" si="213"/>
        <v>4.3801199999999998</v>
      </c>
      <c r="M370" s="91">
        <f t="shared" si="213"/>
        <v>4.4088399999999996</v>
      </c>
      <c r="N370" s="91">
        <f t="shared" si="213"/>
        <v>4.4362899999999996</v>
      </c>
      <c r="O370" s="91">
        <f t="shared" si="213"/>
        <v>4.4800500000000003</v>
      </c>
      <c r="P370" s="91">
        <f t="shared" si="213"/>
        <v>4.4609699999999997</v>
      </c>
      <c r="Q370" s="91">
        <f t="shared" si="213"/>
        <v>4.4609399999999999</v>
      </c>
      <c r="R370" s="91">
        <f t="shared" si="213"/>
        <v>4.4531999999999998</v>
      </c>
      <c r="S370" s="91">
        <f t="shared" si="213"/>
        <v>4.3932399999999996</v>
      </c>
      <c r="T370" s="91">
        <f t="shared" si="213"/>
        <v>4.3764500000000002</v>
      </c>
      <c r="U370" s="91">
        <f t="shared" si="213"/>
        <v>4.4080500000000002</v>
      </c>
      <c r="V370" s="91">
        <f t="shared" si="213"/>
        <v>4.5001300000000004</v>
      </c>
      <c r="W370" s="91">
        <f t="shared" si="213"/>
        <v>4.4319100000000002</v>
      </c>
      <c r="X370" s="91">
        <f t="shared" si="213"/>
        <v>4.3263400000000001</v>
      </c>
      <c r="Y370" s="91">
        <f t="shared" si="213"/>
        <v>4.2933500000000002</v>
      </c>
      <c r="Z370" s="91">
        <f t="shared" si="213"/>
        <v>3.96082</v>
      </c>
      <c r="AA370" s="91">
        <f t="shared" si="213"/>
        <v>3.7505099999999998</v>
      </c>
    </row>
    <row r="371" spans="1:27" ht="12.75" hidden="1" customHeight="1" outlineLevel="1" x14ac:dyDescent="0.3">
      <c r="A371" s="99" t="s">
        <v>1931</v>
      </c>
      <c r="B371" s="63" t="s">
        <v>238</v>
      </c>
      <c r="C371" s="43" t="s">
        <v>79</v>
      </c>
      <c r="D371" s="44">
        <v>1282.0999999999999</v>
      </c>
      <c r="E371" s="44">
        <v>1226.99</v>
      </c>
      <c r="F371" s="44">
        <v>1177.3699999999999</v>
      </c>
      <c r="G371" s="44">
        <v>1176.5</v>
      </c>
      <c r="H371" s="44">
        <v>1198.3399999999999</v>
      </c>
      <c r="I371" s="44">
        <v>1292.97</v>
      </c>
      <c r="J371" s="44">
        <v>1496.93</v>
      </c>
      <c r="K371" s="44">
        <v>1865.43</v>
      </c>
      <c r="L371" s="44">
        <v>1936.07</v>
      </c>
      <c r="M371" s="44">
        <v>1964.79</v>
      </c>
      <c r="N371" s="44">
        <v>1992.24</v>
      </c>
      <c r="O371" s="44">
        <v>2036</v>
      </c>
      <c r="P371" s="44">
        <v>2016.92</v>
      </c>
      <c r="Q371" s="44">
        <v>2016.89</v>
      </c>
      <c r="R371" s="44">
        <v>2009.15</v>
      </c>
      <c r="S371" s="44">
        <v>1949.19</v>
      </c>
      <c r="T371" s="44">
        <v>1932.4</v>
      </c>
      <c r="U371" s="44">
        <v>1964</v>
      </c>
      <c r="V371" s="44">
        <v>2056.08</v>
      </c>
      <c r="W371" s="44">
        <v>1987.86</v>
      </c>
      <c r="X371" s="44">
        <v>1882.29</v>
      </c>
      <c r="Y371" s="44">
        <v>1849.3</v>
      </c>
      <c r="Z371" s="44">
        <v>1516.77</v>
      </c>
      <c r="AA371" s="44">
        <v>1306.46</v>
      </c>
    </row>
    <row r="372" spans="1:27" ht="12.75" hidden="1" customHeight="1" outlineLevel="1" x14ac:dyDescent="0.3">
      <c r="A372" s="99" t="s">
        <v>1932</v>
      </c>
      <c r="B372" s="63" t="s">
        <v>90</v>
      </c>
      <c r="C372" s="43" t="s">
        <v>79</v>
      </c>
      <c r="D372" s="44">
        <f>$D$307</f>
        <v>2222.89</v>
      </c>
      <c r="E372" s="44">
        <f t="shared" ref="E372:AA372" si="214">$D$307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3">
      <c r="A373" s="99" t="s">
        <v>1933</v>
      </c>
      <c r="B373" s="63" t="s">
        <v>83</v>
      </c>
      <c r="C373" s="43" t="s">
        <v>79</v>
      </c>
      <c r="D373" s="44">
        <v>4.8</v>
      </c>
      <c r="E373" s="44">
        <v>4.8</v>
      </c>
      <c r="F373" s="44">
        <v>4.8</v>
      </c>
      <c r="G373" s="44">
        <v>4.8</v>
      </c>
      <c r="H373" s="44">
        <v>4.8</v>
      </c>
      <c r="I373" s="44">
        <v>4.8</v>
      </c>
      <c r="J373" s="44">
        <v>4.8</v>
      </c>
      <c r="K373" s="44">
        <v>4.8</v>
      </c>
      <c r="L373" s="44">
        <v>4.8</v>
      </c>
      <c r="M373" s="44">
        <v>4.8</v>
      </c>
      <c r="N373" s="44">
        <v>4.8</v>
      </c>
      <c r="O373" s="44">
        <v>4.8</v>
      </c>
      <c r="P373" s="44">
        <v>4.8</v>
      </c>
      <c r="Q373" s="44">
        <v>4.8</v>
      </c>
      <c r="R373" s="44">
        <v>4.8</v>
      </c>
      <c r="S373" s="44">
        <v>4.8</v>
      </c>
      <c r="T373" s="44">
        <v>4.8</v>
      </c>
      <c r="U373" s="44">
        <v>4.8</v>
      </c>
      <c r="V373" s="44">
        <v>4.8</v>
      </c>
      <c r="W373" s="44">
        <v>4.8</v>
      </c>
      <c r="X373" s="44">
        <v>4.8</v>
      </c>
      <c r="Y373" s="44">
        <v>4.8</v>
      </c>
      <c r="Z373" s="44">
        <v>4.8</v>
      </c>
      <c r="AA373" s="44">
        <v>4.8</v>
      </c>
    </row>
    <row r="374" spans="1:27" ht="12.75" hidden="1" customHeight="1" outlineLevel="1" x14ac:dyDescent="0.3">
      <c r="A374" s="99" t="s">
        <v>1934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3">
      <c r="A375" s="98" t="s">
        <v>1935</v>
      </c>
      <c r="B375" s="28" t="str">
        <f>"15"&amp;"."&amp;$B$752&amp;"."&amp;$B$753</f>
        <v>15.02.2024</v>
      </c>
      <c r="C375" s="90" t="s">
        <v>76</v>
      </c>
      <c r="D375" s="91">
        <f>ROUND(((D376+D377+D379+D378)/1000),5)</f>
        <v>3.6911</v>
      </c>
      <c r="E375" s="91">
        <f>ROUND(((E376+E377+E379+E378)/1000),5)</f>
        <v>3.6213299999999999</v>
      </c>
      <c r="F375" s="91">
        <f>ROUND(((F376+F377+F379+F378)/1000),5)</f>
        <v>3.58012</v>
      </c>
      <c r="G375" s="91">
        <f t="shared" ref="G375:AA375" si="216">ROUND(((G376+G377+G379+G378)/1000),5)</f>
        <v>3.5585</v>
      </c>
      <c r="H375" s="91">
        <f t="shared" si="216"/>
        <v>3.62887</v>
      </c>
      <c r="I375" s="91">
        <f t="shared" si="216"/>
        <v>3.74281</v>
      </c>
      <c r="J375" s="91">
        <f t="shared" si="216"/>
        <v>3.9210199999999999</v>
      </c>
      <c r="K375" s="91">
        <f t="shared" si="216"/>
        <v>4.2888599999999997</v>
      </c>
      <c r="L375" s="91">
        <f t="shared" si="216"/>
        <v>4.3760000000000003</v>
      </c>
      <c r="M375" s="91">
        <f t="shared" si="216"/>
        <v>4.3500300000000003</v>
      </c>
      <c r="N375" s="91">
        <f t="shared" si="216"/>
        <v>4.3795299999999999</v>
      </c>
      <c r="O375" s="91">
        <f t="shared" si="216"/>
        <v>4.4734299999999996</v>
      </c>
      <c r="P375" s="91">
        <f t="shared" si="216"/>
        <v>4.48041</v>
      </c>
      <c r="Q375" s="91">
        <f t="shared" si="216"/>
        <v>4.4979699999999996</v>
      </c>
      <c r="R375" s="91">
        <f t="shared" si="216"/>
        <v>4.4516999999999998</v>
      </c>
      <c r="S375" s="91">
        <f t="shared" si="216"/>
        <v>4.3502900000000002</v>
      </c>
      <c r="T375" s="91">
        <f t="shared" si="216"/>
        <v>4.3273400000000004</v>
      </c>
      <c r="U375" s="91">
        <f t="shared" si="216"/>
        <v>4.3428300000000002</v>
      </c>
      <c r="V375" s="91">
        <f t="shared" si="216"/>
        <v>4.3594600000000003</v>
      </c>
      <c r="W375" s="91">
        <f t="shared" si="216"/>
        <v>4.3769200000000001</v>
      </c>
      <c r="X375" s="91">
        <f t="shared" si="216"/>
        <v>4.3102200000000002</v>
      </c>
      <c r="Y375" s="91">
        <f t="shared" si="216"/>
        <v>4.2895399999999997</v>
      </c>
      <c r="Z375" s="91">
        <f t="shared" si="216"/>
        <v>3.9912899999999998</v>
      </c>
      <c r="AA375" s="91">
        <f t="shared" si="216"/>
        <v>3.8751899999999999</v>
      </c>
    </row>
    <row r="376" spans="1:27" ht="12.75" hidden="1" customHeight="1" outlineLevel="1" x14ac:dyDescent="0.3">
      <c r="A376" s="99" t="s">
        <v>1936</v>
      </c>
      <c r="B376" s="63" t="s">
        <v>238</v>
      </c>
      <c r="C376" s="43" t="s">
        <v>79</v>
      </c>
      <c r="D376" s="44">
        <v>1247.05</v>
      </c>
      <c r="E376" s="44">
        <v>1177.28</v>
      </c>
      <c r="F376" s="44">
        <v>1136.07</v>
      </c>
      <c r="G376" s="44">
        <v>1114.45</v>
      </c>
      <c r="H376" s="44">
        <v>1184.82</v>
      </c>
      <c r="I376" s="44">
        <v>1298.76</v>
      </c>
      <c r="J376" s="44">
        <v>1476.97</v>
      </c>
      <c r="K376" s="44">
        <v>1844.81</v>
      </c>
      <c r="L376" s="44">
        <v>1931.95</v>
      </c>
      <c r="M376" s="44">
        <v>1905.98</v>
      </c>
      <c r="N376" s="44">
        <v>1935.48</v>
      </c>
      <c r="O376" s="44">
        <v>2029.38</v>
      </c>
      <c r="P376" s="44">
        <v>2036.36</v>
      </c>
      <c r="Q376" s="44">
        <v>2053.92</v>
      </c>
      <c r="R376" s="44">
        <v>2007.65</v>
      </c>
      <c r="S376" s="44">
        <v>1906.24</v>
      </c>
      <c r="T376" s="44">
        <v>1883.29</v>
      </c>
      <c r="U376" s="44">
        <v>1898.78</v>
      </c>
      <c r="V376" s="44">
        <v>1915.41</v>
      </c>
      <c r="W376" s="44">
        <v>1932.87</v>
      </c>
      <c r="X376" s="44">
        <v>1866.17</v>
      </c>
      <c r="Y376" s="44">
        <v>1845.49</v>
      </c>
      <c r="Z376" s="44">
        <v>1547.24</v>
      </c>
      <c r="AA376" s="44">
        <v>1431.14</v>
      </c>
    </row>
    <row r="377" spans="1:27" ht="12.75" hidden="1" customHeight="1" outlineLevel="1" x14ac:dyDescent="0.3">
      <c r="A377" s="99" t="s">
        <v>1937</v>
      </c>
      <c r="B377" s="63" t="s">
        <v>90</v>
      </c>
      <c r="C377" s="43" t="s">
        <v>79</v>
      </c>
      <c r="D377" s="44">
        <f>$D$307</f>
        <v>2222.89</v>
      </c>
      <c r="E377" s="44">
        <f t="shared" ref="E377:AA377" si="217">$D$307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3">
      <c r="A378" s="99" t="s">
        <v>1938</v>
      </c>
      <c r="B378" s="63" t="s">
        <v>83</v>
      </c>
      <c r="C378" s="43" t="s">
        <v>79</v>
      </c>
      <c r="D378" s="44">
        <v>4.8</v>
      </c>
      <c r="E378" s="44">
        <v>4.8</v>
      </c>
      <c r="F378" s="44">
        <v>4.8</v>
      </c>
      <c r="G378" s="44">
        <v>4.8</v>
      </c>
      <c r="H378" s="44">
        <v>4.8</v>
      </c>
      <c r="I378" s="44">
        <v>4.8</v>
      </c>
      <c r="J378" s="44">
        <v>4.8</v>
      </c>
      <c r="K378" s="44">
        <v>4.8</v>
      </c>
      <c r="L378" s="44">
        <v>4.8</v>
      </c>
      <c r="M378" s="44">
        <v>4.8</v>
      </c>
      <c r="N378" s="44">
        <v>4.8</v>
      </c>
      <c r="O378" s="44">
        <v>4.8</v>
      </c>
      <c r="P378" s="44">
        <v>4.8</v>
      </c>
      <c r="Q378" s="44">
        <v>4.8</v>
      </c>
      <c r="R378" s="44">
        <v>4.8</v>
      </c>
      <c r="S378" s="44">
        <v>4.8</v>
      </c>
      <c r="T378" s="44">
        <v>4.8</v>
      </c>
      <c r="U378" s="44">
        <v>4.8</v>
      </c>
      <c r="V378" s="44">
        <v>4.8</v>
      </c>
      <c r="W378" s="44">
        <v>4.8</v>
      </c>
      <c r="X378" s="44">
        <v>4.8</v>
      </c>
      <c r="Y378" s="44">
        <v>4.8</v>
      </c>
      <c r="Z378" s="44">
        <v>4.8</v>
      </c>
      <c r="AA378" s="44">
        <v>4.8</v>
      </c>
    </row>
    <row r="379" spans="1:27" ht="12.75" hidden="1" customHeight="1" outlineLevel="1" x14ac:dyDescent="0.3">
      <c r="A379" s="99" t="s">
        <v>1939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3">
      <c r="A380" s="98" t="s">
        <v>1940</v>
      </c>
      <c r="B380" s="28" t="str">
        <f>"16"&amp;"."&amp;$B$752&amp;"."&amp;$B$753</f>
        <v>16.02.2024</v>
      </c>
      <c r="C380" s="90" t="s">
        <v>76</v>
      </c>
      <c r="D380" s="91">
        <f>ROUND(((D381+D382+D384+D383)/1000),5)</f>
        <v>3.7188699999999999</v>
      </c>
      <c r="E380" s="91">
        <f>ROUND(((E381+E382+E384+E383)/1000),5)</f>
        <v>3.6221399999999999</v>
      </c>
      <c r="F380" s="91">
        <f>ROUND(((F381+F382+F384+F383)/1000),5)</f>
        <v>3.5977600000000001</v>
      </c>
      <c r="G380" s="91">
        <f t="shared" ref="G380:AA380" si="219">ROUND(((G381+G382+G384+G383)/1000),5)</f>
        <v>3.5886399999999998</v>
      </c>
      <c r="H380" s="91">
        <f t="shared" si="219"/>
        <v>3.6549499999999999</v>
      </c>
      <c r="I380" s="91">
        <f t="shared" si="219"/>
        <v>3.7547999999999999</v>
      </c>
      <c r="J380" s="91">
        <f t="shared" si="219"/>
        <v>3.9347500000000002</v>
      </c>
      <c r="K380" s="91">
        <f t="shared" si="219"/>
        <v>4.3056799999999997</v>
      </c>
      <c r="L380" s="91">
        <f t="shared" si="219"/>
        <v>4.3696599999999997</v>
      </c>
      <c r="M380" s="91">
        <f t="shared" si="219"/>
        <v>4.3926100000000003</v>
      </c>
      <c r="N380" s="91">
        <f t="shared" si="219"/>
        <v>4.3924099999999999</v>
      </c>
      <c r="O380" s="91">
        <f t="shared" si="219"/>
        <v>4.4706400000000004</v>
      </c>
      <c r="P380" s="91">
        <f t="shared" si="219"/>
        <v>4.4509800000000004</v>
      </c>
      <c r="Q380" s="91">
        <f t="shared" si="219"/>
        <v>4.4523799999999998</v>
      </c>
      <c r="R380" s="91">
        <f t="shared" si="219"/>
        <v>4.4531400000000003</v>
      </c>
      <c r="S380" s="91">
        <f t="shared" si="219"/>
        <v>4.3955299999999999</v>
      </c>
      <c r="T380" s="91">
        <f t="shared" si="219"/>
        <v>4.3615599999999999</v>
      </c>
      <c r="U380" s="91">
        <f t="shared" si="219"/>
        <v>4.3887600000000004</v>
      </c>
      <c r="V380" s="91">
        <f t="shared" si="219"/>
        <v>4.4126000000000003</v>
      </c>
      <c r="W380" s="91">
        <f t="shared" si="219"/>
        <v>4.4558600000000004</v>
      </c>
      <c r="X380" s="91">
        <f t="shared" si="219"/>
        <v>4.3964600000000003</v>
      </c>
      <c r="Y380" s="91">
        <f t="shared" si="219"/>
        <v>4.3138300000000003</v>
      </c>
      <c r="Z380" s="91">
        <f t="shared" si="219"/>
        <v>4.1856099999999996</v>
      </c>
      <c r="AA380" s="91">
        <f t="shared" si="219"/>
        <v>3.9058199999999998</v>
      </c>
    </row>
    <row r="381" spans="1:27" ht="12.75" hidden="1" customHeight="1" outlineLevel="1" x14ac:dyDescent="0.3">
      <c r="A381" s="99" t="s">
        <v>1941</v>
      </c>
      <c r="B381" s="63" t="s">
        <v>238</v>
      </c>
      <c r="C381" s="43" t="s">
        <v>79</v>
      </c>
      <c r="D381" s="44">
        <v>1274.82</v>
      </c>
      <c r="E381" s="44">
        <v>1178.0899999999999</v>
      </c>
      <c r="F381" s="44">
        <v>1153.71</v>
      </c>
      <c r="G381" s="44">
        <v>1144.5899999999999</v>
      </c>
      <c r="H381" s="44">
        <v>1210.9000000000001</v>
      </c>
      <c r="I381" s="44">
        <v>1310.75</v>
      </c>
      <c r="J381" s="44">
        <v>1490.7</v>
      </c>
      <c r="K381" s="44">
        <v>1861.63</v>
      </c>
      <c r="L381" s="44">
        <v>1925.61</v>
      </c>
      <c r="M381" s="44">
        <v>1948.56</v>
      </c>
      <c r="N381" s="44">
        <v>1948.36</v>
      </c>
      <c r="O381" s="44">
        <v>2026.59</v>
      </c>
      <c r="P381" s="44">
        <v>2006.93</v>
      </c>
      <c r="Q381" s="44">
        <v>2008.33</v>
      </c>
      <c r="R381" s="44">
        <v>2009.09</v>
      </c>
      <c r="S381" s="44">
        <v>1951.48</v>
      </c>
      <c r="T381" s="44">
        <v>1917.51</v>
      </c>
      <c r="U381" s="44">
        <v>1944.71</v>
      </c>
      <c r="V381" s="44">
        <v>1968.55</v>
      </c>
      <c r="W381" s="44">
        <v>2011.81</v>
      </c>
      <c r="X381" s="44">
        <v>1952.41</v>
      </c>
      <c r="Y381" s="44">
        <v>1869.78</v>
      </c>
      <c r="Z381" s="44">
        <v>1741.56</v>
      </c>
      <c r="AA381" s="44">
        <v>1461.77</v>
      </c>
    </row>
    <row r="382" spans="1:27" ht="12.75" hidden="1" customHeight="1" outlineLevel="1" x14ac:dyDescent="0.3">
      <c r="A382" s="99" t="s">
        <v>1942</v>
      </c>
      <c r="B382" s="63" t="s">
        <v>90</v>
      </c>
      <c r="C382" s="43" t="s">
        <v>79</v>
      </c>
      <c r="D382" s="44">
        <f>$D$307</f>
        <v>2222.89</v>
      </c>
      <c r="E382" s="44">
        <f t="shared" ref="E382:AA382" si="220">$D$307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3">
      <c r="A383" s="99" t="s">
        <v>1943</v>
      </c>
      <c r="B383" s="63" t="s">
        <v>83</v>
      </c>
      <c r="C383" s="43" t="s">
        <v>79</v>
      </c>
      <c r="D383" s="44">
        <v>4.8</v>
      </c>
      <c r="E383" s="44">
        <v>4.8</v>
      </c>
      <c r="F383" s="44">
        <v>4.8</v>
      </c>
      <c r="G383" s="44">
        <v>4.8</v>
      </c>
      <c r="H383" s="44">
        <v>4.8</v>
      </c>
      <c r="I383" s="44">
        <v>4.8</v>
      </c>
      <c r="J383" s="44">
        <v>4.8</v>
      </c>
      <c r="K383" s="44">
        <v>4.8</v>
      </c>
      <c r="L383" s="44">
        <v>4.8</v>
      </c>
      <c r="M383" s="44">
        <v>4.8</v>
      </c>
      <c r="N383" s="44">
        <v>4.8</v>
      </c>
      <c r="O383" s="44">
        <v>4.8</v>
      </c>
      <c r="P383" s="44">
        <v>4.8</v>
      </c>
      <c r="Q383" s="44">
        <v>4.8</v>
      </c>
      <c r="R383" s="44">
        <v>4.8</v>
      </c>
      <c r="S383" s="44">
        <v>4.8</v>
      </c>
      <c r="T383" s="44">
        <v>4.8</v>
      </c>
      <c r="U383" s="44">
        <v>4.8</v>
      </c>
      <c r="V383" s="44">
        <v>4.8</v>
      </c>
      <c r="W383" s="44">
        <v>4.8</v>
      </c>
      <c r="X383" s="44">
        <v>4.8</v>
      </c>
      <c r="Y383" s="44">
        <v>4.8</v>
      </c>
      <c r="Z383" s="44">
        <v>4.8</v>
      </c>
      <c r="AA383" s="44">
        <v>4.8</v>
      </c>
    </row>
    <row r="384" spans="1:27" ht="12.75" hidden="1" customHeight="1" outlineLevel="1" x14ac:dyDescent="0.3">
      <c r="A384" s="99" t="s">
        <v>1944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3">
      <c r="A385" s="98" t="s">
        <v>1945</v>
      </c>
      <c r="B385" s="28" t="str">
        <f>"17"&amp;"."&amp;$B$752&amp;"."&amp;$B$753</f>
        <v>17.02.2024</v>
      </c>
      <c r="C385" s="90" t="s">
        <v>76</v>
      </c>
      <c r="D385" s="91">
        <f>ROUND(((D386+D387+D389+D388)/1000),5)</f>
        <v>3.9178799999999998</v>
      </c>
      <c r="E385" s="91">
        <f>ROUND(((E386+E387+E389+E388)/1000),5)</f>
        <v>3.7914500000000002</v>
      </c>
      <c r="F385" s="91">
        <f>ROUND(((F386+F387+F389+F388)/1000),5)</f>
        <v>3.7168800000000002</v>
      </c>
      <c r="G385" s="91">
        <f t="shared" ref="G385:AA385" si="222">ROUND(((G386+G387+G389+G388)/1000),5)</f>
        <v>3.7132100000000001</v>
      </c>
      <c r="H385" s="91">
        <f t="shared" si="222"/>
        <v>3.7165300000000001</v>
      </c>
      <c r="I385" s="91">
        <f t="shared" si="222"/>
        <v>3.7770899999999998</v>
      </c>
      <c r="J385" s="91">
        <f t="shared" si="222"/>
        <v>3.87548</v>
      </c>
      <c r="K385" s="91">
        <f t="shared" si="222"/>
        <v>3.9920300000000002</v>
      </c>
      <c r="L385" s="91">
        <f t="shared" si="222"/>
        <v>4.3106600000000004</v>
      </c>
      <c r="M385" s="91">
        <f t="shared" si="222"/>
        <v>4.3916199999999996</v>
      </c>
      <c r="N385" s="91">
        <f t="shared" si="222"/>
        <v>4.4887300000000003</v>
      </c>
      <c r="O385" s="91">
        <f t="shared" si="222"/>
        <v>4.4879499999999997</v>
      </c>
      <c r="P385" s="91">
        <f t="shared" si="222"/>
        <v>4.4596999999999998</v>
      </c>
      <c r="Q385" s="91">
        <f t="shared" si="222"/>
        <v>4.4005299999999998</v>
      </c>
      <c r="R385" s="91">
        <f t="shared" si="222"/>
        <v>4.37392</v>
      </c>
      <c r="S385" s="91">
        <f t="shared" si="222"/>
        <v>4.3257599999999998</v>
      </c>
      <c r="T385" s="91">
        <f t="shared" si="222"/>
        <v>4.3249000000000004</v>
      </c>
      <c r="U385" s="91">
        <f t="shared" si="222"/>
        <v>4.35534</v>
      </c>
      <c r="V385" s="91">
        <f t="shared" si="222"/>
        <v>4.3318199999999996</v>
      </c>
      <c r="W385" s="91">
        <f t="shared" si="222"/>
        <v>4.3869999999999996</v>
      </c>
      <c r="X385" s="91">
        <f t="shared" si="222"/>
        <v>4.3944000000000001</v>
      </c>
      <c r="Y385" s="91">
        <f t="shared" si="222"/>
        <v>4.2728400000000004</v>
      </c>
      <c r="Z385" s="91">
        <f t="shared" si="222"/>
        <v>4.1044900000000002</v>
      </c>
      <c r="AA385" s="91">
        <f t="shared" si="222"/>
        <v>3.95228</v>
      </c>
    </row>
    <row r="386" spans="1:27" ht="12.75" hidden="1" customHeight="1" outlineLevel="1" x14ac:dyDescent="0.3">
      <c r="A386" s="99" t="s">
        <v>1946</v>
      </c>
      <c r="B386" s="63" t="s">
        <v>238</v>
      </c>
      <c r="C386" s="43" t="s">
        <v>79</v>
      </c>
      <c r="D386" s="44">
        <v>1473.83</v>
      </c>
      <c r="E386" s="44">
        <v>1347.4</v>
      </c>
      <c r="F386" s="44">
        <v>1272.83</v>
      </c>
      <c r="G386" s="44">
        <v>1269.1600000000001</v>
      </c>
      <c r="H386" s="44">
        <v>1272.48</v>
      </c>
      <c r="I386" s="44">
        <v>1333.04</v>
      </c>
      <c r="J386" s="44">
        <v>1431.43</v>
      </c>
      <c r="K386" s="44">
        <v>1547.98</v>
      </c>
      <c r="L386" s="44">
        <v>1866.61</v>
      </c>
      <c r="M386" s="44">
        <v>1947.57</v>
      </c>
      <c r="N386" s="44">
        <v>2044.68</v>
      </c>
      <c r="O386" s="44">
        <v>2043.9</v>
      </c>
      <c r="P386" s="44">
        <v>2015.65</v>
      </c>
      <c r="Q386" s="44">
        <v>1956.48</v>
      </c>
      <c r="R386" s="44">
        <v>1929.87</v>
      </c>
      <c r="S386" s="44">
        <v>1881.71</v>
      </c>
      <c r="T386" s="44">
        <v>1880.85</v>
      </c>
      <c r="U386" s="44">
        <v>1911.29</v>
      </c>
      <c r="V386" s="44">
        <v>1887.77</v>
      </c>
      <c r="W386" s="44">
        <v>1942.95</v>
      </c>
      <c r="X386" s="44">
        <v>1950.35</v>
      </c>
      <c r="Y386" s="44">
        <v>1828.79</v>
      </c>
      <c r="Z386" s="44">
        <v>1660.44</v>
      </c>
      <c r="AA386" s="44">
        <v>1508.23</v>
      </c>
    </row>
    <row r="387" spans="1:27" ht="12.75" hidden="1" customHeight="1" outlineLevel="1" x14ac:dyDescent="0.3">
      <c r="A387" s="99" t="s">
        <v>1947</v>
      </c>
      <c r="B387" s="63" t="s">
        <v>90</v>
      </c>
      <c r="C387" s="43" t="s">
        <v>79</v>
      </c>
      <c r="D387" s="44">
        <f>$D$307</f>
        <v>2222.89</v>
      </c>
      <c r="E387" s="44">
        <f t="shared" ref="E387:AA387" si="223">$D$307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3">
      <c r="A388" s="99" t="s">
        <v>1948</v>
      </c>
      <c r="B388" s="63" t="s">
        <v>83</v>
      </c>
      <c r="C388" s="43" t="s">
        <v>79</v>
      </c>
      <c r="D388" s="44">
        <v>4.8</v>
      </c>
      <c r="E388" s="44">
        <v>4.8</v>
      </c>
      <c r="F388" s="44">
        <v>4.8</v>
      </c>
      <c r="G388" s="44">
        <v>4.8</v>
      </c>
      <c r="H388" s="44">
        <v>4.8</v>
      </c>
      <c r="I388" s="44">
        <v>4.8</v>
      </c>
      <c r="J388" s="44">
        <v>4.8</v>
      </c>
      <c r="K388" s="44">
        <v>4.8</v>
      </c>
      <c r="L388" s="44">
        <v>4.8</v>
      </c>
      <c r="M388" s="44">
        <v>4.8</v>
      </c>
      <c r="N388" s="44">
        <v>4.8</v>
      </c>
      <c r="O388" s="44">
        <v>4.8</v>
      </c>
      <c r="P388" s="44">
        <v>4.8</v>
      </c>
      <c r="Q388" s="44">
        <v>4.8</v>
      </c>
      <c r="R388" s="44">
        <v>4.8</v>
      </c>
      <c r="S388" s="44">
        <v>4.8</v>
      </c>
      <c r="T388" s="44">
        <v>4.8</v>
      </c>
      <c r="U388" s="44">
        <v>4.8</v>
      </c>
      <c r="V388" s="44">
        <v>4.8</v>
      </c>
      <c r="W388" s="44">
        <v>4.8</v>
      </c>
      <c r="X388" s="44">
        <v>4.8</v>
      </c>
      <c r="Y388" s="44">
        <v>4.8</v>
      </c>
      <c r="Z388" s="44">
        <v>4.8</v>
      </c>
      <c r="AA388" s="44">
        <v>4.8</v>
      </c>
    </row>
    <row r="389" spans="1:27" ht="12.75" hidden="1" customHeight="1" outlineLevel="1" x14ac:dyDescent="0.3">
      <c r="A389" s="99" t="s">
        <v>1949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3">
      <c r="A390" s="98" t="s">
        <v>1950</v>
      </c>
      <c r="B390" s="28" t="str">
        <f>"18"&amp;"."&amp;$B$752&amp;"."&amp;$B$753</f>
        <v>18.02.2024</v>
      </c>
      <c r="C390" s="90" t="s">
        <v>76</v>
      </c>
      <c r="D390" s="91">
        <f>ROUND(((D391+D392+D394+D393)/1000),5)</f>
        <v>3.8598699999999999</v>
      </c>
      <c r="E390" s="91">
        <f>ROUND(((E391+E392+E394+E393)/1000),5)</f>
        <v>3.75515</v>
      </c>
      <c r="F390" s="91">
        <f>ROUND(((F391+F392+F394+F393)/1000),5)</f>
        <v>3.7076799999999999</v>
      </c>
      <c r="G390" s="91">
        <f t="shared" ref="G390:AA390" si="225">ROUND(((G391+G392+G394+G393)/1000),5)</f>
        <v>3.6884199999999998</v>
      </c>
      <c r="H390" s="91">
        <f t="shared" si="225"/>
        <v>3.71482</v>
      </c>
      <c r="I390" s="91">
        <f t="shared" si="225"/>
        <v>3.75278</v>
      </c>
      <c r="J390" s="91">
        <f t="shared" si="225"/>
        <v>3.8200099999999999</v>
      </c>
      <c r="K390" s="91">
        <f t="shared" si="225"/>
        <v>3.9174799999999999</v>
      </c>
      <c r="L390" s="91">
        <f t="shared" si="225"/>
        <v>4.15252</v>
      </c>
      <c r="M390" s="91">
        <f t="shared" si="225"/>
        <v>4.3395900000000003</v>
      </c>
      <c r="N390" s="91">
        <f t="shared" si="225"/>
        <v>4.4180999999999999</v>
      </c>
      <c r="O390" s="91">
        <f t="shared" si="225"/>
        <v>4.4282899999999996</v>
      </c>
      <c r="P390" s="91">
        <f t="shared" si="225"/>
        <v>4.4120600000000003</v>
      </c>
      <c r="Q390" s="91">
        <f t="shared" si="225"/>
        <v>4.3929499999999999</v>
      </c>
      <c r="R390" s="91">
        <f t="shared" si="225"/>
        <v>4.3815299999999997</v>
      </c>
      <c r="S390" s="91">
        <f t="shared" si="225"/>
        <v>4.3526499999999997</v>
      </c>
      <c r="T390" s="91">
        <f t="shared" si="225"/>
        <v>4.4127400000000003</v>
      </c>
      <c r="U390" s="91">
        <f t="shared" si="225"/>
        <v>4.4601899999999999</v>
      </c>
      <c r="V390" s="91">
        <f t="shared" si="225"/>
        <v>4.4381199999999996</v>
      </c>
      <c r="W390" s="91">
        <f t="shared" si="225"/>
        <v>4.4284100000000004</v>
      </c>
      <c r="X390" s="91">
        <f t="shared" si="225"/>
        <v>4.4459900000000001</v>
      </c>
      <c r="Y390" s="91">
        <f t="shared" si="225"/>
        <v>4.3092899999999998</v>
      </c>
      <c r="Z390" s="91">
        <f t="shared" si="225"/>
        <v>4.0170199999999996</v>
      </c>
      <c r="AA390" s="91">
        <f t="shared" si="225"/>
        <v>3.8893800000000001</v>
      </c>
    </row>
    <row r="391" spans="1:27" ht="12.75" hidden="1" customHeight="1" outlineLevel="1" x14ac:dyDescent="0.3">
      <c r="A391" s="99" t="s">
        <v>1951</v>
      </c>
      <c r="B391" s="63" t="s">
        <v>238</v>
      </c>
      <c r="C391" s="43" t="s">
        <v>79</v>
      </c>
      <c r="D391" s="44">
        <v>1415.82</v>
      </c>
      <c r="E391" s="44">
        <v>1311.1</v>
      </c>
      <c r="F391" s="44">
        <v>1263.6300000000001</v>
      </c>
      <c r="G391" s="44">
        <v>1244.3699999999999</v>
      </c>
      <c r="H391" s="44">
        <v>1270.77</v>
      </c>
      <c r="I391" s="44">
        <v>1308.73</v>
      </c>
      <c r="J391" s="44">
        <v>1375.96</v>
      </c>
      <c r="K391" s="44">
        <v>1473.43</v>
      </c>
      <c r="L391" s="44">
        <v>1708.47</v>
      </c>
      <c r="M391" s="44">
        <v>1895.54</v>
      </c>
      <c r="N391" s="44">
        <v>1974.05</v>
      </c>
      <c r="O391" s="44">
        <v>1984.24</v>
      </c>
      <c r="P391" s="44">
        <v>1968.01</v>
      </c>
      <c r="Q391" s="44">
        <v>1948.9</v>
      </c>
      <c r="R391" s="44">
        <v>1937.48</v>
      </c>
      <c r="S391" s="44">
        <v>1908.6</v>
      </c>
      <c r="T391" s="44">
        <v>1968.69</v>
      </c>
      <c r="U391" s="44">
        <v>2016.14</v>
      </c>
      <c r="V391" s="44">
        <v>1994.07</v>
      </c>
      <c r="W391" s="44">
        <v>1984.36</v>
      </c>
      <c r="X391" s="44">
        <v>2001.94</v>
      </c>
      <c r="Y391" s="44">
        <v>1865.24</v>
      </c>
      <c r="Z391" s="44">
        <v>1572.97</v>
      </c>
      <c r="AA391" s="44">
        <v>1445.33</v>
      </c>
    </row>
    <row r="392" spans="1:27" ht="12.75" hidden="1" customHeight="1" outlineLevel="1" x14ac:dyDescent="0.3">
      <c r="A392" s="99" t="s">
        <v>1952</v>
      </c>
      <c r="B392" s="63" t="s">
        <v>90</v>
      </c>
      <c r="C392" s="43" t="s">
        <v>79</v>
      </c>
      <c r="D392" s="44">
        <f>$D$307</f>
        <v>2222.89</v>
      </c>
      <c r="E392" s="44">
        <f t="shared" ref="E392:AA392" si="226">$D$307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3">
      <c r="A393" s="99" t="s">
        <v>1953</v>
      </c>
      <c r="B393" s="63" t="s">
        <v>83</v>
      </c>
      <c r="C393" s="43" t="s">
        <v>79</v>
      </c>
      <c r="D393" s="44">
        <v>4.8</v>
      </c>
      <c r="E393" s="44">
        <v>4.8</v>
      </c>
      <c r="F393" s="44">
        <v>4.8</v>
      </c>
      <c r="G393" s="44">
        <v>4.8</v>
      </c>
      <c r="H393" s="44">
        <v>4.8</v>
      </c>
      <c r="I393" s="44">
        <v>4.8</v>
      </c>
      <c r="J393" s="44">
        <v>4.8</v>
      </c>
      <c r="K393" s="44">
        <v>4.8</v>
      </c>
      <c r="L393" s="44">
        <v>4.8</v>
      </c>
      <c r="M393" s="44">
        <v>4.8</v>
      </c>
      <c r="N393" s="44">
        <v>4.8</v>
      </c>
      <c r="O393" s="44">
        <v>4.8</v>
      </c>
      <c r="P393" s="44">
        <v>4.8</v>
      </c>
      <c r="Q393" s="44">
        <v>4.8</v>
      </c>
      <c r="R393" s="44">
        <v>4.8</v>
      </c>
      <c r="S393" s="44">
        <v>4.8</v>
      </c>
      <c r="T393" s="44">
        <v>4.8</v>
      </c>
      <c r="U393" s="44">
        <v>4.8</v>
      </c>
      <c r="V393" s="44">
        <v>4.8</v>
      </c>
      <c r="W393" s="44">
        <v>4.8</v>
      </c>
      <c r="X393" s="44">
        <v>4.8</v>
      </c>
      <c r="Y393" s="44">
        <v>4.8</v>
      </c>
      <c r="Z393" s="44">
        <v>4.8</v>
      </c>
      <c r="AA393" s="44">
        <v>4.8</v>
      </c>
    </row>
    <row r="394" spans="1:27" ht="12.75" hidden="1" customHeight="1" outlineLevel="1" x14ac:dyDescent="0.3">
      <c r="A394" s="99" t="s">
        <v>1954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3">
      <c r="A395" s="98" t="s">
        <v>1955</v>
      </c>
      <c r="B395" s="28" t="str">
        <f>"19"&amp;"."&amp;$B$752&amp;"."&amp;$B$753</f>
        <v>19.02.2024</v>
      </c>
      <c r="C395" s="90" t="s">
        <v>76</v>
      </c>
      <c r="D395" s="91">
        <f>ROUND(((D396+D397+D399+D398)/1000),5)</f>
        <v>3.8437399999999999</v>
      </c>
      <c r="E395" s="91">
        <f>ROUND(((E396+E397+E399+E398)/1000),5)</f>
        <v>3.7279300000000002</v>
      </c>
      <c r="F395" s="91">
        <f>ROUND(((F396+F397+F399+F398)/1000),5)</f>
        <v>3.6724399999999999</v>
      </c>
      <c r="G395" s="91">
        <f t="shared" ref="G395:AA395" si="228">ROUND(((G396+G397+G399+G398)/1000),5)</f>
        <v>3.6639699999999999</v>
      </c>
      <c r="H395" s="91">
        <f t="shared" si="228"/>
        <v>3.71177</v>
      </c>
      <c r="I395" s="91">
        <f t="shared" si="228"/>
        <v>3.77779</v>
      </c>
      <c r="J395" s="91">
        <f t="shared" si="228"/>
        <v>3.99783</v>
      </c>
      <c r="K395" s="91">
        <f t="shared" si="228"/>
        <v>4.2747700000000002</v>
      </c>
      <c r="L395" s="91">
        <f t="shared" si="228"/>
        <v>4.4393399999999996</v>
      </c>
      <c r="M395" s="91">
        <f t="shared" si="228"/>
        <v>4.4119999999999999</v>
      </c>
      <c r="N395" s="91">
        <f t="shared" si="228"/>
        <v>4.4233799999999999</v>
      </c>
      <c r="O395" s="91">
        <f t="shared" si="228"/>
        <v>4.5215300000000003</v>
      </c>
      <c r="P395" s="91">
        <f t="shared" si="228"/>
        <v>4.51762</v>
      </c>
      <c r="Q395" s="91">
        <f t="shared" si="228"/>
        <v>4.5126900000000001</v>
      </c>
      <c r="R395" s="91">
        <f t="shared" si="228"/>
        <v>4.5159500000000001</v>
      </c>
      <c r="S395" s="91">
        <f t="shared" si="228"/>
        <v>4.4052600000000002</v>
      </c>
      <c r="T395" s="91">
        <f t="shared" si="228"/>
        <v>4.3988899999999997</v>
      </c>
      <c r="U395" s="91">
        <f t="shared" si="228"/>
        <v>4.4069799999999999</v>
      </c>
      <c r="V395" s="91">
        <f t="shared" si="228"/>
        <v>4.4407699999999997</v>
      </c>
      <c r="W395" s="91">
        <f t="shared" si="228"/>
        <v>4.4342600000000001</v>
      </c>
      <c r="X395" s="91">
        <f t="shared" si="228"/>
        <v>4.3346299999999998</v>
      </c>
      <c r="Y395" s="91">
        <f t="shared" si="228"/>
        <v>4.2558499999999997</v>
      </c>
      <c r="Z395" s="91">
        <f t="shared" si="228"/>
        <v>4.0162899999999997</v>
      </c>
      <c r="AA395" s="91">
        <f t="shared" si="228"/>
        <v>3.8077100000000002</v>
      </c>
    </row>
    <row r="396" spans="1:27" ht="12.75" hidden="1" customHeight="1" outlineLevel="1" x14ac:dyDescent="0.3">
      <c r="A396" s="99" t="s">
        <v>1956</v>
      </c>
      <c r="B396" s="63" t="s">
        <v>238</v>
      </c>
      <c r="C396" s="43" t="s">
        <v>79</v>
      </c>
      <c r="D396" s="44">
        <v>1399.69</v>
      </c>
      <c r="E396" s="44">
        <v>1283.8800000000001</v>
      </c>
      <c r="F396" s="44">
        <v>1228.3900000000001</v>
      </c>
      <c r="G396" s="44">
        <v>1219.92</v>
      </c>
      <c r="H396" s="44">
        <v>1267.72</v>
      </c>
      <c r="I396" s="44">
        <v>1333.74</v>
      </c>
      <c r="J396" s="44">
        <v>1553.78</v>
      </c>
      <c r="K396" s="44">
        <v>1830.72</v>
      </c>
      <c r="L396" s="44">
        <v>1995.29</v>
      </c>
      <c r="M396" s="44">
        <v>1967.95</v>
      </c>
      <c r="N396" s="44">
        <v>1979.33</v>
      </c>
      <c r="O396" s="44">
        <v>2077.48</v>
      </c>
      <c r="P396" s="44">
        <v>2073.5700000000002</v>
      </c>
      <c r="Q396" s="44">
        <v>2068.64</v>
      </c>
      <c r="R396" s="44">
        <v>2071.9</v>
      </c>
      <c r="S396" s="44">
        <v>1961.21</v>
      </c>
      <c r="T396" s="44">
        <v>1954.84</v>
      </c>
      <c r="U396" s="44">
        <v>1962.93</v>
      </c>
      <c r="V396" s="44">
        <v>1996.72</v>
      </c>
      <c r="W396" s="44">
        <v>1990.21</v>
      </c>
      <c r="X396" s="44">
        <v>1890.58</v>
      </c>
      <c r="Y396" s="44">
        <v>1811.8</v>
      </c>
      <c r="Z396" s="44">
        <v>1572.24</v>
      </c>
      <c r="AA396" s="44">
        <v>1363.66</v>
      </c>
    </row>
    <row r="397" spans="1:27" ht="12.75" hidden="1" customHeight="1" outlineLevel="1" x14ac:dyDescent="0.3">
      <c r="A397" s="99" t="s">
        <v>1957</v>
      </c>
      <c r="B397" s="63" t="s">
        <v>90</v>
      </c>
      <c r="C397" s="43" t="s">
        <v>79</v>
      </c>
      <c r="D397" s="44">
        <f>$D$307</f>
        <v>2222.89</v>
      </c>
      <c r="E397" s="44">
        <f t="shared" ref="E397:AA397" si="229">$D$307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3">
      <c r="A398" s="99" t="s">
        <v>1958</v>
      </c>
      <c r="B398" s="63" t="s">
        <v>83</v>
      </c>
      <c r="C398" s="43" t="s">
        <v>79</v>
      </c>
      <c r="D398" s="111">
        <v>4.8</v>
      </c>
      <c r="E398" s="111">
        <v>4.8</v>
      </c>
      <c r="F398" s="111">
        <v>4.8</v>
      </c>
      <c r="G398" s="111">
        <v>4.8</v>
      </c>
      <c r="H398" s="111">
        <v>4.8</v>
      </c>
      <c r="I398" s="111">
        <v>4.8</v>
      </c>
      <c r="J398" s="111">
        <v>4.8</v>
      </c>
      <c r="K398" s="111">
        <v>4.8</v>
      </c>
      <c r="L398" s="111">
        <v>4.8</v>
      </c>
      <c r="M398" s="111">
        <v>4.8</v>
      </c>
      <c r="N398" s="111">
        <v>4.8</v>
      </c>
      <c r="O398" s="111">
        <v>4.8</v>
      </c>
      <c r="P398" s="111">
        <v>4.8</v>
      </c>
      <c r="Q398" s="111">
        <v>4.8</v>
      </c>
      <c r="R398" s="111">
        <v>4.8</v>
      </c>
      <c r="S398" s="111">
        <v>4.8</v>
      </c>
      <c r="T398" s="111">
        <v>4.8</v>
      </c>
      <c r="U398" s="111">
        <v>4.8</v>
      </c>
      <c r="V398" s="111">
        <v>4.8</v>
      </c>
      <c r="W398" s="111">
        <v>4.8</v>
      </c>
      <c r="X398" s="111">
        <v>4.8</v>
      </c>
      <c r="Y398" s="111">
        <v>4.8</v>
      </c>
      <c r="Z398" s="111">
        <v>4.8</v>
      </c>
      <c r="AA398" s="111">
        <v>4.8</v>
      </c>
    </row>
    <row r="399" spans="1:27" ht="12.75" hidden="1" customHeight="1" outlineLevel="1" x14ac:dyDescent="0.3">
      <c r="A399" s="99" t="s">
        <v>1959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3">
      <c r="A400" s="98" t="s">
        <v>1960</v>
      </c>
      <c r="B400" s="28" t="str">
        <f>"20"&amp;"."&amp;$B$752&amp;"."&amp;$B$753</f>
        <v>20.02.2024</v>
      </c>
      <c r="C400" s="90" t="s">
        <v>76</v>
      </c>
      <c r="D400" s="91">
        <f>ROUND(((D401+D402+D404+D403)/1000),5)</f>
        <v>3.7812899999999998</v>
      </c>
      <c r="E400" s="91">
        <f>ROUND(((E401+E402+E404+E403)/1000),5)</f>
        <v>3.7241399999999998</v>
      </c>
      <c r="F400" s="91">
        <f>ROUND(((F401+F402+F404+F403)/1000),5)</f>
        <v>3.6735799999999998</v>
      </c>
      <c r="G400" s="91">
        <f t="shared" ref="G400:AA400" si="231">ROUND(((G401+G402+G404+G403)/1000),5)</f>
        <v>3.6654399999999998</v>
      </c>
      <c r="H400" s="91">
        <f t="shared" si="231"/>
        <v>3.7230099999999999</v>
      </c>
      <c r="I400" s="91">
        <f t="shared" si="231"/>
        <v>3.8168899999999999</v>
      </c>
      <c r="J400" s="91">
        <f t="shared" si="231"/>
        <v>3.9481099999999998</v>
      </c>
      <c r="K400" s="91">
        <f t="shared" si="231"/>
        <v>4.1853100000000003</v>
      </c>
      <c r="L400" s="91">
        <f t="shared" si="231"/>
        <v>4.43912</v>
      </c>
      <c r="M400" s="91">
        <f t="shared" si="231"/>
        <v>4.4663300000000001</v>
      </c>
      <c r="N400" s="91">
        <f t="shared" si="231"/>
        <v>4.4061199999999996</v>
      </c>
      <c r="O400" s="91">
        <f t="shared" si="231"/>
        <v>4.5004499999999998</v>
      </c>
      <c r="P400" s="91">
        <f t="shared" si="231"/>
        <v>4.5005100000000002</v>
      </c>
      <c r="Q400" s="91">
        <f t="shared" si="231"/>
        <v>4.5041399999999996</v>
      </c>
      <c r="R400" s="91">
        <f t="shared" si="231"/>
        <v>4.49</v>
      </c>
      <c r="S400" s="91">
        <f t="shared" si="231"/>
        <v>4.4276200000000001</v>
      </c>
      <c r="T400" s="91">
        <f t="shared" si="231"/>
        <v>4.4078200000000001</v>
      </c>
      <c r="U400" s="91">
        <f t="shared" si="231"/>
        <v>4.4233099999999999</v>
      </c>
      <c r="V400" s="91">
        <f t="shared" si="231"/>
        <v>4.468</v>
      </c>
      <c r="W400" s="91">
        <f t="shared" si="231"/>
        <v>4.5224500000000001</v>
      </c>
      <c r="X400" s="91">
        <f t="shared" si="231"/>
        <v>4.4381399999999998</v>
      </c>
      <c r="Y400" s="91">
        <f t="shared" si="231"/>
        <v>4.20268</v>
      </c>
      <c r="Z400" s="91">
        <f t="shared" si="231"/>
        <v>3.99241</v>
      </c>
      <c r="AA400" s="91">
        <f t="shared" si="231"/>
        <v>3.9005299999999998</v>
      </c>
    </row>
    <row r="401" spans="1:27" ht="12.75" hidden="1" customHeight="1" outlineLevel="1" x14ac:dyDescent="0.3">
      <c r="A401" s="99" t="s">
        <v>1961</v>
      </c>
      <c r="B401" s="63" t="s">
        <v>238</v>
      </c>
      <c r="C401" s="43" t="s">
        <v>79</v>
      </c>
      <c r="D401" s="44">
        <v>1337.24</v>
      </c>
      <c r="E401" s="44">
        <v>1280.0899999999999</v>
      </c>
      <c r="F401" s="44">
        <v>1229.53</v>
      </c>
      <c r="G401" s="44">
        <v>1221.3900000000001</v>
      </c>
      <c r="H401" s="44">
        <v>1278.96</v>
      </c>
      <c r="I401" s="44">
        <v>1372.84</v>
      </c>
      <c r="J401" s="44">
        <v>1504.06</v>
      </c>
      <c r="K401" s="44">
        <v>1741.26</v>
      </c>
      <c r="L401" s="44">
        <v>1995.07</v>
      </c>
      <c r="M401" s="44">
        <v>2022.28</v>
      </c>
      <c r="N401" s="44">
        <v>1962.07</v>
      </c>
      <c r="O401" s="44">
        <v>2056.4</v>
      </c>
      <c r="P401" s="44">
        <v>2056.46</v>
      </c>
      <c r="Q401" s="44">
        <v>2060.09</v>
      </c>
      <c r="R401" s="44">
        <v>2045.95</v>
      </c>
      <c r="S401" s="44">
        <v>1983.57</v>
      </c>
      <c r="T401" s="44">
        <v>1963.77</v>
      </c>
      <c r="U401" s="44">
        <v>1979.26</v>
      </c>
      <c r="V401" s="44">
        <v>2023.95</v>
      </c>
      <c r="W401" s="44">
        <v>2078.4</v>
      </c>
      <c r="X401" s="44">
        <v>1994.09</v>
      </c>
      <c r="Y401" s="44">
        <v>1758.63</v>
      </c>
      <c r="Z401" s="44">
        <v>1548.36</v>
      </c>
      <c r="AA401" s="44">
        <v>1456.48</v>
      </c>
    </row>
    <row r="402" spans="1:27" ht="12.75" hidden="1" customHeight="1" outlineLevel="1" x14ac:dyDescent="0.3">
      <c r="A402" s="99" t="s">
        <v>1962</v>
      </c>
      <c r="B402" s="63" t="s">
        <v>90</v>
      </c>
      <c r="C402" s="43" t="s">
        <v>79</v>
      </c>
      <c r="D402" s="44">
        <f>$D$307</f>
        <v>2222.89</v>
      </c>
      <c r="E402" s="44">
        <f t="shared" ref="E402:AA402" si="232">$D$307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3">
      <c r="A403" s="99" t="s">
        <v>1963</v>
      </c>
      <c r="B403" s="63" t="s">
        <v>83</v>
      </c>
      <c r="C403" s="43" t="s">
        <v>79</v>
      </c>
      <c r="D403" s="44">
        <v>4.8</v>
      </c>
      <c r="E403" s="44">
        <v>4.8</v>
      </c>
      <c r="F403" s="44">
        <v>4.8</v>
      </c>
      <c r="G403" s="44">
        <v>4.8</v>
      </c>
      <c r="H403" s="44">
        <v>4.8</v>
      </c>
      <c r="I403" s="44">
        <v>4.8</v>
      </c>
      <c r="J403" s="44">
        <v>4.8</v>
      </c>
      <c r="K403" s="44">
        <v>4.8</v>
      </c>
      <c r="L403" s="44">
        <v>4.8</v>
      </c>
      <c r="M403" s="44">
        <v>4.8</v>
      </c>
      <c r="N403" s="44">
        <v>4.8</v>
      </c>
      <c r="O403" s="44">
        <v>4.8</v>
      </c>
      <c r="P403" s="44">
        <v>4.8</v>
      </c>
      <c r="Q403" s="44">
        <v>4.8</v>
      </c>
      <c r="R403" s="44">
        <v>4.8</v>
      </c>
      <c r="S403" s="44">
        <v>4.8</v>
      </c>
      <c r="T403" s="44">
        <v>4.8</v>
      </c>
      <c r="U403" s="44">
        <v>4.8</v>
      </c>
      <c r="V403" s="44">
        <v>4.8</v>
      </c>
      <c r="W403" s="44">
        <v>4.8</v>
      </c>
      <c r="X403" s="44">
        <v>4.8</v>
      </c>
      <c r="Y403" s="44">
        <v>4.8</v>
      </c>
      <c r="Z403" s="44">
        <v>4.8</v>
      </c>
      <c r="AA403" s="44">
        <v>4.8</v>
      </c>
    </row>
    <row r="404" spans="1:27" ht="12.75" hidden="1" customHeight="1" outlineLevel="1" x14ac:dyDescent="0.3">
      <c r="A404" s="99" t="s">
        <v>1964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3">
      <c r="A405" s="98" t="s">
        <v>1965</v>
      </c>
      <c r="B405" s="28" t="str">
        <f>"21"&amp;"."&amp;$B$752&amp;"."&amp;$B$753</f>
        <v>21.02.2024</v>
      </c>
      <c r="C405" s="90" t="s">
        <v>76</v>
      </c>
      <c r="D405" s="91">
        <f>ROUND(((D406+D407+D409+D408)/1000),5)</f>
        <v>3.7353299999999998</v>
      </c>
      <c r="E405" s="91">
        <f>ROUND(((E406+E407+E409+E408)/1000),5)</f>
        <v>3.69977</v>
      </c>
      <c r="F405" s="91">
        <f>ROUND(((F406+F407+F409+F408)/1000),5)</f>
        <v>3.67109</v>
      </c>
      <c r="G405" s="91">
        <f t="shared" ref="G405:AA405" si="234">ROUND(((G406+G407+G409+G408)/1000),5)</f>
        <v>3.6623999999999999</v>
      </c>
      <c r="H405" s="91">
        <f t="shared" si="234"/>
        <v>3.7008800000000002</v>
      </c>
      <c r="I405" s="91">
        <f t="shared" si="234"/>
        <v>3.7691599999999998</v>
      </c>
      <c r="J405" s="91">
        <f t="shared" si="234"/>
        <v>3.9469400000000001</v>
      </c>
      <c r="K405" s="91">
        <f t="shared" si="234"/>
        <v>4.1845400000000001</v>
      </c>
      <c r="L405" s="91">
        <f t="shared" si="234"/>
        <v>4.4344900000000003</v>
      </c>
      <c r="M405" s="91">
        <f t="shared" si="234"/>
        <v>4.4958200000000001</v>
      </c>
      <c r="N405" s="91">
        <f t="shared" si="234"/>
        <v>4.5262900000000004</v>
      </c>
      <c r="O405" s="91">
        <f t="shared" si="234"/>
        <v>4.5122299999999997</v>
      </c>
      <c r="P405" s="91">
        <f t="shared" si="234"/>
        <v>4.5211800000000002</v>
      </c>
      <c r="Q405" s="91">
        <f t="shared" si="234"/>
        <v>4.5189399999999997</v>
      </c>
      <c r="R405" s="91">
        <f t="shared" si="234"/>
        <v>4.5119899999999999</v>
      </c>
      <c r="S405" s="91">
        <f t="shared" si="234"/>
        <v>4.4524900000000001</v>
      </c>
      <c r="T405" s="91">
        <f t="shared" si="234"/>
        <v>4.4183300000000001</v>
      </c>
      <c r="U405" s="91">
        <f t="shared" si="234"/>
        <v>4.4317500000000001</v>
      </c>
      <c r="V405" s="91">
        <f t="shared" si="234"/>
        <v>4.4641000000000002</v>
      </c>
      <c r="W405" s="91">
        <f t="shared" si="234"/>
        <v>4.5003399999999996</v>
      </c>
      <c r="X405" s="91">
        <f t="shared" si="234"/>
        <v>4.3179100000000004</v>
      </c>
      <c r="Y405" s="91">
        <f t="shared" si="234"/>
        <v>4.1793500000000003</v>
      </c>
      <c r="Z405" s="91">
        <f t="shared" si="234"/>
        <v>3.95567</v>
      </c>
      <c r="AA405" s="91">
        <f t="shared" si="234"/>
        <v>3.7913399999999999</v>
      </c>
    </row>
    <row r="406" spans="1:27" ht="12.75" hidden="1" customHeight="1" outlineLevel="1" x14ac:dyDescent="0.3">
      <c r="A406" s="99" t="s">
        <v>1966</v>
      </c>
      <c r="B406" s="63" t="s">
        <v>238</v>
      </c>
      <c r="C406" s="43" t="s">
        <v>79</v>
      </c>
      <c r="D406" s="44">
        <v>1291.28</v>
      </c>
      <c r="E406" s="44">
        <v>1255.72</v>
      </c>
      <c r="F406" s="44">
        <v>1227.04</v>
      </c>
      <c r="G406" s="44">
        <v>1218.3499999999999</v>
      </c>
      <c r="H406" s="44">
        <v>1256.83</v>
      </c>
      <c r="I406" s="44">
        <v>1325.11</v>
      </c>
      <c r="J406" s="44">
        <v>1502.89</v>
      </c>
      <c r="K406" s="44">
        <v>1740.49</v>
      </c>
      <c r="L406" s="44">
        <v>1990.44</v>
      </c>
      <c r="M406" s="44">
        <v>2051.77</v>
      </c>
      <c r="N406" s="44">
        <v>2082.2399999999998</v>
      </c>
      <c r="O406" s="44">
        <v>2068.1799999999998</v>
      </c>
      <c r="P406" s="44">
        <v>2077.13</v>
      </c>
      <c r="Q406" s="44">
        <v>2074.89</v>
      </c>
      <c r="R406" s="44">
        <v>2067.94</v>
      </c>
      <c r="S406" s="44">
        <v>2008.44</v>
      </c>
      <c r="T406" s="44">
        <v>1974.28</v>
      </c>
      <c r="U406" s="44">
        <v>1987.7</v>
      </c>
      <c r="V406" s="44">
        <v>2020.05</v>
      </c>
      <c r="W406" s="44">
        <v>2056.29</v>
      </c>
      <c r="X406" s="44">
        <v>1873.86</v>
      </c>
      <c r="Y406" s="44">
        <v>1735.3</v>
      </c>
      <c r="Z406" s="44">
        <v>1511.62</v>
      </c>
      <c r="AA406" s="44">
        <v>1347.29</v>
      </c>
    </row>
    <row r="407" spans="1:27" ht="12.75" hidden="1" customHeight="1" outlineLevel="1" x14ac:dyDescent="0.3">
      <c r="A407" s="99" t="s">
        <v>1967</v>
      </c>
      <c r="B407" s="63" t="s">
        <v>90</v>
      </c>
      <c r="C407" s="43" t="s">
        <v>79</v>
      </c>
      <c r="D407" s="44">
        <f>$D$307</f>
        <v>2222.89</v>
      </c>
      <c r="E407" s="44">
        <f t="shared" ref="E407:AA407" si="235">$D$307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3">
      <c r="A408" s="99" t="s">
        <v>1968</v>
      </c>
      <c r="B408" s="63" t="s">
        <v>83</v>
      </c>
      <c r="C408" s="43" t="s">
        <v>79</v>
      </c>
      <c r="D408" s="44">
        <v>4.8</v>
      </c>
      <c r="E408" s="44">
        <v>4.8</v>
      </c>
      <c r="F408" s="44">
        <v>4.8</v>
      </c>
      <c r="G408" s="44">
        <v>4.8</v>
      </c>
      <c r="H408" s="44">
        <v>4.8</v>
      </c>
      <c r="I408" s="44">
        <v>4.8</v>
      </c>
      <c r="J408" s="44">
        <v>4.8</v>
      </c>
      <c r="K408" s="44">
        <v>4.8</v>
      </c>
      <c r="L408" s="44">
        <v>4.8</v>
      </c>
      <c r="M408" s="44">
        <v>4.8</v>
      </c>
      <c r="N408" s="44">
        <v>4.8</v>
      </c>
      <c r="O408" s="44">
        <v>4.8</v>
      </c>
      <c r="P408" s="44">
        <v>4.8</v>
      </c>
      <c r="Q408" s="44">
        <v>4.8</v>
      </c>
      <c r="R408" s="44">
        <v>4.8</v>
      </c>
      <c r="S408" s="44">
        <v>4.8</v>
      </c>
      <c r="T408" s="44">
        <v>4.8</v>
      </c>
      <c r="U408" s="44">
        <v>4.8</v>
      </c>
      <c r="V408" s="44">
        <v>4.8</v>
      </c>
      <c r="W408" s="44">
        <v>4.8</v>
      </c>
      <c r="X408" s="44">
        <v>4.8</v>
      </c>
      <c r="Y408" s="44">
        <v>4.8</v>
      </c>
      <c r="Z408" s="44">
        <v>4.8</v>
      </c>
      <c r="AA408" s="44">
        <v>4.8</v>
      </c>
    </row>
    <row r="409" spans="1:27" ht="12.75" hidden="1" customHeight="1" outlineLevel="1" x14ac:dyDescent="0.3">
      <c r="A409" s="99" t="s">
        <v>1969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3">
      <c r="A410" s="98" t="s">
        <v>1970</v>
      </c>
      <c r="B410" s="28" t="str">
        <f>"22"&amp;"."&amp;$B$752&amp;"."&amp;$B$753</f>
        <v>22.02.2024</v>
      </c>
      <c r="C410" s="90" t="s">
        <v>76</v>
      </c>
      <c r="D410" s="91">
        <f>ROUND(((D411+D412+D414+D413)/1000),5)</f>
        <v>3.7141299999999999</v>
      </c>
      <c r="E410" s="91">
        <f>ROUND(((E411+E412+E414+E413)/1000),5)</f>
        <v>3.6767500000000002</v>
      </c>
      <c r="F410" s="91">
        <f>ROUND(((F411+F412+F414+F413)/1000),5)</f>
        <v>3.6511200000000001</v>
      </c>
      <c r="G410" s="91">
        <f t="shared" ref="G410:AA410" si="237">ROUND(((G411+G412+G414+G413)/1000),5)</f>
        <v>3.64872</v>
      </c>
      <c r="H410" s="91">
        <f t="shared" si="237"/>
        <v>3.6755499999999999</v>
      </c>
      <c r="I410" s="91">
        <f t="shared" si="237"/>
        <v>3.7711999999999999</v>
      </c>
      <c r="J410" s="91">
        <f t="shared" si="237"/>
        <v>3.9620000000000002</v>
      </c>
      <c r="K410" s="91">
        <f t="shared" si="237"/>
        <v>4.1608799999999997</v>
      </c>
      <c r="L410" s="91">
        <f t="shared" si="237"/>
        <v>4.3046199999999999</v>
      </c>
      <c r="M410" s="91">
        <f t="shared" si="237"/>
        <v>4.3411499999999998</v>
      </c>
      <c r="N410" s="91">
        <f t="shared" si="237"/>
        <v>4.3837299999999999</v>
      </c>
      <c r="O410" s="91">
        <f t="shared" si="237"/>
        <v>4.4199200000000003</v>
      </c>
      <c r="P410" s="91">
        <f t="shared" si="237"/>
        <v>4.3459300000000001</v>
      </c>
      <c r="Q410" s="91">
        <f t="shared" si="237"/>
        <v>4.3451000000000004</v>
      </c>
      <c r="R410" s="91">
        <f t="shared" si="237"/>
        <v>4.3306800000000001</v>
      </c>
      <c r="S410" s="91">
        <f t="shared" si="237"/>
        <v>4.2497800000000003</v>
      </c>
      <c r="T410" s="91">
        <f t="shared" si="237"/>
        <v>4.2390600000000003</v>
      </c>
      <c r="U410" s="91">
        <f t="shared" si="237"/>
        <v>4.2604499999999996</v>
      </c>
      <c r="V410" s="91">
        <f t="shared" si="237"/>
        <v>4.3030200000000001</v>
      </c>
      <c r="W410" s="91">
        <f t="shared" si="237"/>
        <v>4.3373900000000001</v>
      </c>
      <c r="X410" s="91">
        <f t="shared" si="237"/>
        <v>4.2750300000000001</v>
      </c>
      <c r="Y410" s="91">
        <f t="shared" si="237"/>
        <v>4.1656399999999998</v>
      </c>
      <c r="Z410" s="91">
        <f t="shared" si="237"/>
        <v>4.0125400000000004</v>
      </c>
      <c r="AA410" s="91">
        <f t="shared" si="237"/>
        <v>3.8769499999999999</v>
      </c>
    </row>
    <row r="411" spans="1:27" ht="12.75" hidden="1" customHeight="1" outlineLevel="1" x14ac:dyDescent="0.3">
      <c r="A411" s="99" t="s">
        <v>1971</v>
      </c>
      <c r="B411" s="63" t="s">
        <v>238</v>
      </c>
      <c r="C411" s="43" t="s">
        <v>79</v>
      </c>
      <c r="D411" s="44">
        <v>1270.08</v>
      </c>
      <c r="E411" s="44">
        <v>1232.7</v>
      </c>
      <c r="F411" s="44">
        <v>1207.07</v>
      </c>
      <c r="G411" s="44">
        <v>1204.67</v>
      </c>
      <c r="H411" s="44">
        <v>1231.5</v>
      </c>
      <c r="I411" s="44">
        <v>1327.15</v>
      </c>
      <c r="J411" s="44">
        <v>1517.95</v>
      </c>
      <c r="K411" s="44">
        <v>1716.83</v>
      </c>
      <c r="L411" s="44">
        <v>1860.57</v>
      </c>
      <c r="M411" s="44">
        <v>1897.1</v>
      </c>
      <c r="N411" s="44">
        <v>1939.68</v>
      </c>
      <c r="O411" s="44">
        <v>1975.87</v>
      </c>
      <c r="P411" s="44">
        <v>1901.88</v>
      </c>
      <c r="Q411" s="44">
        <v>1901.05</v>
      </c>
      <c r="R411" s="44">
        <v>1886.63</v>
      </c>
      <c r="S411" s="44">
        <v>1805.73</v>
      </c>
      <c r="T411" s="44">
        <v>1795.01</v>
      </c>
      <c r="U411" s="44">
        <v>1816.4</v>
      </c>
      <c r="V411" s="44">
        <v>1858.97</v>
      </c>
      <c r="W411" s="44">
        <v>1893.34</v>
      </c>
      <c r="X411" s="44">
        <v>1830.98</v>
      </c>
      <c r="Y411" s="44">
        <v>1721.59</v>
      </c>
      <c r="Z411" s="44">
        <v>1568.49</v>
      </c>
      <c r="AA411" s="44">
        <v>1432.9</v>
      </c>
    </row>
    <row r="412" spans="1:27" ht="12.75" hidden="1" customHeight="1" outlineLevel="1" x14ac:dyDescent="0.3">
      <c r="A412" s="99" t="s">
        <v>1972</v>
      </c>
      <c r="B412" s="63" t="s">
        <v>90</v>
      </c>
      <c r="C412" s="43" t="s">
        <v>79</v>
      </c>
      <c r="D412" s="44">
        <f>$D$307</f>
        <v>2222.89</v>
      </c>
      <c r="E412" s="44">
        <f t="shared" ref="E412:AA412" si="238">$D$307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3">
      <c r="A413" s="99" t="s">
        <v>1973</v>
      </c>
      <c r="B413" s="63" t="s">
        <v>83</v>
      </c>
      <c r="C413" s="43" t="s">
        <v>79</v>
      </c>
      <c r="D413" s="44">
        <v>4.8</v>
      </c>
      <c r="E413" s="44">
        <v>4.8</v>
      </c>
      <c r="F413" s="44">
        <v>4.8</v>
      </c>
      <c r="G413" s="44">
        <v>4.8</v>
      </c>
      <c r="H413" s="44">
        <v>4.8</v>
      </c>
      <c r="I413" s="44">
        <v>4.8</v>
      </c>
      <c r="J413" s="44">
        <v>4.8</v>
      </c>
      <c r="K413" s="44">
        <v>4.8</v>
      </c>
      <c r="L413" s="44">
        <v>4.8</v>
      </c>
      <c r="M413" s="44">
        <v>4.8</v>
      </c>
      <c r="N413" s="44">
        <v>4.8</v>
      </c>
      <c r="O413" s="44">
        <v>4.8</v>
      </c>
      <c r="P413" s="44">
        <v>4.8</v>
      </c>
      <c r="Q413" s="44">
        <v>4.8</v>
      </c>
      <c r="R413" s="44">
        <v>4.8</v>
      </c>
      <c r="S413" s="44">
        <v>4.8</v>
      </c>
      <c r="T413" s="44">
        <v>4.8</v>
      </c>
      <c r="U413" s="44">
        <v>4.8</v>
      </c>
      <c r="V413" s="44">
        <v>4.8</v>
      </c>
      <c r="W413" s="44">
        <v>4.8</v>
      </c>
      <c r="X413" s="44">
        <v>4.8</v>
      </c>
      <c r="Y413" s="44">
        <v>4.8</v>
      </c>
      <c r="Z413" s="44">
        <v>4.8</v>
      </c>
      <c r="AA413" s="44">
        <v>4.8</v>
      </c>
    </row>
    <row r="414" spans="1:27" ht="12.75" hidden="1" customHeight="1" outlineLevel="1" x14ac:dyDescent="0.3">
      <c r="A414" s="99" t="s">
        <v>1974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3">
      <c r="A415" s="98" t="s">
        <v>1975</v>
      </c>
      <c r="B415" s="28" t="str">
        <f>"23"&amp;"."&amp;$B$752&amp;"."&amp;$B$753</f>
        <v>23.02.2024</v>
      </c>
      <c r="C415" s="90" t="s">
        <v>76</v>
      </c>
      <c r="D415" s="91">
        <f>ROUND(((D416+D417+D419+D418)/1000),5)</f>
        <v>3.9222999999999999</v>
      </c>
      <c r="E415" s="91">
        <f>ROUND(((E416+E417+E419+E418)/1000),5)</f>
        <v>3.7848799999999998</v>
      </c>
      <c r="F415" s="91">
        <f>ROUND(((F416+F417+F419+F418)/1000),5)</f>
        <v>3.7070599999999998</v>
      </c>
      <c r="G415" s="91">
        <f t="shared" ref="G415:AA415" si="240">ROUND(((G416+G417+G419+G418)/1000),5)</f>
        <v>3.6931699999999998</v>
      </c>
      <c r="H415" s="91">
        <f t="shared" si="240"/>
        <v>3.7004700000000001</v>
      </c>
      <c r="I415" s="91">
        <f t="shared" si="240"/>
        <v>3.7677</v>
      </c>
      <c r="J415" s="91">
        <f t="shared" si="240"/>
        <v>3.8582700000000001</v>
      </c>
      <c r="K415" s="91">
        <f t="shared" si="240"/>
        <v>3.9723299999999999</v>
      </c>
      <c r="L415" s="91">
        <f t="shared" si="240"/>
        <v>4.0834400000000004</v>
      </c>
      <c r="M415" s="91">
        <f t="shared" si="240"/>
        <v>4.2282900000000003</v>
      </c>
      <c r="N415" s="91">
        <f t="shared" si="240"/>
        <v>4.2945799999999998</v>
      </c>
      <c r="O415" s="91">
        <f t="shared" si="240"/>
        <v>4.3072999999999997</v>
      </c>
      <c r="P415" s="91">
        <f t="shared" si="240"/>
        <v>4.2976599999999996</v>
      </c>
      <c r="Q415" s="91">
        <f t="shared" si="240"/>
        <v>4.2885999999999997</v>
      </c>
      <c r="R415" s="91">
        <f t="shared" si="240"/>
        <v>4.2551100000000002</v>
      </c>
      <c r="S415" s="91">
        <f t="shared" si="240"/>
        <v>4.2266500000000002</v>
      </c>
      <c r="T415" s="91">
        <f t="shared" si="240"/>
        <v>4.2438700000000003</v>
      </c>
      <c r="U415" s="91">
        <f t="shared" si="240"/>
        <v>4.29122</v>
      </c>
      <c r="V415" s="91">
        <f t="shared" si="240"/>
        <v>4.3136200000000002</v>
      </c>
      <c r="W415" s="91">
        <f t="shared" si="240"/>
        <v>4.3040700000000003</v>
      </c>
      <c r="X415" s="91">
        <f t="shared" si="240"/>
        <v>4.29474</v>
      </c>
      <c r="Y415" s="91">
        <f t="shared" si="240"/>
        <v>4.2168400000000004</v>
      </c>
      <c r="Z415" s="91">
        <f t="shared" si="240"/>
        <v>4.0563700000000003</v>
      </c>
      <c r="AA415" s="91">
        <f t="shared" si="240"/>
        <v>3.89378</v>
      </c>
    </row>
    <row r="416" spans="1:27" ht="12.75" hidden="1" customHeight="1" outlineLevel="1" x14ac:dyDescent="0.3">
      <c r="A416" s="99" t="s">
        <v>1976</v>
      </c>
      <c r="B416" s="63" t="s">
        <v>238</v>
      </c>
      <c r="C416" s="43" t="s">
        <v>79</v>
      </c>
      <c r="D416" s="44">
        <v>1478.25</v>
      </c>
      <c r="E416" s="44">
        <v>1340.83</v>
      </c>
      <c r="F416" s="44">
        <v>1263.01</v>
      </c>
      <c r="G416" s="44">
        <v>1249.1199999999999</v>
      </c>
      <c r="H416" s="44">
        <v>1256.42</v>
      </c>
      <c r="I416" s="44">
        <v>1323.65</v>
      </c>
      <c r="J416" s="44">
        <v>1414.22</v>
      </c>
      <c r="K416" s="44">
        <v>1528.28</v>
      </c>
      <c r="L416" s="44">
        <v>1639.39</v>
      </c>
      <c r="M416" s="44">
        <v>1784.24</v>
      </c>
      <c r="N416" s="44">
        <v>1850.53</v>
      </c>
      <c r="O416" s="44">
        <v>1863.25</v>
      </c>
      <c r="P416" s="44">
        <v>1853.61</v>
      </c>
      <c r="Q416" s="44">
        <v>1844.55</v>
      </c>
      <c r="R416" s="44">
        <v>1811.06</v>
      </c>
      <c r="S416" s="44">
        <v>1782.6</v>
      </c>
      <c r="T416" s="44">
        <v>1799.82</v>
      </c>
      <c r="U416" s="44">
        <v>1847.17</v>
      </c>
      <c r="V416" s="44">
        <v>1869.57</v>
      </c>
      <c r="W416" s="44">
        <v>1860.02</v>
      </c>
      <c r="X416" s="44">
        <v>1850.69</v>
      </c>
      <c r="Y416" s="44">
        <v>1772.79</v>
      </c>
      <c r="Z416" s="44">
        <v>1612.32</v>
      </c>
      <c r="AA416" s="44">
        <v>1449.73</v>
      </c>
    </row>
    <row r="417" spans="1:27" ht="12.75" hidden="1" customHeight="1" outlineLevel="1" x14ac:dyDescent="0.3">
      <c r="A417" s="99" t="s">
        <v>1977</v>
      </c>
      <c r="B417" s="63" t="s">
        <v>90</v>
      </c>
      <c r="C417" s="43" t="s">
        <v>79</v>
      </c>
      <c r="D417" s="44">
        <f>$D$307</f>
        <v>2222.89</v>
      </c>
      <c r="E417" s="44">
        <f t="shared" ref="E417:AA417" si="241">$D$307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3">
      <c r="A418" s="99" t="s">
        <v>1978</v>
      </c>
      <c r="B418" s="63" t="s">
        <v>83</v>
      </c>
      <c r="C418" s="43" t="s">
        <v>79</v>
      </c>
      <c r="D418" s="44">
        <v>4.8</v>
      </c>
      <c r="E418" s="44">
        <v>4.8</v>
      </c>
      <c r="F418" s="44">
        <v>4.8</v>
      </c>
      <c r="G418" s="44">
        <v>4.8</v>
      </c>
      <c r="H418" s="44">
        <v>4.8</v>
      </c>
      <c r="I418" s="44">
        <v>4.8</v>
      </c>
      <c r="J418" s="44">
        <v>4.8</v>
      </c>
      <c r="K418" s="44">
        <v>4.8</v>
      </c>
      <c r="L418" s="44">
        <v>4.8</v>
      </c>
      <c r="M418" s="44">
        <v>4.8</v>
      </c>
      <c r="N418" s="44">
        <v>4.8</v>
      </c>
      <c r="O418" s="44">
        <v>4.8</v>
      </c>
      <c r="P418" s="44">
        <v>4.8</v>
      </c>
      <c r="Q418" s="44">
        <v>4.8</v>
      </c>
      <c r="R418" s="44">
        <v>4.8</v>
      </c>
      <c r="S418" s="44">
        <v>4.8</v>
      </c>
      <c r="T418" s="44">
        <v>4.8</v>
      </c>
      <c r="U418" s="44">
        <v>4.8</v>
      </c>
      <c r="V418" s="44">
        <v>4.8</v>
      </c>
      <c r="W418" s="44">
        <v>4.8</v>
      </c>
      <c r="X418" s="44">
        <v>4.8</v>
      </c>
      <c r="Y418" s="44">
        <v>4.8</v>
      </c>
      <c r="Z418" s="44">
        <v>4.8</v>
      </c>
      <c r="AA418" s="44">
        <v>4.8</v>
      </c>
    </row>
    <row r="419" spans="1:27" ht="12.75" hidden="1" customHeight="1" outlineLevel="1" x14ac:dyDescent="0.3">
      <c r="A419" s="99" t="s">
        <v>1979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3">
      <c r="A420" s="98" t="s">
        <v>1980</v>
      </c>
      <c r="B420" s="28" t="str">
        <f>"24"&amp;"."&amp;$B$752&amp;"."&amp;$B$753</f>
        <v>24.02.2024</v>
      </c>
      <c r="C420" s="90" t="s">
        <v>76</v>
      </c>
      <c r="D420" s="91">
        <f>ROUND(((D421+D422+D424+D423)/1000),5)</f>
        <v>3.98583</v>
      </c>
      <c r="E420" s="91">
        <f>ROUND(((E421+E422+E424+E423)/1000),5)</f>
        <v>3.8651599999999999</v>
      </c>
      <c r="F420" s="91">
        <f>ROUND(((F421+F422+F424+F423)/1000),5)</f>
        <v>3.7651699999999999</v>
      </c>
      <c r="G420" s="91">
        <f t="shared" ref="G420:AA420" si="243">ROUND(((G421+G422+G424+G423)/1000),5)</f>
        <v>3.7216200000000002</v>
      </c>
      <c r="H420" s="91">
        <f t="shared" si="243"/>
        <v>3.75183</v>
      </c>
      <c r="I420" s="91">
        <f t="shared" si="243"/>
        <v>3.7898999999999998</v>
      </c>
      <c r="J420" s="91">
        <f t="shared" si="243"/>
        <v>3.8943300000000001</v>
      </c>
      <c r="K420" s="91">
        <f t="shared" si="243"/>
        <v>3.9549400000000001</v>
      </c>
      <c r="L420" s="91">
        <f t="shared" si="243"/>
        <v>4.1982400000000002</v>
      </c>
      <c r="M420" s="91">
        <f t="shared" si="243"/>
        <v>4.2864100000000001</v>
      </c>
      <c r="N420" s="91">
        <f t="shared" si="243"/>
        <v>4.3247799999999996</v>
      </c>
      <c r="O420" s="91">
        <f t="shared" si="243"/>
        <v>4.3404299999999996</v>
      </c>
      <c r="P420" s="91">
        <f t="shared" si="243"/>
        <v>4.32796</v>
      </c>
      <c r="Q420" s="91">
        <f t="shared" si="243"/>
        <v>4.3164800000000003</v>
      </c>
      <c r="R420" s="91">
        <f t="shared" si="243"/>
        <v>4.2903799999999999</v>
      </c>
      <c r="S420" s="91">
        <f t="shared" si="243"/>
        <v>4.2731000000000003</v>
      </c>
      <c r="T420" s="91">
        <f t="shared" si="243"/>
        <v>4.2830899999999996</v>
      </c>
      <c r="U420" s="91">
        <f t="shared" si="243"/>
        <v>4.2982399999999998</v>
      </c>
      <c r="V420" s="91">
        <f t="shared" si="243"/>
        <v>4.3288799999999998</v>
      </c>
      <c r="W420" s="91">
        <f t="shared" si="243"/>
        <v>4.3327900000000001</v>
      </c>
      <c r="X420" s="91">
        <f t="shared" si="243"/>
        <v>4.3283800000000001</v>
      </c>
      <c r="Y420" s="91">
        <f t="shared" si="243"/>
        <v>4.2582100000000001</v>
      </c>
      <c r="Z420" s="91">
        <f t="shared" si="243"/>
        <v>4.0768599999999999</v>
      </c>
      <c r="AA420" s="91">
        <f t="shared" si="243"/>
        <v>3.9089200000000002</v>
      </c>
    </row>
    <row r="421" spans="1:27" ht="12.75" hidden="1" customHeight="1" outlineLevel="1" x14ac:dyDescent="0.3">
      <c r="A421" s="99" t="s">
        <v>1981</v>
      </c>
      <c r="B421" s="63" t="s">
        <v>238</v>
      </c>
      <c r="C421" s="43" t="s">
        <v>79</v>
      </c>
      <c r="D421" s="44">
        <v>1541.78</v>
      </c>
      <c r="E421" s="44">
        <v>1421.11</v>
      </c>
      <c r="F421" s="44">
        <v>1321.12</v>
      </c>
      <c r="G421" s="44">
        <v>1277.57</v>
      </c>
      <c r="H421" s="44">
        <v>1307.78</v>
      </c>
      <c r="I421" s="44">
        <v>1345.85</v>
      </c>
      <c r="J421" s="44">
        <v>1450.28</v>
      </c>
      <c r="K421" s="44">
        <v>1510.89</v>
      </c>
      <c r="L421" s="44">
        <v>1754.19</v>
      </c>
      <c r="M421" s="44">
        <v>1842.36</v>
      </c>
      <c r="N421" s="44">
        <v>1880.73</v>
      </c>
      <c r="O421" s="44">
        <v>1896.38</v>
      </c>
      <c r="P421" s="44">
        <v>1883.91</v>
      </c>
      <c r="Q421" s="44">
        <v>1872.43</v>
      </c>
      <c r="R421" s="44">
        <v>1846.33</v>
      </c>
      <c r="S421" s="44">
        <v>1829.05</v>
      </c>
      <c r="T421" s="44">
        <v>1839.04</v>
      </c>
      <c r="U421" s="44">
        <v>1854.19</v>
      </c>
      <c r="V421" s="44">
        <v>1884.83</v>
      </c>
      <c r="W421" s="44">
        <v>1888.74</v>
      </c>
      <c r="X421" s="44">
        <v>1884.33</v>
      </c>
      <c r="Y421" s="44">
        <v>1814.16</v>
      </c>
      <c r="Z421" s="44">
        <v>1632.81</v>
      </c>
      <c r="AA421" s="44">
        <v>1464.87</v>
      </c>
    </row>
    <row r="422" spans="1:27" ht="12.75" hidden="1" customHeight="1" outlineLevel="1" x14ac:dyDescent="0.3">
      <c r="A422" s="99" t="s">
        <v>1982</v>
      </c>
      <c r="B422" s="63" t="s">
        <v>90</v>
      </c>
      <c r="C422" s="43" t="s">
        <v>79</v>
      </c>
      <c r="D422" s="44">
        <f>$D$307</f>
        <v>2222.89</v>
      </c>
      <c r="E422" s="44">
        <f t="shared" ref="E422:AA422" si="244">$D$307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3">
      <c r="A423" s="99" t="s">
        <v>1983</v>
      </c>
      <c r="B423" s="63" t="s">
        <v>83</v>
      </c>
      <c r="C423" s="43" t="s">
        <v>79</v>
      </c>
      <c r="D423" s="44">
        <v>4.8</v>
      </c>
      <c r="E423" s="44">
        <v>4.8</v>
      </c>
      <c r="F423" s="44">
        <v>4.8</v>
      </c>
      <c r="G423" s="44">
        <v>4.8</v>
      </c>
      <c r="H423" s="44">
        <v>4.8</v>
      </c>
      <c r="I423" s="44">
        <v>4.8</v>
      </c>
      <c r="J423" s="44">
        <v>4.8</v>
      </c>
      <c r="K423" s="44">
        <v>4.8</v>
      </c>
      <c r="L423" s="44">
        <v>4.8</v>
      </c>
      <c r="M423" s="44">
        <v>4.8</v>
      </c>
      <c r="N423" s="44">
        <v>4.8</v>
      </c>
      <c r="O423" s="44">
        <v>4.8</v>
      </c>
      <c r="P423" s="44">
        <v>4.8</v>
      </c>
      <c r="Q423" s="44">
        <v>4.8</v>
      </c>
      <c r="R423" s="44">
        <v>4.8</v>
      </c>
      <c r="S423" s="44">
        <v>4.8</v>
      </c>
      <c r="T423" s="44">
        <v>4.8</v>
      </c>
      <c r="U423" s="44">
        <v>4.8</v>
      </c>
      <c r="V423" s="44">
        <v>4.8</v>
      </c>
      <c r="W423" s="44">
        <v>4.8</v>
      </c>
      <c r="X423" s="44">
        <v>4.8</v>
      </c>
      <c r="Y423" s="44">
        <v>4.8</v>
      </c>
      <c r="Z423" s="44">
        <v>4.8</v>
      </c>
      <c r="AA423" s="44">
        <v>4.8</v>
      </c>
    </row>
    <row r="424" spans="1:27" ht="12.75" hidden="1" customHeight="1" outlineLevel="1" x14ac:dyDescent="0.3">
      <c r="A424" s="99" t="s">
        <v>1984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3.8" collapsed="1" x14ac:dyDescent="0.3">
      <c r="A425" s="98" t="s">
        <v>1985</v>
      </c>
      <c r="B425" s="28" t="str">
        <f>"25"&amp;"."&amp;$B$752&amp;"."&amp;$B$753</f>
        <v>25.02.2024</v>
      </c>
      <c r="C425" s="90" t="s">
        <v>76</v>
      </c>
      <c r="D425" s="91">
        <f>ROUND(((D426+D427+D429+D428)/1000),5)</f>
        <v>3.9704899999999999</v>
      </c>
      <c r="E425" s="91">
        <f>ROUND(((E426+E427+E429+E428)/1000),5)</f>
        <v>3.81691</v>
      </c>
      <c r="F425" s="91">
        <f>ROUND(((F426+F427+F429+F428)/1000),5)</f>
        <v>3.7134299999999998</v>
      </c>
      <c r="G425" s="91">
        <f t="shared" ref="G425:AA425" si="246">ROUND(((G426+G427+G429+G428)/1000),5)</f>
        <v>3.7050999999999998</v>
      </c>
      <c r="H425" s="91">
        <f t="shared" si="246"/>
        <v>3.70844</v>
      </c>
      <c r="I425" s="91">
        <f t="shared" si="246"/>
        <v>3.7442500000000001</v>
      </c>
      <c r="J425" s="91">
        <f t="shared" si="246"/>
        <v>3.8337599999999998</v>
      </c>
      <c r="K425" s="91">
        <f t="shared" si="246"/>
        <v>3.9047299999999998</v>
      </c>
      <c r="L425" s="91">
        <f t="shared" si="246"/>
        <v>4.07247</v>
      </c>
      <c r="M425" s="91">
        <f t="shared" si="246"/>
        <v>4.2499500000000001</v>
      </c>
      <c r="N425" s="91">
        <f t="shared" si="246"/>
        <v>4.3124599999999997</v>
      </c>
      <c r="O425" s="91">
        <f t="shared" si="246"/>
        <v>4.3227099999999998</v>
      </c>
      <c r="P425" s="91">
        <f t="shared" si="246"/>
        <v>4.3133800000000004</v>
      </c>
      <c r="Q425" s="91">
        <f t="shared" si="246"/>
        <v>4.3032399999999997</v>
      </c>
      <c r="R425" s="91">
        <f t="shared" si="246"/>
        <v>4.2684800000000003</v>
      </c>
      <c r="S425" s="91">
        <f t="shared" si="246"/>
        <v>4.2582500000000003</v>
      </c>
      <c r="T425" s="91">
        <f t="shared" si="246"/>
        <v>4.2840199999999999</v>
      </c>
      <c r="U425" s="91">
        <f t="shared" si="246"/>
        <v>4.3191100000000002</v>
      </c>
      <c r="V425" s="91">
        <f t="shared" si="246"/>
        <v>4.3798300000000001</v>
      </c>
      <c r="W425" s="91">
        <f t="shared" si="246"/>
        <v>4.3634700000000004</v>
      </c>
      <c r="X425" s="91">
        <f t="shared" si="246"/>
        <v>4.3595199999999998</v>
      </c>
      <c r="Y425" s="91">
        <f t="shared" si="246"/>
        <v>4.2954999999999997</v>
      </c>
      <c r="Z425" s="91">
        <f t="shared" si="246"/>
        <v>4.1055999999999999</v>
      </c>
      <c r="AA425" s="91">
        <f t="shared" si="246"/>
        <v>3.9077199999999999</v>
      </c>
    </row>
    <row r="426" spans="1:27" ht="12.75" hidden="1" customHeight="1" outlineLevel="1" x14ac:dyDescent="0.3">
      <c r="A426" s="99" t="s">
        <v>1986</v>
      </c>
      <c r="B426" s="63" t="s">
        <v>238</v>
      </c>
      <c r="C426" s="43" t="s">
        <v>79</v>
      </c>
      <c r="D426" s="44">
        <v>1526.44</v>
      </c>
      <c r="E426" s="44">
        <v>1372.86</v>
      </c>
      <c r="F426" s="44">
        <v>1269.3800000000001</v>
      </c>
      <c r="G426" s="44">
        <v>1261.05</v>
      </c>
      <c r="H426" s="44">
        <v>1264.3900000000001</v>
      </c>
      <c r="I426" s="44">
        <v>1300.2</v>
      </c>
      <c r="J426" s="44">
        <v>1389.71</v>
      </c>
      <c r="K426" s="44">
        <v>1460.68</v>
      </c>
      <c r="L426" s="44">
        <v>1628.42</v>
      </c>
      <c r="M426" s="44">
        <v>1805.9</v>
      </c>
      <c r="N426" s="44">
        <v>1868.41</v>
      </c>
      <c r="O426" s="44">
        <v>1878.66</v>
      </c>
      <c r="P426" s="44">
        <v>1869.33</v>
      </c>
      <c r="Q426" s="44">
        <v>1859.19</v>
      </c>
      <c r="R426" s="44">
        <v>1824.43</v>
      </c>
      <c r="S426" s="44">
        <v>1814.2</v>
      </c>
      <c r="T426" s="44">
        <v>1839.97</v>
      </c>
      <c r="U426" s="44">
        <v>1875.06</v>
      </c>
      <c r="V426" s="44">
        <v>1935.78</v>
      </c>
      <c r="W426" s="44">
        <v>1919.42</v>
      </c>
      <c r="X426" s="44">
        <v>1915.47</v>
      </c>
      <c r="Y426" s="44">
        <v>1851.45</v>
      </c>
      <c r="Z426" s="44">
        <v>1661.55</v>
      </c>
      <c r="AA426" s="44">
        <v>1463.67</v>
      </c>
    </row>
    <row r="427" spans="1:27" ht="12.75" hidden="1" customHeight="1" outlineLevel="1" x14ac:dyDescent="0.3">
      <c r="A427" s="99" t="s">
        <v>1987</v>
      </c>
      <c r="B427" s="63" t="s">
        <v>90</v>
      </c>
      <c r="C427" s="43" t="s">
        <v>79</v>
      </c>
      <c r="D427" s="44">
        <f>$D$307</f>
        <v>2222.89</v>
      </c>
      <c r="E427" s="44">
        <f t="shared" ref="E427:AA427" si="247">$D$307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3">
      <c r="A428" s="99" t="s">
        <v>1988</v>
      </c>
      <c r="B428" s="63" t="s">
        <v>83</v>
      </c>
      <c r="C428" s="43" t="s">
        <v>79</v>
      </c>
      <c r="D428" s="44">
        <v>4.8</v>
      </c>
      <c r="E428" s="44">
        <v>4.8</v>
      </c>
      <c r="F428" s="44">
        <v>4.8</v>
      </c>
      <c r="G428" s="44">
        <v>4.8</v>
      </c>
      <c r="H428" s="44">
        <v>4.8</v>
      </c>
      <c r="I428" s="44">
        <v>4.8</v>
      </c>
      <c r="J428" s="44">
        <v>4.8</v>
      </c>
      <c r="K428" s="44">
        <v>4.8</v>
      </c>
      <c r="L428" s="44">
        <v>4.8</v>
      </c>
      <c r="M428" s="44">
        <v>4.8</v>
      </c>
      <c r="N428" s="44">
        <v>4.8</v>
      </c>
      <c r="O428" s="44">
        <v>4.8</v>
      </c>
      <c r="P428" s="44">
        <v>4.8</v>
      </c>
      <c r="Q428" s="44">
        <v>4.8</v>
      </c>
      <c r="R428" s="44">
        <v>4.8</v>
      </c>
      <c r="S428" s="44">
        <v>4.8</v>
      </c>
      <c r="T428" s="44">
        <v>4.8</v>
      </c>
      <c r="U428" s="44">
        <v>4.8</v>
      </c>
      <c r="V428" s="44">
        <v>4.8</v>
      </c>
      <c r="W428" s="44">
        <v>4.8</v>
      </c>
      <c r="X428" s="44">
        <v>4.8</v>
      </c>
      <c r="Y428" s="44">
        <v>4.8</v>
      </c>
      <c r="Z428" s="44">
        <v>4.8</v>
      </c>
      <c r="AA428" s="44">
        <v>4.8</v>
      </c>
    </row>
    <row r="429" spans="1:27" ht="12.75" hidden="1" customHeight="1" outlineLevel="1" x14ac:dyDescent="0.3">
      <c r="A429" s="99" t="s">
        <v>1989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3.8" collapsed="1" x14ac:dyDescent="0.3">
      <c r="A430" s="98" t="s">
        <v>1990</v>
      </c>
      <c r="B430" s="28" t="str">
        <f>"26"&amp;"."&amp;$B$752&amp;"."&amp;$B$753</f>
        <v>26.02.2024</v>
      </c>
      <c r="C430" s="90" t="s">
        <v>76</v>
      </c>
      <c r="D430" s="91">
        <f>ROUND(((D431+D432+D434+D433)/1000),5)</f>
        <v>3.8515700000000002</v>
      </c>
      <c r="E430" s="91">
        <f>ROUND(((E431+E432+E434+E433)/1000),5)</f>
        <v>3.7231800000000002</v>
      </c>
      <c r="F430" s="91">
        <f>ROUND(((F431+F432+F434+F433)/1000),5)</f>
        <v>3.6661100000000002</v>
      </c>
      <c r="G430" s="91">
        <f t="shared" ref="G430:AA430" si="249">ROUND(((G431+G432+G434+G433)/1000),5)</f>
        <v>3.6732300000000002</v>
      </c>
      <c r="H430" s="91">
        <f t="shared" si="249"/>
        <v>3.6896300000000002</v>
      </c>
      <c r="I430" s="91">
        <f t="shared" si="249"/>
        <v>3.8313000000000001</v>
      </c>
      <c r="J430" s="91">
        <f t="shared" si="249"/>
        <v>3.9943900000000001</v>
      </c>
      <c r="K430" s="91">
        <f t="shared" si="249"/>
        <v>4.2778</v>
      </c>
      <c r="L430" s="91">
        <f t="shared" si="249"/>
        <v>4.4101499999999998</v>
      </c>
      <c r="M430" s="91">
        <f t="shared" si="249"/>
        <v>4.4211200000000002</v>
      </c>
      <c r="N430" s="91">
        <f t="shared" si="249"/>
        <v>4.4409400000000003</v>
      </c>
      <c r="O430" s="91">
        <f t="shared" si="249"/>
        <v>4.4690899999999996</v>
      </c>
      <c r="P430" s="91">
        <f t="shared" si="249"/>
        <v>4.4605600000000001</v>
      </c>
      <c r="Q430" s="91">
        <f t="shared" si="249"/>
        <v>4.4621399999999998</v>
      </c>
      <c r="R430" s="91">
        <f t="shared" si="249"/>
        <v>4.4520299999999997</v>
      </c>
      <c r="S430" s="91">
        <f t="shared" si="249"/>
        <v>4.38896</v>
      </c>
      <c r="T430" s="91">
        <f t="shared" si="249"/>
        <v>4.3726399999999996</v>
      </c>
      <c r="U430" s="91">
        <f t="shared" si="249"/>
        <v>4.3868900000000002</v>
      </c>
      <c r="V430" s="91">
        <f t="shared" si="249"/>
        <v>4.41066</v>
      </c>
      <c r="W430" s="91">
        <f t="shared" si="249"/>
        <v>4.4360799999999996</v>
      </c>
      <c r="X430" s="91">
        <f t="shared" si="249"/>
        <v>4.3430299999999997</v>
      </c>
      <c r="Y430" s="91">
        <f t="shared" si="249"/>
        <v>4.2253999999999996</v>
      </c>
      <c r="Z430" s="91">
        <f t="shared" si="249"/>
        <v>3.9927299999999999</v>
      </c>
      <c r="AA430" s="91">
        <f t="shared" si="249"/>
        <v>3.7452100000000002</v>
      </c>
    </row>
    <row r="431" spans="1:27" ht="12.75" hidden="1" customHeight="1" outlineLevel="1" x14ac:dyDescent="0.3">
      <c r="A431" s="99" t="s">
        <v>1991</v>
      </c>
      <c r="B431" s="63" t="s">
        <v>238</v>
      </c>
      <c r="C431" s="43" t="s">
        <v>79</v>
      </c>
      <c r="D431" s="44">
        <v>1407.52</v>
      </c>
      <c r="E431" s="44">
        <v>1279.1300000000001</v>
      </c>
      <c r="F431" s="44">
        <v>1222.06</v>
      </c>
      <c r="G431" s="44">
        <v>1229.18</v>
      </c>
      <c r="H431" s="44">
        <v>1245.58</v>
      </c>
      <c r="I431" s="44">
        <v>1387.25</v>
      </c>
      <c r="J431" s="44">
        <v>1550.34</v>
      </c>
      <c r="K431" s="44">
        <v>1833.75</v>
      </c>
      <c r="L431" s="44">
        <v>1966.1</v>
      </c>
      <c r="M431" s="44">
        <v>1977.07</v>
      </c>
      <c r="N431" s="44">
        <v>1996.89</v>
      </c>
      <c r="O431" s="44">
        <v>2025.04</v>
      </c>
      <c r="P431" s="44">
        <v>2016.51</v>
      </c>
      <c r="Q431" s="44">
        <v>2018.09</v>
      </c>
      <c r="R431" s="44">
        <v>2007.98</v>
      </c>
      <c r="S431" s="44">
        <v>1944.91</v>
      </c>
      <c r="T431" s="44">
        <v>1928.59</v>
      </c>
      <c r="U431" s="44">
        <v>1942.84</v>
      </c>
      <c r="V431" s="44">
        <v>1966.61</v>
      </c>
      <c r="W431" s="44">
        <v>1992.03</v>
      </c>
      <c r="X431" s="44">
        <v>1898.98</v>
      </c>
      <c r="Y431" s="44">
        <v>1781.35</v>
      </c>
      <c r="Z431" s="44">
        <v>1548.68</v>
      </c>
      <c r="AA431" s="44">
        <v>1301.1600000000001</v>
      </c>
    </row>
    <row r="432" spans="1:27" ht="12.75" hidden="1" customHeight="1" outlineLevel="1" x14ac:dyDescent="0.3">
      <c r="A432" s="99" t="s">
        <v>1992</v>
      </c>
      <c r="B432" s="63" t="s">
        <v>90</v>
      </c>
      <c r="C432" s="43" t="s">
        <v>79</v>
      </c>
      <c r="D432" s="44">
        <f>$D$307</f>
        <v>2222.89</v>
      </c>
      <c r="E432" s="44">
        <f t="shared" ref="E432:AA432" si="250">$D$307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3">
      <c r="A433" s="99" t="s">
        <v>1993</v>
      </c>
      <c r="B433" s="63" t="s">
        <v>83</v>
      </c>
      <c r="C433" s="43" t="s">
        <v>79</v>
      </c>
      <c r="D433" s="44">
        <v>4.8</v>
      </c>
      <c r="E433" s="44">
        <v>4.8</v>
      </c>
      <c r="F433" s="44">
        <v>4.8</v>
      </c>
      <c r="G433" s="44">
        <v>4.8</v>
      </c>
      <c r="H433" s="44">
        <v>4.8</v>
      </c>
      <c r="I433" s="44">
        <v>4.8</v>
      </c>
      <c r="J433" s="44">
        <v>4.8</v>
      </c>
      <c r="K433" s="44">
        <v>4.8</v>
      </c>
      <c r="L433" s="44">
        <v>4.8</v>
      </c>
      <c r="M433" s="44">
        <v>4.8</v>
      </c>
      <c r="N433" s="44">
        <v>4.8</v>
      </c>
      <c r="O433" s="44">
        <v>4.8</v>
      </c>
      <c r="P433" s="44">
        <v>4.8</v>
      </c>
      <c r="Q433" s="44">
        <v>4.8</v>
      </c>
      <c r="R433" s="44">
        <v>4.8</v>
      </c>
      <c r="S433" s="44">
        <v>4.8</v>
      </c>
      <c r="T433" s="44">
        <v>4.8</v>
      </c>
      <c r="U433" s="44">
        <v>4.8</v>
      </c>
      <c r="V433" s="44">
        <v>4.8</v>
      </c>
      <c r="W433" s="44">
        <v>4.8</v>
      </c>
      <c r="X433" s="44">
        <v>4.8</v>
      </c>
      <c r="Y433" s="44">
        <v>4.8</v>
      </c>
      <c r="Z433" s="44">
        <v>4.8</v>
      </c>
      <c r="AA433" s="44">
        <v>4.8</v>
      </c>
    </row>
    <row r="434" spans="1:27" ht="12.75" hidden="1" customHeight="1" outlineLevel="1" x14ac:dyDescent="0.3">
      <c r="A434" s="99" t="s">
        <v>1994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3.8" collapsed="1" x14ac:dyDescent="0.3">
      <c r="A435" s="98" t="s">
        <v>1995</v>
      </c>
      <c r="B435" s="28" t="str">
        <f>"27"&amp;"."&amp;$B$752&amp;"."&amp;$B$753</f>
        <v>27.02.2024</v>
      </c>
      <c r="C435" s="90" t="s">
        <v>76</v>
      </c>
      <c r="D435" s="91">
        <f>ROUND(((D436+D437+D439+D438)/1000),5)</f>
        <v>3.73048</v>
      </c>
      <c r="E435" s="91">
        <f>ROUND(((E436+E437+E439+E438)/1000),5)</f>
        <v>3.6785600000000001</v>
      </c>
      <c r="F435" s="91">
        <f>ROUND(((F436+F437+F439+F438)/1000),5)</f>
        <v>3.6520600000000001</v>
      </c>
      <c r="G435" s="91">
        <f t="shared" ref="G435:AA435" si="252">ROUND(((G436+G437+G439+G438)/1000),5)</f>
        <v>3.6495000000000002</v>
      </c>
      <c r="H435" s="91">
        <f t="shared" si="252"/>
        <v>3.6831999999999998</v>
      </c>
      <c r="I435" s="91">
        <f t="shared" si="252"/>
        <v>3.8464499999999999</v>
      </c>
      <c r="J435" s="91">
        <f t="shared" si="252"/>
        <v>3.9737800000000001</v>
      </c>
      <c r="K435" s="91">
        <f t="shared" si="252"/>
        <v>4.1302599999999998</v>
      </c>
      <c r="L435" s="91">
        <f t="shared" si="252"/>
        <v>4.3242000000000003</v>
      </c>
      <c r="M435" s="91">
        <f t="shared" si="252"/>
        <v>4.3562399999999997</v>
      </c>
      <c r="N435" s="91">
        <f t="shared" si="252"/>
        <v>4.3821899999999996</v>
      </c>
      <c r="O435" s="91">
        <f t="shared" si="252"/>
        <v>4.4739899999999997</v>
      </c>
      <c r="P435" s="91">
        <f t="shared" si="252"/>
        <v>4.4073200000000003</v>
      </c>
      <c r="Q435" s="91">
        <f t="shared" si="252"/>
        <v>4.3952400000000003</v>
      </c>
      <c r="R435" s="91">
        <f t="shared" si="252"/>
        <v>4.37608</v>
      </c>
      <c r="S435" s="91">
        <f t="shared" si="252"/>
        <v>4.2891599999999999</v>
      </c>
      <c r="T435" s="91">
        <f t="shared" si="252"/>
        <v>4.2996999999999996</v>
      </c>
      <c r="U435" s="91">
        <f t="shared" si="252"/>
        <v>4.3309600000000001</v>
      </c>
      <c r="V435" s="91">
        <f t="shared" si="252"/>
        <v>4.3544400000000003</v>
      </c>
      <c r="W435" s="91">
        <f t="shared" si="252"/>
        <v>4.3781100000000004</v>
      </c>
      <c r="X435" s="91">
        <f t="shared" si="252"/>
        <v>4.30837</v>
      </c>
      <c r="Y435" s="91">
        <f t="shared" si="252"/>
        <v>4.2462900000000001</v>
      </c>
      <c r="Z435" s="91">
        <f t="shared" si="252"/>
        <v>4.0459500000000004</v>
      </c>
      <c r="AA435" s="91">
        <f t="shared" si="252"/>
        <v>3.8540199999999998</v>
      </c>
    </row>
    <row r="436" spans="1:27" ht="12.75" hidden="1" customHeight="1" outlineLevel="1" x14ac:dyDescent="0.3">
      <c r="A436" s="99" t="s">
        <v>1996</v>
      </c>
      <c r="B436" s="63" t="s">
        <v>238</v>
      </c>
      <c r="C436" s="43" t="s">
        <v>79</v>
      </c>
      <c r="D436" s="44">
        <v>1286.43</v>
      </c>
      <c r="E436" s="44">
        <v>1234.51</v>
      </c>
      <c r="F436" s="44">
        <v>1208.01</v>
      </c>
      <c r="G436" s="44">
        <v>1205.45</v>
      </c>
      <c r="H436" s="44">
        <v>1239.1500000000001</v>
      </c>
      <c r="I436" s="44">
        <v>1402.4</v>
      </c>
      <c r="J436" s="44">
        <v>1529.73</v>
      </c>
      <c r="K436" s="44">
        <v>1686.21</v>
      </c>
      <c r="L436" s="44">
        <v>1880.15</v>
      </c>
      <c r="M436" s="44">
        <v>1912.19</v>
      </c>
      <c r="N436" s="44">
        <v>1938.14</v>
      </c>
      <c r="O436" s="44">
        <v>2029.94</v>
      </c>
      <c r="P436" s="44">
        <v>1963.27</v>
      </c>
      <c r="Q436" s="44">
        <v>1951.19</v>
      </c>
      <c r="R436" s="44">
        <v>1932.03</v>
      </c>
      <c r="S436" s="44">
        <v>1845.11</v>
      </c>
      <c r="T436" s="44">
        <v>1855.65</v>
      </c>
      <c r="U436" s="44">
        <v>1886.91</v>
      </c>
      <c r="V436" s="44">
        <v>1910.39</v>
      </c>
      <c r="W436" s="44">
        <v>1934.06</v>
      </c>
      <c r="X436" s="44">
        <v>1864.32</v>
      </c>
      <c r="Y436" s="44">
        <v>1802.24</v>
      </c>
      <c r="Z436" s="44">
        <v>1601.9</v>
      </c>
      <c r="AA436" s="44">
        <v>1409.97</v>
      </c>
    </row>
    <row r="437" spans="1:27" ht="12.75" hidden="1" customHeight="1" outlineLevel="1" x14ac:dyDescent="0.3">
      <c r="A437" s="99" t="s">
        <v>1997</v>
      </c>
      <c r="B437" s="63" t="s">
        <v>90</v>
      </c>
      <c r="C437" s="43" t="s">
        <v>79</v>
      </c>
      <c r="D437" s="44">
        <f>$D$307</f>
        <v>2222.89</v>
      </c>
      <c r="E437" s="44">
        <f t="shared" ref="E437:AA437" si="253">$D$307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3">
      <c r="A438" s="99" t="s">
        <v>1998</v>
      </c>
      <c r="B438" s="63" t="s">
        <v>83</v>
      </c>
      <c r="C438" s="43" t="s">
        <v>79</v>
      </c>
      <c r="D438" s="44">
        <v>4.8</v>
      </c>
      <c r="E438" s="44">
        <v>4.8</v>
      </c>
      <c r="F438" s="44">
        <v>4.8</v>
      </c>
      <c r="G438" s="44">
        <v>4.8</v>
      </c>
      <c r="H438" s="44">
        <v>4.8</v>
      </c>
      <c r="I438" s="44">
        <v>4.8</v>
      </c>
      <c r="J438" s="44">
        <v>4.8</v>
      </c>
      <c r="K438" s="44">
        <v>4.8</v>
      </c>
      <c r="L438" s="44">
        <v>4.8</v>
      </c>
      <c r="M438" s="44">
        <v>4.8</v>
      </c>
      <c r="N438" s="44">
        <v>4.8</v>
      </c>
      <c r="O438" s="44">
        <v>4.8</v>
      </c>
      <c r="P438" s="44">
        <v>4.8</v>
      </c>
      <c r="Q438" s="44">
        <v>4.8</v>
      </c>
      <c r="R438" s="44">
        <v>4.8</v>
      </c>
      <c r="S438" s="44">
        <v>4.8</v>
      </c>
      <c r="T438" s="44">
        <v>4.8</v>
      </c>
      <c r="U438" s="44">
        <v>4.8</v>
      </c>
      <c r="V438" s="44">
        <v>4.8</v>
      </c>
      <c r="W438" s="44">
        <v>4.8</v>
      </c>
      <c r="X438" s="44">
        <v>4.8</v>
      </c>
      <c r="Y438" s="44">
        <v>4.8</v>
      </c>
      <c r="Z438" s="44">
        <v>4.8</v>
      </c>
      <c r="AA438" s="44">
        <v>4.8</v>
      </c>
    </row>
    <row r="439" spans="1:27" ht="12.75" hidden="1" customHeight="1" outlineLevel="1" x14ac:dyDescent="0.3">
      <c r="A439" s="99" t="s">
        <v>1999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3.8" collapsed="1" x14ac:dyDescent="0.3">
      <c r="A440" s="98" t="s">
        <v>2000</v>
      </c>
      <c r="B440" s="28" t="str">
        <f>"28"&amp;"."&amp;$B$752&amp;"."&amp;$B$753</f>
        <v>28.02.2024</v>
      </c>
      <c r="C440" s="90" t="s">
        <v>76</v>
      </c>
      <c r="D440" s="91">
        <f>ROUND(((D441+D442+D444+D443)/1000),5)</f>
        <v>3.7126299999999999</v>
      </c>
      <c r="E440" s="91">
        <f>ROUND(((E441+E442+E444+E443)/1000),5)</f>
        <v>3.6754799999999999</v>
      </c>
      <c r="F440" s="91">
        <f>ROUND(((F441+F442+F444+F443)/1000),5)</f>
        <v>3.6596700000000002</v>
      </c>
      <c r="G440" s="91">
        <f t="shared" ref="G440:AA440" si="255">ROUND(((G441+G442+G444+G443)/1000),5)</f>
        <v>3.6567099999999999</v>
      </c>
      <c r="H440" s="91">
        <f t="shared" si="255"/>
        <v>3.68513</v>
      </c>
      <c r="I440" s="91">
        <f t="shared" si="255"/>
        <v>3.80281</v>
      </c>
      <c r="J440" s="91">
        <f t="shared" si="255"/>
        <v>3.98176</v>
      </c>
      <c r="K440" s="91">
        <f t="shared" si="255"/>
        <v>4.2660299999999998</v>
      </c>
      <c r="L440" s="91">
        <f t="shared" si="255"/>
        <v>4.3756599999999999</v>
      </c>
      <c r="M440" s="91">
        <f t="shared" si="255"/>
        <v>4.4171699999999996</v>
      </c>
      <c r="N440" s="91">
        <f t="shared" si="255"/>
        <v>4.4242800000000004</v>
      </c>
      <c r="O440" s="91">
        <f t="shared" si="255"/>
        <v>4.4728599999999998</v>
      </c>
      <c r="P440" s="91">
        <f t="shared" si="255"/>
        <v>4.4511399999999997</v>
      </c>
      <c r="Q440" s="91">
        <f t="shared" si="255"/>
        <v>4.4575399999999998</v>
      </c>
      <c r="R440" s="91">
        <f t="shared" si="255"/>
        <v>4.4455600000000004</v>
      </c>
      <c r="S440" s="91">
        <f t="shared" si="255"/>
        <v>4.3475700000000002</v>
      </c>
      <c r="T440" s="91">
        <f t="shared" si="255"/>
        <v>4.3320600000000002</v>
      </c>
      <c r="U440" s="91">
        <f t="shared" si="255"/>
        <v>4.3451399999999998</v>
      </c>
      <c r="V440" s="91">
        <f t="shared" si="255"/>
        <v>4.3991699999999998</v>
      </c>
      <c r="W440" s="91">
        <f t="shared" si="255"/>
        <v>4.4473399999999996</v>
      </c>
      <c r="X440" s="91">
        <f t="shared" si="255"/>
        <v>4.3612099999999998</v>
      </c>
      <c r="Y440" s="91">
        <f t="shared" si="255"/>
        <v>4.26898</v>
      </c>
      <c r="Z440" s="91">
        <f t="shared" si="255"/>
        <v>4.0423299999999998</v>
      </c>
      <c r="AA440" s="91">
        <f t="shared" si="255"/>
        <v>3.7709299999999999</v>
      </c>
    </row>
    <row r="441" spans="1:27" ht="12.75" hidden="1" customHeight="1" outlineLevel="1" x14ac:dyDescent="0.3">
      <c r="A441" s="99" t="s">
        <v>2001</v>
      </c>
      <c r="B441" s="63" t="s">
        <v>238</v>
      </c>
      <c r="C441" s="43" t="s">
        <v>79</v>
      </c>
      <c r="D441" s="44">
        <v>1268.58</v>
      </c>
      <c r="E441" s="44">
        <v>1231.43</v>
      </c>
      <c r="F441" s="44">
        <v>1215.6199999999999</v>
      </c>
      <c r="G441" s="44">
        <v>1212.6600000000001</v>
      </c>
      <c r="H441" s="44">
        <v>1241.08</v>
      </c>
      <c r="I441" s="44">
        <v>1358.76</v>
      </c>
      <c r="J441" s="44">
        <v>1537.71</v>
      </c>
      <c r="K441" s="44">
        <v>1821.98</v>
      </c>
      <c r="L441" s="44">
        <v>1931.61</v>
      </c>
      <c r="M441" s="44">
        <v>1973.12</v>
      </c>
      <c r="N441" s="44">
        <v>1980.23</v>
      </c>
      <c r="O441" s="44">
        <v>2028.81</v>
      </c>
      <c r="P441" s="44">
        <v>2007.09</v>
      </c>
      <c r="Q441" s="44">
        <v>2013.49</v>
      </c>
      <c r="R441" s="44">
        <v>2001.51</v>
      </c>
      <c r="S441" s="44">
        <v>1903.52</v>
      </c>
      <c r="T441" s="44">
        <v>1888.01</v>
      </c>
      <c r="U441" s="44">
        <v>1901.09</v>
      </c>
      <c r="V441" s="44">
        <v>1955.12</v>
      </c>
      <c r="W441" s="44">
        <v>2003.29</v>
      </c>
      <c r="X441" s="44">
        <v>1917.16</v>
      </c>
      <c r="Y441" s="44">
        <v>1824.93</v>
      </c>
      <c r="Z441" s="44">
        <v>1598.28</v>
      </c>
      <c r="AA441" s="44">
        <v>1326.88</v>
      </c>
    </row>
    <row r="442" spans="1:27" ht="12.75" hidden="1" customHeight="1" outlineLevel="1" x14ac:dyDescent="0.3">
      <c r="A442" s="99" t="s">
        <v>2002</v>
      </c>
      <c r="B442" s="63" t="s">
        <v>90</v>
      </c>
      <c r="C442" s="43" t="s">
        <v>79</v>
      </c>
      <c r="D442" s="44">
        <f>$D$307</f>
        <v>2222.89</v>
      </c>
      <c r="E442" s="44">
        <f t="shared" ref="E442:AA442" si="256">$D$307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3">
      <c r="A443" s="99" t="s">
        <v>2003</v>
      </c>
      <c r="B443" s="63" t="s">
        <v>83</v>
      </c>
      <c r="C443" s="43" t="s">
        <v>79</v>
      </c>
      <c r="D443" s="44">
        <v>4.8</v>
      </c>
      <c r="E443" s="44">
        <v>4.8</v>
      </c>
      <c r="F443" s="44">
        <v>4.8</v>
      </c>
      <c r="G443" s="44">
        <v>4.8</v>
      </c>
      <c r="H443" s="44">
        <v>4.8</v>
      </c>
      <c r="I443" s="44">
        <v>4.8</v>
      </c>
      <c r="J443" s="44">
        <v>4.8</v>
      </c>
      <c r="K443" s="44">
        <v>4.8</v>
      </c>
      <c r="L443" s="44">
        <v>4.8</v>
      </c>
      <c r="M443" s="44">
        <v>4.8</v>
      </c>
      <c r="N443" s="44">
        <v>4.8</v>
      </c>
      <c r="O443" s="44">
        <v>4.8</v>
      </c>
      <c r="P443" s="44">
        <v>4.8</v>
      </c>
      <c r="Q443" s="44">
        <v>4.8</v>
      </c>
      <c r="R443" s="44">
        <v>4.8</v>
      </c>
      <c r="S443" s="44">
        <v>4.8</v>
      </c>
      <c r="T443" s="44">
        <v>4.8</v>
      </c>
      <c r="U443" s="44">
        <v>4.8</v>
      </c>
      <c r="V443" s="44">
        <v>4.8</v>
      </c>
      <c r="W443" s="44">
        <v>4.8</v>
      </c>
      <c r="X443" s="44">
        <v>4.8</v>
      </c>
      <c r="Y443" s="44">
        <v>4.8</v>
      </c>
      <c r="Z443" s="44">
        <v>4.8</v>
      </c>
      <c r="AA443" s="44">
        <v>4.8</v>
      </c>
    </row>
    <row r="444" spans="1:27" ht="12.75" hidden="1" customHeight="1" outlineLevel="1" x14ac:dyDescent="0.3">
      <c r="A444" s="99" t="s">
        <v>2004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ht="13.8" collapsed="1" x14ac:dyDescent="0.3">
      <c r="A445" s="98" t="s">
        <v>2005</v>
      </c>
      <c r="B445" s="28" t="str">
        <f>"29"&amp;"."&amp;$B$752&amp;"."&amp;$B$753</f>
        <v>29.02.2024</v>
      </c>
      <c r="C445" s="90" t="s">
        <v>76</v>
      </c>
      <c r="D445" s="91">
        <f>ROUND(((D446+D447+D449+D448)/1000),5)</f>
        <v>3.7348400000000002</v>
      </c>
      <c r="E445" s="91">
        <f>ROUND(((E446+E447+E449+E448)/1000),5)</f>
        <v>3.7025000000000001</v>
      </c>
      <c r="F445" s="91">
        <f>ROUND(((F446+F447+F449+F448)/1000),5)</f>
        <v>3.6918899999999999</v>
      </c>
      <c r="G445" s="91">
        <f t="shared" ref="G445:AA445" si="258">ROUND(((G446+G447+G449+G448)/1000),5)</f>
        <v>3.6997</v>
      </c>
      <c r="H445" s="91">
        <f t="shared" si="258"/>
        <v>3.7174900000000002</v>
      </c>
      <c r="I445" s="91">
        <f t="shared" si="258"/>
        <v>3.8762300000000001</v>
      </c>
      <c r="J445" s="91">
        <f t="shared" si="258"/>
        <v>4.03139</v>
      </c>
      <c r="K445" s="91">
        <f t="shared" si="258"/>
        <v>4.2116199999999999</v>
      </c>
      <c r="L445" s="91">
        <f t="shared" si="258"/>
        <v>4.39649</v>
      </c>
      <c r="M445" s="91">
        <f t="shared" si="258"/>
        <v>4.4165799999999997</v>
      </c>
      <c r="N445" s="91">
        <f t="shared" si="258"/>
        <v>4.4319600000000001</v>
      </c>
      <c r="O445" s="91">
        <f t="shared" si="258"/>
        <v>4.46</v>
      </c>
      <c r="P445" s="91">
        <f t="shared" si="258"/>
        <v>4.4413099999999996</v>
      </c>
      <c r="Q445" s="91">
        <f t="shared" si="258"/>
        <v>4.4452400000000001</v>
      </c>
      <c r="R445" s="91">
        <f t="shared" si="258"/>
        <v>4.4387100000000004</v>
      </c>
      <c r="S445" s="91">
        <f t="shared" si="258"/>
        <v>4.3691500000000003</v>
      </c>
      <c r="T445" s="91">
        <f t="shared" si="258"/>
        <v>4.3364799999999999</v>
      </c>
      <c r="U445" s="91">
        <f t="shared" si="258"/>
        <v>4.3524599999999998</v>
      </c>
      <c r="V445" s="91">
        <f t="shared" si="258"/>
        <v>4.4005999999999998</v>
      </c>
      <c r="W445" s="91">
        <f t="shared" si="258"/>
        <v>4.4490299999999996</v>
      </c>
      <c r="X445" s="91">
        <f t="shared" si="258"/>
        <v>4.3731</v>
      </c>
      <c r="Y445" s="91">
        <f t="shared" si="258"/>
        <v>4.2709999999999999</v>
      </c>
      <c r="Z445" s="91">
        <f t="shared" si="258"/>
        <v>4.08127</v>
      </c>
      <c r="AA445" s="91">
        <f t="shared" si="258"/>
        <v>3.8891399999999998</v>
      </c>
    </row>
    <row r="446" spans="1:27" ht="12.75" hidden="1" customHeight="1" outlineLevel="1" x14ac:dyDescent="0.3">
      <c r="A446" s="99" t="s">
        <v>2006</v>
      </c>
      <c r="B446" s="63" t="s">
        <v>238</v>
      </c>
      <c r="C446" s="43" t="s">
        <v>79</v>
      </c>
      <c r="D446" s="44">
        <v>1290.79</v>
      </c>
      <c r="E446" s="44">
        <v>1258.45</v>
      </c>
      <c r="F446" s="44">
        <v>1247.8399999999999</v>
      </c>
      <c r="G446" s="44">
        <v>1255.6500000000001</v>
      </c>
      <c r="H446" s="44">
        <v>1273.44</v>
      </c>
      <c r="I446" s="44">
        <v>1432.18</v>
      </c>
      <c r="J446" s="44">
        <v>1587.34</v>
      </c>
      <c r="K446" s="44">
        <v>1767.57</v>
      </c>
      <c r="L446" s="44">
        <v>1952.44</v>
      </c>
      <c r="M446" s="44">
        <v>1972.53</v>
      </c>
      <c r="N446" s="44">
        <v>1987.91</v>
      </c>
      <c r="O446" s="44">
        <v>2015.95</v>
      </c>
      <c r="P446" s="44">
        <v>1997.26</v>
      </c>
      <c r="Q446" s="44">
        <v>2001.19</v>
      </c>
      <c r="R446" s="44">
        <v>1994.66</v>
      </c>
      <c r="S446" s="44">
        <v>1925.1</v>
      </c>
      <c r="T446" s="44">
        <v>1892.43</v>
      </c>
      <c r="U446" s="44">
        <v>1908.41</v>
      </c>
      <c r="V446" s="44">
        <v>1956.55</v>
      </c>
      <c r="W446" s="44">
        <v>2004.98</v>
      </c>
      <c r="X446" s="44">
        <v>1929.05</v>
      </c>
      <c r="Y446" s="44">
        <v>1826.95</v>
      </c>
      <c r="Z446" s="44">
        <v>1637.22</v>
      </c>
      <c r="AA446" s="44">
        <v>1445.09</v>
      </c>
    </row>
    <row r="447" spans="1:27" ht="12.75" hidden="1" customHeight="1" outlineLevel="1" x14ac:dyDescent="0.3">
      <c r="A447" s="99" t="s">
        <v>2007</v>
      </c>
      <c r="B447" s="63" t="s">
        <v>90</v>
      </c>
      <c r="C447" s="43" t="s">
        <v>79</v>
      </c>
      <c r="D447" s="44">
        <f>$D$307</f>
        <v>2222.89</v>
      </c>
      <c r="E447" s="44">
        <f t="shared" ref="E447:AA447" si="259">$D$307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3">
      <c r="A448" s="99" t="s">
        <v>2008</v>
      </c>
      <c r="B448" s="63" t="s">
        <v>83</v>
      </c>
      <c r="C448" s="43" t="s">
        <v>79</v>
      </c>
      <c r="D448" s="44">
        <v>4.8</v>
      </c>
      <c r="E448" s="44">
        <v>4.8</v>
      </c>
      <c r="F448" s="44">
        <v>4.8</v>
      </c>
      <c r="G448" s="44">
        <v>4.8</v>
      </c>
      <c r="H448" s="44">
        <v>4.8</v>
      </c>
      <c r="I448" s="44">
        <v>4.8</v>
      </c>
      <c r="J448" s="44">
        <v>4.8</v>
      </c>
      <c r="K448" s="44">
        <v>4.8</v>
      </c>
      <c r="L448" s="44">
        <v>4.8</v>
      </c>
      <c r="M448" s="44">
        <v>4.8</v>
      </c>
      <c r="N448" s="44">
        <v>4.8</v>
      </c>
      <c r="O448" s="44">
        <v>4.8</v>
      </c>
      <c r="P448" s="44">
        <v>4.8</v>
      </c>
      <c r="Q448" s="44">
        <v>4.8</v>
      </c>
      <c r="R448" s="44">
        <v>4.8</v>
      </c>
      <c r="S448" s="44">
        <v>4.8</v>
      </c>
      <c r="T448" s="44">
        <v>4.8</v>
      </c>
      <c r="U448" s="44">
        <v>4.8</v>
      </c>
      <c r="V448" s="44">
        <v>4.8</v>
      </c>
      <c r="W448" s="44">
        <v>4.8</v>
      </c>
      <c r="X448" s="44">
        <v>4.8</v>
      </c>
      <c r="Y448" s="44">
        <v>4.8</v>
      </c>
      <c r="Z448" s="44">
        <v>4.8</v>
      </c>
      <c r="AA448" s="44">
        <v>4.8</v>
      </c>
    </row>
    <row r="449" spans="1:27" ht="12.75" hidden="1" customHeight="1" outlineLevel="1" x14ac:dyDescent="0.3">
      <c r="A449" s="99" t="s">
        <v>2009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ht="13.8" collapsed="1" x14ac:dyDescent="0.3">
      <c r="B450" s="101" t="s">
        <v>382</v>
      </c>
    </row>
    <row r="451" spans="1:27" ht="13.8" x14ac:dyDescent="0.3">
      <c r="B451" s="101" t="s">
        <v>382</v>
      </c>
    </row>
    <row r="452" spans="1:27" ht="13.8" x14ac:dyDescent="0.3">
      <c r="A452" s="182" t="s">
        <v>675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4"/>
    </row>
    <row r="453" spans="1:27" ht="27.6" x14ac:dyDescent="0.25">
      <c r="A453" s="26" t="s">
        <v>64</v>
      </c>
      <c r="B453" s="27" t="s">
        <v>210</v>
      </c>
      <c r="C453" s="26" t="s">
        <v>211</v>
      </c>
      <c r="D453" s="27" t="s">
        <v>212</v>
      </c>
      <c r="E453" s="27" t="s">
        <v>213</v>
      </c>
      <c r="F453" s="27" t="s">
        <v>214</v>
      </c>
      <c r="G453" s="27" t="s">
        <v>215</v>
      </c>
      <c r="H453" s="27" t="s">
        <v>216</v>
      </c>
      <c r="I453" s="27" t="s">
        <v>217</v>
      </c>
      <c r="J453" s="27" t="s">
        <v>218</v>
      </c>
      <c r="K453" s="27" t="s">
        <v>219</v>
      </c>
      <c r="L453" s="27" t="s">
        <v>220</v>
      </c>
      <c r="M453" s="27" t="s">
        <v>221</v>
      </c>
      <c r="N453" s="27" t="s">
        <v>222</v>
      </c>
      <c r="O453" s="27" t="s">
        <v>223</v>
      </c>
      <c r="P453" s="27" t="s">
        <v>224</v>
      </c>
      <c r="Q453" s="27" t="s">
        <v>225</v>
      </c>
      <c r="R453" s="27" t="s">
        <v>226</v>
      </c>
      <c r="S453" s="27" t="s">
        <v>227</v>
      </c>
      <c r="T453" s="27" t="s">
        <v>228</v>
      </c>
      <c r="U453" s="27" t="s">
        <v>229</v>
      </c>
      <c r="V453" s="27" t="s">
        <v>230</v>
      </c>
      <c r="W453" s="27" t="s">
        <v>231</v>
      </c>
      <c r="X453" s="27" t="s">
        <v>232</v>
      </c>
      <c r="Y453" s="27" t="s">
        <v>233</v>
      </c>
      <c r="Z453" s="27" t="s">
        <v>234</v>
      </c>
      <c r="AA453" s="27" t="s">
        <v>235</v>
      </c>
    </row>
    <row r="454" spans="1:27" ht="13.8" x14ac:dyDescent="0.3">
      <c r="A454" s="98" t="s">
        <v>2010</v>
      </c>
      <c r="B454" s="28" t="str">
        <f>"01"&amp;"."&amp;$B$752&amp;"."&amp;$B$753</f>
        <v>01.02.2024</v>
      </c>
      <c r="C454" s="90" t="s">
        <v>76</v>
      </c>
      <c r="D454" s="91">
        <f>ROUND(((D455+D456+D458+D457)/1000),5)</f>
        <v>5.1902799999999996</v>
      </c>
      <c r="E454" s="91">
        <f>ROUND(((E455+E456+E458+E457)/1000),5)</f>
        <v>5.0369200000000003</v>
      </c>
      <c r="F454" s="91">
        <f>ROUND(((F455+F456+F458+F457)/1000),5)</f>
        <v>5.0152400000000004</v>
      </c>
      <c r="G454" s="91">
        <f t="shared" ref="G454:AA454" si="261">ROUND(((G455+G456+G458+G457)/1000),5)</f>
        <v>4.9907500000000002</v>
      </c>
      <c r="H454" s="91">
        <f t="shared" si="261"/>
        <v>5.0279499999999997</v>
      </c>
      <c r="I454" s="91">
        <f t="shared" si="261"/>
        <v>5.1677900000000001</v>
      </c>
      <c r="J454" s="91">
        <f t="shared" si="261"/>
        <v>5.2933300000000001</v>
      </c>
      <c r="K454" s="91">
        <f t="shared" si="261"/>
        <v>5.5844500000000004</v>
      </c>
      <c r="L454" s="91">
        <f t="shared" si="261"/>
        <v>5.7629200000000003</v>
      </c>
      <c r="M454" s="91">
        <f t="shared" si="261"/>
        <v>5.79528</v>
      </c>
      <c r="N454" s="91">
        <f t="shared" si="261"/>
        <v>5.8272399999999998</v>
      </c>
      <c r="O454" s="91">
        <f t="shared" si="261"/>
        <v>5.8280500000000002</v>
      </c>
      <c r="P454" s="91">
        <f t="shared" si="261"/>
        <v>5.8350900000000001</v>
      </c>
      <c r="Q454" s="91">
        <f t="shared" si="261"/>
        <v>5.8423100000000003</v>
      </c>
      <c r="R454" s="91">
        <f t="shared" si="261"/>
        <v>5.8389699999999998</v>
      </c>
      <c r="S454" s="91">
        <f t="shared" si="261"/>
        <v>5.7851900000000001</v>
      </c>
      <c r="T454" s="91">
        <f t="shared" si="261"/>
        <v>5.7757899999999998</v>
      </c>
      <c r="U454" s="91">
        <f t="shared" si="261"/>
        <v>5.7952300000000001</v>
      </c>
      <c r="V454" s="91">
        <f t="shared" si="261"/>
        <v>5.7948300000000001</v>
      </c>
      <c r="W454" s="91">
        <f t="shared" si="261"/>
        <v>5.8035199999999998</v>
      </c>
      <c r="X454" s="91">
        <f t="shared" si="261"/>
        <v>5.6524700000000001</v>
      </c>
      <c r="Y454" s="91">
        <f t="shared" si="261"/>
        <v>5.5348100000000002</v>
      </c>
      <c r="Z454" s="91">
        <f t="shared" si="261"/>
        <v>5.3012699999999997</v>
      </c>
      <c r="AA454" s="91">
        <f t="shared" si="261"/>
        <v>5.2200800000000003</v>
      </c>
    </row>
    <row r="455" spans="1:27" ht="12.75" hidden="1" customHeight="1" outlineLevel="1" x14ac:dyDescent="0.3">
      <c r="A455" s="99" t="s">
        <v>2011</v>
      </c>
      <c r="B455" s="63" t="s">
        <v>238</v>
      </c>
      <c r="C455" s="43" t="s">
        <v>79</v>
      </c>
      <c r="D455" s="44">
        <v>1409.35</v>
      </c>
      <c r="E455" s="44">
        <v>1255.99</v>
      </c>
      <c r="F455" s="44">
        <v>1234.31</v>
      </c>
      <c r="G455" s="44">
        <v>1209.82</v>
      </c>
      <c r="H455" s="44">
        <v>1247.02</v>
      </c>
      <c r="I455" s="44">
        <v>1386.86</v>
      </c>
      <c r="J455" s="44">
        <v>1512.4</v>
      </c>
      <c r="K455" s="44">
        <v>1803.52</v>
      </c>
      <c r="L455" s="44">
        <v>1981.99</v>
      </c>
      <c r="M455" s="44">
        <v>2014.35</v>
      </c>
      <c r="N455" s="44">
        <v>2046.31</v>
      </c>
      <c r="O455" s="44">
        <v>2047.12</v>
      </c>
      <c r="P455" s="44">
        <v>2054.16</v>
      </c>
      <c r="Q455" s="44">
        <v>2061.38</v>
      </c>
      <c r="R455" s="44">
        <v>2058.04</v>
      </c>
      <c r="S455" s="44">
        <v>2004.26</v>
      </c>
      <c r="T455" s="44">
        <v>1994.86</v>
      </c>
      <c r="U455" s="44">
        <v>2014.3</v>
      </c>
      <c r="V455" s="44">
        <v>2013.9</v>
      </c>
      <c r="W455" s="44">
        <v>2022.59</v>
      </c>
      <c r="X455" s="44">
        <v>1871.54</v>
      </c>
      <c r="Y455" s="44">
        <v>1753.88</v>
      </c>
      <c r="Z455" s="44">
        <v>1520.34</v>
      </c>
      <c r="AA455" s="44">
        <v>1439.15</v>
      </c>
    </row>
    <row r="456" spans="1:27" ht="12.75" hidden="1" customHeight="1" outlineLevel="1" x14ac:dyDescent="0.3">
      <c r="A456" s="99" t="s">
        <v>2012</v>
      </c>
      <c r="B456" s="63" t="s">
        <v>90</v>
      </c>
      <c r="C456" s="43" t="s">
        <v>79</v>
      </c>
      <c r="D456" s="44">
        <v>3559.77</v>
      </c>
      <c r="E456" s="44">
        <f>$D$456</f>
        <v>3559.77</v>
      </c>
      <c r="F456" s="44">
        <f t="shared" ref="F456:AA456" si="262">$D$456</f>
        <v>3559.77</v>
      </c>
      <c r="G456" s="44">
        <f t="shared" si="262"/>
        <v>3559.77</v>
      </c>
      <c r="H456" s="44">
        <f t="shared" si="262"/>
        <v>3559.77</v>
      </c>
      <c r="I456" s="44">
        <f t="shared" si="262"/>
        <v>3559.77</v>
      </c>
      <c r="J456" s="44">
        <f t="shared" si="262"/>
        <v>3559.77</v>
      </c>
      <c r="K456" s="44">
        <f t="shared" si="262"/>
        <v>3559.77</v>
      </c>
      <c r="L456" s="44">
        <f t="shared" si="262"/>
        <v>3559.77</v>
      </c>
      <c r="M456" s="44">
        <f t="shared" si="262"/>
        <v>3559.77</v>
      </c>
      <c r="N456" s="44">
        <f t="shared" si="262"/>
        <v>3559.77</v>
      </c>
      <c r="O456" s="44">
        <f t="shared" si="262"/>
        <v>3559.77</v>
      </c>
      <c r="P456" s="44">
        <f t="shared" si="262"/>
        <v>3559.77</v>
      </c>
      <c r="Q456" s="44">
        <f t="shared" si="262"/>
        <v>3559.77</v>
      </c>
      <c r="R456" s="44">
        <f t="shared" si="262"/>
        <v>3559.77</v>
      </c>
      <c r="S456" s="44">
        <f t="shared" si="262"/>
        <v>3559.77</v>
      </c>
      <c r="T456" s="44">
        <f t="shared" si="262"/>
        <v>3559.77</v>
      </c>
      <c r="U456" s="44">
        <f t="shared" si="262"/>
        <v>3559.77</v>
      </c>
      <c r="V456" s="44">
        <f t="shared" si="262"/>
        <v>3559.77</v>
      </c>
      <c r="W456" s="44">
        <f t="shared" si="262"/>
        <v>3559.77</v>
      </c>
      <c r="X456" s="44">
        <f t="shared" si="262"/>
        <v>3559.77</v>
      </c>
      <c r="Y456" s="44">
        <f t="shared" si="262"/>
        <v>3559.77</v>
      </c>
      <c r="Z456" s="44">
        <f t="shared" si="262"/>
        <v>3559.77</v>
      </c>
      <c r="AA456" s="44">
        <f t="shared" si="262"/>
        <v>3559.77</v>
      </c>
    </row>
    <row r="457" spans="1:27" ht="12.75" hidden="1" customHeight="1" outlineLevel="1" x14ac:dyDescent="0.3">
      <c r="A457" s="99" t="s">
        <v>2013</v>
      </c>
      <c r="B457" s="63" t="s">
        <v>83</v>
      </c>
      <c r="C457" s="43" t="s">
        <v>79</v>
      </c>
      <c r="D457" s="44">
        <v>4.8</v>
      </c>
      <c r="E457" s="44">
        <v>4.8</v>
      </c>
      <c r="F457" s="44">
        <v>4.8</v>
      </c>
      <c r="G457" s="44">
        <v>4.8</v>
      </c>
      <c r="H457" s="44">
        <v>4.8</v>
      </c>
      <c r="I457" s="44">
        <v>4.8</v>
      </c>
      <c r="J457" s="44">
        <v>4.8</v>
      </c>
      <c r="K457" s="44">
        <v>4.8</v>
      </c>
      <c r="L457" s="44">
        <v>4.8</v>
      </c>
      <c r="M457" s="44">
        <v>4.8</v>
      </c>
      <c r="N457" s="44">
        <v>4.8</v>
      </c>
      <c r="O457" s="44">
        <v>4.8</v>
      </c>
      <c r="P457" s="44">
        <v>4.8</v>
      </c>
      <c r="Q457" s="44">
        <v>4.8</v>
      </c>
      <c r="R457" s="44">
        <v>4.8</v>
      </c>
      <c r="S457" s="44">
        <v>4.8</v>
      </c>
      <c r="T457" s="44">
        <v>4.8</v>
      </c>
      <c r="U457" s="44">
        <v>4.8</v>
      </c>
      <c r="V457" s="44">
        <v>4.8</v>
      </c>
      <c r="W457" s="44">
        <v>4.8</v>
      </c>
      <c r="X457" s="44">
        <v>4.8</v>
      </c>
      <c r="Y457" s="44">
        <v>4.8</v>
      </c>
      <c r="Z457" s="44">
        <v>4.8</v>
      </c>
      <c r="AA457" s="44">
        <v>4.8</v>
      </c>
    </row>
    <row r="458" spans="1:27" ht="12.75" hidden="1" customHeight="1" outlineLevel="1" x14ac:dyDescent="0.3">
      <c r="A458" s="99" t="s">
        <v>2014</v>
      </c>
      <c r="B458" s="63" t="s">
        <v>81</v>
      </c>
      <c r="C458" s="43" t="s">
        <v>79</v>
      </c>
      <c r="D458" s="44">
        <f>$D$11</f>
        <v>216.36</v>
      </c>
      <c r="E458" s="44">
        <f t="shared" ref="E458:AA458" si="263">$D$11</f>
        <v>216.36</v>
      </c>
      <c r="F458" s="44">
        <f t="shared" si="263"/>
        <v>216.36</v>
      </c>
      <c r="G458" s="44">
        <f t="shared" si="263"/>
        <v>216.36</v>
      </c>
      <c r="H458" s="44">
        <f t="shared" si="263"/>
        <v>216.36</v>
      </c>
      <c r="I458" s="44">
        <f t="shared" si="263"/>
        <v>216.36</v>
      </c>
      <c r="J458" s="44">
        <f t="shared" si="263"/>
        <v>216.36</v>
      </c>
      <c r="K458" s="44">
        <f t="shared" si="263"/>
        <v>216.36</v>
      </c>
      <c r="L458" s="44">
        <f t="shared" si="263"/>
        <v>216.36</v>
      </c>
      <c r="M458" s="44">
        <f t="shared" si="263"/>
        <v>216.36</v>
      </c>
      <c r="N458" s="44">
        <f t="shared" si="263"/>
        <v>216.36</v>
      </c>
      <c r="O458" s="44">
        <f t="shared" si="263"/>
        <v>216.36</v>
      </c>
      <c r="P458" s="44">
        <f t="shared" si="263"/>
        <v>216.36</v>
      </c>
      <c r="Q458" s="44">
        <f t="shared" si="263"/>
        <v>216.36</v>
      </c>
      <c r="R458" s="44">
        <f t="shared" si="263"/>
        <v>216.36</v>
      </c>
      <c r="S458" s="44">
        <f t="shared" si="263"/>
        <v>216.36</v>
      </c>
      <c r="T458" s="44">
        <f t="shared" si="263"/>
        <v>216.36</v>
      </c>
      <c r="U458" s="44">
        <f t="shared" si="263"/>
        <v>216.36</v>
      </c>
      <c r="V458" s="44">
        <f t="shared" si="263"/>
        <v>216.36</v>
      </c>
      <c r="W458" s="44">
        <f t="shared" si="263"/>
        <v>216.36</v>
      </c>
      <c r="X458" s="44">
        <f t="shared" si="263"/>
        <v>216.36</v>
      </c>
      <c r="Y458" s="44">
        <f t="shared" si="263"/>
        <v>216.36</v>
      </c>
      <c r="Z458" s="44">
        <f t="shared" si="263"/>
        <v>216.36</v>
      </c>
      <c r="AA458" s="44">
        <f t="shared" si="263"/>
        <v>216.36</v>
      </c>
    </row>
    <row r="459" spans="1:27" ht="13.8" collapsed="1" x14ac:dyDescent="0.3">
      <c r="A459" s="98" t="s">
        <v>2015</v>
      </c>
      <c r="B459" s="28" t="str">
        <f>"02"&amp;"."&amp;$B$752&amp;"."&amp;$B$753</f>
        <v>02.02.2024</v>
      </c>
      <c r="C459" s="90" t="s">
        <v>76</v>
      </c>
      <c r="D459" s="91">
        <f>ROUND(((D460+D461+D463+D462)/1000),5)</f>
        <v>5.0814899999999996</v>
      </c>
      <c r="E459" s="91">
        <f>ROUND(((E460+E461+E463+E462)/1000),5)</f>
        <v>5.0055800000000001</v>
      </c>
      <c r="F459" s="91">
        <f>ROUND(((F460+F461+F463+F462)/1000),5)</f>
        <v>4.9668099999999997</v>
      </c>
      <c r="G459" s="91">
        <f t="shared" ref="G459:AA459" si="264">ROUND(((G460+G461+G463+G462)/1000),5)</f>
        <v>4.9651699999999996</v>
      </c>
      <c r="H459" s="91">
        <f t="shared" si="264"/>
        <v>4.9990800000000002</v>
      </c>
      <c r="I459" s="91">
        <f t="shared" si="264"/>
        <v>5.1057399999999999</v>
      </c>
      <c r="J459" s="91">
        <f t="shared" si="264"/>
        <v>5.26424</v>
      </c>
      <c r="K459" s="91">
        <f t="shared" si="264"/>
        <v>5.5667900000000001</v>
      </c>
      <c r="L459" s="91">
        <f t="shared" si="264"/>
        <v>5.7214200000000002</v>
      </c>
      <c r="M459" s="91">
        <f t="shared" si="264"/>
        <v>5.7560500000000001</v>
      </c>
      <c r="N459" s="91">
        <f t="shared" si="264"/>
        <v>5.7991000000000001</v>
      </c>
      <c r="O459" s="91">
        <f t="shared" si="264"/>
        <v>5.8041099999999997</v>
      </c>
      <c r="P459" s="91">
        <f t="shared" si="264"/>
        <v>5.7869099999999998</v>
      </c>
      <c r="Q459" s="91">
        <f t="shared" si="264"/>
        <v>5.7945799999999998</v>
      </c>
      <c r="R459" s="91">
        <f t="shared" si="264"/>
        <v>5.7832400000000002</v>
      </c>
      <c r="S459" s="91">
        <f t="shared" si="264"/>
        <v>5.7197300000000002</v>
      </c>
      <c r="T459" s="91">
        <f t="shared" si="264"/>
        <v>5.6875400000000003</v>
      </c>
      <c r="U459" s="91">
        <f t="shared" si="264"/>
        <v>5.7201300000000002</v>
      </c>
      <c r="V459" s="91">
        <f t="shared" si="264"/>
        <v>5.7303100000000002</v>
      </c>
      <c r="W459" s="91">
        <f t="shared" si="264"/>
        <v>5.7590399999999997</v>
      </c>
      <c r="X459" s="91">
        <f t="shared" si="264"/>
        <v>5.6306200000000004</v>
      </c>
      <c r="Y459" s="91">
        <f t="shared" si="264"/>
        <v>5.5171000000000001</v>
      </c>
      <c r="Z459" s="91">
        <f t="shared" si="264"/>
        <v>5.3399700000000001</v>
      </c>
      <c r="AA459" s="91">
        <f t="shared" si="264"/>
        <v>5.2502000000000004</v>
      </c>
    </row>
    <row r="460" spans="1:27" ht="12.75" hidden="1" customHeight="1" outlineLevel="1" x14ac:dyDescent="0.3">
      <c r="A460" s="99" t="s">
        <v>2016</v>
      </c>
      <c r="B460" s="63" t="s">
        <v>238</v>
      </c>
      <c r="C460" s="43" t="s">
        <v>79</v>
      </c>
      <c r="D460" s="44">
        <v>1300.56</v>
      </c>
      <c r="E460" s="44">
        <v>1224.6500000000001</v>
      </c>
      <c r="F460" s="44">
        <v>1185.8800000000001</v>
      </c>
      <c r="G460" s="44">
        <v>1184.24</v>
      </c>
      <c r="H460" s="44">
        <v>1218.1500000000001</v>
      </c>
      <c r="I460" s="44">
        <v>1324.81</v>
      </c>
      <c r="J460" s="44">
        <v>1483.31</v>
      </c>
      <c r="K460" s="44">
        <v>1785.86</v>
      </c>
      <c r="L460" s="44">
        <v>1940.49</v>
      </c>
      <c r="M460" s="44">
        <v>1975.12</v>
      </c>
      <c r="N460" s="44">
        <v>2018.17</v>
      </c>
      <c r="O460" s="44">
        <v>2023.18</v>
      </c>
      <c r="P460" s="44">
        <v>2005.98</v>
      </c>
      <c r="Q460" s="44">
        <v>2013.65</v>
      </c>
      <c r="R460" s="44">
        <v>2002.31</v>
      </c>
      <c r="S460" s="44">
        <v>1938.8</v>
      </c>
      <c r="T460" s="44">
        <v>1906.61</v>
      </c>
      <c r="U460" s="44">
        <v>1939.2</v>
      </c>
      <c r="V460" s="44">
        <v>1949.38</v>
      </c>
      <c r="W460" s="44">
        <v>1978.11</v>
      </c>
      <c r="X460" s="44">
        <v>1849.69</v>
      </c>
      <c r="Y460" s="44">
        <v>1736.17</v>
      </c>
      <c r="Z460" s="44">
        <v>1559.04</v>
      </c>
      <c r="AA460" s="44">
        <v>1469.27</v>
      </c>
    </row>
    <row r="461" spans="1:27" ht="12.75" hidden="1" customHeight="1" outlineLevel="1" x14ac:dyDescent="0.3">
      <c r="A461" s="99" t="s">
        <v>2017</v>
      </c>
      <c r="B461" s="63" t="s">
        <v>90</v>
      </c>
      <c r="C461" s="43" t="s">
        <v>79</v>
      </c>
      <c r="D461" s="44">
        <f>$D$456</f>
        <v>3559.77</v>
      </c>
      <c r="E461" s="44">
        <f t="shared" ref="E461:AA461" si="265">$D$456</f>
        <v>3559.77</v>
      </c>
      <c r="F461" s="44">
        <f t="shared" si="265"/>
        <v>3559.77</v>
      </c>
      <c r="G461" s="44">
        <f t="shared" si="265"/>
        <v>3559.77</v>
      </c>
      <c r="H461" s="44">
        <f t="shared" si="265"/>
        <v>3559.77</v>
      </c>
      <c r="I461" s="44">
        <f t="shared" si="265"/>
        <v>3559.77</v>
      </c>
      <c r="J461" s="44">
        <f t="shared" si="265"/>
        <v>3559.77</v>
      </c>
      <c r="K461" s="44">
        <f t="shared" si="265"/>
        <v>3559.77</v>
      </c>
      <c r="L461" s="44">
        <f t="shared" si="265"/>
        <v>3559.77</v>
      </c>
      <c r="M461" s="44">
        <f t="shared" si="265"/>
        <v>3559.77</v>
      </c>
      <c r="N461" s="44">
        <f t="shared" si="265"/>
        <v>3559.77</v>
      </c>
      <c r="O461" s="44">
        <f t="shared" si="265"/>
        <v>3559.77</v>
      </c>
      <c r="P461" s="44">
        <f t="shared" si="265"/>
        <v>3559.77</v>
      </c>
      <c r="Q461" s="44">
        <f t="shared" si="265"/>
        <v>3559.77</v>
      </c>
      <c r="R461" s="44">
        <f t="shared" si="265"/>
        <v>3559.77</v>
      </c>
      <c r="S461" s="44">
        <f t="shared" si="265"/>
        <v>3559.77</v>
      </c>
      <c r="T461" s="44">
        <f t="shared" si="265"/>
        <v>3559.77</v>
      </c>
      <c r="U461" s="44">
        <f t="shared" si="265"/>
        <v>3559.77</v>
      </c>
      <c r="V461" s="44">
        <f t="shared" si="265"/>
        <v>3559.77</v>
      </c>
      <c r="W461" s="44">
        <f t="shared" si="265"/>
        <v>3559.77</v>
      </c>
      <c r="X461" s="44">
        <f t="shared" si="265"/>
        <v>3559.77</v>
      </c>
      <c r="Y461" s="44">
        <f t="shared" si="265"/>
        <v>3559.77</v>
      </c>
      <c r="Z461" s="44">
        <f t="shared" si="265"/>
        <v>3559.77</v>
      </c>
      <c r="AA461" s="44">
        <f t="shared" si="265"/>
        <v>3559.77</v>
      </c>
    </row>
    <row r="462" spans="1:27" ht="12.75" hidden="1" customHeight="1" outlineLevel="1" x14ac:dyDescent="0.3">
      <c r="A462" s="99" t="s">
        <v>2018</v>
      </c>
      <c r="B462" s="63" t="s">
        <v>83</v>
      </c>
      <c r="C462" s="43" t="s">
        <v>79</v>
      </c>
      <c r="D462" s="44">
        <v>4.8</v>
      </c>
      <c r="E462" s="44">
        <v>4.8</v>
      </c>
      <c r="F462" s="44">
        <v>4.8</v>
      </c>
      <c r="G462" s="44">
        <v>4.8</v>
      </c>
      <c r="H462" s="44">
        <v>4.8</v>
      </c>
      <c r="I462" s="44">
        <v>4.8</v>
      </c>
      <c r="J462" s="44">
        <v>4.8</v>
      </c>
      <c r="K462" s="44">
        <v>4.8</v>
      </c>
      <c r="L462" s="44">
        <v>4.8</v>
      </c>
      <c r="M462" s="44">
        <v>4.8</v>
      </c>
      <c r="N462" s="44">
        <v>4.8</v>
      </c>
      <c r="O462" s="44">
        <v>4.8</v>
      </c>
      <c r="P462" s="44">
        <v>4.8</v>
      </c>
      <c r="Q462" s="44">
        <v>4.8</v>
      </c>
      <c r="R462" s="44">
        <v>4.8</v>
      </c>
      <c r="S462" s="44">
        <v>4.8</v>
      </c>
      <c r="T462" s="44">
        <v>4.8</v>
      </c>
      <c r="U462" s="44">
        <v>4.8</v>
      </c>
      <c r="V462" s="44">
        <v>4.8</v>
      </c>
      <c r="W462" s="44">
        <v>4.8</v>
      </c>
      <c r="X462" s="44">
        <v>4.8</v>
      </c>
      <c r="Y462" s="44">
        <v>4.8</v>
      </c>
      <c r="Z462" s="44">
        <v>4.8</v>
      </c>
      <c r="AA462" s="44">
        <v>4.8</v>
      </c>
    </row>
    <row r="463" spans="1:27" ht="12.75" hidden="1" customHeight="1" outlineLevel="1" x14ac:dyDescent="0.3">
      <c r="A463" s="99" t="s">
        <v>2019</v>
      </c>
      <c r="B463" s="63" t="s">
        <v>81</v>
      </c>
      <c r="C463" s="43" t="s">
        <v>79</v>
      </c>
      <c r="D463" s="44">
        <f>$D$11</f>
        <v>216.36</v>
      </c>
      <c r="E463" s="44">
        <f t="shared" ref="E463:AA463" si="266">$D$11</f>
        <v>216.36</v>
      </c>
      <c r="F463" s="44">
        <f t="shared" si="266"/>
        <v>216.36</v>
      </c>
      <c r="G463" s="44">
        <f t="shared" si="266"/>
        <v>216.36</v>
      </c>
      <c r="H463" s="44">
        <f t="shared" si="266"/>
        <v>216.36</v>
      </c>
      <c r="I463" s="44">
        <f t="shared" si="266"/>
        <v>216.36</v>
      </c>
      <c r="J463" s="44">
        <f t="shared" si="266"/>
        <v>216.36</v>
      </c>
      <c r="K463" s="44">
        <f t="shared" si="266"/>
        <v>216.36</v>
      </c>
      <c r="L463" s="44">
        <f t="shared" si="266"/>
        <v>216.36</v>
      </c>
      <c r="M463" s="44">
        <f t="shared" si="266"/>
        <v>216.36</v>
      </c>
      <c r="N463" s="44">
        <f t="shared" si="266"/>
        <v>216.36</v>
      </c>
      <c r="O463" s="44">
        <f t="shared" si="266"/>
        <v>216.36</v>
      </c>
      <c r="P463" s="44">
        <f t="shared" si="266"/>
        <v>216.36</v>
      </c>
      <c r="Q463" s="44">
        <f t="shared" si="266"/>
        <v>216.36</v>
      </c>
      <c r="R463" s="44">
        <f t="shared" si="266"/>
        <v>216.36</v>
      </c>
      <c r="S463" s="44">
        <f t="shared" si="266"/>
        <v>216.36</v>
      </c>
      <c r="T463" s="44">
        <f t="shared" si="266"/>
        <v>216.36</v>
      </c>
      <c r="U463" s="44">
        <f t="shared" si="266"/>
        <v>216.36</v>
      </c>
      <c r="V463" s="44">
        <f t="shared" si="266"/>
        <v>216.36</v>
      </c>
      <c r="W463" s="44">
        <f t="shared" si="266"/>
        <v>216.36</v>
      </c>
      <c r="X463" s="44">
        <f t="shared" si="266"/>
        <v>216.36</v>
      </c>
      <c r="Y463" s="44">
        <f t="shared" si="266"/>
        <v>216.36</v>
      </c>
      <c r="Z463" s="44">
        <f t="shared" si="266"/>
        <v>216.36</v>
      </c>
      <c r="AA463" s="44">
        <f t="shared" si="266"/>
        <v>216.36</v>
      </c>
    </row>
    <row r="464" spans="1:27" ht="13.8" collapsed="1" x14ac:dyDescent="0.3">
      <c r="A464" s="98" t="s">
        <v>2020</v>
      </c>
      <c r="B464" s="28" t="str">
        <f>"03"&amp;"."&amp;$B$752&amp;"."&amp;$B$753</f>
        <v>03.02.2024</v>
      </c>
      <c r="C464" s="90" t="s">
        <v>76</v>
      </c>
      <c r="D464" s="91">
        <f>ROUND(((D465+D466+D468+D467)/1000),5)</f>
        <v>5.25366</v>
      </c>
      <c r="E464" s="91">
        <f>ROUND(((E465+E466+E468+E467)/1000),5)</f>
        <v>5.1332599999999999</v>
      </c>
      <c r="F464" s="91">
        <f>ROUND(((F465+F466+F468+F467)/1000),5)</f>
        <v>5.0468999999999999</v>
      </c>
      <c r="G464" s="91">
        <f t="shared" ref="G464:AA464" si="267">ROUND(((G465+G466+G468+G467)/1000),5)</f>
        <v>5.03355</v>
      </c>
      <c r="H464" s="91">
        <f t="shared" si="267"/>
        <v>5.0533799999999998</v>
      </c>
      <c r="I464" s="91">
        <f t="shared" si="267"/>
        <v>5.0916199999999998</v>
      </c>
      <c r="J464" s="91">
        <f t="shared" si="267"/>
        <v>5.1966400000000004</v>
      </c>
      <c r="K464" s="91">
        <f t="shared" si="267"/>
        <v>5.2712399999999997</v>
      </c>
      <c r="L464" s="91">
        <f t="shared" si="267"/>
        <v>5.52881</v>
      </c>
      <c r="M464" s="91">
        <f t="shared" si="267"/>
        <v>5.64506</v>
      </c>
      <c r="N464" s="91">
        <f t="shared" si="267"/>
        <v>5.7049200000000004</v>
      </c>
      <c r="O464" s="91">
        <f t="shared" si="267"/>
        <v>5.7187999999999999</v>
      </c>
      <c r="P464" s="91">
        <f t="shared" si="267"/>
        <v>5.7126999999999999</v>
      </c>
      <c r="Q464" s="91">
        <f t="shared" si="267"/>
        <v>5.7146400000000002</v>
      </c>
      <c r="R464" s="91">
        <f t="shared" si="267"/>
        <v>5.6713100000000001</v>
      </c>
      <c r="S464" s="91">
        <f t="shared" si="267"/>
        <v>5.6623400000000004</v>
      </c>
      <c r="T464" s="91">
        <f t="shared" si="267"/>
        <v>5.6773800000000003</v>
      </c>
      <c r="U464" s="91">
        <f t="shared" si="267"/>
        <v>5.7186899999999996</v>
      </c>
      <c r="V464" s="91">
        <f t="shared" si="267"/>
        <v>5.7137399999999996</v>
      </c>
      <c r="W464" s="91">
        <f t="shared" si="267"/>
        <v>5.6932099999999997</v>
      </c>
      <c r="X464" s="91">
        <f t="shared" si="267"/>
        <v>5.6402799999999997</v>
      </c>
      <c r="Y464" s="91">
        <f t="shared" si="267"/>
        <v>5.5436800000000002</v>
      </c>
      <c r="Z464" s="91">
        <f t="shared" si="267"/>
        <v>5.3360000000000003</v>
      </c>
      <c r="AA464" s="91">
        <f t="shared" si="267"/>
        <v>5.2426899999999996</v>
      </c>
    </row>
    <row r="465" spans="1:27" ht="12.75" hidden="1" customHeight="1" outlineLevel="1" x14ac:dyDescent="0.3">
      <c r="A465" s="99" t="s">
        <v>2021</v>
      </c>
      <c r="B465" s="63" t="s">
        <v>238</v>
      </c>
      <c r="C465" s="43" t="s">
        <v>79</v>
      </c>
      <c r="D465" s="44">
        <v>1472.73</v>
      </c>
      <c r="E465" s="44">
        <v>1352.33</v>
      </c>
      <c r="F465" s="44">
        <v>1265.97</v>
      </c>
      <c r="G465" s="44">
        <v>1252.6199999999999</v>
      </c>
      <c r="H465" s="44">
        <v>1272.45</v>
      </c>
      <c r="I465" s="44">
        <v>1310.69</v>
      </c>
      <c r="J465" s="44">
        <v>1415.71</v>
      </c>
      <c r="K465" s="44">
        <v>1490.31</v>
      </c>
      <c r="L465" s="44">
        <v>1747.88</v>
      </c>
      <c r="M465" s="44">
        <v>1864.13</v>
      </c>
      <c r="N465" s="44">
        <v>1923.99</v>
      </c>
      <c r="O465" s="44">
        <v>1937.87</v>
      </c>
      <c r="P465" s="44">
        <v>1931.77</v>
      </c>
      <c r="Q465" s="44">
        <v>1933.71</v>
      </c>
      <c r="R465" s="44">
        <v>1890.38</v>
      </c>
      <c r="S465" s="44">
        <v>1881.41</v>
      </c>
      <c r="T465" s="44">
        <v>1896.45</v>
      </c>
      <c r="U465" s="44">
        <v>1937.76</v>
      </c>
      <c r="V465" s="44">
        <v>1932.81</v>
      </c>
      <c r="W465" s="44">
        <v>1912.28</v>
      </c>
      <c r="X465" s="44">
        <v>1859.35</v>
      </c>
      <c r="Y465" s="44">
        <v>1762.75</v>
      </c>
      <c r="Z465" s="44">
        <v>1555.07</v>
      </c>
      <c r="AA465" s="44">
        <v>1461.76</v>
      </c>
    </row>
    <row r="466" spans="1:27" ht="12.75" hidden="1" customHeight="1" outlineLevel="1" x14ac:dyDescent="0.3">
      <c r="A466" s="99" t="s">
        <v>2022</v>
      </c>
      <c r="B466" s="63" t="s">
        <v>90</v>
      </c>
      <c r="C466" s="43" t="s">
        <v>79</v>
      </c>
      <c r="D466" s="44">
        <f>$D$456</f>
        <v>3559.77</v>
      </c>
      <c r="E466" s="44">
        <f t="shared" ref="E466:AA466" si="268">$D$456</f>
        <v>3559.77</v>
      </c>
      <c r="F466" s="44">
        <f t="shared" si="268"/>
        <v>3559.77</v>
      </c>
      <c r="G466" s="44">
        <f t="shared" si="268"/>
        <v>3559.77</v>
      </c>
      <c r="H466" s="44">
        <f t="shared" si="268"/>
        <v>3559.77</v>
      </c>
      <c r="I466" s="44">
        <f t="shared" si="268"/>
        <v>3559.77</v>
      </c>
      <c r="J466" s="44">
        <f t="shared" si="268"/>
        <v>3559.77</v>
      </c>
      <c r="K466" s="44">
        <f t="shared" si="268"/>
        <v>3559.77</v>
      </c>
      <c r="L466" s="44">
        <f t="shared" si="268"/>
        <v>3559.77</v>
      </c>
      <c r="M466" s="44">
        <f t="shared" si="268"/>
        <v>3559.77</v>
      </c>
      <c r="N466" s="44">
        <f t="shared" si="268"/>
        <v>3559.77</v>
      </c>
      <c r="O466" s="44">
        <f t="shared" si="268"/>
        <v>3559.77</v>
      </c>
      <c r="P466" s="44">
        <f t="shared" si="268"/>
        <v>3559.77</v>
      </c>
      <c r="Q466" s="44">
        <f t="shared" si="268"/>
        <v>3559.77</v>
      </c>
      <c r="R466" s="44">
        <f t="shared" si="268"/>
        <v>3559.77</v>
      </c>
      <c r="S466" s="44">
        <f t="shared" si="268"/>
        <v>3559.77</v>
      </c>
      <c r="T466" s="44">
        <f t="shared" si="268"/>
        <v>3559.77</v>
      </c>
      <c r="U466" s="44">
        <f t="shared" si="268"/>
        <v>3559.77</v>
      </c>
      <c r="V466" s="44">
        <f t="shared" si="268"/>
        <v>3559.77</v>
      </c>
      <c r="W466" s="44">
        <f t="shared" si="268"/>
        <v>3559.77</v>
      </c>
      <c r="X466" s="44">
        <f t="shared" si="268"/>
        <v>3559.77</v>
      </c>
      <c r="Y466" s="44">
        <f t="shared" si="268"/>
        <v>3559.77</v>
      </c>
      <c r="Z466" s="44">
        <f t="shared" si="268"/>
        <v>3559.77</v>
      </c>
      <c r="AA466" s="44">
        <f t="shared" si="268"/>
        <v>3559.77</v>
      </c>
    </row>
    <row r="467" spans="1:27" ht="12.75" hidden="1" customHeight="1" outlineLevel="1" x14ac:dyDescent="0.3">
      <c r="A467" s="99" t="s">
        <v>2023</v>
      </c>
      <c r="B467" s="63" t="s">
        <v>83</v>
      </c>
      <c r="C467" s="43" t="s">
        <v>79</v>
      </c>
      <c r="D467" s="44">
        <v>4.8</v>
      </c>
      <c r="E467" s="44">
        <v>4.8</v>
      </c>
      <c r="F467" s="44">
        <v>4.8</v>
      </c>
      <c r="G467" s="44">
        <v>4.8</v>
      </c>
      <c r="H467" s="44">
        <v>4.8</v>
      </c>
      <c r="I467" s="44">
        <v>4.8</v>
      </c>
      <c r="J467" s="44">
        <v>4.8</v>
      </c>
      <c r="K467" s="44">
        <v>4.8</v>
      </c>
      <c r="L467" s="44">
        <v>4.8</v>
      </c>
      <c r="M467" s="44">
        <v>4.8</v>
      </c>
      <c r="N467" s="44">
        <v>4.8</v>
      </c>
      <c r="O467" s="44">
        <v>4.8</v>
      </c>
      <c r="P467" s="44">
        <v>4.8</v>
      </c>
      <c r="Q467" s="44">
        <v>4.8</v>
      </c>
      <c r="R467" s="44">
        <v>4.8</v>
      </c>
      <c r="S467" s="44">
        <v>4.8</v>
      </c>
      <c r="T467" s="44">
        <v>4.8</v>
      </c>
      <c r="U467" s="44">
        <v>4.8</v>
      </c>
      <c r="V467" s="44">
        <v>4.8</v>
      </c>
      <c r="W467" s="44">
        <v>4.8</v>
      </c>
      <c r="X467" s="44">
        <v>4.8</v>
      </c>
      <c r="Y467" s="44">
        <v>4.8</v>
      </c>
      <c r="Z467" s="44">
        <v>4.8</v>
      </c>
      <c r="AA467" s="44">
        <v>4.8</v>
      </c>
    </row>
    <row r="468" spans="1:27" ht="12.75" hidden="1" customHeight="1" outlineLevel="1" x14ac:dyDescent="0.3">
      <c r="A468" s="99" t="s">
        <v>2024</v>
      </c>
      <c r="B468" s="63" t="s">
        <v>81</v>
      </c>
      <c r="C468" s="43" t="s">
        <v>79</v>
      </c>
      <c r="D468" s="44">
        <f>$D$11</f>
        <v>216.36</v>
      </c>
      <c r="E468" s="44">
        <f t="shared" ref="E468:AA468" si="269">$D$11</f>
        <v>216.36</v>
      </c>
      <c r="F468" s="44">
        <f t="shared" si="269"/>
        <v>216.36</v>
      </c>
      <c r="G468" s="44">
        <f t="shared" si="269"/>
        <v>216.36</v>
      </c>
      <c r="H468" s="44">
        <f t="shared" si="269"/>
        <v>216.36</v>
      </c>
      <c r="I468" s="44">
        <f t="shared" si="269"/>
        <v>216.36</v>
      </c>
      <c r="J468" s="44">
        <f t="shared" si="269"/>
        <v>216.36</v>
      </c>
      <c r="K468" s="44">
        <f t="shared" si="269"/>
        <v>216.36</v>
      </c>
      <c r="L468" s="44">
        <f t="shared" si="269"/>
        <v>216.36</v>
      </c>
      <c r="M468" s="44">
        <f t="shared" si="269"/>
        <v>216.36</v>
      </c>
      <c r="N468" s="44">
        <f t="shared" si="269"/>
        <v>216.36</v>
      </c>
      <c r="O468" s="44">
        <f t="shared" si="269"/>
        <v>216.36</v>
      </c>
      <c r="P468" s="44">
        <f t="shared" si="269"/>
        <v>216.36</v>
      </c>
      <c r="Q468" s="44">
        <f t="shared" si="269"/>
        <v>216.36</v>
      </c>
      <c r="R468" s="44">
        <f t="shared" si="269"/>
        <v>216.36</v>
      </c>
      <c r="S468" s="44">
        <f t="shared" si="269"/>
        <v>216.36</v>
      </c>
      <c r="T468" s="44">
        <f t="shared" si="269"/>
        <v>216.36</v>
      </c>
      <c r="U468" s="44">
        <f t="shared" si="269"/>
        <v>216.36</v>
      </c>
      <c r="V468" s="44">
        <f t="shared" si="269"/>
        <v>216.36</v>
      </c>
      <c r="W468" s="44">
        <f t="shared" si="269"/>
        <v>216.36</v>
      </c>
      <c r="X468" s="44">
        <f t="shared" si="269"/>
        <v>216.36</v>
      </c>
      <c r="Y468" s="44">
        <f t="shared" si="269"/>
        <v>216.36</v>
      </c>
      <c r="Z468" s="44">
        <f t="shared" si="269"/>
        <v>216.36</v>
      </c>
      <c r="AA468" s="44">
        <f t="shared" si="269"/>
        <v>216.36</v>
      </c>
    </row>
    <row r="469" spans="1:27" ht="13.8" collapsed="1" x14ac:dyDescent="0.3">
      <c r="A469" s="98" t="s">
        <v>2025</v>
      </c>
      <c r="B469" s="28" t="str">
        <f>"04"&amp;"."&amp;$B$752&amp;"."&amp;$B$753</f>
        <v>04.02.2024</v>
      </c>
      <c r="C469" s="90" t="s">
        <v>76</v>
      </c>
      <c r="D469" s="91">
        <f>ROUND(((D470+D471+D473+D472)/1000),5)</f>
        <v>5.1795200000000001</v>
      </c>
      <c r="E469" s="91">
        <f>ROUND(((E470+E471+E473+E472)/1000),5)</f>
        <v>5.0209400000000004</v>
      </c>
      <c r="F469" s="91">
        <f>ROUND(((F470+F471+F473+F472)/1000),5)</f>
        <v>4.9704899999999999</v>
      </c>
      <c r="G469" s="91">
        <f t="shared" ref="G469:AA469" si="270">ROUND(((G470+G471+G473+G472)/1000),5)</f>
        <v>4.96218</v>
      </c>
      <c r="H469" s="91">
        <f t="shared" si="270"/>
        <v>4.9673499999999997</v>
      </c>
      <c r="I469" s="91">
        <f t="shared" si="270"/>
        <v>4.9836400000000003</v>
      </c>
      <c r="J469" s="91">
        <f t="shared" si="270"/>
        <v>5.0183299999999997</v>
      </c>
      <c r="K469" s="91">
        <f t="shared" si="270"/>
        <v>5.1724300000000003</v>
      </c>
      <c r="L469" s="91">
        <f t="shared" si="270"/>
        <v>5.2873999999999999</v>
      </c>
      <c r="M469" s="91">
        <f t="shared" si="270"/>
        <v>5.4957500000000001</v>
      </c>
      <c r="N469" s="91">
        <f t="shared" si="270"/>
        <v>5.5773999999999999</v>
      </c>
      <c r="O469" s="91">
        <f t="shared" si="270"/>
        <v>5.6049899999999999</v>
      </c>
      <c r="P469" s="91">
        <f t="shared" si="270"/>
        <v>5.6103899999999998</v>
      </c>
      <c r="Q469" s="91">
        <f t="shared" si="270"/>
        <v>5.6142799999999999</v>
      </c>
      <c r="R469" s="91">
        <f t="shared" si="270"/>
        <v>5.5762600000000004</v>
      </c>
      <c r="S469" s="91">
        <f t="shared" si="270"/>
        <v>5.5879000000000003</v>
      </c>
      <c r="T469" s="91">
        <f t="shared" si="270"/>
        <v>5.6147</v>
      </c>
      <c r="U469" s="91">
        <f t="shared" si="270"/>
        <v>5.6673099999999996</v>
      </c>
      <c r="V469" s="91">
        <f t="shared" si="270"/>
        <v>5.6486499999999999</v>
      </c>
      <c r="W469" s="91">
        <f t="shared" si="270"/>
        <v>5.6134700000000004</v>
      </c>
      <c r="X469" s="91">
        <f t="shared" si="270"/>
        <v>5.6061399999999999</v>
      </c>
      <c r="Y469" s="91">
        <f t="shared" si="270"/>
        <v>5.5084900000000001</v>
      </c>
      <c r="Z469" s="91">
        <f t="shared" si="270"/>
        <v>5.2712500000000002</v>
      </c>
      <c r="AA469" s="91">
        <f t="shared" si="270"/>
        <v>5.2231800000000002</v>
      </c>
    </row>
    <row r="470" spans="1:27" ht="12.75" hidden="1" customHeight="1" outlineLevel="1" x14ac:dyDescent="0.3">
      <c r="A470" s="99" t="s">
        <v>2026</v>
      </c>
      <c r="B470" s="63" t="s">
        <v>238</v>
      </c>
      <c r="C470" s="43" t="s">
        <v>79</v>
      </c>
      <c r="D470" s="44">
        <v>1398.59</v>
      </c>
      <c r="E470" s="44">
        <v>1240.01</v>
      </c>
      <c r="F470" s="44">
        <v>1189.56</v>
      </c>
      <c r="G470" s="44">
        <v>1181.25</v>
      </c>
      <c r="H470" s="44">
        <v>1186.42</v>
      </c>
      <c r="I470" s="44">
        <v>1202.71</v>
      </c>
      <c r="J470" s="44">
        <v>1237.4000000000001</v>
      </c>
      <c r="K470" s="44">
        <v>1391.5</v>
      </c>
      <c r="L470" s="44">
        <v>1506.47</v>
      </c>
      <c r="M470" s="44">
        <v>1714.82</v>
      </c>
      <c r="N470" s="44">
        <v>1796.47</v>
      </c>
      <c r="O470" s="44">
        <v>1824.06</v>
      </c>
      <c r="P470" s="44">
        <v>1829.46</v>
      </c>
      <c r="Q470" s="44">
        <v>1833.35</v>
      </c>
      <c r="R470" s="44">
        <v>1795.33</v>
      </c>
      <c r="S470" s="44">
        <v>1806.97</v>
      </c>
      <c r="T470" s="44">
        <v>1833.77</v>
      </c>
      <c r="U470" s="44">
        <v>1886.38</v>
      </c>
      <c r="V470" s="44">
        <v>1867.72</v>
      </c>
      <c r="W470" s="44">
        <v>1832.54</v>
      </c>
      <c r="X470" s="44">
        <v>1825.21</v>
      </c>
      <c r="Y470" s="44">
        <v>1727.56</v>
      </c>
      <c r="Z470" s="44">
        <v>1490.32</v>
      </c>
      <c r="AA470" s="44">
        <v>1442.25</v>
      </c>
    </row>
    <row r="471" spans="1:27" ht="12.75" hidden="1" customHeight="1" outlineLevel="1" x14ac:dyDescent="0.3">
      <c r="A471" s="99" t="s">
        <v>2027</v>
      </c>
      <c r="B471" s="63" t="s">
        <v>90</v>
      </c>
      <c r="C471" s="43" t="s">
        <v>79</v>
      </c>
      <c r="D471" s="44">
        <f>$D$456</f>
        <v>3559.77</v>
      </c>
      <c r="E471" s="44">
        <f t="shared" ref="E471:AA471" si="271">$D$456</f>
        <v>3559.77</v>
      </c>
      <c r="F471" s="44">
        <f t="shared" si="271"/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3">
      <c r="A472" s="99" t="s">
        <v>2028</v>
      </c>
      <c r="B472" s="63" t="s">
        <v>83</v>
      </c>
      <c r="C472" s="43" t="s">
        <v>79</v>
      </c>
      <c r="D472" s="44">
        <v>4.8</v>
      </c>
      <c r="E472" s="44">
        <v>4.8</v>
      </c>
      <c r="F472" s="44">
        <v>4.8</v>
      </c>
      <c r="G472" s="44">
        <v>4.8</v>
      </c>
      <c r="H472" s="44">
        <v>4.8</v>
      </c>
      <c r="I472" s="44">
        <v>4.8</v>
      </c>
      <c r="J472" s="44">
        <v>4.8</v>
      </c>
      <c r="K472" s="44">
        <v>4.8</v>
      </c>
      <c r="L472" s="44">
        <v>4.8</v>
      </c>
      <c r="M472" s="44">
        <v>4.8</v>
      </c>
      <c r="N472" s="44">
        <v>4.8</v>
      </c>
      <c r="O472" s="44">
        <v>4.8</v>
      </c>
      <c r="P472" s="44">
        <v>4.8</v>
      </c>
      <c r="Q472" s="44">
        <v>4.8</v>
      </c>
      <c r="R472" s="44">
        <v>4.8</v>
      </c>
      <c r="S472" s="44">
        <v>4.8</v>
      </c>
      <c r="T472" s="44">
        <v>4.8</v>
      </c>
      <c r="U472" s="44">
        <v>4.8</v>
      </c>
      <c r="V472" s="44">
        <v>4.8</v>
      </c>
      <c r="W472" s="44">
        <v>4.8</v>
      </c>
      <c r="X472" s="44">
        <v>4.8</v>
      </c>
      <c r="Y472" s="44">
        <v>4.8</v>
      </c>
      <c r="Z472" s="44">
        <v>4.8</v>
      </c>
      <c r="AA472" s="44">
        <v>4.8</v>
      </c>
    </row>
    <row r="473" spans="1:27" ht="12.75" hidden="1" customHeight="1" outlineLevel="1" x14ac:dyDescent="0.3">
      <c r="A473" s="99" t="s">
        <v>2029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ht="13.8" collapsed="1" x14ac:dyDescent="0.3">
      <c r="A474" s="98" t="s">
        <v>2030</v>
      </c>
      <c r="B474" s="28" t="str">
        <f>"05"&amp;"."&amp;$B$752&amp;"."&amp;$B$753</f>
        <v>05.02.2024</v>
      </c>
      <c r="C474" s="90" t="s">
        <v>76</v>
      </c>
      <c r="D474" s="91">
        <f>ROUND(((D475+D476+D478+D477)/1000),5)</f>
        <v>5.0865400000000003</v>
      </c>
      <c r="E474" s="91">
        <f>ROUND(((E475+E476+E478+E477)/1000),5)</f>
        <v>4.9787400000000002</v>
      </c>
      <c r="F474" s="91">
        <f>ROUND(((F475+F476+F478+F477)/1000),5)</f>
        <v>4.9556300000000002</v>
      </c>
      <c r="G474" s="91">
        <f t="shared" ref="G474:AA474" si="273">ROUND(((G475+G476+G478+G477)/1000),5)</f>
        <v>4.9630299999999998</v>
      </c>
      <c r="H474" s="91">
        <f t="shared" si="273"/>
        <v>5.0011299999999999</v>
      </c>
      <c r="I474" s="91">
        <f t="shared" si="273"/>
        <v>5.1154500000000001</v>
      </c>
      <c r="J474" s="91">
        <f t="shared" si="273"/>
        <v>5.2860500000000004</v>
      </c>
      <c r="K474" s="91">
        <f t="shared" si="273"/>
        <v>5.5684100000000001</v>
      </c>
      <c r="L474" s="91">
        <f t="shared" si="273"/>
        <v>5.7540899999999997</v>
      </c>
      <c r="M474" s="91">
        <f t="shared" si="273"/>
        <v>5.8117000000000001</v>
      </c>
      <c r="N474" s="91">
        <f t="shared" si="273"/>
        <v>5.8266600000000004</v>
      </c>
      <c r="O474" s="91">
        <f t="shared" si="273"/>
        <v>5.8555200000000003</v>
      </c>
      <c r="P474" s="91">
        <f t="shared" si="273"/>
        <v>5.8348500000000003</v>
      </c>
      <c r="Q474" s="91">
        <f t="shared" si="273"/>
        <v>5.82057</v>
      </c>
      <c r="R474" s="91">
        <f t="shared" si="273"/>
        <v>5.8109400000000004</v>
      </c>
      <c r="S474" s="91">
        <f t="shared" si="273"/>
        <v>5.7530900000000003</v>
      </c>
      <c r="T474" s="91">
        <f t="shared" si="273"/>
        <v>5.71957</v>
      </c>
      <c r="U474" s="91">
        <f t="shared" si="273"/>
        <v>5.7688899999999999</v>
      </c>
      <c r="V474" s="91">
        <f t="shared" si="273"/>
        <v>5.8011299999999997</v>
      </c>
      <c r="W474" s="91">
        <f t="shared" si="273"/>
        <v>5.79481</v>
      </c>
      <c r="X474" s="91">
        <f t="shared" si="273"/>
        <v>5.6161199999999996</v>
      </c>
      <c r="Y474" s="91">
        <f t="shared" si="273"/>
        <v>5.5096100000000003</v>
      </c>
      <c r="Z474" s="91">
        <f t="shared" si="273"/>
        <v>5.2713799999999997</v>
      </c>
      <c r="AA474" s="91">
        <f t="shared" si="273"/>
        <v>5.13218</v>
      </c>
    </row>
    <row r="475" spans="1:27" ht="12.75" hidden="1" customHeight="1" outlineLevel="1" x14ac:dyDescent="0.3">
      <c r="A475" s="99" t="s">
        <v>2031</v>
      </c>
      <c r="B475" s="63" t="s">
        <v>238</v>
      </c>
      <c r="C475" s="43" t="s">
        <v>79</v>
      </c>
      <c r="D475" s="44">
        <v>1305.6099999999999</v>
      </c>
      <c r="E475" s="44">
        <v>1197.81</v>
      </c>
      <c r="F475" s="44">
        <v>1174.7</v>
      </c>
      <c r="G475" s="44">
        <v>1182.0999999999999</v>
      </c>
      <c r="H475" s="44">
        <v>1220.2</v>
      </c>
      <c r="I475" s="44">
        <v>1334.52</v>
      </c>
      <c r="J475" s="44">
        <v>1505.12</v>
      </c>
      <c r="K475" s="44">
        <v>1787.48</v>
      </c>
      <c r="L475" s="44">
        <v>1973.16</v>
      </c>
      <c r="M475" s="44">
        <v>2030.77</v>
      </c>
      <c r="N475" s="44">
        <v>2045.73</v>
      </c>
      <c r="O475" s="44">
        <v>2074.59</v>
      </c>
      <c r="P475" s="44">
        <v>2053.92</v>
      </c>
      <c r="Q475" s="44">
        <v>2039.64</v>
      </c>
      <c r="R475" s="44">
        <v>2030.01</v>
      </c>
      <c r="S475" s="44">
        <v>1972.16</v>
      </c>
      <c r="T475" s="44">
        <v>1938.64</v>
      </c>
      <c r="U475" s="44">
        <v>1987.96</v>
      </c>
      <c r="V475" s="44">
        <v>2020.2</v>
      </c>
      <c r="W475" s="44">
        <v>2013.88</v>
      </c>
      <c r="X475" s="44">
        <v>1835.19</v>
      </c>
      <c r="Y475" s="44">
        <v>1728.68</v>
      </c>
      <c r="Z475" s="44">
        <v>1490.45</v>
      </c>
      <c r="AA475" s="44">
        <v>1351.25</v>
      </c>
    </row>
    <row r="476" spans="1:27" ht="12.75" hidden="1" customHeight="1" outlineLevel="1" x14ac:dyDescent="0.3">
      <c r="A476" s="99" t="s">
        <v>2032</v>
      </c>
      <c r="B476" s="63" t="s">
        <v>90</v>
      </c>
      <c r="C476" s="43" t="s">
        <v>79</v>
      </c>
      <c r="D476" s="44">
        <f>$D$456</f>
        <v>3559.77</v>
      </c>
      <c r="E476" s="44">
        <f t="shared" ref="E476:AA476" si="274">$D$456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3">
      <c r="A477" s="99" t="s">
        <v>2033</v>
      </c>
      <c r="B477" s="63" t="s">
        <v>83</v>
      </c>
      <c r="C477" s="43" t="s">
        <v>79</v>
      </c>
      <c r="D477" s="44">
        <v>4.8</v>
      </c>
      <c r="E477" s="44">
        <v>4.8</v>
      </c>
      <c r="F477" s="44">
        <v>4.8</v>
      </c>
      <c r="G477" s="44">
        <v>4.8</v>
      </c>
      <c r="H477" s="44">
        <v>4.8</v>
      </c>
      <c r="I477" s="44">
        <v>4.8</v>
      </c>
      <c r="J477" s="44">
        <v>4.8</v>
      </c>
      <c r="K477" s="44">
        <v>4.8</v>
      </c>
      <c r="L477" s="44">
        <v>4.8</v>
      </c>
      <c r="M477" s="44">
        <v>4.8</v>
      </c>
      <c r="N477" s="44">
        <v>4.8</v>
      </c>
      <c r="O477" s="44">
        <v>4.8</v>
      </c>
      <c r="P477" s="44">
        <v>4.8</v>
      </c>
      <c r="Q477" s="44">
        <v>4.8</v>
      </c>
      <c r="R477" s="44">
        <v>4.8</v>
      </c>
      <c r="S477" s="44">
        <v>4.8</v>
      </c>
      <c r="T477" s="44">
        <v>4.8</v>
      </c>
      <c r="U477" s="44">
        <v>4.8</v>
      </c>
      <c r="V477" s="44">
        <v>4.8</v>
      </c>
      <c r="W477" s="44">
        <v>4.8</v>
      </c>
      <c r="X477" s="44">
        <v>4.8</v>
      </c>
      <c r="Y477" s="44">
        <v>4.8</v>
      </c>
      <c r="Z477" s="44">
        <v>4.8</v>
      </c>
      <c r="AA477" s="44">
        <v>4.8</v>
      </c>
    </row>
    <row r="478" spans="1:27" ht="12.75" hidden="1" customHeight="1" outlineLevel="1" x14ac:dyDescent="0.3">
      <c r="A478" s="99" t="s">
        <v>2034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ht="13.8" collapsed="1" x14ac:dyDescent="0.3">
      <c r="A479" s="98" t="s">
        <v>2035</v>
      </c>
      <c r="B479" s="28" t="str">
        <f>"06"&amp;"."&amp;$B$752&amp;"."&amp;$B$753</f>
        <v>06.02.2024</v>
      </c>
      <c r="C479" s="90" t="s">
        <v>76</v>
      </c>
      <c r="D479" s="91">
        <f>ROUND(((D480+D481+D483+D482)/1000),5)</f>
        <v>5.0320900000000002</v>
      </c>
      <c r="E479" s="91">
        <f>ROUND(((E480+E481+E483+E482)/1000),5)</f>
        <v>4.97309</v>
      </c>
      <c r="F479" s="91">
        <f>ROUND(((F480+F481+F483+F482)/1000),5)</f>
        <v>4.9437699999999998</v>
      </c>
      <c r="G479" s="91">
        <f t="shared" ref="G479:AA479" si="276">ROUND(((G480+G481+G483+G482)/1000),5)</f>
        <v>4.9320300000000001</v>
      </c>
      <c r="H479" s="91">
        <f t="shared" si="276"/>
        <v>4.9780600000000002</v>
      </c>
      <c r="I479" s="91">
        <f t="shared" si="276"/>
        <v>5.0411400000000004</v>
      </c>
      <c r="J479" s="91">
        <f t="shared" si="276"/>
        <v>5.2067800000000002</v>
      </c>
      <c r="K479" s="91">
        <f t="shared" si="276"/>
        <v>5.4574800000000003</v>
      </c>
      <c r="L479" s="91">
        <f t="shared" si="276"/>
        <v>5.6167400000000001</v>
      </c>
      <c r="M479" s="91">
        <f t="shared" si="276"/>
        <v>5.6510699999999998</v>
      </c>
      <c r="N479" s="91">
        <f t="shared" si="276"/>
        <v>5.6731699999999998</v>
      </c>
      <c r="O479" s="91">
        <f t="shared" si="276"/>
        <v>5.7055400000000001</v>
      </c>
      <c r="P479" s="91">
        <f t="shared" si="276"/>
        <v>5.6787099999999997</v>
      </c>
      <c r="Q479" s="91">
        <f t="shared" si="276"/>
        <v>5.7013999999999996</v>
      </c>
      <c r="R479" s="91">
        <f t="shared" si="276"/>
        <v>5.6873800000000001</v>
      </c>
      <c r="S479" s="91">
        <f t="shared" si="276"/>
        <v>5.6420899999999996</v>
      </c>
      <c r="T479" s="91">
        <f t="shared" si="276"/>
        <v>5.6206399999999999</v>
      </c>
      <c r="U479" s="91">
        <f t="shared" si="276"/>
        <v>5.6588799999999999</v>
      </c>
      <c r="V479" s="91">
        <f t="shared" si="276"/>
        <v>5.66404</v>
      </c>
      <c r="W479" s="91">
        <f t="shared" si="276"/>
        <v>5.6738999999999997</v>
      </c>
      <c r="X479" s="91">
        <f t="shared" si="276"/>
        <v>5.5796000000000001</v>
      </c>
      <c r="Y479" s="91">
        <f t="shared" si="276"/>
        <v>5.4826499999999996</v>
      </c>
      <c r="Z479" s="91">
        <f t="shared" si="276"/>
        <v>5.2703100000000003</v>
      </c>
      <c r="AA479" s="91">
        <f t="shared" si="276"/>
        <v>5.0532199999999996</v>
      </c>
    </row>
    <row r="480" spans="1:27" ht="12.75" hidden="1" customHeight="1" outlineLevel="1" x14ac:dyDescent="0.3">
      <c r="A480" s="99" t="s">
        <v>2036</v>
      </c>
      <c r="B480" s="63" t="s">
        <v>238</v>
      </c>
      <c r="C480" s="43" t="s">
        <v>79</v>
      </c>
      <c r="D480" s="44">
        <v>1251.1600000000001</v>
      </c>
      <c r="E480" s="44">
        <v>1192.1600000000001</v>
      </c>
      <c r="F480" s="44">
        <v>1162.8399999999999</v>
      </c>
      <c r="G480" s="44">
        <v>1151.0999999999999</v>
      </c>
      <c r="H480" s="44">
        <v>1197.1300000000001</v>
      </c>
      <c r="I480" s="44">
        <v>1260.21</v>
      </c>
      <c r="J480" s="44">
        <v>1425.85</v>
      </c>
      <c r="K480" s="44">
        <v>1676.55</v>
      </c>
      <c r="L480" s="44">
        <v>1835.81</v>
      </c>
      <c r="M480" s="44">
        <v>1870.14</v>
      </c>
      <c r="N480" s="44">
        <v>1892.24</v>
      </c>
      <c r="O480" s="44">
        <v>1924.61</v>
      </c>
      <c r="P480" s="44">
        <v>1897.78</v>
      </c>
      <c r="Q480" s="44">
        <v>1920.47</v>
      </c>
      <c r="R480" s="44">
        <v>1906.45</v>
      </c>
      <c r="S480" s="44">
        <v>1861.16</v>
      </c>
      <c r="T480" s="44">
        <v>1839.71</v>
      </c>
      <c r="U480" s="44">
        <v>1877.95</v>
      </c>
      <c r="V480" s="44">
        <v>1883.11</v>
      </c>
      <c r="W480" s="44">
        <v>1892.97</v>
      </c>
      <c r="X480" s="44">
        <v>1798.67</v>
      </c>
      <c r="Y480" s="44">
        <v>1701.72</v>
      </c>
      <c r="Z480" s="44">
        <v>1489.38</v>
      </c>
      <c r="AA480" s="44">
        <v>1272.29</v>
      </c>
    </row>
    <row r="481" spans="1:27" ht="12.75" hidden="1" customHeight="1" outlineLevel="1" x14ac:dyDescent="0.3">
      <c r="A481" s="99" t="s">
        <v>2037</v>
      </c>
      <c r="B481" s="63" t="s">
        <v>90</v>
      </c>
      <c r="C481" s="43" t="s">
        <v>79</v>
      </c>
      <c r="D481" s="44">
        <f>$D$456</f>
        <v>3559.77</v>
      </c>
      <c r="E481" s="44">
        <f t="shared" ref="E481:AA481" si="277">$D$456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3">
      <c r="A482" s="99" t="s">
        <v>2038</v>
      </c>
      <c r="B482" s="63" t="s">
        <v>83</v>
      </c>
      <c r="C482" s="43" t="s">
        <v>79</v>
      </c>
      <c r="D482" s="44">
        <v>4.8</v>
      </c>
      <c r="E482" s="44">
        <v>4.8</v>
      </c>
      <c r="F482" s="44">
        <v>4.8</v>
      </c>
      <c r="G482" s="44">
        <v>4.8</v>
      </c>
      <c r="H482" s="44">
        <v>4.8</v>
      </c>
      <c r="I482" s="44">
        <v>4.8</v>
      </c>
      <c r="J482" s="44">
        <v>4.8</v>
      </c>
      <c r="K482" s="44">
        <v>4.8</v>
      </c>
      <c r="L482" s="44">
        <v>4.8</v>
      </c>
      <c r="M482" s="44">
        <v>4.8</v>
      </c>
      <c r="N482" s="44">
        <v>4.8</v>
      </c>
      <c r="O482" s="44">
        <v>4.8</v>
      </c>
      <c r="P482" s="44">
        <v>4.8</v>
      </c>
      <c r="Q482" s="44">
        <v>4.8</v>
      </c>
      <c r="R482" s="44">
        <v>4.8</v>
      </c>
      <c r="S482" s="44">
        <v>4.8</v>
      </c>
      <c r="T482" s="44">
        <v>4.8</v>
      </c>
      <c r="U482" s="44">
        <v>4.8</v>
      </c>
      <c r="V482" s="44">
        <v>4.8</v>
      </c>
      <c r="W482" s="44">
        <v>4.8</v>
      </c>
      <c r="X482" s="44">
        <v>4.8</v>
      </c>
      <c r="Y482" s="44">
        <v>4.8</v>
      </c>
      <c r="Z482" s="44">
        <v>4.8</v>
      </c>
      <c r="AA482" s="44">
        <v>4.8</v>
      </c>
    </row>
    <row r="483" spans="1:27" ht="12.75" hidden="1" customHeight="1" outlineLevel="1" x14ac:dyDescent="0.3">
      <c r="A483" s="99" t="s">
        <v>2039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ht="13.8" collapsed="1" x14ac:dyDescent="0.3">
      <c r="A484" s="98" t="s">
        <v>2040</v>
      </c>
      <c r="B484" s="28" t="str">
        <f>"07"&amp;"."&amp;$B$752&amp;"."&amp;$B$753</f>
        <v>07.02.2024</v>
      </c>
      <c r="C484" s="90" t="s">
        <v>76</v>
      </c>
      <c r="D484" s="91">
        <f>ROUND(((D485+D486+D488+D487)/1000),5)</f>
        <v>5.0528700000000004</v>
      </c>
      <c r="E484" s="91">
        <f>ROUND(((E485+E486+E488+E487)/1000),5)</f>
        <v>4.9971800000000002</v>
      </c>
      <c r="F484" s="91">
        <f>ROUND(((F485+F486+F488+F487)/1000),5)</f>
        <v>4.9586399999999999</v>
      </c>
      <c r="G484" s="91">
        <f t="shared" ref="G484:AA484" si="279">ROUND(((G485+G486+G488+G487)/1000),5)</f>
        <v>4.9535299999999998</v>
      </c>
      <c r="H484" s="91">
        <f t="shared" si="279"/>
        <v>4.9877599999999997</v>
      </c>
      <c r="I484" s="91">
        <f t="shared" si="279"/>
        <v>5.04488</v>
      </c>
      <c r="J484" s="91">
        <f t="shared" si="279"/>
        <v>5.2315199999999997</v>
      </c>
      <c r="K484" s="91">
        <f t="shared" si="279"/>
        <v>5.5071599999999998</v>
      </c>
      <c r="L484" s="91">
        <f t="shared" si="279"/>
        <v>5.6686899999999998</v>
      </c>
      <c r="M484" s="91">
        <f t="shared" si="279"/>
        <v>5.7260499999999999</v>
      </c>
      <c r="N484" s="91">
        <f t="shared" si="279"/>
        <v>5.76084</v>
      </c>
      <c r="O484" s="91">
        <f t="shared" si="279"/>
        <v>5.7976700000000001</v>
      </c>
      <c r="P484" s="91">
        <f t="shared" si="279"/>
        <v>5.76342</v>
      </c>
      <c r="Q484" s="91">
        <f t="shared" si="279"/>
        <v>5.7923299999999998</v>
      </c>
      <c r="R484" s="91">
        <f t="shared" si="279"/>
        <v>5.7922500000000001</v>
      </c>
      <c r="S484" s="91">
        <f t="shared" si="279"/>
        <v>5.7081400000000002</v>
      </c>
      <c r="T484" s="91">
        <f t="shared" si="279"/>
        <v>5.6775099999999998</v>
      </c>
      <c r="U484" s="91">
        <f t="shared" si="279"/>
        <v>5.7164000000000001</v>
      </c>
      <c r="V484" s="91">
        <f t="shared" si="279"/>
        <v>5.7035900000000002</v>
      </c>
      <c r="W484" s="91">
        <f t="shared" si="279"/>
        <v>5.7253100000000003</v>
      </c>
      <c r="X484" s="91">
        <f t="shared" si="279"/>
        <v>5.6251100000000003</v>
      </c>
      <c r="Y484" s="91">
        <f t="shared" si="279"/>
        <v>5.5320299999999998</v>
      </c>
      <c r="Z484" s="91">
        <f t="shared" si="279"/>
        <v>5.2838099999999999</v>
      </c>
      <c r="AA484" s="91">
        <f t="shared" si="279"/>
        <v>5.0842700000000001</v>
      </c>
    </row>
    <row r="485" spans="1:27" ht="12.75" hidden="1" customHeight="1" outlineLevel="1" x14ac:dyDescent="0.3">
      <c r="A485" s="99" t="s">
        <v>2041</v>
      </c>
      <c r="B485" s="63" t="s">
        <v>238</v>
      </c>
      <c r="C485" s="43" t="s">
        <v>79</v>
      </c>
      <c r="D485" s="44">
        <v>1271.94</v>
      </c>
      <c r="E485" s="44">
        <v>1216.25</v>
      </c>
      <c r="F485" s="44">
        <v>1177.71</v>
      </c>
      <c r="G485" s="44">
        <v>1172.5999999999999</v>
      </c>
      <c r="H485" s="44">
        <v>1206.83</v>
      </c>
      <c r="I485" s="44">
        <v>1263.95</v>
      </c>
      <c r="J485" s="44">
        <v>1450.59</v>
      </c>
      <c r="K485" s="44">
        <v>1726.23</v>
      </c>
      <c r="L485" s="44">
        <v>1887.76</v>
      </c>
      <c r="M485" s="44">
        <v>1945.12</v>
      </c>
      <c r="N485" s="44">
        <v>1979.91</v>
      </c>
      <c r="O485" s="44">
        <v>2016.74</v>
      </c>
      <c r="P485" s="44">
        <v>1982.49</v>
      </c>
      <c r="Q485" s="44">
        <v>2011.4</v>
      </c>
      <c r="R485" s="44">
        <v>2011.32</v>
      </c>
      <c r="S485" s="44">
        <v>1927.21</v>
      </c>
      <c r="T485" s="44">
        <v>1896.58</v>
      </c>
      <c r="U485" s="44">
        <v>1935.47</v>
      </c>
      <c r="V485" s="44">
        <v>1922.66</v>
      </c>
      <c r="W485" s="44">
        <v>1944.38</v>
      </c>
      <c r="X485" s="44">
        <v>1844.18</v>
      </c>
      <c r="Y485" s="44">
        <v>1751.1</v>
      </c>
      <c r="Z485" s="44">
        <v>1502.88</v>
      </c>
      <c r="AA485" s="44">
        <v>1303.3399999999999</v>
      </c>
    </row>
    <row r="486" spans="1:27" ht="12.75" hidden="1" customHeight="1" outlineLevel="1" x14ac:dyDescent="0.3">
      <c r="A486" s="99" t="s">
        <v>2042</v>
      </c>
      <c r="B486" s="63" t="s">
        <v>90</v>
      </c>
      <c r="C486" s="43" t="s">
        <v>79</v>
      </c>
      <c r="D486" s="44">
        <f>$D$456</f>
        <v>3559.77</v>
      </c>
      <c r="E486" s="44">
        <f t="shared" ref="E486:AA486" si="280">$D$456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3">
      <c r="A487" s="99" t="s">
        <v>2043</v>
      </c>
      <c r="B487" s="63" t="s">
        <v>83</v>
      </c>
      <c r="C487" s="43" t="s">
        <v>79</v>
      </c>
      <c r="D487" s="44">
        <v>4.8</v>
      </c>
      <c r="E487" s="44">
        <v>4.8</v>
      </c>
      <c r="F487" s="44">
        <v>4.8</v>
      </c>
      <c r="G487" s="44">
        <v>4.8</v>
      </c>
      <c r="H487" s="44">
        <v>4.8</v>
      </c>
      <c r="I487" s="44">
        <v>4.8</v>
      </c>
      <c r="J487" s="44">
        <v>4.8</v>
      </c>
      <c r="K487" s="44">
        <v>4.8</v>
      </c>
      <c r="L487" s="44">
        <v>4.8</v>
      </c>
      <c r="M487" s="44">
        <v>4.8</v>
      </c>
      <c r="N487" s="44">
        <v>4.8</v>
      </c>
      <c r="O487" s="44">
        <v>4.8</v>
      </c>
      <c r="P487" s="44">
        <v>4.8</v>
      </c>
      <c r="Q487" s="44">
        <v>4.8</v>
      </c>
      <c r="R487" s="44">
        <v>4.8</v>
      </c>
      <c r="S487" s="44">
        <v>4.8</v>
      </c>
      <c r="T487" s="44">
        <v>4.8</v>
      </c>
      <c r="U487" s="44">
        <v>4.8</v>
      </c>
      <c r="V487" s="44">
        <v>4.8</v>
      </c>
      <c r="W487" s="44">
        <v>4.8</v>
      </c>
      <c r="X487" s="44">
        <v>4.8</v>
      </c>
      <c r="Y487" s="44">
        <v>4.8</v>
      </c>
      <c r="Z487" s="44">
        <v>4.8</v>
      </c>
      <c r="AA487" s="44">
        <v>4.8</v>
      </c>
    </row>
    <row r="488" spans="1:27" ht="12.75" hidden="1" customHeight="1" outlineLevel="1" x14ac:dyDescent="0.3">
      <c r="A488" s="99" t="s">
        <v>2044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ht="13.8" collapsed="1" x14ac:dyDescent="0.3">
      <c r="A489" s="98" t="s">
        <v>2045</v>
      </c>
      <c r="B489" s="28" t="str">
        <f>"08"&amp;"."&amp;$B$752&amp;"."&amp;$B$753</f>
        <v>08.02.2024</v>
      </c>
      <c r="C489" s="90" t="s">
        <v>76</v>
      </c>
      <c r="D489" s="91">
        <f>ROUND(((D490+D491+D493+D492)/1000),5)</f>
        <v>5.0529700000000002</v>
      </c>
      <c r="E489" s="91">
        <f>ROUND(((E490+E491+E493+E492)/1000),5)</f>
        <v>4.9678000000000004</v>
      </c>
      <c r="F489" s="91">
        <f>ROUND(((F490+F491+F493+F492)/1000),5)</f>
        <v>4.93527</v>
      </c>
      <c r="G489" s="91">
        <f t="shared" ref="G489:AA489" si="282">ROUND(((G490+G491+G493+G492)/1000),5)</f>
        <v>4.92685</v>
      </c>
      <c r="H489" s="91">
        <f t="shared" si="282"/>
        <v>4.9599900000000003</v>
      </c>
      <c r="I489" s="91">
        <f t="shared" si="282"/>
        <v>5.0773200000000003</v>
      </c>
      <c r="J489" s="91">
        <f t="shared" si="282"/>
        <v>5.2865200000000003</v>
      </c>
      <c r="K489" s="91">
        <f t="shared" si="282"/>
        <v>5.5814199999999996</v>
      </c>
      <c r="L489" s="91">
        <f t="shared" si="282"/>
        <v>5.7035499999999999</v>
      </c>
      <c r="M489" s="91">
        <f t="shared" si="282"/>
        <v>5.7911000000000001</v>
      </c>
      <c r="N489" s="91">
        <f t="shared" si="282"/>
        <v>5.8582599999999996</v>
      </c>
      <c r="O489" s="91">
        <f t="shared" si="282"/>
        <v>5.87453</v>
      </c>
      <c r="P489" s="91">
        <f t="shared" si="282"/>
        <v>5.8466800000000001</v>
      </c>
      <c r="Q489" s="91">
        <f t="shared" si="282"/>
        <v>5.8533900000000001</v>
      </c>
      <c r="R489" s="91">
        <f t="shared" si="282"/>
        <v>5.8398599999999998</v>
      </c>
      <c r="S489" s="91">
        <f t="shared" si="282"/>
        <v>5.7765899999999997</v>
      </c>
      <c r="T489" s="91">
        <f t="shared" si="282"/>
        <v>5.8551000000000002</v>
      </c>
      <c r="U489" s="91">
        <f t="shared" si="282"/>
        <v>5.8872200000000001</v>
      </c>
      <c r="V489" s="91">
        <f t="shared" si="282"/>
        <v>5.9767799999999998</v>
      </c>
      <c r="W489" s="91">
        <f t="shared" si="282"/>
        <v>5.8233300000000003</v>
      </c>
      <c r="X489" s="91">
        <f t="shared" si="282"/>
        <v>5.7461500000000001</v>
      </c>
      <c r="Y489" s="91">
        <f t="shared" si="282"/>
        <v>5.6231400000000002</v>
      </c>
      <c r="Z489" s="91">
        <f t="shared" si="282"/>
        <v>5.4804599999999999</v>
      </c>
      <c r="AA489" s="91">
        <f t="shared" si="282"/>
        <v>5.2260099999999996</v>
      </c>
    </row>
    <row r="490" spans="1:27" ht="12.75" hidden="1" customHeight="1" outlineLevel="1" x14ac:dyDescent="0.3">
      <c r="A490" s="99" t="s">
        <v>2046</v>
      </c>
      <c r="B490" s="63" t="s">
        <v>238</v>
      </c>
      <c r="C490" s="43" t="s">
        <v>79</v>
      </c>
      <c r="D490" s="44">
        <v>1272.04</v>
      </c>
      <c r="E490" s="44">
        <v>1186.8699999999999</v>
      </c>
      <c r="F490" s="44">
        <v>1154.3399999999999</v>
      </c>
      <c r="G490" s="44">
        <v>1145.92</v>
      </c>
      <c r="H490" s="44">
        <v>1179.06</v>
      </c>
      <c r="I490" s="44">
        <v>1296.3900000000001</v>
      </c>
      <c r="J490" s="44">
        <v>1505.59</v>
      </c>
      <c r="K490" s="44">
        <v>1800.49</v>
      </c>
      <c r="L490" s="44">
        <v>1922.62</v>
      </c>
      <c r="M490" s="44">
        <v>2010.17</v>
      </c>
      <c r="N490" s="44">
        <v>2077.33</v>
      </c>
      <c r="O490" s="44">
        <v>2093.6</v>
      </c>
      <c r="P490" s="44">
        <v>2065.75</v>
      </c>
      <c r="Q490" s="44">
        <v>2072.46</v>
      </c>
      <c r="R490" s="44">
        <v>2058.9299999999998</v>
      </c>
      <c r="S490" s="44">
        <v>1995.66</v>
      </c>
      <c r="T490" s="44">
        <v>2074.17</v>
      </c>
      <c r="U490" s="44">
        <v>2106.29</v>
      </c>
      <c r="V490" s="44">
        <v>2195.85</v>
      </c>
      <c r="W490" s="44">
        <v>2042.4</v>
      </c>
      <c r="X490" s="44">
        <v>1965.22</v>
      </c>
      <c r="Y490" s="44">
        <v>1842.21</v>
      </c>
      <c r="Z490" s="44">
        <v>1699.53</v>
      </c>
      <c r="AA490" s="44">
        <v>1445.08</v>
      </c>
    </row>
    <row r="491" spans="1:27" ht="12.75" hidden="1" customHeight="1" outlineLevel="1" x14ac:dyDescent="0.3">
      <c r="A491" s="99" t="s">
        <v>2047</v>
      </c>
      <c r="B491" s="63" t="s">
        <v>90</v>
      </c>
      <c r="C491" s="43" t="s">
        <v>79</v>
      </c>
      <c r="D491" s="44">
        <f>$D$456</f>
        <v>3559.77</v>
      </c>
      <c r="E491" s="44">
        <f t="shared" ref="E491:AA491" si="283">$D$456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3">
      <c r="A492" s="99" t="s">
        <v>2048</v>
      </c>
      <c r="B492" s="63" t="s">
        <v>83</v>
      </c>
      <c r="C492" s="43" t="s">
        <v>79</v>
      </c>
      <c r="D492" s="44">
        <v>4.8</v>
      </c>
      <c r="E492" s="44">
        <v>4.8</v>
      </c>
      <c r="F492" s="44">
        <v>4.8</v>
      </c>
      <c r="G492" s="44">
        <v>4.8</v>
      </c>
      <c r="H492" s="44">
        <v>4.8</v>
      </c>
      <c r="I492" s="44">
        <v>4.8</v>
      </c>
      <c r="J492" s="44">
        <v>4.8</v>
      </c>
      <c r="K492" s="44">
        <v>4.8</v>
      </c>
      <c r="L492" s="44">
        <v>4.8</v>
      </c>
      <c r="M492" s="44">
        <v>4.8</v>
      </c>
      <c r="N492" s="44">
        <v>4.8</v>
      </c>
      <c r="O492" s="44">
        <v>4.8</v>
      </c>
      <c r="P492" s="44">
        <v>4.8</v>
      </c>
      <c r="Q492" s="44">
        <v>4.8</v>
      </c>
      <c r="R492" s="44">
        <v>4.8</v>
      </c>
      <c r="S492" s="44">
        <v>4.8</v>
      </c>
      <c r="T492" s="44">
        <v>4.8</v>
      </c>
      <c r="U492" s="44">
        <v>4.8</v>
      </c>
      <c r="V492" s="44">
        <v>4.8</v>
      </c>
      <c r="W492" s="44">
        <v>4.8</v>
      </c>
      <c r="X492" s="44">
        <v>4.8</v>
      </c>
      <c r="Y492" s="44">
        <v>4.8</v>
      </c>
      <c r="Z492" s="44">
        <v>4.8</v>
      </c>
      <c r="AA492" s="44">
        <v>4.8</v>
      </c>
    </row>
    <row r="493" spans="1:27" ht="12.75" hidden="1" customHeight="1" outlineLevel="1" x14ac:dyDescent="0.3">
      <c r="A493" s="99" t="s">
        <v>2049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ht="13.8" collapsed="1" x14ac:dyDescent="0.3">
      <c r="A494" s="98" t="s">
        <v>2050</v>
      </c>
      <c r="B494" s="28" t="str">
        <f>"09"&amp;"."&amp;$B$752&amp;"."&amp;$B$753</f>
        <v>09.02.2024</v>
      </c>
      <c r="C494" s="90" t="s">
        <v>76</v>
      </c>
      <c r="D494" s="91">
        <f>ROUND(((D495+D496+D498+D497)/1000),5)</f>
        <v>5.0907900000000001</v>
      </c>
      <c r="E494" s="91">
        <f>ROUND(((E495+E496+E498+E497)/1000),5)</f>
        <v>4.9817999999999998</v>
      </c>
      <c r="F494" s="91">
        <f>ROUND(((F495+F496+F498+F497)/1000),5)</f>
        <v>4.9560199999999996</v>
      </c>
      <c r="G494" s="91">
        <f t="shared" ref="G494:AA494" si="285">ROUND(((G495+G496+G498+G497)/1000),5)</f>
        <v>4.9558</v>
      </c>
      <c r="H494" s="91">
        <f t="shared" si="285"/>
        <v>4.9663899999999996</v>
      </c>
      <c r="I494" s="91">
        <f t="shared" si="285"/>
        <v>5.1066700000000003</v>
      </c>
      <c r="J494" s="91">
        <f t="shared" si="285"/>
        <v>5.3444700000000003</v>
      </c>
      <c r="K494" s="91">
        <f t="shared" si="285"/>
        <v>5.6174799999999996</v>
      </c>
      <c r="L494" s="91">
        <f t="shared" si="285"/>
        <v>5.7549099999999997</v>
      </c>
      <c r="M494" s="91">
        <f t="shared" si="285"/>
        <v>5.8854300000000004</v>
      </c>
      <c r="N494" s="91">
        <f t="shared" si="285"/>
        <v>5.9571399999999999</v>
      </c>
      <c r="O494" s="91">
        <f t="shared" si="285"/>
        <v>5.8558700000000004</v>
      </c>
      <c r="P494" s="91">
        <f t="shared" si="285"/>
        <v>5.8263199999999999</v>
      </c>
      <c r="Q494" s="91">
        <f t="shared" si="285"/>
        <v>5.8324499999999997</v>
      </c>
      <c r="R494" s="91">
        <f t="shared" si="285"/>
        <v>5.8191699999999997</v>
      </c>
      <c r="S494" s="91">
        <f t="shared" si="285"/>
        <v>5.8283100000000001</v>
      </c>
      <c r="T494" s="91">
        <f t="shared" si="285"/>
        <v>5.8753599999999997</v>
      </c>
      <c r="U494" s="91">
        <f t="shared" si="285"/>
        <v>5.9043099999999997</v>
      </c>
      <c r="V494" s="91">
        <f t="shared" si="285"/>
        <v>5.9676299999999998</v>
      </c>
      <c r="W494" s="91">
        <f t="shared" si="285"/>
        <v>5.7882800000000003</v>
      </c>
      <c r="X494" s="91">
        <f t="shared" si="285"/>
        <v>5.7088299999999998</v>
      </c>
      <c r="Y494" s="91">
        <f t="shared" si="285"/>
        <v>5.6447700000000003</v>
      </c>
      <c r="Z494" s="91">
        <f t="shared" si="285"/>
        <v>5.5077199999999999</v>
      </c>
      <c r="AA494" s="91">
        <f t="shared" si="285"/>
        <v>5.3050499999999996</v>
      </c>
    </row>
    <row r="495" spans="1:27" ht="12.75" hidden="1" customHeight="1" outlineLevel="1" x14ac:dyDescent="0.3">
      <c r="A495" s="99" t="s">
        <v>2051</v>
      </c>
      <c r="B495" s="63" t="s">
        <v>238</v>
      </c>
      <c r="C495" s="43" t="s">
        <v>79</v>
      </c>
      <c r="D495" s="44">
        <v>1309.8599999999999</v>
      </c>
      <c r="E495" s="44">
        <v>1200.8699999999999</v>
      </c>
      <c r="F495" s="44">
        <v>1175.0899999999999</v>
      </c>
      <c r="G495" s="44">
        <v>1174.8699999999999</v>
      </c>
      <c r="H495" s="44">
        <v>1185.46</v>
      </c>
      <c r="I495" s="44">
        <v>1325.74</v>
      </c>
      <c r="J495" s="44">
        <v>1563.54</v>
      </c>
      <c r="K495" s="44">
        <v>1836.55</v>
      </c>
      <c r="L495" s="44">
        <v>1973.98</v>
      </c>
      <c r="M495" s="44">
        <v>2104.5</v>
      </c>
      <c r="N495" s="44">
        <v>2176.21</v>
      </c>
      <c r="O495" s="44">
        <v>2074.94</v>
      </c>
      <c r="P495" s="44">
        <v>2045.39</v>
      </c>
      <c r="Q495" s="44">
        <v>2051.52</v>
      </c>
      <c r="R495" s="44">
        <v>2038.24</v>
      </c>
      <c r="S495" s="44">
        <v>2047.38</v>
      </c>
      <c r="T495" s="44">
        <v>2094.4299999999998</v>
      </c>
      <c r="U495" s="44">
        <v>2123.38</v>
      </c>
      <c r="V495" s="44">
        <v>2186.6999999999998</v>
      </c>
      <c r="W495" s="44">
        <v>2007.35</v>
      </c>
      <c r="X495" s="44">
        <v>1927.9</v>
      </c>
      <c r="Y495" s="44">
        <v>1863.84</v>
      </c>
      <c r="Z495" s="44">
        <v>1726.79</v>
      </c>
      <c r="AA495" s="44">
        <v>1524.12</v>
      </c>
    </row>
    <row r="496" spans="1:27" ht="12.75" hidden="1" customHeight="1" outlineLevel="1" x14ac:dyDescent="0.3">
      <c r="A496" s="99" t="s">
        <v>2052</v>
      </c>
      <c r="B496" s="63" t="s">
        <v>90</v>
      </c>
      <c r="C496" s="43" t="s">
        <v>79</v>
      </c>
      <c r="D496" s="44">
        <f>$D$456</f>
        <v>3559.77</v>
      </c>
      <c r="E496" s="44">
        <f t="shared" ref="E496:AA496" si="286">$D$456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3">
      <c r="A497" s="99" t="s">
        <v>2053</v>
      </c>
      <c r="B497" s="63" t="s">
        <v>83</v>
      </c>
      <c r="C497" s="43" t="s">
        <v>79</v>
      </c>
      <c r="D497" s="44">
        <v>4.8</v>
      </c>
      <c r="E497" s="44">
        <v>4.8</v>
      </c>
      <c r="F497" s="44">
        <v>4.8</v>
      </c>
      <c r="G497" s="44">
        <v>4.8</v>
      </c>
      <c r="H497" s="44">
        <v>4.8</v>
      </c>
      <c r="I497" s="44">
        <v>4.8</v>
      </c>
      <c r="J497" s="44">
        <v>4.8</v>
      </c>
      <c r="K497" s="44">
        <v>4.8</v>
      </c>
      <c r="L497" s="44">
        <v>4.8</v>
      </c>
      <c r="M497" s="44">
        <v>4.8</v>
      </c>
      <c r="N497" s="44">
        <v>4.8</v>
      </c>
      <c r="O497" s="44">
        <v>4.8</v>
      </c>
      <c r="P497" s="44">
        <v>4.8</v>
      </c>
      <c r="Q497" s="44">
        <v>4.8</v>
      </c>
      <c r="R497" s="44">
        <v>4.8</v>
      </c>
      <c r="S497" s="44">
        <v>4.8</v>
      </c>
      <c r="T497" s="44">
        <v>4.8</v>
      </c>
      <c r="U497" s="44">
        <v>4.8</v>
      </c>
      <c r="V497" s="44">
        <v>4.8</v>
      </c>
      <c r="W497" s="44">
        <v>4.8</v>
      </c>
      <c r="X497" s="44">
        <v>4.8</v>
      </c>
      <c r="Y497" s="44">
        <v>4.8</v>
      </c>
      <c r="Z497" s="44">
        <v>4.8</v>
      </c>
      <c r="AA497" s="44">
        <v>4.8</v>
      </c>
    </row>
    <row r="498" spans="1:27" ht="12.75" hidden="1" customHeight="1" outlineLevel="1" x14ac:dyDescent="0.3">
      <c r="A498" s="99" t="s">
        <v>2054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ht="13.8" collapsed="1" x14ac:dyDescent="0.3">
      <c r="A499" s="98" t="s">
        <v>2055</v>
      </c>
      <c r="B499" s="28" t="str">
        <f>"10"&amp;"."&amp;$B$752&amp;"."&amp;$B$753</f>
        <v>10.02.2024</v>
      </c>
      <c r="C499" s="90" t="s">
        <v>76</v>
      </c>
      <c r="D499" s="91">
        <f>ROUND(((D500+D501+D503+D502)/1000),5)</f>
        <v>5.2257999999999996</v>
      </c>
      <c r="E499" s="91">
        <f>ROUND(((E500+E501+E503+E502)/1000),5)</f>
        <v>5.0506500000000001</v>
      </c>
      <c r="F499" s="91">
        <f>ROUND(((F500+F501+F503+F502)/1000),5)</f>
        <v>4.9708300000000003</v>
      </c>
      <c r="G499" s="91">
        <f t="shared" ref="G499:AA499" si="288">ROUND(((G500+G501+G503+G502)/1000),5)</f>
        <v>4.9619400000000002</v>
      </c>
      <c r="H499" s="91">
        <f t="shared" si="288"/>
        <v>4.9702500000000001</v>
      </c>
      <c r="I499" s="91">
        <f t="shared" si="288"/>
        <v>5.0614400000000002</v>
      </c>
      <c r="J499" s="91">
        <f t="shared" si="288"/>
        <v>5.1725099999999999</v>
      </c>
      <c r="K499" s="91">
        <f t="shared" si="288"/>
        <v>5.4069000000000003</v>
      </c>
      <c r="L499" s="91">
        <f t="shared" si="288"/>
        <v>5.5925000000000002</v>
      </c>
      <c r="M499" s="91">
        <f t="shared" si="288"/>
        <v>5.67014</v>
      </c>
      <c r="N499" s="91">
        <f t="shared" si="288"/>
        <v>5.7401400000000002</v>
      </c>
      <c r="O499" s="91">
        <f t="shared" si="288"/>
        <v>5.7565999999999997</v>
      </c>
      <c r="P499" s="91">
        <f t="shared" si="288"/>
        <v>5.7389799999999997</v>
      </c>
      <c r="Q499" s="91">
        <f t="shared" si="288"/>
        <v>5.7265199999999998</v>
      </c>
      <c r="R499" s="91">
        <f t="shared" si="288"/>
        <v>5.6763700000000004</v>
      </c>
      <c r="S499" s="91">
        <f t="shared" si="288"/>
        <v>5.7482699999999998</v>
      </c>
      <c r="T499" s="91">
        <f t="shared" si="288"/>
        <v>5.7980200000000002</v>
      </c>
      <c r="U499" s="91">
        <f t="shared" si="288"/>
        <v>5.8496600000000001</v>
      </c>
      <c r="V499" s="91">
        <f t="shared" si="288"/>
        <v>5.9809999999999999</v>
      </c>
      <c r="W499" s="91">
        <f t="shared" si="288"/>
        <v>5.8477600000000001</v>
      </c>
      <c r="X499" s="91">
        <f t="shared" si="288"/>
        <v>5.6970799999999997</v>
      </c>
      <c r="Y499" s="91">
        <f t="shared" si="288"/>
        <v>5.6058700000000004</v>
      </c>
      <c r="Z499" s="91">
        <f t="shared" si="288"/>
        <v>5.5303100000000001</v>
      </c>
      <c r="AA499" s="91">
        <f t="shared" si="288"/>
        <v>5.3148200000000001</v>
      </c>
    </row>
    <row r="500" spans="1:27" ht="12.75" hidden="1" customHeight="1" outlineLevel="1" x14ac:dyDescent="0.3">
      <c r="A500" s="99" t="s">
        <v>2056</v>
      </c>
      <c r="B500" s="63" t="s">
        <v>238</v>
      </c>
      <c r="C500" s="43" t="s">
        <v>79</v>
      </c>
      <c r="D500" s="44">
        <v>1444.87</v>
      </c>
      <c r="E500" s="44">
        <v>1269.72</v>
      </c>
      <c r="F500" s="44">
        <v>1189.9000000000001</v>
      </c>
      <c r="G500" s="44">
        <v>1181.01</v>
      </c>
      <c r="H500" s="44">
        <v>1189.32</v>
      </c>
      <c r="I500" s="44">
        <v>1280.51</v>
      </c>
      <c r="J500" s="44">
        <v>1391.58</v>
      </c>
      <c r="K500" s="44">
        <v>1625.97</v>
      </c>
      <c r="L500" s="44">
        <v>1811.57</v>
      </c>
      <c r="M500" s="44">
        <v>1889.21</v>
      </c>
      <c r="N500" s="44">
        <v>1959.21</v>
      </c>
      <c r="O500" s="44">
        <v>1975.67</v>
      </c>
      <c r="P500" s="44">
        <v>1958.05</v>
      </c>
      <c r="Q500" s="44">
        <v>1945.59</v>
      </c>
      <c r="R500" s="44">
        <v>1895.44</v>
      </c>
      <c r="S500" s="44">
        <v>1967.34</v>
      </c>
      <c r="T500" s="44">
        <v>2017.09</v>
      </c>
      <c r="U500" s="44">
        <v>2068.73</v>
      </c>
      <c r="V500" s="44">
        <v>2200.0700000000002</v>
      </c>
      <c r="W500" s="44">
        <v>2066.83</v>
      </c>
      <c r="X500" s="44">
        <v>1916.15</v>
      </c>
      <c r="Y500" s="44">
        <v>1824.94</v>
      </c>
      <c r="Z500" s="44">
        <v>1749.38</v>
      </c>
      <c r="AA500" s="44">
        <v>1533.89</v>
      </c>
    </row>
    <row r="501" spans="1:27" ht="12.75" hidden="1" customHeight="1" outlineLevel="1" x14ac:dyDescent="0.3">
      <c r="A501" s="99" t="s">
        <v>2057</v>
      </c>
      <c r="B501" s="63" t="s">
        <v>90</v>
      </c>
      <c r="C501" s="43" t="s">
        <v>79</v>
      </c>
      <c r="D501" s="44">
        <f>$D$456</f>
        <v>3559.77</v>
      </c>
      <c r="E501" s="44">
        <f t="shared" ref="E501:AA501" si="289">$D$456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3">
      <c r="A502" s="99" t="s">
        <v>2058</v>
      </c>
      <c r="B502" s="63" t="s">
        <v>83</v>
      </c>
      <c r="C502" s="43" t="s">
        <v>79</v>
      </c>
      <c r="D502" s="44">
        <v>4.8</v>
      </c>
      <c r="E502" s="44">
        <v>4.8</v>
      </c>
      <c r="F502" s="44">
        <v>4.8</v>
      </c>
      <c r="G502" s="44">
        <v>4.8</v>
      </c>
      <c r="H502" s="44">
        <v>4.8</v>
      </c>
      <c r="I502" s="44">
        <v>4.8</v>
      </c>
      <c r="J502" s="44">
        <v>4.8</v>
      </c>
      <c r="K502" s="44">
        <v>4.8</v>
      </c>
      <c r="L502" s="44">
        <v>4.8</v>
      </c>
      <c r="M502" s="44">
        <v>4.8</v>
      </c>
      <c r="N502" s="44">
        <v>4.8</v>
      </c>
      <c r="O502" s="44">
        <v>4.8</v>
      </c>
      <c r="P502" s="44">
        <v>4.8</v>
      </c>
      <c r="Q502" s="44">
        <v>4.8</v>
      </c>
      <c r="R502" s="44">
        <v>4.8</v>
      </c>
      <c r="S502" s="44">
        <v>4.8</v>
      </c>
      <c r="T502" s="44">
        <v>4.8</v>
      </c>
      <c r="U502" s="44">
        <v>4.8</v>
      </c>
      <c r="V502" s="44">
        <v>4.8</v>
      </c>
      <c r="W502" s="44">
        <v>4.8</v>
      </c>
      <c r="X502" s="44">
        <v>4.8</v>
      </c>
      <c r="Y502" s="44">
        <v>4.8</v>
      </c>
      <c r="Z502" s="44">
        <v>4.8</v>
      </c>
      <c r="AA502" s="44">
        <v>4.8</v>
      </c>
    </row>
    <row r="503" spans="1:27" ht="12.75" hidden="1" customHeight="1" outlineLevel="1" x14ac:dyDescent="0.3">
      <c r="A503" s="99" t="s">
        <v>2059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ht="13.8" collapsed="1" x14ac:dyDescent="0.3">
      <c r="A504" s="98" t="s">
        <v>2060</v>
      </c>
      <c r="B504" s="28" t="str">
        <f>"11"&amp;"."&amp;$B$752&amp;"."&amp;$B$753</f>
        <v>11.02.2024</v>
      </c>
      <c r="C504" s="90" t="s">
        <v>76</v>
      </c>
      <c r="D504" s="91">
        <f>ROUND(((D505+D506+D508+D507)/1000),5)</f>
        <v>5.2215499999999997</v>
      </c>
      <c r="E504" s="91">
        <f>ROUND(((E505+E506+E508+E507)/1000),5)</f>
        <v>5.06175</v>
      </c>
      <c r="F504" s="91">
        <f>ROUND(((F505+F506+F508+F507)/1000),5)</f>
        <v>4.9868199999999998</v>
      </c>
      <c r="G504" s="91">
        <f t="shared" ref="G504:AA504" si="291">ROUND(((G505+G506+G508+G507)/1000),5)</f>
        <v>4.9723100000000002</v>
      </c>
      <c r="H504" s="91">
        <f t="shared" si="291"/>
        <v>4.9772600000000002</v>
      </c>
      <c r="I504" s="91">
        <f t="shared" si="291"/>
        <v>5.04589</v>
      </c>
      <c r="J504" s="91">
        <f t="shared" si="291"/>
        <v>5.1373600000000001</v>
      </c>
      <c r="K504" s="91">
        <f t="shared" si="291"/>
        <v>5.2728099999999998</v>
      </c>
      <c r="L504" s="91">
        <f t="shared" si="291"/>
        <v>5.5265500000000003</v>
      </c>
      <c r="M504" s="91">
        <f t="shared" si="291"/>
        <v>5.6081899999999996</v>
      </c>
      <c r="N504" s="91">
        <f t="shared" si="291"/>
        <v>5.6622000000000003</v>
      </c>
      <c r="O504" s="91">
        <f t="shared" si="291"/>
        <v>5.6850300000000002</v>
      </c>
      <c r="P504" s="91">
        <f t="shared" si="291"/>
        <v>5.6792199999999999</v>
      </c>
      <c r="Q504" s="91">
        <f t="shared" si="291"/>
        <v>5.67727</v>
      </c>
      <c r="R504" s="91">
        <f t="shared" si="291"/>
        <v>5.6400199999999998</v>
      </c>
      <c r="S504" s="91">
        <f t="shared" si="291"/>
        <v>5.6349600000000004</v>
      </c>
      <c r="T504" s="91">
        <f t="shared" si="291"/>
        <v>5.6835399999999998</v>
      </c>
      <c r="U504" s="91">
        <f t="shared" si="291"/>
        <v>5.7388700000000004</v>
      </c>
      <c r="V504" s="91">
        <f t="shared" si="291"/>
        <v>5.7389700000000001</v>
      </c>
      <c r="W504" s="91">
        <f t="shared" si="291"/>
        <v>5.7030000000000003</v>
      </c>
      <c r="X504" s="91">
        <f t="shared" si="291"/>
        <v>5.6921600000000003</v>
      </c>
      <c r="Y504" s="91">
        <f t="shared" si="291"/>
        <v>5.6125400000000001</v>
      </c>
      <c r="Z504" s="91">
        <f t="shared" si="291"/>
        <v>5.5293999999999999</v>
      </c>
      <c r="AA504" s="91">
        <f t="shared" si="291"/>
        <v>5.2652299999999999</v>
      </c>
    </row>
    <row r="505" spans="1:27" ht="12.75" hidden="1" customHeight="1" outlineLevel="1" x14ac:dyDescent="0.3">
      <c r="A505" s="99" t="s">
        <v>2061</v>
      </c>
      <c r="B505" s="63" t="s">
        <v>238</v>
      </c>
      <c r="C505" s="43" t="s">
        <v>79</v>
      </c>
      <c r="D505" s="44">
        <v>1440.62</v>
      </c>
      <c r="E505" s="44">
        <v>1280.82</v>
      </c>
      <c r="F505" s="44">
        <v>1205.8900000000001</v>
      </c>
      <c r="G505" s="44">
        <v>1191.3800000000001</v>
      </c>
      <c r="H505" s="44">
        <v>1196.33</v>
      </c>
      <c r="I505" s="44">
        <v>1264.96</v>
      </c>
      <c r="J505" s="44">
        <v>1356.43</v>
      </c>
      <c r="K505" s="44">
        <v>1491.88</v>
      </c>
      <c r="L505" s="44">
        <v>1745.62</v>
      </c>
      <c r="M505" s="44">
        <v>1827.26</v>
      </c>
      <c r="N505" s="44">
        <v>1881.27</v>
      </c>
      <c r="O505" s="44">
        <v>1904.1</v>
      </c>
      <c r="P505" s="44">
        <v>1898.29</v>
      </c>
      <c r="Q505" s="44">
        <v>1896.34</v>
      </c>
      <c r="R505" s="44">
        <v>1859.09</v>
      </c>
      <c r="S505" s="44">
        <v>1854.03</v>
      </c>
      <c r="T505" s="44">
        <v>1902.61</v>
      </c>
      <c r="U505" s="44">
        <v>1957.94</v>
      </c>
      <c r="V505" s="44">
        <v>1958.04</v>
      </c>
      <c r="W505" s="44">
        <v>1922.07</v>
      </c>
      <c r="X505" s="44">
        <v>1911.23</v>
      </c>
      <c r="Y505" s="44">
        <v>1831.61</v>
      </c>
      <c r="Z505" s="44">
        <v>1748.47</v>
      </c>
      <c r="AA505" s="44">
        <v>1484.3</v>
      </c>
    </row>
    <row r="506" spans="1:27" ht="12.75" hidden="1" customHeight="1" outlineLevel="1" x14ac:dyDescent="0.3">
      <c r="A506" s="99" t="s">
        <v>2062</v>
      </c>
      <c r="B506" s="63" t="s">
        <v>90</v>
      </c>
      <c r="C506" s="43" t="s">
        <v>79</v>
      </c>
      <c r="D506" s="44">
        <f>$D$456</f>
        <v>3559.77</v>
      </c>
      <c r="E506" s="44">
        <f t="shared" ref="E506:AA506" si="292">$D$456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3">
      <c r="A507" s="99" t="s">
        <v>2063</v>
      </c>
      <c r="B507" s="63" t="s">
        <v>83</v>
      </c>
      <c r="C507" s="43" t="s">
        <v>79</v>
      </c>
      <c r="D507" s="44">
        <v>4.8</v>
      </c>
      <c r="E507" s="44">
        <v>4.8</v>
      </c>
      <c r="F507" s="44">
        <v>4.8</v>
      </c>
      <c r="G507" s="44">
        <v>4.8</v>
      </c>
      <c r="H507" s="44">
        <v>4.8</v>
      </c>
      <c r="I507" s="44">
        <v>4.8</v>
      </c>
      <c r="J507" s="44">
        <v>4.8</v>
      </c>
      <c r="K507" s="44">
        <v>4.8</v>
      </c>
      <c r="L507" s="44">
        <v>4.8</v>
      </c>
      <c r="M507" s="44">
        <v>4.8</v>
      </c>
      <c r="N507" s="44">
        <v>4.8</v>
      </c>
      <c r="O507" s="44">
        <v>4.8</v>
      </c>
      <c r="P507" s="44">
        <v>4.8</v>
      </c>
      <c r="Q507" s="44">
        <v>4.8</v>
      </c>
      <c r="R507" s="44">
        <v>4.8</v>
      </c>
      <c r="S507" s="44">
        <v>4.8</v>
      </c>
      <c r="T507" s="44">
        <v>4.8</v>
      </c>
      <c r="U507" s="44">
        <v>4.8</v>
      </c>
      <c r="V507" s="44">
        <v>4.8</v>
      </c>
      <c r="W507" s="44">
        <v>4.8</v>
      </c>
      <c r="X507" s="44">
        <v>4.8</v>
      </c>
      <c r="Y507" s="44">
        <v>4.8</v>
      </c>
      <c r="Z507" s="44">
        <v>4.8</v>
      </c>
      <c r="AA507" s="44">
        <v>4.8</v>
      </c>
    </row>
    <row r="508" spans="1:27" ht="12.75" hidden="1" customHeight="1" outlineLevel="1" x14ac:dyDescent="0.3">
      <c r="A508" s="99" t="s">
        <v>2064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ht="13.8" collapsed="1" x14ac:dyDescent="0.3">
      <c r="A509" s="98" t="s">
        <v>2065</v>
      </c>
      <c r="B509" s="28" t="str">
        <f>"12"&amp;"."&amp;$B$752&amp;"."&amp;$B$753</f>
        <v>12.02.2024</v>
      </c>
      <c r="C509" s="90" t="s">
        <v>76</v>
      </c>
      <c r="D509" s="91">
        <f>ROUND(((D510+D511+D513+D512)/1000),5)</f>
        <v>5.1462500000000002</v>
      </c>
      <c r="E509" s="91">
        <f>ROUND(((E510+E511+E513+E512)/1000),5)</f>
        <v>5.0232799999999997</v>
      </c>
      <c r="F509" s="91">
        <f>ROUND(((F510+F511+F513+F512)/1000),5)</f>
        <v>4.9866599999999996</v>
      </c>
      <c r="G509" s="91">
        <f t="shared" ref="G509:AA509" si="294">ROUND(((G510+G511+G513+G512)/1000),5)</f>
        <v>4.9891199999999998</v>
      </c>
      <c r="H509" s="91">
        <f t="shared" si="294"/>
        <v>5.0413399999999999</v>
      </c>
      <c r="I509" s="91">
        <f t="shared" si="294"/>
        <v>5.1461199999999998</v>
      </c>
      <c r="J509" s="91">
        <f t="shared" si="294"/>
        <v>5.4584400000000004</v>
      </c>
      <c r="K509" s="91">
        <f t="shared" si="294"/>
        <v>5.6542399999999997</v>
      </c>
      <c r="L509" s="91">
        <f t="shared" si="294"/>
        <v>5.7916600000000003</v>
      </c>
      <c r="M509" s="91">
        <f t="shared" si="294"/>
        <v>5.8243400000000003</v>
      </c>
      <c r="N509" s="91">
        <f t="shared" si="294"/>
        <v>5.85656</v>
      </c>
      <c r="O509" s="91">
        <f t="shared" si="294"/>
        <v>5.8876400000000002</v>
      </c>
      <c r="P509" s="91">
        <f t="shared" si="294"/>
        <v>5.8521900000000002</v>
      </c>
      <c r="Q509" s="91">
        <f t="shared" si="294"/>
        <v>5.8712400000000002</v>
      </c>
      <c r="R509" s="91">
        <f t="shared" si="294"/>
        <v>5.84748</v>
      </c>
      <c r="S509" s="91">
        <f t="shared" si="294"/>
        <v>5.7936399999999999</v>
      </c>
      <c r="T509" s="91">
        <f t="shared" si="294"/>
        <v>5.78592</v>
      </c>
      <c r="U509" s="91">
        <f t="shared" si="294"/>
        <v>5.7878999999999996</v>
      </c>
      <c r="V509" s="91">
        <f t="shared" si="294"/>
        <v>5.8150500000000003</v>
      </c>
      <c r="W509" s="91">
        <f t="shared" si="294"/>
        <v>5.8239799999999997</v>
      </c>
      <c r="X509" s="91">
        <f t="shared" si="294"/>
        <v>5.7409600000000003</v>
      </c>
      <c r="Y509" s="91">
        <f t="shared" si="294"/>
        <v>5.6158999999999999</v>
      </c>
      <c r="Z509" s="91">
        <f t="shared" si="294"/>
        <v>5.4062999999999999</v>
      </c>
      <c r="AA509" s="91">
        <f t="shared" si="294"/>
        <v>5.2135899999999999</v>
      </c>
    </row>
    <row r="510" spans="1:27" ht="12.75" hidden="1" customHeight="1" outlineLevel="1" x14ac:dyDescent="0.3">
      <c r="A510" s="99" t="s">
        <v>2066</v>
      </c>
      <c r="B510" s="63" t="s">
        <v>238</v>
      </c>
      <c r="C510" s="43" t="s">
        <v>79</v>
      </c>
      <c r="D510" s="44">
        <v>1365.32</v>
      </c>
      <c r="E510" s="44">
        <v>1242.3499999999999</v>
      </c>
      <c r="F510" s="44">
        <v>1205.73</v>
      </c>
      <c r="G510" s="44">
        <v>1208.19</v>
      </c>
      <c r="H510" s="44">
        <v>1260.4100000000001</v>
      </c>
      <c r="I510" s="44">
        <v>1365.19</v>
      </c>
      <c r="J510" s="44">
        <v>1677.51</v>
      </c>
      <c r="K510" s="44">
        <v>1873.31</v>
      </c>
      <c r="L510" s="44">
        <v>2010.73</v>
      </c>
      <c r="M510" s="44">
        <v>2043.41</v>
      </c>
      <c r="N510" s="44">
        <v>2075.63</v>
      </c>
      <c r="O510" s="44">
        <v>2106.71</v>
      </c>
      <c r="P510" s="44">
        <v>2071.2600000000002</v>
      </c>
      <c r="Q510" s="44">
        <v>2090.31</v>
      </c>
      <c r="R510" s="44">
        <v>2066.5500000000002</v>
      </c>
      <c r="S510" s="44">
        <v>2012.71</v>
      </c>
      <c r="T510" s="44">
        <v>2004.99</v>
      </c>
      <c r="U510" s="44">
        <v>2006.97</v>
      </c>
      <c r="V510" s="44">
        <v>2034.12</v>
      </c>
      <c r="W510" s="44">
        <v>2043.05</v>
      </c>
      <c r="X510" s="44">
        <v>1960.03</v>
      </c>
      <c r="Y510" s="44">
        <v>1834.97</v>
      </c>
      <c r="Z510" s="44">
        <v>1625.37</v>
      </c>
      <c r="AA510" s="44">
        <v>1432.66</v>
      </c>
    </row>
    <row r="511" spans="1:27" ht="12.75" hidden="1" customHeight="1" outlineLevel="1" x14ac:dyDescent="0.3">
      <c r="A511" s="99" t="s">
        <v>2067</v>
      </c>
      <c r="B511" s="63" t="s">
        <v>90</v>
      </c>
      <c r="C511" s="43" t="s">
        <v>79</v>
      </c>
      <c r="D511" s="44">
        <f>$D$456</f>
        <v>3559.77</v>
      </c>
      <c r="E511" s="44">
        <f t="shared" ref="E511:AA511" si="295">$D$456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3">
      <c r="A512" s="99" t="s">
        <v>2068</v>
      </c>
      <c r="B512" s="63" t="s">
        <v>83</v>
      </c>
      <c r="C512" s="43" t="s">
        <v>79</v>
      </c>
      <c r="D512" s="44">
        <v>4.8</v>
      </c>
      <c r="E512" s="44">
        <v>4.8</v>
      </c>
      <c r="F512" s="44">
        <v>4.8</v>
      </c>
      <c r="G512" s="44">
        <v>4.8</v>
      </c>
      <c r="H512" s="44">
        <v>4.8</v>
      </c>
      <c r="I512" s="44">
        <v>4.8</v>
      </c>
      <c r="J512" s="44">
        <v>4.8</v>
      </c>
      <c r="K512" s="44">
        <v>4.8</v>
      </c>
      <c r="L512" s="44">
        <v>4.8</v>
      </c>
      <c r="M512" s="44">
        <v>4.8</v>
      </c>
      <c r="N512" s="44">
        <v>4.8</v>
      </c>
      <c r="O512" s="44">
        <v>4.8</v>
      </c>
      <c r="P512" s="44">
        <v>4.8</v>
      </c>
      <c r="Q512" s="44">
        <v>4.8</v>
      </c>
      <c r="R512" s="44">
        <v>4.8</v>
      </c>
      <c r="S512" s="44">
        <v>4.8</v>
      </c>
      <c r="T512" s="44">
        <v>4.8</v>
      </c>
      <c r="U512" s="44">
        <v>4.8</v>
      </c>
      <c r="V512" s="44">
        <v>4.8</v>
      </c>
      <c r="W512" s="44">
        <v>4.8</v>
      </c>
      <c r="X512" s="44">
        <v>4.8</v>
      </c>
      <c r="Y512" s="44">
        <v>4.8</v>
      </c>
      <c r="Z512" s="44">
        <v>4.8</v>
      </c>
      <c r="AA512" s="44">
        <v>4.8</v>
      </c>
    </row>
    <row r="513" spans="1:27" ht="12.75" hidden="1" customHeight="1" outlineLevel="1" x14ac:dyDescent="0.3">
      <c r="A513" s="99" t="s">
        <v>2069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ht="13.8" collapsed="1" x14ac:dyDescent="0.3">
      <c r="A514" s="98" t="s">
        <v>2070</v>
      </c>
      <c r="B514" s="28" t="str">
        <f>"13"&amp;"."&amp;$B$752&amp;"."&amp;$B$753</f>
        <v>13.02.2024</v>
      </c>
      <c r="C514" s="90" t="s">
        <v>76</v>
      </c>
      <c r="D514" s="91">
        <f>ROUND(((D515+D516+D518+D517)/1000),5)</f>
        <v>5.0521200000000004</v>
      </c>
      <c r="E514" s="91">
        <f>ROUND(((E515+E516+E518+E517)/1000),5)</f>
        <v>4.9934200000000004</v>
      </c>
      <c r="F514" s="91">
        <f>ROUND(((F515+F516+F518+F517)/1000),5)</f>
        <v>4.9671200000000004</v>
      </c>
      <c r="G514" s="91">
        <f t="shared" ref="G514:AA514" si="297">ROUND(((G515+G516+G518+G517)/1000),5)</f>
        <v>4.9663399999999998</v>
      </c>
      <c r="H514" s="91">
        <f t="shared" si="297"/>
        <v>4.9968700000000004</v>
      </c>
      <c r="I514" s="91">
        <f t="shared" si="297"/>
        <v>5.0845500000000001</v>
      </c>
      <c r="J514" s="91">
        <f t="shared" si="297"/>
        <v>5.2773500000000002</v>
      </c>
      <c r="K514" s="91">
        <f t="shared" si="297"/>
        <v>5.62629</v>
      </c>
      <c r="L514" s="91">
        <f t="shared" si="297"/>
        <v>5.7106500000000002</v>
      </c>
      <c r="M514" s="91">
        <f t="shared" si="297"/>
        <v>5.7150499999999997</v>
      </c>
      <c r="N514" s="91">
        <f t="shared" si="297"/>
        <v>5.7326699999999997</v>
      </c>
      <c r="O514" s="91">
        <f t="shared" si="297"/>
        <v>5.8105500000000001</v>
      </c>
      <c r="P514" s="91">
        <f t="shared" si="297"/>
        <v>5.7875399999999999</v>
      </c>
      <c r="Q514" s="91">
        <f t="shared" si="297"/>
        <v>5.8053100000000004</v>
      </c>
      <c r="R514" s="91">
        <f t="shared" si="297"/>
        <v>5.7956899999999996</v>
      </c>
      <c r="S514" s="91">
        <f t="shared" si="297"/>
        <v>5.7258199999999997</v>
      </c>
      <c r="T514" s="91">
        <f t="shared" si="297"/>
        <v>5.7160200000000003</v>
      </c>
      <c r="U514" s="91">
        <f t="shared" si="297"/>
        <v>5.73637</v>
      </c>
      <c r="V514" s="91">
        <f t="shared" si="297"/>
        <v>5.7722199999999999</v>
      </c>
      <c r="W514" s="91">
        <f t="shared" si="297"/>
        <v>5.7887300000000002</v>
      </c>
      <c r="X514" s="91">
        <f t="shared" si="297"/>
        <v>5.69116</v>
      </c>
      <c r="Y514" s="91">
        <f t="shared" si="297"/>
        <v>5.6261299999999999</v>
      </c>
      <c r="Z514" s="91">
        <f t="shared" si="297"/>
        <v>5.3265500000000001</v>
      </c>
      <c r="AA514" s="91">
        <f t="shared" si="297"/>
        <v>5.2439999999999998</v>
      </c>
    </row>
    <row r="515" spans="1:27" ht="12.75" hidden="1" customHeight="1" outlineLevel="1" x14ac:dyDescent="0.3">
      <c r="A515" s="99" t="s">
        <v>2071</v>
      </c>
      <c r="B515" s="63" t="s">
        <v>238</v>
      </c>
      <c r="C515" s="43" t="s">
        <v>79</v>
      </c>
      <c r="D515" s="44">
        <v>1271.19</v>
      </c>
      <c r="E515" s="44">
        <v>1212.49</v>
      </c>
      <c r="F515" s="44">
        <v>1186.19</v>
      </c>
      <c r="G515" s="44">
        <v>1185.4100000000001</v>
      </c>
      <c r="H515" s="44">
        <v>1215.94</v>
      </c>
      <c r="I515" s="44">
        <v>1303.6199999999999</v>
      </c>
      <c r="J515" s="44">
        <v>1496.42</v>
      </c>
      <c r="K515" s="44">
        <v>1845.36</v>
      </c>
      <c r="L515" s="44">
        <v>1929.72</v>
      </c>
      <c r="M515" s="44">
        <v>1934.12</v>
      </c>
      <c r="N515" s="44">
        <v>1951.74</v>
      </c>
      <c r="O515" s="44">
        <v>2029.62</v>
      </c>
      <c r="P515" s="44">
        <v>2006.61</v>
      </c>
      <c r="Q515" s="44">
        <v>2024.38</v>
      </c>
      <c r="R515" s="44">
        <v>2014.76</v>
      </c>
      <c r="S515" s="44">
        <v>1944.89</v>
      </c>
      <c r="T515" s="44">
        <v>1935.09</v>
      </c>
      <c r="U515" s="44">
        <v>1955.44</v>
      </c>
      <c r="V515" s="44">
        <v>1991.29</v>
      </c>
      <c r="W515" s="44">
        <v>2007.8</v>
      </c>
      <c r="X515" s="44">
        <v>1910.23</v>
      </c>
      <c r="Y515" s="44">
        <v>1845.2</v>
      </c>
      <c r="Z515" s="44">
        <v>1545.62</v>
      </c>
      <c r="AA515" s="44">
        <v>1463.07</v>
      </c>
    </row>
    <row r="516" spans="1:27" ht="12.75" hidden="1" customHeight="1" outlineLevel="1" x14ac:dyDescent="0.3">
      <c r="A516" s="99" t="s">
        <v>2072</v>
      </c>
      <c r="B516" s="63" t="s">
        <v>90</v>
      </c>
      <c r="C516" s="43" t="s">
        <v>79</v>
      </c>
      <c r="D516" s="44">
        <f>$D$456</f>
        <v>3559.77</v>
      </c>
      <c r="E516" s="44">
        <f t="shared" ref="E516:AA516" si="298">$D$456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3">
      <c r="A517" s="99" t="s">
        <v>2073</v>
      </c>
      <c r="B517" s="63" t="s">
        <v>83</v>
      </c>
      <c r="C517" s="43" t="s">
        <v>79</v>
      </c>
      <c r="D517" s="44">
        <v>4.8</v>
      </c>
      <c r="E517" s="44">
        <v>4.8</v>
      </c>
      <c r="F517" s="44">
        <v>4.8</v>
      </c>
      <c r="G517" s="44">
        <v>4.8</v>
      </c>
      <c r="H517" s="44">
        <v>4.8</v>
      </c>
      <c r="I517" s="44">
        <v>4.8</v>
      </c>
      <c r="J517" s="44">
        <v>4.8</v>
      </c>
      <c r="K517" s="44">
        <v>4.8</v>
      </c>
      <c r="L517" s="44">
        <v>4.8</v>
      </c>
      <c r="M517" s="44">
        <v>4.8</v>
      </c>
      <c r="N517" s="44">
        <v>4.8</v>
      </c>
      <c r="O517" s="44">
        <v>4.8</v>
      </c>
      <c r="P517" s="44">
        <v>4.8</v>
      </c>
      <c r="Q517" s="44">
        <v>4.8</v>
      </c>
      <c r="R517" s="44">
        <v>4.8</v>
      </c>
      <c r="S517" s="44">
        <v>4.8</v>
      </c>
      <c r="T517" s="44">
        <v>4.8</v>
      </c>
      <c r="U517" s="44">
        <v>4.8</v>
      </c>
      <c r="V517" s="44">
        <v>4.8</v>
      </c>
      <c r="W517" s="44">
        <v>4.8</v>
      </c>
      <c r="X517" s="44">
        <v>4.8</v>
      </c>
      <c r="Y517" s="44">
        <v>4.8</v>
      </c>
      <c r="Z517" s="44">
        <v>4.8</v>
      </c>
      <c r="AA517" s="44">
        <v>4.8</v>
      </c>
    </row>
    <row r="518" spans="1:27" ht="12.75" hidden="1" customHeight="1" outlineLevel="1" x14ac:dyDescent="0.3">
      <c r="A518" s="99" t="s">
        <v>2074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ht="13.8" collapsed="1" x14ac:dyDescent="0.3">
      <c r="A519" s="98" t="s">
        <v>2075</v>
      </c>
      <c r="B519" s="28" t="str">
        <f>"14"&amp;"."&amp;$B$752&amp;"."&amp;$B$753</f>
        <v>14.02.2024</v>
      </c>
      <c r="C519" s="90" t="s">
        <v>76</v>
      </c>
      <c r="D519" s="91">
        <f>ROUND(((D520+D521+D523+D522)/1000),5)</f>
        <v>5.0630300000000004</v>
      </c>
      <c r="E519" s="91">
        <f>ROUND(((E520+E521+E523+E522)/1000),5)</f>
        <v>5.0079200000000004</v>
      </c>
      <c r="F519" s="91">
        <f>ROUND(((F520+F521+F523+F522)/1000),5)</f>
        <v>4.9583000000000004</v>
      </c>
      <c r="G519" s="91">
        <f t="shared" ref="G519:AA519" si="300">ROUND(((G520+G521+G523+G522)/1000),5)</f>
        <v>4.9574299999999996</v>
      </c>
      <c r="H519" s="91">
        <f t="shared" si="300"/>
        <v>4.9792699999999996</v>
      </c>
      <c r="I519" s="91">
        <f t="shared" si="300"/>
        <v>5.0739000000000001</v>
      </c>
      <c r="J519" s="91">
        <f t="shared" si="300"/>
        <v>5.2778600000000004</v>
      </c>
      <c r="K519" s="91">
        <f t="shared" si="300"/>
        <v>5.6463599999999996</v>
      </c>
      <c r="L519" s="91">
        <f t="shared" si="300"/>
        <v>5.7169999999999996</v>
      </c>
      <c r="M519" s="91">
        <f t="shared" si="300"/>
        <v>5.7457200000000004</v>
      </c>
      <c r="N519" s="91">
        <f t="shared" si="300"/>
        <v>5.7731700000000004</v>
      </c>
      <c r="O519" s="91">
        <f t="shared" si="300"/>
        <v>5.8169300000000002</v>
      </c>
      <c r="P519" s="91">
        <f t="shared" si="300"/>
        <v>5.7978500000000004</v>
      </c>
      <c r="Q519" s="91">
        <f t="shared" si="300"/>
        <v>5.7978199999999998</v>
      </c>
      <c r="R519" s="91">
        <f t="shared" si="300"/>
        <v>5.7900799999999997</v>
      </c>
      <c r="S519" s="91">
        <f t="shared" si="300"/>
        <v>5.7301200000000003</v>
      </c>
      <c r="T519" s="91">
        <f t="shared" si="300"/>
        <v>5.71333</v>
      </c>
      <c r="U519" s="91">
        <f t="shared" si="300"/>
        <v>5.7449300000000001</v>
      </c>
      <c r="V519" s="91">
        <f t="shared" si="300"/>
        <v>5.8370100000000003</v>
      </c>
      <c r="W519" s="91">
        <f t="shared" si="300"/>
        <v>5.7687900000000001</v>
      </c>
      <c r="X519" s="91">
        <f t="shared" si="300"/>
        <v>5.6632199999999999</v>
      </c>
      <c r="Y519" s="91">
        <f t="shared" si="300"/>
        <v>5.6302300000000001</v>
      </c>
      <c r="Z519" s="91">
        <f t="shared" si="300"/>
        <v>5.2976999999999999</v>
      </c>
      <c r="AA519" s="91">
        <f t="shared" si="300"/>
        <v>5.0873900000000001</v>
      </c>
    </row>
    <row r="520" spans="1:27" ht="12.75" hidden="1" customHeight="1" outlineLevel="1" x14ac:dyDescent="0.3">
      <c r="A520" s="99" t="s">
        <v>2076</v>
      </c>
      <c r="B520" s="63" t="s">
        <v>238</v>
      </c>
      <c r="C520" s="43" t="s">
        <v>79</v>
      </c>
      <c r="D520" s="44">
        <v>1282.0999999999999</v>
      </c>
      <c r="E520" s="44">
        <v>1226.99</v>
      </c>
      <c r="F520" s="44">
        <v>1177.3699999999999</v>
      </c>
      <c r="G520" s="44">
        <v>1176.5</v>
      </c>
      <c r="H520" s="44">
        <v>1198.3399999999999</v>
      </c>
      <c r="I520" s="44">
        <v>1292.97</v>
      </c>
      <c r="J520" s="44">
        <v>1496.93</v>
      </c>
      <c r="K520" s="44">
        <v>1865.43</v>
      </c>
      <c r="L520" s="44">
        <v>1936.07</v>
      </c>
      <c r="M520" s="44">
        <v>1964.79</v>
      </c>
      <c r="N520" s="44">
        <v>1992.24</v>
      </c>
      <c r="O520" s="44">
        <v>2036</v>
      </c>
      <c r="P520" s="44">
        <v>2016.92</v>
      </c>
      <c r="Q520" s="44">
        <v>2016.89</v>
      </c>
      <c r="R520" s="44">
        <v>2009.15</v>
      </c>
      <c r="S520" s="44">
        <v>1949.19</v>
      </c>
      <c r="T520" s="44">
        <v>1932.4</v>
      </c>
      <c r="U520" s="44">
        <v>1964</v>
      </c>
      <c r="V520" s="44">
        <v>2056.08</v>
      </c>
      <c r="W520" s="44">
        <v>1987.86</v>
      </c>
      <c r="X520" s="44">
        <v>1882.29</v>
      </c>
      <c r="Y520" s="44">
        <v>1849.3</v>
      </c>
      <c r="Z520" s="44">
        <v>1516.77</v>
      </c>
      <c r="AA520" s="44">
        <v>1306.46</v>
      </c>
    </row>
    <row r="521" spans="1:27" ht="12.75" hidden="1" customHeight="1" outlineLevel="1" x14ac:dyDescent="0.3">
      <c r="A521" s="99" t="s">
        <v>2077</v>
      </c>
      <c r="B521" s="63" t="s">
        <v>90</v>
      </c>
      <c r="C521" s="43" t="s">
        <v>79</v>
      </c>
      <c r="D521" s="44">
        <f>$D$456</f>
        <v>3559.77</v>
      </c>
      <c r="E521" s="44">
        <f t="shared" ref="E521:AA521" si="301">$D$456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3">
      <c r="A522" s="99" t="s">
        <v>2078</v>
      </c>
      <c r="B522" s="63" t="s">
        <v>83</v>
      </c>
      <c r="C522" s="43" t="s">
        <v>79</v>
      </c>
      <c r="D522" s="44">
        <v>4.8</v>
      </c>
      <c r="E522" s="44">
        <v>4.8</v>
      </c>
      <c r="F522" s="44">
        <v>4.8</v>
      </c>
      <c r="G522" s="44">
        <v>4.8</v>
      </c>
      <c r="H522" s="44">
        <v>4.8</v>
      </c>
      <c r="I522" s="44">
        <v>4.8</v>
      </c>
      <c r="J522" s="44">
        <v>4.8</v>
      </c>
      <c r="K522" s="44">
        <v>4.8</v>
      </c>
      <c r="L522" s="44">
        <v>4.8</v>
      </c>
      <c r="M522" s="44">
        <v>4.8</v>
      </c>
      <c r="N522" s="44">
        <v>4.8</v>
      </c>
      <c r="O522" s="44">
        <v>4.8</v>
      </c>
      <c r="P522" s="44">
        <v>4.8</v>
      </c>
      <c r="Q522" s="44">
        <v>4.8</v>
      </c>
      <c r="R522" s="44">
        <v>4.8</v>
      </c>
      <c r="S522" s="44">
        <v>4.8</v>
      </c>
      <c r="T522" s="44">
        <v>4.8</v>
      </c>
      <c r="U522" s="44">
        <v>4.8</v>
      </c>
      <c r="V522" s="44">
        <v>4.8</v>
      </c>
      <c r="W522" s="44">
        <v>4.8</v>
      </c>
      <c r="X522" s="44">
        <v>4.8</v>
      </c>
      <c r="Y522" s="44">
        <v>4.8</v>
      </c>
      <c r="Z522" s="44">
        <v>4.8</v>
      </c>
      <c r="AA522" s="44">
        <v>4.8</v>
      </c>
    </row>
    <row r="523" spans="1:27" ht="12.75" hidden="1" customHeight="1" outlineLevel="1" x14ac:dyDescent="0.3">
      <c r="A523" s="99" t="s">
        <v>2079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ht="13.8" collapsed="1" x14ac:dyDescent="0.3">
      <c r="A524" s="98" t="s">
        <v>2080</v>
      </c>
      <c r="B524" s="28" t="str">
        <f>"15"&amp;"."&amp;$B$752&amp;"."&amp;$B$753</f>
        <v>15.02.2024</v>
      </c>
      <c r="C524" s="90" t="s">
        <v>76</v>
      </c>
      <c r="D524" s="91">
        <f>ROUND(((D525+D526+D528+D527)/1000),5)</f>
        <v>5.0279800000000003</v>
      </c>
      <c r="E524" s="91">
        <f>ROUND(((E525+E526+E528+E527)/1000),5)</f>
        <v>4.9582100000000002</v>
      </c>
      <c r="F524" s="91">
        <f>ROUND(((F525+F526+F528+F527)/1000),5)</f>
        <v>4.9169999999999998</v>
      </c>
      <c r="G524" s="91">
        <f t="shared" ref="G524:AA524" si="303">ROUND(((G525+G526+G528+G527)/1000),5)</f>
        <v>4.8953800000000003</v>
      </c>
      <c r="H524" s="91">
        <f t="shared" si="303"/>
        <v>4.9657499999999999</v>
      </c>
      <c r="I524" s="91">
        <f t="shared" si="303"/>
        <v>5.0796900000000003</v>
      </c>
      <c r="J524" s="91">
        <f t="shared" si="303"/>
        <v>5.2579000000000002</v>
      </c>
      <c r="K524" s="91">
        <f t="shared" si="303"/>
        <v>5.6257400000000004</v>
      </c>
      <c r="L524" s="91">
        <f t="shared" si="303"/>
        <v>5.7128800000000002</v>
      </c>
      <c r="M524" s="91">
        <f t="shared" si="303"/>
        <v>5.6869100000000001</v>
      </c>
      <c r="N524" s="91">
        <f t="shared" si="303"/>
        <v>5.7164099999999998</v>
      </c>
      <c r="O524" s="91">
        <f t="shared" si="303"/>
        <v>5.8103100000000003</v>
      </c>
      <c r="P524" s="91">
        <f t="shared" si="303"/>
        <v>5.8172899999999998</v>
      </c>
      <c r="Q524" s="91">
        <f t="shared" si="303"/>
        <v>5.8348500000000003</v>
      </c>
      <c r="R524" s="91">
        <f t="shared" si="303"/>
        <v>5.7885799999999996</v>
      </c>
      <c r="S524" s="91">
        <f t="shared" si="303"/>
        <v>5.6871700000000001</v>
      </c>
      <c r="T524" s="91">
        <f t="shared" si="303"/>
        <v>5.6642200000000003</v>
      </c>
      <c r="U524" s="91">
        <f t="shared" si="303"/>
        <v>5.67971</v>
      </c>
      <c r="V524" s="91">
        <f t="shared" si="303"/>
        <v>5.6963400000000002</v>
      </c>
      <c r="W524" s="91">
        <f t="shared" si="303"/>
        <v>5.7138</v>
      </c>
      <c r="X524" s="91">
        <f t="shared" si="303"/>
        <v>5.6471</v>
      </c>
      <c r="Y524" s="91">
        <f t="shared" si="303"/>
        <v>5.6264200000000004</v>
      </c>
      <c r="Z524" s="91">
        <f t="shared" si="303"/>
        <v>5.3281700000000001</v>
      </c>
      <c r="AA524" s="91">
        <f t="shared" si="303"/>
        <v>5.2120699999999998</v>
      </c>
    </row>
    <row r="525" spans="1:27" ht="12.75" hidden="1" customHeight="1" outlineLevel="1" x14ac:dyDescent="0.3">
      <c r="A525" s="99" t="s">
        <v>2081</v>
      </c>
      <c r="B525" s="63" t="s">
        <v>238</v>
      </c>
      <c r="C525" s="43" t="s">
        <v>79</v>
      </c>
      <c r="D525" s="44">
        <v>1247.05</v>
      </c>
      <c r="E525" s="44">
        <v>1177.28</v>
      </c>
      <c r="F525" s="44">
        <v>1136.07</v>
      </c>
      <c r="G525" s="44">
        <v>1114.45</v>
      </c>
      <c r="H525" s="44">
        <v>1184.82</v>
      </c>
      <c r="I525" s="44">
        <v>1298.76</v>
      </c>
      <c r="J525" s="44">
        <v>1476.97</v>
      </c>
      <c r="K525" s="44">
        <v>1844.81</v>
      </c>
      <c r="L525" s="44">
        <v>1931.95</v>
      </c>
      <c r="M525" s="44">
        <v>1905.98</v>
      </c>
      <c r="N525" s="44">
        <v>1935.48</v>
      </c>
      <c r="O525" s="44">
        <v>2029.38</v>
      </c>
      <c r="P525" s="44">
        <v>2036.36</v>
      </c>
      <c r="Q525" s="44">
        <v>2053.92</v>
      </c>
      <c r="R525" s="44">
        <v>2007.65</v>
      </c>
      <c r="S525" s="44">
        <v>1906.24</v>
      </c>
      <c r="T525" s="44">
        <v>1883.29</v>
      </c>
      <c r="U525" s="44">
        <v>1898.78</v>
      </c>
      <c r="V525" s="44">
        <v>1915.41</v>
      </c>
      <c r="W525" s="44">
        <v>1932.87</v>
      </c>
      <c r="X525" s="44">
        <v>1866.17</v>
      </c>
      <c r="Y525" s="44">
        <v>1845.49</v>
      </c>
      <c r="Z525" s="44">
        <v>1547.24</v>
      </c>
      <c r="AA525" s="44">
        <v>1431.14</v>
      </c>
    </row>
    <row r="526" spans="1:27" ht="12.75" hidden="1" customHeight="1" outlineLevel="1" x14ac:dyDescent="0.3">
      <c r="A526" s="99" t="s">
        <v>2082</v>
      </c>
      <c r="B526" s="63" t="s">
        <v>90</v>
      </c>
      <c r="C526" s="43" t="s">
        <v>79</v>
      </c>
      <c r="D526" s="44">
        <f>$D$456</f>
        <v>3559.77</v>
      </c>
      <c r="E526" s="44">
        <f t="shared" ref="E526:AA526" si="304">$D$456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3">
      <c r="A527" s="99" t="s">
        <v>2083</v>
      </c>
      <c r="B527" s="63" t="s">
        <v>83</v>
      </c>
      <c r="C527" s="43" t="s">
        <v>79</v>
      </c>
      <c r="D527" s="44">
        <v>4.8</v>
      </c>
      <c r="E527" s="44">
        <v>4.8</v>
      </c>
      <c r="F527" s="44">
        <v>4.8</v>
      </c>
      <c r="G527" s="44">
        <v>4.8</v>
      </c>
      <c r="H527" s="44">
        <v>4.8</v>
      </c>
      <c r="I527" s="44">
        <v>4.8</v>
      </c>
      <c r="J527" s="44">
        <v>4.8</v>
      </c>
      <c r="K527" s="44">
        <v>4.8</v>
      </c>
      <c r="L527" s="44">
        <v>4.8</v>
      </c>
      <c r="M527" s="44">
        <v>4.8</v>
      </c>
      <c r="N527" s="44">
        <v>4.8</v>
      </c>
      <c r="O527" s="44">
        <v>4.8</v>
      </c>
      <c r="P527" s="44">
        <v>4.8</v>
      </c>
      <c r="Q527" s="44">
        <v>4.8</v>
      </c>
      <c r="R527" s="44">
        <v>4.8</v>
      </c>
      <c r="S527" s="44">
        <v>4.8</v>
      </c>
      <c r="T527" s="44">
        <v>4.8</v>
      </c>
      <c r="U527" s="44">
        <v>4.8</v>
      </c>
      <c r="V527" s="44">
        <v>4.8</v>
      </c>
      <c r="W527" s="44">
        <v>4.8</v>
      </c>
      <c r="X527" s="44">
        <v>4.8</v>
      </c>
      <c r="Y527" s="44">
        <v>4.8</v>
      </c>
      <c r="Z527" s="44">
        <v>4.8</v>
      </c>
      <c r="AA527" s="44">
        <v>4.8</v>
      </c>
    </row>
    <row r="528" spans="1:27" ht="12.75" hidden="1" customHeight="1" outlineLevel="1" x14ac:dyDescent="0.3">
      <c r="A528" s="99" t="s">
        <v>2084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ht="13.8" collapsed="1" x14ac:dyDescent="0.3">
      <c r="A529" s="98" t="s">
        <v>2085</v>
      </c>
      <c r="B529" s="28" t="str">
        <f>"16"&amp;"."&amp;$B$752&amp;"."&amp;$B$753</f>
        <v>16.02.2024</v>
      </c>
      <c r="C529" s="90" t="s">
        <v>76</v>
      </c>
      <c r="D529" s="91">
        <f>ROUND(((D530+D531+D533+D532)/1000),5)</f>
        <v>5.0557499999999997</v>
      </c>
      <c r="E529" s="91">
        <f>ROUND(((E530+E531+E533+E532)/1000),5)</f>
        <v>4.9590199999999998</v>
      </c>
      <c r="F529" s="91">
        <f>ROUND(((F530+F531+F533+F532)/1000),5)</f>
        <v>4.9346399999999999</v>
      </c>
      <c r="G529" s="91">
        <f t="shared" ref="G529:AA529" si="306">ROUND(((G530+G531+G533+G532)/1000),5)</f>
        <v>4.9255199999999997</v>
      </c>
      <c r="H529" s="91">
        <f t="shared" si="306"/>
        <v>4.9918300000000002</v>
      </c>
      <c r="I529" s="91">
        <f t="shared" si="306"/>
        <v>5.0916800000000002</v>
      </c>
      <c r="J529" s="91">
        <f t="shared" si="306"/>
        <v>5.27163</v>
      </c>
      <c r="K529" s="91">
        <f t="shared" si="306"/>
        <v>5.6425599999999996</v>
      </c>
      <c r="L529" s="91">
        <f t="shared" si="306"/>
        <v>5.7065400000000004</v>
      </c>
      <c r="M529" s="91">
        <f t="shared" si="306"/>
        <v>5.7294900000000002</v>
      </c>
      <c r="N529" s="91">
        <f t="shared" si="306"/>
        <v>5.7292899999999998</v>
      </c>
      <c r="O529" s="91">
        <f t="shared" si="306"/>
        <v>5.8075200000000002</v>
      </c>
      <c r="P529" s="91">
        <f t="shared" si="306"/>
        <v>5.7878600000000002</v>
      </c>
      <c r="Q529" s="91">
        <f t="shared" si="306"/>
        <v>5.7892599999999996</v>
      </c>
      <c r="R529" s="91">
        <f t="shared" si="306"/>
        <v>5.7900200000000002</v>
      </c>
      <c r="S529" s="91">
        <f t="shared" si="306"/>
        <v>5.7324099999999998</v>
      </c>
      <c r="T529" s="91">
        <f t="shared" si="306"/>
        <v>5.6984399999999997</v>
      </c>
      <c r="U529" s="91">
        <f t="shared" si="306"/>
        <v>5.7256400000000003</v>
      </c>
      <c r="V529" s="91">
        <f t="shared" si="306"/>
        <v>5.7494800000000001</v>
      </c>
      <c r="W529" s="91">
        <f t="shared" si="306"/>
        <v>5.7927400000000002</v>
      </c>
      <c r="X529" s="91">
        <f t="shared" si="306"/>
        <v>5.7333400000000001</v>
      </c>
      <c r="Y529" s="91">
        <f t="shared" si="306"/>
        <v>5.6507100000000001</v>
      </c>
      <c r="Z529" s="91">
        <f t="shared" si="306"/>
        <v>5.5224900000000003</v>
      </c>
      <c r="AA529" s="91">
        <f t="shared" si="306"/>
        <v>5.2427000000000001</v>
      </c>
    </row>
    <row r="530" spans="1:27" ht="12.75" hidden="1" customHeight="1" outlineLevel="1" x14ac:dyDescent="0.3">
      <c r="A530" s="99" t="s">
        <v>2086</v>
      </c>
      <c r="B530" s="63" t="s">
        <v>238</v>
      </c>
      <c r="C530" s="43" t="s">
        <v>79</v>
      </c>
      <c r="D530" s="44">
        <v>1274.82</v>
      </c>
      <c r="E530" s="44">
        <v>1178.0899999999999</v>
      </c>
      <c r="F530" s="44">
        <v>1153.71</v>
      </c>
      <c r="G530" s="44">
        <v>1144.5899999999999</v>
      </c>
      <c r="H530" s="44">
        <v>1210.9000000000001</v>
      </c>
      <c r="I530" s="44">
        <v>1310.75</v>
      </c>
      <c r="J530" s="44">
        <v>1490.7</v>
      </c>
      <c r="K530" s="44">
        <v>1861.63</v>
      </c>
      <c r="L530" s="44">
        <v>1925.61</v>
      </c>
      <c r="M530" s="44">
        <v>1948.56</v>
      </c>
      <c r="N530" s="44">
        <v>1948.36</v>
      </c>
      <c r="O530" s="44">
        <v>2026.59</v>
      </c>
      <c r="P530" s="44">
        <v>2006.93</v>
      </c>
      <c r="Q530" s="44">
        <v>2008.33</v>
      </c>
      <c r="R530" s="44">
        <v>2009.09</v>
      </c>
      <c r="S530" s="44">
        <v>1951.48</v>
      </c>
      <c r="T530" s="44">
        <v>1917.51</v>
      </c>
      <c r="U530" s="44">
        <v>1944.71</v>
      </c>
      <c r="V530" s="44">
        <v>1968.55</v>
      </c>
      <c r="W530" s="44">
        <v>2011.81</v>
      </c>
      <c r="X530" s="44">
        <v>1952.41</v>
      </c>
      <c r="Y530" s="44">
        <v>1869.78</v>
      </c>
      <c r="Z530" s="44">
        <v>1741.56</v>
      </c>
      <c r="AA530" s="44">
        <v>1461.77</v>
      </c>
    </row>
    <row r="531" spans="1:27" ht="12.75" hidden="1" customHeight="1" outlineLevel="1" x14ac:dyDescent="0.3">
      <c r="A531" s="99" t="s">
        <v>2087</v>
      </c>
      <c r="B531" s="63" t="s">
        <v>90</v>
      </c>
      <c r="C531" s="43" t="s">
        <v>79</v>
      </c>
      <c r="D531" s="44">
        <f>$D$456</f>
        <v>3559.77</v>
      </c>
      <c r="E531" s="44">
        <f t="shared" ref="E531:AA531" si="307">$D$456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3">
      <c r="A532" s="99" t="s">
        <v>2088</v>
      </c>
      <c r="B532" s="63" t="s">
        <v>83</v>
      </c>
      <c r="C532" s="43" t="s">
        <v>79</v>
      </c>
      <c r="D532" s="44">
        <v>4.8</v>
      </c>
      <c r="E532" s="44">
        <v>4.8</v>
      </c>
      <c r="F532" s="44">
        <v>4.8</v>
      </c>
      <c r="G532" s="44">
        <v>4.8</v>
      </c>
      <c r="H532" s="44">
        <v>4.8</v>
      </c>
      <c r="I532" s="44">
        <v>4.8</v>
      </c>
      <c r="J532" s="44">
        <v>4.8</v>
      </c>
      <c r="K532" s="44">
        <v>4.8</v>
      </c>
      <c r="L532" s="44">
        <v>4.8</v>
      </c>
      <c r="M532" s="44">
        <v>4.8</v>
      </c>
      <c r="N532" s="44">
        <v>4.8</v>
      </c>
      <c r="O532" s="44">
        <v>4.8</v>
      </c>
      <c r="P532" s="44">
        <v>4.8</v>
      </c>
      <c r="Q532" s="44">
        <v>4.8</v>
      </c>
      <c r="R532" s="44">
        <v>4.8</v>
      </c>
      <c r="S532" s="44">
        <v>4.8</v>
      </c>
      <c r="T532" s="44">
        <v>4.8</v>
      </c>
      <c r="U532" s="44">
        <v>4.8</v>
      </c>
      <c r="V532" s="44">
        <v>4.8</v>
      </c>
      <c r="W532" s="44">
        <v>4.8</v>
      </c>
      <c r="X532" s="44">
        <v>4.8</v>
      </c>
      <c r="Y532" s="44">
        <v>4.8</v>
      </c>
      <c r="Z532" s="44">
        <v>4.8</v>
      </c>
      <c r="AA532" s="44">
        <v>4.8</v>
      </c>
    </row>
    <row r="533" spans="1:27" ht="12.75" hidden="1" customHeight="1" outlineLevel="1" x14ac:dyDescent="0.3">
      <c r="A533" s="99" t="s">
        <v>2089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ht="13.8" collapsed="1" x14ac:dyDescent="0.3">
      <c r="A534" s="98" t="s">
        <v>2090</v>
      </c>
      <c r="B534" s="28" t="str">
        <f>"17"&amp;"."&amp;$B$752&amp;"."&amp;$B$753</f>
        <v>17.02.2024</v>
      </c>
      <c r="C534" s="90" t="s">
        <v>76</v>
      </c>
      <c r="D534" s="91">
        <f>ROUND(((D535+D536+D538+D537)/1000),5)</f>
        <v>5.2547600000000001</v>
      </c>
      <c r="E534" s="91">
        <f>ROUND(((E535+E536+E538+E537)/1000),5)</f>
        <v>5.1283300000000001</v>
      </c>
      <c r="F534" s="91">
        <f>ROUND(((F535+F536+F538+F537)/1000),5)</f>
        <v>5.0537599999999996</v>
      </c>
      <c r="G534" s="91">
        <f t="shared" ref="G534:AA534" si="309">ROUND(((G535+G536+G538+G537)/1000),5)</f>
        <v>5.05009</v>
      </c>
      <c r="H534" s="91">
        <f t="shared" si="309"/>
        <v>5.0534100000000004</v>
      </c>
      <c r="I534" s="91">
        <f t="shared" si="309"/>
        <v>5.1139700000000001</v>
      </c>
      <c r="J534" s="91">
        <f t="shared" si="309"/>
        <v>5.2123600000000003</v>
      </c>
      <c r="K534" s="91">
        <f t="shared" si="309"/>
        <v>5.3289099999999996</v>
      </c>
      <c r="L534" s="91">
        <f t="shared" si="309"/>
        <v>5.6475400000000002</v>
      </c>
      <c r="M534" s="91">
        <f t="shared" si="309"/>
        <v>5.7285000000000004</v>
      </c>
      <c r="N534" s="91">
        <f t="shared" si="309"/>
        <v>5.8256100000000002</v>
      </c>
      <c r="O534" s="91">
        <f t="shared" si="309"/>
        <v>5.8248300000000004</v>
      </c>
      <c r="P534" s="91">
        <f t="shared" si="309"/>
        <v>5.7965799999999996</v>
      </c>
      <c r="Q534" s="91">
        <f t="shared" si="309"/>
        <v>5.7374099999999997</v>
      </c>
      <c r="R534" s="91">
        <f t="shared" si="309"/>
        <v>5.7107999999999999</v>
      </c>
      <c r="S534" s="91">
        <f t="shared" si="309"/>
        <v>5.6626399999999997</v>
      </c>
      <c r="T534" s="91">
        <f t="shared" si="309"/>
        <v>5.6617800000000003</v>
      </c>
      <c r="U534" s="91">
        <f t="shared" si="309"/>
        <v>5.6922199999999998</v>
      </c>
      <c r="V534" s="91">
        <f t="shared" si="309"/>
        <v>5.6687000000000003</v>
      </c>
      <c r="W534" s="91">
        <f t="shared" si="309"/>
        <v>5.7238800000000003</v>
      </c>
      <c r="X534" s="91">
        <f t="shared" si="309"/>
        <v>5.7312799999999999</v>
      </c>
      <c r="Y534" s="91">
        <f t="shared" si="309"/>
        <v>5.6097200000000003</v>
      </c>
      <c r="Z534" s="91">
        <f t="shared" si="309"/>
        <v>5.44137</v>
      </c>
      <c r="AA534" s="91">
        <f t="shared" si="309"/>
        <v>5.2891599999999999</v>
      </c>
    </row>
    <row r="535" spans="1:27" ht="12.75" hidden="1" customHeight="1" outlineLevel="1" x14ac:dyDescent="0.3">
      <c r="A535" s="99" t="s">
        <v>2091</v>
      </c>
      <c r="B535" s="63" t="s">
        <v>238</v>
      </c>
      <c r="C535" s="43" t="s">
        <v>79</v>
      </c>
      <c r="D535" s="44">
        <v>1473.83</v>
      </c>
      <c r="E535" s="44">
        <v>1347.4</v>
      </c>
      <c r="F535" s="44">
        <v>1272.83</v>
      </c>
      <c r="G535" s="44">
        <v>1269.1600000000001</v>
      </c>
      <c r="H535" s="44">
        <v>1272.48</v>
      </c>
      <c r="I535" s="44">
        <v>1333.04</v>
      </c>
      <c r="J535" s="44">
        <v>1431.43</v>
      </c>
      <c r="K535" s="44">
        <v>1547.98</v>
      </c>
      <c r="L535" s="44">
        <v>1866.61</v>
      </c>
      <c r="M535" s="44">
        <v>1947.57</v>
      </c>
      <c r="N535" s="44">
        <v>2044.68</v>
      </c>
      <c r="O535" s="44">
        <v>2043.9</v>
      </c>
      <c r="P535" s="44">
        <v>2015.65</v>
      </c>
      <c r="Q535" s="44">
        <v>1956.48</v>
      </c>
      <c r="R535" s="44">
        <v>1929.87</v>
      </c>
      <c r="S535" s="44">
        <v>1881.71</v>
      </c>
      <c r="T535" s="44">
        <v>1880.85</v>
      </c>
      <c r="U535" s="44">
        <v>1911.29</v>
      </c>
      <c r="V535" s="44">
        <v>1887.77</v>
      </c>
      <c r="W535" s="44">
        <v>1942.95</v>
      </c>
      <c r="X535" s="44">
        <v>1950.35</v>
      </c>
      <c r="Y535" s="44">
        <v>1828.79</v>
      </c>
      <c r="Z535" s="44">
        <v>1660.44</v>
      </c>
      <c r="AA535" s="44">
        <v>1508.23</v>
      </c>
    </row>
    <row r="536" spans="1:27" ht="12.75" hidden="1" customHeight="1" outlineLevel="1" x14ac:dyDescent="0.3">
      <c r="A536" s="99" t="s">
        <v>2092</v>
      </c>
      <c r="B536" s="63" t="s">
        <v>90</v>
      </c>
      <c r="C536" s="43" t="s">
        <v>79</v>
      </c>
      <c r="D536" s="44">
        <f>$D$456</f>
        <v>3559.77</v>
      </c>
      <c r="E536" s="44">
        <f t="shared" ref="E536:AA536" si="310">$D$456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3">
      <c r="A537" s="99" t="s">
        <v>2093</v>
      </c>
      <c r="B537" s="63" t="s">
        <v>83</v>
      </c>
      <c r="C537" s="43" t="s">
        <v>79</v>
      </c>
      <c r="D537" s="44">
        <v>4.8</v>
      </c>
      <c r="E537" s="44">
        <v>4.8</v>
      </c>
      <c r="F537" s="44">
        <v>4.8</v>
      </c>
      <c r="G537" s="44">
        <v>4.8</v>
      </c>
      <c r="H537" s="44">
        <v>4.8</v>
      </c>
      <c r="I537" s="44">
        <v>4.8</v>
      </c>
      <c r="J537" s="44">
        <v>4.8</v>
      </c>
      <c r="K537" s="44">
        <v>4.8</v>
      </c>
      <c r="L537" s="44">
        <v>4.8</v>
      </c>
      <c r="M537" s="44">
        <v>4.8</v>
      </c>
      <c r="N537" s="44">
        <v>4.8</v>
      </c>
      <c r="O537" s="44">
        <v>4.8</v>
      </c>
      <c r="P537" s="44">
        <v>4.8</v>
      </c>
      <c r="Q537" s="44">
        <v>4.8</v>
      </c>
      <c r="R537" s="44">
        <v>4.8</v>
      </c>
      <c r="S537" s="44">
        <v>4.8</v>
      </c>
      <c r="T537" s="44">
        <v>4.8</v>
      </c>
      <c r="U537" s="44">
        <v>4.8</v>
      </c>
      <c r="V537" s="44">
        <v>4.8</v>
      </c>
      <c r="W537" s="44">
        <v>4.8</v>
      </c>
      <c r="X537" s="44">
        <v>4.8</v>
      </c>
      <c r="Y537" s="44">
        <v>4.8</v>
      </c>
      <c r="Z537" s="44">
        <v>4.8</v>
      </c>
      <c r="AA537" s="44">
        <v>4.8</v>
      </c>
    </row>
    <row r="538" spans="1:27" ht="12.75" hidden="1" customHeight="1" outlineLevel="1" x14ac:dyDescent="0.3">
      <c r="A538" s="99" t="s">
        <v>2094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ht="13.8" collapsed="1" x14ac:dyDescent="0.3">
      <c r="A539" s="98" t="s">
        <v>2095</v>
      </c>
      <c r="B539" s="28" t="str">
        <f>"18"&amp;"."&amp;$B$752&amp;"."&amp;$B$753</f>
        <v>18.02.2024</v>
      </c>
      <c r="C539" s="90" t="s">
        <v>76</v>
      </c>
      <c r="D539" s="91">
        <f>ROUND(((D540+D541+D543+D542)/1000),5)</f>
        <v>5.1967499999999998</v>
      </c>
      <c r="E539" s="91">
        <f>ROUND(((E540+E541+E543+E542)/1000),5)</f>
        <v>5.0920300000000003</v>
      </c>
      <c r="F539" s="91">
        <f>ROUND(((F540+F541+F543+F542)/1000),5)</f>
        <v>5.0445599999999997</v>
      </c>
      <c r="G539" s="91">
        <f t="shared" ref="G539:AA539" si="312">ROUND(((G540+G541+G543+G542)/1000),5)</f>
        <v>5.0252999999999997</v>
      </c>
      <c r="H539" s="91">
        <f t="shared" si="312"/>
        <v>5.0517000000000003</v>
      </c>
      <c r="I539" s="91">
        <f t="shared" si="312"/>
        <v>5.0896600000000003</v>
      </c>
      <c r="J539" s="91">
        <f t="shared" si="312"/>
        <v>5.1568899999999998</v>
      </c>
      <c r="K539" s="91">
        <f t="shared" si="312"/>
        <v>5.2543600000000001</v>
      </c>
      <c r="L539" s="91">
        <f t="shared" si="312"/>
        <v>5.4893999999999998</v>
      </c>
      <c r="M539" s="91">
        <f t="shared" si="312"/>
        <v>5.6764700000000001</v>
      </c>
      <c r="N539" s="91">
        <f t="shared" si="312"/>
        <v>5.7549799999999998</v>
      </c>
      <c r="O539" s="91">
        <f t="shared" si="312"/>
        <v>5.7651700000000003</v>
      </c>
      <c r="P539" s="91">
        <f t="shared" si="312"/>
        <v>5.7489400000000002</v>
      </c>
      <c r="Q539" s="91">
        <f t="shared" si="312"/>
        <v>5.7298299999999998</v>
      </c>
      <c r="R539" s="91">
        <f t="shared" si="312"/>
        <v>5.7184100000000004</v>
      </c>
      <c r="S539" s="91">
        <f t="shared" si="312"/>
        <v>5.6895300000000004</v>
      </c>
      <c r="T539" s="91">
        <f t="shared" si="312"/>
        <v>5.7496200000000002</v>
      </c>
      <c r="U539" s="91">
        <f t="shared" si="312"/>
        <v>5.7970699999999997</v>
      </c>
      <c r="V539" s="91">
        <f t="shared" si="312"/>
        <v>5.7750000000000004</v>
      </c>
      <c r="W539" s="91">
        <f t="shared" si="312"/>
        <v>5.7652900000000002</v>
      </c>
      <c r="X539" s="91">
        <f t="shared" si="312"/>
        <v>5.78287</v>
      </c>
      <c r="Y539" s="91">
        <f t="shared" si="312"/>
        <v>5.6461699999999997</v>
      </c>
      <c r="Z539" s="91">
        <f t="shared" si="312"/>
        <v>5.3539000000000003</v>
      </c>
      <c r="AA539" s="91">
        <f t="shared" si="312"/>
        <v>5.2262599999999999</v>
      </c>
    </row>
    <row r="540" spans="1:27" ht="12.75" hidden="1" customHeight="1" outlineLevel="1" x14ac:dyDescent="0.3">
      <c r="A540" s="99" t="s">
        <v>2096</v>
      </c>
      <c r="B540" s="63" t="s">
        <v>238</v>
      </c>
      <c r="C540" s="43" t="s">
        <v>79</v>
      </c>
      <c r="D540" s="44">
        <v>1415.82</v>
      </c>
      <c r="E540" s="44">
        <v>1311.1</v>
      </c>
      <c r="F540" s="44">
        <v>1263.6300000000001</v>
      </c>
      <c r="G540" s="44">
        <v>1244.3699999999999</v>
      </c>
      <c r="H540" s="44">
        <v>1270.77</v>
      </c>
      <c r="I540" s="44">
        <v>1308.73</v>
      </c>
      <c r="J540" s="44">
        <v>1375.96</v>
      </c>
      <c r="K540" s="44">
        <v>1473.43</v>
      </c>
      <c r="L540" s="44">
        <v>1708.47</v>
      </c>
      <c r="M540" s="44">
        <v>1895.54</v>
      </c>
      <c r="N540" s="44">
        <v>1974.05</v>
      </c>
      <c r="O540" s="44">
        <v>1984.24</v>
      </c>
      <c r="P540" s="44">
        <v>1968.01</v>
      </c>
      <c r="Q540" s="44">
        <v>1948.9</v>
      </c>
      <c r="R540" s="44">
        <v>1937.48</v>
      </c>
      <c r="S540" s="44">
        <v>1908.6</v>
      </c>
      <c r="T540" s="44">
        <v>1968.69</v>
      </c>
      <c r="U540" s="44">
        <v>2016.14</v>
      </c>
      <c r="V540" s="44">
        <v>1994.07</v>
      </c>
      <c r="W540" s="44">
        <v>1984.36</v>
      </c>
      <c r="X540" s="44">
        <v>2001.94</v>
      </c>
      <c r="Y540" s="44">
        <v>1865.24</v>
      </c>
      <c r="Z540" s="44">
        <v>1572.97</v>
      </c>
      <c r="AA540" s="44">
        <v>1445.33</v>
      </c>
    </row>
    <row r="541" spans="1:27" ht="12.75" hidden="1" customHeight="1" outlineLevel="1" x14ac:dyDescent="0.3">
      <c r="A541" s="99" t="s">
        <v>2097</v>
      </c>
      <c r="B541" s="63" t="s">
        <v>90</v>
      </c>
      <c r="C541" s="43" t="s">
        <v>79</v>
      </c>
      <c r="D541" s="44">
        <f>$D$456</f>
        <v>3559.77</v>
      </c>
      <c r="E541" s="44">
        <f t="shared" ref="E541:AA541" si="313">$D$456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3">
      <c r="A542" s="99" t="s">
        <v>2098</v>
      </c>
      <c r="B542" s="63" t="s">
        <v>83</v>
      </c>
      <c r="C542" s="43" t="s">
        <v>79</v>
      </c>
      <c r="D542" s="44">
        <v>4.8</v>
      </c>
      <c r="E542" s="44">
        <v>4.8</v>
      </c>
      <c r="F542" s="44">
        <v>4.8</v>
      </c>
      <c r="G542" s="44">
        <v>4.8</v>
      </c>
      <c r="H542" s="44">
        <v>4.8</v>
      </c>
      <c r="I542" s="44">
        <v>4.8</v>
      </c>
      <c r="J542" s="44">
        <v>4.8</v>
      </c>
      <c r="K542" s="44">
        <v>4.8</v>
      </c>
      <c r="L542" s="44">
        <v>4.8</v>
      </c>
      <c r="M542" s="44">
        <v>4.8</v>
      </c>
      <c r="N542" s="44">
        <v>4.8</v>
      </c>
      <c r="O542" s="44">
        <v>4.8</v>
      </c>
      <c r="P542" s="44">
        <v>4.8</v>
      </c>
      <c r="Q542" s="44">
        <v>4.8</v>
      </c>
      <c r="R542" s="44">
        <v>4.8</v>
      </c>
      <c r="S542" s="44">
        <v>4.8</v>
      </c>
      <c r="T542" s="44">
        <v>4.8</v>
      </c>
      <c r="U542" s="44">
        <v>4.8</v>
      </c>
      <c r="V542" s="44">
        <v>4.8</v>
      </c>
      <c r="W542" s="44">
        <v>4.8</v>
      </c>
      <c r="X542" s="44">
        <v>4.8</v>
      </c>
      <c r="Y542" s="44">
        <v>4.8</v>
      </c>
      <c r="Z542" s="44">
        <v>4.8</v>
      </c>
      <c r="AA542" s="44">
        <v>4.8</v>
      </c>
    </row>
    <row r="543" spans="1:27" ht="12.75" hidden="1" customHeight="1" outlineLevel="1" x14ac:dyDescent="0.3">
      <c r="A543" s="99" t="s">
        <v>2099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ht="13.8" collapsed="1" x14ac:dyDescent="0.3">
      <c r="A544" s="98" t="s">
        <v>2100</v>
      </c>
      <c r="B544" s="28" t="str">
        <f>"19"&amp;"."&amp;$B$752&amp;"."&amp;$B$753</f>
        <v>19.02.2024</v>
      </c>
      <c r="C544" s="90" t="s">
        <v>76</v>
      </c>
      <c r="D544" s="91">
        <f>ROUND(((D545+D546+D548+D547)/1000),5)</f>
        <v>5.1806200000000002</v>
      </c>
      <c r="E544" s="91">
        <f>ROUND(((E545+E546+E548+E547)/1000),5)</f>
        <v>5.0648099999999996</v>
      </c>
      <c r="F544" s="91">
        <f>ROUND(((F545+F546+F548+F547)/1000),5)</f>
        <v>5.0093199999999998</v>
      </c>
      <c r="G544" s="91">
        <f t="shared" ref="G544:AA544" si="315">ROUND(((G545+G546+G548+G547)/1000),5)</f>
        <v>5.0008499999999998</v>
      </c>
      <c r="H544" s="91">
        <f t="shared" si="315"/>
        <v>5.0486500000000003</v>
      </c>
      <c r="I544" s="91">
        <f t="shared" si="315"/>
        <v>5.1146700000000003</v>
      </c>
      <c r="J544" s="91">
        <f t="shared" si="315"/>
        <v>5.3347100000000003</v>
      </c>
      <c r="K544" s="91">
        <f t="shared" si="315"/>
        <v>5.61165</v>
      </c>
      <c r="L544" s="91">
        <f t="shared" si="315"/>
        <v>5.7762200000000004</v>
      </c>
      <c r="M544" s="91">
        <f t="shared" si="315"/>
        <v>5.7488799999999998</v>
      </c>
      <c r="N544" s="91">
        <f t="shared" si="315"/>
        <v>5.7602599999999997</v>
      </c>
      <c r="O544" s="91">
        <f t="shared" si="315"/>
        <v>5.8584100000000001</v>
      </c>
      <c r="P544" s="91">
        <f t="shared" si="315"/>
        <v>5.8544999999999998</v>
      </c>
      <c r="Q544" s="91">
        <f t="shared" si="315"/>
        <v>5.8495699999999999</v>
      </c>
      <c r="R544" s="91">
        <f t="shared" si="315"/>
        <v>5.85283</v>
      </c>
      <c r="S544" s="91">
        <f t="shared" si="315"/>
        <v>5.74214</v>
      </c>
      <c r="T544" s="91">
        <f t="shared" si="315"/>
        <v>5.7357699999999996</v>
      </c>
      <c r="U544" s="91">
        <f t="shared" si="315"/>
        <v>5.7438599999999997</v>
      </c>
      <c r="V544" s="91">
        <f t="shared" si="315"/>
        <v>5.7776500000000004</v>
      </c>
      <c r="W544" s="91">
        <f t="shared" si="315"/>
        <v>5.7711399999999999</v>
      </c>
      <c r="X544" s="91">
        <f t="shared" si="315"/>
        <v>5.6715099999999996</v>
      </c>
      <c r="Y544" s="91">
        <f t="shared" si="315"/>
        <v>5.5927300000000004</v>
      </c>
      <c r="Z544" s="91">
        <f t="shared" si="315"/>
        <v>5.3531700000000004</v>
      </c>
      <c r="AA544" s="91">
        <f t="shared" si="315"/>
        <v>5.14459</v>
      </c>
    </row>
    <row r="545" spans="1:27" ht="12.75" hidden="1" customHeight="1" outlineLevel="1" x14ac:dyDescent="0.3">
      <c r="A545" s="99" t="s">
        <v>2101</v>
      </c>
      <c r="B545" s="63" t="s">
        <v>238</v>
      </c>
      <c r="C545" s="43" t="s">
        <v>79</v>
      </c>
      <c r="D545" s="44">
        <v>1399.69</v>
      </c>
      <c r="E545" s="44">
        <v>1283.8800000000001</v>
      </c>
      <c r="F545" s="44">
        <v>1228.3900000000001</v>
      </c>
      <c r="G545" s="44">
        <v>1219.92</v>
      </c>
      <c r="H545" s="44">
        <v>1267.72</v>
      </c>
      <c r="I545" s="44">
        <v>1333.74</v>
      </c>
      <c r="J545" s="44">
        <v>1553.78</v>
      </c>
      <c r="K545" s="44">
        <v>1830.72</v>
      </c>
      <c r="L545" s="44">
        <v>1995.29</v>
      </c>
      <c r="M545" s="44">
        <v>1967.95</v>
      </c>
      <c r="N545" s="44">
        <v>1979.33</v>
      </c>
      <c r="O545" s="44">
        <v>2077.48</v>
      </c>
      <c r="P545" s="44">
        <v>2073.5700000000002</v>
      </c>
      <c r="Q545" s="44">
        <v>2068.64</v>
      </c>
      <c r="R545" s="44">
        <v>2071.9</v>
      </c>
      <c r="S545" s="44">
        <v>1961.21</v>
      </c>
      <c r="T545" s="44">
        <v>1954.84</v>
      </c>
      <c r="U545" s="44">
        <v>1962.93</v>
      </c>
      <c r="V545" s="44">
        <v>1996.72</v>
      </c>
      <c r="W545" s="44">
        <v>1990.21</v>
      </c>
      <c r="X545" s="44">
        <v>1890.58</v>
      </c>
      <c r="Y545" s="44">
        <v>1811.8</v>
      </c>
      <c r="Z545" s="44">
        <v>1572.24</v>
      </c>
      <c r="AA545" s="44">
        <v>1363.66</v>
      </c>
    </row>
    <row r="546" spans="1:27" ht="12.75" hidden="1" customHeight="1" outlineLevel="1" x14ac:dyDescent="0.3">
      <c r="A546" s="99" t="s">
        <v>2102</v>
      </c>
      <c r="B546" s="63" t="s">
        <v>90</v>
      </c>
      <c r="C546" s="43" t="s">
        <v>79</v>
      </c>
      <c r="D546" s="44">
        <f>$D$456</f>
        <v>3559.77</v>
      </c>
      <c r="E546" s="44">
        <f t="shared" ref="E546:AA546" si="316">$D$456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3">
      <c r="A547" s="99" t="s">
        <v>2103</v>
      </c>
      <c r="B547" s="63" t="s">
        <v>83</v>
      </c>
      <c r="C547" s="43" t="s">
        <v>79</v>
      </c>
      <c r="D547" s="44">
        <v>4.8</v>
      </c>
      <c r="E547" s="44">
        <v>4.8</v>
      </c>
      <c r="F547" s="44">
        <v>4.8</v>
      </c>
      <c r="G547" s="44">
        <v>4.8</v>
      </c>
      <c r="H547" s="44">
        <v>4.8</v>
      </c>
      <c r="I547" s="44">
        <v>4.8</v>
      </c>
      <c r="J547" s="44">
        <v>4.8</v>
      </c>
      <c r="K547" s="44">
        <v>4.8</v>
      </c>
      <c r="L547" s="44">
        <v>4.8</v>
      </c>
      <c r="M547" s="44">
        <v>4.8</v>
      </c>
      <c r="N547" s="44">
        <v>4.8</v>
      </c>
      <c r="O547" s="44">
        <v>4.8</v>
      </c>
      <c r="P547" s="44">
        <v>4.8</v>
      </c>
      <c r="Q547" s="44">
        <v>4.8</v>
      </c>
      <c r="R547" s="44">
        <v>4.8</v>
      </c>
      <c r="S547" s="44">
        <v>4.8</v>
      </c>
      <c r="T547" s="44">
        <v>4.8</v>
      </c>
      <c r="U547" s="44">
        <v>4.8</v>
      </c>
      <c r="V547" s="44">
        <v>4.8</v>
      </c>
      <c r="W547" s="44">
        <v>4.8</v>
      </c>
      <c r="X547" s="44">
        <v>4.8</v>
      </c>
      <c r="Y547" s="44">
        <v>4.8</v>
      </c>
      <c r="Z547" s="44">
        <v>4.8</v>
      </c>
      <c r="AA547" s="44">
        <v>4.8</v>
      </c>
    </row>
    <row r="548" spans="1:27" ht="12.75" hidden="1" customHeight="1" outlineLevel="1" x14ac:dyDescent="0.3">
      <c r="A548" s="99" t="s">
        <v>2104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ht="13.8" collapsed="1" x14ac:dyDescent="0.3">
      <c r="A549" s="98" t="s">
        <v>2105</v>
      </c>
      <c r="B549" s="28" t="str">
        <f>"20"&amp;"."&amp;$B$752&amp;"."&amp;$B$753</f>
        <v>20.02.2024</v>
      </c>
      <c r="C549" s="90" t="s">
        <v>76</v>
      </c>
      <c r="D549" s="91">
        <f>ROUND(((D550+D551+D553+D552)/1000),5)</f>
        <v>5.1181700000000001</v>
      </c>
      <c r="E549" s="91">
        <f>ROUND(((E550+E551+E553+E552)/1000),5)</f>
        <v>5.0610200000000001</v>
      </c>
      <c r="F549" s="91">
        <f>ROUND(((F550+F551+F553+F552)/1000),5)</f>
        <v>5.0104600000000001</v>
      </c>
      <c r="G549" s="91">
        <f t="shared" ref="G549:AA549" si="318">ROUND(((G550+G551+G553+G552)/1000),5)</f>
        <v>5.0023200000000001</v>
      </c>
      <c r="H549" s="91">
        <f t="shared" si="318"/>
        <v>5.0598900000000002</v>
      </c>
      <c r="I549" s="91">
        <f t="shared" si="318"/>
        <v>5.1537699999999997</v>
      </c>
      <c r="J549" s="91">
        <f t="shared" si="318"/>
        <v>5.2849899999999996</v>
      </c>
      <c r="K549" s="91">
        <f t="shared" si="318"/>
        <v>5.5221900000000002</v>
      </c>
      <c r="L549" s="91">
        <f t="shared" si="318"/>
        <v>5.7759999999999998</v>
      </c>
      <c r="M549" s="91">
        <f t="shared" si="318"/>
        <v>5.80321</v>
      </c>
      <c r="N549" s="91">
        <f t="shared" si="318"/>
        <v>5.7430000000000003</v>
      </c>
      <c r="O549" s="91">
        <f t="shared" si="318"/>
        <v>5.8373299999999997</v>
      </c>
      <c r="P549" s="91">
        <f t="shared" si="318"/>
        <v>5.8373900000000001</v>
      </c>
      <c r="Q549" s="91">
        <f t="shared" si="318"/>
        <v>5.8410200000000003</v>
      </c>
      <c r="R549" s="91">
        <f t="shared" si="318"/>
        <v>5.8268800000000001</v>
      </c>
      <c r="S549" s="91">
        <f t="shared" si="318"/>
        <v>5.7645</v>
      </c>
      <c r="T549" s="91">
        <f t="shared" si="318"/>
        <v>5.7446999999999999</v>
      </c>
      <c r="U549" s="91">
        <f t="shared" si="318"/>
        <v>5.7601899999999997</v>
      </c>
      <c r="V549" s="91">
        <f t="shared" si="318"/>
        <v>5.8048799999999998</v>
      </c>
      <c r="W549" s="91">
        <f t="shared" si="318"/>
        <v>5.8593299999999999</v>
      </c>
      <c r="X549" s="91">
        <f t="shared" si="318"/>
        <v>5.7750199999999996</v>
      </c>
      <c r="Y549" s="91">
        <f t="shared" si="318"/>
        <v>5.5395599999999998</v>
      </c>
      <c r="Z549" s="91">
        <f t="shared" si="318"/>
        <v>5.3292900000000003</v>
      </c>
      <c r="AA549" s="91">
        <f t="shared" si="318"/>
        <v>5.2374099999999997</v>
      </c>
    </row>
    <row r="550" spans="1:27" ht="12.75" hidden="1" customHeight="1" outlineLevel="1" x14ac:dyDescent="0.3">
      <c r="A550" s="99" t="s">
        <v>2106</v>
      </c>
      <c r="B550" s="63" t="s">
        <v>238</v>
      </c>
      <c r="C550" s="43" t="s">
        <v>79</v>
      </c>
      <c r="D550" s="44">
        <v>1337.24</v>
      </c>
      <c r="E550" s="44">
        <v>1280.0899999999999</v>
      </c>
      <c r="F550" s="44">
        <v>1229.53</v>
      </c>
      <c r="G550" s="44">
        <v>1221.3900000000001</v>
      </c>
      <c r="H550" s="44">
        <v>1278.96</v>
      </c>
      <c r="I550" s="44">
        <v>1372.84</v>
      </c>
      <c r="J550" s="44">
        <v>1504.06</v>
      </c>
      <c r="K550" s="44">
        <v>1741.26</v>
      </c>
      <c r="L550" s="44">
        <v>1995.07</v>
      </c>
      <c r="M550" s="44">
        <v>2022.28</v>
      </c>
      <c r="N550" s="44">
        <v>1962.07</v>
      </c>
      <c r="O550" s="44">
        <v>2056.4</v>
      </c>
      <c r="P550" s="44">
        <v>2056.46</v>
      </c>
      <c r="Q550" s="44">
        <v>2060.09</v>
      </c>
      <c r="R550" s="44">
        <v>2045.95</v>
      </c>
      <c r="S550" s="44">
        <v>1983.57</v>
      </c>
      <c r="T550" s="44">
        <v>1963.77</v>
      </c>
      <c r="U550" s="44">
        <v>1979.26</v>
      </c>
      <c r="V550" s="44">
        <v>2023.95</v>
      </c>
      <c r="W550" s="44">
        <v>2078.4</v>
      </c>
      <c r="X550" s="44">
        <v>1994.09</v>
      </c>
      <c r="Y550" s="44">
        <v>1758.63</v>
      </c>
      <c r="Z550" s="44">
        <v>1548.36</v>
      </c>
      <c r="AA550" s="44">
        <v>1456.48</v>
      </c>
    </row>
    <row r="551" spans="1:27" ht="12.75" hidden="1" customHeight="1" outlineLevel="1" x14ac:dyDescent="0.3">
      <c r="A551" s="99" t="s">
        <v>2107</v>
      </c>
      <c r="B551" s="63" t="s">
        <v>90</v>
      </c>
      <c r="C551" s="43" t="s">
        <v>79</v>
      </c>
      <c r="D551" s="44">
        <f>$D$456</f>
        <v>3559.77</v>
      </c>
      <c r="E551" s="44">
        <f t="shared" ref="E551:AA551" si="319">$D$456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3">
      <c r="A552" s="99" t="s">
        <v>2108</v>
      </c>
      <c r="B552" s="63" t="s">
        <v>83</v>
      </c>
      <c r="C552" s="43" t="s">
        <v>79</v>
      </c>
      <c r="D552" s="44">
        <v>4.8</v>
      </c>
      <c r="E552" s="44">
        <v>4.8</v>
      </c>
      <c r="F552" s="44">
        <v>4.8</v>
      </c>
      <c r="G552" s="44">
        <v>4.8</v>
      </c>
      <c r="H552" s="44">
        <v>4.8</v>
      </c>
      <c r="I552" s="44">
        <v>4.8</v>
      </c>
      <c r="J552" s="44">
        <v>4.8</v>
      </c>
      <c r="K552" s="44">
        <v>4.8</v>
      </c>
      <c r="L552" s="44">
        <v>4.8</v>
      </c>
      <c r="M552" s="44">
        <v>4.8</v>
      </c>
      <c r="N552" s="44">
        <v>4.8</v>
      </c>
      <c r="O552" s="44">
        <v>4.8</v>
      </c>
      <c r="P552" s="44">
        <v>4.8</v>
      </c>
      <c r="Q552" s="44">
        <v>4.8</v>
      </c>
      <c r="R552" s="44">
        <v>4.8</v>
      </c>
      <c r="S552" s="44">
        <v>4.8</v>
      </c>
      <c r="T552" s="44">
        <v>4.8</v>
      </c>
      <c r="U552" s="44">
        <v>4.8</v>
      </c>
      <c r="V552" s="44">
        <v>4.8</v>
      </c>
      <c r="W552" s="44">
        <v>4.8</v>
      </c>
      <c r="X552" s="44">
        <v>4.8</v>
      </c>
      <c r="Y552" s="44">
        <v>4.8</v>
      </c>
      <c r="Z552" s="44">
        <v>4.8</v>
      </c>
      <c r="AA552" s="44">
        <v>4.8</v>
      </c>
    </row>
    <row r="553" spans="1:27" ht="12.75" hidden="1" customHeight="1" outlineLevel="1" x14ac:dyDescent="0.3">
      <c r="A553" s="99" t="s">
        <v>2109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ht="13.8" collapsed="1" x14ac:dyDescent="0.3">
      <c r="A554" s="98" t="s">
        <v>2110</v>
      </c>
      <c r="B554" s="28" t="str">
        <f>"21"&amp;"."&amp;$B$752&amp;"."&amp;$B$753</f>
        <v>21.02.2024</v>
      </c>
      <c r="C554" s="90" t="s">
        <v>76</v>
      </c>
      <c r="D554" s="91">
        <f>ROUND(((D555+D556+D558+D557)/1000),5)</f>
        <v>5.0722100000000001</v>
      </c>
      <c r="E554" s="91">
        <f>ROUND(((E555+E556+E558+E557)/1000),5)</f>
        <v>5.0366499999999998</v>
      </c>
      <c r="F554" s="91">
        <f>ROUND(((F555+F556+F558+F557)/1000),5)</f>
        <v>5.0079700000000003</v>
      </c>
      <c r="G554" s="91">
        <f t="shared" ref="G554:AA554" si="321">ROUND(((G555+G556+G558+G557)/1000),5)</f>
        <v>4.9992799999999997</v>
      </c>
      <c r="H554" s="91">
        <f t="shared" si="321"/>
        <v>5.0377599999999996</v>
      </c>
      <c r="I554" s="91">
        <f t="shared" si="321"/>
        <v>5.1060400000000001</v>
      </c>
      <c r="J554" s="91">
        <f t="shared" si="321"/>
        <v>5.2838200000000004</v>
      </c>
      <c r="K554" s="91">
        <f t="shared" si="321"/>
        <v>5.52142</v>
      </c>
      <c r="L554" s="91">
        <f t="shared" si="321"/>
        <v>5.7713700000000001</v>
      </c>
      <c r="M554" s="91">
        <f t="shared" si="321"/>
        <v>5.8327</v>
      </c>
      <c r="N554" s="91">
        <f t="shared" si="321"/>
        <v>5.8631700000000002</v>
      </c>
      <c r="O554" s="91">
        <f t="shared" si="321"/>
        <v>5.8491099999999996</v>
      </c>
      <c r="P554" s="91">
        <f t="shared" si="321"/>
        <v>5.85806</v>
      </c>
      <c r="Q554" s="91">
        <f t="shared" si="321"/>
        <v>5.8558199999999996</v>
      </c>
      <c r="R554" s="91">
        <f t="shared" si="321"/>
        <v>5.8488699999999998</v>
      </c>
      <c r="S554" s="91">
        <f t="shared" si="321"/>
        <v>5.7893699999999999</v>
      </c>
      <c r="T554" s="91">
        <f t="shared" si="321"/>
        <v>5.7552099999999999</v>
      </c>
      <c r="U554" s="91">
        <f t="shared" si="321"/>
        <v>5.7686299999999999</v>
      </c>
      <c r="V554" s="91">
        <f t="shared" si="321"/>
        <v>5.80098</v>
      </c>
      <c r="W554" s="91">
        <f t="shared" si="321"/>
        <v>5.8372200000000003</v>
      </c>
      <c r="X554" s="91">
        <f t="shared" si="321"/>
        <v>5.6547900000000002</v>
      </c>
      <c r="Y554" s="91">
        <f t="shared" si="321"/>
        <v>5.5162300000000002</v>
      </c>
      <c r="Z554" s="91">
        <f t="shared" si="321"/>
        <v>5.2925500000000003</v>
      </c>
      <c r="AA554" s="91">
        <f t="shared" si="321"/>
        <v>5.1282199999999998</v>
      </c>
    </row>
    <row r="555" spans="1:27" ht="12.75" hidden="1" customHeight="1" outlineLevel="1" x14ac:dyDescent="0.3">
      <c r="A555" s="99" t="s">
        <v>2111</v>
      </c>
      <c r="B555" s="63" t="s">
        <v>238</v>
      </c>
      <c r="C555" s="43" t="s">
        <v>79</v>
      </c>
      <c r="D555" s="44">
        <v>1291.28</v>
      </c>
      <c r="E555" s="44">
        <v>1255.72</v>
      </c>
      <c r="F555" s="44">
        <v>1227.04</v>
      </c>
      <c r="G555" s="44">
        <v>1218.3499999999999</v>
      </c>
      <c r="H555" s="44">
        <v>1256.83</v>
      </c>
      <c r="I555" s="44">
        <v>1325.11</v>
      </c>
      <c r="J555" s="44">
        <v>1502.89</v>
      </c>
      <c r="K555" s="44">
        <v>1740.49</v>
      </c>
      <c r="L555" s="44">
        <v>1990.44</v>
      </c>
      <c r="M555" s="44">
        <v>2051.77</v>
      </c>
      <c r="N555" s="44">
        <v>2082.2399999999998</v>
      </c>
      <c r="O555" s="44">
        <v>2068.1799999999998</v>
      </c>
      <c r="P555" s="44">
        <v>2077.13</v>
      </c>
      <c r="Q555" s="44">
        <v>2074.89</v>
      </c>
      <c r="R555" s="44">
        <v>2067.94</v>
      </c>
      <c r="S555" s="44">
        <v>2008.44</v>
      </c>
      <c r="T555" s="44">
        <v>1974.28</v>
      </c>
      <c r="U555" s="44">
        <v>1987.7</v>
      </c>
      <c r="V555" s="44">
        <v>2020.05</v>
      </c>
      <c r="W555" s="44">
        <v>2056.29</v>
      </c>
      <c r="X555" s="44">
        <v>1873.86</v>
      </c>
      <c r="Y555" s="44">
        <v>1735.3</v>
      </c>
      <c r="Z555" s="44">
        <v>1511.62</v>
      </c>
      <c r="AA555" s="44">
        <v>1347.29</v>
      </c>
    </row>
    <row r="556" spans="1:27" ht="12.75" hidden="1" customHeight="1" outlineLevel="1" x14ac:dyDescent="0.3">
      <c r="A556" s="99" t="s">
        <v>2112</v>
      </c>
      <c r="B556" s="63" t="s">
        <v>90</v>
      </c>
      <c r="C556" s="43" t="s">
        <v>79</v>
      </c>
      <c r="D556" s="44">
        <f>$D$456</f>
        <v>3559.77</v>
      </c>
      <c r="E556" s="44">
        <f t="shared" ref="E556:AA556" si="322">$D$456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3">
      <c r="A557" s="99" t="s">
        <v>2113</v>
      </c>
      <c r="B557" s="63" t="s">
        <v>83</v>
      </c>
      <c r="C557" s="43" t="s">
        <v>79</v>
      </c>
      <c r="D557" s="44">
        <v>4.8</v>
      </c>
      <c r="E557" s="44">
        <v>4.8</v>
      </c>
      <c r="F557" s="44">
        <v>4.8</v>
      </c>
      <c r="G557" s="44">
        <v>4.8</v>
      </c>
      <c r="H557" s="44">
        <v>4.8</v>
      </c>
      <c r="I557" s="44">
        <v>4.8</v>
      </c>
      <c r="J557" s="44">
        <v>4.8</v>
      </c>
      <c r="K557" s="44">
        <v>4.8</v>
      </c>
      <c r="L557" s="44">
        <v>4.8</v>
      </c>
      <c r="M557" s="44">
        <v>4.8</v>
      </c>
      <c r="N557" s="44">
        <v>4.8</v>
      </c>
      <c r="O557" s="44">
        <v>4.8</v>
      </c>
      <c r="P557" s="44">
        <v>4.8</v>
      </c>
      <c r="Q557" s="44">
        <v>4.8</v>
      </c>
      <c r="R557" s="44">
        <v>4.8</v>
      </c>
      <c r="S557" s="44">
        <v>4.8</v>
      </c>
      <c r="T557" s="44">
        <v>4.8</v>
      </c>
      <c r="U557" s="44">
        <v>4.8</v>
      </c>
      <c r="V557" s="44">
        <v>4.8</v>
      </c>
      <c r="W557" s="44">
        <v>4.8</v>
      </c>
      <c r="X557" s="44">
        <v>4.8</v>
      </c>
      <c r="Y557" s="44">
        <v>4.8</v>
      </c>
      <c r="Z557" s="44">
        <v>4.8</v>
      </c>
      <c r="AA557" s="44">
        <v>4.8</v>
      </c>
    </row>
    <row r="558" spans="1:27" ht="12.75" hidden="1" customHeight="1" outlineLevel="1" x14ac:dyDescent="0.3">
      <c r="A558" s="99" t="s">
        <v>2114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ht="13.8" collapsed="1" x14ac:dyDescent="0.3">
      <c r="A559" s="98" t="s">
        <v>2115</v>
      </c>
      <c r="B559" s="28" t="str">
        <f>"22"&amp;"."&amp;$B$752&amp;"."&amp;$B$753</f>
        <v>22.02.2024</v>
      </c>
      <c r="C559" s="90" t="s">
        <v>76</v>
      </c>
      <c r="D559" s="91">
        <f>ROUND(((D560+D561+D563+D562)/1000),5)</f>
        <v>5.0510099999999998</v>
      </c>
      <c r="E559" s="91">
        <f>ROUND(((E560+E561+E563+E562)/1000),5)</f>
        <v>5.01363</v>
      </c>
      <c r="F559" s="91">
        <f>ROUND(((F560+F561+F563+F562)/1000),5)</f>
        <v>4.9880000000000004</v>
      </c>
      <c r="G559" s="91">
        <f t="shared" ref="G559:AA559" si="324">ROUND(((G560+G561+G563+G562)/1000),5)</f>
        <v>4.9855999999999998</v>
      </c>
      <c r="H559" s="91">
        <f t="shared" si="324"/>
        <v>5.0124300000000002</v>
      </c>
      <c r="I559" s="91">
        <f t="shared" si="324"/>
        <v>5.1080800000000002</v>
      </c>
      <c r="J559" s="91">
        <f t="shared" si="324"/>
        <v>5.2988799999999996</v>
      </c>
      <c r="K559" s="91">
        <f t="shared" si="324"/>
        <v>5.4977600000000004</v>
      </c>
      <c r="L559" s="91">
        <f t="shared" si="324"/>
        <v>5.6414999999999997</v>
      </c>
      <c r="M559" s="91">
        <f t="shared" si="324"/>
        <v>5.6780299999999997</v>
      </c>
      <c r="N559" s="91">
        <f t="shared" si="324"/>
        <v>5.7206099999999998</v>
      </c>
      <c r="O559" s="91">
        <f t="shared" si="324"/>
        <v>5.7568000000000001</v>
      </c>
      <c r="P559" s="91">
        <f t="shared" si="324"/>
        <v>5.6828099999999999</v>
      </c>
      <c r="Q559" s="91">
        <f t="shared" si="324"/>
        <v>5.6819800000000003</v>
      </c>
      <c r="R559" s="91">
        <f t="shared" si="324"/>
        <v>5.6675599999999999</v>
      </c>
      <c r="S559" s="91">
        <f t="shared" si="324"/>
        <v>5.5866600000000002</v>
      </c>
      <c r="T559" s="91">
        <f t="shared" si="324"/>
        <v>5.5759400000000001</v>
      </c>
      <c r="U559" s="91">
        <f t="shared" si="324"/>
        <v>5.5973300000000004</v>
      </c>
      <c r="V559" s="91">
        <f t="shared" si="324"/>
        <v>5.6398999999999999</v>
      </c>
      <c r="W559" s="91">
        <f t="shared" si="324"/>
        <v>5.6742699999999999</v>
      </c>
      <c r="X559" s="91">
        <f t="shared" si="324"/>
        <v>5.61191</v>
      </c>
      <c r="Y559" s="91">
        <f t="shared" si="324"/>
        <v>5.5025199999999996</v>
      </c>
      <c r="Z559" s="91">
        <f t="shared" si="324"/>
        <v>5.3494200000000003</v>
      </c>
      <c r="AA559" s="91">
        <f t="shared" si="324"/>
        <v>5.2138299999999997</v>
      </c>
    </row>
    <row r="560" spans="1:27" ht="12.75" hidden="1" customHeight="1" outlineLevel="1" x14ac:dyDescent="0.3">
      <c r="A560" s="99" t="s">
        <v>2116</v>
      </c>
      <c r="B560" s="63" t="s">
        <v>238</v>
      </c>
      <c r="C560" s="43" t="s">
        <v>79</v>
      </c>
      <c r="D560" s="44">
        <v>1270.08</v>
      </c>
      <c r="E560" s="44">
        <v>1232.7</v>
      </c>
      <c r="F560" s="44">
        <v>1207.07</v>
      </c>
      <c r="G560" s="44">
        <v>1204.67</v>
      </c>
      <c r="H560" s="44">
        <v>1231.5</v>
      </c>
      <c r="I560" s="44">
        <v>1327.15</v>
      </c>
      <c r="J560" s="44">
        <v>1517.95</v>
      </c>
      <c r="K560" s="44">
        <v>1716.83</v>
      </c>
      <c r="L560" s="44">
        <v>1860.57</v>
      </c>
      <c r="M560" s="44">
        <v>1897.1</v>
      </c>
      <c r="N560" s="44">
        <v>1939.68</v>
      </c>
      <c r="O560" s="44">
        <v>1975.87</v>
      </c>
      <c r="P560" s="44">
        <v>1901.88</v>
      </c>
      <c r="Q560" s="44">
        <v>1901.05</v>
      </c>
      <c r="R560" s="44">
        <v>1886.63</v>
      </c>
      <c r="S560" s="44">
        <v>1805.73</v>
      </c>
      <c r="T560" s="44">
        <v>1795.01</v>
      </c>
      <c r="U560" s="44">
        <v>1816.4</v>
      </c>
      <c r="V560" s="44">
        <v>1858.97</v>
      </c>
      <c r="W560" s="44">
        <v>1893.34</v>
      </c>
      <c r="X560" s="44">
        <v>1830.98</v>
      </c>
      <c r="Y560" s="44">
        <v>1721.59</v>
      </c>
      <c r="Z560" s="44">
        <v>1568.49</v>
      </c>
      <c r="AA560" s="44">
        <v>1432.9</v>
      </c>
    </row>
    <row r="561" spans="1:27" ht="12.75" hidden="1" customHeight="1" outlineLevel="1" x14ac:dyDescent="0.3">
      <c r="A561" s="99" t="s">
        <v>2117</v>
      </c>
      <c r="B561" s="63" t="s">
        <v>90</v>
      </c>
      <c r="C561" s="43" t="s">
        <v>79</v>
      </c>
      <c r="D561" s="44">
        <f>$D$456</f>
        <v>3559.77</v>
      </c>
      <c r="E561" s="44">
        <f t="shared" ref="E561:AA561" si="325">$D$456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3">
      <c r="A562" s="99" t="s">
        <v>2118</v>
      </c>
      <c r="B562" s="63" t="s">
        <v>83</v>
      </c>
      <c r="C562" s="43" t="s">
        <v>79</v>
      </c>
      <c r="D562" s="44">
        <v>4.8</v>
      </c>
      <c r="E562" s="44">
        <v>4.8</v>
      </c>
      <c r="F562" s="44">
        <v>4.8</v>
      </c>
      <c r="G562" s="44">
        <v>4.8</v>
      </c>
      <c r="H562" s="44">
        <v>4.8</v>
      </c>
      <c r="I562" s="44">
        <v>4.8</v>
      </c>
      <c r="J562" s="44">
        <v>4.8</v>
      </c>
      <c r="K562" s="44">
        <v>4.8</v>
      </c>
      <c r="L562" s="44">
        <v>4.8</v>
      </c>
      <c r="M562" s="44">
        <v>4.8</v>
      </c>
      <c r="N562" s="44">
        <v>4.8</v>
      </c>
      <c r="O562" s="44">
        <v>4.8</v>
      </c>
      <c r="P562" s="44">
        <v>4.8</v>
      </c>
      <c r="Q562" s="44">
        <v>4.8</v>
      </c>
      <c r="R562" s="44">
        <v>4.8</v>
      </c>
      <c r="S562" s="44">
        <v>4.8</v>
      </c>
      <c r="T562" s="44">
        <v>4.8</v>
      </c>
      <c r="U562" s="44">
        <v>4.8</v>
      </c>
      <c r="V562" s="44">
        <v>4.8</v>
      </c>
      <c r="W562" s="44">
        <v>4.8</v>
      </c>
      <c r="X562" s="44">
        <v>4.8</v>
      </c>
      <c r="Y562" s="44">
        <v>4.8</v>
      </c>
      <c r="Z562" s="44">
        <v>4.8</v>
      </c>
      <c r="AA562" s="44">
        <v>4.8</v>
      </c>
    </row>
    <row r="563" spans="1:27" ht="12.75" hidden="1" customHeight="1" outlineLevel="1" x14ac:dyDescent="0.3">
      <c r="A563" s="99" t="s">
        <v>2119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ht="13.8" collapsed="1" x14ac:dyDescent="0.3">
      <c r="A564" s="98" t="s">
        <v>2120</v>
      </c>
      <c r="B564" s="28" t="str">
        <f>"23"&amp;"."&amp;$B$752&amp;"."&amp;$B$753</f>
        <v>23.02.2024</v>
      </c>
      <c r="C564" s="90" t="s">
        <v>76</v>
      </c>
      <c r="D564" s="91">
        <f>ROUND(((D565+D566+D568+D567)/1000),5)</f>
        <v>5.2591799999999997</v>
      </c>
      <c r="E564" s="91">
        <f>ROUND(((E565+E566+E568+E567)/1000),5)</f>
        <v>5.1217600000000001</v>
      </c>
      <c r="F564" s="91">
        <f>ROUND(((F565+F566+F568+F567)/1000),5)</f>
        <v>5.0439400000000001</v>
      </c>
      <c r="G564" s="91">
        <f t="shared" ref="G564:AA564" si="327">ROUND(((G565+G566+G568+G567)/1000),5)</f>
        <v>5.0300500000000001</v>
      </c>
      <c r="H564" s="91">
        <f t="shared" si="327"/>
        <v>5.03735</v>
      </c>
      <c r="I564" s="91">
        <f t="shared" si="327"/>
        <v>5.1045800000000003</v>
      </c>
      <c r="J564" s="91">
        <f t="shared" si="327"/>
        <v>5.1951499999999999</v>
      </c>
      <c r="K564" s="91">
        <f t="shared" si="327"/>
        <v>5.3092100000000002</v>
      </c>
      <c r="L564" s="91">
        <f t="shared" si="327"/>
        <v>5.4203200000000002</v>
      </c>
      <c r="M564" s="91">
        <f t="shared" si="327"/>
        <v>5.5651700000000002</v>
      </c>
      <c r="N564" s="91">
        <f t="shared" si="327"/>
        <v>5.6314599999999997</v>
      </c>
      <c r="O564" s="91">
        <f t="shared" si="327"/>
        <v>5.6441800000000004</v>
      </c>
      <c r="P564" s="91">
        <f t="shared" si="327"/>
        <v>5.6345400000000003</v>
      </c>
      <c r="Q564" s="91">
        <f t="shared" si="327"/>
        <v>5.6254799999999996</v>
      </c>
      <c r="R564" s="91">
        <f t="shared" si="327"/>
        <v>5.59199</v>
      </c>
      <c r="S564" s="91">
        <f t="shared" si="327"/>
        <v>5.5635300000000001</v>
      </c>
      <c r="T564" s="91">
        <f t="shared" si="327"/>
        <v>5.5807500000000001</v>
      </c>
      <c r="U564" s="91">
        <f t="shared" si="327"/>
        <v>5.6280999999999999</v>
      </c>
      <c r="V564" s="91">
        <f t="shared" si="327"/>
        <v>5.6505000000000001</v>
      </c>
      <c r="W564" s="91">
        <f t="shared" si="327"/>
        <v>5.6409500000000001</v>
      </c>
      <c r="X564" s="91">
        <f t="shared" si="327"/>
        <v>5.6316199999999998</v>
      </c>
      <c r="Y564" s="91">
        <f t="shared" si="327"/>
        <v>5.5537200000000002</v>
      </c>
      <c r="Z564" s="91">
        <f t="shared" si="327"/>
        <v>5.3932500000000001</v>
      </c>
      <c r="AA564" s="91">
        <f t="shared" si="327"/>
        <v>5.2306600000000003</v>
      </c>
    </row>
    <row r="565" spans="1:27" ht="12.75" hidden="1" customHeight="1" outlineLevel="1" x14ac:dyDescent="0.3">
      <c r="A565" s="99" t="s">
        <v>2121</v>
      </c>
      <c r="B565" s="63" t="s">
        <v>238</v>
      </c>
      <c r="C565" s="43" t="s">
        <v>79</v>
      </c>
      <c r="D565" s="44">
        <v>1478.25</v>
      </c>
      <c r="E565" s="44">
        <v>1340.83</v>
      </c>
      <c r="F565" s="44">
        <v>1263.01</v>
      </c>
      <c r="G565" s="44">
        <v>1249.1199999999999</v>
      </c>
      <c r="H565" s="44">
        <v>1256.42</v>
      </c>
      <c r="I565" s="44">
        <v>1323.65</v>
      </c>
      <c r="J565" s="44">
        <v>1414.22</v>
      </c>
      <c r="K565" s="44">
        <v>1528.28</v>
      </c>
      <c r="L565" s="44">
        <v>1639.39</v>
      </c>
      <c r="M565" s="44">
        <v>1784.24</v>
      </c>
      <c r="N565" s="44">
        <v>1850.53</v>
      </c>
      <c r="O565" s="44">
        <v>1863.25</v>
      </c>
      <c r="P565" s="44">
        <v>1853.61</v>
      </c>
      <c r="Q565" s="44">
        <v>1844.55</v>
      </c>
      <c r="R565" s="44">
        <v>1811.06</v>
      </c>
      <c r="S565" s="44">
        <v>1782.6</v>
      </c>
      <c r="T565" s="44">
        <v>1799.82</v>
      </c>
      <c r="U565" s="44">
        <v>1847.17</v>
      </c>
      <c r="V565" s="44">
        <v>1869.57</v>
      </c>
      <c r="W565" s="44">
        <v>1860.02</v>
      </c>
      <c r="X565" s="44">
        <v>1850.69</v>
      </c>
      <c r="Y565" s="44">
        <v>1772.79</v>
      </c>
      <c r="Z565" s="44">
        <v>1612.32</v>
      </c>
      <c r="AA565" s="44">
        <v>1449.73</v>
      </c>
    </row>
    <row r="566" spans="1:27" ht="12.75" hidden="1" customHeight="1" outlineLevel="1" x14ac:dyDescent="0.3">
      <c r="A566" s="99" t="s">
        <v>2122</v>
      </c>
      <c r="B566" s="63" t="s">
        <v>90</v>
      </c>
      <c r="C566" s="43" t="s">
        <v>79</v>
      </c>
      <c r="D566" s="44">
        <f>$D$456</f>
        <v>3559.77</v>
      </c>
      <c r="E566" s="44">
        <f t="shared" ref="E566:AA566" si="328">$D$456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3">
      <c r="A567" s="99" t="s">
        <v>2123</v>
      </c>
      <c r="B567" s="63" t="s">
        <v>83</v>
      </c>
      <c r="C567" s="43" t="s">
        <v>79</v>
      </c>
      <c r="D567" s="44">
        <v>4.8</v>
      </c>
      <c r="E567" s="44">
        <v>4.8</v>
      </c>
      <c r="F567" s="44">
        <v>4.8</v>
      </c>
      <c r="G567" s="44">
        <v>4.8</v>
      </c>
      <c r="H567" s="44">
        <v>4.8</v>
      </c>
      <c r="I567" s="44">
        <v>4.8</v>
      </c>
      <c r="J567" s="44">
        <v>4.8</v>
      </c>
      <c r="K567" s="44">
        <v>4.8</v>
      </c>
      <c r="L567" s="44">
        <v>4.8</v>
      </c>
      <c r="M567" s="44">
        <v>4.8</v>
      </c>
      <c r="N567" s="44">
        <v>4.8</v>
      </c>
      <c r="O567" s="44">
        <v>4.8</v>
      </c>
      <c r="P567" s="44">
        <v>4.8</v>
      </c>
      <c r="Q567" s="44">
        <v>4.8</v>
      </c>
      <c r="R567" s="44">
        <v>4.8</v>
      </c>
      <c r="S567" s="44">
        <v>4.8</v>
      </c>
      <c r="T567" s="44">
        <v>4.8</v>
      </c>
      <c r="U567" s="44">
        <v>4.8</v>
      </c>
      <c r="V567" s="44">
        <v>4.8</v>
      </c>
      <c r="W567" s="44">
        <v>4.8</v>
      </c>
      <c r="X567" s="44">
        <v>4.8</v>
      </c>
      <c r="Y567" s="44">
        <v>4.8</v>
      </c>
      <c r="Z567" s="44">
        <v>4.8</v>
      </c>
      <c r="AA567" s="44">
        <v>4.8</v>
      </c>
    </row>
    <row r="568" spans="1:27" ht="12.75" hidden="1" customHeight="1" outlineLevel="1" x14ac:dyDescent="0.3">
      <c r="A568" s="99" t="s">
        <v>2124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ht="13.8" collapsed="1" x14ac:dyDescent="0.3">
      <c r="A569" s="98" t="s">
        <v>2125</v>
      </c>
      <c r="B569" s="28" t="str">
        <f>"24"&amp;"."&amp;$B$752&amp;"."&amp;$B$753</f>
        <v>24.02.2024</v>
      </c>
      <c r="C569" s="90" t="s">
        <v>76</v>
      </c>
      <c r="D569" s="91">
        <f>ROUND(((D570+D571+D573+D572)/1000),5)</f>
        <v>5.3227099999999998</v>
      </c>
      <c r="E569" s="91">
        <f>ROUND(((E570+E571+E573+E572)/1000),5)</f>
        <v>5.2020400000000002</v>
      </c>
      <c r="F569" s="91">
        <f>ROUND(((F570+F571+F573+F572)/1000),5)</f>
        <v>5.1020500000000002</v>
      </c>
      <c r="G569" s="91">
        <f t="shared" ref="G569:AA569" si="330">ROUND(((G570+G571+G573+G572)/1000),5)</f>
        <v>5.0585000000000004</v>
      </c>
      <c r="H569" s="91">
        <f t="shared" si="330"/>
        <v>5.0887099999999998</v>
      </c>
      <c r="I569" s="91">
        <f t="shared" si="330"/>
        <v>5.1267800000000001</v>
      </c>
      <c r="J569" s="91">
        <f t="shared" si="330"/>
        <v>5.2312099999999999</v>
      </c>
      <c r="K569" s="91">
        <f t="shared" si="330"/>
        <v>5.2918200000000004</v>
      </c>
      <c r="L569" s="91">
        <f t="shared" si="330"/>
        <v>5.53512</v>
      </c>
      <c r="M569" s="91">
        <f t="shared" si="330"/>
        <v>5.6232899999999999</v>
      </c>
      <c r="N569" s="91">
        <f t="shared" si="330"/>
        <v>5.6616600000000004</v>
      </c>
      <c r="O569" s="91">
        <f t="shared" si="330"/>
        <v>5.6773100000000003</v>
      </c>
      <c r="P569" s="91">
        <f t="shared" si="330"/>
        <v>5.6648399999999999</v>
      </c>
      <c r="Q569" s="91">
        <f t="shared" si="330"/>
        <v>5.6533600000000002</v>
      </c>
      <c r="R569" s="91">
        <f t="shared" si="330"/>
        <v>5.6272599999999997</v>
      </c>
      <c r="S569" s="91">
        <f t="shared" si="330"/>
        <v>5.6099800000000002</v>
      </c>
      <c r="T569" s="91">
        <f t="shared" si="330"/>
        <v>5.6199700000000004</v>
      </c>
      <c r="U569" s="91">
        <f t="shared" si="330"/>
        <v>5.6351199999999997</v>
      </c>
      <c r="V569" s="91">
        <f t="shared" si="330"/>
        <v>5.6657599999999997</v>
      </c>
      <c r="W569" s="91">
        <f t="shared" si="330"/>
        <v>5.66967</v>
      </c>
      <c r="X569" s="91">
        <f t="shared" si="330"/>
        <v>5.66526</v>
      </c>
      <c r="Y569" s="91">
        <f t="shared" si="330"/>
        <v>5.5950899999999999</v>
      </c>
      <c r="Z569" s="91">
        <f t="shared" si="330"/>
        <v>5.4137399999999998</v>
      </c>
      <c r="AA569" s="91">
        <f t="shared" si="330"/>
        <v>5.2458</v>
      </c>
    </row>
    <row r="570" spans="1:27" ht="12.75" hidden="1" customHeight="1" outlineLevel="1" x14ac:dyDescent="0.3">
      <c r="A570" s="99" t="s">
        <v>2126</v>
      </c>
      <c r="B570" s="63" t="s">
        <v>238</v>
      </c>
      <c r="C570" s="43" t="s">
        <v>79</v>
      </c>
      <c r="D570" s="44">
        <v>1541.78</v>
      </c>
      <c r="E570" s="44">
        <v>1421.11</v>
      </c>
      <c r="F570" s="44">
        <v>1321.12</v>
      </c>
      <c r="G570" s="44">
        <v>1277.57</v>
      </c>
      <c r="H570" s="44">
        <v>1307.78</v>
      </c>
      <c r="I570" s="44">
        <v>1345.85</v>
      </c>
      <c r="J570" s="44">
        <v>1450.28</v>
      </c>
      <c r="K570" s="44">
        <v>1510.89</v>
      </c>
      <c r="L570" s="44">
        <v>1754.19</v>
      </c>
      <c r="M570" s="44">
        <v>1842.36</v>
      </c>
      <c r="N570" s="44">
        <v>1880.73</v>
      </c>
      <c r="O570" s="44">
        <v>1896.38</v>
      </c>
      <c r="P570" s="44">
        <v>1883.91</v>
      </c>
      <c r="Q570" s="44">
        <v>1872.43</v>
      </c>
      <c r="R570" s="44">
        <v>1846.33</v>
      </c>
      <c r="S570" s="44">
        <v>1829.05</v>
      </c>
      <c r="T570" s="44">
        <v>1839.04</v>
      </c>
      <c r="U570" s="44">
        <v>1854.19</v>
      </c>
      <c r="V570" s="44">
        <v>1884.83</v>
      </c>
      <c r="W570" s="44">
        <v>1888.74</v>
      </c>
      <c r="X570" s="44">
        <v>1884.33</v>
      </c>
      <c r="Y570" s="44">
        <v>1814.16</v>
      </c>
      <c r="Z570" s="44">
        <v>1632.81</v>
      </c>
      <c r="AA570" s="44">
        <v>1464.87</v>
      </c>
    </row>
    <row r="571" spans="1:27" ht="12.75" hidden="1" customHeight="1" outlineLevel="1" x14ac:dyDescent="0.3">
      <c r="A571" s="99" t="s">
        <v>2127</v>
      </c>
      <c r="B571" s="63" t="s">
        <v>90</v>
      </c>
      <c r="C571" s="43" t="s">
        <v>79</v>
      </c>
      <c r="D571" s="44">
        <f>$D$456</f>
        <v>3559.77</v>
      </c>
      <c r="E571" s="44">
        <f t="shared" ref="E571:AA571" si="331">$D$456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3">
      <c r="A572" s="99" t="s">
        <v>2128</v>
      </c>
      <c r="B572" s="63" t="s">
        <v>83</v>
      </c>
      <c r="C572" s="43" t="s">
        <v>79</v>
      </c>
      <c r="D572" s="44">
        <v>4.8</v>
      </c>
      <c r="E572" s="44">
        <v>4.8</v>
      </c>
      <c r="F572" s="44">
        <v>4.8</v>
      </c>
      <c r="G572" s="44">
        <v>4.8</v>
      </c>
      <c r="H572" s="44">
        <v>4.8</v>
      </c>
      <c r="I572" s="44">
        <v>4.8</v>
      </c>
      <c r="J572" s="44">
        <v>4.8</v>
      </c>
      <c r="K572" s="44">
        <v>4.8</v>
      </c>
      <c r="L572" s="44">
        <v>4.8</v>
      </c>
      <c r="M572" s="44">
        <v>4.8</v>
      </c>
      <c r="N572" s="44">
        <v>4.8</v>
      </c>
      <c r="O572" s="44">
        <v>4.8</v>
      </c>
      <c r="P572" s="44">
        <v>4.8</v>
      </c>
      <c r="Q572" s="44">
        <v>4.8</v>
      </c>
      <c r="R572" s="44">
        <v>4.8</v>
      </c>
      <c r="S572" s="44">
        <v>4.8</v>
      </c>
      <c r="T572" s="44">
        <v>4.8</v>
      </c>
      <c r="U572" s="44">
        <v>4.8</v>
      </c>
      <c r="V572" s="44">
        <v>4.8</v>
      </c>
      <c r="W572" s="44">
        <v>4.8</v>
      </c>
      <c r="X572" s="44">
        <v>4.8</v>
      </c>
      <c r="Y572" s="44">
        <v>4.8</v>
      </c>
      <c r="Z572" s="44">
        <v>4.8</v>
      </c>
      <c r="AA572" s="44">
        <v>4.8</v>
      </c>
    </row>
    <row r="573" spans="1:27" ht="12.75" hidden="1" customHeight="1" outlineLevel="1" x14ac:dyDescent="0.3">
      <c r="A573" s="99" t="s">
        <v>2129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ht="13.8" collapsed="1" x14ac:dyDescent="0.3">
      <c r="A574" s="98" t="s">
        <v>2130</v>
      </c>
      <c r="B574" s="28" t="str">
        <f>"25"&amp;"."&amp;$B$752&amp;"."&amp;$B$753</f>
        <v>25.02.2024</v>
      </c>
      <c r="C574" s="90" t="s">
        <v>76</v>
      </c>
      <c r="D574" s="91">
        <f>ROUND(((D575+D576+D578+D577)/1000),5)</f>
        <v>5.3073699999999997</v>
      </c>
      <c r="E574" s="91">
        <f>ROUND(((E575+E576+E578+E577)/1000),5)</f>
        <v>5.1537899999999999</v>
      </c>
      <c r="F574" s="91">
        <f>ROUND(((F575+F576+F578+F577)/1000),5)</f>
        <v>5.0503099999999996</v>
      </c>
      <c r="G574" s="91">
        <f t="shared" ref="G574:AA574" si="333">ROUND(((G575+G576+G578+G577)/1000),5)</f>
        <v>5.0419799999999997</v>
      </c>
      <c r="H574" s="91">
        <f t="shared" si="333"/>
        <v>5.0453200000000002</v>
      </c>
      <c r="I574" s="91">
        <f t="shared" si="333"/>
        <v>5.0811299999999999</v>
      </c>
      <c r="J574" s="91">
        <f t="shared" si="333"/>
        <v>5.1706399999999997</v>
      </c>
      <c r="K574" s="91">
        <f t="shared" si="333"/>
        <v>5.2416099999999997</v>
      </c>
      <c r="L574" s="91">
        <f t="shared" si="333"/>
        <v>5.4093499999999999</v>
      </c>
      <c r="M574" s="91">
        <f t="shared" si="333"/>
        <v>5.58683</v>
      </c>
      <c r="N574" s="91">
        <f t="shared" si="333"/>
        <v>5.6493399999999996</v>
      </c>
      <c r="O574" s="91">
        <f t="shared" si="333"/>
        <v>5.6595899999999997</v>
      </c>
      <c r="P574" s="91">
        <f t="shared" si="333"/>
        <v>5.6502600000000003</v>
      </c>
      <c r="Q574" s="91">
        <f t="shared" si="333"/>
        <v>5.6401199999999996</v>
      </c>
      <c r="R574" s="91">
        <f t="shared" si="333"/>
        <v>5.6053600000000001</v>
      </c>
      <c r="S574" s="91">
        <f t="shared" si="333"/>
        <v>5.5951300000000002</v>
      </c>
      <c r="T574" s="91">
        <f t="shared" si="333"/>
        <v>5.6208999999999998</v>
      </c>
      <c r="U574" s="91">
        <f t="shared" si="333"/>
        <v>5.6559900000000001</v>
      </c>
      <c r="V574" s="91">
        <f t="shared" si="333"/>
        <v>5.71671</v>
      </c>
      <c r="W574" s="91">
        <f t="shared" si="333"/>
        <v>5.7003500000000003</v>
      </c>
      <c r="X574" s="91">
        <f t="shared" si="333"/>
        <v>5.6963999999999997</v>
      </c>
      <c r="Y574" s="91">
        <f t="shared" si="333"/>
        <v>5.6323800000000004</v>
      </c>
      <c r="Z574" s="91">
        <f t="shared" si="333"/>
        <v>5.4424799999999998</v>
      </c>
      <c r="AA574" s="91">
        <f t="shared" si="333"/>
        <v>5.2446000000000002</v>
      </c>
    </row>
    <row r="575" spans="1:27" ht="12.75" hidden="1" customHeight="1" outlineLevel="1" x14ac:dyDescent="0.3">
      <c r="A575" s="99" t="s">
        <v>2131</v>
      </c>
      <c r="B575" s="63" t="s">
        <v>238</v>
      </c>
      <c r="C575" s="43" t="s">
        <v>79</v>
      </c>
      <c r="D575" s="44">
        <v>1526.44</v>
      </c>
      <c r="E575" s="44">
        <v>1372.86</v>
      </c>
      <c r="F575" s="44">
        <v>1269.3800000000001</v>
      </c>
      <c r="G575" s="44">
        <v>1261.05</v>
      </c>
      <c r="H575" s="44">
        <v>1264.3900000000001</v>
      </c>
      <c r="I575" s="44">
        <v>1300.2</v>
      </c>
      <c r="J575" s="44">
        <v>1389.71</v>
      </c>
      <c r="K575" s="44">
        <v>1460.68</v>
      </c>
      <c r="L575" s="44">
        <v>1628.42</v>
      </c>
      <c r="M575" s="44">
        <v>1805.9</v>
      </c>
      <c r="N575" s="44">
        <v>1868.41</v>
      </c>
      <c r="O575" s="44">
        <v>1878.66</v>
      </c>
      <c r="P575" s="44">
        <v>1869.33</v>
      </c>
      <c r="Q575" s="44">
        <v>1859.19</v>
      </c>
      <c r="R575" s="44">
        <v>1824.43</v>
      </c>
      <c r="S575" s="44">
        <v>1814.2</v>
      </c>
      <c r="T575" s="44">
        <v>1839.97</v>
      </c>
      <c r="U575" s="44">
        <v>1875.06</v>
      </c>
      <c r="V575" s="44">
        <v>1935.78</v>
      </c>
      <c r="W575" s="44">
        <v>1919.42</v>
      </c>
      <c r="X575" s="44">
        <v>1915.47</v>
      </c>
      <c r="Y575" s="44">
        <v>1851.45</v>
      </c>
      <c r="Z575" s="44">
        <v>1661.55</v>
      </c>
      <c r="AA575" s="44">
        <v>1463.67</v>
      </c>
    </row>
    <row r="576" spans="1:27" ht="12.75" hidden="1" customHeight="1" outlineLevel="1" x14ac:dyDescent="0.3">
      <c r="A576" s="99" t="s">
        <v>2132</v>
      </c>
      <c r="B576" s="63" t="s">
        <v>90</v>
      </c>
      <c r="C576" s="43" t="s">
        <v>79</v>
      </c>
      <c r="D576" s="44">
        <f>$D$456</f>
        <v>3559.77</v>
      </c>
      <c r="E576" s="44">
        <f t="shared" ref="E576:AA576" si="334">$D$456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3">
      <c r="A577" s="99" t="s">
        <v>2133</v>
      </c>
      <c r="B577" s="63" t="s">
        <v>83</v>
      </c>
      <c r="C577" s="43" t="s">
        <v>79</v>
      </c>
      <c r="D577" s="44">
        <v>4.8</v>
      </c>
      <c r="E577" s="44">
        <v>4.8</v>
      </c>
      <c r="F577" s="44">
        <v>4.8</v>
      </c>
      <c r="G577" s="44">
        <v>4.8</v>
      </c>
      <c r="H577" s="44">
        <v>4.8</v>
      </c>
      <c r="I577" s="44">
        <v>4.8</v>
      </c>
      <c r="J577" s="44">
        <v>4.8</v>
      </c>
      <c r="K577" s="44">
        <v>4.8</v>
      </c>
      <c r="L577" s="44">
        <v>4.8</v>
      </c>
      <c r="M577" s="44">
        <v>4.8</v>
      </c>
      <c r="N577" s="44">
        <v>4.8</v>
      </c>
      <c r="O577" s="44">
        <v>4.8</v>
      </c>
      <c r="P577" s="44">
        <v>4.8</v>
      </c>
      <c r="Q577" s="44">
        <v>4.8</v>
      </c>
      <c r="R577" s="44">
        <v>4.8</v>
      </c>
      <c r="S577" s="44">
        <v>4.8</v>
      </c>
      <c r="T577" s="44">
        <v>4.8</v>
      </c>
      <c r="U577" s="44">
        <v>4.8</v>
      </c>
      <c r="V577" s="44">
        <v>4.8</v>
      </c>
      <c r="W577" s="44">
        <v>4.8</v>
      </c>
      <c r="X577" s="44">
        <v>4.8</v>
      </c>
      <c r="Y577" s="44">
        <v>4.8</v>
      </c>
      <c r="Z577" s="44">
        <v>4.8</v>
      </c>
      <c r="AA577" s="44">
        <v>4.8</v>
      </c>
    </row>
    <row r="578" spans="1:27" ht="12.75" hidden="1" customHeight="1" outlineLevel="1" x14ac:dyDescent="0.3">
      <c r="A578" s="99" t="s">
        <v>2134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ht="13.8" collapsed="1" x14ac:dyDescent="0.3">
      <c r="A579" s="98" t="s">
        <v>2135</v>
      </c>
      <c r="B579" s="28" t="str">
        <f>"26"&amp;"."&amp;$B$752&amp;"."&amp;$B$753</f>
        <v>26.02.2024</v>
      </c>
      <c r="C579" s="90" t="s">
        <v>76</v>
      </c>
      <c r="D579" s="91">
        <f>ROUND(((D580+D581+D583+D582)/1000),5)</f>
        <v>5.1884499999999996</v>
      </c>
      <c r="E579" s="91">
        <f>ROUND(((E580+E581+E583+E582)/1000),5)</f>
        <v>5.06006</v>
      </c>
      <c r="F579" s="91">
        <f>ROUND(((F580+F581+F583+F582)/1000),5)</f>
        <v>5.0029899999999996</v>
      </c>
      <c r="G579" s="91">
        <f t="shared" ref="G579:AA579" si="336">ROUND(((G580+G581+G583+G582)/1000),5)</f>
        <v>5.0101100000000001</v>
      </c>
      <c r="H579" s="91">
        <f t="shared" si="336"/>
        <v>5.02651</v>
      </c>
      <c r="I579" s="91">
        <f t="shared" si="336"/>
        <v>5.1681800000000004</v>
      </c>
      <c r="J579" s="91">
        <f t="shared" si="336"/>
        <v>5.33127</v>
      </c>
      <c r="K579" s="91">
        <f t="shared" si="336"/>
        <v>5.6146799999999999</v>
      </c>
      <c r="L579" s="91">
        <f t="shared" si="336"/>
        <v>5.7470299999999996</v>
      </c>
      <c r="M579" s="91">
        <f t="shared" si="336"/>
        <v>5.758</v>
      </c>
      <c r="N579" s="91">
        <f t="shared" si="336"/>
        <v>5.7778200000000002</v>
      </c>
      <c r="O579" s="91">
        <f t="shared" si="336"/>
        <v>5.8059700000000003</v>
      </c>
      <c r="P579" s="91">
        <f t="shared" si="336"/>
        <v>5.7974399999999999</v>
      </c>
      <c r="Q579" s="91">
        <f t="shared" si="336"/>
        <v>5.7990199999999996</v>
      </c>
      <c r="R579" s="91">
        <f t="shared" si="336"/>
        <v>5.7889099999999996</v>
      </c>
      <c r="S579" s="91">
        <f t="shared" si="336"/>
        <v>5.7258399999999998</v>
      </c>
      <c r="T579" s="91">
        <f t="shared" si="336"/>
        <v>5.7095200000000004</v>
      </c>
      <c r="U579" s="91">
        <f t="shared" si="336"/>
        <v>5.72377</v>
      </c>
      <c r="V579" s="91">
        <f t="shared" si="336"/>
        <v>5.7475399999999999</v>
      </c>
      <c r="W579" s="91">
        <f t="shared" si="336"/>
        <v>5.7729600000000003</v>
      </c>
      <c r="X579" s="91">
        <f t="shared" si="336"/>
        <v>5.6799099999999996</v>
      </c>
      <c r="Y579" s="91">
        <f t="shared" si="336"/>
        <v>5.5622800000000003</v>
      </c>
      <c r="Z579" s="91">
        <f t="shared" si="336"/>
        <v>5.3296099999999997</v>
      </c>
      <c r="AA579" s="91">
        <f t="shared" si="336"/>
        <v>5.08209</v>
      </c>
    </row>
    <row r="580" spans="1:27" ht="12.75" hidden="1" customHeight="1" outlineLevel="1" x14ac:dyDescent="0.3">
      <c r="A580" s="99" t="s">
        <v>2136</v>
      </c>
      <c r="B580" s="63" t="s">
        <v>238</v>
      </c>
      <c r="C580" s="43" t="s">
        <v>79</v>
      </c>
      <c r="D580" s="44">
        <v>1407.52</v>
      </c>
      <c r="E580" s="44">
        <v>1279.1300000000001</v>
      </c>
      <c r="F580" s="44">
        <v>1222.06</v>
      </c>
      <c r="G580" s="44">
        <v>1229.18</v>
      </c>
      <c r="H580" s="44">
        <v>1245.58</v>
      </c>
      <c r="I580" s="44">
        <v>1387.25</v>
      </c>
      <c r="J580" s="44">
        <v>1550.34</v>
      </c>
      <c r="K580" s="44">
        <v>1833.75</v>
      </c>
      <c r="L580" s="44">
        <v>1966.1</v>
      </c>
      <c r="M580" s="44">
        <v>1977.07</v>
      </c>
      <c r="N580" s="44">
        <v>1996.89</v>
      </c>
      <c r="O580" s="44">
        <v>2025.04</v>
      </c>
      <c r="P580" s="44">
        <v>2016.51</v>
      </c>
      <c r="Q580" s="44">
        <v>2018.09</v>
      </c>
      <c r="R580" s="44">
        <v>2007.98</v>
      </c>
      <c r="S580" s="44">
        <v>1944.91</v>
      </c>
      <c r="T580" s="44">
        <v>1928.59</v>
      </c>
      <c r="U580" s="44">
        <v>1942.84</v>
      </c>
      <c r="V580" s="44">
        <v>1966.61</v>
      </c>
      <c r="W580" s="44">
        <v>1992.03</v>
      </c>
      <c r="X580" s="44">
        <v>1898.98</v>
      </c>
      <c r="Y580" s="44">
        <v>1781.35</v>
      </c>
      <c r="Z580" s="44">
        <v>1548.68</v>
      </c>
      <c r="AA580" s="44">
        <v>1301.1600000000001</v>
      </c>
    </row>
    <row r="581" spans="1:27" ht="12.75" hidden="1" customHeight="1" outlineLevel="1" x14ac:dyDescent="0.3">
      <c r="A581" s="99" t="s">
        <v>2137</v>
      </c>
      <c r="B581" s="63" t="s">
        <v>90</v>
      </c>
      <c r="C581" s="43" t="s">
        <v>79</v>
      </c>
      <c r="D581" s="44">
        <f>$D$456</f>
        <v>3559.77</v>
      </c>
      <c r="E581" s="44">
        <f t="shared" ref="E581:AA581" si="337">$D$456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3">
      <c r="A582" s="99" t="s">
        <v>2138</v>
      </c>
      <c r="B582" s="63" t="s">
        <v>83</v>
      </c>
      <c r="C582" s="43" t="s">
        <v>79</v>
      </c>
      <c r="D582" s="44">
        <v>4.8</v>
      </c>
      <c r="E582" s="44">
        <v>4.8</v>
      </c>
      <c r="F582" s="44">
        <v>4.8</v>
      </c>
      <c r="G582" s="44">
        <v>4.8</v>
      </c>
      <c r="H582" s="44">
        <v>4.8</v>
      </c>
      <c r="I582" s="44">
        <v>4.8</v>
      </c>
      <c r="J582" s="44">
        <v>4.8</v>
      </c>
      <c r="K582" s="44">
        <v>4.8</v>
      </c>
      <c r="L582" s="44">
        <v>4.8</v>
      </c>
      <c r="M582" s="44">
        <v>4.8</v>
      </c>
      <c r="N582" s="44">
        <v>4.8</v>
      </c>
      <c r="O582" s="44">
        <v>4.8</v>
      </c>
      <c r="P582" s="44">
        <v>4.8</v>
      </c>
      <c r="Q582" s="44">
        <v>4.8</v>
      </c>
      <c r="R582" s="44">
        <v>4.8</v>
      </c>
      <c r="S582" s="44">
        <v>4.8</v>
      </c>
      <c r="T582" s="44">
        <v>4.8</v>
      </c>
      <c r="U582" s="44">
        <v>4.8</v>
      </c>
      <c r="V582" s="44">
        <v>4.8</v>
      </c>
      <c r="W582" s="44">
        <v>4.8</v>
      </c>
      <c r="X582" s="44">
        <v>4.8</v>
      </c>
      <c r="Y582" s="44">
        <v>4.8</v>
      </c>
      <c r="Z582" s="44">
        <v>4.8</v>
      </c>
      <c r="AA582" s="44">
        <v>4.8</v>
      </c>
    </row>
    <row r="583" spans="1:27" ht="12.75" hidden="1" customHeight="1" outlineLevel="1" x14ac:dyDescent="0.3">
      <c r="A583" s="99" t="s">
        <v>2139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ht="13.8" collapsed="1" x14ac:dyDescent="0.3">
      <c r="A584" s="98" t="s">
        <v>2140</v>
      </c>
      <c r="B584" s="28" t="str">
        <f>"27"&amp;"."&amp;$B$752&amp;"."&amp;$B$753</f>
        <v>27.02.2024</v>
      </c>
      <c r="C584" s="90" t="s">
        <v>76</v>
      </c>
      <c r="D584" s="91">
        <f>ROUND(((D585+D586+D588+D587)/1000),5)</f>
        <v>5.0673599999999999</v>
      </c>
      <c r="E584" s="91">
        <f>ROUND(((E585+E586+E588+E587)/1000),5)</f>
        <v>5.0154399999999999</v>
      </c>
      <c r="F584" s="91">
        <f>ROUND(((F585+F586+F588+F587)/1000),5)</f>
        <v>4.9889400000000004</v>
      </c>
      <c r="G584" s="91">
        <f t="shared" ref="G584:AA584" si="339">ROUND(((G585+G586+G588+G587)/1000),5)</f>
        <v>4.9863799999999996</v>
      </c>
      <c r="H584" s="91">
        <f t="shared" si="339"/>
        <v>5.0200800000000001</v>
      </c>
      <c r="I584" s="91">
        <f t="shared" si="339"/>
        <v>5.1833299999999998</v>
      </c>
      <c r="J584" s="91">
        <f t="shared" si="339"/>
        <v>5.3106600000000004</v>
      </c>
      <c r="K584" s="91">
        <f t="shared" si="339"/>
        <v>5.4671399999999997</v>
      </c>
      <c r="L584" s="91">
        <f t="shared" si="339"/>
        <v>5.6610800000000001</v>
      </c>
      <c r="M584" s="91">
        <f t="shared" si="339"/>
        <v>5.6931200000000004</v>
      </c>
      <c r="N584" s="91">
        <f t="shared" si="339"/>
        <v>5.7190700000000003</v>
      </c>
      <c r="O584" s="91">
        <f t="shared" si="339"/>
        <v>5.8108700000000004</v>
      </c>
      <c r="P584" s="91">
        <f t="shared" si="339"/>
        <v>5.7442000000000002</v>
      </c>
      <c r="Q584" s="91">
        <f t="shared" si="339"/>
        <v>5.7321200000000001</v>
      </c>
      <c r="R584" s="91">
        <f t="shared" si="339"/>
        <v>5.7129599999999998</v>
      </c>
      <c r="S584" s="91">
        <f t="shared" si="339"/>
        <v>5.6260399999999997</v>
      </c>
      <c r="T584" s="91">
        <f t="shared" si="339"/>
        <v>5.6365800000000004</v>
      </c>
      <c r="U584" s="91">
        <f t="shared" si="339"/>
        <v>5.66784</v>
      </c>
      <c r="V584" s="91">
        <f t="shared" si="339"/>
        <v>5.6913200000000002</v>
      </c>
      <c r="W584" s="91">
        <f t="shared" si="339"/>
        <v>5.7149900000000002</v>
      </c>
      <c r="X584" s="91">
        <f t="shared" si="339"/>
        <v>5.6452499999999999</v>
      </c>
      <c r="Y584" s="91">
        <f t="shared" si="339"/>
        <v>5.58317</v>
      </c>
      <c r="Z584" s="91">
        <f t="shared" si="339"/>
        <v>5.3828300000000002</v>
      </c>
      <c r="AA584" s="91">
        <f t="shared" si="339"/>
        <v>5.1909000000000001</v>
      </c>
    </row>
    <row r="585" spans="1:27" ht="12.75" hidden="1" customHeight="1" outlineLevel="1" x14ac:dyDescent="0.3">
      <c r="A585" s="99" t="s">
        <v>2141</v>
      </c>
      <c r="B585" s="63" t="s">
        <v>238</v>
      </c>
      <c r="C585" s="43" t="s">
        <v>79</v>
      </c>
      <c r="D585" s="44">
        <v>1286.43</v>
      </c>
      <c r="E585" s="44">
        <v>1234.51</v>
      </c>
      <c r="F585" s="44">
        <v>1208.01</v>
      </c>
      <c r="G585" s="44">
        <v>1205.45</v>
      </c>
      <c r="H585" s="44">
        <v>1239.1500000000001</v>
      </c>
      <c r="I585" s="44">
        <v>1402.4</v>
      </c>
      <c r="J585" s="44">
        <v>1529.73</v>
      </c>
      <c r="K585" s="44">
        <v>1686.21</v>
      </c>
      <c r="L585" s="44">
        <v>1880.15</v>
      </c>
      <c r="M585" s="44">
        <v>1912.19</v>
      </c>
      <c r="N585" s="44">
        <v>1938.14</v>
      </c>
      <c r="O585" s="44">
        <v>2029.94</v>
      </c>
      <c r="P585" s="44">
        <v>1963.27</v>
      </c>
      <c r="Q585" s="44">
        <v>1951.19</v>
      </c>
      <c r="R585" s="44">
        <v>1932.03</v>
      </c>
      <c r="S585" s="44">
        <v>1845.11</v>
      </c>
      <c r="T585" s="44">
        <v>1855.65</v>
      </c>
      <c r="U585" s="44">
        <v>1886.91</v>
      </c>
      <c r="V585" s="44">
        <v>1910.39</v>
      </c>
      <c r="W585" s="44">
        <v>1934.06</v>
      </c>
      <c r="X585" s="44">
        <v>1864.32</v>
      </c>
      <c r="Y585" s="44">
        <v>1802.24</v>
      </c>
      <c r="Z585" s="44">
        <v>1601.9</v>
      </c>
      <c r="AA585" s="44">
        <v>1409.97</v>
      </c>
    </row>
    <row r="586" spans="1:27" ht="12.75" hidden="1" customHeight="1" outlineLevel="1" x14ac:dyDescent="0.3">
      <c r="A586" s="99" t="s">
        <v>2142</v>
      </c>
      <c r="B586" s="63" t="s">
        <v>90</v>
      </c>
      <c r="C586" s="43" t="s">
        <v>79</v>
      </c>
      <c r="D586" s="44">
        <f>$D$456</f>
        <v>3559.77</v>
      </c>
      <c r="E586" s="44">
        <f t="shared" ref="E586:AA586" si="340">$D$456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3">
      <c r="A587" s="99" t="s">
        <v>2143</v>
      </c>
      <c r="B587" s="63" t="s">
        <v>83</v>
      </c>
      <c r="C587" s="43" t="s">
        <v>79</v>
      </c>
      <c r="D587" s="44">
        <v>4.8</v>
      </c>
      <c r="E587" s="44">
        <v>4.8</v>
      </c>
      <c r="F587" s="44">
        <v>4.8</v>
      </c>
      <c r="G587" s="44">
        <v>4.8</v>
      </c>
      <c r="H587" s="44">
        <v>4.8</v>
      </c>
      <c r="I587" s="44">
        <v>4.8</v>
      </c>
      <c r="J587" s="44">
        <v>4.8</v>
      </c>
      <c r="K587" s="44">
        <v>4.8</v>
      </c>
      <c r="L587" s="44">
        <v>4.8</v>
      </c>
      <c r="M587" s="44">
        <v>4.8</v>
      </c>
      <c r="N587" s="44">
        <v>4.8</v>
      </c>
      <c r="O587" s="44">
        <v>4.8</v>
      </c>
      <c r="P587" s="44">
        <v>4.8</v>
      </c>
      <c r="Q587" s="44">
        <v>4.8</v>
      </c>
      <c r="R587" s="44">
        <v>4.8</v>
      </c>
      <c r="S587" s="44">
        <v>4.8</v>
      </c>
      <c r="T587" s="44">
        <v>4.8</v>
      </c>
      <c r="U587" s="44">
        <v>4.8</v>
      </c>
      <c r="V587" s="44">
        <v>4.8</v>
      </c>
      <c r="W587" s="44">
        <v>4.8</v>
      </c>
      <c r="X587" s="44">
        <v>4.8</v>
      </c>
      <c r="Y587" s="44">
        <v>4.8</v>
      </c>
      <c r="Z587" s="44">
        <v>4.8</v>
      </c>
      <c r="AA587" s="44">
        <v>4.8</v>
      </c>
    </row>
    <row r="588" spans="1:27" ht="12.75" hidden="1" customHeight="1" outlineLevel="1" x14ac:dyDescent="0.3">
      <c r="A588" s="99" t="s">
        <v>2144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ht="13.8" collapsed="1" x14ac:dyDescent="0.3">
      <c r="A589" s="98" t="s">
        <v>2145</v>
      </c>
      <c r="B589" s="28" t="str">
        <f>"28"&amp;"."&amp;$B$752&amp;"."&amp;$B$753</f>
        <v>28.02.2024</v>
      </c>
      <c r="C589" s="90" t="s">
        <v>76</v>
      </c>
      <c r="D589" s="91">
        <f>ROUND(((D590+D591+D593+D592)/1000),5)</f>
        <v>5.0495099999999997</v>
      </c>
      <c r="E589" s="91">
        <f>ROUND(((E590+E591+E593+E592)/1000),5)</f>
        <v>5.0123600000000001</v>
      </c>
      <c r="F589" s="91">
        <f>ROUND(((F590+F591+F593+F592)/1000),5)</f>
        <v>4.99655</v>
      </c>
      <c r="G589" s="91">
        <f t="shared" ref="G589:AA589" si="342">ROUND(((G590+G591+G593+G592)/1000),5)</f>
        <v>4.9935900000000002</v>
      </c>
      <c r="H589" s="91">
        <f t="shared" si="342"/>
        <v>5.0220099999999999</v>
      </c>
      <c r="I589" s="91">
        <f t="shared" si="342"/>
        <v>5.1396899999999999</v>
      </c>
      <c r="J589" s="91">
        <f t="shared" si="342"/>
        <v>5.3186400000000003</v>
      </c>
      <c r="K589" s="91">
        <f t="shared" si="342"/>
        <v>5.6029099999999996</v>
      </c>
      <c r="L589" s="91">
        <f t="shared" si="342"/>
        <v>5.7125399999999997</v>
      </c>
      <c r="M589" s="91">
        <f t="shared" si="342"/>
        <v>5.7540500000000003</v>
      </c>
      <c r="N589" s="91">
        <f t="shared" si="342"/>
        <v>5.7611600000000003</v>
      </c>
      <c r="O589" s="91">
        <f t="shared" si="342"/>
        <v>5.8097399999999997</v>
      </c>
      <c r="P589" s="91">
        <f t="shared" si="342"/>
        <v>5.7880200000000004</v>
      </c>
      <c r="Q589" s="91">
        <f t="shared" si="342"/>
        <v>5.7944199999999997</v>
      </c>
      <c r="R589" s="91">
        <f t="shared" si="342"/>
        <v>5.7824400000000002</v>
      </c>
      <c r="S589" s="91">
        <f t="shared" si="342"/>
        <v>5.68445</v>
      </c>
      <c r="T589" s="91">
        <f t="shared" si="342"/>
        <v>5.6689400000000001</v>
      </c>
      <c r="U589" s="91">
        <f t="shared" si="342"/>
        <v>5.6820199999999996</v>
      </c>
      <c r="V589" s="91">
        <f t="shared" si="342"/>
        <v>5.7360499999999996</v>
      </c>
      <c r="W589" s="91">
        <f t="shared" si="342"/>
        <v>5.7842200000000004</v>
      </c>
      <c r="X589" s="91">
        <f t="shared" si="342"/>
        <v>5.6980899999999997</v>
      </c>
      <c r="Y589" s="91">
        <f t="shared" si="342"/>
        <v>5.6058599999999998</v>
      </c>
      <c r="Z589" s="91">
        <f t="shared" si="342"/>
        <v>5.3792099999999996</v>
      </c>
      <c r="AA589" s="91">
        <f t="shared" si="342"/>
        <v>5.1078099999999997</v>
      </c>
    </row>
    <row r="590" spans="1:27" ht="12.75" hidden="1" customHeight="1" outlineLevel="1" x14ac:dyDescent="0.3">
      <c r="A590" s="99" t="s">
        <v>2146</v>
      </c>
      <c r="B590" s="63" t="s">
        <v>238</v>
      </c>
      <c r="C590" s="43" t="s">
        <v>79</v>
      </c>
      <c r="D590" s="44">
        <v>1268.58</v>
      </c>
      <c r="E590" s="44">
        <v>1231.43</v>
      </c>
      <c r="F590" s="44">
        <v>1215.6199999999999</v>
      </c>
      <c r="G590" s="44">
        <v>1212.6600000000001</v>
      </c>
      <c r="H590" s="44">
        <v>1241.08</v>
      </c>
      <c r="I590" s="44">
        <v>1358.76</v>
      </c>
      <c r="J590" s="44">
        <v>1537.71</v>
      </c>
      <c r="K590" s="44">
        <v>1821.98</v>
      </c>
      <c r="L590" s="44">
        <v>1931.61</v>
      </c>
      <c r="M590" s="44">
        <v>1973.12</v>
      </c>
      <c r="N590" s="44">
        <v>1980.23</v>
      </c>
      <c r="O590" s="44">
        <v>2028.81</v>
      </c>
      <c r="P590" s="44">
        <v>2007.09</v>
      </c>
      <c r="Q590" s="44">
        <v>2013.49</v>
      </c>
      <c r="R590" s="44">
        <v>2001.51</v>
      </c>
      <c r="S590" s="44">
        <v>1903.52</v>
      </c>
      <c r="T590" s="44">
        <v>1888.01</v>
      </c>
      <c r="U590" s="44">
        <v>1901.09</v>
      </c>
      <c r="V590" s="44">
        <v>1955.12</v>
      </c>
      <c r="W590" s="44">
        <v>2003.29</v>
      </c>
      <c r="X590" s="44">
        <v>1917.16</v>
      </c>
      <c r="Y590" s="44">
        <v>1824.93</v>
      </c>
      <c r="Z590" s="44">
        <v>1598.28</v>
      </c>
      <c r="AA590" s="44">
        <v>1326.88</v>
      </c>
    </row>
    <row r="591" spans="1:27" ht="12.75" hidden="1" customHeight="1" outlineLevel="1" x14ac:dyDescent="0.3">
      <c r="A591" s="99" t="s">
        <v>2147</v>
      </c>
      <c r="B591" s="63" t="s">
        <v>90</v>
      </c>
      <c r="C591" s="43" t="s">
        <v>79</v>
      </c>
      <c r="D591" s="44">
        <f>$D$456</f>
        <v>3559.77</v>
      </c>
      <c r="E591" s="44">
        <f t="shared" ref="E591:AA591" si="343">$D$456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3">
      <c r="A592" s="99" t="s">
        <v>2148</v>
      </c>
      <c r="B592" s="63" t="s">
        <v>83</v>
      </c>
      <c r="C592" s="43" t="s">
        <v>79</v>
      </c>
      <c r="D592" s="44">
        <v>4.8</v>
      </c>
      <c r="E592" s="44">
        <v>4.8</v>
      </c>
      <c r="F592" s="44">
        <v>4.8</v>
      </c>
      <c r="G592" s="44">
        <v>4.8</v>
      </c>
      <c r="H592" s="44">
        <v>4.8</v>
      </c>
      <c r="I592" s="44">
        <v>4.8</v>
      </c>
      <c r="J592" s="44">
        <v>4.8</v>
      </c>
      <c r="K592" s="44">
        <v>4.8</v>
      </c>
      <c r="L592" s="44">
        <v>4.8</v>
      </c>
      <c r="M592" s="44">
        <v>4.8</v>
      </c>
      <c r="N592" s="44">
        <v>4.8</v>
      </c>
      <c r="O592" s="44">
        <v>4.8</v>
      </c>
      <c r="P592" s="44">
        <v>4.8</v>
      </c>
      <c r="Q592" s="44">
        <v>4.8</v>
      </c>
      <c r="R592" s="44">
        <v>4.8</v>
      </c>
      <c r="S592" s="44">
        <v>4.8</v>
      </c>
      <c r="T592" s="44">
        <v>4.8</v>
      </c>
      <c r="U592" s="44">
        <v>4.8</v>
      </c>
      <c r="V592" s="44">
        <v>4.8</v>
      </c>
      <c r="W592" s="44">
        <v>4.8</v>
      </c>
      <c r="X592" s="44">
        <v>4.8</v>
      </c>
      <c r="Y592" s="44">
        <v>4.8</v>
      </c>
      <c r="Z592" s="44">
        <v>4.8</v>
      </c>
      <c r="AA592" s="44">
        <v>4.8</v>
      </c>
    </row>
    <row r="593" spans="1:27" ht="12.75" hidden="1" customHeight="1" outlineLevel="1" x14ac:dyDescent="0.3">
      <c r="A593" s="99" t="s">
        <v>2149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ht="13.8" collapsed="1" x14ac:dyDescent="0.3">
      <c r="A594" s="98" t="s">
        <v>2150</v>
      </c>
      <c r="B594" s="28" t="str">
        <f>"29"&amp;"."&amp;$B$752&amp;"."&amp;$B$753</f>
        <v>29.02.2024</v>
      </c>
      <c r="C594" s="90" t="s">
        <v>76</v>
      </c>
      <c r="D594" s="91">
        <f>ROUND(((D595+D596+D598+D597)/1000),5)</f>
        <v>5.07172</v>
      </c>
      <c r="E594" s="91">
        <f>ROUND(((E595+E596+E598+E597)/1000),5)</f>
        <v>5.0393800000000004</v>
      </c>
      <c r="F594" s="91">
        <f>ROUND(((F595+F596+F598+F597)/1000),5)</f>
        <v>5.0287699999999997</v>
      </c>
      <c r="G594" s="91">
        <f t="shared" ref="G594:AA594" si="345">ROUND(((G595+G596+G598+G597)/1000),5)</f>
        <v>5.0365799999999998</v>
      </c>
      <c r="H594" s="91">
        <f t="shared" si="345"/>
        <v>5.0543699999999996</v>
      </c>
      <c r="I594" s="91">
        <f t="shared" si="345"/>
        <v>5.2131100000000004</v>
      </c>
      <c r="J594" s="91">
        <f t="shared" si="345"/>
        <v>5.3682699999999999</v>
      </c>
      <c r="K594" s="91">
        <f t="shared" si="345"/>
        <v>5.5484999999999998</v>
      </c>
      <c r="L594" s="91">
        <f t="shared" si="345"/>
        <v>5.7333699999999999</v>
      </c>
      <c r="M594" s="91">
        <f t="shared" si="345"/>
        <v>5.7534599999999996</v>
      </c>
      <c r="N594" s="91">
        <f t="shared" si="345"/>
        <v>5.76884</v>
      </c>
      <c r="O594" s="91">
        <f t="shared" si="345"/>
        <v>5.7968799999999998</v>
      </c>
      <c r="P594" s="91">
        <f t="shared" si="345"/>
        <v>5.7781900000000004</v>
      </c>
      <c r="Q594" s="91">
        <f t="shared" si="345"/>
        <v>5.7821199999999999</v>
      </c>
      <c r="R594" s="91">
        <f t="shared" si="345"/>
        <v>5.7755900000000002</v>
      </c>
      <c r="S594" s="91">
        <f t="shared" si="345"/>
        <v>5.7060300000000002</v>
      </c>
      <c r="T594" s="91">
        <f t="shared" si="345"/>
        <v>5.6733599999999997</v>
      </c>
      <c r="U594" s="91">
        <f t="shared" si="345"/>
        <v>5.6893399999999996</v>
      </c>
      <c r="V594" s="91">
        <f t="shared" si="345"/>
        <v>5.7374799999999997</v>
      </c>
      <c r="W594" s="91">
        <f t="shared" si="345"/>
        <v>5.7859100000000003</v>
      </c>
      <c r="X594" s="91">
        <f t="shared" si="345"/>
        <v>5.7099799999999998</v>
      </c>
      <c r="Y594" s="91">
        <f t="shared" si="345"/>
        <v>5.6078799999999998</v>
      </c>
      <c r="Z594" s="91">
        <f t="shared" si="345"/>
        <v>5.4181499999999998</v>
      </c>
      <c r="AA594" s="91">
        <f t="shared" si="345"/>
        <v>5.2260200000000001</v>
      </c>
    </row>
    <row r="595" spans="1:27" ht="12.75" hidden="1" customHeight="1" outlineLevel="1" x14ac:dyDescent="0.3">
      <c r="A595" s="99" t="s">
        <v>2151</v>
      </c>
      <c r="B595" s="63" t="s">
        <v>238</v>
      </c>
      <c r="C595" s="43" t="s">
        <v>79</v>
      </c>
      <c r="D595" s="44">
        <v>1290.79</v>
      </c>
      <c r="E595" s="44">
        <v>1258.45</v>
      </c>
      <c r="F595" s="44">
        <v>1247.8399999999999</v>
      </c>
      <c r="G595" s="44">
        <v>1255.6500000000001</v>
      </c>
      <c r="H595" s="44">
        <v>1273.44</v>
      </c>
      <c r="I595" s="44">
        <v>1432.18</v>
      </c>
      <c r="J595" s="44">
        <v>1587.34</v>
      </c>
      <c r="K595" s="44">
        <v>1767.57</v>
      </c>
      <c r="L595" s="44">
        <v>1952.44</v>
      </c>
      <c r="M595" s="44">
        <v>1972.53</v>
      </c>
      <c r="N595" s="44">
        <v>1987.91</v>
      </c>
      <c r="O595" s="44">
        <v>2015.95</v>
      </c>
      <c r="P595" s="44">
        <v>1997.26</v>
      </c>
      <c r="Q595" s="44">
        <v>2001.19</v>
      </c>
      <c r="R595" s="44">
        <v>1994.66</v>
      </c>
      <c r="S595" s="44">
        <v>1925.1</v>
      </c>
      <c r="T595" s="44">
        <v>1892.43</v>
      </c>
      <c r="U595" s="44">
        <v>1908.41</v>
      </c>
      <c r="V595" s="44">
        <v>1956.55</v>
      </c>
      <c r="W595" s="44">
        <v>2004.98</v>
      </c>
      <c r="X595" s="44">
        <v>1929.05</v>
      </c>
      <c r="Y595" s="44">
        <v>1826.95</v>
      </c>
      <c r="Z595" s="44">
        <v>1637.22</v>
      </c>
      <c r="AA595" s="44">
        <v>1445.09</v>
      </c>
    </row>
    <row r="596" spans="1:27" ht="12.75" hidden="1" customHeight="1" outlineLevel="1" x14ac:dyDescent="0.3">
      <c r="A596" s="99" t="s">
        <v>2152</v>
      </c>
      <c r="B596" s="63" t="s">
        <v>90</v>
      </c>
      <c r="C596" s="43" t="s">
        <v>79</v>
      </c>
      <c r="D596" s="44">
        <f>$D$456</f>
        <v>3559.77</v>
      </c>
      <c r="E596" s="44">
        <f t="shared" ref="E596:AA596" si="346">$D$456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3">
      <c r="A597" s="99" t="s">
        <v>2153</v>
      </c>
      <c r="B597" s="63" t="s">
        <v>83</v>
      </c>
      <c r="C597" s="43" t="s">
        <v>79</v>
      </c>
      <c r="D597" s="44">
        <v>4.8</v>
      </c>
      <c r="E597" s="44">
        <v>4.8</v>
      </c>
      <c r="F597" s="44">
        <v>4.8</v>
      </c>
      <c r="G597" s="44">
        <v>4.8</v>
      </c>
      <c r="H597" s="44">
        <v>4.8</v>
      </c>
      <c r="I597" s="44">
        <v>4.8</v>
      </c>
      <c r="J597" s="44">
        <v>4.8</v>
      </c>
      <c r="K597" s="44">
        <v>4.8</v>
      </c>
      <c r="L597" s="44">
        <v>4.8</v>
      </c>
      <c r="M597" s="44">
        <v>4.8</v>
      </c>
      <c r="N597" s="44">
        <v>4.8</v>
      </c>
      <c r="O597" s="44">
        <v>4.8</v>
      </c>
      <c r="P597" s="44">
        <v>4.8</v>
      </c>
      <c r="Q597" s="44">
        <v>4.8</v>
      </c>
      <c r="R597" s="44">
        <v>4.8</v>
      </c>
      <c r="S597" s="44">
        <v>4.8</v>
      </c>
      <c r="T597" s="44">
        <v>4.8</v>
      </c>
      <c r="U597" s="44">
        <v>4.8</v>
      </c>
      <c r="V597" s="44">
        <v>4.8</v>
      </c>
      <c r="W597" s="44">
        <v>4.8</v>
      </c>
      <c r="X597" s="44">
        <v>4.8</v>
      </c>
      <c r="Y597" s="44">
        <v>4.8</v>
      </c>
      <c r="Z597" s="44">
        <v>4.8</v>
      </c>
      <c r="AA597" s="44">
        <v>4.8</v>
      </c>
    </row>
    <row r="598" spans="1:27" ht="12.75" hidden="1" customHeight="1" outlineLevel="1" x14ac:dyDescent="0.3">
      <c r="A598" s="99" t="s">
        <v>2154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ht="13.8" collapsed="1" x14ac:dyDescent="0.3">
      <c r="B599" s="101" t="s">
        <v>382</v>
      </c>
    </row>
    <row r="600" spans="1:27" ht="13.8" x14ac:dyDescent="0.3">
      <c r="B600" s="101" t="s">
        <v>382</v>
      </c>
    </row>
    <row r="601" spans="1:27" ht="13.8" x14ac:dyDescent="0.3">
      <c r="A601" s="182" t="s">
        <v>2155</v>
      </c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4"/>
    </row>
    <row r="602" spans="1:27" ht="27.6" x14ac:dyDescent="0.25">
      <c r="A602" s="26" t="s">
        <v>64</v>
      </c>
      <c r="B602" s="27" t="s">
        <v>210</v>
      </c>
      <c r="C602" s="26" t="s">
        <v>211</v>
      </c>
      <c r="D602" s="27" t="s">
        <v>212</v>
      </c>
      <c r="E602" s="27" t="s">
        <v>213</v>
      </c>
      <c r="F602" s="27" t="s">
        <v>214</v>
      </c>
      <c r="G602" s="27" t="s">
        <v>215</v>
      </c>
      <c r="H602" s="27" t="s">
        <v>216</v>
      </c>
      <c r="I602" s="27" t="s">
        <v>217</v>
      </c>
      <c r="J602" s="27" t="s">
        <v>218</v>
      </c>
      <c r="K602" s="27" t="s">
        <v>219</v>
      </c>
      <c r="L602" s="27" t="s">
        <v>220</v>
      </c>
      <c r="M602" s="27" t="s">
        <v>221</v>
      </c>
      <c r="N602" s="27" t="s">
        <v>222</v>
      </c>
      <c r="O602" s="27" t="s">
        <v>223</v>
      </c>
      <c r="P602" s="27" t="s">
        <v>224</v>
      </c>
      <c r="Q602" s="27" t="s">
        <v>225</v>
      </c>
      <c r="R602" s="27" t="s">
        <v>226</v>
      </c>
      <c r="S602" s="27" t="s">
        <v>227</v>
      </c>
      <c r="T602" s="27" t="s">
        <v>228</v>
      </c>
      <c r="U602" s="27" t="s">
        <v>229</v>
      </c>
      <c r="V602" s="27" t="s">
        <v>230</v>
      </c>
      <c r="W602" s="27" t="s">
        <v>231</v>
      </c>
      <c r="X602" s="27" t="s">
        <v>232</v>
      </c>
      <c r="Y602" s="27" t="s">
        <v>233</v>
      </c>
      <c r="Z602" s="27" t="s">
        <v>234</v>
      </c>
      <c r="AA602" s="27" t="s">
        <v>235</v>
      </c>
    </row>
    <row r="603" spans="1:27" ht="13.8" x14ac:dyDescent="0.3">
      <c r="A603" s="98" t="s">
        <v>2156</v>
      </c>
      <c r="B603" s="28" t="str">
        <f>"01"&amp;"."&amp;$B$752&amp;"."&amp;$B$753</f>
        <v>01.02.2024</v>
      </c>
      <c r="C603" s="90" t="s">
        <v>76</v>
      </c>
      <c r="D603" s="91">
        <f>ROUND((D604)/1000,5)</f>
        <v>0</v>
      </c>
      <c r="E603" s="91">
        <f t="shared" ref="E603:AA603" si="348">ROUND((E604)/1000,5)</f>
        <v>0</v>
      </c>
      <c r="F603" s="91">
        <f t="shared" si="348"/>
        <v>0</v>
      </c>
      <c r="G603" s="91">
        <f t="shared" si="348"/>
        <v>2.409E-2</v>
      </c>
      <c r="H603" s="91">
        <f t="shared" si="348"/>
        <v>3.0929999999999999E-2</v>
      </c>
      <c r="I603" s="91">
        <f t="shared" si="348"/>
        <v>0.11258</v>
      </c>
      <c r="J603" s="91">
        <f t="shared" si="348"/>
        <v>0.23379</v>
      </c>
      <c r="K603" s="91">
        <f t="shared" si="348"/>
        <v>0.17372000000000001</v>
      </c>
      <c r="L603" s="91">
        <f t="shared" si="348"/>
        <v>0.1152</v>
      </c>
      <c r="M603" s="91">
        <f t="shared" si="348"/>
        <v>6.8820000000000006E-2</v>
      </c>
      <c r="N603" s="91">
        <f t="shared" si="348"/>
        <v>2.504E-2</v>
      </c>
      <c r="O603" s="91">
        <f t="shared" si="348"/>
        <v>2.6610000000000002E-2</v>
      </c>
      <c r="P603" s="91">
        <f t="shared" si="348"/>
        <v>4.7210000000000002E-2</v>
      </c>
      <c r="Q603" s="91">
        <f t="shared" si="348"/>
        <v>3.4630000000000001E-2</v>
      </c>
      <c r="R603" s="91">
        <f t="shared" si="348"/>
        <v>3.8339999999999999E-2</v>
      </c>
      <c r="S603" s="91">
        <f t="shared" si="348"/>
        <v>1.18E-2</v>
      </c>
      <c r="T603" s="91">
        <f t="shared" si="348"/>
        <v>2.282E-2</v>
      </c>
      <c r="U603" s="91">
        <f t="shared" si="348"/>
        <v>4.0410000000000001E-2</v>
      </c>
      <c r="V603" s="91">
        <f t="shared" si="348"/>
        <v>0</v>
      </c>
      <c r="W603" s="91">
        <f t="shared" si="348"/>
        <v>0</v>
      </c>
      <c r="X603" s="91">
        <f t="shared" si="348"/>
        <v>0</v>
      </c>
      <c r="Y603" s="91">
        <f t="shared" si="348"/>
        <v>0</v>
      </c>
      <c r="Z603" s="91">
        <f t="shared" si="348"/>
        <v>0</v>
      </c>
      <c r="AA603" s="91">
        <f t="shared" si="348"/>
        <v>0</v>
      </c>
    </row>
    <row r="604" spans="1:27" ht="12.75" hidden="1" customHeight="1" outlineLevel="1" x14ac:dyDescent="0.3">
      <c r="A604" s="99" t="s">
        <v>2157</v>
      </c>
      <c r="B604" s="63" t="s">
        <v>238</v>
      </c>
      <c r="C604" s="43" t="s">
        <v>79</v>
      </c>
      <c r="D604" s="44">
        <v>0</v>
      </c>
      <c r="E604" s="44">
        <v>0</v>
      </c>
      <c r="F604" s="44">
        <v>0</v>
      </c>
      <c r="G604" s="44">
        <v>24.09</v>
      </c>
      <c r="H604" s="44">
        <v>30.93</v>
      </c>
      <c r="I604" s="44">
        <v>112.58</v>
      </c>
      <c r="J604" s="44">
        <v>233.79</v>
      </c>
      <c r="K604" s="44">
        <v>173.72</v>
      </c>
      <c r="L604" s="44">
        <v>115.2</v>
      </c>
      <c r="M604" s="44">
        <v>68.819999999999993</v>
      </c>
      <c r="N604" s="44">
        <v>25.04</v>
      </c>
      <c r="O604" s="44">
        <v>26.61</v>
      </c>
      <c r="P604" s="44">
        <v>47.21</v>
      </c>
      <c r="Q604" s="44">
        <v>34.630000000000003</v>
      </c>
      <c r="R604" s="44">
        <v>38.340000000000003</v>
      </c>
      <c r="S604" s="44">
        <v>11.8</v>
      </c>
      <c r="T604" s="44">
        <v>22.82</v>
      </c>
      <c r="U604" s="44">
        <v>40.409999999999997</v>
      </c>
      <c r="V604" s="44">
        <v>0</v>
      </c>
      <c r="W604" s="44">
        <v>0</v>
      </c>
      <c r="X604" s="44">
        <v>0</v>
      </c>
      <c r="Y604" s="44">
        <v>0</v>
      </c>
      <c r="Z604" s="44">
        <v>0</v>
      </c>
      <c r="AA604" s="44">
        <v>0</v>
      </c>
    </row>
    <row r="605" spans="1:27" ht="13.8" collapsed="1" x14ac:dyDescent="0.3">
      <c r="A605" s="98" t="s">
        <v>2158</v>
      </c>
      <c r="B605" s="28" t="str">
        <f>"02"&amp;"."&amp;$B$752&amp;"."&amp;$B$753</f>
        <v>02.02.2024</v>
      </c>
      <c r="C605" s="90" t="s">
        <v>76</v>
      </c>
      <c r="D605" s="91">
        <f>ROUND((D606)/1000,5)</f>
        <v>0</v>
      </c>
      <c r="E605" s="91">
        <f t="shared" ref="E605:AA605" si="349">ROUND((E606)/1000,5)</f>
        <v>0</v>
      </c>
      <c r="F605" s="91">
        <f t="shared" si="349"/>
        <v>0</v>
      </c>
      <c r="G605" s="91">
        <f t="shared" si="349"/>
        <v>0</v>
      </c>
      <c r="H605" s="91">
        <f t="shared" si="349"/>
        <v>3.6859999999999997E-2</v>
      </c>
      <c r="I605" s="91">
        <f t="shared" si="349"/>
        <v>0.14469000000000001</v>
      </c>
      <c r="J605" s="91">
        <f t="shared" si="349"/>
        <v>0.29770999999999997</v>
      </c>
      <c r="K605" s="91">
        <f t="shared" si="349"/>
        <v>0.16914999999999999</v>
      </c>
      <c r="L605" s="91">
        <f t="shared" si="349"/>
        <v>0.154</v>
      </c>
      <c r="M605" s="91">
        <f t="shared" si="349"/>
        <v>0.11706</v>
      </c>
      <c r="N605" s="91">
        <f t="shared" si="349"/>
        <v>5.3659999999999999E-2</v>
      </c>
      <c r="O605" s="91">
        <f t="shared" si="349"/>
        <v>1.438E-2</v>
      </c>
      <c r="P605" s="91">
        <f t="shared" si="349"/>
        <v>3.9699999999999996E-3</v>
      </c>
      <c r="Q605" s="91">
        <f t="shared" si="349"/>
        <v>2.222E-2</v>
      </c>
      <c r="R605" s="91">
        <f t="shared" si="349"/>
        <v>1.49E-3</v>
      </c>
      <c r="S605" s="91">
        <f t="shared" si="349"/>
        <v>3.3610000000000001E-2</v>
      </c>
      <c r="T605" s="91">
        <f t="shared" si="349"/>
        <v>1.7399999999999999E-2</v>
      </c>
      <c r="U605" s="91">
        <f t="shared" si="349"/>
        <v>7.7259999999999995E-2</v>
      </c>
      <c r="V605" s="91">
        <f t="shared" si="349"/>
        <v>0</v>
      </c>
      <c r="W605" s="91">
        <f t="shared" si="349"/>
        <v>0</v>
      </c>
      <c r="X605" s="91">
        <f t="shared" si="349"/>
        <v>0</v>
      </c>
      <c r="Y605" s="91">
        <f t="shared" si="349"/>
        <v>0</v>
      </c>
      <c r="Z605" s="91">
        <f t="shared" si="349"/>
        <v>0</v>
      </c>
      <c r="AA605" s="91">
        <f t="shared" si="349"/>
        <v>0</v>
      </c>
    </row>
    <row r="606" spans="1:27" ht="12.75" hidden="1" customHeight="1" outlineLevel="1" x14ac:dyDescent="0.3">
      <c r="A606" s="99" t="s">
        <v>2159</v>
      </c>
      <c r="B606" s="63" t="s">
        <v>238</v>
      </c>
      <c r="C606" s="43" t="s">
        <v>79</v>
      </c>
      <c r="D606" s="44">
        <v>0</v>
      </c>
      <c r="E606" s="44">
        <v>0</v>
      </c>
      <c r="F606" s="44">
        <v>0</v>
      </c>
      <c r="G606" s="44">
        <v>0</v>
      </c>
      <c r="H606" s="44">
        <v>36.86</v>
      </c>
      <c r="I606" s="44">
        <v>144.69</v>
      </c>
      <c r="J606" s="44">
        <v>297.70999999999998</v>
      </c>
      <c r="K606" s="44">
        <v>169.15</v>
      </c>
      <c r="L606" s="44">
        <v>154</v>
      </c>
      <c r="M606" s="44">
        <v>117.06</v>
      </c>
      <c r="N606" s="44">
        <v>53.66</v>
      </c>
      <c r="O606" s="44">
        <v>14.38</v>
      </c>
      <c r="P606" s="44">
        <v>3.97</v>
      </c>
      <c r="Q606" s="44">
        <v>22.22</v>
      </c>
      <c r="R606" s="44">
        <v>1.49</v>
      </c>
      <c r="S606" s="44">
        <v>33.61</v>
      </c>
      <c r="T606" s="44">
        <v>17.399999999999999</v>
      </c>
      <c r="U606" s="44">
        <v>77.260000000000005</v>
      </c>
      <c r="V606" s="44">
        <v>0</v>
      </c>
      <c r="W606" s="44">
        <v>0</v>
      </c>
      <c r="X606" s="44">
        <v>0</v>
      </c>
      <c r="Y606" s="44">
        <v>0</v>
      </c>
      <c r="Z606" s="44">
        <v>0</v>
      </c>
      <c r="AA606" s="44">
        <v>0</v>
      </c>
    </row>
    <row r="607" spans="1:27" ht="13.8" collapsed="1" x14ac:dyDescent="0.3">
      <c r="A607" s="98" t="s">
        <v>2160</v>
      </c>
      <c r="B607" s="28" t="str">
        <f>"03"&amp;"."&amp;$B$752&amp;"."&amp;$B$753</f>
        <v>03.02.2024</v>
      </c>
      <c r="C607" s="90" t="s">
        <v>76</v>
      </c>
      <c r="D607" s="91">
        <f>ROUND((D608)/1000,5)</f>
        <v>0</v>
      </c>
      <c r="E607" s="91">
        <f t="shared" ref="E607:AA607" si="350">ROUND((E608)/1000,5)</f>
        <v>0</v>
      </c>
      <c r="F607" s="91">
        <f t="shared" si="350"/>
        <v>0</v>
      </c>
      <c r="G607" s="91">
        <f t="shared" si="350"/>
        <v>0</v>
      </c>
      <c r="H607" s="91">
        <f t="shared" si="350"/>
        <v>1.6490000000000001E-2</v>
      </c>
      <c r="I607" s="91">
        <f t="shared" si="350"/>
        <v>0.18043999999999999</v>
      </c>
      <c r="J607" s="91">
        <f t="shared" si="350"/>
        <v>8.0280000000000004E-2</v>
      </c>
      <c r="K607" s="91">
        <f t="shared" si="350"/>
        <v>0.25374999999999998</v>
      </c>
      <c r="L607" s="91">
        <f t="shared" si="350"/>
        <v>0.17143</v>
      </c>
      <c r="M607" s="91">
        <f t="shared" si="350"/>
        <v>9.1609999999999997E-2</v>
      </c>
      <c r="N607" s="91">
        <f t="shared" si="350"/>
        <v>0.11799999999999999</v>
      </c>
      <c r="O607" s="91">
        <f t="shared" si="350"/>
        <v>0.13863</v>
      </c>
      <c r="P607" s="91">
        <f t="shared" si="350"/>
        <v>0.11989</v>
      </c>
      <c r="Q607" s="91">
        <f t="shared" si="350"/>
        <v>0.12196</v>
      </c>
      <c r="R607" s="91">
        <f t="shared" si="350"/>
        <v>8.9450000000000002E-2</v>
      </c>
      <c r="S607" s="91">
        <f t="shared" si="350"/>
        <v>6.9839999999999999E-2</v>
      </c>
      <c r="T607" s="91">
        <f t="shared" si="350"/>
        <v>6.4310000000000006E-2</v>
      </c>
      <c r="U607" s="91">
        <f t="shared" si="350"/>
        <v>0.11305</v>
      </c>
      <c r="V607" s="91">
        <f t="shared" si="350"/>
        <v>0</v>
      </c>
      <c r="W607" s="91">
        <f t="shared" si="350"/>
        <v>0</v>
      </c>
      <c r="X607" s="91">
        <f t="shared" si="350"/>
        <v>0</v>
      </c>
      <c r="Y607" s="91">
        <f t="shared" si="350"/>
        <v>0</v>
      </c>
      <c r="Z607" s="91">
        <f t="shared" si="350"/>
        <v>0</v>
      </c>
      <c r="AA607" s="91">
        <f t="shared" si="350"/>
        <v>0</v>
      </c>
    </row>
    <row r="608" spans="1:27" ht="12.75" hidden="1" customHeight="1" outlineLevel="1" x14ac:dyDescent="0.3">
      <c r="A608" s="99" t="s">
        <v>2161</v>
      </c>
      <c r="B608" s="63" t="s">
        <v>238</v>
      </c>
      <c r="C608" s="43" t="s">
        <v>79</v>
      </c>
      <c r="D608" s="44">
        <v>0</v>
      </c>
      <c r="E608" s="44">
        <v>0</v>
      </c>
      <c r="F608" s="44">
        <v>0</v>
      </c>
      <c r="G608" s="44">
        <v>0</v>
      </c>
      <c r="H608" s="44">
        <v>16.489999999999998</v>
      </c>
      <c r="I608" s="44">
        <v>180.44</v>
      </c>
      <c r="J608" s="44">
        <v>80.28</v>
      </c>
      <c r="K608" s="44">
        <v>253.75</v>
      </c>
      <c r="L608" s="44">
        <v>171.43</v>
      </c>
      <c r="M608" s="44">
        <v>91.61</v>
      </c>
      <c r="N608" s="44">
        <v>118</v>
      </c>
      <c r="O608" s="44">
        <v>138.63</v>
      </c>
      <c r="P608" s="44">
        <v>119.89</v>
      </c>
      <c r="Q608" s="44">
        <v>121.96</v>
      </c>
      <c r="R608" s="44">
        <v>89.45</v>
      </c>
      <c r="S608" s="44">
        <v>69.84</v>
      </c>
      <c r="T608" s="44">
        <v>64.31</v>
      </c>
      <c r="U608" s="44">
        <v>113.05</v>
      </c>
      <c r="V608" s="44">
        <v>0</v>
      </c>
      <c r="W608" s="44">
        <v>0</v>
      </c>
      <c r="X608" s="44">
        <v>0</v>
      </c>
      <c r="Y608" s="44">
        <v>0</v>
      </c>
      <c r="Z608" s="44">
        <v>0</v>
      </c>
      <c r="AA608" s="44">
        <v>0</v>
      </c>
    </row>
    <row r="609" spans="1:27" ht="13.8" collapsed="1" x14ac:dyDescent="0.3">
      <c r="A609" s="98" t="s">
        <v>2162</v>
      </c>
      <c r="B609" s="28" t="str">
        <f>"04"&amp;"."&amp;$B$752&amp;"."&amp;$B$753</f>
        <v>04.02.2024</v>
      </c>
      <c r="C609" s="90" t="s">
        <v>76</v>
      </c>
      <c r="D609" s="91">
        <f>ROUND((D610)/1000,5)</f>
        <v>0</v>
      </c>
      <c r="E609" s="91">
        <f t="shared" ref="E609:AA609" si="351">ROUND((E610)/1000,5)</f>
        <v>0</v>
      </c>
      <c r="F609" s="91">
        <f t="shared" si="351"/>
        <v>0</v>
      </c>
      <c r="G609" s="91">
        <f t="shared" si="351"/>
        <v>1.82E-3</v>
      </c>
      <c r="H609" s="91">
        <f t="shared" si="351"/>
        <v>5.586E-2</v>
      </c>
      <c r="I609" s="91">
        <f t="shared" si="351"/>
        <v>8.5059999999999997E-2</v>
      </c>
      <c r="J609" s="91">
        <f t="shared" si="351"/>
        <v>0.14781</v>
      </c>
      <c r="K609" s="91">
        <f t="shared" si="351"/>
        <v>0.10174999999999999</v>
      </c>
      <c r="L609" s="91">
        <f t="shared" si="351"/>
        <v>0.20981</v>
      </c>
      <c r="M609" s="91">
        <f t="shared" si="351"/>
        <v>0.11556</v>
      </c>
      <c r="N609" s="91">
        <f t="shared" si="351"/>
        <v>8.5449999999999998E-2</v>
      </c>
      <c r="O609" s="91">
        <f t="shared" si="351"/>
        <v>6.837E-2</v>
      </c>
      <c r="P609" s="91">
        <f t="shared" si="351"/>
        <v>5.6910000000000002E-2</v>
      </c>
      <c r="Q609" s="91">
        <f t="shared" si="351"/>
        <v>6.4060000000000006E-2</v>
      </c>
      <c r="R609" s="91">
        <f t="shared" si="351"/>
        <v>8.5239999999999996E-2</v>
      </c>
      <c r="S609" s="91">
        <f t="shared" si="351"/>
        <v>9.3689999999999996E-2</v>
      </c>
      <c r="T609" s="91">
        <f t="shared" si="351"/>
        <v>8.6470000000000005E-2</v>
      </c>
      <c r="U609" s="91">
        <f t="shared" si="351"/>
        <v>0.12848999999999999</v>
      </c>
      <c r="V609" s="91">
        <f t="shared" si="351"/>
        <v>1.1979999999999999E-2</v>
      </c>
      <c r="W609" s="91">
        <f t="shared" si="351"/>
        <v>0</v>
      </c>
      <c r="X609" s="91">
        <f t="shared" si="351"/>
        <v>0</v>
      </c>
      <c r="Y609" s="91">
        <f t="shared" si="351"/>
        <v>0</v>
      </c>
      <c r="Z609" s="91">
        <f t="shared" si="351"/>
        <v>0</v>
      </c>
      <c r="AA609" s="91">
        <f t="shared" si="351"/>
        <v>0</v>
      </c>
    </row>
    <row r="610" spans="1:27" ht="12.75" hidden="1" customHeight="1" outlineLevel="1" x14ac:dyDescent="0.3">
      <c r="A610" s="99" t="s">
        <v>2163</v>
      </c>
      <c r="B610" s="63" t="s">
        <v>238</v>
      </c>
      <c r="C610" s="43" t="s">
        <v>79</v>
      </c>
      <c r="D610" s="44">
        <v>0</v>
      </c>
      <c r="E610" s="44">
        <v>0</v>
      </c>
      <c r="F610" s="44">
        <v>0</v>
      </c>
      <c r="G610" s="44">
        <v>1.82</v>
      </c>
      <c r="H610" s="44">
        <v>55.86</v>
      </c>
      <c r="I610" s="44">
        <v>85.06</v>
      </c>
      <c r="J610" s="44">
        <v>147.81</v>
      </c>
      <c r="K610" s="44">
        <v>101.75</v>
      </c>
      <c r="L610" s="44">
        <v>209.81</v>
      </c>
      <c r="M610" s="44">
        <v>115.56</v>
      </c>
      <c r="N610" s="44">
        <v>85.45</v>
      </c>
      <c r="O610" s="44">
        <v>68.37</v>
      </c>
      <c r="P610" s="44">
        <v>56.91</v>
      </c>
      <c r="Q610" s="44">
        <v>64.06</v>
      </c>
      <c r="R610" s="44">
        <v>85.24</v>
      </c>
      <c r="S610" s="44">
        <v>93.69</v>
      </c>
      <c r="T610" s="44">
        <v>86.47</v>
      </c>
      <c r="U610" s="44">
        <v>128.49</v>
      </c>
      <c r="V610" s="44">
        <v>11.98</v>
      </c>
      <c r="W610" s="44">
        <v>0</v>
      </c>
      <c r="X610" s="44">
        <v>0</v>
      </c>
      <c r="Y610" s="44">
        <v>0</v>
      </c>
      <c r="Z610" s="44">
        <v>0</v>
      </c>
      <c r="AA610" s="44">
        <v>0</v>
      </c>
    </row>
    <row r="611" spans="1:27" ht="13.8" collapsed="1" x14ac:dyDescent="0.3">
      <c r="A611" s="98" t="s">
        <v>2164</v>
      </c>
      <c r="B611" s="28" t="str">
        <f>"05"&amp;"."&amp;$B$752&amp;"."&amp;$B$753</f>
        <v>05.02.2024</v>
      </c>
      <c r="C611" s="90" t="s">
        <v>76</v>
      </c>
      <c r="D611" s="91">
        <f>ROUND((D612)/1000,5)</f>
        <v>0</v>
      </c>
      <c r="E611" s="91">
        <f t="shared" ref="E611:AA611" si="352">ROUND((E612)/1000,5)</f>
        <v>0</v>
      </c>
      <c r="F611" s="91">
        <f t="shared" si="352"/>
        <v>0</v>
      </c>
      <c r="G611" s="91">
        <f t="shared" si="352"/>
        <v>0</v>
      </c>
      <c r="H611" s="91">
        <f t="shared" si="352"/>
        <v>2.5860000000000001E-2</v>
      </c>
      <c r="I611" s="91">
        <f t="shared" si="352"/>
        <v>0.1416</v>
      </c>
      <c r="J611" s="91">
        <f t="shared" si="352"/>
        <v>0.26846999999999999</v>
      </c>
      <c r="K611" s="91">
        <f t="shared" si="352"/>
        <v>0.15983</v>
      </c>
      <c r="L611" s="91">
        <f t="shared" si="352"/>
        <v>0.1162</v>
      </c>
      <c r="M611" s="91">
        <f t="shared" si="352"/>
        <v>1.043E-2</v>
      </c>
      <c r="N611" s="91">
        <f t="shared" si="352"/>
        <v>5.5700000000000003E-3</v>
      </c>
      <c r="O611" s="91">
        <f t="shared" si="352"/>
        <v>1.5559999999999999E-2</v>
      </c>
      <c r="P611" s="91">
        <f t="shared" si="352"/>
        <v>2.6370000000000001E-2</v>
      </c>
      <c r="Q611" s="91">
        <f t="shared" si="352"/>
        <v>2.9100000000000001E-2</v>
      </c>
      <c r="R611" s="91">
        <f t="shared" si="352"/>
        <v>2.5000000000000001E-4</v>
      </c>
      <c r="S611" s="91">
        <f t="shared" si="352"/>
        <v>1.3999999999999999E-4</v>
      </c>
      <c r="T611" s="91">
        <f t="shared" si="352"/>
        <v>4.0099999999999997E-3</v>
      </c>
      <c r="U611" s="91">
        <f t="shared" si="352"/>
        <v>2.6440000000000002E-2</v>
      </c>
      <c r="V611" s="91">
        <f t="shared" si="352"/>
        <v>0</v>
      </c>
      <c r="W611" s="91">
        <f t="shared" si="352"/>
        <v>0</v>
      </c>
      <c r="X611" s="91">
        <f t="shared" si="352"/>
        <v>0</v>
      </c>
      <c r="Y611" s="91">
        <f t="shared" si="352"/>
        <v>0</v>
      </c>
      <c r="Z611" s="91">
        <f t="shared" si="352"/>
        <v>0</v>
      </c>
      <c r="AA611" s="91">
        <f t="shared" si="352"/>
        <v>0</v>
      </c>
    </row>
    <row r="612" spans="1:27" ht="12.75" hidden="1" customHeight="1" outlineLevel="1" x14ac:dyDescent="0.3">
      <c r="A612" s="99" t="s">
        <v>2165</v>
      </c>
      <c r="B612" s="63" t="s">
        <v>238</v>
      </c>
      <c r="C612" s="43" t="s">
        <v>79</v>
      </c>
      <c r="D612" s="44">
        <v>0</v>
      </c>
      <c r="E612" s="44">
        <v>0</v>
      </c>
      <c r="F612" s="44">
        <v>0</v>
      </c>
      <c r="G612" s="44">
        <v>0</v>
      </c>
      <c r="H612" s="44">
        <v>25.86</v>
      </c>
      <c r="I612" s="44">
        <v>141.6</v>
      </c>
      <c r="J612" s="44">
        <v>268.47000000000003</v>
      </c>
      <c r="K612" s="44">
        <v>159.83000000000001</v>
      </c>
      <c r="L612" s="44">
        <v>116.2</v>
      </c>
      <c r="M612" s="44">
        <v>10.43</v>
      </c>
      <c r="N612" s="44">
        <v>5.57</v>
      </c>
      <c r="O612" s="44">
        <v>15.56</v>
      </c>
      <c r="P612" s="44">
        <v>26.37</v>
      </c>
      <c r="Q612" s="44">
        <v>29.1</v>
      </c>
      <c r="R612" s="44">
        <v>0.25</v>
      </c>
      <c r="S612" s="44">
        <v>0.14000000000000001</v>
      </c>
      <c r="T612" s="44">
        <v>4.01</v>
      </c>
      <c r="U612" s="44">
        <v>26.44</v>
      </c>
      <c r="V612" s="44">
        <v>0</v>
      </c>
      <c r="W612" s="44">
        <v>0</v>
      </c>
      <c r="X612" s="44">
        <v>0</v>
      </c>
      <c r="Y612" s="44">
        <v>0</v>
      </c>
      <c r="Z612" s="44">
        <v>0</v>
      </c>
      <c r="AA612" s="44">
        <v>0</v>
      </c>
    </row>
    <row r="613" spans="1:27" ht="13.8" collapsed="1" x14ac:dyDescent="0.3">
      <c r="A613" s="98" t="s">
        <v>2166</v>
      </c>
      <c r="B613" s="28" t="str">
        <f>"06"&amp;"."&amp;$B$752&amp;"."&amp;$B$753</f>
        <v>06.02.2024</v>
      </c>
      <c r="C613" s="90" t="s">
        <v>76</v>
      </c>
      <c r="D613" s="91">
        <f>ROUND((D614)/1000,5)</f>
        <v>0</v>
      </c>
      <c r="E613" s="91">
        <f t="shared" ref="E613:AA613" si="353">ROUND((E614)/1000,5)</f>
        <v>0</v>
      </c>
      <c r="F613" s="91">
        <f t="shared" si="353"/>
        <v>0</v>
      </c>
      <c r="G613" s="91">
        <f t="shared" si="353"/>
        <v>1.976E-2</v>
      </c>
      <c r="H613" s="91">
        <f t="shared" si="353"/>
        <v>3.7819999999999999E-2</v>
      </c>
      <c r="I613" s="91">
        <f t="shared" si="353"/>
        <v>0.16535</v>
      </c>
      <c r="J613" s="91">
        <f t="shared" si="353"/>
        <v>0.2349</v>
      </c>
      <c r="K613" s="91">
        <f t="shared" si="353"/>
        <v>0.22234999999999999</v>
      </c>
      <c r="L613" s="91">
        <f t="shared" si="353"/>
        <v>0.17219999999999999</v>
      </c>
      <c r="M613" s="91">
        <f t="shared" si="353"/>
        <v>0.13292000000000001</v>
      </c>
      <c r="N613" s="91">
        <f t="shared" si="353"/>
        <v>3.0269999999999998E-2</v>
      </c>
      <c r="O613" s="91">
        <f t="shared" si="353"/>
        <v>1.6E-2</v>
      </c>
      <c r="P613" s="91">
        <f t="shared" si="353"/>
        <v>1.2540000000000001E-2</v>
      </c>
      <c r="Q613" s="91">
        <f t="shared" si="353"/>
        <v>0</v>
      </c>
      <c r="R613" s="91">
        <f t="shared" si="353"/>
        <v>1.7840000000000002E-2</v>
      </c>
      <c r="S613" s="91">
        <f t="shared" si="353"/>
        <v>1.916E-2</v>
      </c>
      <c r="T613" s="91">
        <f t="shared" si="353"/>
        <v>5.8000000000000003E-2</v>
      </c>
      <c r="U613" s="91">
        <f t="shared" si="353"/>
        <v>3.2849999999999997E-2</v>
      </c>
      <c r="V613" s="91">
        <f t="shared" si="353"/>
        <v>4.0899999999999999E-3</v>
      </c>
      <c r="W613" s="91">
        <f t="shared" si="353"/>
        <v>0</v>
      </c>
      <c r="X613" s="91">
        <f t="shared" si="353"/>
        <v>0</v>
      </c>
      <c r="Y613" s="91">
        <f t="shared" si="353"/>
        <v>0</v>
      </c>
      <c r="Z613" s="91">
        <f t="shared" si="353"/>
        <v>0</v>
      </c>
      <c r="AA613" s="91">
        <f t="shared" si="353"/>
        <v>0</v>
      </c>
    </row>
    <row r="614" spans="1:27" ht="12.75" hidden="1" customHeight="1" outlineLevel="1" x14ac:dyDescent="0.3">
      <c r="A614" s="99" t="s">
        <v>2167</v>
      </c>
      <c r="B614" s="63" t="s">
        <v>238</v>
      </c>
      <c r="C614" s="43" t="s">
        <v>79</v>
      </c>
      <c r="D614" s="44">
        <v>0</v>
      </c>
      <c r="E614" s="44">
        <v>0</v>
      </c>
      <c r="F614" s="44">
        <v>0</v>
      </c>
      <c r="G614" s="44">
        <v>19.760000000000002</v>
      </c>
      <c r="H614" s="44">
        <v>37.82</v>
      </c>
      <c r="I614" s="44">
        <v>165.35</v>
      </c>
      <c r="J614" s="44">
        <v>234.9</v>
      </c>
      <c r="K614" s="44">
        <v>222.35</v>
      </c>
      <c r="L614" s="44">
        <v>172.2</v>
      </c>
      <c r="M614" s="44">
        <v>132.91999999999999</v>
      </c>
      <c r="N614" s="44">
        <v>30.27</v>
      </c>
      <c r="O614" s="44">
        <v>16</v>
      </c>
      <c r="P614" s="44">
        <v>12.54</v>
      </c>
      <c r="Q614" s="44">
        <v>0</v>
      </c>
      <c r="R614" s="44">
        <v>17.84</v>
      </c>
      <c r="S614" s="44">
        <v>19.16</v>
      </c>
      <c r="T614" s="44">
        <v>58</v>
      </c>
      <c r="U614" s="44">
        <v>32.85</v>
      </c>
      <c r="V614" s="44">
        <v>4.09</v>
      </c>
      <c r="W614" s="44">
        <v>0</v>
      </c>
      <c r="X614" s="44">
        <v>0</v>
      </c>
      <c r="Y614" s="44">
        <v>0</v>
      </c>
      <c r="Z614" s="44">
        <v>0</v>
      </c>
      <c r="AA614" s="44">
        <v>0</v>
      </c>
    </row>
    <row r="615" spans="1:27" ht="13.8" collapsed="1" x14ac:dyDescent="0.3">
      <c r="A615" s="98" t="s">
        <v>2168</v>
      </c>
      <c r="B615" s="28" t="str">
        <f>"07"&amp;"."&amp;$B$752&amp;"."&amp;$B$753</f>
        <v>07.02.2024</v>
      </c>
      <c r="C615" s="90" t="s">
        <v>76</v>
      </c>
      <c r="D615" s="91">
        <f>ROUND((D616)/1000,5)</f>
        <v>0</v>
      </c>
      <c r="E615" s="91">
        <f t="shared" ref="E615:AA615" si="354">ROUND((E616)/1000,5)</f>
        <v>0</v>
      </c>
      <c r="F615" s="91">
        <f t="shared" si="354"/>
        <v>6.4700000000000001E-3</v>
      </c>
      <c r="G615" s="91">
        <f t="shared" si="354"/>
        <v>3.5810000000000002E-2</v>
      </c>
      <c r="H615" s="91">
        <f t="shared" si="354"/>
        <v>6.4570000000000002E-2</v>
      </c>
      <c r="I615" s="91">
        <f t="shared" si="354"/>
        <v>0.16098999999999999</v>
      </c>
      <c r="J615" s="91">
        <f t="shared" si="354"/>
        <v>0.31442999999999999</v>
      </c>
      <c r="K615" s="91">
        <f t="shared" si="354"/>
        <v>0.19575999999999999</v>
      </c>
      <c r="L615" s="91">
        <f t="shared" si="354"/>
        <v>0.16458999999999999</v>
      </c>
      <c r="M615" s="91">
        <f t="shared" si="354"/>
        <v>9.493E-2</v>
      </c>
      <c r="N615" s="91">
        <f t="shared" si="354"/>
        <v>5.2920000000000002E-2</v>
      </c>
      <c r="O615" s="91">
        <f t="shared" si="354"/>
        <v>5.074E-2</v>
      </c>
      <c r="P615" s="91">
        <f t="shared" si="354"/>
        <v>9.5380000000000006E-2</v>
      </c>
      <c r="Q615" s="91">
        <f t="shared" si="354"/>
        <v>0.16020999999999999</v>
      </c>
      <c r="R615" s="91">
        <f t="shared" si="354"/>
        <v>0.18473999999999999</v>
      </c>
      <c r="S615" s="91">
        <f t="shared" si="354"/>
        <v>0.18618999999999999</v>
      </c>
      <c r="T615" s="91">
        <f t="shared" si="354"/>
        <v>0.13827999999999999</v>
      </c>
      <c r="U615" s="91">
        <f t="shared" si="354"/>
        <v>0.15690999999999999</v>
      </c>
      <c r="V615" s="91">
        <f t="shared" si="354"/>
        <v>0.13167999999999999</v>
      </c>
      <c r="W615" s="91">
        <f t="shared" si="354"/>
        <v>0</v>
      </c>
      <c r="X615" s="91">
        <f t="shared" si="354"/>
        <v>0</v>
      </c>
      <c r="Y615" s="91">
        <f t="shared" si="354"/>
        <v>0</v>
      </c>
      <c r="Z615" s="91">
        <f t="shared" si="354"/>
        <v>0</v>
      </c>
      <c r="AA615" s="91">
        <f t="shared" si="354"/>
        <v>0</v>
      </c>
    </row>
    <row r="616" spans="1:27" ht="12.75" hidden="1" customHeight="1" outlineLevel="1" x14ac:dyDescent="0.3">
      <c r="A616" s="99" t="s">
        <v>2169</v>
      </c>
      <c r="B616" s="63" t="s">
        <v>238</v>
      </c>
      <c r="C616" s="43" t="s">
        <v>79</v>
      </c>
      <c r="D616" s="44">
        <v>0</v>
      </c>
      <c r="E616" s="44">
        <v>0</v>
      </c>
      <c r="F616" s="44">
        <v>6.47</v>
      </c>
      <c r="G616" s="44">
        <v>35.81</v>
      </c>
      <c r="H616" s="44">
        <v>64.569999999999993</v>
      </c>
      <c r="I616" s="44">
        <v>160.99</v>
      </c>
      <c r="J616" s="44">
        <v>314.43</v>
      </c>
      <c r="K616" s="44">
        <v>195.76</v>
      </c>
      <c r="L616" s="44">
        <v>164.59</v>
      </c>
      <c r="M616" s="44">
        <v>94.93</v>
      </c>
      <c r="N616" s="44">
        <v>52.92</v>
      </c>
      <c r="O616" s="44">
        <v>50.74</v>
      </c>
      <c r="P616" s="44">
        <v>95.38</v>
      </c>
      <c r="Q616" s="44">
        <v>160.21</v>
      </c>
      <c r="R616" s="44">
        <v>184.74</v>
      </c>
      <c r="S616" s="44">
        <v>186.19</v>
      </c>
      <c r="T616" s="44">
        <v>138.28</v>
      </c>
      <c r="U616" s="44">
        <v>156.91</v>
      </c>
      <c r="V616" s="44">
        <v>131.68</v>
      </c>
      <c r="W616" s="44">
        <v>0</v>
      </c>
      <c r="X616" s="44">
        <v>0</v>
      </c>
      <c r="Y616" s="44">
        <v>0</v>
      </c>
      <c r="Z616" s="44">
        <v>0</v>
      </c>
      <c r="AA616" s="44">
        <v>0</v>
      </c>
    </row>
    <row r="617" spans="1:27" ht="13.8" collapsed="1" x14ac:dyDescent="0.3">
      <c r="A617" s="98" t="s">
        <v>2170</v>
      </c>
      <c r="B617" s="28" t="str">
        <f>"08"&amp;"."&amp;$B$752&amp;"."&amp;$B$753</f>
        <v>08.02.2024</v>
      </c>
      <c r="C617" s="90" t="s">
        <v>76</v>
      </c>
      <c r="D617" s="91">
        <f>ROUND((D618)/1000,5)</f>
        <v>0</v>
      </c>
      <c r="E617" s="91">
        <f t="shared" ref="E617:AA617" si="355">ROUND((E618)/1000,5)</f>
        <v>0</v>
      </c>
      <c r="F617" s="91">
        <f t="shared" si="355"/>
        <v>1.958E-2</v>
      </c>
      <c r="G617" s="91">
        <f t="shared" si="355"/>
        <v>8.2960000000000006E-2</v>
      </c>
      <c r="H617" s="91">
        <f t="shared" si="355"/>
        <v>9.5229999999999995E-2</v>
      </c>
      <c r="I617" s="91">
        <f t="shared" si="355"/>
        <v>0.14032</v>
      </c>
      <c r="J617" s="91">
        <f t="shared" si="355"/>
        <v>0.25214999999999999</v>
      </c>
      <c r="K617" s="91">
        <f t="shared" si="355"/>
        <v>0.12920999999999999</v>
      </c>
      <c r="L617" s="91">
        <f t="shared" si="355"/>
        <v>0.18551999999999999</v>
      </c>
      <c r="M617" s="91">
        <f t="shared" si="355"/>
        <v>9.3270000000000006E-2</v>
      </c>
      <c r="N617" s="91">
        <f t="shared" si="355"/>
        <v>8.5830000000000004E-2</v>
      </c>
      <c r="O617" s="91">
        <f t="shared" si="355"/>
        <v>2.368E-2</v>
      </c>
      <c r="P617" s="91">
        <f t="shared" si="355"/>
        <v>7.2399999999999999E-3</v>
      </c>
      <c r="Q617" s="91">
        <f t="shared" si="355"/>
        <v>9.7199999999999995E-3</v>
      </c>
      <c r="R617" s="91">
        <f t="shared" si="355"/>
        <v>1.6140000000000002E-2</v>
      </c>
      <c r="S617" s="91">
        <f t="shared" si="355"/>
        <v>6.0170000000000001E-2</v>
      </c>
      <c r="T617" s="91">
        <f t="shared" si="355"/>
        <v>1.951E-2</v>
      </c>
      <c r="U617" s="91">
        <f t="shared" si="355"/>
        <v>7.9469999999999999E-2</v>
      </c>
      <c r="V617" s="91">
        <f t="shared" si="355"/>
        <v>1.1E-4</v>
      </c>
      <c r="W617" s="91">
        <f t="shared" si="355"/>
        <v>0.10342999999999999</v>
      </c>
      <c r="X617" s="91">
        <f t="shared" si="355"/>
        <v>0</v>
      </c>
      <c r="Y617" s="91">
        <f t="shared" si="355"/>
        <v>0</v>
      </c>
      <c r="Z617" s="91">
        <f t="shared" si="355"/>
        <v>0</v>
      </c>
      <c r="AA617" s="91">
        <f t="shared" si="355"/>
        <v>0</v>
      </c>
    </row>
    <row r="618" spans="1:27" ht="12.75" hidden="1" customHeight="1" outlineLevel="1" x14ac:dyDescent="0.3">
      <c r="A618" s="99" t="s">
        <v>2171</v>
      </c>
      <c r="B618" s="63" t="s">
        <v>238</v>
      </c>
      <c r="C618" s="43" t="s">
        <v>79</v>
      </c>
      <c r="D618" s="44">
        <v>0</v>
      </c>
      <c r="E618" s="44">
        <v>0</v>
      </c>
      <c r="F618" s="44">
        <v>19.579999999999998</v>
      </c>
      <c r="G618" s="44">
        <v>82.96</v>
      </c>
      <c r="H618" s="44">
        <v>95.23</v>
      </c>
      <c r="I618" s="44">
        <v>140.32</v>
      </c>
      <c r="J618" s="44">
        <v>252.15</v>
      </c>
      <c r="K618" s="44">
        <v>129.21</v>
      </c>
      <c r="L618" s="44">
        <v>185.52</v>
      </c>
      <c r="M618" s="44">
        <v>93.27</v>
      </c>
      <c r="N618" s="44">
        <v>85.83</v>
      </c>
      <c r="O618" s="44">
        <v>23.68</v>
      </c>
      <c r="P618" s="44">
        <v>7.24</v>
      </c>
      <c r="Q618" s="44">
        <v>9.7200000000000006</v>
      </c>
      <c r="R618" s="44">
        <v>16.14</v>
      </c>
      <c r="S618" s="44">
        <v>60.17</v>
      </c>
      <c r="T618" s="44">
        <v>19.510000000000002</v>
      </c>
      <c r="U618" s="44">
        <v>79.47</v>
      </c>
      <c r="V618" s="44">
        <v>0.11</v>
      </c>
      <c r="W618" s="44">
        <v>103.43</v>
      </c>
      <c r="X618" s="44">
        <v>0</v>
      </c>
      <c r="Y618" s="44">
        <v>0</v>
      </c>
      <c r="Z618" s="44">
        <v>0</v>
      </c>
      <c r="AA618" s="44">
        <v>0</v>
      </c>
    </row>
    <row r="619" spans="1:27" ht="13.8" collapsed="1" x14ac:dyDescent="0.3">
      <c r="A619" s="98" t="s">
        <v>2172</v>
      </c>
      <c r="B619" s="28" t="str">
        <f>"09"&amp;"."&amp;$B$752&amp;"."&amp;$B$753</f>
        <v>09.02.2024</v>
      </c>
      <c r="C619" s="90" t="s">
        <v>76</v>
      </c>
      <c r="D619" s="91">
        <f>ROUND((D620)/1000,5)</f>
        <v>0</v>
      </c>
      <c r="E619" s="91">
        <f t="shared" ref="E619:AA619" si="356">ROUND((E620)/1000,5)</f>
        <v>0</v>
      </c>
      <c r="F619" s="91">
        <f t="shared" si="356"/>
        <v>1.0410000000000001E-2</v>
      </c>
      <c r="G619" s="91">
        <f t="shared" si="356"/>
        <v>8.3510000000000001E-2</v>
      </c>
      <c r="H619" s="91">
        <f t="shared" si="356"/>
        <v>0.23935000000000001</v>
      </c>
      <c r="I619" s="91">
        <f t="shared" si="356"/>
        <v>0.36558000000000002</v>
      </c>
      <c r="J619" s="91">
        <f t="shared" si="356"/>
        <v>0.38530999999999999</v>
      </c>
      <c r="K619" s="91">
        <f t="shared" si="356"/>
        <v>0.31236000000000003</v>
      </c>
      <c r="L619" s="91">
        <f t="shared" si="356"/>
        <v>0.26456000000000002</v>
      </c>
      <c r="M619" s="91">
        <f t="shared" si="356"/>
        <v>0.11805</v>
      </c>
      <c r="N619" s="91">
        <f t="shared" si="356"/>
        <v>3.9079999999999997E-2</v>
      </c>
      <c r="O619" s="91">
        <f t="shared" si="356"/>
        <v>7.2830000000000006E-2</v>
      </c>
      <c r="P619" s="91">
        <f t="shared" si="356"/>
        <v>0.11905</v>
      </c>
      <c r="Q619" s="91">
        <f t="shared" si="356"/>
        <v>0.13095000000000001</v>
      </c>
      <c r="R619" s="91">
        <f t="shared" si="356"/>
        <v>9.7589999999999996E-2</v>
      </c>
      <c r="S619" s="91">
        <f t="shared" si="356"/>
        <v>4.62E-3</v>
      </c>
      <c r="T619" s="91">
        <f t="shared" si="356"/>
        <v>0</v>
      </c>
      <c r="U619" s="91">
        <f t="shared" si="356"/>
        <v>0.15801000000000001</v>
      </c>
      <c r="V619" s="91">
        <f t="shared" si="356"/>
        <v>8.0570000000000003E-2</v>
      </c>
      <c r="W619" s="91">
        <f t="shared" si="356"/>
        <v>5.0099999999999997E-3</v>
      </c>
      <c r="X619" s="91">
        <f t="shared" si="356"/>
        <v>0</v>
      </c>
      <c r="Y619" s="91">
        <f t="shared" si="356"/>
        <v>0</v>
      </c>
      <c r="Z619" s="91">
        <f t="shared" si="356"/>
        <v>0</v>
      </c>
      <c r="AA619" s="91">
        <f t="shared" si="356"/>
        <v>0</v>
      </c>
    </row>
    <row r="620" spans="1:27" ht="12.75" hidden="1" customHeight="1" outlineLevel="1" x14ac:dyDescent="0.3">
      <c r="A620" s="99" t="s">
        <v>2173</v>
      </c>
      <c r="B620" s="63" t="s">
        <v>238</v>
      </c>
      <c r="C620" s="43" t="s">
        <v>79</v>
      </c>
      <c r="D620" s="44">
        <v>0</v>
      </c>
      <c r="E620" s="44">
        <v>0</v>
      </c>
      <c r="F620" s="44">
        <v>10.41</v>
      </c>
      <c r="G620" s="44">
        <v>83.51</v>
      </c>
      <c r="H620" s="44">
        <v>239.35</v>
      </c>
      <c r="I620" s="44">
        <v>365.58</v>
      </c>
      <c r="J620" s="44">
        <v>385.31</v>
      </c>
      <c r="K620" s="44">
        <v>312.36</v>
      </c>
      <c r="L620" s="44">
        <v>264.56</v>
      </c>
      <c r="M620" s="44">
        <v>118.05</v>
      </c>
      <c r="N620" s="44">
        <v>39.08</v>
      </c>
      <c r="O620" s="44">
        <v>72.83</v>
      </c>
      <c r="P620" s="44">
        <v>119.05</v>
      </c>
      <c r="Q620" s="44">
        <v>130.94999999999999</v>
      </c>
      <c r="R620" s="44">
        <v>97.59</v>
      </c>
      <c r="S620" s="44">
        <v>4.62</v>
      </c>
      <c r="T620" s="44">
        <v>0</v>
      </c>
      <c r="U620" s="44">
        <v>158.01</v>
      </c>
      <c r="V620" s="44">
        <v>80.569999999999993</v>
      </c>
      <c r="W620" s="44">
        <v>5.01</v>
      </c>
      <c r="X620" s="44">
        <v>0</v>
      </c>
      <c r="Y620" s="44">
        <v>0</v>
      </c>
      <c r="Z620" s="44">
        <v>0</v>
      </c>
      <c r="AA620" s="44">
        <v>0</v>
      </c>
    </row>
    <row r="621" spans="1:27" ht="13.8" collapsed="1" x14ac:dyDescent="0.3">
      <c r="A621" s="98" t="s">
        <v>2174</v>
      </c>
      <c r="B621" s="28" t="str">
        <f>"10"&amp;"."&amp;$B$752&amp;"."&amp;$B$753</f>
        <v>10.02.2024</v>
      </c>
      <c r="C621" s="90" t="s">
        <v>76</v>
      </c>
      <c r="D621" s="91">
        <f>ROUND((D622)/1000,5)</f>
        <v>0</v>
      </c>
      <c r="E621" s="91">
        <f t="shared" ref="E621:AA621" si="357">ROUND((E622)/1000,5)</f>
        <v>6.4610000000000001E-2</v>
      </c>
      <c r="F621" s="91">
        <f t="shared" si="357"/>
        <v>6.6269999999999996E-2</v>
      </c>
      <c r="G621" s="91">
        <f t="shared" si="357"/>
        <v>0.13950000000000001</v>
      </c>
      <c r="H621" s="91">
        <f t="shared" si="357"/>
        <v>0.12761</v>
      </c>
      <c r="I621" s="91">
        <f t="shared" si="357"/>
        <v>0.14146</v>
      </c>
      <c r="J621" s="91">
        <f t="shared" si="357"/>
        <v>0.11602999999999999</v>
      </c>
      <c r="K621" s="91">
        <f t="shared" si="357"/>
        <v>0.17513000000000001</v>
      </c>
      <c r="L621" s="91">
        <f t="shared" si="357"/>
        <v>0.13452</v>
      </c>
      <c r="M621" s="91">
        <f t="shared" si="357"/>
        <v>0.15781000000000001</v>
      </c>
      <c r="N621" s="91">
        <f t="shared" si="357"/>
        <v>0.12927</v>
      </c>
      <c r="O621" s="91">
        <f t="shared" si="357"/>
        <v>0.14202000000000001</v>
      </c>
      <c r="P621" s="91">
        <f t="shared" si="357"/>
        <v>8.0560000000000007E-2</v>
      </c>
      <c r="Q621" s="91">
        <f t="shared" si="357"/>
        <v>4.6780000000000002E-2</v>
      </c>
      <c r="R621" s="91">
        <f t="shared" si="357"/>
        <v>2.9489999999999999E-2</v>
      </c>
      <c r="S621" s="91">
        <f t="shared" si="357"/>
        <v>0</v>
      </c>
      <c r="T621" s="91">
        <f t="shared" si="357"/>
        <v>0</v>
      </c>
      <c r="U621" s="91">
        <f t="shared" si="357"/>
        <v>0.14532999999999999</v>
      </c>
      <c r="V621" s="91">
        <f t="shared" si="357"/>
        <v>1.486E-2</v>
      </c>
      <c r="W621" s="91">
        <f t="shared" si="357"/>
        <v>0</v>
      </c>
      <c r="X621" s="91">
        <f t="shared" si="357"/>
        <v>0</v>
      </c>
      <c r="Y621" s="91">
        <f t="shared" si="357"/>
        <v>6.6E-4</v>
      </c>
      <c r="Z621" s="91">
        <f t="shared" si="357"/>
        <v>0</v>
      </c>
      <c r="AA621" s="91">
        <f t="shared" si="357"/>
        <v>0</v>
      </c>
    </row>
    <row r="622" spans="1:27" ht="12.75" hidden="1" customHeight="1" outlineLevel="1" x14ac:dyDescent="0.3">
      <c r="A622" s="99" t="s">
        <v>2175</v>
      </c>
      <c r="B622" s="63" t="s">
        <v>238</v>
      </c>
      <c r="C622" s="43" t="s">
        <v>79</v>
      </c>
      <c r="D622" s="44">
        <v>0</v>
      </c>
      <c r="E622" s="44">
        <v>64.61</v>
      </c>
      <c r="F622" s="44">
        <v>66.27</v>
      </c>
      <c r="G622" s="44">
        <v>139.5</v>
      </c>
      <c r="H622" s="44">
        <v>127.61</v>
      </c>
      <c r="I622" s="44">
        <v>141.46</v>
      </c>
      <c r="J622" s="44">
        <v>116.03</v>
      </c>
      <c r="K622" s="44">
        <v>175.13</v>
      </c>
      <c r="L622" s="44">
        <v>134.52000000000001</v>
      </c>
      <c r="M622" s="44">
        <v>157.81</v>
      </c>
      <c r="N622" s="44">
        <v>129.27000000000001</v>
      </c>
      <c r="O622" s="44">
        <v>142.02000000000001</v>
      </c>
      <c r="P622" s="44">
        <v>80.56</v>
      </c>
      <c r="Q622" s="44">
        <v>46.78</v>
      </c>
      <c r="R622" s="44">
        <v>29.49</v>
      </c>
      <c r="S622" s="44">
        <v>0</v>
      </c>
      <c r="T622" s="44">
        <v>0</v>
      </c>
      <c r="U622" s="44">
        <v>145.33000000000001</v>
      </c>
      <c r="V622" s="44">
        <v>14.86</v>
      </c>
      <c r="W622" s="44">
        <v>0</v>
      </c>
      <c r="X622" s="44">
        <v>0</v>
      </c>
      <c r="Y622" s="44">
        <v>0.66</v>
      </c>
      <c r="Z622" s="44">
        <v>0</v>
      </c>
      <c r="AA622" s="44">
        <v>0</v>
      </c>
    </row>
    <row r="623" spans="1:27" ht="13.8" collapsed="1" x14ac:dyDescent="0.3">
      <c r="A623" s="98" t="s">
        <v>2176</v>
      </c>
      <c r="B623" s="28" t="str">
        <f>"11"&amp;"."&amp;$B$752&amp;"."&amp;$B$753</f>
        <v>11.02.2024</v>
      </c>
      <c r="C623" s="90" t="s">
        <v>76</v>
      </c>
      <c r="D623" s="91">
        <f>ROUND((D624)/1000,5)</f>
        <v>0</v>
      </c>
      <c r="E623" s="91">
        <f t="shared" ref="E623:AA623" si="358">ROUND((E624)/1000,5)</f>
        <v>5.4440000000000002E-2</v>
      </c>
      <c r="F623" s="91">
        <f t="shared" si="358"/>
        <v>5.7820000000000003E-2</v>
      </c>
      <c r="G623" s="91">
        <f t="shared" si="358"/>
        <v>0.10779</v>
      </c>
      <c r="H623" s="91">
        <f t="shared" si="358"/>
        <v>0.10233</v>
      </c>
      <c r="I623" s="91">
        <f t="shared" si="358"/>
        <v>0.10374</v>
      </c>
      <c r="J623" s="91">
        <f t="shared" si="358"/>
        <v>0.11638999999999999</v>
      </c>
      <c r="K623" s="91">
        <f t="shared" si="358"/>
        <v>0.26923999999999998</v>
      </c>
      <c r="L623" s="91">
        <f t="shared" si="358"/>
        <v>0.12691</v>
      </c>
      <c r="M623" s="91">
        <f t="shared" si="358"/>
        <v>0.11321000000000001</v>
      </c>
      <c r="N623" s="91">
        <f t="shared" si="358"/>
        <v>8.8569999999999996E-2</v>
      </c>
      <c r="O623" s="91">
        <f t="shared" si="358"/>
        <v>9.1139999999999999E-2</v>
      </c>
      <c r="P623" s="91">
        <f t="shared" si="358"/>
        <v>6.5290000000000001E-2</v>
      </c>
      <c r="Q623" s="91">
        <f t="shared" si="358"/>
        <v>3.7560000000000003E-2</v>
      </c>
      <c r="R623" s="91">
        <f t="shared" si="358"/>
        <v>3.5439999999999999E-2</v>
      </c>
      <c r="S623" s="91">
        <f t="shared" si="358"/>
        <v>3.3930000000000002E-2</v>
      </c>
      <c r="T623" s="91">
        <f t="shared" si="358"/>
        <v>9.4549999999999995E-2</v>
      </c>
      <c r="U623" s="91">
        <f t="shared" si="358"/>
        <v>0.13961000000000001</v>
      </c>
      <c r="V623" s="91">
        <f t="shared" si="358"/>
        <v>9.5880000000000007E-2</v>
      </c>
      <c r="W623" s="91">
        <f t="shared" si="358"/>
        <v>4.1399999999999999E-2</v>
      </c>
      <c r="X623" s="91">
        <f t="shared" si="358"/>
        <v>0</v>
      </c>
      <c r="Y623" s="91">
        <f t="shared" si="358"/>
        <v>0</v>
      </c>
      <c r="Z623" s="91">
        <f t="shared" si="358"/>
        <v>0</v>
      </c>
      <c r="AA623" s="91">
        <f t="shared" si="358"/>
        <v>0</v>
      </c>
    </row>
    <row r="624" spans="1:27" ht="12.75" hidden="1" customHeight="1" outlineLevel="1" x14ac:dyDescent="0.3">
      <c r="A624" s="99" t="s">
        <v>2177</v>
      </c>
      <c r="B624" s="63" t="s">
        <v>238</v>
      </c>
      <c r="C624" s="43" t="s">
        <v>79</v>
      </c>
      <c r="D624" s="44">
        <v>0</v>
      </c>
      <c r="E624" s="44">
        <v>54.44</v>
      </c>
      <c r="F624" s="44">
        <v>57.82</v>
      </c>
      <c r="G624" s="44">
        <v>107.79</v>
      </c>
      <c r="H624" s="44">
        <v>102.33</v>
      </c>
      <c r="I624" s="44">
        <v>103.74</v>
      </c>
      <c r="J624" s="44">
        <v>116.39</v>
      </c>
      <c r="K624" s="44">
        <v>269.24</v>
      </c>
      <c r="L624" s="44">
        <v>126.91</v>
      </c>
      <c r="M624" s="44">
        <v>113.21</v>
      </c>
      <c r="N624" s="44">
        <v>88.57</v>
      </c>
      <c r="O624" s="44">
        <v>91.14</v>
      </c>
      <c r="P624" s="44">
        <v>65.290000000000006</v>
      </c>
      <c r="Q624" s="44">
        <v>37.56</v>
      </c>
      <c r="R624" s="44">
        <v>35.44</v>
      </c>
      <c r="S624" s="44">
        <v>33.93</v>
      </c>
      <c r="T624" s="44">
        <v>94.55</v>
      </c>
      <c r="U624" s="44">
        <v>139.61000000000001</v>
      </c>
      <c r="V624" s="44">
        <v>95.88</v>
      </c>
      <c r="W624" s="44">
        <v>41.4</v>
      </c>
      <c r="X624" s="44">
        <v>0</v>
      </c>
      <c r="Y624" s="44">
        <v>0</v>
      </c>
      <c r="Z624" s="44">
        <v>0</v>
      </c>
      <c r="AA624" s="44">
        <v>0</v>
      </c>
    </row>
    <row r="625" spans="1:27" ht="13.8" collapsed="1" x14ac:dyDescent="0.3">
      <c r="A625" s="98" t="s">
        <v>2178</v>
      </c>
      <c r="B625" s="28" t="str">
        <f>"12"&amp;"."&amp;$B$752&amp;"."&amp;$B$753</f>
        <v>12.02.2024</v>
      </c>
      <c r="C625" s="90" t="s">
        <v>76</v>
      </c>
      <c r="D625" s="91">
        <f>ROUND((D626)/1000,5)</f>
        <v>0</v>
      </c>
      <c r="E625" s="91">
        <f t="shared" ref="E625:AA625" si="359">ROUND((E626)/1000,5)</f>
        <v>0</v>
      </c>
      <c r="F625" s="91">
        <f t="shared" si="359"/>
        <v>0</v>
      </c>
      <c r="G625" s="91">
        <f t="shared" si="359"/>
        <v>0</v>
      </c>
      <c r="H625" s="91">
        <f t="shared" si="359"/>
        <v>1.7639999999999999E-2</v>
      </c>
      <c r="I625" s="91">
        <f t="shared" si="359"/>
        <v>0.11581</v>
      </c>
      <c r="J625" s="91">
        <f t="shared" si="359"/>
        <v>0.18665999999999999</v>
      </c>
      <c r="K625" s="91">
        <f t="shared" si="359"/>
        <v>0.13682</v>
      </c>
      <c r="L625" s="91">
        <f t="shared" si="359"/>
        <v>0.15672</v>
      </c>
      <c r="M625" s="91">
        <f t="shared" si="359"/>
        <v>8.9810000000000001E-2</v>
      </c>
      <c r="N625" s="91">
        <f t="shared" si="359"/>
        <v>2.5139999999999999E-2</v>
      </c>
      <c r="O625" s="91">
        <f t="shared" si="359"/>
        <v>1.205E-2</v>
      </c>
      <c r="P625" s="91">
        <f t="shared" si="359"/>
        <v>3.78E-2</v>
      </c>
      <c r="Q625" s="91">
        <f t="shared" si="359"/>
        <v>5.3929999999999999E-2</v>
      </c>
      <c r="R625" s="91">
        <f t="shared" si="359"/>
        <v>8.4629999999999997E-2</v>
      </c>
      <c r="S625" s="91">
        <f t="shared" si="359"/>
        <v>8.4489999999999996E-2</v>
      </c>
      <c r="T625" s="91">
        <f t="shared" si="359"/>
        <v>9.7000000000000003E-2</v>
      </c>
      <c r="U625" s="91">
        <f t="shared" si="359"/>
        <v>0.14227999999999999</v>
      </c>
      <c r="V625" s="91">
        <f t="shared" si="359"/>
        <v>9.8250000000000004E-2</v>
      </c>
      <c r="W625" s="91">
        <f t="shared" si="359"/>
        <v>0</v>
      </c>
      <c r="X625" s="91">
        <f t="shared" si="359"/>
        <v>0</v>
      </c>
      <c r="Y625" s="91">
        <f t="shared" si="359"/>
        <v>0</v>
      </c>
      <c r="Z625" s="91">
        <f t="shared" si="359"/>
        <v>0</v>
      </c>
      <c r="AA625" s="91">
        <f t="shared" si="359"/>
        <v>0</v>
      </c>
    </row>
    <row r="626" spans="1:27" ht="12.75" hidden="1" customHeight="1" outlineLevel="1" x14ac:dyDescent="0.3">
      <c r="A626" s="99" t="s">
        <v>2179</v>
      </c>
      <c r="B626" s="63" t="s">
        <v>238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17.64</v>
      </c>
      <c r="I626" s="44">
        <v>115.81</v>
      </c>
      <c r="J626" s="44">
        <v>186.66</v>
      </c>
      <c r="K626" s="44">
        <v>136.82</v>
      </c>
      <c r="L626" s="44">
        <v>156.72</v>
      </c>
      <c r="M626" s="44">
        <v>89.81</v>
      </c>
      <c r="N626" s="44">
        <v>25.14</v>
      </c>
      <c r="O626" s="44">
        <v>12.05</v>
      </c>
      <c r="P626" s="44">
        <v>37.799999999999997</v>
      </c>
      <c r="Q626" s="44">
        <v>53.93</v>
      </c>
      <c r="R626" s="44">
        <v>84.63</v>
      </c>
      <c r="S626" s="44">
        <v>84.49</v>
      </c>
      <c r="T626" s="44">
        <v>97</v>
      </c>
      <c r="U626" s="44">
        <v>142.28</v>
      </c>
      <c r="V626" s="44">
        <v>98.25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ht="13.8" collapsed="1" x14ac:dyDescent="0.3">
      <c r="A627" s="98" t="s">
        <v>2180</v>
      </c>
      <c r="B627" s="28" t="str">
        <f>"13"&amp;"."&amp;$B$752&amp;"."&amp;$B$753</f>
        <v>13.02.2024</v>
      </c>
      <c r="C627" s="90" t="s">
        <v>76</v>
      </c>
      <c r="D627" s="91">
        <f>ROUND((D628)/1000,5)</f>
        <v>0</v>
      </c>
      <c r="E627" s="91">
        <f t="shared" ref="E627:AA627" si="360">ROUND((E628)/1000,5)</f>
        <v>0</v>
      </c>
      <c r="F627" s="91">
        <f t="shared" si="360"/>
        <v>0</v>
      </c>
      <c r="G627" s="91">
        <f t="shared" si="360"/>
        <v>2.1690000000000001E-2</v>
      </c>
      <c r="H627" s="91">
        <f t="shared" si="360"/>
        <v>8.6419999999999997E-2</v>
      </c>
      <c r="I627" s="91">
        <f t="shared" si="360"/>
        <v>0.21489</v>
      </c>
      <c r="J627" s="91">
        <f t="shared" si="360"/>
        <v>0.39832000000000001</v>
      </c>
      <c r="K627" s="91">
        <f t="shared" si="360"/>
        <v>0.16145000000000001</v>
      </c>
      <c r="L627" s="91">
        <f t="shared" si="360"/>
        <v>0.17480999999999999</v>
      </c>
      <c r="M627" s="91">
        <f t="shared" si="360"/>
        <v>0.17841000000000001</v>
      </c>
      <c r="N627" s="91">
        <f t="shared" si="360"/>
        <v>0.13653999999999999</v>
      </c>
      <c r="O627" s="91">
        <f t="shared" si="360"/>
        <v>7.0959999999999995E-2</v>
      </c>
      <c r="P627" s="91">
        <f t="shared" si="360"/>
        <v>7.1929999999999994E-2</v>
      </c>
      <c r="Q627" s="91">
        <f t="shared" si="360"/>
        <v>5.9650000000000002E-2</v>
      </c>
      <c r="R627" s="91">
        <f t="shared" si="360"/>
        <v>7.3959999999999998E-2</v>
      </c>
      <c r="S627" s="91">
        <f t="shared" si="360"/>
        <v>0.11430999999999999</v>
      </c>
      <c r="T627" s="91">
        <f t="shared" si="360"/>
        <v>7.8420000000000004E-2</v>
      </c>
      <c r="U627" s="91">
        <f t="shared" si="360"/>
        <v>0.15675</v>
      </c>
      <c r="V627" s="91">
        <f t="shared" si="360"/>
        <v>1.5769999999999999E-2</v>
      </c>
      <c r="W627" s="91">
        <f t="shared" si="360"/>
        <v>0</v>
      </c>
      <c r="X627" s="91">
        <f t="shared" si="360"/>
        <v>0</v>
      </c>
      <c r="Y627" s="91">
        <f t="shared" si="360"/>
        <v>0</v>
      </c>
      <c r="Z627" s="91">
        <f t="shared" si="360"/>
        <v>0</v>
      </c>
      <c r="AA627" s="91">
        <f t="shared" si="360"/>
        <v>0</v>
      </c>
    </row>
    <row r="628" spans="1:27" ht="12.75" hidden="1" customHeight="1" outlineLevel="1" x14ac:dyDescent="0.3">
      <c r="A628" s="99" t="s">
        <v>2181</v>
      </c>
      <c r="B628" s="63" t="s">
        <v>238</v>
      </c>
      <c r="C628" s="43" t="s">
        <v>79</v>
      </c>
      <c r="D628" s="44">
        <v>0</v>
      </c>
      <c r="E628" s="44">
        <v>0</v>
      </c>
      <c r="F628" s="44">
        <v>0</v>
      </c>
      <c r="G628" s="44">
        <v>21.69</v>
      </c>
      <c r="H628" s="44">
        <v>86.42</v>
      </c>
      <c r="I628" s="44">
        <v>214.89</v>
      </c>
      <c r="J628" s="44">
        <v>398.32</v>
      </c>
      <c r="K628" s="44">
        <v>161.44999999999999</v>
      </c>
      <c r="L628" s="44">
        <v>174.81</v>
      </c>
      <c r="M628" s="44">
        <v>178.41</v>
      </c>
      <c r="N628" s="44">
        <v>136.54</v>
      </c>
      <c r="O628" s="44">
        <v>70.959999999999994</v>
      </c>
      <c r="P628" s="44">
        <v>71.930000000000007</v>
      </c>
      <c r="Q628" s="44">
        <v>59.65</v>
      </c>
      <c r="R628" s="44">
        <v>73.959999999999994</v>
      </c>
      <c r="S628" s="44">
        <v>114.31</v>
      </c>
      <c r="T628" s="44">
        <v>78.42</v>
      </c>
      <c r="U628" s="44">
        <v>156.75</v>
      </c>
      <c r="V628" s="44">
        <v>15.77</v>
      </c>
      <c r="W628" s="44">
        <v>0</v>
      </c>
      <c r="X628" s="44">
        <v>0</v>
      </c>
      <c r="Y628" s="44">
        <v>0</v>
      </c>
      <c r="Z628" s="44">
        <v>0</v>
      </c>
      <c r="AA628" s="44">
        <v>0</v>
      </c>
    </row>
    <row r="629" spans="1:27" ht="13.8" collapsed="1" x14ac:dyDescent="0.3">
      <c r="A629" s="98" t="s">
        <v>2182</v>
      </c>
      <c r="B629" s="28" t="str">
        <f>"14"&amp;"."&amp;$B$752&amp;"."&amp;$B$753</f>
        <v>14.02.2024</v>
      </c>
      <c r="C629" s="90" t="s">
        <v>76</v>
      </c>
      <c r="D629" s="91">
        <f>ROUND((D630)/1000,5)</f>
        <v>0</v>
      </c>
      <c r="E629" s="91">
        <f t="shared" ref="E629:AA629" si="361">ROUND((E630)/1000,5)</f>
        <v>0</v>
      </c>
      <c r="F629" s="91">
        <f t="shared" si="361"/>
        <v>0</v>
      </c>
      <c r="G629" s="91">
        <f t="shared" si="361"/>
        <v>0</v>
      </c>
      <c r="H629" s="91">
        <f t="shared" si="361"/>
        <v>2.639E-2</v>
      </c>
      <c r="I629" s="91">
        <f t="shared" si="361"/>
        <v>0.18978999999999999</v>
      </c>
      <c r="J629" s="91">
        <f t="shared" si="361"/>
        <v>0.29493000000000003</v>
      </c>
      <c r="K629" s="91">
        <f t="shared" si="361"/>
        <v>0.14601</v>
      </c>
      <c r="L629" s="91">
        <f t="shared" si="361"/>
        <v>0.28114</v>
      </c>
      <c r="M629" s="91">
        <f t="shared" si="361"/>
        <v>0.18643999999999999</v>
      </c>
      <c r="N629" s="91">
        <f t="shared" si="361"/>
        <v>0.12931000000000001</v>
      </c>
      <c r="O629" s="91">
        <f t="shared" si="361"/>
        <v>0.11539000000000001</v>
      </c>
      <c r="P629" s="91">
        <f t="shared" si="361"/>
        <v>0.14002000000000001</v>
      </c>
      <c r="Q629" s="91">
        <f t="shared" si="361"/>
        <v>0.11229</v>
      </c>
      <c r="R629" s="91">
        <f t="shared" si="361"/>
        <v>0.12714</v>
      </c>
      <c r="S629" s="91">
        <f t="shared" si="361"/>
        <v>0.17859</v>
      </c>
      <c r="T629" s="91">
        <f t="shared" si="361"/>
        <v>0.20143</v>
      </c>
      <c r="U629" s="91">
        <f t="shared" si="361"/>
        <v>0.20324999999999999</v>
      </c>
      <c r="V629" s="91">
        <f t="shared" si="361"/>
        <v>6.6479999999999997E-2</v>
      </c>
      <c r="W629" s="91">
        <f t="shared" si="361"/>
        <v>6.1890000000000001E-2</v>
      </c>
      <c r="X629" s="91">
        <f t="shared" si="361"/>
        <v>0</v>
      </c>
      <c r="Y629" s="91">
        <f t="shared" si="361"/>
        <v>0</v>
      </c>
      <c r="Z629" s="91">
        <f t="shared" si="361"/>
        <v>0</v>
      </c>
      <c r="AA629" s="91">
        <f t="shared" si="361"/>
        <v>0</v>
      </c>
    </row>
    <row r="630" spans="1:27" ht="12.75" hidden="1" customHeight="1" outlineLevel="1" x14ac:dyDescent="0.3">
      <c r="A630" s="99" t="s">
        <v>2183</v>
      </c>
      <c r="B630" s="63" t="s">
        <v>238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26.39</v>
      </c>
      <c r="I630" s="44">
        <v>189.79</v>
      </c>
      <c r="J630" s="44">
        <v>294.93</v>
      </c>
      <c r="K630" s="44">
        <v>146.01</v>
      </c>
      <c r="L630" s="44">
        <v>281.14</v>
      </c>
      <c r="M630" s="44">
        <v>186.44</v>
      </c>
      <c r="N630" s="44">
        <v>129.31</v>
      </c>
      <c r="O630" s="44">
        <v>115.39</v>
      </c>
      <c r="P630" s="44">
        <v>140.02000000000001</v>
      </c>
      <c r="Q630" s="44">
        <v>112.29</v>
      </c>
      <c r="R630" s="44">
        <v>127.14</v>
      </c>
      <c r="S630" s="44">
        <v>178.59</v>
      </c>
      <c r="T630" s="44">
        <v>201.43</v>
      </c>
      <c r="U630" s="44">
        <v>203.25</v>
      </c>
      <c r="V630" s="44">
        <v>66.48</v>
      </c>
      <c r="W630" s="44">
        <v>61.89</v>
      </c>
      <c r="X630" s="44">
        <v>0</v>
      </c>
      <c r="Y630" s="44">
        <v>0</v>
      </c>
      <c r="Z630" s="44">
        <v>0</v>
      </c>
      <c r="AA630" s="44">
        <v>0</v>
      </c>
    </row>
    <row r="631" spans="1:27" ht="13.8" collapsed="1" x14ac:dyDescent="0.3">
      <c r="A631" s="98" t="s">
        <v>2184</v>
      </c>
      <c r="B631" s="28" t="str">
        <f>"15"&amp;"."&amp;$B$752&amp;"."&amp;$B$753</f>
        <v>15.02.2024</v>
      </c>
      <c r="C631" s="90" t="s">
        <v>76</v>
      </c>
      <c r="D631" s="91">
        <f>ROUND((D632)/1000,5)</f>
        <v>0</v>
      </c>
      <c r="E631" s="91">
        <f t="shared" ref="E631:AA631" si="362">ROUND((E632)/1000,5)</f>
        <v>0</v>
      </c>
      <c r="F631" s="91">
        <f t="shared" si="362"/>
        <v>0</v>
      </c>
      <c r="G631" s="91">
        <f t="shared" si="362"/>
        <v>6.4619999999999997E-2</v>
      </c>
      <c r="H631" s="91">
        <f t="shared" si="362"/>
        <v>0.11799999999999999</v>
      </c>
      <c r="I631" s="91">
        <f t="shared" si="362"/>
        <v>0.18171999999999999</v>
      </c>
      <c r="J631" s="91">
        <f t="shared" si="362"/>
        <v>0.48458000000000001</v>
      </c>
      <c r="K631" s="91">
        <f t="shared" si="362"/>
        <v>0.22205</v>
      </c>
      <c r="L631" s="91">
        <f t="shared" si="362"/>
        <v>0.25784000000000001</v>
      </c>
      <c r="M631" s="91">
        <f t="shared" si="362"/>
        <v>0.23716999999999999</v>
      </c>
      <c r="N631" s="91">
        <f t="shared" si="362"/>
        <v>0.22994999999999999</v>
      </c>
      <c r="O631" s="91">
        <f t="shared" si="362"/>
        <v>0.15164</v>
      </c>
      <c r="P631" s="91">
        <f t="shared" si="362"/>
        <v>0.14865</v>
      </c>
      <c r="Q631" s="91">
        <f t="shared" si="362"/>
        <v>0.11280999999999999</v>
      </c>
      <c r="R631" s="91">
        <f t="shared" si="362"/>
        <v>0.21939</v>
      </c>
      <c r="S631" s="91">
        <f t="shared" si="362"/>
        <v>0.26824999999999999</v>
      </c>
      <c r="T631" s="91">
        <f t="shared" si="362"/>
        <v>0.24135999999999999</v>
      </c>
      <c r="U631" s="91">
        <f t="shared" si="362"/>
        <v>0.22731000000000001</v>
      </c>
      <c r="V631" s="91">
        <f t="shared" si="362"/>
        <v>0.11851</v>
      </c>
      <c r="W631" s="91">
        <f t="shared" si="362"/>
        <v>0.10102</v>
      </c>
      <c r="X631" s="91">
        <f t="shared" si="362"/>
        <v>5.441E-2</v>
      </c>
      <c r="Y631" s="91">
        <f t="shared" si="362"/>
        <v>0</v>
      </c>
      <c r="Z631" s="91">
        <f t="shared" si="362"/>
        <v>0</v>
      </c>
      <c r="AA631" s="91">
        <f t="shared" si="362"/>
        <v>0</v>
      </c>
    </row>
    <row r="632" spans="1:27" ht="12.75" hidden="1" customHeight="1" outlineLevel="1" x14ac:dyDescent="0.3">
      <c r="A632" s="99" t="s">
        <v>2185</v>
      </c>
      <c r="B632" s="63" t="s">
        <v>238</v>
      </c>
      <c r="C632" s="43" t="s">
        <v>79</v>
      </c>
      <c r="D632" s="44">
        <v>0</v>
      </c>
      <c r="E632" s="44">
        <v>0</v>
      </c>
      <c r="F632" s="44">
        <v>0</v>
      </c>
      <c r="G632" s="44">
        <v>64.62</v>
      </c>
      <c r="H632" s="44">
        <v>118</v>
      </c>
      <c r="I632" s="44">
        <v>181.72</v>
      </c>
      <c r="J632" s="44">
        <v>484.58</v>
      </c>
      <c r="K632" s="44">
        <v>222.05</v>
      </c>
      <c r="L632" s="44">
        <v>257.83999999999997</v>
      </c>
      <c r="M632" s="44">
        <v>237.17</v>
      </c>
      <c r="N632" s="44">
        <v>229.95</v>
      </c>
      <c r="O632" s="44">
        <v>151.63999999999999</v>
      </c>
      <c r="P632" s="44">
        <v>148.65</v>
      </c>
      <c r="Q632" s="44">
        <v>112.81</v>
      </c>
      <c r="R632" s="44">
        <v>219.39</v>
      </c>
      <c r="S632" s="44">
        <v>268.25</v>
      </c>
      <c r="T632" s="44">
        <v>241.36</v>
      </c>
      <c r="U632" s="44">
        <v>227.31</v>
      </c>
      <c r="V632" s="44">
        <v>118.51</v>
      </c>
      <c r="W632" s="44">
        <v>101.02</v>
      </c>
      <c r="X632" s="44">
        <v>54.41</v>
      </c>
      <c r="Y632" s="44">
        <v>0</v>
      </c>
      <c r="Z632" s="44">
        <v>0</v>
      </c>
      <c r="AA632" s="44">
        <v>0</v>
      </c>
    </row>
    <row r="633" spans="1:27" ht="13.8" collapsed="1" x14ac:dyDescent="0.3">
      <c r="A633" s="98" t="s">
        <v>2186</v>
      </c>
      <c r="B633" s="28" t="str">
        <f>"16"&amp;"."&amp;$B$752&amp;"."&amp;$B$753</f>
        <v>16.02.2024</v>
      </c>
      <c r="C633" s="90" t="s">
        <v>76</v>
      </c>
      <c r="D633" s="91">
        <f>ROUND((D634)/1000,5)</f>
        <v>0</v>
      </c>
      <c r="E633" s="91">
        <f t="shared" ref="E633:AA633" si="363">ROUND((E634)/1000,5)</f>
        <v>4.0699999999999998E-3</v>
      </c>
      <c r="F633" s="91">
        <f t="shared" si="363"/>
        <v>2.2409999999999999E-2</v>
      </c>
      <c r="G633" s="91">
        <f t="shared" si="363"/>
        <v>6.1690000000000002E-2</v>
      </c>
      <c r="H633" s="91">
        <f t="shared" si="363"/>
        <v>9.8320000000000005E-2</v>
      </c>
      <c r="I633" s="91">
        <f t="shared" si="363"/>
        <v>0.25028</v>
      </c>
      <c r="J633" s="91">
        <f t="shared" si="363"/>
        <v>0.46812999999999999</v>
      </c>
      <c r="K633" s="91">
        <f t="shared" si="363"/>
        <v>0.16305</v>
      </c>
      <c r="L633" s="91">
        <f t="shared" si="363"/>
        <v>0.20288</v>
      </c>
      <c r="M633" s="91">
        <f t="shared" si="363"/>
        <v>0.12281</v>
      </c>
      <c r="N633" s="91">
        <f t="shared" si="363"/>
        <v>9.4909999999999994E-2</v>
      </c>
      <c r="O633" s="91">
        <f t="shared" si="363"/>
        <v>0.13224</v>
      </c>
      <c r="P633" s="91">
        <f t="shared" si="363"/>
        <v>0.16539999999999999</v>
      </c>
      <c r="Q633" s="91">
        <f t="shared" si="363"/>
        <v>0.18101</v>
      </c>
      <c r="R633" s="91">
        <f t="shared" si="363"/>
        <v>0.17254</v>
      </c>
      <c r="S633" s="91">
        <f t="shared" si="363"/>
        <v>0.21915000000000001</v>
      </c>
      <c r="T633" s="91">
        <f t="shared" si="363"/>
        <v>0.26089000000000001</v>
      </c>
      <c r="U633" s="91">
        <f t="shared" si="363"/>
        <v>0.23003000000000001</v>
      </c>
      <c r="V633" s="91">
        <f t="shared" si="363"/>
        <v>0.21398</v>
      </c>
      <c r="W633" s="91">
        <f t="shared" si="363"/>
        <v>0.17954999999999999</v>
      </c>
      <c r="X633" s="91">
        <f t="shared" si="363"/>
        <v>4.6539999999999998E-2</v>
      </c>
      <c r="Y633" s="91">
        <f t="shared" si="363"/>
        <v>3.4869999999999998E-2</v>
      </c>
      <c r="Z633" s="91">
        <f t="shared" si="363"/>
        <v>0</v>
      </c>
      <c r="AA633" s="91">
        <f t="shared" si="363"/>
        <v>0</v>
      </c>
    </row>
    <row r="634" spans="1:27" ht="12.75" hidden="1" customHeight="1" outlineLevel="1" x14ac:dyDescent="0.3">
      <c r="A634" s="99" t="s">
        <v>2187</v>
      </c>
      <c r="B634" s="63" t="s">
        <v>238</v>
      </c>
      <c r="C634" s="43" t="s">
        <v>79</v>
      </c>
      <c r="D634" s="44">
        <v>0</v>
      </c>
      <c r="E634" s="44">
        <v>4.07</v>
      </c>
      <c r="F634" s="44">
        <v>22.41</v>
      </c>
      <c r="G634" s="44">
        <v>61.69</v>
      </c>
      <c r="H634" s="44">
        <v>98.32</v>
      </c>
      <c r="I634" s="44">
        <v>250.28</v>
      </c>
      <c r="J634" s="44">
        <v>468.13</v>
      </c>
      <c r="K634" s="44">
        <v>163.05000000000001</v>
      </c>
      <c r="L634" s="44">
        <v>202.88</v>
      </c>
      <c r="M634" s="44">
        <v>122.81</v>
      </c>
      <c r="N634" s="44">
        <v>94.91</v>
      </c>
      <c r="O634" s="44">
        <v>132.24</v>
      </c>
      <c r="P634" s="44">
        <v>165.4</v>
      </c>
      <c r="Q634" s="44">
        <v>181.01</v>
      </c>
      <c r="R634" s="44">
        <v>172.54</v>
      </c>
      <c r="S634" s="44">
        <v>219.15</v>
      </c>
      <c r="T634" s="44">
        <v>260.89</v>
      </c>
      <c r="U634" s="44">
        <v>230.03</v>
      </c>
      <c r="V634" s="44">
        <v>213.98</v>
      </c>
      <c r="W634" s="44">
        <v>179.55</v>
      </c>
      <c r="X634" s="44">
        <v>46.54</v>
      </c>
      <c r="Y634" s="44">
        <v>34.869999999999997</v>
      </c>
      <c r="Z634" s="44">
        <v>0</v>
      </c>
      <c r="AA634" s="44">
        <v>0</v>
      </c>
    </row>
    <row r="635" spans="1:27" ht="13.8" collapsed="1" x14ac:dyDescent="0.3">
      <c r="A635" s="98" t="s">
        <v>2188</v>
      </c>
      <c r="B635" s="28" t="str">
        <f>"17"&amp;"."&amp;$B$752&amp;"."&amp;$B$753</f>
        <v>17.02.2024</v>
      </c>
      <c r="C635" s="90" t="s">
        <v>76</v>
      </c>
      <c r="D635" s="91">
        <f>ROUND((D636)/1000,5)</f>
        <v>0</v>
      </c>
      <c r="E635" s="91">
        <f t="shared" ref="E635:AA635" si="364">ROUND((E636)/1000,5)</f>
        <v>3.0000000000000001E-5</v>
      </c>
      <c r="F635" s="91">
        <f t="shared" si="364"/>
        <v>4.9430000000000002E-2</v>
      </c>
      <c r="G635" s="91">
        <f t="shared" si="364"/>
        <v>5.8959999999999999E-2</v>
      </c>
      <c r="H635" s="91">
        <f t="shared" si="364"/>
        <v>0.13572000000000001</v>
      </c>
      <c r="I635" s="91">
        <f t="shared" si="364"/>
        <v>0.14366999999999999</v>
      </c>
      <c r="J635" s="91">
        <f t="shared" si="364"/>
        <v>0.18151999999999999</v>
      </c>
      <c r="K635" s="91">
        <f t="shared" si="364"/>
        <v>0.27232000000000001</v>
      </c>
      <c r="L635" s="91">
        <f t="shared" si="364"/>
        <v>0.16936999999999999</v>
      </c>
      <c r="M635" s="91">
        <f t="shared" si="364"/>
        <v>0.24840999999999999</v>
      </c>
      <c r="N635" s="91">
        <f t="shared" si="364"/>
        <v>0.21829999999999999</v>
      </c>
      <c r="O635" s="91">
        <f t="shared" si="364"/>
        <v>0.22022</v>
      </c>
      <c r="P635" s="91">
        <f t="shared" si="364"/>
        <v>0.25940999999999997</v>
      </c>
      <c r="Q635" s="91">
        <f t="shared" si="364"/>
        <v>0.21733</v>
      </c>
      <c r="R635" s="91">
        <f t="shared" si="364"/>
        <v>0.25324999999999998</v>
      </c>
      <c r="S635" s="91">
        <f t="shared" si="364"/>
        <v>0.28725000000000001</v>
      </c>
      <c r="T635" s="91">
        <f t="shared" si="364"/>
        <v>0.36917</v>
      </c>
      <c r="U635" s="91">
        <f t="shared" si="364"/>
        <v>0.34538999999999997</v>
      </c>
      <c r="V635" s="91">
        <f t="shared" si="364"/>
        <v>0.34516000000000002</v>
      </c>
      <c r="W635" s="91">
        <f t="shared" si="364"/>
        <v>0.25824999999999998</v>
      </c>
      <c r="X635" s="91">
        <f t="shared" si="364"/>
        <v>0.16233</v>
      </c>
      <c r="Y635" s="91">
        <f t="shared" si="364"/>
        <v>6.4500000000000002E-2</v>
      </c>
      <c r="Z635" s="91">
        <f t="shared" si="364"/>
        <v>9.6449999999999994E-2</v>
      </c>
      <c r="AA635" s="91">
        <f t="shared" si="364"/>
        <v>0</v>
      </c>
    </row>
    <row r="636" spans="1:27" ht="12.75" hidden="1" customHeight="1" outlineLevel="1" x14ac:dyDescent="0.3">
      <c r="A636" s="99" t="s">
        <v>2189</v>
      </c>
      <c r="B636" s="63" t="s">
        <v>238</v>
      </c>
      <c r="C636" s="43" t="s">
        <v>79</v>
      </c>
      <c r="D636" s="44">
        <v>0</v>
      </c>
      <c r="E636" s="44">
        <v>0.03</v>
      </c>
      <c r="F636" s="44">
        <v>49.43</v>
      </c>
      <c r="G636" s="44">
        <v>58.96</v>
      </c>
      <c r="H636" s="44">
        <v>135.72</v>
      </c>
      <c r="I636" s="44">
        <v>143.66999999999999</v>
      </c>
      <c r="J636" s="44">
        <v>181.52</v>
      </c>
      <c r="K636" s="44">
        <v>272.32</v>
      </c>
      <c r="L636" s="44">
        <v>169.37</v>
      </c>
      <c r="M636" s="44">
        <v>248.41</v>
      </c>
      <c r="N636" s="44">
        <v>218.3</v>
      </c>
      <c r="O636" s="44">
        <v>220.22</v>
      </c>
      <c r="P636" s="44">
        <v>259.41000000000003</v>
      </c>
      <c r="Q636" s="44">
        <v>217.33</v>
      </c>
      <c r="R636" s="44">
        <v>253.25</v>
      </c>
      <c r="S636" s="44">
        <v>287.25</v>
      </c>
      <c r="T636" s="44">
        <v>369.17</v>
      </c>
      <c r="U636" s="44">
        <v>345.39</v>
      </c>
      <c r="V636" s="44">
        <v>345.16</v>
      </c>
      <c r="W636" s="44">
        <v>258.25</v>
      </c>
      <c r="X636" s="44">
        <v>162.33000000000001</v>
      </c>
      <c r="Y636" s="44">
        <v>64.5</v>
      </c>
      <c r="Z636" s="44">
        <v>96.45</v>
      </c>
      <c r="AA636" s="44">
        <v>0</v>
      </c>
    </row>
    <row r="637" spans="1:27" ht="13.8" collapsed="1" x14ac:dyDescent="0.3">
      <c r="A637" s="98" t="s">
        <v>2190</v>
      </c>
      <c r="B637" s="28" t="str">
        <f>"18"&amp;"."&amp;$B$752&amp;"."&amp;$B$753</f>
        <v>18.02.2024</v>
      </c>
      <c r="C637" s="90" t="s">
        <v>76</v>
      </c>
      <c r="D637" s="91">
        <f>ROUND((D638)/1000,5)</f>
        <v>2.3529999999999999E-2</v>
      </c>
      <c r="E637" s="91">
        <f t="shared" ref="E637:AA637" si="365">ROUND((E638)/1000,5)</f>
        <v>7.7840000000000006E-2</v>
      </c>
      <c r="F637" s="91">
        <f t="shared" si="365"/>
        <v>4.3069999999999997E-2</v>
      </c>
      <c r="G637" s="91">
        <f t="shared" si="365"/>
        <v>7.492E-2</v>
      </c>
      <c r="H637" s="91">
        <f t="shared" si="365"/>
        <v>7.5170000000000001E-2</v>
      </c>
      <c r="I637" s="91">
        <f t="shared" si="365"/>
        <v>0.14810999999999999</v>
      </c>
      <c r="J637" s="91">
        <f t="shared" si="365"/>
        <v>0.20041999999999999</v>
      </c>
      <c r="K637" s="91">
        <f t="shared" si="365"/>
        <v>0.19402</v>
      </c>
      <c r="L637" s="91">
        <f t="shared" si="365"/>
        <v>0.17494999999999999</v>
      </c>
      <c r="M637" s="91">
        <f t="shared" si="365"/>
        <v>0.16502</v>
      </c>
      <c r="N637" s="91">
        <f t="shared" si="365"/>
        <v>9.3079999999999996E-2</v>
      </c>
      <c r="O637" s="91">
        <f t="shared" si="365"/>
        <v>8.516E-2</v>
      </c>
      <c r="P637" s="91">
        <f t="shared" si="365"/>
        <v>9.9570000000000006E-2</v>
      </c>
      <c r="Q637" s="91">
        <f t="shared" si="365"/>
        <v>0.13099</v>
      </c>
      <c r="R637" s="91">
        <f t="shared" si="365"/>
        <v>0.13378000000000001</v>
      </c>
      <c r="S637" s="91">
        <f t="shared" si="365"/>
        <v>7.7799999999999994E-2</v>
      </c>
      <c r="T637" s="91">
        <f t="shared" si="365"/>
        <v>0.18744</v>
      </c>
      <c r="U637" s="91">
        <f t="shared" si="365"/>
        <v>0.29109000000000002</v>
      </c>
      <c r="V637" s="91">
        <f t="shared" si="365"/>
        <v>0.26534999999999997</v>
      </c>
      <c r="W637" s="91">
        <f t="shared" si="365"/>
        <v>6.4390000000000003E-2</v>
      </c>
      <c r="X637" s="91">
        <f t="shared" si="365"/>
        <v>2.4399999999999999E-3</v>
      </c>
      <c r="Y637" s="91">
        <f t="shared" si="365"/>
        <v>0</v>
      </c>
      <c r="Z637" s="91">
        <f t="shared" si="365"/>
        <v>7.22E-2</v>
      </c>
      <c r="AA637" s="91">
        <f t="shared" si="365"/>
        <v>2.4240000000000001E-2</v>
      </c>
    </row>
    <row r="638" spans="1:27" ht="12.75" hidden="1" customHeight="1" outlineLevel="1" x14ac:dyDescent="0.3">
      <c r="A638" s="99" t="s">
        <v>2191</v>
      </c>
      <c r="B638" s="63" t="s">
        <v>238</v>
      </c>
      <c r="C638" s="43" t="s">
        <v>79</v>
      </c>
      <c r="D638" s="44">
        <v>23.53</v>
      </c>
      <c r="E638" s="44">
        <v>77.84</v>
      </c>
      <c r="F638" s="44">
        <v>43.07</v>
      </c>
      <c r="G638" s="44">
        <v>74.92</v>
      </c>
      <c r="H638" s="44">
        <v>75.17</v>
      </c>
      <c r="I638" s="44">
        <v>148.11000000000001</v>
      </c>
      <c r="J638" s="44">
        <v>200.42</v>
      </c>
      <c r="K638" s="44">
        <v>194.02</v>
      </c>
      <c r="L638" s="44">
        <v>174.95</v>
      </c>
      <c r="M638" s="44">
        <v>165.02</v>
      </c>
      <c r="N638" s="44">
        <v>93.08</v>
      </c>
      <c r="O638" s="44">
        <v>85.16</v>
      </c>
      <c r="P638" s="44">
        <v>99.57</v>
      </c>
      <c r="Q638" s="44">
        <v>130.99</v>
      </c>
      <c r="R638" s="44">
        <v>133.78</v>
      </c>
      <c r="S638" s="44">
        <v>77.8</v>
      </c>
      <c r="T638" s="44">
        <v>187.44</v>
      </c>
      <c r="U638" s="44">
        <v>291.08999999999997</v>
      </c>
      <c r="V638" s="44">
        <v>265.35000000000002</v>
      </c>
      <c r="W638" s="44">
        <v>64.39</v>
      </c>
      <c r="X638" s="44">
        <v>2.44</v>
      </c>
      <c r="Y638" s="44">
        <v>0</v>
      </c>
      <c r="Z638" s="44">
        <v>72.2</v>
      </c>
      <c r="AA638" s="44">
        <v>24.24</v>
      </c>
    </row>
    <row r="639" spans="1:27" ht="13.8" collapsed="1" x14ac:dyDescent="0.3">
      <c r="A639" s="98" t="s">
        <v>2192</v>
      </c>
      <c r="B639" s="28" t="str">
        <f>"19"&amp;"."&amp;$B$752&amp;"."&amp;$B$753</f>
        <v>19.02.2024</v>
      </c>
      <c r="C639" s="90" t="s">
        <v>76</v>
      </c>
      <c r="D639" s="91">
        <f>ROUND((D640)/1000,5)</f>
        <v>0</v>
      </c>
      <c r="E639" s="91">
        <f t="shared" ref="E639:AA639" si="366">ROUND((E640)/1000,5)</f>
        <v>0</v>
      </c>
      <c r="F639" s="91">
        <f t="shared" si="366"/>
        <v>5.0299999999999997E-3</v>
      </c>
      <c r="G639" s="91">
        <f t="shared" si="366"/>
        <v>9.0950000000000003E-2</v>
      </c>
      <c r="H639" s="91">
        <f t="shared" si="366"/>
        <v>9.5219999999999999E-2</v>
      </c>
      <c r="I639" s="91">
        <f t="shared" si="366"/>
        <v>0.20633000000000001</v>
      </c>
      <c r="J639" s="91">
        <f t="shared" si="366"/>
        <v>0.29049999999999998</v>
      </c>
      <c r="K639" s="91">
        <f t="shared" si="366"/>
        <v>0.26139000000000001</v>
      </c>
      <c r="L639" s="91">
        <f t="shared" si="366"/>
        <v>0.23415</v>
      </c>
      <c r="M639" s="91">
        <f t="shared" si="366"/>
        <v>0.13754</v>
      </c>
      <c r="N639" s="91">
        <f t="shared" si="366"/>
        <v>0.20549999999999999</v>
      </c>
      <c r="O639" s="91">
        <f t="shared" si="366"/>
        <v>5.6520000000000001E-2</v>
      </c>
      <c r="P639" s="91">
        <f t="shared" si="366"/>
        <v>9.3009999999999995E-2</v>
      </c>
      <c r="Q639" s="91">
        <f t="shared" si="366"/>
        <v>6.7059999999999995E-2</v>
      </c>
      <c r="R639" s="91">
        <f t="shared" si="366"/>
        <v>4.8000000000000001E-2</v>
      </c>
      <c r="S639" s="91">
        <f t="shared" si="366"/>
        <v>6.4119999999999996E-2</v>
      </c>
      <c r="T639" s="91">
        <f t="shared" si="366"/>
        <v>0.13646</v>
      </c>
      <c r="U639" s="91">
        <f t="shared" si="366"/>
        <v>8.9020000000000002E-2</v>
      </c>
      <c r="V639" s="91">
        <f t="shared" si="366"/>
        <v>6.6369999999999998E-2</v>
      </c>
      <c r="W639" s="91">
        <f t="shared" si="366"/>
        <v>6.2109999999999999E-2</v>
      </c>
      <c r="X639" s="91">
        <f t="shared" si="366"/>
        <v>5.8200000000000002E-2</v>
      </c>
      <c r="Y639" s="91">
        <f t="shared" si="366"/>
        <v>4.1099999999999998E-2</v>
      </c>
      <c r="Z639" s="91">
        <f t="shared" si="366"/>
        <v>0</v>
      </c>
      <c r="AA639" s="91">
        <f t="shared" si="366"/>
        <v>0</v>
      </c>
    </row>
    <row r="640" spans="1:27" ht="12.75" hidden="1" customHeight="1" outlineLevel="1" x14ac:dyDescent="0.3">
      <c r="A640" s="99" t="s">
        <v>2193</v>
      </c>
      <c r="B640" s="63" t="s">
        <v>238</v>
      </c>
      <c r="C640" s="43" t="s">
        <v>79</v>
      </c>
      <c r="D640" s="44">
        <v>0</v>
      </c>
      <c r="E640" s="44">
        <v>0</v>
      </c>
      <c r="F640" s="44">
        <v>5.03</v>
      </c>
      <c r="G640" s="44">
        <v>90.95</v>
      </c>
      <c r="H640" s="44">
        <v>95.22</v>
      </c>
      <c r="I640" s="44">
        <v>206.33</v>
      </c>
      <c r="J640" s="44">
        <v>290.5</v>
      </c>
      <c r="K640" s="44">
        <v>261.39</v>
      </c>
      <c r="L640" s="44">
        <v>234.15</v>
      </c>
      <c r="M640" s="44">
        <v>137.54</v>
      </c>
      <c r="N640" s="44">
        <v>205.5</v>
      </c>
      <c r="O640" s="44">
        <v>56.52</v>
      </c>
      <c r="P640" s="44">
        <v>93.01</v>
      </c>
      <c r="Q640" s="44">
        <v>67.06</v>
      </c>
      <c r="R640" s="44">
        <v>48</v>
      </c>
      <c r="S640" s="44">
        <v>64.12</v>
      </c>
      <c r="T640" s="44">
        <v>136.46</v>
      </c>
      <c r="U640" s="44">
        <v>89.02</v>
      </c>
      <c r="V640" s="44">
        <v>66.37</v>
      </c>
      <c r="W640" s="44">
        <v>62.11</v>
      </c>
      <c r="X640" s="44">
        <v>58.2</v>
      </c>
      <c r="Y640" s="44">
        <v>41.1</v>
      </c>
      <c r="Z640" s="44">
        <v>0</v>
      </c>
      <c r="AA640" s="44">
        <v>0</v>
      </c>
    </row>
    <row r="641" spans="1:27" ht="13.8" collapsed="1" x14ac:dyDescent="0.3">
      <c r="A641" s="98" t="s">
        <v>2194</v>
      </c>
      <c r="B641" s="28" t="str">
        <f>"20"&amp;"."&amp;$B$752&amp;"."&amp;$B$753</f>
        <v>20.02.2024</v>
      </c>
      <c r="C641" s="90" t="s">
        <v>76</v>
      </c>
      <c r="D641" s="91">
        <f>ROUND((D642)/1000,5)</f>
        <v>0</v>
      </c>
      <c r="E641" s="91">
        <f t="shared" ref="E641:AA641" si="367">ROUND((E642)/1000,5)</f>
        <v>0</v>
      </c>
      <c r="F641" s="91">
        <f t="shared" si="367"/>
        <v>0</v>
      </c>
      <c r="G641" s="91">
        <f t="shared" si="367"/>
        <v>2.9819999999999999E-2</v>
      </c>
      <c r="H641" s="91">
        <f t="shared" si="367"/>
        <v>4.9079999999999999E-2</v>
      </c>
      <c r="I641" s="91">
        <f t="shared" si="367"/>
        <v>0.13289000000000001</v>
      </c>
      <c r="J641" s="91">
        <f t="shared" si="367"/>
        <v>0.18718000000000001</v>
      </c>
      <c r="K641" s="91">
        <f t="shared" si="367"/>
        <v>0.24734999999999999</v>
      </c>
      <c r="L641" s="91">
        <f t="shared" si="367"/>
        <v>0.13086</v>
      </c>
      <c r="M641" s="91">
        <f t="shared" si="367"/>
        <v>9.4530000000000003E-2</v>
      </c>
      <c r="N641" s="91">
        <f t="shared" si="367"/>
        <v>0.1358</v>
      </c>
      <c r="O641" s="91">
        <f t="shared" si="367"/>
        <v>1.6140000000000002E-2</v>
      </c>
      <c r="P641" s="91">
        <f t="shared" si="367"/>
        <v>2.0000000000000002E-5</v>
      </c>
      <c r="Q641" s="91">
        <f t="shared" si="367"/>
        <v>0</v>
      </c>
      <c r="R641" s="91">
        <f t="shared" si="367"/>
        <v>0</v>
      </c>
      <c r="S641" s="91">
        <f t="shared" si="367"/>
        <v>4.5289999999999997E-2</v>
      </c>
      <c r="T641" s="91">
        <f t="shared" si="367"/>
        <v>6.5199999999999994E-2</v>
      </c>
      <c r="U641" s="91">
        <f t="shared" si="367"/>
        <v>9.5060000000000006E-2</v>
      </c>
      <c r="V641" s="91">
        <f t="shared" si="367"/>
        <v>3.2649999999999998E-2</v>
      </c>
      <c r="W641" s="91">
        <f t="shared" si="367"/>
        <v>0</v>
      </c>
      <c r="X641" s="91">
        <f t="shared" si="367"/>
        <v>0</v>
      </c>
      <c r="Y641" s="91">
        <f t="shared" si="367"/>
        <v>0</v>
      </c>
      <c r="Z641" s="91">
        <f t="shared" si="367"/>
        <v>0</v>
      </c>
      <c r="AA641" s="91">
        <f t="shared" si="367"/>
        <v>0</v>
      </c>
    </row>
    <row r="642" spans="1:27" ht="12.75" hidden="1" customHeight="1" outlineLevel="1" x14ac:dyDescent="0.3">
      <c r="A642" s="99" t="s">
        <v>2195</v>
      </c>
      <c r="B642" s="63" t="s">
        <v>238</v>
      </c>
      <c r="C642" s="43" t="s">
        <v>79</v>
      </c>
      <c r="D642" s="44">
        <v>0</v>
      </c>
      <c r="E642" s="44">
        <v>0</v>
      </c>
      <c r="F642" s="44">
        <v>0</v>
      </c>
      <c r="G642" s="44">
        <v>29.82</v>
      </c>
      <c r="H642" s="44">
        <v>49.08</v>
      </c>
      <c r="I642" s="44">
        <v>132.88999999999999</v>
      </c>
      <c r="J642" s="44">
        <v>187.18</v>
      </c>
      <c r="K642" s="44">
        <v>247.35</v>
      </c>
      <c r="L642" s="44">
        <v>130.86000000000001</v>
      </c>
      <c r="M642" s="44">
        <v>94.53</v>
      </c>
      <c r="N642" s="44">
        <v>135.80000000000001</v>
      </c>
      <c r="O642" s="44">
        <v>16.14</v>
      </c>
      <c r="P642" s="44">
        <v>0.02</v>
      </c>
      <c r="Q642" s="44">
        <v>0</v>
      </c>
      <c r="R642" s="44">
        <v>0</v>
      </c>
      <c r="S642" s="44">
        <v>45.29</v>
      </c>
      <c r="T642" s="44">
        <v>65.2</v>
      </c>
      <c r="U642" s="44">
        <v>95.06</v>
      </c>
      <c r="V642" s="44">
        <v>32.65</v>
      </c>
      <c r="W642" s="44">
        <v>0</v>
      </c>
      <c r="X642" s="44">
        <v>0</v>
      </c>
      <c r="Y642" s="44">
        <v>0</v>
      </c>
      <c r="Z642" s="44">
        <v>0</v>
      </c>
      <c r="AA642" s="44">
        <v>0</v>
      </c>
    </row>
    <row r="643" spans="1:27" ht="13.8" collapsed="1" x14ac:dyDescent="0.3">
      <c r="A643" s="98" t="s">
        <v>2196</v>
      </c>
      <c r="B643" s="28" t="str">
        <f>"21"&amp;"."&amp;$B$752&amp;"."&amp;$B$753</f>
        <v>21.02.2024</v>
      </c>
      <c r="C643" s="90" t="s">
        <v>76</v>
      </c>
      <c r="D643" s="91">
        <f>ROUND((D644)/1000,5)</f>
        <v>0</v>
      </c>
      <c r="E643" s="91">
        <f t="shared" ref="E643:AA643" si="368">ROUND((E644)/1000,5)</f>
        <v>0</v>
      </c>
      <c r="F643" s="91">
        <f t="shared" si="368"/>
        <v>0</v>
      </c>
      <c r="G643" s="91">
        <f t="shared" si="368"/>
        <v>4.6780000000000002E-2</v>
      </c>
      <c r="H643" s="91">
        <f t="shared" si="368"/>
        <v>0.12597</v>
      </c>
      <c r="I643" s="91">
        <f t="shared" si="368"/>
        <v>0.21456</v>
      </c>
      <c r="J643" s="91">
        <f t="shared" si="368"/>
        <v>0.31722</v>
      </c>
      <c r="K643" s="91">
        <f t="shared" si="368"/>
        <v>0.29521999999999998</v>
      </c>
      <c r="L643" s="91">
        <f t="shared" si="368"/>
        <v>0.23318</v>
      </c>
      <c r="M643" s="91">
        <f t="shared" si="368"/>
        <v>0.21906</v>
      </c>
      <c r="N643" s="91">
        <f t="shared" si="368"/>
        <v>0.12889999999999999</v>
      </c>
      <c r="O643" s="91">
        <f t="shared" si="368"/>
        <v>0.15276999999999999</v>
      </c>
      <c r="P643" s="91">
        <f t="shared" si="368"/>
        <v>3.0679999999999999E-2</v>
      </c>
      <c r="Q643" s="91">
        <f t="shared" si="368"/>
        <v>4.9399999999999999E-3</v>
      </c>
      <c r="R643" s="91">
        <f t="shared" si="368"/>
        <v>1.242E-2</v>
      </c>
      <c r="S643" s="91">
        <f t="shared" si="368"/>
        <v>4.8989999999999999E-2</v>
      </c>
      <c r="T643" s="91">
        <f t="shared" si="368"/>
        <v>6.6500000000000004E-2</v>
      </c>
      <c r="U643" s="91">
        <f t="shared" si="368"/>
        <v>0.105</v>
      </c>
      <c r="V643" s="91">
        <f t="shared" si="368"/>
        <v>0.10519000000000001</v>
      </c>
      <c r="W643" s="91">
        <f t="shared" si="368"/>
        <v>0</v>
      </c>
      <c r="X643" s="91">
        <f t="shared" si="368"/>
        <v>0</v>
      </c>
      <c r="Y643" s="91">
        <f t="shared" si="368"/>
        <v>0</v>
      </c>
      <c r="Z643" s="91">
        <f t="shared" si="368"/>
        <v>0</v>
      </c>
      <c r="AA643" s="91">
        <f t="shared" si="368"/>
        <v>0</v>
      </c>
    </row>
    <row r="644" spans="1:27" ht="12.75" hidden="1" customHeight="1" outlineLevel="1" x14ac:dyDescent="0.3">
      <c r="A644" s="99" t="s">
        <v>2197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46.78</v>
      </c>
      <c r="H644" s="44">
        <v>125.97</v>
      </c>
      <c r="I644" s="44">
        <v>214.56</v>
      </c>
      <c r="J644" s="44">
        <v>317.22000000000003</v>
      </c>
      <c r="K644" s="44">
        <v>295.22000000000003</v>
      </c>
      <c r="L644" s="44">
        <v>233.18</v>
      </c>
      <c r="M644" s="44">
        <v>219.06</v>
      </c>
      <c r="N644" s="44">
        <v>128.9</v>
      </c>
      <c r="O644" s="44">
        <v>152.77000000000001</v>
      </c>
      <c r="P644" s="44">
        <v>30.68</v>
      </c>
      <c r="Q644" s="44">
        <v>4.9400000000000004</v>
      </c>
      <c r="R644" s="44">
        <v>12.42</v>
      </c>
      <c r="S644" s="44">
        <v>48.99</v>
      </c>
      <c r="T644" s="44">
        <v>66.5</v>
      </c>
      <c r="U644" s="44">
        <v>105</v>
      </c>
      <c r="V644" s="44">
        <v>105.19</v>
      </c>
      <c r="W644" s="44">
        <v>0</v>
      </c>
      <c r="X644" s="44">
        <v>0</v>
      </c>
      <c r="Y644" s="44">
        <v>0</v>
      </c>
      <c r="Z644" s="44">
        <v>0</v>
      </c>
      <c r="AA644" s="44">
        <v>0</v>
      </c>
    </row>
    <row r="645" spans="1:27" ht="13.8" collapsed="1" x14ac:dyDescent="0.3">
      <c r="A645" s="98" t="s">
        <v>2198</v>
      </c>
      <c r="B645" s="28" t="str">
        <f>"22"&amp;"."&amp;$B$752&amp;"."&amp;$B$753</f>
        <v>22.02.2024</v>
      </c>
      <c r="C645" s="90" t="s">
        <v>76</v>
      </c>
      <c r="D645" s="91">
        <f>ROUND((D646)/1000,5)</f>
        <v>0</v>
      </c>
      <c r="E645" s="91">
        <f t="shared" ref="E645:AA645" si="369">ROUND((E646)/1000,5)</f>
        <v>0</v>
      </c>
      <c r="F645" s="91">
        <f t="shared" si="369"/>
        <v>1.1129999999999999E-2</v>
      </c>
      <c r="G645" s="91">
        <f t="shared" si="369"/>
        <v>6.7089999999999997E-2</v>
      </c>
      <c r="H645" s="91">
        <f t="shared" si="369"/>
        <v>0.15540999999999999</v>
      </c>
      <c r="I645" s="91">
        <f t="shared" si="369"/>
        <v>0.21251999999999999</v>
      </c>
      <c r="J645" s="91">
        <f t="shared" si="369"/>
        <v>0.27198</v>
      </c>
      <c r="K645" s="91">
        <f t="shared" si="369"/>
        <v>0.27843000000000001</v>
      </c>
      <c r="L645" s="91">
        <f t="shared" si="369"/>
        <v>0.25135999999999997</v>
      </c>
      <c r="M645" s="91">
        <f t="shared" si="369"/>
        <v>0.18740999999999999</v>
      </c>
      <c r="N645" s="91">
        <f t="shared" si="369"/>
        <v>1.6500000000000001E-2</v>
      </c>
      <c r="O645" s="91">
        <f t="shared" si="369"/>
        <v>1.6809999999999999E-2</v>
      </c>
      <c r="P645" s="91">
        <f t="shared" si="369"/>
        <v>4.2189999999999998E-2</v>
      </c>
      <c r="Q645" s="91">
        <f t="shared" si="369"/>
        <v>0</v>
      </c>
      <c r="R645" s="91">
        <f t="shared" si="369"/>
        <v>5.3600000000000002E-3</v>
      </c>
      <c r="S645" s="91">
        <f t="shared" si="369"/>
        <v>4.9610000000000001E-2</v>
      </c>
      <c r="T645" s="91">
        <f t="shared" si="369"/>
        <v>1.4599999999999999E-3</v>
      </c>
      <c r="U645" s="91">
        <f t="shared" si="369"/>
        <v>6.5479999999999997E-2</v>
      </c>
      <c r="V645" s="91">
        <f t="shared" si="369"/>
        <v>8.3899999999999999E-3</v>
      </c>
      <c r="W645" s="91">
        <f t="shared" si="369"/>
        <v>0</v>
      </c>
      <c r="X645" s="91">
        <f t="shared" si="369"/>
        <v>0</v>
      </c>
      <c r="Y645" s="91">
        <f t="shared" si="369"/>
        <v>0</v>
      </c>
      <c r="Z645" s="91">
        <f t="shared" si="369"/>
        <v>0</v>
      </c>
      <c r="AA645" s="91">
        <f t="shared" si="369"/>
        <v>0</v>
      </c>
    </row>
    <row r="646" spans="1:27" ht="12.75" hidden="1" customHeight="1" outlineLevel="1" x14ac:dyDescent="0.3">
      <c r="A646" s="99" t="s">
        <v>2199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11.13</v>
      </c>
      <c r="G646" s="44">
        <v>67.09</v>
      </c>
      <c r="H646" s="44">
        <v>155.41</v>
      </c>
      <c r="I646" s="44">
        <v>212.52</v>
      </c>
      <c r="J646" s="44">
        <v>271.98</v>
      </c>
      <c r="K646" s="44">
        <v>278.43</v>
      </c>
      <c r="L646" s="44">
        <v>251.36</v>
      </c>
      <c r="M646" s="44">
        <v>187.41</v>
      </c>
      <c r="N646" s="44">
        <v>16.5</v>
      </c>
      <c r="O646" s="44">
        <v>16.809999999999999</v>
      </c>
      <c r="P646" s="44">
        <v>42.19</v>
      </c>
      <c r="Q646" s="44">
        <v>0</v>
      </c>
      <c r="R646" s="44">
        <v>5.36</v>
      </c>
      <c r="S646" s="44">
        <v>49.61</v>
      </c>
      <c r="T646" s="44">
        <v>1.46</v>
      </c>
      <c r="U646" s="44">
        <v>65.48</v>
      </c>
      <c r="V646" s="44">
        <v>8.39</v>
      </c>
      <c r="W646" s="44">
        <v>0</v>
      </c>
      <c r="X646" s="44">
        <v>0</v>
      </c>
      <c r="Y646" s="44">
        <v>0</v>
      </c>
      <c r="Z646" s="44">
        <v>0</v>
      </c>
      <c r="AA646" s="44">
        <v>0</v>
      </c>
    </row>
    <row r="647" spans="1:27" ht="13.8" collapsed="1" x14ac:dyDescent="0.3">
      <c r="A647" s="98" t="s">
        <v>2200</v>
      </c>
      <c r="B647" s="28" t="str">
        <f>"23"&amp;"."&amp;$B$752&amp;"."&amp;$B$753</f>
        <v>23.02.2024</v>
      </c>
      <c r="C647" s="90" t="s">
        <v>76</v>
      </c>
      <c r="D647" s="91">
        <f>ROUND((D648)/1000,5)</f>
        <v>0</v>
      </c>
      <c r="E647" s="91">
        <f t="shared" ref="E647:AA647" si="370">ROUND((E648)/1000,5)</f>
        <v>0</v>
      </c>
      <c r="F647" s="91">
        <f t="shared" si="370"/>
        <v>0</v>
      </c>
      <c r="G647" s="91">
        <f t="shared" si="370"/>
        <v>1.304E-2</v>
      </c>
      <c r="H647" s="91">
        <f t="shared" si="370"/>
        <v>4.2869999999999998E-2</v>
      </c>
      <c r="I647" s="91">
        <f t="shared" si="370"/>
        <v>9.9610000000000004E-2</v>
      </c>
      <c r="J647" s="91">
        <f t="shared" si="370"/>
        <v>0.11917</v>
      </c>
      <c r="K647" s="91">
        <f t="shared" si="370"/>
        <v>5.0040000000000001E-2</v>
      </c>
      <c r="L647" s="91">
        <f t="shared" si="370"/>
        <v>0.13614000000000001</v>
      </c>
      <c r="M647" s="91">
        <f t="shared" si="370"/>
        <v>8.6440000000000003E-2</v>
      </c>
      <c r="N647" s="91">
        <f t="shared" si="370"/>
        <v>4.4790000000000003E-2</v>
      </c>
      <c r="O647" s="91">
        <f t="shared" si="370"/>
        <v>1.5800000000000002E-2</v>
      </c>
      <c r="P647" s="91">
        <f t="shared" si="370"/>
        <v>2.3949999999999999E-2</v>
      </c>
      <c r="Q647" s="91">
        <f t="shared" si="370"/>
        <v>5.0860000000000002E-2</v>
      </c>
      <c r="R647" s="91">
        <f t="shared" si="370"/>
        <v>5.849E-2</v>
      </c>
      <c r="S647" s="91">
        <f t="shared" si="370"/>
        <v>5.5169999999999997E-2</v>
      </c>
      <c r="T647" s="91">
        <f t="shared" si="370"/>
        <v>2.963E-2</v>
      </c>
      <c r="U647" s="91">
        <f t="shared" si="370"/>
        <v>9.9900000000000006E-3</v>
      </c>
      <c r="V647" s="91">
        <f t="shared" si="370"/>
        <v>7.3299999999999997E-3</v>
      </c>
      <c r="W647" s="91">
        <f t="shared" si="370"/>
        <v>0</v>
      </c>
      <c r="X647" s="91">
        <f t="shared" si="370"/>
        <v>0</v>
      </c>
      <c r="Y647" s="91">
        <f t="shared" si="370"/>
        <v>0</v>
      </c>
      <c r="Z647" s="91">
        <f t="shared" si="370"/>
        <v>0</v>
      </c>
      <c r="AA647" s="91">
        <f t="shared" si="370"/>
        <v>0</v>
      </c>
    </row>
    <row r="648" spans="1:27" ht="12.75" hidden="1" customHeight="1" outlineLevel="1" x14ac:dyDescent="0.3">
      <c r="A648" s="99" t="s">
        <v>2201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13.04</v>
      </c>
      <c r="H648" s="44">
        <v>42.87</v>
      </c>
      <c r="I648" s="44">
        <v>99.61</v>
      </c>
      <c r="J648" s="44">
        <v>119.17</v>
      </c>
      <c r="K648" s="44">
        <v>50.04</v>
      </c>
      <c r="L648" s="44">
        <v>136.13999999999999</v>
      </c>
      <c r="M648" s="44">
        <v>86.44</v>
      </c>
      <c r="N648" s="44">
        <v>44.79</v>
      </c>
      <c r="O648" s="44">
        <v>15.8</v>
      </c>
      <c r="P648" s="44">
        <v>23.95</v>
      </c>
      <c r="Q648" s="44">
        <v>50.86</v>
      </c>
      <c r="R648" s="44">
        <v>58.49</v>
      </c>
      <c r="S648" s="44">
        <v>55.17</v>
      </c>
      <c r="T648" s="44">
        <v>29.63</v>
      </c>
      <c r="U648" s="44">
        <v>9.99</v>
      </c>
      <c r="V648" s="44">
        <v>7.33</v>
      </c>
      <c r="W648" s="44">
        <v>0</v>
      </c>
      <c r="X648" s="44">
        <v>0</v>
      </c>
      <c r="Y648" s="44">
        <v>0</v>
      </c>
      <c r="Z648" s="44">
        <v>0</v>
      </c>
      <c r="AA648" s="44">
        <v>0</v>
      </c>
    </row>
    <row r="649" spans="1:27" ht="13.8" collapsed="1" x14ac:dyDescent="0.3">
      <c r="A649" s="98" t="s">
        <v>2202</v>
      </c>
      <c r="B649" s="28" t="str">
        <f>"24"&amp;"."&amp;$B$752&amp;"."&amp;$B$753</f>
        <v>24.02.2024</v>
      </c>
      <c r="C649" s="90" t="s">
        <v>76</v>
      </c>
      <c r="D649" s="91">
        <f>ROUND((D650)/1000,5)</f>
        <v>0</v>
      </c>
      <c r="E649" s="91">
        <f t="shared" ref="E649:AA649" si="371">ROUND((E650)/1000,5)</f>
        <v>2.0699999999999998E-3</v>
      </c>
      <c r="F649" s="91">
        <f t="shared" si="371"/>
        <v>0</v>
      </c>
      <c r="G649" s="91">
        <f t="shared" si="371"/>
        <v>0</v>
      </c>
      <c r="H649" s="91">
        <f t="shared" si="371"/>
        <v>0</v>
      </c>
      <c r="I649" s="91">
        <f t="shared" si="371"/>
        <v>4.2349999999999999E-2</v>
      </c>
      <c r="J649" s="91">
        <f t="shared" si="371"/>
        <v>1.444E-2</v>
      </c>
      <c r="K649" s="91">
        <f t="shared" si="371"/>
        <v>8.0000000000000007E-5</v>
      </c>
      <c r="L649" s="91">
        <f t="shared" si="371"/>
        <v>4.0000000000000003E-5</v>
      </c>
      <c r="M649" s="91">
        <f t="shared" si="371"/>
        <v>0</v>
      </c>
      <c r="N649" s="91">
        <f t="shared" si="371"/>
        <v>0</v>
      </c>
      <c r="O649" s="91">
        <f t="shared" si="371"/>
        <v>0</v>
      </c>
      <c r="P649" s="91">
        <f t="shared" si="371"/>
        <v>0</v>
      </c>
      <c r="Q649" s="91">
        <f t="shared" si="371"/>
        <v>0</v>
      </c>
      <c r="R649" s="91">
        <f t="shared" si="371"/>
        <v>0</v>
      </c>
      <c r="S649" s="91">
        <f t="shared" si="371"/>
        <v>0</v>
      </c>
      <c r="T649" s="91">
        <f t="shared" si="371"/>
        <v>0</v>
      </c>
      <c r="U649" s="91">
        <f t="shared" si="371"/>
        <v>2.6900000000000001E-3</v>
      </c>
      <c r="V649" s="91">
        <f t="shared" si="371"/>
        <v>0</v>
      </c>
      <c r="W649" s="91">
        <f t="shared" si="371"/>
        <v>0</v>
      </c>
      <c r="X649" s="91">
        <f t="shared" si="371"/>
        <v>0</v>
      </c>
      <c r="Y649" s="91">
        <f t="shared" si="371"/>
        <v>0</v>
      </c>
      <c r="Z649" s="91">
        <f t="shared" si="371"/>
        <v>0</v>
      </c>
      <c r="AA649" s="91">
        <f t="shared" si="371"/>
        <v>0</v>
      </c>
    </row>
    <row r="650" spans="1:27" ht="12.75" hidden="1" customHeight="1" outlineLevel="1" x14ac:dyDescent="0.3">
      <c r="A650" s="99" t="s">
        <v>2203</v>
      </c>
      <c r="B650" s="63" t="s">
        <v>238</v>
      </c>
      <c r="C650" s="43" t="s">
        <v>79</v>
      </c>
      <c r="D650" s="44">
        <v>0</v>
      </c>
      <c r="E650" s="44">
        <v>2.0699999999999998</v>
      </c>
      <c r="F650" s="44">
        <v>0</v>
      </c>
      <c r="G650" s="44">
        <v>0</v>
      </c>
      <c r="H650" s="44">
        <v>0</v>
      </c>
      <c r="I650" s="44">
        <v>42.35</v>
      </c>
      <c r="J650" s="44">
        <v>14.44</v>
      </c>
      <c r="K650" s="44">
        <v>0.08</v>
      </c>
      <c r="L650" s="44">
        <v>0.04</v>
      </c>
      <c r="M650" s="44">
        <v>0</v>
      </c>
      <c r="N650" s="44">
        <v>0</v>
      </c>
      <c r="O650" s="44">
        <v>0</v>
      </c>
      <c r="P650" s="44">
        <v>0</v>
      </c>
      <c r="Q650" s="44">
        <v>0</v>
      </c>
      <c r="R650" s="44">
        <v>0</v>
      </c>
      <c r="S650" s="44">
        <v>0</v>
      </c>
      <c r="T650" s="44">
        <v>0</v>
      </c>
      <c r="U650" s="44">
        <v>2.69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ht="13.8" collapsed="1" x14ac:dyDescent="0.3">
      <c r="A651" s="98" t="s">
        <v>2204</v>
      </c>
      <c r="B651" s="28" t="str">
        <f>"25"&amp;"."&amp;$B$752&amp;"."&amp;$B$753</f>
        <v>25.02.2024</v>
      </c>
      <c r="C651" s="90" t="s">
        <v>76</v>
      </c>
      <c r="D651" s="91">
        <f>ROUND((D652)/1000,5)</f>
        <v>0</v>
      </c>
      <c r="E651" s="91">
        <f t="shared" ref="E651:AA651" si="372">ROUND((E652)/1000,5)</f>
        <v>0</v>
      </c>
      <c r="F651" s="91">
        <f t="shared" si="372"/>
        <v>0</v>
      </c>
      <c r="G651" s="91">
        <f t="shared" si="372"/>
        <v>7.2500000000000004E-3</v>
      </c>
      <c r="H651" s="91">
        <f t="shared" si="372"/>
        <v>5.246E-2</v>
      </c>
      <c r="I651" s="91">
        <f t="shared" si="372"/>
        <v>8.2199999999999995E-2</v>
      </c>
      <c r="J651" s="91">
        <f t="shared" si="372"/>
        <v>6.8290000000000003E-2</v>
      </c>
      <c r="K651" s="91">
        <f t="shared" si="372"/>
        <v>5.5530000000000003E-2</v>
      </c>
      <c r="L651" s="91">
        <f t="shared" si="372"/>
        <v>0.17166999999999999</v>
      </c>
      <c r="M651" s="91">
        <f t="shared" si="372"/>
        <v>1.6920000000000001E-2</v>
      </c>
      <c r="N651" s="91">
        <f t="shared" si="372"/>
        <v>0</v>
      </c>
      <c r="O651" s="91">
        <f t="shared" si="372"/>
        <v>0</v>
      </c>
      <c r="P651" s="91">
        <f t="shared" si="372"/>
        <v>0</v>
      </c>
      <c r="Q651" s="91">
        <f t="shared" si="372"/>
        <v>0</v>
      </c>
      <c r="R651" s="91">
        <f t="shared" si="372"/>
        <v>0</v>
      </c>
      <c r="S651" s="91">
        <f t="shared" si="372"/>
        <v>0</v>
      </c>
      <c r="T651" s="91">
        <f t="shared" si="372"/>
        <v>0</v>
      </c>
      <c r="U651" s="91">
        <f t="shared" si="372"/>
        <v>4.6499999999999996E-3</v>
      </c>
      <c r="V651" s="91">
        <f t="shared" si="372"/>
        <v>0</v>
      </c>
      <c r="W651" s="91">
        <f t="shared" si="372"/>
        <v>0</v>
      </c>
      <c r="X651" s="91">
        <f t="shared" si="372"/>
        <v>0</v>
      </c>
      <c r="Y651" s="91">
        <f t="shared" si="372"/>
        <v>0</v>
      </c>
      <c r="Z651" s="91">
        <f t="shared" si="372"/>
        <v>0</v>
      </c>
      <c r="AA651" s="91">
        <f t="shared" si="372"/>
        <v>0</v>
      </c>
    </row>
    <row r="652" spans="1:27" ht="12.75" hidden="1" customHeight="1" outlineLevel="1" x14ac:dyDescent="0.3">
      <c r="A652" s="99" t="s">
        <v>2205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7.25</v>
      </c>
      <c r="H652" s="44">
        <v>52.46</v>
      </c>
      <c r="I652" s="44">
        <v>82.2</v>
      </c>
      <c r="J652" s="44">
        <v>68.290000000000006</v>
      </c>
      <c r="K652" s="44">
        <v>55.53</v>
      </c>
      <c r="L652" s="44">
        <v>171.67</v>
      </c>
      <c r="M652" s="44">
        <v>16.920000000000002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44">
        <v>0</v>
      </c>
      <c r="T652" s="44">
        <v>0</v>
      </c>
      <c r="U652" s="44">
        <v>4.6500000000000004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ht="13.8" collapsed="1" x14ac:dyDescent="0.3">
      <c r="A653" s="98" t="s">
        <v>2206</v>
      </c>
      <c r="B653" s="28" t="str">
        <f>"26"&amp;"."&amp;$B$752&amp;"."&amp;$B$753</f>
        <v>26.02.2024</v>
      </c>
      <c r="C653" s="90" t="s">
        <v>76</v>
      </c>
      <c r="D653" s="91">
        <f>ROUND((D654)/1000,5)</f>
        <v>0</v>
      </c>
      <c r="E653" s="91">
        <f t="shared" ref="E653:AA653" si="373">ROUND((E654)/1000,5)</f>
        <v>0</v>
      </c>
      <c r="F653" s="91">
        <f t="shared" si="373"/>
        <v>0</v>
      </c>
      <c r="G653" s="91">
        <f t="shared" si="373"/>
        <v>0</v>
      </c>
      <c r="H653" s="91">
        <f t="shared" si="373"/>
        <v>5.398E-2</v>
      </c>
      <c r="I653" s="91">
        <f t="shared" si="373"/>
        <v>9.9570000000000006E-2</v>
      </c>
      <c r="J653" s="91">
        <f t="shared" si="373"/>
        <v>0.21934000000000001</v>
      </c>
      <c r="K653" s="91">
        <f t="shared" si="373"/>
        <v>3.3700000000000001E-2</v>
      </c>
      <c r="L653" s="91">
        <f t="shared" si="373"/>
        <v>7.4399999999999994E-2</v>
      </c>
      <c r="M653" s="91">
        <f t="shared" si="373"/>
        <v>9.7600000000000006E-2</v>
      </c>
      <c r="N653" s="91">
        <f t="shared" si="373"/>
        <v>4.3899999999999998E-3</v>
      </c>
      <c r="O653" s="91">
        <f t="shared" si="373"/>
        <v>1.0000000000000001E-5</v>
      </c>
      <c r="P653" s="91">
        <f t="shared" si="373"/>
        <v>0.29483999999999999</v>
      </c>
      <c r="Q653" s="91">
        <f t="shared" si="373"/>
        <v>0.29831000000000002</v>
      </c>
      <c r="R653" s="91">
        <f t="shared" si="373"/>
        <v>0.33762999999999999</v>
      </c>
      <c r="S653" s="91">
        <f t="shared" si="373"/>
        <v>0.34007999999999999</v>
      </c>
      <c r="T653" s="91">
        <f t="shared" si="373"/>
        <v>0.26424999999999998</v>
      </c>
      <c r="U653" s="91">
        <f t="shared" si="373"/>
        <v>0.64056999999999997</v>
      </c>
      <c r="V653" s="91">
        <f t="shared" si="373"/>
        <v>1.6451499999999999</v>
      </c>
      <c r="W653" s="91">
        <f t="shared" si="373"/>
        <v>0.26513999999999999</v>
      </c>
      <c r="X653" s="91">
        <f t="shared" si="373"/>
        <v>0.15384999999999999</v>
      </c>
      <c r="Y653" s="91">
        <f t="shared" si="373"/>
        <v>9.4689999999999996E-2</v>
      </c>
      <c r="Z653" s="91">
        <f t="shared" si="373"/>
        <v>0</v>
      </c>
      <c r="AA653" s="91">
        <f t="shared" si="373"/>
        <v>0</v>
      </c>
    </row>
    <row r="654" spans="1:27" ht="12.75" hidden="1" customHeight="1" outlineLevel="1" x14ac:dyDescent="0.3">
      <c r="A654" s="99" t="s">
        <v>2207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53.98</v>
      </c>
      <c r="I654" s="44">
        <v>99.57</v>
      </c>
      <c r="J654" s="44">
        <v>219.34</v>
      </c>
      <c r="K654" s="44">
        <v>33.700000000000003</v>
      </c>
      <c r="L654" s="44">
        <v>74.400000000000006</v>
      </c>
      <c r="M654" s="44">
        <v>97.6</v>
      </c>
      <c r="N654" s="44">
        <v>4.3899999999999997</v>
      </c>
      <c r="O654" s="44">
        <v>0.01</v>
      </c>
      <c r="P654" s="44">
        <v>294.83999999999997</v>
      </c>
      <c r="Q654" s="44">
        <v>298.31</v>
      </c>
      <c r="R654" s="44">
        <v>337.63</v>
      </c>
      <c r="S654" s="44">
        <v>340.08</v>
      </c>
      <c r="T654" s="44">
        <v>264.25</v>
      </c>
      <c r="U654" s="44">
        <v>640.57000000000005</v>
      </c>
      <c r="V654" s="44">
        <v>1645.15</v>
      </c>
      <c r="W654" s="44">
        <v>265.14</v>
      </c>
      <c r="X654" s="44">
        <v>153.85</v>
      </c>
      <c r="Y654" s="44">
        <v>94.69</v>
      </c>
      <c r="Z654" s="44">
        <v>0</v>
      </c>
      <c r="AA654" s="44">
        <v>0</v>
      </c>
    </row>
    <row r="655" spans="1:27" ht="13.8" collapsed="1" x14ac:dyDescent="0.3">
      <c r="A655" s="98" t="s">
        <v>2208</v>
      </c>
      <c r="B655" s="28" t="str">
        <f>"27"&amp;"."&amp;$B$752&amp;"."&amp;$B$753</f>
        <v>27.02.2024</v>
      </c>
      <c r="C655" s="90" t="s">
        <v>76</v>
      </c>
      <c r="D655" s="91">
        <f>ROUND((D656)/1000,5)</f>
        <v>0</v>
      </c>
      <c r="E655" s="91">
        <f t="shared" ref="E655:AA655" si="374">ROUND((E656)/1000,5)</f>
        <v>0</v>
      </c>
      <c r="F655" s="91">
        <f t="shared" si="374"/>
        <v>0</v>
      </c>
      <c r="G655" s="91">
        <f t="shared" si="374"/>
        <v>0</v>
      </c>
      <c r="H655" s="91">
        <f t="shared" si="374"/>
        <v>0.21486</v>
      </c>
      <c r="I655" s="91">
        <f t="shared" si="374"/>
        <v>0.38995999999999997</v>
      </c>
      <c r="J655" s="91">
        <f t="shared" si="374"/>
        <v>0.48230000000000001</v>
      </c>
      <c r="K655" s="91">
        <f t="shared" si="374"/>
        <v>0.43256</v>
      </c>
      <c r="L655" s="91">
        <f t="shared" si="374"/>
        <v>0.43047000000000002</v>
      </c>
      <c r="M655" s="91">
        <f t="shared" si="374"/>
        <v>0.28360999999999997</v>
      </c>
      <c r="N655" s="91">
        <f t="shared" si="374"/>
        <v>0.21903</v>
      </c>
      <c r="O655" s="91">
        <f t="shared" si="374"/>
        <v>6.2939999999999996E-2</v>
      </c>
      <c r="P655" s="91">
        <f t="shared" si="374"/>
        <v>6.4799999999999996E-3</v>
      </c>
      <c r="Q655" s="91">
        <f t="shared" si="374"/>
        <v>0</v>
      </c>
      <c r="R655" s="91">
        <f t="shared" si="374"/>
        <v>0</v>
      </c>
      <c r="S655" s="91">
        <f t="shared" si="374"/>
        <v>0</v>
      </c>
      <c r="T655" s="91">
        <f t="shared" si="374"/>
        <v>0</v>
      </c>
      <c r="U655" s="91">
        <f t="shared" si="374"/>
        <v>0</v>
      </c>
      <c r="V655" s="91">
        <f t="shared" si="374"/>
        <v>4.2349999999999999E-2</v>
      </c>
      <c r="W655" s="91">
        <f t="shared" si="374"/>
        <v>0</v>
      </c>
      <c r="X655" s="91">
        <f t="shared" si="374"/>
        <v>0</v>
      </c>
      <c r="Y655" s="91">
        <f t="shared" si="374"/>
        <v>0</v>
      </c>
      <c r="Z655" s="91">
        <f t="shared" si="374"/>
        <v>0</v>
      </c>
      <c r="AA655" s="91">
        <f t="shared" si="374"/>
        <v>0</v>
      </c>
    </row>
    <row r="656" spans="1:27" ht="12.75" hidden="1" customHeight="1" outlineLevel="1" x14ac:dyDescent="0.3">
      <c r="A656" s="99" t="s">
        <v>2209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214.86</v>
      </c>
      <c r="I656" s="44">
        <v>389.96</v>
      </c>
      <c r="J656" s="44">
        <v>482.3</v>
      </c>
      <c r="K656" s="44">
        <v>432.56</v>
      </c>
      <c r="L656" s="44">
        <v>430.47</v>
      </c>
      <c r="M656" s="44">
        <v>283.61</v>
      </c>
      <c r="N656" s="44">
        <v>219.03</v>
      </c>
      <c r="O656" s="44">
        <v>62.94</v>
      </c>
      <c r="P656" s="44">
        <v>6.48</v>
      </c>
      <c r="Q656" s="44">
        <v>0</v>
      </c>
      <c r="R656" s="44">
        <v>0</v>
      </c>
      <c r="S656" s="44">
        <v>0</v>
      </c>
      <c r="T656" s="44">
        <v>0</v>
      </c>
      <c r="U656" s="44">
        <v>0</v>
      </c>
      <c r="V656" s="44">
        <v>42.35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ht="13.8" collapsed="1" x14ac:dyDescent="0.3">
      <c r="A657" s="98" t="s">
        <v>2210</v>
      </c>
      <c r="B657" s="28" t="str">
        <f>"28"&amp;"."&amp;$B$752&amp;"."&amp;$B$753</f>
        <v>28.02.2024</v>
      </c>
      <c r="C657" s="90" t="s">
        <v>76</v>
      </c>
      <c r="D657" s="91">
        <f>ROUND((D658)/1000,5)</f>
        <v>0</v>
      </c>
      <c r="E657" s="91">
        <f t="shared" ref="E657:AA657" si="375">ROUND((E658)/1000,5)</f>
        <v>0</v>
      </c>
      <c r="F657" s="91">
        <f t="shared" si="375"/>
        <v>2.0999999999999999E-3</v>
      </c>
      <c r="G657" s="91">
        <f t="shared" si="375"/>
        <v>9.5899999999999996E-3</v>
      </c>
      <c r="H657" s="91">
        <f t="shared" si="375"/>
        <v>5.722E-2</v>
      </c>
      <c r="I657" s="91">
        <f t="shared" si="375"/>
        <v>0.15573999999999999</v>
      </c>
      <c r="J657" s="91">
        <f t="shared" si="375"/>
        <v>0.29818</v>
      </c>
      <c r="K657" s="91">
        <f t="shared" si="375"/>
        <v>0.10219</v>
      </c>
      <c r="L657" s="91">
        <f t="shared" si="375"/>
        <v>0.12942000000000001</v>
      </c>
      <c r="M657" s="91">
        <f t="shared" si="375"/>
        <v>6.2230000000000001E-2</v>
      </c>
      <c r="N657" s="91">
        <f t="shared" si="375"/>
        <v>3.6799999999999999E-2</v>
      </c>
      <c r="O657" s="91">
        <f t="shared" si="375"/>
        <v>0</v>
      </c>
      <c r="P657" s="91">
        <f t="shared" si="375"/>
        <v>0</v>
      </c>
      <c r="Q657" s="91">
        <f t="shared" si="375"/>
        <v>0</v>
      </c>
      <c r="R657" s="91">
        <f t="shared" si="375"/>
        <v>0</v>
      </c>
      <c r="S657" s="91">
        <f t="shared" si="375"/>
        <v>0</v>
      </c>
      <c r="T657" s="91">
        <f t="shared" si="375"/>
        <v>0</v>
      </c>
      <c r="U657" s="91">
        <f t="shared" si="375"/>
        <v>0</v>
      </c>
      <c r="V657" s="91">
        <f t="shared" si="375"/>
        <v>0</v>
      </c>
      <c r="W657" s="91">
        <f t="shared" si="375"/>
        <v>0</v>
      </c>
      <c r="X657" s="91">
        <f t="shared" si="375"/>
        <v>0</v>
      </c>
      <c r="Y657" s="91">
        <f t="shared" si="375"/>
        <v>0</v>
      </c>
      <c r="Z657" s="91">
        <f t="shared" si="375"/>
        <v>0</v>
      </c>
      <c r="AA657" s="91">
        <f t="shared" si="375"/>
        <v>0</v>
      </c>
    </row>
    <row r="658" spans="1:27" ht="12.75" hidden="1" customHeight="1" outlineLevel="1" x14ac:dyDescent="0.3">
      <c r="A658" s="99" t="s">
        <v>2211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2.1</v>
      </c>
      <c r="G658" s="44">
        <v>9.59</v>
      </c>
      <c r="H658" s="44">
        <v>57.22</v>
      </c>
      <c r="I658" s="44">
        <v>155.74</v>
      </c>
      <c r="J658" s="44">
        <v>298.18</v>
      </c>
      <c r="K658" s="44">
        <v>102.19</v>
      </c>
      <c r="L658" s="44">
        <v>129.41999999999999</v>
      </c>
      <c r="M658" s="44">
        <v>62.23</v>
      </c>
      <c r="N658" s="44">
        <v>36.799999999999997</v>
      </c>
      <c r="O658" s="44">
        <v>0</v>
      </c>
      <c r="P658" s="44">
        <v>0</v>
      </c>
      <c r="Q658" s="44">
        <v>0</v>
      </c>
      <c r="R658" s="44">
        <v>0</v>
      </c>
      <c r="S658" s="44">
        <v>0</v>
      </c>
      <c r="T658" s="44">
        <v>0</v>
      </c>
      <c r="U658" s="44">
        <v>0</v>
      </c>
      <c r="V658" s="44">
        <v>0</v>
      </c>
      <c r="W658" s="44">
        <v>0</v>
      </c>
      <c r="X658" s="44">
        <v>0</v>
      </c>
      <c r="Y658" s="44">
        <v>0</v>
      </c>
      <c r="Z658" s="44">
        <v>0</v>
      </c>
      <c r="AA658" s="44">
        <v>0</v>
      </c>
    </row>
    <row r="659" spans="1:27" ht="13.8" collapsed="1" x14ac:dyDescent="0.3">
      <c r="A659" s="98" t="s">
        <v>2212</v>
      </c>
      <c r="B659" s="28" t="str">
        <f>"29"&amp;"."&amp;$B$752&amp;"."&amp;$B$753</f>
        <v>29.02.2024</v>
      </c>
      <c r="C659" s="90" t="s">
        <v>76</v>
      </c>
      <c r="D659" s="91">
        <f>ROUND((D660)/1000,5)</f>
        <v>0</v>
      </c>
      <c r="E659" s="91">
        <f t="shared" ref="E659:AA659" si="376">ROUND((E660)/1000,5)</f>
        <v>0</v>
      </c>
      <c r="F659" s="91">
        <f t="shared" si="376"/>
        <v>0</v>
      </c>
      <c r="G659" s="91">
        <f t="shared" si="376"/>
        <v>0</v>
      </c>
      <c r="H659" s="91">
        <f t="shared" si="376"/>
        <v>4.1950000000000001E-2</v>
      </c>
      <c r="I659" s="91">
        <f t="shared" si="376"/>
        <v>7.1959999999999996E-2</v>
      </c>
      <c r="J659" s="91">
        <f t="shared" si="376"/>
        <v>0.13106999999999999</v>
      </c>
      <c r="K659" s="91">
        <f t="shared" si="376"/>
        <v>7.1730000000000002E-2</v>
      </c>
      <c r="L659" s="91">
        <f t="shared" si="376"/>
        <v>5.3330000000000002E-2</v>
      </c>
      <c r="M659" s="91">
        <f t="shared" si="376"/>
        <v>1.967E-2</v>
      </c>
      <c r="N659" s="91">
        <f t="shared" si="376"/>
        <v>0</v>
      </c>
      <c r="O659" s="91">
        <f t="shared" si="376"/>
        <v>0</v>
      </c>
      <c r="P659" s="91">
        <f t="shared" si="376"/>
        <v>0</v>
      </c>
      <c r="Q659" s="91">
        <f t="shared" si="376"/>
        <v>0</v>
      </c>
      <c r="R659" s="91">
        <f t="shared" si="376"/>
        <v>0</v>
      </c>
      <c r="S659" s="91">
        <f t="shared" si="376"/>
        <v>0</v>
      </c>
      <c r="T659" s="91">
        <f t="shared" si="376"/>
        <v>5.2999999999999998E-4</v>
      </c>
      <c r="U659" s="91">
        <f t="shared" si="376"/>
        <v>4.7449999999999999E-2</v>
      </c>
      <c r="V659" s="91">
        <f t="shared" si="376"/>
        <v>1.5480000000000001E-2</v>
      </c>
      <c r="W659" s="91">
        <f t="shared" si="376"/>
        <v>0</v>
      </c>
      <c r="X659" s="91">
        <f t="shared" si="376"/>
        <v>0</v>
      </c>
      <c r="Y659" s="91">
        <f t="shared" si="376"/>
        <v>0</v>
      </c>
      <c r="Z659" s="91">
        <f t="shared" si="376"/>
        <v>0</v>
      </c>
      <c r="AA659" s="91">
        <f t="shared" si="376"/>
        <v>0</v>
      </c>
    </row>
    <row r="660" spans="1:27" ht="12.75" hidden="1" customHeight="1" outlineLevel="1" x14ac:dyDescent="0.3">
      <c r="A660" s="99" t="s">
        <v>2213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41.95</v>
      </c>
      <c r="I660" s="44">
        <v>71.959999999999994</v>
      </c>
      <c r="J660" s="44">
        <v>131.07</v>
      </c>
      <c r="K660" s="44">
        <v>71.73</v>
      </c>
      <c r="L660" s="44">
        <v>53.33</v>
      </c>
      <c r="M660" s="44">
        <v>19.670000000000002</v>
      </c>
      <c r="N660" s="44">
        <v>0</v>
      </c>
      <c r="O660" s="44">
        <v>0</v>
      </c>
      <c r="P660" s="44">
        <v>0</v>
      </c>
      <c r="Q660" s="44">
        <v>0</v>
      </c>
      <c r="R660" s="44">
        <v>0</v>
      </c>
      <c r="S660" s="44">
        <v>0</v>
      </c>
      <c r="T660" s="44">
        <v>0.53</v>
      </c>
      <c r="U660" s="44">
        <v>47.45</v>
      </c>
      <c r="V660" s="44">
        <v>15.48</v>
      </c>
      <c r="W660" s="44">
        <v>0</v>
      </c>
      <c r="X660" s="44">
        <v>0</v>
      </c>
      <c r="Y660" s="44">
        <v>0</v>
      </c>
      <c r="Z660" s="44">
        <v>0</v>
      </c>
      <c r="AA660" s="44">
        <v>0</v>
      </c>
    </row>
    <row r="661" spans="1:27" ht="13.8" collapsed="1" x14ac:dyDescent="0.3">
      <c r="B661" s="101" t="s">
        <v>382</v>
      </c>
    </row>
    <row r="662" spans="1:27" ht="13.8" x14ac:dyDescent="0.3">
      <c r="B662" s="101" t="s">
        <v>382</v>
      </c>
    </row>
    <row r="663" spans="1:27" ht="13.8" x14ac:dyDescent="0.3">
      <c r="A663" s="182" t="s">
        <v>2214</v>
      </c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4"/>
    </row>
    <row r="664" spans="1:27" ht="27.6" x14ac:dyDescent="0.25">
      <c r="A664" s="26" t="s">
        <v>64</v>
      </c>
      <c r="B664" s="27" t="s">
        <v>210</v>
      </c>
      <c r="C664" s="26" t="s">
        <v>211</v>
      </c>
      <c r="D664" s="27" t="s">
        <v>212</v>
      </c>
      <c r="E664" s="27" t="s">
        <v>213</v>
      </c>
      <c r="F664" s="27" t="s">
        <v>214</v>
      </c>
      <c r="G664" s="27" t="s">
        <v>215</v>
      </c>
      <c r="H664" s="27" t="s">
        <v>216</v>
      </c>
      <c r="I664" s="27" t="s">
        <v>217</v>
      </c>
      <c r="J664" s="27" t="s">
        <v>218</v>
      </c>
      <c r="K664" s="27" t="s">
        <v>219</v>
      </c>
      <c r="L664" s="27" t="s">
        <v>220</v>
      </c>
      <c r="M664" s="27" t="s">
        <v>221</v>
      </c>
      <c r="N664" s="27" t="s">
        <v>222</v>
      </c>
      <c r="O664" s="27" t="s">
        <v>223</v>
      </c>
      <c r="P664" s="27" t="s">
        <v>224</v>
      </c>
      <c r="Q664" s="27" t="s">
        <v>225</v>
      </c>
      <c r="R664" s="27" t="s">
        <v>226</v>
      </c>
      <c r="S664" s="27" t="s">
        <v>227</v>
      </c>
      <c r="T664" s="27" t="s">
        <v>228</v>
      </c>
      <c r="U664" s="27" t="s">
        <v>229</v>
      </c>
      <c r="V664" s="27" t="s">
        <v>230</v>
      </c>
      <c r="W664" s="27" t="s">
        <v>231</v>
      </c>
      <c r="X664" s="27" t="s">
        <v>232</v>
      </c>
      <c r="Y664" s="27" t="s">
        <v>233</v>
      </c>
      <c r="Z664" s="27" t="s">
        <v>234</v>
      </c>
      <c r="AA664" s="27" t="s">
        <v>235</v>
      </c>
    </row>
    <row r="665" spans="1:27" ht="13.8" x14ac:dyDescent="0.3">
      <c r="A665" s="98" t="s">
        <v>2215</v>
      </c>
      <c r="B665" s="28" t="str">
        <f>"01"&amp;"."&amp;$B$752&amp;"."&amp;$B$753</f>
        <v>01.02.2024</v>
      </c>
      <c r="C665" s="90" t="s">
        <v>76</v>
      </c>
      <c r="D665" s="91">
        <f>ROUND((D666)/1000,5)</f>
        <v>0.15423999999999999</v>
      </c>
      <c r="E665" s="91">
        <f t="shared" ref="E665:AA665" si="377">ROUND((E666)/1000,5)</f>
        <v>3.9329999999999997E-2</v>
      </c>
      <c r="F665" s="91">
        <f t="shared" si="377"/>
        <v>2.0240000000000001E-2</v>
      </c>
      <c r="G665" s="91">
        <f t="shared" si="377"/>
        <v>0</v>
      </c>
      <c r="H665" s="91">
        <f t="shared" si="377"/>
        <v>0</v>
      </c>
      <c r="I665" s="91">
        <f t="shared" si="377"/>
        <v>0</v>
      </c>
      <c r="J665" s="91">
        <f t="shared" si="377"/>
        <v>0</v>
      </c>
      <c r="K665" s="91">
        <f t="shared" si="377"/>
        <v>0</v>
      </c>
      <c r="L665" s="91">
        <f t="shared" si="377"/>
        <v>0</v>
      </c>
      <c r="M665" s="91">
        <f t="shared" si="377"/>
        <v>0</v>
      </c>
      <c r="N665" s="91">
        <f t="shared" si="377"/>
        <v>0</v>
      </c>
      <c r="O665" s="91">
        <f t="shared" si="377"/>
        <v>0</v>
      </c>
      <c r="P665" s="91">
        <f t="shared" si="377"/>
        <v>0</v>
      </c>
      <c r="Q665" s="91">
        <f t="shared" si="377"/>
        <v>0</v>
      </c>
      <c r="R665" s="91">
        <f t="shared" si="377"/>
        <v>0</v>
      </c>
      <c r="S665" s="91">
        <f t="shared" si="377"/>
        <v>1.2E-4</v>
      </c>
      <c r="T665" s="91">
        <f t="shared" si="377"/>
        <v>0</v>
      </c>
      <c r="U665" s="91">
        <f t="shared" si="377"/>
        <v>0</v>
      </c>
      <c r="V665" s="91">
        <f t="shared" si="377"/>
        <v>5.2130000000000003E-2</v>
      </c>
      <c r="W665" s="91">
        <f t="shared" si="377"/>
        <v>0.14607000000000001</v>
      </c>
      <c r="X665" s="91">
        <f t="shared" si="377"/>
        <v>6.0150000000000002E-2</v>
      </c>
      <c r="Y665" s="91">
        <f t="shared" si="377"/>
        <v>5.0799999999999998E-2</v>
      </c>
      <c r="Z665" s="91">
        <f t="shared" si="377"/>
        <v>0.21761</v>
      </c>
      <c r="AA665" s="91">
        <f t="shared" si="377"/>
        <v>0.20535</v>
      </c>
    </row>
    <row r="666" spans="1:27" ht="12.75" hidden="1" customHeight="1" outlineLevel="1" x14ac:dyDescent="0.3">
      <c r="A666" s="99" t="s">
        <v>2216</v>
      </c>
      <c r="B666" s="63" t="s">
        <v>238</v>
      </c>
      <c r="C666" s="43" t="s">
        <v>79</v>
      </c>
      <c r="D666" s="44">
        <v>154.24</v>
      </c>
      <c r="E666" s="44">
        <v>39.33</v>
      </c>
      <c r="F666" s="44">
        <v>20.239999999999998</v>
      </c>
      <c r="G666" s="44">
        <v>0</v>
      </c>
      <c r="H666" s="44">
        <v>0</v>
      </c>
      <c r="I666" s="44">
        <v>0</v>
      </c>
      <c r="J666" s="44">
        <v>0</v>
      </c>
      <c r="K666" s="44">
        <v>0</v>
      </c>
      <c r="L666" s="44">
        <v>0</v>
      </c>
      <c r="M666" s="44">
        <v>0</v>
      </c>
      <c r="N666" s="44">
        <v>0</v>
      </c>
      <c r="O666" s="44">
        <v>0</v>
      </c>
      <c r="P666" s="44">
        <v>0</v>
      </c>
      <c r="Q666" s="44">
        <v>0</v>
      </c>
      <c r="R666" s="44">
        <v>0</v>
      </c>
      <c r="S666" s="44">
        <v>0.12</v>
      </c>
      <c r="T666" s="44">
        <v>0</v>
      </c>
      <c r="U666" s="44">
        <v>0</v>
      </c>
      <c r="V666" s="44">
        <v>52.13</v>
      </c>
      <c r="W666" s="44">
        <v>146.07</v>
      </c>
      <c r="X666" s="44">
        <v>60.15</v>
      </c>
      <c r="Y666" s="44">
        <v>50.8</v>
      </c>
      <c r="Z666" s="44">
        <v>217.61</v>
      </c>
      <c r="AA666" s="44">
        <v>205.35</v>
      </c>
    </row>
    <row r="667" spans="1:27" ht="13.8" collapsed="1" x14ac:dyDescent="0.3">
      <c r="A667" s="98" t="s">
        <v>2217</v>
      </c>
      <c r="B667" s="28" t="str">
        <f>"02"&amp;"."&amp;$B$752&amp;"."&amp;$B$753</f>
        <v>02.02.2024</v>
      </c>
      <c r="C667" s="90" t="s">
        <v>76</v>
      </c>
      <c r="D667" s="91">
        <f>ROUND((D668)/1000,5)</f>
        <v>8.6669999999999997E-2</v>
      </c>
      <c r="E667" s="91">
        <f t="shared" ref="E667:AA667" si="378">ROUND((E668)/1000,5)</f>
        <v>3.7229999999999999E-2</v>
      </c>
      <c r="F667" s="91">
        <f t="shared" si="378"/>
        <v>0.12006</v>
      </c>
      <c r="G667" s="91">
        <f t="shared" si="378"/>
        <v>3.8640000000000001E-2</v>
      </c>
      <c r="H667" s="91">
        <f t="shared" si="378"/>
        <v>0</v>
      </c>
      <c r="I667" s="91">
        <f t="shared" si="378"/>
        <v>0</v>
      </c>
      <c r="J667" s="91">
        <f t="shared" si="378"/>
        <v>0</v>
      </c>
      <c r="K667" s="91">
        <f t="shared" si="378"/>
        <v>0</v>
      </c>
      <c r="L667" s="91">
        <f t="shared" si="378"/>
        <v>0</v>
      </c>
      <c r="M667" s="91">
        <f t="shared" si="378"/>
        <v>0</v>
      </c>
      <c r="N667" s="91">
        <f t="shared" si="378"/>
        <v>0</v>
      </c>
      <c r="O667" s="91">
        <f t="shared" si="378"/>
        <v>0</v>
      </c>
      <c r="P667" s="91">
        <f t="shared" si="378"/>
        <v>3.8999999999999999E-4</v>
      </c>
      <c r="Q667" s="91">
        <f t="shared" si="378"/>
        <v>0</v>
      </c>
      <c r="R667" s="91">
        <f t="shared" si="378"/>
        <v>2.5999999999999999E-3</v>
      </c>
      <c r="S667" s="91">
        <f t="shared" si="378"/>
        <v>0</v>
      </c>
      <c r="T667" s="91">
        <f t="shared" si="378"/>
        <v>0</v>
      </c>
      <c r="U667" s="91">
        <f t="shared" si="378"/>
        <v>0</v>
      </c>
      <c r="V667" s="91">
        <f t="shared" si="378"/>
        <v>1.214E-2</v>
      </c>
      <c r="W667" s="91">
        <f t="shared" si="378"/>
        <v>2.7869999999999999E-2</v>
      </c>
      <c r="X667" s="91">
        <f t="shared" si="378"/>
        <v>7.5060000000000002E-2</v>
      </c>
      <c r="Y667" s="91">
        <f t="shared" si="378"/>
        <v>0.13103999999999999</v>
      </c>
      <c r="Z667" s="91">
        <f t="shared" si="378"/>
        <v>0.14871000000000001</v>
      </c>
      <c r="AA667" s="91">
        <f t="shared" si="378"/>
        <v>9.7949999999999995E-2</v>
      </c>
    </row>
    <row r="668" spans="1:27" ht="12.75" hidden="1" customHeight="1" outlineLevel="1" x14ac:dyDescent="0.3">
      <c r="A668" s="99" t="s">
        <v>2218</v>
      </c>
      <c r="B668" s="63" t="s">
        <v>238</v>
      </c>
      <c r="C668" s="43" t="s">
        <v>79</v>
      </c>
      <c r="D668" s="44">
        <v>86.67</v>
      </c>
      <c r="E668" s="44">
        <v>37.229999999999997</v>
      </c>
      <c r="F668" s="44">
        <v>120.06</v>
      </c>
      <c r="G668" s="44">
        <v>38.64</v>
      </c>
      <c r="H668" s="44">
        <v>0</v>
      </c>
      <c r="I668" s="44">
        <v>0</v>
      </c>
      <c r="J668" s="44">
        <v>0</v>
      </c>
      <c r="K668" s="44">
        <v>0</v>
      </c>
      <c r="L668" s="44">
        <v>0</v>
      </c>
      <c r="M668" s="44">
        <v>0</v>
      </c>
      <c r="N668" s="44">
        <v>0</v>
      </c>
      <c r="O668" s="44">
        <v>0</v>
      </c>
      <c r="P668" s="44">
        <v>0.39</v>
      </c>
      <c r="Q668" s="44">
        <v>0</v>
      </c>
      <c r="R668" s="44">
        <v>2.6</v>
      </c>
      <c r="S668" s="44">
        <v>0</v>
      </c>
      <c r="T668" s="44">
        <v>0</v>
      </c>
      <c r="U668" s="44">
        <v>0</v>
      </c>
      <c r="V668" s="44">
        <v>12.14</v>
      </c>
      <c r="W668" s="44">
        <v>27.87</v>
      </c>
      <c r="X668" s="44">
        <v>75.06</v>
      </c>
      <c r="Y668" s="44">
        <v>131.04</v>
      </c>
      <c r="Z668" s="44">
        <v>148.71</v>
      </c>
      <c r="AA668" s="44">
        <v>97.95</v>
      </c>
    </row>
    <row r="669" spans="1:27" ht="13.8" collapsed="1" x14ac:dyDescent="0.3">
      <c r="A669" s="98" t="s">
        <v>2219</v>
      </c>
      <c r="B669" s="28" t="str">
        <f>"03"&amp;"."&amp;$B$752&amp;"."&amp;$B$753</f>
        <v>03.02.2024</v>
      </c>
      <c r="C669" s="90" t="s">
        <v>76</v>
      </c>
      <c r="D669" s="91">
        <f>ROUND((D670)/1000,5)</f>
        <v>0.12025</v>
      </c>
      <c r="E669" s="91">
        <f t="shared" ref="E669:AA669" si="379">ROUND((E670)/1000,5)</f>
        <v>0.10269</v>
      </c>
      <c r="F669" s="91">
        <f t="shared" si="379"/>
        <v>6.4680000000000001E-2</v>
      </c>
      <c r="G669" s="91">
        <f t="shared" si="379"/>
        <v>7.4359999999999996E-2</v>
      </c>
      <c r="H669" s="91">
        <f t="shared" si="379"/>
        <v>0</v>
      </c>
      <c r="I669" s="91">
        <f t="shared" si="379"/>
        <v>0</v>
      </c>
      <c r="J669" s="91">
        <f t="shared" si="379"/>
        <v>0</v>
      </c>
      <c r="K669" s="91">
        <f t="shared" si="379"/>
        <v>0</v>
      </c>
      <c r="L669" s="91">
        <f t="shared" si="379"/>
        <v>0</v>
      </c>
      <c r="M669" s="91">
        <f t="shared" si="379"/>
        <v>0</v>
      </c>
      <c r="N669" s="91">
        <f t="shared" si="379"/>
        <v>0</v>
      </c>
      <c r="O669" s="91">
        <f t="shared" si="379"/>
        <v>0</v>
      </c>
      <c r="P669" s="91">
        <f t="shared" si="379"/>
        <v>0</v>
      </c>
      <c r="Q669" s="91">
        <f t="shared" si="379"/>
        <v>0</v>
      </c>
      <c r="R669" s="91">
        <f t="shared" si="379"/>
        <v>0</v>
      </c>
      <c r="S669" s="91">
        <f t="shared" si="379"/>
        <v>0</v>
      </c>
      <c r="T669" s="91">
        <f t="shared" si="379"/>
        <v>0</v>
      </c>
      <c r="U669" s="91">
        <f t="shared" si="379"/>
        <v>0</v>
      </c>
      <c r="V669" s="91">
        <f t="shared" si="379"/>
        <v>3.3459999999999997E-2</v>
      </c>
      <c r="W669" s="91">
        <f t="shared" si="379"/>
        <v>0.11720999999999999</v>
      </c>
      <c r="X669" s="91">
        <f t="shared" si="379"/>
        <v>0.11463</v>
      </c>
      <c r="Y669" s="91">
        <f t="shared" si="379"/>
        <v>0.12010999999999999</v>
      </c>
      <c r="Z669" s="91">
        <f t="shared" si="379"/>
        <v>0.11171</v>
      </c>
      <c r="AA669" s="91">
        <f t="shared" si="379"/>
        <v>3.8760000000000003E-2</v>
      </c>
    </row>
    <row r="670" spans="1:27" ht="12.75" hidden="1" customHeight="1" outlineLevel="1" x14ac:dyDescent="0.3">
      <c r="A670" s="99" t="s">
        <v>2220</v>
      </c>
      <c r="B670" s="63" t="s">
        <v>238</v>
      </c>
      <c r="C670" s="43" t="s">
        <v>79</v>
      </c>
      <c r="D670" s="44">
        <v>120.25</v>
      </c>
      <c r="E670" s="44">
        <v>102.69</v>
      </c>
      <c r="F670" s="44">
        <v>64.680000000000007</v>
      </c>
      <c r="G670" s="44">
        <v>74.36</v>
      </c>
      <c r="H670" s="44">
        <v>0</v>
      </c>
      <c r="I670" s="44">
        <v>0</v>
      </c>
      <c r="J670" s="44">
        <v>0</v>
      </c>
      <c r="K670" s="44">
        <v>0</v>
      </c>
      <c r="L670" s="44">
        <v>0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v>0</v>
      </c>
      <c r="U670" s="44">
        <v>0</v>
      </c>
      <c r="V670" s="44">
        <v>33.46</v>
      </c>
      <c r="W670" s="44">
        <v>117.21</v>
      </c>
      <c r="X670" s="44">
        <v>114.63</v>
      </c>
      <c r="Y670" s="44">
        <v>120.11</v>
      </c>
      <c r="Z670" s="44">
        <v>111.71</v>
      </c>
      <c r="AA670" s="44">
        <v>38.76</v>
      </c>
    </row>
    <row r="671" spans="1:27" ht="13.8" collapsed="1" x14ac:dyDescent="0.3">
      <c r="A671" s="98" t="s">
        <v>2221</v>
      </c>
      <c r="B671" s="28" t="str">
        <f>"04"&amp;"."&amp;$B$752&amp;"."&amp;$B$753</f>
        <v>04.02.2024</v>
      </c>
      <c r="C671" s="90" t="s">
        <v>76</v>
      </c>
      <c r="D671" s="91">
        <f>ROUND((D672)/1000,5)</f>
        <v>5.0779999999999999E-2</v>
      </c>
      <c r="E671" s="91">
        <f t="shared" ref="E671:AA671" si="380">ROUND((E672)/1000,5)</f>
        <v>4.6039999999999998E-2</v>
      </c>
      <c r="F671" s="91">
        <f t="shared" si="380"/>
        <v>1.8509999999999999E-2</v>
      </c>
      <c r="G671" s="91">
        <f t="shared" si="380"/>
        <v>4.0000000000000003E-5</v>
      </c>
      <c r="H671" s="91">
        <f t="shared" si="380"/>
        <v>0</v>
      </c>
      <c r="I671" s="91">
        <f t="shared" si="380"/>
        <v>0</v>
      </c>
      <c r="J671" s="91">
        <f t="shared" si="380"/>
        <v>0</v>
      </c>
      <c r="K671" s="91">
        <f t="shared" si="380"/>
        <v>0</v>
      </c>
      <c r="L671" s="91">
        <f t="shared" si="380"/>
        <v>0</v>
      </c>
      <c r="M671" s="91">
        <f t="shared" si="380"/>
        <v>0</v>
      </c>
      <c r="N671" s="91">
        <f t="shared" si="380"/>
        <v>0</v>
      </c>
      <c r="O671" s="91">
        <f t="shared" si="380"/>
        <v>0</v>
      </c>
      <c r="P671" s="91">
        <f t="shared" si="380"/>
        <v>0</v>
      </c>
      <c r="Q671" s="91">
        <f t="shared" si="380"/>
        <v>0</v>
      </c>
      <c r="R671" s="91">
        <f t="shared" si="380"/>
        <v>0</v>
      </c>
      <c r="S671" s="91">
        <f t="shared" si="380"/>
        <v>0</v>
      </c>
      <c r="T671" s="91">
        <f t="shared" si="380"/>
        <v>0</v>
      </c>
      <c r="U671" s="91">
        <f t="shared" si="380"/>
        <v>0</v>
      </c>
      <c r="V671" s="91">
        <f t="shared" si="380"/>
        <v>0</v>
      </c>
      <c r="W671" s="91">
        <f t="shared" si="380"/>
        <v>6.9680000000000006E-2</v>
      </c>
      <c r="X671" s="91">
        <f t="shared" si="380"/>
        <v>0.10632999999999999</v>
      </c>
      <c r="Y671" s="91">
        <f t="shared" si="380"/>
        <v>0.34348000000000001</v>
      </c>
      <c r="Z671" s="91">
        <f t="shared" si="380"/>
        <v>0.25913999999999998</v>
      </c>
      <c r="AA671" s="91">
        <f t="shared" si="380"/>
        <v>0.13888</v>
      </c>
    </row>
    <row r="672" spans="1:27" ht="12.75" hidden="1" customHeight="1" outlineLevel="1" x14ac:dyDescent="0.3">
      <c r="A672" s="99" t="s">
        <v>2222</v>
      </c>
      <c r="B672" s="63" t="s">
        <v>238</v>
      </c>
      <c r="C672" s="43" t="s">
        <v>79</v>
      </c>
      <c r="D672" s="44">
        <v>50.78</v>
      </c>
      <c r="E672" s="44">
        <v>46.04</v>
      </c>
      <c r="F672" s="44">
        <v>18.510000000000002</v>
      </c>
      <c r="G672" s="44">
        <v>0.04</v>
      </c>
      <c r="H672" s="44">
        <v>0</v>
      </c>
      <c r="I672" s="44">
        <v>0</v>
      </c>
      <c r="J672" s="44">
        <v>0</v>
      </c>
      <c r="K672" s="44"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0</v>
      </c>
      <c r="T672" s="44">
        <v>0</v>
      </c>
      <c r="U672" s="44">
        <v>0</v>
      </c>
      <c r="V672" s="44">
        <v>0</v>
      </c>
      <c r="W672" s="44">
        <v>69.680000000000007</v>
      </c>
      <c r="X672" s="44">
        <v>106.33</v>
      </c>
      <c r="Y672" s="44">
        <v>343.48</v>
      </c>
      <c r="Z672" s="44">
        <v>259.14</v>
      </c>
      <c r="AA672" s="44">
        <v>138.88</v>
      </c>
    </row>
    <row r="673" spans="1:27" ht="13.8" collapsed="1" x14ac:dyDescent="0.3">
      <c r="A673" s="98" t="s">
        <v>2223</v>
      </c>
      <c r="B673" s="28" t="str">
        <f>"05"&amp;"."&amp;$B$752&amp;"."&amp;$B$753</f>
        <v>05.02.2024</v>
      </c>
      <c r="C673" s="90" t="s">
        <v>76</v>
      </c>
      <c r="D673" s="91">
        <f>ROUND((D674)/1000,5)</f>
        <v>6.2700000000000006E-2</v>
      </c>
      <c r="E673" s="91">
        <f t="shared" ref="E673:AA673" si="381">ROUND((E674)/1000,5)</f>
        <v>0.12770999999999999</v>
      </c>
      <c r="F673" s="91">
        <f t="shared" si="381"/>
        <v>0.14596999999999999</v>
      </c>
      <c r="G673" s="91">
        <f t="shared" si="381"/>
        <v>5.901E-2</v>
      </c>
      <c r="H673" s="91">
        <f t="shared" si="381"/>
        <v>0</v>
      </c>
      <c r="I673" s="91">
        <f t="shared" si="381"/>
        <v>0</v>
      </c>
      <c r="J673" s="91">
        <f t="shared" si="381"/>
        <v>0</v>
      </c>
      <c r="K673" s="91">
        <f t="shared" si="381"/>
        <v>0</v>
      </c>
      <c r="L673" s="91">
        <f t="shared" si="381"/>
        <v>0</v>
      </c>
      <c r="M673" s="91">
        <f t="shared" si="381"/>
        <v>1.512E-2</v>
      </c>
      <c r="N673" s="91">
        <f t="shared" si="381"/>
        <v>2.5200000000000001E-3</v>
      </c>
      <c r="O673" s="91">
        <f t="shared" si="381"/>
        <v>8.1499999999999993E-3</v>
      </c>
      <c r="P673" s="91">
        <f t="shared" si="381"/>
        <v>5.0400000000000002E-3</v>
      </c>
      <c r="Q673" s="91">
        <f t="shared" si="381"/>
        <v>0</v>
      </c>
      <c r="R673" s="91">
        <f t="shared" si="381"/>
        <v>1.6310000000000002E-2</v>
      </c>
      <c r="S673" s="91">
        <f t="shared" si="381"/>
        <v>1.409E-2</v>
      </c>
      <c r="T673" s="91">
        <f t="shared" si="381"/>
        <v>2.9099999999999998E-3</v>
      </c>
      <c r="U673" s="91">
        <f t="shared" si="381"/>
        <v>0</v>
      </c>
      <c r="V673" s="91">
        <f t="shared" si="381"/>
        <v>8.5080000000000003E-2</v>
      </c>
      <c r="W673" s="91">
        <f t="shared" si="381"/>
        <v>0.16424</v>
      </c>
      <c r="X673" s="91">
        <f t="shared" si="381"/>
        <v>0.13517999999999999</v>
      </c>
      <c r="Y673" s="91">
        <f t="shared" si="381"/>
        <v>0.33284999999999998</v>
      </c>
      <c r="Z673" s="91">
        <f t="shared" si="381"/>
        <v>8.7609999999999993E-2</v>
      </c>
      <c r="AA673" s="91">
        <f t="shared" si="381"/>
        <v>0.35516999999999999</v>
      </c>
    </row>
    <row r="674" spans="1:27" ht="12.75" hidden="1" customHeight="1" outlineLevel="1" x14ac:dyDescent="0.3">
      <c r="A674" s="99" t="s">
        <v>2224</v>
      </c>
      <c r="B674" s="63" t="s">
        <v>238</v>
      </c>
      <c r="C674" s="43" t="s">
        <v>79</v>
      </c>
      <c r="D674" s="44">
        <v>62.7</v>
      </c>
      <c r="E674" s="44">
        <v>127.71</v>
      </c>
      <c r="F674" s="44">
        <v>145.97</v>
      </c>
      <c r="G674" s="44">
        <v>59.01</v>
      </c>
      <c r="H674" s="44">
        <v>0</v>
      </c>
      <c r="I674" s="44">
        <v>0</v>
      </c>
      <c r="J674" s="44">
        <v>0</v>
      </c>
      <c r="K674" s="44">
        <v>0</v>
      </c>
      <c r="L674" s="44">
        <v>0</v>
      </c>
      <c r="M674" s="44">
        <v>15.12</v>
      </c>
      <c r="N674" s="44">
        <v>2.52</v>
      </c>
      <c r="O674" s="44">
        <v>8.15</v>
      </c>
      <c r="P674" s="44">
        <v>5.04</v>
      </c>
      <c r="Q674" s="44">
        <v>0</v>
      </c>
      <c r="R674" s="44">
        <v>16.309999999999999</v>
      </c>
      <c r="S674" s="44">
        <v>14.09</v>
      </c>
      <c r="T674" s="44">
        <v>2.91</v>
      </c>
      <c r="U674" s="44">
        <v>0</v>
      </c>
      <c r="V674" s="44">
        <v>85.08</v>
      </c>
      <c r="W674" s="44">
        <v>164.24</v>
      </c>
      <c r="X674" s="44">
        <v>135.18</v>
      </c>
      <c r="Y674" s="44">
        <v>332.85</v>
      </c>
      <c r="Z674" s="44">
        <v>87.61</v>
      </c>
      <c r="AA674" s="44">
        <v>355.17</v>
      </c>
    </row>
    <row r="675" spans="1:27" ht="13.8" collapsed="1" x14ac:dyDescent="0.3">
      <c r="A675" s="98" t="s">
        <v>2225</v>
      </c>
      <c r="B675" s="28" t="str">
        <f>"06"&amp;"."&amp;$B$752&amp;"."&amp;$B$753</f>
        <v>06.02.2024</v>
      </c>
      <c r="C675" s="90" t="s">
        <v>76</v>
      </c>
      <c r="D675" s="91">
        <f>ROUND((D676)/1000,5)</f>
        <v>8.43E-2</v>
      </c>
      <c r="E675" s="91">
        <f t="shared" ref="E675:AA675" si="382">ROUND((E676)/1000,5)</f>
        <v>6.7299999999999999E-2</v>
      </c>
      <c r="F675" s="91">
        <f t="shared" si="382"/>
        <v>7.6050000000000006E-2</v>
      </c>
      <c r="G675" s="91">
        <f t="shared" si="382"/>
        <v>0</v>
      </c>
      <c r="H675" s="91">
        <f t="shared" si="382"/>
        <v>0</v>
      </c>
      <c r="I675" s="91">
        <f t="shared" si="382"/>
        <v>0</v>
      </c>
      <c r="J675" s="91">
        <f t="shared" si="382"/>
        <v>0</v>
      </c>
      <c r="K675" s="91">
        <f t="shared" si="382"/>
        <v>0</v>
      </c>
      <c r="L675" s="91">
        <f t="shared" si="382"/>
        <v>0</v>
      </c>
      <c r="M675" s="91">
        <f t="shared" si="382"/>
        <v>0</v>
      </c>
      <c r="N675" s="91">
        <f t="shared" si="382"/>
        <v>0</v>
      </c>
      <c r="O675" s="91">
        <f t="shared" si="382"/>
        <v>6.9999999999999994E-5</v>
      </c>
      <c r="P675" s="91">
        <f t="shared" si="382"/>
        <v>1.6000000000000001E-4</v>
      </c>
      <c r="Q675" s="91">
        <f t="shared" si="382"/>
        <v>1.6910000000000001E-2</v>
      </c>
      <c r="R675" s="91">
        <f t="shared" si="382"/>
        <v>0</v>
      </c>
      <c r="S675" s="91">
        <f t="shared" si="382"/>
        <v>0</v>
      </c>
      <c r="T675" s="91">
        <f t="shared" si="382"/>
        <v>0</v>
      </c>
      <c r="U675" s="91">
        <f t="shared" si="382"/>
        <v>0</v>
      </c>
      <c r="V675" s="91">
        <f t="shared" si="382"/>
        <v>0</v>
      </c>
      <c r="W675" s="91">
        <f t="shared" si="382"/>
        <v>4.2130000000000001E-2</v>
      </c>
      <c r="X675" s="91">
        <f t="shared" si="382"/>
        <v>8.8669999999999999E-2</v>
      </c>
      <c r="Y675" s="91">
        <f t="shared" si="382"/>
        <v>0.21027000000000001</v>
      </c>
      <c r="Z675" s="91">
        <f t="shared" si="382"/>
        <v>6.658E-2</v>
      </c>
      <c r="AA675" s="91">
        <f t="shared" si="382"/>
        <v>0.27683999999999997</v>
      </c>
    </row>
    <row r="676" spans="1:27" ht="12.75" hidden="1" customHeight="1" outlineLevel="1" x14ac:dyDescent="0.3">
      <c r="A676" s="99" t="s">
        <v>2226</v>
      </c>
      <c r="B676" s="63" t="s">
        <v>238</v>
      </c>
      <c r="C676" s="43" t="s">
        <v>79</v>
      </c>
      <c r="D676" s="44">
        <v>84.3</v>
      </c>
      <c r="E676" s="44">
        <v>67.3</v>
      </c>
      <c r="F676" s="44">
        <v>76.05</v>
      </c>
      <c r="G676" s="44">
        <v>0</v>
      </c>
      <c r="H676" s="44">
        <v>0</v>
      </c>
      <c r="I676" s="44">
        <v>0</v>
      </c>
      <c r="J676" s="44">
        <v>0</v>
      </c>
      <c r="K676" s="44">
        <v>0</v>
      </c>
      <c r="L676" s="44">
        <v>0</v>
      </c>
      <c r="M676" s="44">
        <v>0</v>
      </c>
      <c r="N676" s="44">
        <v>0</v>
      </c>
      <c r="O676" s="44">
        <v>7.0000000000000007E-2</v>
      </c>
      <c r="P676" s="44">
        <v>0.16</v>
      </c>
      <c r="Q676" s="44">
        <v>16.91</v>
      </c>
      <c r="R676" s="44">
        <v>0</v>
      </c>
      <c r="S676" s="44">
        <v>0</v>
      </c>
      <c r="T676" s="44">
        <v>0</v>
      </c>
      <c r="U676" s="44">
        <v>0</v>
      </c>
      <c r="V676" s="44">
        <v>0</v>
      </c>
      <c r="W676" s="44">
        <v>42.13</v>
      </c>
      <c r="X676" s="44">
        <v>88.67</v>
      </c>
      <c r="Y676" s="44">
        <v>210.27</v>
      </c>
      <c r="Z676" s="44">
        <v>66.58</v>
      </c>
      <c r="AA676" s="44">
        <v>276.83999999999997</v>
      </c>
    </row>
    <row r="677" spans="1:27" ht="13.8" collapsed="1" x14ac:dyDescent="0.3">
      <c r="A677" s="98" t="s">
        <v>2227</v>
      </c>
      <c r="B677" s="28" t="str">
        <f>"07"&amp;"."&amp;$B$752&amp;"."&amp;$B$753</f>
        <v>07.02.2024</v>
      </c>
      <c r="C677" s="90" t="s">
        <v>76</v>
      </c>
      <c r="D677" s="91">
        <f>ROUND((D678)/1000,5)</f>
        <v>8.5209999999999994E-2</v>
      </c>
      <c r="E677" s="91">
        <f t="shared" ref="E677:AA677" si="383">ROUND((E678)/1000,5)</f>
        <v>4.054E-2</v>
      </c>
      <c r="F677" s="91">
        <f t="shared" si="383"/>
        <v>0</v>
      </c>
      <c r="G677" s="91">
        <f t="shared" si="383"/>
        <v>0</v>
      </c>
      <c r="H677" s="91">
        <f t="shared" si="383"/>
        <v>0</v>
      </c>
      <c r="I677" s="91">
        <f t="shared" si="383"/>
        <v>0</v>
      </c>
      <c r="J677" s="91">
        <f t="shared" si="383"/>
        <v>0</v>
      </c>
      <c r="K677" s="91">
        <f t="shared" si="383"/>
        <v>0</v>
      </c>
      <c r="L677" s="91">
        <f t="shared" si="383"/>
        <v>0</v>
      </c>
      <c r="M677" s="91">
        <f t="shared" si="383"/>
        <v>0</v>
      </c>
      <c r="N677" s="91">
        <f t="shared" si="383"/>
        <v>0</v>
      </c>
      <c r="O677" s="91">
        <f t="shared" si="383"/>
        <v>0</v>
      </c>
      <c r="P677" s="91">
        <f t="shared" si="383"/>
        <v>0</v>
      </c>
      <c r="Q677" s="91">
        <f t="shared" si="383"/>
        <v>0</v>
      </c>
      <c r="R677" s="91">
        <f t="shared" si="383"/>
        <v>0</v>
      </c>
      <c r="S677" s="91">
        <f t="shared" si="383"/>
        <v>0</v>
      </c>
      <c r="T677" s="91">
        <f t="shared" si="383"/>
        <v>0</v>
      </c>
      <c r="U677" s="91">
        <f t="shared" si="383"/>
        <v>0</v>
      </c>
      <c r="V677" s="91">
        <f t="shared" si="383"/>
        <v>0</v>
      </c>
      <c r="W677" s="91">
        <f t="shared" si="383"/>
        <v>1.3129999999999999E-2</v>
      </c>
      <c r="X677" s="91">
        <f t="shared" si="383"/>
        <v>4.0640000000000003E-2</v>
      </c>
      <c r="Y677" s="91">
        <f t="shared" si="383"/>
        <v>5.953E-2</v>
      </c>
      <c r="Z677" s="91">
        <f t="shared" si="383"/>
        <v>6.2190000000000002E-2</v>
      </c>
      <c r="AA677" s="91">
        <f t="shared" si="383"/>
        <v>0.29333999999999999</v>
      </c>
    </row>
    <row r="678" spans="1:27" ht="12.75" hidden="1" customHeight="1" outlineLevel="1" x14ac:dyDescent="0.3">
      <c r="A678" s="99" t="s">
        <v>2228</v>
      </c>
      <c r="B678" s="63" t="s">
        <v>238</v>
      </c>
      <c r="C678" s="43" t="s">
        <v>79</v>
      </c>
      <c r="D678" s="44">
        <v>85.21</v>
      </c>
      <c r="E678" s="44">
        <v>40.54</v>
      </c>
      <c r="F678" s="44">
        <v>0</v>
      </c>
      <c r="G678" s="44">
        <v>0</v>
      </c>
      <c r="H678" s="44">
        <v>0</v>
      </c>
      <c r="I678" s="44">
        <v>0</v>
      </c>
      <c r="J678" s="44">
        <v>0</v>
      </c>
      <c r="K678" s="44">
        <v>0</v>
      </c>
      <c r="L678" s="44">
        <v>0</v>
      </c>
      <c r="M678" s="44">
        <v>0</v>
      </c>
      <c r="N678" s="44">
        <v>0</v>
      </c>
      <c r="O678" s="44">
        <v>0</v>
      </c>
      <c r="P678" s="44">
        <v>0</v>
      </c>
      <c r="Q678" s="44">
        <v>0</v>
      </c>
      <c r="R678" s="44">
        <v>0</v>
      </c>
      <c r="S678" s="44">
        <v>0</v>
      </c>
      <c r="T678" s="44">
        <v>0</v>
      </c>
      <c r="U678" s="44">
        <v>0</v>
      </c>
      <c r="V678" s="44">
        <v>0</v>
      </c>
      <c r="W678" s="44">
        <v>13.13</v>
      </c>
      <c r="X678" s="44">
        <v>40.64</v>
      </c>
      <c r="Y678" s="44">
        <v>59.53</v>
      </c>
      <c r="Z678" s="44">
        <v>62.19</v>
      </c>
      <c r="AA678" s="44">
        <v>293.33999999999997</v>
      </c>
    </row>
    <row r="679" spans="1:27" ht="13.8" collapsed="1" x14ac:dyDescent="0.3">
      <c r="A679" s="98" t="s">
        <v>2229</v>
      </c>
      <c r="B679" s="28" t="str">
        <f>"08"&amp;"."&amp;$B$752&amp;"."&amp;$B$753</f>
        <v>08.02.2024</v>
      </c>
      <c r="C679" s="90" t="s">
        <v>76</v>
      </c>
      <c r="D679" s="91">
        <f>ROUND((D680)/1000,5)</f>
        <v>9.7140000000000004E-2</v>
      </c>
      <c r="E679" s="91">
        <f t="shared" ref="E679:AA679" si="384">ROUND((E680)/1000,5)</f>
        <v>1.235E-2</v>
      </c>
      <c r="F679" s="91">
        <f t="shared" si="384"/>
        <v>0</v>
      </c>
      <c r="G679" s="91">
        <f t="shared" si="384"/>
        <v>0</v>
      </c>
      <c r="H679" s="91">
        <f t="shared" si="384"/>
        <v>0</v>
      </c>
      <c r="I679" s="91">
        <f t="shared" si="384"/>
        <v>0</v>
      </c>
      <c r="J679" s="91">
        <f t="shared" si="384"/>
        <v>0</v>
      </c>
      <c r="K679" s="91">
        <f t="shared" si="384"/>
        <v>0</v>
      </c>
      <c r="L679" s="91">
        <f t="shared" si="384"/>
        <v>0</v>
      </c>
      <c r="M679" s="91">
        <f t="shared" si="384"/>
        <v>0</v>
      </c>
      <c r="N679" s="91">
        <f t="shared" si="384"/>
        <v>0</v>
      </c>
      <c r="O679" s="91">
        <f t="shared" si="384"/>
        <v>3.8999999999999999E-4</v>
      </c>
      <c r="P679" s="91">
        <f t="shared" si="384"/>
        <v>2.5999999999999999E-3</v>
      </c>
      <c r="Q679" s="91">
        <f t="shared" si="384"/>
        <v>1.81E-3</v>
      </c>
      <c r="R679" s="91">
        <f t="shared" si="384"/>
        <v>6.4999999999999997E-4</v>
      </c>
      <c r="S679" s="91">
        <f t="shared" si="384"/>
        <v>0</v>
      </c>
      <c r="T679" s="91">
        <f t="shared" si="384"/>
        <v>1.2999999999999999E-4</v>
      </c>
      <c r="U679" s="91">
        <f t="shared" si="384"/>
        <v>0</v>
      </c>
      <c r="V679" s="91">
        <f t="shared" si="384"/>
        <v>1.277E-2</v>
      </c>
      <c r="W679" s="91">
        <f t="shared" si="384"/>
        <v>0</v>
      </c>
      <c r="X679" s="91">
        <f t="shared" si="384"/>
        <v>2.2790000000000001E-2</v>
      </c>
      <c r="Y679" s="91">
        <f t="shared" si="384"/>
        <v>5.1569999999999998E-2</v>
      </c>
      <c r="Z679" s="91">
        <f t="shared" si="384"/>
        <v>8.0699999999999994E-2</v>
      </c>
      <c r="AA679" s="91">
        <f t="shared" si="384"/>
        <v>0.22638</v>
      </c>
    </row>
    <row r="680" spans="1:27" ht="12.75" hidden="1" customHeight="1" outlineLevel="1" x14ac:dyDescent="0.3">
      <c r="A680" s="99" t="s">
        <v>2230</v>
      </c>
      <c r="B680" s="63" t="s">
        <v>238</v>
      </c>
      <c r="C680" s="43" t="s">
        <v>79</v>
      </c>
      <c r="D680" s="44">
        <v>97.14</v>
      </c>
      <c r="E680" s="44">
        <v>12.35</v>
      </c>
      <c r="F680" s="44">
        <v>0</v>
      </c>
      <c r="G680" s="44">
        <v>0</v>
      </c>
      <c r="H680" s="44">
        <v>0</v>
      </c>
      <c r="I680" s="44">
        <v>0</v>
      </c>
      <c r="J680" s="44">
        <v>0</v>
      </c>
      <c r="K680" s="44">
        <v>0</v>
      </c>
      <c r="L680" s="44">
        <v>0</v>
      </c>
      <c r="M680" s="44">
        <v>0</v>
      </c>
      <c r="N680" s="44">
        <v>0</v>
      </c>
      <c r="O680" s="44">
        <v>0.39</v>
      </c>
      <c r="P680" s="44">
        <v>2.6</v>
      </c>
      <c r="Q680" s="44">
        <v>1.81</v>
      </c>
      <c r="R680" s="44">
        <v>0.65</v>
      </c>
      <c r="S680" s="44">
        <v>0</v>
      </c>
      <c r="T680" s="44">
        <v>0.13</v>
      </c>
      <c r="U680" s="44">
        <v>0</v>
      </c>
      <c r="V680" s="44">
        <v>12.77</v>
      </c>
      <c r="W680" s="44">
        <v>0</v>
      </c>
      <c r="X680" s="44">
        <v>22.79</v>
      </c>
      <c r="Y680" s="44">
        <v>51.57</v>
      </c>
      <c r="Z680" s="44">
        <v>80.7</v>
      </c>
      <c r="AA680" s="44">
        <v>226.38</v>
      </c>
    </row>
    <row r="681" spans="1:27" ht="13.8" collapsed="1" x14ac:dyDescent="0.3">
      <c r="A681" s="98" t="s">
        <v>2231</v>
      </c>
      <c r="B681" s="28" t="str">
        <f>"09"&amp;"."&amp;$B$752&amp;"."&amp;$B$753</f>
        <v>09.02.2024</v>
      </c>
      <c r="C681" s="90" t="s">
        <v>76</v>
      </c>
      <c r="D681" s="91">
        <f>ROUND((D682)/1000,5)</f>
        <v>2.027E-2</v>
      </c>
      <c r="E681" s="91">
        <f t="shared" ref="E681:AA681" si="385">ROUND((E682)/1000,5)</f>
        <v>1.306E-2</v>
      </c>
      <c r="F681" s="91">
        <f t="shared" si="385"/>
        <v>0</v>
      </c>
      <c r="G681" s="91">
        <f t="shared" si="385"/>
        <v>0</v>
      </c>
      <c r="H681" s="91">
        <f t="shared" si="385"/>
        <v>0</v>
      </c>
      <c r="I681" s="91">
        <f t="shared" si="385"/>
        <v>0</v>
      </c>
      <c r="J681" s="91">
        <f t="shared" si="385"/>
        <v>0</v>
      </c>
      <c r="K681" s="91">
        <f t="shared" si="385"/>
        <v>0</v>
      </c>
      <c r="L681" s="91">
        <f t="shared" si="385"/>
        <v>0</v>
      </c>
      <c r="M681" s="91">
        <f t="shared" si="385"/>
        <v>0</v>
      </c>
      <c r="N681" s="91">
        <f t="shared" si="385"/>
        <v>0</v>
      </c>
      <c r="O681" s="91">
        <f t="shared" si="385"/>
        <v>0</v>
      </c>
      <c r="P681" s="91">
        <f t="shared" si="385"/>
        <v>0</v>
      </c>
      <c r="Q681" s="91">
        <f t="shared" si="385"/>
        <v>0</v>
      </c>
      <c r="R681" s="91">
        <f t="shared" si="385"/>
        <v>0</v>
      </c>
      <c r="S681" s="91">
        <f t="shared" si="385"/>
        <v>4.7200000000000002E-3</v>
      </c>
      <c r="T681" s="91">
        <f t="shared" si="385"/>
        <v>2.6769999999999999E-2</v>
      </c>
      <c r="U681" s="91">
        <f t="shared" si="385"/>
        <v>0</v>
      </c>
      <c r="V681" s="91">
        <f t="shared" si="385"/>
        <v>0</v>
      </c>
      <c r="W681" s="91">
        <f t="shared" si="385"/>
        <v>0</v>
      </c>
      <c r="X681" s="91">
        <f t="shared" si="385"/>
        <v>2.6329999999999999E-2</v>
      </c>
      <c r="Y681" s="91">
        <f t="shared" si="385"/>
        <v>6.7750000000000005E-2</v>
      </c>
      <c r="Z681" s="91">
        <f t="shared" si="385"/>
        <v>1.321E-2</v>
      </c>
      <c r="AA681" s="91">
        <f t="shared" si="385"/>
        <v>9.8210000000000006E-2</v>
      </c>
    </row>
    <row r="682" spans="1:27" ht="12.75" hidden="1" customHeight="1" outlineLevel="1" x14ac:dyDescent="0.3">
      <c r="A682" s="99" t="s">
        <v>2232</v>
      </c>
      <c r="B682" s="63" t="s">
        <v>238</v>
      </c>
      <c r="C682" s="43" t="s">
        <v>79</v>
      </c>
      <c r="D682" s="44">
        <v>20.27</v>
      </c>
      <c r="E682" s="44">
        <v>13.06</v>
      </c>
      <c r="F682" s="44">
        <v>0</v>
      </c>
      <c r="G682" s="44">
        <v>0</v>
      </c>
      <c r="H682" s="44">
        <v>0</v>
      </c>
      <c r="I682" s="44">
        <v>0</v>
      </c>
      <c r="J682" s="44">
        <v>0</v>
      </c>
      <c r="K682" s="44">
        <v>0</v>
      </c>
      <c r="L682" s="44">
        <v>0</v>
      </c>
      <c r="M682" s="44">
        <v>0</v>
      </c>
      <c r="N682" s="44">
        <v>0</v>
      </c>
      <c r="O682" s="44">
        <v>0</v>
      </c>
      <c r="P682" s="44">
        <v>0</v>
      </c>
      <c r="Q682" s="44">
        <v>0</v>
      </c>
      <c r="R682" s="44">
        <v>0</v>
      </c>
      <c r="S682" s="44">
        <v>4.72</v>
      </c>
      <c r="T682" s="44">
        <v>26.77</v>
      </c>
      <c r="U682" s="44">
        <v>0</v>
      </c>
      <c r="V682" s="44">
        <v>0</v>
      </c>
      <c r="W682" s="44">
        <v>0</v>
      </c>
      <c r="X682" s="44">
        <v>26.33</v>
      </c>
      <c r="Y682" s="44">
        <v>67.75</v>
      </c>
      <c r="Z682" s="44">
        <v>13.21</v>
      </c>
      <c r="AA682" s="44">
        <v>98.21</v>
      </c>
    </row>
    <row r="683" spans="1:27" ht="13.8" collapsed="1" x14ac:dyDescent="0.3">
      <c r="A683" s="98" t="s">
        <v>2233</v>
      </c>
      <c r="B683" s="28" t="str">
        <f>"10"&amp;"."&amp;$B$752&amp;"."&amp;$B$753</f>
        <v>10.02.2024</v>
      </c>
      <c r="C683" s="90" t="s">
        <v>76</v>
      </c>
      <c r="D683" s="91">
        <f>ROUND((D684)/1000,5)</f>
        <v>2.189E-2</v>
      </c>
      <c r="E683" s="91">
        <f t="shared" ref="E683:AA683" si="386">ROUND((E684)/1000,5)</f>
        <v>0</v>
      </c>
      <c r="F683" s="91">
        <f t="shared" si="386"/>
        <v>0</v>
      </c>
      <c r="G683" s="91">
        <f t="shared" si="386"/>
        <v>0</v>
      </c>
      <c r="H683" s="91">
        <f t="shared" si="386"/>
        <v>0</v>
      </c>
      <c r="I683" s="91">
        <f t="shared" si="386"/>
        <v>0</v>
      </c>
      <c r="J683" s="91">
        <f t="shared" si="386"/>
        <v>0</v>
      </c>
      <c r="K683" s="91">
        <f t="shared" si="386"/>
        <v>0</v>
      </c>
      <c r="L683" s="91">
        <f t="shared" si="386"/>
        <v>0</v>
      </c>
      <c r="M683" s="91">
        <f t="shared" si="386"/>
        <v>0</v>
      </c>
      <c r="N683" s="91">
        <f t="shared" si="386"/>
        <v>0</v>
      </c>
      <c r="O683" s="91">
        <f t="shared" si="386"/>
        <v>0</v>
      </c>
      <c r="P683" s="91">
        <f t="shared" si="386"/>
        <v>0</v>
      </c>
      <c r="Q683" s="91">
        <f t="shared" si="386"/>
        <v>0</v>
      </c>
      <c r="R683" s="91">
        <f t="shared" si="386"/>
        <v>0</v>
      </c>
      <c r="S683" s="91">
        <f t="shared" si="386"/>
        <v>3.993E-2</v>
      </c>
      <c r="T683" s="91">
        <f t="shared" si="386"/>
        <v>3.6110000000000003E-2</v>
      </c>
      <c r="U683" s="91">
        <f t="shared" si="386"/>
        <v>0</v>
      </c>
      <c r="V683" s="91">
        <f t="shared" si="386"/>
        <v>1.8450000000000001E-2</v>
      </c>
      <c r="W683" s="91">
        <f t="shared" si="386"/>
        <v>0.17571000000000001</v>
      </c>
      <c r="X683" s="91">
        <f t="shared" si="386"/>
        <v>6.4799999999999996E-2</v>
      </c>
      <c r="Y683" s="91">
        <f t="shared" si="386"/>
        <v>1.6199999999999999E-3</v>
      </c>
      <c r="Z683" s="91">
        <f t="shared" si="386"/>
        <v>0.15079000000000001</v>
      </c>
      <c r="AA683" s="91">
        <f t="shared" si="386"/>
        <v>2.6440000000000002E-2</v>
      </c>
    </row>
    <row r="684" spans="1:27" ht="12.75" hidden="1" customHeight="1" outlineLevel="1" x14ac:dyDescent="0.3">
      <c r="A684" s="99" t="s">
        <v>2234</v>
      </c>
      <c r="B684" s="63" t="s">
        <v>238</v>
      </c>
      <c r="C684" s="43" t="s">
        <v>79</v>
      </c>
      <c r="D684" s="44">
        <v>21.89</v>
      </c>
      <c r="E684" s="44">
        <v>0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0</v>
      </c>
      <c r="L684" s="44">
        <v>0</v>
      </c>
      <c r="M684" s="44">
        <v>0</v>
      </c>
      <c r="N684" s="44">
        <v>0</v>
      </c>
      <c r="O684" s="44">
        <v>0</v>
      </c>
      <c r="P684" s="44">
        <v>0</v>
      </c>
      <c r="Q684" s="44">
        <v>0</v>
      </c>
      <c r="R684" s="44">
        <v>0</v>
      </c>
      <c r="S684" s="44">
        <v>39.93</v>
      </c>
      <c r="T684" s="44">
        <v>36.11</v>
      </c>
      <c r="U684" s="44">
        <v>0</v>
      </c>
      <c r="V684" s="44">
        <v>18.45</v>
      </c>
      <c r="W684" s="44">
        <v>175.71</v>
      </c>
      <c r="X684" s="44">
        <v>64.8</v>
      </c>
      <c r="Y684" s="44">
        <v>1.62</v>
      </c>
      <c r="Z684" s="44">
        <v>150.79</v>
      </c>
      <c r="AA684" s="44">
        <v>26.44</v>
      </c>
    </row>
    <row r="685" spans="1:27" ht="13.8" collapsed="1" x14ac:dyDescent="0.3">
      <c r="A685" s="98" t="s">
        <v>2235</v>
      </c>
      <c r="B685" s="28" t="str">
        <f>"11"&amp;"."&amp;$B$752&amp;"."&amp;$B$753</f>
        <v>11.02.2024</v>
      </c>
      <c r="C685" s="90" t="s">
        <v>76</v>
      </c>
      <c r="D685" s="91">
        <f>ROUND((D686)/1000,5)</f>
        <v>9.6600000000000002E-3</v>
      </c>
      <c r="E685" s="91">
        <f t="shared" ref="E685:AA685" si="387">ROUND((E686)/1000,5)</f>
        <v>0</v>
      </c>
      <c r="F685" s="91">
        <f t="shared" si="387"/>
        <v>0</v>
      </c>
      <c r="G685" s="91">
        <f t="shared" si="387"/>
        <v>0</v>
      </c>
      <c r="H685" s="91">
        <f t="shared" si="387"/>
        <v>0</v>
      </c>
      <c r="I685" s="91">
        <f t="shared" si="387"/>
        <v>0</v>
      </c>
      <c r="J685" s="91">
        <f t="shared" si="387"/>
        <v>0</v>
      </c>
      <c r="K685" s="91">
        <f t="shared" si="387"/>
        <v>0</v>
      </c>
      <c r="L685" s="91">
        <f t="shared" si="387"/>
        <v>0</v>
      </c>
      <c r="M685" s="91">
        <f t="shared" si="387"/>
        <v>0</v>
      </c>
      <c r="N685" s="91">
        <f t="shared" si="387"/>
        <v>0</v>
      </c>
      <c r="O685" s="91">
        <f t="shared" si="387"/>
        <v>0</v>
      </c>
      <c r="P685" s="91">
        <f t="shared" si="387"/>
        <v>0</v>
      </c>
      <c r="Q685" s="91">
        <f t="shared" si="387"/>
        <v>0</v>
      </c>
      <c r="R685" s="91">
        <f t="shared" si="387"/>
        <v>0</v>
      </c>
      <c r="S685" s="91">
        <f t="shared" si="387"/>
        <v>0</v>
      </c>
      <c r="T685" s="91">
        <f t="shared" si="387"/>
        <v>0</v>
      </c>
      <c r="U685" s="91">
        <f t="shared" si="387"/>
        <v>0</v>
      </c>
      <c r="V685" s="91">
        <f t="shared" si="387"/>
        <v>0</v>
      </c>
      <c r="W685" s="91">
        <f t="shared" si="387"/>
        <v>0</v>
      </c>
      <c r="X685" s="91">
        <f t="shared" si="387"/>
        <v>5.8229999999999997E-2</v>
      </c>
      <c r="Y685" s="91">
        <f t="shared" si="387"/>
        <v>0.13591</v>
      </c>
      <c r="Z685" s="91">
        <f t="shared" si="387"/>
        <v>0.23118</v>
      </c>
      <c r="AA685" s="91">
        <f t="shared" si="387"/>
        <v>0.15476999999999999</v>
      </c>
    </row>
    <row r="686" spans="1:27" ht="12.75" hidden="1" customHeight="1" outlineLevel="1" x14ac:dyDescent="0.3">
      <c r="A686" s="99" t="s">
        <v>2236</v>
      </c>
      <c r="B686" s="63" t="s">
        <v>238</v>
      </c>
      <c r="C686" s="43" t="s">
        <v>79</v>
      </c>
      <c r="D686" s="44">
        <v>9.66</v>
      </c>
      <c r="E686" s="44">
        <v>0</v>
      </c>
      <c r="F686" s="44">
        <v>0</v>
      </c>
      <c r="G686" s="44">
        <v>0</v>
      </c>
      <c r="H686" s="44">
        <v>0</v>
      </c>
      <c r="I686" s="44">
        <v>0</v>
      </c>
      <c r="J686" s="44">
        <v>0</v>
      </c>
      <c r="K686" s="44">
        <v>0</v>
      </c>
      <c r="L686" s="44">
        <v>0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58.23</v>
      </c>
      <c r="Y686" s="44">
        <v>135.91</v>
      </c>
      <c r="Z686" s="44">
        <v>231.18</v>
      </c>
      <c r="AA686" s="44">
        <v>154.77000000000001</v>
      </c>
    </row>
    <row r="687" spans="1:27" ht="13.8" collapsed="1" x14ac:dyDescent="0.3">
      <c r="A687" s="98" t="s">
        <v>2237</v>
      </c>
      <c r="B687" s="28" t="str">
        <f>"12"&amp;"."&amp;$B$752&amp;"."&amp;$B$753</f>
        <v>12.02.2024</v>
      </c>
      <c r="C687" s="90" t="s">
        <v>76</v>
      </c>
      <c r="D687" s="91">
        <f>ROUND((D688)/1000,5)</f>
        <v>7.0510000000000003E-2</v>
      </c>
      <c r="E687" s="91">
        <f t="shared" ref="E687:AA687" si="388">ROUND((E688)/1000,5)</f>
        <v>0.11282</v>
      </c>
      <c r="F687" s="91">
        <f t="shared" si="388"/>
        <v>8.8800000000000004E-2</v>
      </c>
      <c r="G687" s="91">
        <f t="shared" si="388"/>
        <v>2.1299999999999999E-2</v>
      </c>
      <c r="H687" s="91">
        <f t="shared" si="388"/>
        <v>0</v>
      </c>
      <c r="I687" s="91">
        <f t="shared" si="388"/>
        <v>0</v>
      </c>
      <c r="J687" s="91">
        <f t="shared" si="388"/>
        <v>0</v>
      </c>
      <c r="K687" s="91">
        <f t="shared" si="388"/>
        <v>0</v>
      </c>
      <c r="L687" s="91">
        <f t="shared" si="388"/>
        <v>0</v>
      </c>
      <c r="M687" s="91">
        <f t="shared" si="388"/>
        <v>0</v>
      </c>
      <c r="N687" s="91">
        <f t="shared" si="388"/>
        <v>0</v>
      </c>
      <c r="O687" s="91">
        <f t="shared" si="388"/>
        <v>0</v>
      </c>
      <c r="P687" s="91">
        <f t="shared" si="388"/>
        <v>0</v>
      </c>
      <c r="Q687" s="91">
        <f t="shared" si="388"/>
        <v>0</v>
      </c>
      <c r="R687" s="91">
        <f t="shared" si="388"/>
        <v>0</v>
      </c>
      <c r="S687" s="91">
        <f t="shared" si="388"/>
        <v>0</v>
      </c>
      <c r="T687" s="91">
        <f t="shared" si="388"/>
        <v>0</v>
      </c>
      <c r="U687" s="91">
        <f t="shared" si="388"/>
        <v>0</v>
      </c>
      <c r="V687" s="91">
        <f t="shared" si="388"/>
        <v>0</v>
      </c>
      <c r="W687" s="91">
        <f t="shared" si="388"/>
        <v>6.8129999999999996E-2</v>
      </c>
      <c r="X687" s="91">
        <f t="shared" si="388"/>
        <v>7.3190000000000005E-2</v>
      </c>
      <c r="Y687" s="91">
        <f t="shared" si="388"/>
        <v>0.20355999999999999</v>
      </c>
      <c r="Z687" s="91">
        <f t="shared" si="388"/>
        <v>0.33650000000000002</v>
      </c>
      <c r="AA687" s="91">
        <f t="shared" si="388"/>
        <v>0.20562</v>
      </c>
    </row>
    <row r="688" spans="1:27" ht="12.75" hidden="1" customHeight="1" outlineLevel="1" x14ac:dyDescent="0.3">
      <c r="A688" s="99" t="s">
        <v>2238</v>
      </c>
      <c r="B688" s="63" t="s">
        <v>238</v>
      </c>
      <c r="C688" s="43" t="s">
        <v>79</v>
      </c>
      <c r="D688" s="44">
        <v>70.510000000000005</v>
      </c>
      <c r="E688" s="44">
        <v>112.82</v>
      </c>
      <c r="F688" s="44">
        <v>88.8</v>
      </c>
      <c r="G688" s="44">
        <v>21.3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4">
        <v>68.13</v>
      </c>
      <c r="X688" s="44">
        <v>73.19</v>
      </c>
      <c r="Y688" s="44">
        <v>203.56</v>
      </c>
      <c r="Z688" s="44">
        <v>336.5</v>
      </c>
      <c r="AA688" s="44">
        <v>205.62</v>
      </c>
    </row>
    <row r="689" spans="1:27" ht="13.8" collapsed="1" x14ac:dyDescent="0.3">
      <c r="A689" s="98" t="s">
        <v>2239</v>
      </c>
      <c r="B689" s="28" t="str">
        <f>"13"&amp;"."&amp;$B$752&amp;"."&amp;$B$753</f>
        <v>13.02.2024</v>
      </c>
      <c r="C689" s="90" t="s">
        <v>76</v>
      </c>
      <c r="D689" s="91">
        <f>ROUND((D690)/1000,5)</f>
        <v>6.8199999999999997E-2</v>
      </c>
      <c r="E689" s="91">
        <f t="shared" ref="E689:AA689" si="389">ROUND((E690)/1000,5)</f>
        <v>3.048E-2</v>
      </c>
      <c r="F689" s="91">
        <f t="shared" si="389"/>
        <v>1.17E-2</v>
      </c>
      <c r="G689" s="91">
        <f t="shared" si="389"/>
        <v>0</v>
      </c>
      <c r="H689" s="91">
        <f t="shared" si="389"/>
        <v>0</v>
      </c>
      <c r="I689" s="91">
        <f t="shared" si="389"/>
        <v>0</v>
      </c>
      <c r="J689" s="91">
        <f t="shared" si="389"/>
        <v>0</v>
      </c>
      <c r="K689" s="91">
        <f t="shared" si="389"/>
        <v>0</v>
      </c>
      <c r="L689" s="91">
        <f t="shared" si="389"/>
        <v>0</v>
      </c>
      <c r="M689" s="91">
        <f t="shared" si="389"/>
        <v>0</v>
      </c>
      <c r="N689" s="91">
        <f t="shared" si="389"/>
        <v>0</v>
      </c>
      <c r="O689" s="91">
        <f t="shared" si="389"/>
        <v>0</v>
      </c>
      <c r="P689" s="91">
        <f t="shared" si="389"/>
        <v>0</v>
      </c>
      <c r="Q689" s="91">
        <f t="shared" si="389"/>
        <v>0</v>
      </c>
      <c r="R689" s="91">
        <f t="shared" si="389"/>
        <v>0</v>
      </c>
      <c r="S689" s="91">
        <f t="shared" si="389"/>
        <v>0</v>
      </c>
      <c r="T689" s="91">
        <f t="shared" si="389"/>
        <v>0</v>
      </c>
      <c r="U689" s="91">
        <f t="shared" si="389"/>
        <v>0</v>
      </c>
      <c r="V689" s="91">
        <f t="shared" si="389"/>
        <v>0</v>
      </c>
      <c r="W689" s="91">
        <f t="shared" si="389"/>
        <v>7.288E-2</v>
      </c>
      <c r="X689" s="91">
        <f t="shared" si="389"/>
        <v>2.316E-2</v>
      </c>
      <c r="Y689" s="91">
        <f t="shared" si="389"/>
        <v>0.25208000000000003</v>
      </c>
      <c r="Z689" s="91">
        <f t="shared" si="389"/>
        <v>6.3060000000000005E-2</v>
      </c>
      <c r="AA689" s="91">
        <f t="shared" si="389"/>
        <v>2.3449999999999999E-2</v>
      </c>
    </row>
    <row r="690" spans="1:27" ht="12.75" hidden="1" customHeight="1" outlineLevel="1" x14ac:dyDescent="0.3">
      <c r="A690" s="99" t="s">
        <v>2240</v>
      </c>
      <c r="B690" s="63" t="s">
        <v>238</v>
      </c>
      <c r="C690" s="43" t="s">
        <v>79</v>
      </c>
      <c r="D690" s="44">
        <v>68.2</v>
      </c>
      <c r="E690" s="44">
        <v>30.48</v>
      </c>
      <c r="F690" s="44">
        <v>11.7</v>
      </c>
      <c r="G690" s="44">
        <v>0</v>
      </c>
      <c r="H690" s="44">
        <v>0</v>
      </c>
      <c r="I690" s="44">
        <v>0</v>
      </c>
      <c r="J690" s="44">
        <v>0</v>
      </c>
      <c r="K690" s="44"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72.88</v>
      </c>
      <c r="X690" s="44">
        <v>23.16</v>
      </c>
      <c r="Y690" s="44">
        <v>252.08</v>
      </c>
      <c r="Z690" s="44">
        <v>63.06</v>
      </c>
      <c r="AA690" s="44">
        <v>23.45</v>
      </c>
    </row>
    <row r="691" spans="1:27" ht="13.8" collapsed="1" x14ac:dyDescent="0.3">
      <c r="A691" s="98" t="s">
        <v>2241</v>
      </c>
      <c r="B691" s="28" t="str">
        <f>"14"&amp;"."&amp;$B$752&amp;"."&amp;$B$753</f>
        <v>14.02.2024</v>
      </c>
      <c r="C691" s="90" t="s">
        <v>76</v>
      </c>
      <c r="D691" s="91">
        <f>ROUND((D692)/1000,5)</f>
        <v>6.7640000000000006E-2</v>
      </c>
      <c r="E691" s="91">
        <f t="shared" ref="E691:AA691" si="390">ROUND((E692)/1000,5)</f>
        <v>0.11019</v>
      </c>
      <c r="F691" s="91">
        <f t="shared" si="390"/>
        <v>4.8099999999999997E-2</v>
      </c>
      <c r="G691" s="91">
        <f t="shared" si="390"/>
        <v>3.4770000000000002E-2</v>
      </c>
      <c r="H691" s="91">
        <f t="shared" si="390"/>
        <v>0</v>
      </c>
      <c r="I691" s="91">
        <f t="shared" si="390"/>
        <v>0</v>
      </c>
      <c r="J691" s="91">
        <f t="shared" si="390"/>
        <v>0</v>
      </c>
      <c r="K691" s="91">
        <f t="shared" si="390"/>
        <v>0</v>
      </c>
      <c r="L691" s="91">
        <f t="shared" si="390"/>
        <v>0</v>
      </c>
      <c r="M691" s="91">
        <f t="shared" si="390"/>
        <v>0</v>
      </c>
      <c r="N691" s="91">
        <f t="shared" si="390"/>
        <v>0</v>
      </c>
      <c r="O691" s="91">
        <f t="shared" si="390"/>
        <v>0</v>
      </c>
      <c r="P691" s="91">
        <f t="shared" si="390"/>
        <v>0</v>
      </c>
      <c r="Q691" s="91">
        <f t="shared" si="390"/>
        <v>0</v>
      </c>
      <c r="R691" s="91">
        <f t="shared" si="390"/>
        <v>0</v>
      </c>
      <c r="S691" s="91">
        <f t="shared" si="390"/>
        <v>0</v>
      </c>
      <c r="T691" s="91">
        <f t="shared" si="390"/>
        <v>0</v>
      </c>
      <c r="U691" s="91">
        <f t="shared" si="390"/>
        <v>0</v>
      </c>
      <c r="V691" s="91">
        <f t="shared" si="390"/>
        <v>0</v>
      </c>
      <c r="W691" s="91">
        <f t="shared" si="390"/>
        <v>0</v>
      </c>
      <c r="X691" s="91">
        <f t="shared" si="390"/>
        <v>1.8849999999999999E-2</v>
      </c>
      <c r="Y691" s="91">
        <f t="shared" si="390"/>
        <v>0.19245000000000001</v>
      </c>
      <c r="Z691" s="91">
        <f t="shared" si="390"/>
        <v>0.17297000000000001</v>
      </c>
      <c r="AA691" s="91">
        <f t="shared" si="390"/>
        <v>9.5810000000000006E-2</v>
      </c>
    </row>
    <row r="692" spans="1:27" ht="12.75" hidden="1" customHeight="1" outlineLevel="1" x14ac:dyDescent="0.3">
      <c r="A692" s="99" t="s">
        <v>2242</v>
      </c>
      <c r="B692" s="63" t="s">
        <v>238</v>
      </c>
      <c r="C692" s="43" t="s">
        <v>79</v>
      </c>
      <c r="D692" s="44">
        <v>67.64</v>
      </c>
      <c r="E692" s="44">
        <v>110.19</v>
      </c>
      <c r="F692" s="44">
        <v>48.1</v>
      </c>
      <c r="G692" s="44">
        <v>34.770000000000003</v>
      </c>
      <c r="H692" s="44">
        <v>0</v>
      </c>
      <c r="I692" s="44">
        <v>0</v>
      </c>
      <c r="J692" s="44">
        <v>0</v>
      </c>
      <c r="K692" s="44"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</v>
      </c>
      <c r="W692" s="44">
        <v>0</v>
      </c>
      <c r="X692" s="44">
        <v>18.850000000000001</v>
      </c>
      <c r="Y692" s="44">
        <v>192.45</v>
      </c>
      <c r="Z692" s="44">
        <v>172.97</v>
      </c>
      <c r="AA692" s="44">
        <v>95.81</v>
      </c>
    </row>
    <row r="693" spans="1:27" ht="13.8" collapsed="1" x14ac:dyDescent="0.3">
      <c r="A693" s="98" t="s">
        <v>2243</v>
      </c>
      <c r="B693" s="28" t="str">
        <f>"15"&amp;"."&amp;$B$752&amp;"."&amp;$B$753</f>
        <v>15.02.2024</v>
      </c>
      <c r="C693" s="90" t="s">
        <v>76</v>
      </c>
      <c r="D693" s="91">
        <f>ROUND((D694)/1000,5)</f>
        <v>6.8320000000000006E-2</v>
      </c>
      <c r="E693" s="91">
        <f t="shared" ref="E693:AA693" si="391">ROUND((E694)/1000,5)</f>
        <v>0.20713999999999999</v>
      </c>
      <c r="F693" s="91">
        <f t="shared" si="391"/>
        <v>7.5789999999999996E-2</v>
      </c>
      <c r="G693" s="91">
        <f t="shared" si="391"/>
        <v>0</v>
      </c>
      <c r="H693" s="91">
        <f t="shared" si="391"/>
        <v>0</v>
      </c>
      <c r="I693" s="91">
        <f t="shared" si="391"/>
        <v>0</v>
      </c>
      <c r="J693" s="91">
        <f t="shared" si="391"/>
        <v>0</v>
      </c>
      <c r="K693" s="91">
        <f t="shared" si="391"/>
        <v>0</v>
      </c>
      <c r="L693" s="91">
        <f t="shared" si="391"/>
        <v>0</v>
      </c>
      <c r="M693" s="91">
        <f t="shared" si="391"/>
        <v>2.9999999999999997E-4</v>
      </c>
      <c r="N693" s="91">
        <f t="shared" si="391"/>
        <v>5.6600000000000001E-3</v>
      </c>
      <c r="O693" s="91">
        <f t="shared" si="391"/>
        <v>3.0000000000000001E-5</v>
      </c>
      <c r="P693" s="91">
        <f t="shared" si="391"/>
        <v>0</v>
      </c>
      <c r="Q693" s="91">
        <f t="shared" si="391"/>
        <v>0</v>
      </c>
      <c r="R693" s="91">
        <f t="shared" si="391"/>
        <v>0</v>
      </c>
      <c r="S693" s="91">
        <f t="shared" si="391"/>
        <v>6.9999999999999994E-5</v>
      </c>
      <c r="T693" s="91">
        <f t="shared" si="391"/>
        <v>1.1299999999999999E-3</v>
      </c>
      <c r="U693" s="91">
        <f t="shared" si="391"/>
        <v>1.0000000000000001E-5</v>
      </c>
      <c r="V693" s="91">
        <f t="shared" si="391"/>
        <v>0</v>
      </c>
      <c r="W693" s="91">
        <f t="shared" si="391"/>
        <v>5.2449999999999997E-2</v>
      </c>
      <c r="X693" s="91">
        <f t="shared" si="391"/>
        <v>4.2450000000000002E-2</v>
      </c>
      <c r="Y693" s="91">
        <f t="shared" si="391"/>
        <v>5.1560000000000002E-2</v>
      </c>
      <c r="Z693" s="91">
        <f t="shared" si="391"/>
        <v>2.9499999999999998E-2</v>
      </c>
      <c r="AA693" s="91">
        <f t="shared" si="391"/>
        <v>3.6409999999999998E-2</v>
      </c>
    </row>
    <row r="694" spans="1:27" ht="12.75" hidden="1" customHeight="1" outlineLevel="1" x14ac:dyDescent="0.3">
      <c r="A694" s="99" t="s">
        <v>2244</v>
      </c>
      <c r="B694" s="63" t="s">
        <v>238</v>
      </c>
      <c r="C694" s="43" t="s">
        <v>79</v>
      </c>
      <c r="D694" s="44">
        <v>68.319999999999993</v>
      </c>
      <c r="E694" s="44">
        <v>207.14</v>
      </c>
      <c r="F694" s="44">
        <v>75.790000000000006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0.3</v>
      </c>
      <c r="N694" s="44">
        <v>5.66</v>
      </c>
      <c r="O694" s="44">
        <v>0.03</v>
      </c>
      <c r="P694" s="44">
        <v>0</v>
      </c>
      <c r="Q694" s="44">
        <v>0</v>
      </c>
      <c r="R694" s="44">
        <v>0</v>
      </c>
      <c r="S694" s="44">
        <v>7.0000000000000007E-2</v>
      </c>
      <c r="T694" s="44">
        <v>1.1299999999999999</v>
      </c>
      <c r="U694" s="44">
        <v>0.01</v>
      </c>
      <c r="V694" s="44">
        <v>0</v>
      </c>
      <c r="W694" s="44">
        <v>52.45</v>
      </c>
      <c r="X694" s="44">
        <v>42.45</v>
      </c>
      <c r="Y694" s="44">
        <v>51.56</v>
      </c>
      <c r="Z694" s="44">
        <v>29.5</v>
      </c>
      <c r="AA694" s="44">
        <v>36.409999999999997</v>
      </c>
    </row>
    <row r="695" spans="1:27" ht="13.8" collapsed="1" x14ac:dyDescent="0.3">
      <c r="A695" s="98" t="s">
        <v>2245</v>
      </c>
      <c r="B695" s="28" t="str">
        <f>"16"&amp;"."&amp;$B$752&amp;"."&amp;$B$753</f>
        <v>16.02.2024</v>
      </c>
      <c r="C695" s="90" t="s">
        <v>76</v>
      </c>
      <c r="D695" s="91">
        <f>ROUND((D696)/1000,5)</f>
        <v>1.9359999999999999E-2</v>
      </c>
      <c r="E695" s="91">
        <f t="shared" ref="E695:AA695" si="392">ROUND((E696)/1000,5)</f>
        <v>0</v>
      </c>
      <c r="F695" s="91">
        <f t="shared" si="392"/>
        <v>0</v>
      </c>
      <c r="G695" s="91">
        <f t="shared" si="392"/>
        <v>0</v>
      </c>
      <c r="H695" s="91">
        <f t="shared" si="392"/>
        <v>0</v>
      </c>
      <c r="I695" s="91">
        <f t="shared" si="392"/>
        <v>0</v>
      </c>
      <c r="J695" s="91">
        <f t="shared" si="392"/>
        <v>0</v>
      </c>
      <c r="K695" s="91">
        <f t="shared" si="392"/>
        <v>0</v>
      </c>
      <c r="L695" s="91">
        <f t="shared" si="392"/>
        <v>0</v>
      </c>
      <c r="M695" s="91">
        <f t="shared" si="392"/>
        <v>0.18149000000000001</v>
      </c>
      <c r="N695" s="91">
        <f t="shared" si="392"/>
        <v>0.15916</v>
      </c>
      <c r="O695" s="91">
        <f t="shared" si="392"/>
        <v>0.15642</v>
      </c>
      <c r="P695" s="91">
        <f t="shared" si="392"/>
        <v>0.15178</v>
      </c>
      <c r="Q695" s="91">
        <f t="shared" si="392"/>
        <v>0</v>
      </c>
      <c r="R695" s="91">
        <f t="shared" si="392"/>
        <v>0</v>
      </c>
      <c r="S695" s="91">
        <f t="shared" si="392"/>
        <v>0</v>
      </c>
      <c r="T695" s="91">
        <f t="shared" si="392"/>
        <v>0</v>
      </c>
      <c r="U695" s="91">
        <f t="shared" si="392"/>
        <v>9.8700000000000003E-3</v>
      </c>
      <c r="V695" s="91">
        <f t="shared" si="392"/>
        <v>0</v>
      </c>
      <c r="W695" s="91">
        <f t="shared" si="392"/>
        <v>0</v>
      </c>
      <c r="X695" s="91">
        <f t="shared" si="392"/>
        <v>0</v>
      </c>
      <c r="Y695" s="91">
        <f t="shared" si="392"/>
        <v>0</v>
      </c>
      <c r="Z695" s="91">
        <f t="shared" si="392"/>
        <v>0.20394999999999999</v>
      </c>
      <c r="AA695" s="91">
        <f t="shared" si="392"/>
        <v>2.9919999999999999E-2</v>
      </c>
    </row>
    <row r="696" spans="1:27" ht="12.75" hidden="1" customHeight="1" outlineLevel="1" x14ac:dyDescent="0.3">
      <c r="A696" s="99" t="s">
        <v>2246</v>
      </c>
      <c r="B696" s="63" t="s">
        <v>238</v>
      </c>
      <c r="C696" s="43" t="s">
        <v>79</v>
      </c>
      <c r="D696" s="44">
        <v>19.36</v>
      </c>
      <c r="E696" s="44">
        <v>0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181.49</v>
      </c>
      <c r="N696" s="44">
        <v>159.16</v>
      </c>
      <c r="O696" s="44">
        <v>156.41999999999999</v>
      </c>
      <c r="P696" s="44">
        <v>151.78</v>
      </c>
      <c r="Q696" s="44">
        <v>0</v>
      </c>
      <c r="R696" s="44">
        <v>0</v>
      </c>
      <c r="S696" s="44">
        <v>0</v>
      </c>
      <c r="T696" s="44">
        <v>0</v>
      </c>
      <c r="U696" s="44">
        <v>9.8699999999999992</v>
      </c>
      <c r="V696" s="44">
        <v>0</v>
      </c>
      <c r="W696" s="44">
        <v>0</v>
      </c>
      <c r="X696" s="44">
        <v>0</v>
      </c>
      <c r="Y696" s="44">
        <v>0</v>
      </c>
      <c r="Z696" s="44">
        <v>203.95</v>
      </c>
      <c r="AA696" s="44">
        <v>29.92</v>
      </c>
    </row>
    <row r="697" spans="1:27" ht="13.8" collapsed="1" x14ac:dyDescent="0.3">
      <c r="A697" s="98" t="s">
        <v>2247</v>
      </c>
      <c r="B697" s="28" t="str">
        <f>"17"&amp;"."&amp;$B$752&amp;"."&amp;$B$753</f>
        <v>17.02.2024</v>
      </c>
      <c r="C697" s="90" t="s">
        <v>76</v>
      </c>
      <c r="D697" s="91">
        <f>ROUND((D698)/1000,5)</f>
        <v>5.4280000000000002E-2</v>
      </c>
      <c r="E697" s="91">
        <f t="shared" ref="E697:AA697" si="393">ROUND((E698)/1000,5)</f>
        <v>6.3000000000000003E-4</v>
      </c>
      <c r="F697" s="91">
        <f t="shared" si="393"/>
        <v>0</v>
      </c>
      <c r="G697" s="91">
        <f t="shared" si="393"/>
        <v>0</v>
      </c>
      <c r="H697" s="91">
        <f t="shared" si="393"/>
        <v>0</v>
      </c>
      <c r="I697" s="91">
        <f t="shared" si="393"/>
        <v>0</v>
      </c>
      <c r="J697" s="91">
        <f t="shared" si="393"/>
        <v>0</v>
      </c>
      <c r="K697" s="91">
        <f t="shared" si="393"/>
        <v>0</v>
      </c>
      <c r="L697" s="91">
        <f t="shared" si="393"/>
        <v>0</v>
      </c>
      <c r="M697" s="91">
        <f t="shared" si="393"/>
        <v>0</v>
      </c>
      <c r="N697" s="91">
        <f t="shared" si="393"/>
        <v>0</v>
      </c>
      <c r="O697" s="91">
        <f t="shared" si="393"/>
        <v>0</v>
      </c>
      <c r="P697" s="91">
        <f t="shared" si="393"/>
        <v>0</v>
      </c>
      <c r="Q697" s="91">
        <f t="shared" si="393"/>
        <v>0</v>
      </c>
      <c r="R697" s="91">
        <f t="shared" si="393"/>
        <v>0</v>
      </c>
      <c r="S697" s="91">
        <f t="shared" si="393"/>
        <v>0</v>
      </c>
      <c r="T697" s="91">
        <f t="shared" si="393"/>
        <v>0</v>
      </c>
      <c r="U697" s="91">
        <f t="shared" si="393"/>
        <v>0</v>
      </c>
      <c r="V697" s="91">
        <f t="shared" si="393"/>
        <v>0</v>
      </c>
      <c r="W697" s="91">
        <f t="shared" si="393"/>
        <v>0</v>
      </c>
      <c r="X697" s="91">
        <f t="shared" si="393"/>
        <v>0</v>
      </c>
      <c r="Y697" s="91">
        <f t="shared" si="393"/>
        <v>0</v>
      </c>
      <c r="Z697" s="91">
        <f t="shared" si="393"/>
        <v>0</v>
      </c>
      <c r="AA697" s="91">
        <f t="shared" si="393"/>
        <v>4.0800000000000003E-3</v>
      </c>
    </row>
    <row r="698" spans="1:27" ht="12.75" hidden="1" customHeight="1" outlineLevel="1" x14ac:dyDescent="0.3">
      <c r="A698" s="99" t="s">
        <v>2248</v>
      </c>
      <c r="B698" s="63" t="s">
        <v>238</v>
      </c>
      <c r="C698" s="43" t="s">
        <v>79</v>
      </c>
      <c r="D698" s="44">
        <v>54.28</v>
      </c>
      <c r="E698" s="44">
        <v>0.63</v>
      </c>
      <c r="F698" s="44">
        <v>0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0</v>
      </c>
      <c r="Y698" s="44">
        <v>0</v>
      </c>
      <c r="Z698" s="44">
        <v>0</v>
      </c>
      <c r="AA698" s="44">
        <v>4.08</v>
      </c>
    </row>
    <row r="699" spans="1:27" ht="13.8" collapsed="1" x14ac:dyDescent="0.3">
      <c r="A699" s="98" t="s">
        <v>2249</v>
      </c>
      <c r="B699" s="28" t="str">
        <f>"18"&amp;"."&amp;$B$752&amp;"."&amp;$B$753</f>
        <v>18.02.2024</v>
      </c>
      <c r="C699" s="90" t="s">
        <v>76</v>
      </c>
      <c r="D699" s="91">
        <f>ROUND((D700)/1000,5)</f>
        <v>0</v>
      </c>
      <c r="E699" s="91">
        <f t="shared" ref="E699:AA699" si="394">ROUND((E700)/1000,5)</f>
        <v>0</v>
      </c>
      <c r="F699" s="91">
        <f t="shared" si="394"/>
        <v>0</v>
      </c>
      <c r="G699" s="91">
        <f t="shared" si="394"/>
        <v>0</v>
      </c>
      <c r="H699" s="91">
        <f t="shared" si="394"/>
        <v>0</v>
      </c>
      <c r="I699" s="91">
        <f t="shared" si="394"/>
        <v>0</v>
      </c>
      <c r="J699" s="91">
        <f t="shared" si="394"/>
        <v>0</v>
      </c>
      <c r="K699" s="91">
        <f t="shared" si="394"/>
        <v>0</v>
      </c>
      <c r="L699" s="91">
        <f t="shared" si="394"/>
        <v>0</v>
      </c>
      <c r="M699" s="91">
        <f t="shared" si="394"/>
        <v>0</v>
      </c>
      <c r="N699" s="91">
        <f t="shared" si="394"/>
        <v>0</v>
      </c>
      <c r="O699" s="91">
        <f t="shared" si="394"/>
        <v>0</v>
      </c>
      <c r="P699" s="91">
        <f t="shared" si="394"/>
        <v>0</v>
      </c>
      <c r="Q699" s="91">
        <f t="shared" si="394"/>
        <v>0</v>
      </c>
      <c r="R699" s="91">
        <f t="shared" si="394"/>
        <v>0</v>
      </c>
      <c r="S699" s="91">
        <f t="shared" si="394"/>
        <v>0</v>
      </c>
      <c r="T699" s="91">
        <f t="shared" si="394"/>
        <v>0</v>
      </c>
      <c r="U699" s="91">
        <f t="shared" si="394"/>
        <v>0</v>
      </c>
      <c r="V699" s="91">
        <f t="shared" si="394"/>
        <v>0</v>
      </c>
      <c r="W699" s="91">
        <f t="shared" si="394"/>
        <v>1.3429999999999999E-2</v>
      </c>
      <c r="X699" s="91">
        <f t="shared" si="394"/>
        <v>3.4000000000000002E-4</v>
      </c>
      <c r="Y699" s="91">
        <f t="shared" si="394"/>
        <v>6.6239999999999993E-2</v>
      </c>
      <c r="Z699" s="91">
        <f t="shared" si="394"/>
        <v>0</v>
      </c>
      <c r="AA699" s="91">
        <f t="shared" si="394"/>
        <v>0</v>
      </c>
    </row>
    <row r="700" spans="1:27" ht="12.75" hidden="1" customHeight="1" outlineLevel="1" x14ac:dyDescent="0.3">
      <c r="A700" s="99" t="s">
        <v>2250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0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0</v>
      </c>
      <c r="R700" s="44">
        <v>0</v>
      </c>
      <c r="S700" s="44">
        <v>0</v>
      </c>
      <c r="T700" s="44">
        <v>0</v>
      </c>
      <c r="U700" s="44">
        <v>0</v>
      </c>
      <c r="V700" s="44">
        <v>0</v>
      </c>
      <c r="W700" s="44">
        <v>13.43</v>
      </c>
      <c r="X700" s="44">
        <v>0.34</v>
      </c>
      <c r="Y700" s="44">
        <v>66.239999999999995</v>
      </c>
      <c r="Z700" s="44">
        <v>0</v>
      </c>
      <c r="AA700" s="44">
        <v>0</v>
      </c>
    </row>
    <row r="701" spans="1:27" ht="13.8" collapsed="1" x14ac:dyDescent="0.3">
      <c r="A701" s="98" t="s">
        <v>2251</v>
      </c>
      <c r="B701" s="28" t="str">
        <f>"19"&amp;"."&amp;$B$752&amp;"."&amp;$B$753</f>
        <v>19.02.2024</v>
      </c>
      <c r="C701" s="90" t="s">
        <v>76</v>
      </c>
      <c r="D701" s="91">
        <f>ROUND((D702)/1000,5)</f>
        <v>2.4E-2</v>
      </c>
      <c r="E701" s="91">
        <f t="shared" ref="E701:AA701" si="395">ROUND((E702)/1000,5)</f>
        <v>1.899E-2</v>
      </c>
      <c r="F701" s="91">
        <f t="shared" si="395"/>
        <v>0</v>
      </c>
      <c r="G701" s="91">
        <f t="shared" si="395"/>
        <v>0</v>
      </c>
      <c r="H701" s="91">
        <f t="shared" si="395"/>
        <v>0</v>
      </c>
      <c r="I701" s="91">
        <f t="shared" si="395"/>
        <v>0</v>
      </c>
      <c r="J701" s="91">
        <f t="shared" si="395"/>
        <v>0</v>
      </c>
      <c r="K701" s="91">
        <f t="shared" si="395"/>
        <v>0</v>
      </c>
      <c r="L701" s="91">
        <f t="shared" si="395"/>
        <v>0</v>
      </c>
      <c r="M701" s="91">
        <f t="shared" si="395"/>
        <v>5.0479999999999997E-2</v>
      </c>
      <c r="N701" s="91">
        <f t="shared" si="395"/>
        <v>8.7899999999999992E-3</v>
      </c>
      <c r="O701" s="91">
        <f t="shared" si="395"/>
        <v>2.0000000000000002E-5</v>
      </c>
      <c r="P701" s="91">
        <f t="shared" si="395"/>
        <v>0</v>
      </c>
      <c r="Q701" s="91">
        <f t="shared" si="395"/>
        <v>2.2300000000000002E-3</v>
      </c>
      <c r="R701" s="91">
        <f t="shared" si="395"/>
        <v>5.5999999999999995E-4</v>
      </c>
      <c r="S701" s="91">
        <f t="shared" si="395"/>
        <v>0.14662</v>
      </c>
      <c r="T701" s="91">
        <f t="shared" si="395"/>
        <v>5.135E-2</v>
      </c>
      <c r="U701" s="91">
        <f t="shared" si="395"/>
        <v>2.1829999999999999E-2</v>
      </c>
      <c r="V701" s="91">
        <f t="shared" si="395"/>
        <v>2.409E-2</v>
      </c>
      <c r="W701" s="91">
        <f t="shared" si="395"/>
        <v>0.13463</v>
      </c>
      <c r="X701" s="91">
        <f t="shared" si="395"/>
        <v>0.12631999999999999</v>
      </c>
      <c r="Y701" s="91">
        <f t="shared" si="395"/>
        <v>0.11762</v>
      </c>
      <c r="Z701" s="91">
        <f t="shared" si="395"/>
        <v>0.16597000000000001</v>
      </c>
      <c r="AA701" s="91">
        <f t="shared" si="395"/>
        <v>0.16364000000000001</v>
      </c>
    </row>
    <row r="702" spans="1:27" ht="12.75" hidden="1" customHeight="1" outlineLevel="1" x14ac:dyDescent="0.3">
      <c r="A702" s="99" t="s">
        <v>2252</v>
      </c>
      <c r="B702" s="63" t="s">
        <v>238</v>
      </c>
      <c r="C702" s="43" t="s">
        <v>79</v>
      </c>
      <c r="D702" s="44">
        <v>24</v>
      </c>
      <c r="E702" s="44">
        <v>18.989999999999998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50.48</v>
      </c>
      <c r="N702" s="44">
        <v>8.7899999999999991</v>
      </c>
      <c r="O702" s="44">
        <v>0.02</v>
      </c>
      <c r="P702" s="44">
        <v>0</v>
      </c>
      <c r="Q702" s="44">
        <v>2.23</v>
      </c>
      <c r="R702" s="44">
        <v>0.56000000000000005</v>
      </c>
      <c r="S702" s="44">
        <v>146.62</v>
      </c>
      <c r="T702" s="44">
        <v>51.35</v>
      </c>
      <c r="U702" s="44">
        <v>21.83</v>
      </c>
      <c r="V702" s="44">
        <v>24.09</v>
      </c>
      <c r="W702" s="44">
        <v>134.63</v>
      </c>
      <c r="X702" s="44">
        <v>126.32</v>
      </c>
      <c r="Y702" s="44">
        <v>117.62</v>
      </c>
      <c r="Z702" s="44">
        <v>165.97</v>
      </c>
      <c r="AA702" s="44">
        <v>163.63999999999999</v>
      </c>
    </row>
    <row r="703" spans="1:27" ht="13.8" collapsed="1" x14ac:dyDescent="0.3">
      <c r="A703" s="98" t="s">
        <v>2253</v>
      </c>
      <c r="B703" s="28" t="str">
        <f>"20"&amp;"."&amp;$B$752&amp;"."&amp;$B$753</f>
        <v>20.02.2024</v>
      </c>
      <c r="C703" s="90" t="s">
        <v>76</v>
      </c>
      <c r="D703" s="91">
        <f>ROUND((D704)/1000,5)</f>
        <v>0.15204000000000001</v>
      </c>
      <c r="E703" s="91">
        <f t="shared" ref="E703:AA703" si="396">ROUND((E704)/1000,5)</f>
        <v>9.9180000000000004E-2</v>
      </c>
      <c r="F703" s="91">
        <f t="shared" si="396"/>
        <v>7.4630000000000002E-2</v>
      </c>
      <c r="G703" s="91">
        <f t="shared" si="396"/>
        <v>0</v>
      </c>
      <c r="H703" s="91">
        <f t="shared" si="396"/>
        <v>0</v>
      </c>
      <c r="I703" s="91">
        <f t="shared" si="396"/>
        <v>0</v>
      </c>
      <c r="J703" s="91">
        <f t="shared" si="396"/>
        <v>0</v>
      </c>
      <c r="K703" s="91">
        <f t="shared" si="396"/>
        <v>0</v>
      </c>
      <c r="L703" s="91">
        <f t="shared" si="396"/>
        <v>0</v>
      </c>
      <c r="M703" s="91">
        <f t="shared" si="396"/>
        <v>2.4299999999999999E-3</v>
      </c>
      <c r="N703" s="91">
        <f t="shared" si="396"/>
        <v>4.5670000000000002E-2</v>
      </c>
      <c r="O703" s="91">
        <f t="shared" si="396"/>
        <v>1.093E-2</v>
      </c>
      <c r="P703" s="91">
        <f t="shared" si="396"/>
        <v>3.4450000000000001E-2</v>
      </c>
      <c r="Q703" s="91">
        <f t="shared" si="396"/>
        <v>3.1710000000000002E-2</v>
      </c>
      <c r="R703" s="91">
        <f t="shared" si="396"/>
        <v>5.2510000000000001E-2</v>
      </c>
      <c r="S703" s="91">
        <f t="shared" si="396"/>
        <v>7.0279999999999995E-2</v>
      </c>
      <c r="T703" s="91">
        <f t="shared" si="396"/>
        <v>4.7879999999999999E-2</v>
      </c>
      <c r="U703" s="91">
        <f t="shared" si="396"/>
        <v>2.5139999999999999E-2</v>
      </c>
      <c r="V703" s="91">
        <f t="shared" si="396"/>
        <v>7.6700000000000004E-2</v>
      </c>
      <c r="W703" s="91">
        <f t="shared" si="396"/>
        <v>0.18804000000000001</v>
      </c>
      <c r="X703" s="91">
        <f t="shared" si="396"/>
        <v>0.25912000000000002</v>
      </c>
      <c r="Y703" s="91">
        <f t="shared" si="396"/>
        <v>0.28889999999999999</v>
      </c>
      <c r="Z703" s="91">
        <f t="shared" si="396"/>
        <v>0.42547000000000001</v>
      </c>
      <c r="AA703" s="91">
        <f t="shared" si="396"/>
        <v>0.32071</v>
      </c>
    </row>
    <row r="704" spans="1:27" ht="12.75" hidden="1" customHeight="1" outlineLevel="1" x14ac:dyDescent="0.3">
      <c r="A704" s="99" t="s">
        <v>2254</v>
      </c>
      <c r="B704" s="63" t="s">
        <v>238</v>
      </c>
      <c r="C704" s="43" t="s">
        <v>79</v>
      </c>
      <c r="D704" s="44">
        <v>152.04</v>
      </c>
      <c r="E704" s="44">
        <v>99.18</v>
      </c>
      <c r="F704" s="44">
        <v>74.63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2.4300000000000002</v>
      </c>
      <c r="N704" s="44">
        <v>45.67</v>
      </c>
      <c r="O704" s="44">
        <v>10.93</v>
      </c>
      <c r="P704" s="44">
        <v>34.450000000000003</v>
      </c>
      <c r="Q704" s="44">
        <v>31.71</v>
      </c>
      <c r="R704" s="44">
        <v>52.51</v>
      </c>
      <c r="S704" s="44">
        <v>70.28</v>
      </c>
      <c r="T704" s="44">
        <v>47.88</v>
      </c>
      <c r="U704" s="44">
        <v>25.14</v>
      </c>
      <c r="V704" s="44">
        <v>76.7</v>
      </c>
      <c r="W704" s="44">
        <v>188.04</v>
      </c>
      <c r="X704" s="44">
        <v>259.12</v>
      </c>
      <c r="Y704" s="44">
        <v>288.89999999999998</v>
      </c>
      <c r="Z704" s="44">
        <v>425.47</v>
      </c>
      <c r="AA704" s="44">
        <v>320.70999999999998</v>
      </c>
    </row>
    <row r="705" spans="1:27" ht="13.8" collapsed="1" x14ac:dyDescent="0.3">
      <c r="A705" s="98" t="s">
        <v>2255</v>
      </c>
      <c r="B705" s="28" t="str">
        <f>"21"&amp;"."&amp;$B$752&amp;"."&amp;$B$753</f>
        <v>21.02.2024</v>
      </c>
      <c r="C705" s="90" t="s">
        <v>76</v>
      </c>
      <c r="D705" s="91">
        <f>ROUND((D706)/1000,5)</f>
        <v>3.6769999999999997E-2</v>
      </c>
      <c r="E705" s="91">
        <f t="shared" ref="E705:AA705" si="397">ROUND((E706)/1000,5)</f>
        <v>6.3380000000000006E-2</v>
      </c>
      <c r="F705" s="91">
        <f t="shared" si="397"/>
        <v>2.5690000000000001E-2</v>
      </c>
      <c r="G705" s="91">
        <f t="shared" si="397"/>
        <v>0</v>
      </c>
      <c r="H705" s="91">
        <f t="shared" si="397"/>
        <v>0</v>
      </c>
      <c r="I705" s="91">
        <f t="shared" si="397"/>
        <v>0</v>
      </c>
      <c r="J705" s="91">
        <f t="shared" si="397"/>
        <v>0</v>
      </c>
      <c r="K705" s="91">
        <f t="shared" si="397"/>
        <v>0</v>
      </c>
      <c r="L705" s="91">
        <f t="shared" si="397"/>
        <v>0</v>
      </c>
      <c r="M705" s="91">
        <f t="shared" si="397"/>
        <v>0</v>
      </c>
      <c r="N705" s="91">
        <f t="shared" si="397"/>
        <v>0</v>
      </c>
      <c r="O705" s="91">
        <f t="shared" si="397"/>
        <v>0</v>
      </c>
      <c r="P705" s="91">
        <f t="shared" si="397"/>
        <v>0</v>
      </c>
      <c r="Q705" s="91">
        <f t="shared" si="397"/>
        <v>3.4000000000000002E-4</v>
      </c>
      <c r="R705" s="91">
        <f t="shared" si="397"/>
        <v>0</v>
      </c>
      <c r="S705" s="91">
        <f t="shared" si="397"/>
        <v>0</v>
      </c>
      <c r="T705" s="91">
        <f t="shared" si="397"/>
        <v>0</v>
      </c>
      <c r="U705" s="91">
        <f t="shared" si="397"/>
        <v>0</v>
      </c>
      <c r="V705" s="91">
        <f t="shared" si="397"/>
        <v>0</v>
      </c>
      <c r="W705" s="91">
        <f t="shared" si="397"/>
        <v>2.0070000000000001E-2</v>
      </c>
      <c r="X705" s="91">
        <f t="shared" si="397"/>
        <v>0.11391</v>
      </c>
      <c r="Y705" s="91">
        <f t="shared" si="397"/>
        <v>8.8419999999999999E-2</v>
      </c>
      <c r="Z705" s="91">
        <f t="shared" si="397"/>
        <v>7.4200000000000004E-3</v>
      </c>
      <c r="AA705" s="91">
        <f t="shared" si="397"/>
        <v>5.9970000000000002E-2</v>
      </c>
    </row>
    <row r="706" spans="1:27" ht="12.75" hidden="1" customHeight="1" outlineLevel="1" x14ac:dyDescent="0.3">
      <c r="A706" s="99" t="s">
        <v>2256</v>
      </c>
      <c r="B706" s="63" t="s">
        <v>238</v>
      </c>
      <c r="C706" s="43" t="s">
        <v>79</v>
      </c>
      <c r="D706" s="44">
        <v>36.770000000000003</v>
      </c>
      <c r="E706" s="44">
        <v>63.38</v>
      </c>
      <c r="F706" s="44">
        <v>25.69</v>
      </c>
      <c r="G706" s="44">
        <v>0</v>
      </c>
      <c r="H706" s="44">
        <v>0</v>
      </c>
      <c r="I706" s="44">
        <v>0</v>
      </c>
      <c r="J706" s="44">
        <v>0</v>
      </c>
      <c r="K706" s="44">
        <v>0</v>
      </c>
      <c r="L706" s="44">
        <v>0</v>
      </c>
      <c r="M706" s="44">
        <v>0</v>
      </c>
      <c r="N706" s="44">
        <v>0</v>
      </c>
      <c r="O706" s="44">
        <v>0</v>
      </c>
      <c r="P706" s="44">
        <v>0</v>
      </c>
      <c r="Q706" s="44">
        <v>0.34</v>
      </c>
      <c r="R706" s="44">
        <v>0</v>
      </c>
      <c r="S706" s="44">
        <v>0</v>
      </c>
      <c r="T706" s="44">
        <v>0</v>
      </c>
      <c r="U706" s="44">
        <v>0</v>
      </c>
      <c r="V706" s="44">
        <v>0</v>
      </c>
      <c r="W706" s="44">
        <v>20.07</v>
      </c>
      <c r="X706" s="44">
        <v>113.91</v>
      </c>
      <c r="Y706" s="44">
        <v>88.42</v>
      </c>
      <c r="Z706" s="44">
        <v>7.42</v>
      </c>
      <c r="AA706" s="44">
        <v>59.97</v>
      </c>
    </row>
    <row r="707" spans="1:27" ht="13.8" collapsed="1" x14ac:dyDescent="0.3">
      <c r="A707" s="98" t="s">
        <v>2257</v>
      </c>
      <c r="B707" s="28" t="str">
        <f>"22"&amp;"."&amp;$B$752&amp;"."&amp;$B$753</f>
        <v>22.02.2024</v>
      </c>
      <c r="C707" s="90" t="s">
        <v>76</v>
      </c>
      <c r="D707" s="91">
        <f>ROUND((D708)/1000,5)</f>
        <v>3.5000000000000003E-2</v>
      </c>
      <c r="E707" s="91">
        <f t="shared" ref="E707:AA707" si="398">ROUND((E708)/1000,5)</f>
        <v>4.9610000000000001E-2</v>
      </c>
      <c r="F707" s="91">
        <f t="shared" si="398"/>
        <v>0</v>
      </c>
      <c r="G707" s="91">
        <f t="shared" si="398"/>
        <v>0</v>
      </c>
      <c r="H707" s="91">
        <f t="shared" si="398"/>
        <v>0</v>
      </c>
      <c r="I707" s="91">
        <f t="shared" si="398"/>
        <v>0</v>
      </c>
      <c r="J707" s="91">
        <f t="shared" si="398"/>
        <v>0</v>
      </c>
      <c r="K707" s="91">
        <f t="shared" si="398"/>
        <v>0</v>
      </c>
      <c r="L707" s="91">
        <f t="shared" si="398"/>
        <v>0</v>
      </c>
      <c r="M707" s="91">
        <f t="shared" si="398"/>
        <v>0</v>
      </c>
      <c r="N707" s="91">
        <f t="shared" si="398"/>
        <v>0</v>
      </c>
      <c r="O707" s="91">
        <f t="shared" si="398"/>
        <v>0</v>
      </c>
      <c r="P707" s="91">
        <f t="shared" si="398"/>
        <v>0</v>
      </c>
      <c r="Q707" s="91">
        <f t="shared" si="398"/>
        <v>7.7799999999999996E-3</v>
      </c>
      <c r="R707" s="91">
        <f t="shared" si="398"/>
        <v>0</v>
      </c>
      <c r="S707" s="91">
        <f t="shared" si="398"/>
        <v>0</v>
      </c>
      <c r="T707" s="91">
        <f t="shared" si="398"/>
        <v>1.8000000000000001E-4</v>
      </c>
      <c r="U707" s="91">
        <f t="shared" si="398"/>
        <v>0</v>
      </c>
      <c r="V707" s="91">
        <f t="shared" si="398"/>
        <v>0</v>
      </c>
      <c r="W707" s="91">
        <f t="shared" si="398"/>
        <v>8.8650000000000007E-2</v>
      </c>
      <c r="X707" s="91">
        <f t="shared" si="398"/>
        <v>0.12772</v>
      </c>
      <c r="Y707" s="91">
        <f t="shared" si="398"/>
        <v>0.22056000000000001</v>
      </c>
      <c r="Z707" s="91">
        <f t="shared" si="398"/>
        <v>0.23036999999999999</v>
      </c>
      <c r="AA707" s="91">
        <f t="shared" si="398"/>
        <v>0.22137999999999999</v>
      </c>
    </row>
    <row r="708" spans="1:27" ht="12.75" hidden="1" customHeight="1" outlineLevel="1" x14ac:dyDescent="0.3">
      <c r="A708" s="99" t="s">
        <v>2258</v>
      </c>
      <c r="B708" s="63" t="s">
        <v>238</v>
      </c>
      <c r="C708" s="43" t="s">
        <v>79</v>
      </c>
      <c r="D708" s="44">
        <v>35</v>
      </c>
      <c r="E708" s="44">
        <v>49.61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</v>
      </c>
      <c r="O708" s="44">
        <v>0</v>
      </c>
      <c r="P708" s="44">
        <v>0</v>
      </c>
      <c r="Q708" s="44">
        <v>7.78</v>
      </c>
      <c r="R708" s="44">
        <v>0</v>
      </c>
      <c r="S708" s="44">
        <v>0</v>
      </c>
      <c r="T708" s="44">
        <v>0.18</v>
      </c>
      <c r="U708" s="44">
        <v>0</v>
      </c>
      <c r="V708" s="44">
        <v>0</v>
      </c>
      <c r="W708" s="44">
        <v>88.65</v>
      </c>
      <c r="X708" s="44">
        <v>127.72</v>
      </c>
      <c r="Y708" s="44">
        <v>220.56</v>
      </c>
      <c r="Z708" s="44">
        <v>230.37</v>
      </c>
      <c r="AA708" s="44">
        <v>221.38</v>
      </c>
    </row>
    <row r="709" spans="1:27" ht="13.8" collapsed="1" x14ac:dyDescent="0.3">
      <c r="A709" s="98" t="s">
        <v>2259</v>
      </c>
      <c r="B709" s="28" t="str">
        <f>"23"&amp;"."&amp;$B$752&amp;"."&amp;$B$753</f>
        <v>23.02.2024</v>
      </c>
      <c r="C709" s="90" t="s">
        <v>76</v>
      </c>
      <c r="D709" s="91">
        <f>ROUND((D710)/1000,5)</f>
        <v>3.2719999999999999E-2</v>
      </c>
      <c r="E709" s="91">
        <f t="shared" ref="E709:AA709" si="399">ROUND((E710)/1000,5)</f>
        <v>3.644E-2</v>
      </c>
      <c r="F709" s="91">
        <f t="shared" si="399"/>
        <v>7.0899999999999999E-3</v>
      </c>
      <c r="G709" s="91">
        <f t="shared" si="399"/>
        <v>0</v>
      </c>
      <c r="H709" s="91">
        <f t="shared" si="399"/>
        <v>0</v>
      </c>
      <c r="I709" s="91">
        <f t="shared" si="399"/>
        <v>0</v>
      </c>
      <c r="J709" s="91">
        <f t="shared" si="399"/>
        <v>0</v>
      </c>
      <c r="K709" s="91">
        <f t="shared" si="399"/>
        <v>0</v>
      </c>
      <c r="L709" s="91">
        <f t="shared" si="399"/>
        <v>0</v>
      </c>
      <c r="M709" s="91">
        <f t="shared" si="399"/>
        <v>0</v>
      </c>
      <c r="N709" s="91">
        <f t="shared" si="399"/>
        <v>0</v>
      </c>
      <c r="O709" s="91">
        <f t="shared" si="399"/>
        <v>0</v>
      </c>
      <c r="P709" s="91">
        <f t="shared" si="399"/>
        <v>0</v>
      </c>
      <c r="Q709" s="91">
        <f t="shared" si="399"/>
        <v>0</v>
      </c>
      <c r="R709" s="91">
        <f t="shared" si="399"/>
        <v>0</v>
      </c>
      <c r="S709" s="91">
        <f t="shared" si="399"/>
        <v>0</v>
      </c>
      <c r="T709" s="91">
        <f t="shared" si="399"/>
        <v>0</v>
      </c>
      <c r="U709" s="91">
        <f t="shared" si="399"/>
        <v>0</v>
      </c>
      <c r="V709" s="91">
        <f t="shared" si="399"/>
        <v>0</v>
      </c>
      <c r="W709" s="91">
        <f t="shared" si="399"/>
        <v>6.9080000000000003E-2</v>
      </c>
      <c r="X709" s="91">
        <f t="shared" si="399"/>
        <v>0.13786999999999999</v>
      </c>
      <c r="Y709" s="91">
        <f t="shared" si="399"/>
        <v>0.27013999999999999</v>
      </c>
      <c r="Z709" s="91">
        <f t="shared" si="399"/>
        <v>0.39435999999999999</v>
      </c>
      <c r="AA709" s="91">
        <f t="shared" si="399"/>
        <v>0.29248000000000002</v>
      </c>
    </row>
    <row r="710" spans="1:27" ht="12.75" hidden="1" customHeight="1" outlineLevel="1" x14ac:dyDescent="0.3">
      <c r="A710" s="99" t="s">
        <v>2260</v>
      </c>
      <c r="B710" s="63" t="s">
        <v>238</v>
      </c>
      <c r="C710" s="43" t="s">
        <v>79</v>
      </c>
      <c r="D710" s="44">
        <v>32.72</v>
      </c>
      <c r="E710" s="44">
        <v>36.44</v>
      </c>
      <c r="F710" s="44">
        <v>7.09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69.08</v>
      </c>
      <c r="X710" s="44">
        <v>137.87</v>
      </c>
      <c r="Y710" s="44">
        <v>270.14</v>
      </c>
      <c r="Z710" s="44">
        <v>394.36</v>
      </c>
      <c r="AA710" s="44">
        <v>292.48</v>
      </c>
    </row>
    <row r="711" spans="1:27" ht="13.8" collapsed="1" x14ac:dyDescent="0.3">
      <c r="A711" s="98" t="s">
        <v>2261</v>
      </c>
      <c r="B711" s="28" t="str">
        <f>"24"&amp;"."&amp;$B$752&amp;"."&amp;$B$753</f>
        <v>24.02.2024</v>
      </c>
      <c r="C711" s="90" t="s">
        <v>76</v>
      </c>
      <c r="D711" s="91">
        <f>ROUND((D712)/1000,5)</f>
        <v>9.8659999999999998E-2</v>
      </c>
      <c r="E711" s="91">
        <f t="shared" ref="E711:AA711" si="400">ROUND((E712)/1000,5)</f>
        <v>0</v>
      </c>
      <c r="F711" s="91">
        <f t="shared" si="400"/>
        <v>8.7040000000000006E-2</v>
      </c>
      <c r="G711" s="91">
        <f t="shared" si="400"/>
        <v>3.6819999999999999E-2</v>
      </c>
      <c r="H711" s="91">
        <f t="shared" si="400"/>
        <v>3.5000000000000003E-2</v>
      </c>
      <c r="I711" s="91">
        <f t="shared" si="400"/>
        <v>0</v>
      </c>
      <c r="J711" s="91">
        <f t="shared" si="400"/>
        <v>0</v>
      </c>
      <c r="K711" s="91">
        <f t="shared" si="400"/>
        <v>3.6000000000000002E-4</v>
      </c>
      <c r="L711" s="91">
        <f t="shared" si="400"/>
        <v>2.9E-4</v>
      </c>
      <c r="M711" s="91">
        <f t="shared" si="400"/>
        <v>1.8339999999999999E-2</v>
      </c>
      <c r="N711" s="91">
        <f t="shared" si="400"/>
        <v>3.9050000000000001E-2</v>
      </c>
      <c r="O711" s="91">
        <f t="shared" si="400"/>
        <v>3.8580000000000003E-2</v>
      </c>
      <c r="P711" s="91">
        <f t="shared" si="400"/>
        <v>5.4670000000000003E-2</v>
      </c>
      <c r="Q711" s="91">
        <f t="shared" si="400"/>
        <v>5.0090000000000003E-2</v>
      </c>
      <c r="R711" s="91">
        <f t="shared" si="400"/>
        <v>5.323E-2</v>
      </c>
      <c r="S711" s="91">
        <f t="shared" si="400"/>
        <v>7.5950000000000004E-2</v>
      </c>
      <c r="T711" s="91">
        <f t="shared" si="400"/>
        <v>4.1880000000000001E-2</v>
      </c>
      <c r="U711" s="91">
        <f t="shared" si="400"/>
        <v>0</v>
      </c>
      <c r="V711" s="91">
        <f t="shared" si="400"/>
        <v>1.9040000000000001E-2</v>
      </c>
      <c r="W711" s="91">
        <f t="shared" si="400"/>
        <v>0.12828999999999999</v>
      </c>
      <c r="X711" s="91">
        <f t="shared" si="400"/>
        <v>0.27718999999999999</v>
      </c>
      <c r="Y711" s="91">
        <f t="shared" si="400"/>
        <v>0.38845000000000002</v>
      </c>
      <c r="Z711" s="91">
        <f t="shared" si="400"/>
        <v>0.38451999999999997</v>
      </c>
      <c r="AA711" s="91">
        <f t="shared" si="400"/>
        <v>0.38838</v>
      </c>
    </row>
    <row r="712" spans="1:27" ht="12.75" hidden="1" customHeight="1" outlineLevel="1" x14ac:dyDescent="0.3">
      <c r="A712" s="99" t="s">
        <v>2262</v>
      </c>
      <c r="B712" s="63" t="s">
        <v>238</v>
      </c>
      <c r="C712" s="43" t="s">
        <v>79</v>
      </c>
      <c r="D712" s="44">
        <v>98.66</v>
      </c>
      <c r="E712" s="44">
        <v>0</v>
      </c>
      <c r="F712" s="44">
        <v>87.04</v>
      </c>
      <c r="G712" s="44">
        <v>36.82</v>
      </c>
      <c r="H712" s="44">
        <v>35</v>
      </c>
      <c r="I712" s="44">
        <v>0</v>
      </c>
      <c r="J712" s="44">
        <v>0</v>
      </c>
      <c r="K712" s="44">
        <v>0.36</v>
      </c>
      <c r="L712" s="44">
        <v>0.28999999999999998</v>
      </c>
      <c r="M712" s="44">
        <v>18.34</v>
      </c>
      <c r="N712" s="44">
        <v>39.049999999999997</v>
      </c>
      <c r="O712" s="44">
        <v>38.58</v>
      </c>
      <c r="P712" s="44">
        <v>54.67</v>
      </c>
      <c r="Q712" s="44">
        <v>50.09</v>
      </c>
      <c r="R712" s="44">
        <v>53.23</v>
      </c>
      <c r="S712" s="44">
        <v>75.95</v>
      </c>
      <c r="T712" s="44">
        <v>41.88</v>
      </c>
      <c r="U712" s="44">
        <v>0</v>
      </c>
      <c r="V712" s="44">
        <v>19.04</v>
      </c>
      <c r="W712" s="44">
        <v>128.29</v>
      </c>
      <c r="X712" s="44">
        <v>277.19</v>
      </c>
      <c r="Y712" s="44">
        <v>388.45</v>
      </c>
      <c r="Z712" s="44">
        <v>384.52</v>
      </c>
      <c r="AA712" s="44">
        <v>388.38</v>
      </c>
    </row>
    <row r="713" spans="1:27" ht="13.8" collapsed="1" x14ac:dyDescent="0.3">
      <c r="A713" s="98" t="s">
        <v>2263</v>
      </c>
      <c r="B713" s="28" t="str">
        <f>"25"&amp;"."&amp;$B$752&amp;"."&amp;$B$753</f>
        <v>25.02.2024</v>
      </c>
      <c r="C713" s="90" t="s">
        <v>76</v>
      </c>
      <c r="D713" s="91">
        <f>ROUND((D714)/1000,5)</f>
        <v>0.15396000000000001</v>
      </c>
      <c r="E713" s="91">
        <f t="shared" ref="E713:AA713" si="401">ROUND((E714)/1000,5)</f>
        <v>0.13780999999999999</v>
      </c>
      <c r="F713" s="91">
        <f t="shared" si="401"/>
        <v>3.3399999999999999E-2</v>
      </c>
      <c r="G713" s="91">
        <f t="shared" si="401"/>
        <v>0</v>
      </c>
      <c r="H713" s="91">
        <f t="shared" si="401"/>
        <v>0</v>
      </c>
      <c r="I713" s="91">
        <f t="shared" si="401"/>
        <v>0</v>
      </c>
      <c r="J713" s="91">
        <f t="shared" si="401"/>
        <v>0</v>
      </c>
      <c r="K713" s="91">
        <f t="shared" si="401"/>
        <v>0</v>
      </c>
      <c r="L713" s="91">
        <f t="shared" si="401"/>
        <v>0</v>
      </c>
      <c r="M713" s="91">
        <f t="shared" si="401"/>
        <v>0</v>
      </c>
      <c r="N713" s="91">
        <f t="shared" si="401"/>
        <v>1.34E-3</v>
      </c>
      <c r="O713" s="91">
        <f t="shared" si="401"/>
        <v>4.4519999999999997E-2</v>
      </c>
      <c r="P713" s="91">
        <f t="shared" si="401"/>
        <v>4.283E-2</v>
      </c>
      <c r="Q713" s="91">
        <f t="shared" si="401"/>
        <v>0.1072</v>
      </c>
      <c r="R713" s="91">
        <f t="shared" si="401"/>
        <v>8.7340000000000001E-2</v>
      </c>
      <c r="S713" s="91">
        <f t="shared" si="401"/>
        <v>8.5430000000000006E-2</v>
      </c>
      <c r="T713" s="91">
        <f t="shared" si="401"/>
        <v>5.7020000000000001E-2</v>
      </c>
      <c r="U713" s="91">
        <f t="shared" si="401"/>
        <v>0</v>
      </c>
      <c r="V713" s="91">
        <f t="shared" si="401"/>
        <v>1.8370000000000001E-2</v>
      </c>
      <c r="W713" s="91">
        <f t="shared" si="401"/>
        <v>0.14091000000000001</v>
      </c>
      <c r="X713" s="91">
        <f t="shared" si="401"/>
        <v>0.12981999999999999</v>
      </c>
      <c r="Y713" s="91">
        <f t="shared" si="401"/>
        <v>0.31531999999999999</v>
      </c>
      <c r="Z713" s="91">
        <f t="shared" si="401"/>
        <v>0.14743000000000001</v>
      </c>
      <c r="AA713" s="91">
        <f t="shared" si="401"/>
        <v>0.26740999999999998</v>
      </c>
    </row>
    <row r="714" spans="1:27" ht="12.75" hidden="1" customHeight="1" outlineLevel="1" x14ac:dyDescent="0.3">
      <c r="A714" s="99" t="s">
        <v>2264</v>
      </c>
      <c r="B714" s="63" t="s">
        <v>238</v>
      </c>
      <c r="C714" s="43" t="s">
        <v>79</v>
      </c>
      <c r="D714" s="44">
        <v>153.96</v>
      </c>
      <c r="E714" s="44">
        <v>137.81</v>
      </c>
      <c r="F714" s="44">
        <v>33.4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1.34</v>
      </c>
      <c r="O714" s="44">
        <v>44.52</v>
      </c>
      <c r="P714" s="44">
        <v>42.83</v>
      </c>
      <c r="Q714" s="44">
        <v>107.2</v>
      </c>
      <c r="R714" s="44">
        <v>87.34</v>
      </c>
      <c r="S714" s="44">
        <v>85.43</v>
      </c>
      <c r="T714" s="44">
        <v>57.02</v>
      </c>
      <c r="U714" s="44">
        <v>0</v>
      </c>
      <c r="V714" s="44">
        <v>18.37</v>
      </c>
      <c r="W714" s="44">
        <v>140.91</v>
      </c>
      <c r="X714" s="44">
        <v>129.82</v>
      </c>
      <c r="Y714" s="44">
        <v>315.32</v>
      </c>
      <c r="Z714" s="44">
        <v>147.43</v>
      </c>
      <c r="AA714" s="44">
        <v>267.41000000000003</v>
      </c>
    </row>
    <row r="715" spans="1:27" ht="13.8" collapsed="1" x14ac:dyDescent="0.3">
      <c r="A715" s="98" t="s">
        <v>2265</v>
      </c>
      <c r="B715" s="28" t="str">
        <f>"26"&amp;"."&amp;$B$752&amp;"."&amp;$B$753</f>
        <v>26.02.2024</v>
      </c>
      <c r="C715" s="90" t="s">
        <v>76</v>
      </c>
      <c r="D715" s="91">
        <f>ROUND((D716)/1000,5)</f>
        <v>0.18027000000000001</v>
      </c>
      <c r="E715" s="91">
        <f t="shared" ref="E715:AA715" si="402">ROUND((E716)/1000,5)</f>
        <v>8.2900000000000001E-2</v>
      </c>
      <c r="F715" s="91">
        <f t="shared" si="402"/>
        <v>4.3200000000000002E-2</v>
      </c>
      <c r="G715" s="91">
        <f t="shared" si="402"/>
        <v>5.058E-2</v>
      </c>
      <c r="H715" s="91">
        <f t="shared" si="402"/>
        <v>0</v>
      </c>
      <c r="I715" s="91">
        <f t="shared" si="402"/>
        <v>0</v>
      </c>
      <c r="J715" s="91">
        <f t="shared" si="402"/>
        <v>0</v>
      </c>
      <c r="K715" s="91">
        <f t="shared" si="402"/>
        <v>0</v>
      </c>
      <c r="L715" s="91">
        <f t="shared" si="402"/>
        <v>0</v>
      </c>
      <c r="M715" s="91">
        <f t="shared" si="402"/>
        <v>0</v>
      </c>
      <c r="N715" s="91">
        <f t="shared" si="402"/>
        <v>0</v>
      </c>
      <c r="O715" s="91">
        <f t="shared" si="402"/>
        <v>1E-3</v>
      </c>
      <c r="P715" s="91">
        <f t="shared" si="402"/>
        <v>0</v>
      </c>
      <c r="Q715" s="91">
        <f t="shared" si="402"/>
        <v>0</v>
      </c>
      <c r="R715" s="91">
        <f t="shared" si="402"/>
        <v>0</v>
      </c>
      <c r="S715" s="91">
        <f t="shared" si="402"/>
        <v>0</v>
      </c>
      <c r="T715" s="91">
        <f t="shared" si="402"/>
        <v>0</v>
      </c>
      <c r="U715" s="91">
        <f t="shared" si="402"/>
        <v>0</v>
      </c>
      <c r="V715" s="91">
        <f t="shared" si="402"/>
        <v>0</v>
      </c>
      <c r="W715" s="91">
        <f t="shared" si="402"/>
        <v>0</v>
      </c>
      <c r="X715" s="91">
        <f t="shared" si="402"/>
        <v>0</v>
      </c>
      <c r="Y715" s="91">
        <f t="shared" si="402"/>
        <v>0</v>
      </c>
      <c r="Z715" s="91">
        <f t="shared" si="402"/>
        <v>7.7499999999999999E-2</v>
      </c>
      <c r="AA715" s="91">
        <f t="shared" si="402"/>
        <v>0.14016000000000001</v>
      </c>
    </row>
    <row r="716" spans="1:27" ht="12.75" hidden="1" customHeight="1" outlineLevel="1" x14ac:dyDescent="0.3">
      <c r="A716" s="99" t="s">
        <v>2266</v>
      </c>
      <c r="B716" s="63" t="s">
        <v>238</v>
      </c>
      <c r="C716" s="43" t="s">
        <v>79</v>
      </c>
      <c r="D716" s="44">
        <v>180.27</v>
      </c>
      <c r="E716" s="44">
        <v>82.9</v>
      </c>
      <c r="F716" s="44">
        <v>43.2</v>
      </c>
      <c r="G716" s="44">
        <v>50.58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1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77.5</v>
      </c>
      <c r="AA716" s="44">
        <v>140.16</v>
      </c>
    </row>
    <row r="717" spans="1:27" ht="13.8" collapsed="1" x14ac:dyDescent="0.3">
      <c r="A717" s="98" t="s">
        <v>2267</v>
      </c>
      <c r="B717" s="28" t="str">
        <f>"27"&amp;"."&amp;$B$752&amp;"."&amp;$B$753</f>
        <v>27.02.2024</v>
      </c>
      <c r="C717" s="90" t="s">
        <v>76</v>
      </c>
      <c r="D717" s="91">
        <f>ROUND((D718)/1000,5)</f>
        <v>8.8410000000000002E-2</v>
      </c>
      <c r="E717" s="91">
        <f t="shared" ref="E717:AA717" si="403">ROUND((E718)/1000,5)</f>
        <v>7.8579999999999997E-2</v>
      </c>
      <c r="F717" s="91">
        <f t="shared" si="403"/>
        <v>4.9840000000000002E-2</v>
      </c>
      <c r="G717" s="91">
        <f t="shared" si="403"/>
        <v>1.8950000000000002E-2</v>
      </c>
      <c r="H717" s="91">
        <f t="shared" si="403"/>
        <v>0</v>
      </c>
      <c r="I717" s="91">
        <f t="shared" si="403"/>
        <v>0</v>
      </c>
      <c r="J717" s="91">
        <f t="shared" si="403"/>
        <v>0</v>
      </c>
      <c r="K717" s="91">
        <f t="shared" si="403"/>
        <v>0</v>
      </c>
      <c r="L717" s="91">
        <f t="shared" si="403"/>
        <v>0</v>
      </c>
      <c r="M717" s="91">
        <f t="shared" si="403"/>
        <v>0</v>
      </c>
      <c r="N717" s="91">
        <f t="shared" si="403"/>
        <v>0</v>
      </c>
      <c r="O717" s="91">
        <f t="shared" si="403"/>
        <v>0</v>
      </c>
      <c r="P717" s="91">
        <f t="shared" si="403"/>
        <v>0</v>
      </c>
      <c r="Q717" s="91">
        <f t="shared" si="403"/>
        <v>4.156E-2</v>
      </c>
      <c r="R717" s="91">
        <f t="shared" si="403"/>
        <v>1.7520000000000001E-2</v>
      </c>
      <c r="S717" s="91">
        <f t="shared" si="403"/>
        <v>4.0099999999999997E-3</v>
      </c>
      <c r="T717" s="91">
        <f t="shared" si="403"/>
        <v>9.4800000000000006E-3</v>
      </c>
      <c r="U717" s="91">
        <f t="shared" si="403"/>
        <v>2.5219999999999999E-2</v>
      </c>
      <c r="V717" s="91">
        <f t="shared" si="403"/>
        <v>0</v>
      </c>
      <c r="W717" s="91">
        <f t="shared" si="403"/>
        <v>8.6379999999999998E-2</v>
      </c>
      <c r="X717" s="91">
        <f t="shared" si="403"/>
        <v>0.14244999999999999</v>
      </c>
      <c r="Y717" s="91">
        <f t="shared" si="403"/>
        <v>0.27906999999999998</v>
      </c>
      <c r="Z717" s="91">
        <f t="shared" si="403"/>
        <v>0.14330000000000001</v>
      </c>
      <c r="AA717" s="91">
        <f t="shared" si="403"/>
        <v>0.24956999999999999</v>
      </c>
    </row>
    <row r="718" spans="1:27" ht="12.75" hidden="1" customHeight="1" outlineLevel="1" x14ac:dyDescent="0.3">
      <c r="A718" s="99" t="s">
        <v>2268</v>
      </c>
      <c r="B718" s="63" t="s">
        <v>238</v>
      </c>
      <c r="C718" s="43" t="s">
        <v>79</v>
      </c>
      <c r="D718" s="44">
        <v>88.41</v>
      </c>
      <c r="E718" s="44">
        <v>78.58</v>
      </c>
      <c r="F718" s="44">
        <v>49.84</v>
      </c>
      <c r="G718" s="44">
        <v>18.95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41.56</v>
      </c>
      <c r="R718" s="44">
        <v>17.52</v>
      </c>
      <c r="S718" s="44">
        <v>4.01</v>
      </c>
      <c r="T718" s="44">
        <v>9.48</v>
      </c>
      <c r="U718" s="44">
        <v>25.22</v>
      </c>
      <c r="V718" s="44">
        <v>0</v>
      </c>
      <c r="W718" s="44">
        <v>86.38</v>
      </c>
      <c r="X718" s="44">
        <v>142.44999999999999</v>
      </c>
      <c r="Y718" s="44">
        <v>279.07</v>
      </c>
      <c r="Z718" s="44">
        <v>143.30000000000001</v>
      </c>
      <c r="AA718" s="44">
        <v>249.57</v>
      </c>
    </row>
    <row r="719" spans="1:27" ht="13.8" collapsed="1" x14ac:dyDescent="0.3">
      <c r="A719" s="98" t="s">
        <v>2269</v>
      </c>
      <c r="B719" s="28" t="str">
        <f>"28"&amp;"."&amp;$B$752&amp;"."&amp;$B$753</f>
        <v>28.02.2024</v>
      </c>
      <c r="C719" s="90" t="s">
        <v>76</v>
      </c>
      <c r="D719" s="91">
        <f>ROUND((D720)/1000,5)</f>
        <v>3.6119999999999999E-2</v>
      </c>
      <c r="E719" s="91">
        <f t="shared" ref="E719:AA719" si="404">ROUND((E720)/1000,5)</f>
        <v>5.2019999999999997E-2</v>
      </c>
      <c r="F719" s="91">
        <f t="shared" si="404"/>
        <v>3.0000000000000001E-5</v>
      </c>
      <c r="G719" s="91">
        <f t="shared" si="404"/>
        <v>0</v>
      </c>
      <c r="H719" s="91">
        <f t="shared" si="404"/>
        <v>0</v>
      </c>
      <c r="I719" s="91">
        <f t="shared" si="404"/>
        <v>0</v>
      </c>
      <c r="J719" s="91">
        <f t="shared" si="404"/>
        <v>0</v>
      </c>
      <c r="K719" s="91">
        <f t="shared" si="404"/>
        <v>0</v>
      </c>
      <c r="L719" s="91">
        <f t="shared" si="404"/>
        <v>0</v>
      </c>
      <c r="M719" s="91">
        <f t="shared" si="404"/>
        <v>0</v>
      </c>
      <c r="N719" s="91">
        <f t="shared" si="404"/>
        <v>0</v>
      </c>
      <c r="O719" s="91">
        <f t="shared" si="404"/>
        <v>7.79E-3</v>
      </c>
      <c r="P719" s="91">
        <f t="shared" si="404"/>
        <v>2.087E-2</v>
      </c>
      <c r="Q719" s="91">
        <f t="shared" si="404"/>
        <v>6.2839999999999993E-2</v>
      </c>
      <c r="R719" s="91">
        <f t="shared" si="404"/>
        <v>5.9720000000000002E-2</v>
      </c>
      <c r="S719" s="91">
        <f t="shared" si="404"/>
        <v>2.7820000000000001E-2</v>
      </c>
      <c r="T719" s="91">
        <f t="shared" si="404"/>
        <v>1.8239999999999999E-2</v>
      </c>
      <c r="U719" s="91">
        <f t="shared" si="404"/>
        <v>2.8670000000000001E-2</v>
      </c>
      <c r="V719" s="91">
        <f t="shared" si="404"/>
        <v>4.7419999999999997E-2</v>
      </c>
      <c r="W719" s="91">
        <f t="shared" si="404"/>
        <v>0.12288</v>
      </c>
      <c r="X719" s="91">
        <f t="shared" si="404"/>
        <v>0.1229</v>
      </c>
      <c r="Y719" s="91">
        <f t="shared" si="404"/>
        <v>0.26778000000000002</v>
      </c>
      <c r="Z719" s="91">
        <f t="shared" si="404"/>
        <v>0.30554999999999999</v>
      </c>
      <c r="AA719" s="91">
        <f t="shared" si="404"/>
        <v>0.29026999999999997</v>
      </c>
    </row>
    <row r="720" spans="1:27" ht="12.75" hidden="1" customHeight="1" outlineLevel="1" x14ac:dyDescent="0.3">
      <c r="A720" s="99" t="s">
        <v>2270</v>
      </c>
      <c r="B720" s="63" t="s">
        <v>238</v>
      </c>
      <c r="C720" s="43" t="s">
        <v>79</v>
      </c>
      <c r="D720" s="44">
        <v>36.119999999999997</v>
      </c>
      <c r="E720" s="44">
        <v>52.02</v>
      </c>
      <c r="F720" s="44">
        <v>0.03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7.79</v>
      </c>
      <c r="P720" s="44">
        <v>20.87</v>
      </c>
      <c r="Q720" s="44">
        <v>62.84</v>
      </c>
      <c r="R720" s="44">
        <v>59.72</v>
      </c>
      <c r="S720" s="44">
        <v>27.82</v>
      </c>
      <c r="T720" s="44">
        <v>18.239999999999998</v>
      </c>
      <c r="U720" s="44">
        <v>28.67</v>
      </c>
      <c r="V720" s="44">
        <v>47.42</v>
      </c>
      <c r="W720" s="44">
        <v>122.88</v>
      </c>
      <c r="X720" s="44">
        <v>122.9</v>
      </c>
      <c r="Y720" s="44">
        <v>267.77999999999997</v>
      </c>
      <c r="Z720" s="44">
        <v>305.55</v>
      </c>
      <c r="AA720" s="44">
        <v>290.27</v>
      </c>
    </row>
    <row r="721" spans="1:27" ht="13.8" collapsed="1" x14ac:dyDescent="0.3">
      <c r="A721" s="98" t="s">
        <v>2271</v>
      </c>
      <c r="B721" s="28" t="str">
        <f>"29"&amp;"."&amp;$B$752&amp;"."&amp;$B$753</f>
        <v>29.02.2024</v>
      </c>
      <c r="C721" s="90" t="s">
        <v>76</v>
      </c>
      <c r="D721" s="91">
        <f>ROUND((D722)/1000,5)</f>
        <v>0.10413</v>
      </c>
      <c r="E721" s="91">
        <f t="shared" ref="E721:AA721" si="405">ROUND((E722)/1000,5)</f>
        <v>7.4829999999999994E-2</v>
      </c>
      <c r="F721" s="91">
        <f t="shared" si="405"/>
        <v>6.9400000000000003E-2</v>
      </c>
      <c r="G721" s="91">
        <f t="shared" si="405"/>
        <v>6.8300000000000001E-3</v>
      </c>
      <c r="H721" s="91">
        <f t="shared" si="405"/>
        <v>0</v>
      </c>
      <c r="I721" s="91">
        <f t="shared" si="405"/>
        <v>0</v>
      </c>
      <c r="J721" s="91">
        <f t="shared" si="405"/>
        <v>0</v>
      </c>
      <c r="K721" s="91">
        <f t="shared" si="405"/>
        <v>0</v>
      </c>
      <c r="L721" s="91">
        <f t="shared" si="405"/>
        <v>0</v>
      </c>
      <c r="M721" s="91">
        <f t="shared" si="405"/>
        <v>0</v>
      </c>
      <c r="N721" s="91">
        <f t="shared" si="405"/>
        <v>6.3509999999999997E-2</v>
      </c>
      <c r="O721" s="91">
        <f t="shared" si="405"/>
        <v>7.2300000000000003E-2</v>
      </c>
      <c r="P721" s="91">
        <f t="shared" si="405"/>
        <v>5.7669999999999999E-2</v>
      </c>
      <c r="Q721" s="91">
        <f t="shared" si="405"/>
        <v>3.7589999999999998E-2</v>
      </c>
      <c r="R721" s="91">
        <f t="shared" si="405"/>
        <v>5.45E-2</v>
      </c>
      <c r="S721" s="91">
        <f t="shared" si="405"/>
        <v>5.534E-2</v>
      </c>
      <c r="T721" s="91">
        <f t="shared" si="405"/>
        <v>3.5000000000000001E-3</v>
      </c>
      <c r="U721" s="91">
        <f t="shared" si="405"/>
        <v>0</v>
      </c>
      <c r="V721" s="91">
        <f t="shared" si="405"/>
        <v>0</v>
      </c>
      <c r="W721" s="91">
        <f t="shared" si="405"/>
        <v>0.11049</v>
      </c>
      <c r="X721" s="91">
        <f t="shared" si="405"/>
        <v>0.25966</v>
      </c>
      <c r="Y721" s="91">
        <f t="shared" si="405"/>
        <v>0.22061</v>
      </c>
      <c r="Z721" s="91">
        <f t="shared" si="405"/>
        <v>0.16220999999999999</v>
      </c>
      <c r="AA721" s="91">
        <f t="shared" si="405"/>
        <v>0.28310999999999997</v>
      </c>
    </row>
    <row r="722" spans="1:27" ht="12.75" hidden="1" customHeight="1" outlineLevel="1" x14ac:dyDescent="0.3">
      <c r="A722" s="99" t="s">
        <v>2272</v>
      </c>
      <c r="B722" s="63" t="s">
        <v>238</v>
      </c>
      <c r="C722" s="43" t="s">
        <v>79</v>
      </c>
      <c r="D722" s="44">
        <v>104.13</v>
      </c>
      <c r="E722" s="44">
        <v>74.83</v>
      </c>
      <c r="F722" s="44">
        <v>69.400000000000006</v>
      </c>
      <c r="G722" s="44">
        <v>6.83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63.51</v>
      </c>
      <c r="O722" s="44">
        <v>72.3</v>
      </c>
      <c r="P722" s="44">
        <v>57.67</v>
      </c>
      <c r="Q722" s="44">
        <v>37.590000000000003</v>
      </c>
      <c r="R722" s="44">
        <v>54.5</v>
      </c>
      <c r="S722" s="44">
        <v>55.34</v>
      </c>
      <c r="T722" s="44">
        <v>3.5</v>
      </c>
      <c r="U722" s="44">
        <v>0</v>
      </c>
      <c r="V722" s="44">
        <v>0</v>
      </c>
      <c r="W722" s="44">
        <v>110.49</v>
      </c>
      <c r="X722" s="44">
        <v>259.66000000000003</v>
      </c>
      <c r="Y722" s="44">
        <v>220.61</v>
      </c>
      <c r="Z722" s="44">
        <v>162.21</v>
      </c>
      <c r="AA722" s="44">
        <v>283.11</v>
      </c>
    </row>
    <row r="723" spans="1:27" ht="13.8" collapsed="1" x14ac:dyDescent="0.3">
      <c r="B723" s="101"/>
    </row>
    <row r="724" spans="1:27" ht="13.8" x14ac:dyDescent="0.3">
      <c r="B724" s="101" t="s">
        <v>382</v>
      </c>
    </row>
    <row r="725" spans="1:27" ht="13.8" x14ac:dyDescent="0.3">
      <c r="A725" s="182" t="s">
        <v>2273</v>
      </c>
      <c r="B725" s="183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  <c r="AA725" s="184"/>
    </row>
    <row r="726" spans="1:27" s="117" customFormat="1" ht="13.8" x14ac:dyDescent="0.3">
      <c r="A726" s="28" t="s">
        <v>64</v>
      </c>
      <c r="B726" s="204" t="s">
        <v>2274</v>
      </c>
      <c r="C726" s="204"/>
      <c r="D726" s="204"/>
      <c r="E726" s="204"/>
      <c r="F726" s="204"/>
      <c r="G726" s="204"/>
      <c r="H726" s="204"/>
      <c r="I726" s="204"/>
      <c r="J726" s="204"/>
      <c r="K726" s="204"/>
      <c r="L726" s="116" t="s">
        <v>3</v>
      </c>
      <c r="M726" s="116" t="s">
        <v>2275</v>
      </c>
    </row>
    <row r="727" spans="1:27" s="117" customFormat="1" ht="13.8" x14ac:dyDescent="0.3">
      <c r="A727" s="98" t="s">
        <v>2276</v>
      </c>
      <c r="B727" s="205" t="s">
        <v>2277</v>
      </c>
      <c r="C727" s="205"/>
      <c r="D727" s="205"/>
      <c r="E727" s="205"/>
      <c r="F727" s="205"/>
      <c r="G727" s="205"/>
      <c r="H727" s="205"/>
      <c r="I727" s="205"/>
      <c r="J727" s="205"/>
      <c r="K727" s="205"/>
      <c r="L727" s="118" t="s">
        <v>2278</v>
      </c>
      <c r="M727" s="119">
        <v>8.7600000000000004E-3</v>
      </c>
    </row>
    <row r="728" spans="1:27" s="117" customFormat="1" ht="13.8" x14ac:dyDescent="0.3">
      <c r="A728" s="98" t="s">
        <v>2279</v>
      </c>
      <c r="B728" s="205" t="s">
        <v>2280</v>
      </c>
      <c r="C728" s="205"/>
      <c r="D728" s="205"/>
      <c r="E728" s="205"/>
      <c r="F728" s="205"/>
      <c r="G728" s="205"/>
      <c r="H728" s="205"/>
      <c r="I728" s="205"/>
      <c r="J728" s="205"/>
      <c r="K728" s="205"/>
      <c r="L728" s="118" t="s">
        <v>2278</v>
      </c>
      <c r="M728" s="119">
        <v>0.30642999999999998</v>
      </c>
    </row>
    <row r="731" spans="1:27" ht="13.8" x14ac:dyDescent="0.3">
      <c r="A731" s="182" t="s">
        <v>821</v>
      </c>
      <c r="B731" s="183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4"/>
    </row>
    <row r="732" spans="1:27" ht="15" customHeight="1" x14ac:dyDescent="0.3">
      <c r="A732" s="185" t="s">
        <v>2281</v>
      </c>
      <c r="B732" s="187" t="s">
        <v>823</v>
      </c>
      <c r="C732" s="189" t="s">
        <v>824</v>
      </c>
      <c r="D732" s="27" t="s">
        <v>69</v>
      </c>
      <c r="E732" s="27" t="s">
        <v>70</v>
      </c>
      <c r="F732" s="27" t="s">
        <v>825</v>
      </c>
      <c r="G732" s="27" t="s">
        <v>826</v>
      </c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</row>
    <row r="733" spans="1:27" ht="13.8" x14ac:dyDescent="0.3">
      <c r="A733" s="186"/>
      <c r="B733" s="188"/>
      <c r="C733" s="190"/>
      <c r="D733" s="105">
        <f>D734</f>
        <v>890288.58</v>
      </c>
      <c r="E733" s="105">
        <f t="shared" ref="E733:G733" si="406">E734</f>
        <v>890288.58</v>
      </c>
      <c r="F733" s="105">
        <f t="shared" si="406"/>
        <v>890288.58</v>
      </c>
      <c r="G733" s="105">
        <f t="shared" si="406"/>
        <v>890288.58</v>
      </c>
    </row>
    <row r="734" spans="1:27" ht="12.75" hidden="1" customHeight="1" outlineLevel="1" x14ac:dyDescent="0.3">
      <c r="A734" s="106" t="s">
        <v>2282</v>
      </c>
      <c r="B734" s="107" t="s">
        <v>828</v>
      </c>
      <c r="C734" s="108" t="s">
        <v>824</v>
      </c>
      <c r="D734" s="44">
        <v>890288.58</v>
      </c>
      <c r="E734" s="44">
        <f>$D734</f>
        <v>890288.58</v>
      </c>
      <c r="F734" s="44">
        <f>$D734</f>
        <v>890288.58</v>
      </c>
      <c r="G734" s="44">
        <f>$D734</f>
        <v>890288.58</v>
      </c>
    </row>
    <row r="735" spans="1:27" collapsed="1" x14ac:dyDescent="0.25"/>
    <row r="737" spans="1:27" ht="12.75" customHeight="1" x14ac:dyDescent="0.3">
      <c r="A737" s="191" t="s">
        <v>84</v>
      </c>
      <c r="B737" s="191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1:27" ht="12.75" customHeight="1" x14ac:dyDescent="0.3">
      <c r="A738" s="175" t="s">
        <v>2985</v>
      </c>
      <c r="B738" s="175"/>
      <c r="C738" s="175"/>
      <c r="D738" s="175"/>
      <c r="E738" s="175"/>
      <c r="F738" s="175"/>
      <c r="G738" s="175"/>
      <c r="H738" s="175"/>
      <c r="I738" s="175"/>
      <c r="J738" s="175"/>
      <c r="K738" s="175"/>
      <c r="L738" s="175"/>
      <c r="M738" s="175"/>
      <c r="N738" s="175"/>
      <c r="O738" s="175"/>
      <c r="P738"/>
      <c r="Q738"/>
      <c r="R738"/>
      <c r="S738"/>
      <c r="T738"/>
      <c r="U738"/>
      <c r="V738"/>
      <c r="W738"/>
      <c r="X738"/>
      <c r="Y738"/>
      <c r="Z738"/>
      <c r="AA738"/>
    </row>
    <row r="740" spans="1:27" x14ac:dyDescent="0.25">
      <c r="A740" s="54"/>
      <c r="B740" s="55"/>
    </row>
    <row r="741" spans="1:27" x14ac:dyDescent="0.25">
      <c r="A741" s="54"/>
      <c r="B741" s="56"/>
    </row>
    <row r="752" spans="1:27" ht="13.8" hidden="1" x14ac:dyDescent="0.3">
      <c r="B752" s="109" t="s">
        <v>2986</v>
      </c>
    </row>
    <row r="753" spans="2:2" ht="13.8" hidden="1" x14ac:dyDescent="0.3">
      <c r="B753" s="110" t="s">
        <v>2987</v>
      </c>
    </row>
  </sheetData>
  <autoFilter ref="B6:C658" xr:uid="{00000000-0001-0000-0D00-000000000000}"/>
  <mergeCells count="18">
    <mergeCell ref="A452:AA452"/>
    <mergeCell ref="A1:AA3"/>
    <mergeCell ref="A4:AA4"/>
    <mergeCell ref="A5:AA5"/>
    <mergeCell ref="A154:AA154"/>
    <mergeCell ref="A303:AA303"/>
    <mergeCell ref="A738:O738"/>
    <mergeCell ref="A601:AA601"/>
    <mergeCell ref="A663:AA663"/>
    <mergeCell ref="A725:AA725"/>
    <mergeCell ref="B726:K726"/>
    <mergeCell ref="B727:K727"/>
    <mergeCell ref="B728:K728"/>
    <mergeCell ref="A731:AA731"/>
    <mergeCell ref="A732:A733"/>
    <mergeCell ref="B732:B733"/>
    <mergeCell ref="C732:C733"/>
    <mergeCell ref="A737:B737"/>
  </mergeCells>
  <pageMargins left="0.25" right="0.25" top="0.75" bottom="0.75" header="0.3" footer="0.3"/>
  <pageSetup paperSize="9" scale="39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6CDE8-C8FC-46EE-9F9F-7911B8563555}">
  <sheetPr>
    <tabColor rgb="FFFFC000"/>
    <pageSetUpPr fitToPage="1"/>
  </sheetPr>
  <dimension ref="A1:AA753"/>
  <sheetViews>
    <sheetView view="pageBreakPreview" zoomScale="75" zoomScaleNormal="100" zoomScaleSheetLayoutView="75" workbookViewId="0">
      <selection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1574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5" customHeight="1" x14ac:dyDescent="0.3">
      <c r="A4" s="179" t="s">
        <v>979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1575</v>
      </c>
      <c r="B7" s="28" t="str">
        <f>"01"&amp;"."&amp;$B$752&amp;"."&amp;$B$753</f>
        <v>01.02.2024</v>
      </c>
      <c r="C7" s="90" t="s">
        <v>76</v>
      </c>
      <c r="D7" s="91">
        <f>ROUND(((D8+D9+D11+D10)/1000),5)</f>
        <v>2.5738400000000001</v>
      </c>
      <c r="E7" s="91">
        <f>ROUND(((E8+E9+E11+E10)/1000),5)</f>
        <v>2.42048</v>
      </c>
      <c r="F7" s="91">
        <f>ROUND(((F8+F9+F11+F10)/1000),5)</f>
        <v>2.3988</v>
      </c>
      <c r="G7" s="91">
        <f t="shared" ref="G7:AA7" si="0">ROUND(((G8+G9+G11+G10)/1000),5)</f>
        <v>2.3743099999999999</v>
      </c>
      <c r="H7" s="91">
        <f t="shared" si="0"/>
        <v>2.4115099999999998</v>
      </c>
      <c r="I7" s="91">
        <f t="shared" si="0"/>
        <v>2.5513499999999998</v>
      </c>
      <c r="J7" s="91">
        <f t="shared" si="0"/>
        <v>2.6768900000000002</v>
      </c>
      <c r="K7" s="91">
        <f t="shared" si="0"/>
        <v>2.96801</v>
      </c>
      <c r="L7" s="91">
        <f t="shared" si="0"/>
        <v>3.1464799999999999</v>
      </c>
      <c r="M7" s="91">
        <f t="shared" si="0"/>
        <v>3.1788400000000001</v>
      </c>
      <c r="N7" s="91">
        <f t="shared" si="0"/>
        <v>3.2107999999999999</v>
      </c>
      <c r="O7" s="91">
        <f t="shared" si="0"/>
        <v>3.2116099999999999</v>
      </c>
      <c r="P7" s="91">
        <f t="shared" si="0"/>
        <v>3.2186499999999998</v>
      </c>
      <c r="Q7" s="91">
        <f t="shared" si="0"/>
        <v>3.22587</v>
      </c>
      <c r="R7" s="91">
        <f t="shared" si="0"/>
        <v>3.2225299999999999</v>
      </c>
      <c r="S7" s="91">
        <f t="shared" si="0"/>
        <v>3.1687500000000002</v>
      </c>
      <c r="T7" s="91">
        <f t="shared" si="0"/>
        <v>3.1593499999999999</v>
      </c>
      <c r="U7" s="91">
        <f t="shared" si="0"/>
        <v>3.1787899999999998</v>
      </c>
      <c r="V7" s="91">
        <f t="shared" si="0"/>
        <v>3.1783899999999998</v>
      </c>
      <c r="W7" s="91">
        <f t="shared" si="0"/>
        <v>3.1870799999999999</v>
      </c>
      <c r="X7" s="91">
        <f t="shared" si="0"/>
        <v>3.0360299999999998</v>
      </c>
      <c r="Y7" s="91">
        <f t="shared" si="0"/>
        <v>2.9183699999999999</v>
      </c>
      <c r="Z7" s="91">
        <f t="shared" si="0"/>
        <v>2.6848299999999998</v>
      </c>
      <c r="AA7" s="91">
        <f t="shared" si="0"/>
        <v>2.60364</v>
      </c>
    </row>
    <row r="8" spans="1:27" ht="12.75" hidden="1" customHeight="1" outlineLevel="1" x14ac:dyDescent="0.3">
      <c r="A8" s="99" t="s">
        <v>1576</v>
      </c>
      <c r="B8" s="63" t="s">
        <v>238</v>
      </c>
      <c r="C8" s="43" t="s">
        <v>79</v>
      </c>
      <c r="D8" s="44">
        <v>1409.35</v>
      </c>
      <c r="E8" s="44">
        <v>1255.99</v>
      </c>
      <c r="F8" s="44">
        <v>1234.31</v>
      </c>
      <c r="G8" s="44">
        <v>1209.82</v>
      </c>
      <c r="H8" s="44">
        <v>1247.02</v>
      </c>
      <c r="I8" s="44">
        <v>1386.86</v>
      </c>
      <c r="J8" s="44">
        <v>1512.4</v>
      </c>
      <c r="K8" s="44">
        <v>1803.52</v>
      </c>
      <c r="L8" s="44">
        <v>1981.99</v>
      </c>
      <c r="M8" s="44">
        <v>2014.35</v>
      </c>
      <c r="N8" s="44">
        <v>2046.31</v>
      </c>
      <c r="O8" s="44">
        <v>2047.12</v>
      </c>
      <c r="P8" s="44">
        <v>2054.16</v>
      </c>
      <c r="Q8" s="44">
        <v>2061.38</v>
      </c>
      <c r="R8" s="44">
        <v>2058.04</v>
      </c>
      <c r="S8" s="44">
        <v>2004.26</v>
      </c>
      <c r="T8" s="44">
        <v>1994.86</v>
      </c>
      <c r="U8" s="44">
        <v>2014.3</v>
      </c>
      <c r="V8" s="44">
        <v>2013.9</v>
      </c>
      <c r="W8" s="44">
        <v>2022.59</v>
      </c>
      <c r="X8" s="44">
        <v>1871.54</v>
      </c>
      <c r="Y8" s="44">
        <v>1753.88</v>
      </c>
      <c r="Z8" s="44">
        <v>1520.34</v>
      </c>
      <c r="AA8" s="44">
        <v>1439.15</v>
      </c>
    </row>
    <row r="9" spans="1:27" ht="12.75" hidden="1" customHeight="1" outlineLevel="1" x14ac:dyDescent="0.3">
      <c r="A9" s="99" t="s">
        <v>1577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3">
      <c r="A10" s="99" t="s">
        <v>1578</v>
      </c>
      <c r="B10" s="63" t="s">
        <v>83</v>
      </c>
      <c r="C10" s="43" t="s">
        <v>79</v>
      </c>
      <c r="D10" s="44">
        <v>4.8</v>
      </c>
      <c r="E10" s="44">
        <v>4.8</v>
      </c>
      <c r="F10" s="44">
        <v>4.8</v>
      </c>
      <c r="G10" s="44">
        <v>4.8</v>
      </c>
      <c r="H10" s="44">
        <v>4.8</v>
      </c>
      <c r="I10" s="44">
        <v>4.8</v>
      </c>
      <c r="J10" s="44">
        <v>4.8</v>
      </c>
      <c r="K10" s="44">
        <v>4.8</v>
      </c>
      <c r="L10" s="44">
        <v>4.8</v>
      </c>
      <c r="M10" s="44">
        <v>4.8</v>
      </c>
      <c r="N10" s="44">
        <v>4.8</v>
      </c>
      <c r="O10" s="44">
        <v>4.8</v>
      </c>
      <c r="P10" s="44">
        <v>4.8</v>
      </c>
      <c r="Q10" s="44">
        <v>4.8</v>
      </c>
      <c r="R10" s="44">
        <v>4.8</v>
      </c>
      <c r="S10" s="44">
        <v>4.8</v>
      </c>
      <c r="T10" s="44">
        <v>4.8</v>
      </c>
      <c r="U10" s="44">
        <v>4.8</v>
      </c>
      <c r="V10" s="44">
        <v>4.8</v>
      </c>
      <c r="W10" s="44">
        <v>4.8</v>
      </c>
      <c r="X10" s="44">
        <v>4.8</v>
      </c>
      <c r="Y10" s="44">
        <v>4.8</v>
      </c>
      <c r="Z10" s="44">
        <v>4.8</v>
      </c>
      <c r="AA10" s="44">
        <v>4.8</v>
      </c>
    </row>
    <row r="11" spans="1:27" ht="12.75" hidden="1" customHeight="1" outlineLevel="1" x14ac:dyDescent="0.3">
      <c r="A11" s="99" t="s">
        <v>1579</v>
      </c>
      <c r="B11" s="63" t="s">
        <v>81</v>
      </c>
      <c r="C11" s="43" t="s">
        <v>79</v>
      </c>
      <c r="D11" s="44">
        <v>88.27</v>
      </c>
      <c r="E11" s="44">
        <f>$D$11</f>
        <v>88.27</v>
      </c>
      <c r="F11" s="44">
        <f t="shared" ref="F11:AA11" si="2">$D$11</f>
        <v>88.27</v>
      </c>
      <c r="G11" s="44">
        <f t="shared" si="2"/>
        <v>88.27</v>
      </c>
      <c r="H11" s="44">
        <f t="shared" si="2"/>
        <v>88.27</v>
      </c>
      <c r="I11" s="44">
        <f t="shared" si="2"/>
        <v>88.27</v>
      </c>
      <c r="J11" s="44">
        <f t="shared" si="2"/>
        <v>88.27</v>
      </c>
      <c r="K11" s="44">
        <f t="shared" si="2"/>
        <v>88.27</v>
      </c>
      <c r="L11" s="44">
        <f t="shared" si="2"/>
        <v>88.27</v>
      </c>
      <c r="M11" s="44">
        <f t="shared" si="2"/>
        <v>88.27</v>
      </c>
      <c r="N11" s="44">
        <f t="shared" si="2"/>
        <v>88.27</v>
      </c>
      <c r="O11" s="44">
        <f t="shared" si="2"/>
        <v>88.27</v>
      </c>
      <c r="P11" s="44">
        <f t="shared" si="2"/>
        <v>88.27</v>
      </c>
      <c r="Q11" s="44">
        <f t="shared" si="2"/>
        <v>88.27</v>
      </c>
      <c r="R11" s="44">
        <f t="shared" si="2"/>
        <v>88.27</v>
      </c>
      <c r="S11" s="44">
        <f t="shared" si="2"/>
        <v>88.27</v>
      </c>
      <c r="T11" s="44">
        <f t="shared" si="2"/>
        <v>88.27</v>
      </c>
      <c r="U11" s="44">
        <f t="shared" si="2"/>
        <v>88.27</v>
      </c>
      <c r="V11" s="44">
        <f t="shared" si="2"/>
        <v>88.27</v>
      </c>
      <c r="W11" s="44">
        <f t="shared" si="2"/>
        <v>88.27</v>
      </c>
      <c r="X11" s="44">
        <f t="shared" si="2"/>
        <v>88.27</v>
      </c>
      <c r="Y11" s="44">
        <f t="shared" si="2"/>
        <v>88.27</v>
      </c>
      <c r="Z11" s="44">
        <f t="shared" si="2"/>
        <v>88.27</v>
      </c>
      <c r="AA11" s="44">
        <f t="shared" si="2"/>
        <v>88.27</v>
      </c>
    </row>
    <row r="12" spans="1:27" ht="13.8" collapsed="1" x14ac:dyDescent="0.3">
      <c r="A12" s="98" t="s">
        <v>1580</v>
      </c>
      <c r="B12" s="28" t="str">
        <f>"02"&amp;"."&amp;$B$752&amp;"."&amp;$B$753</f>
        <v>02.02.2024</v>
      </c>
      <c r="C12" s="90" t="s">
        <v>76</v>
      </c>
      <c r="D12" s="91">
        <f>ROUND(((D13+D14+D16+D15)/1000),5)</f>
        <v>2.4650500000000002</v>
      </c>
      <c r="E12" s="91">
        <f>ROUND(((E13+E14+E16+E15)/1000),5)</f>
        <v>2.3891399999999998</v>
      </c>
      <c r="F12" s="91">
        <f>ROUND(((F13+F14+F16+F15)/1000),5)</f>
        <v>2.3503699999999998</v>
      </c>
      <c r="G12" s="91">
        <f t="shared" ref="G12:AA12" si="3">ROUND(((G13+G14+G16+G15)/1000),5)</f>
        <v>2.3487300000000002</v>
      </c>
      <c r="H12" s="91">
        <f t="shared" si="3"/>
        <v>2.3826399999999999</v>
      </c>
      <c r="I12" s="91">
        <f t="shared" si="3"/>
        <v>2.4893000000000001</v>
      </c>
      <c r="J12" s="91">
        <f t="shared" si="3"/>
        <v>2.6478000000000002</v>
      </c>
      <c r="K12" s="91">
        <f t="shared" si="3"/>
        <v>2.9503499999999998</v>
      </c>
      <c r="L12" s="91">
        <f t="shared" si="3"/>
        <v>3.1049799999999999</v>
      </c>
      <c r="M12" s="91">
        <f t="shared" si="3"/>
        <v>3.1396099999999998</v>
      </c>
      <c r="N12" s="91">
        <f t="shared" si="3"/>
        <v>3.1826599999999998</v>
      </c>
      <c r="O12" s="91">
        <f t="shared" si="3"/>
        <v>3.1876699999999998</v>
      </c>
      <c r="P12" s="91">
        <f t="shared" si="3"/>
        <v>3.1704699999999999</v>
      </c>
      <c r="Q12" s="91">
        <f t="shared" si="3"/>
        <v>3.17814</v>
      </c>
      <c r="R12" s="91">
        <f t="shared" si="3"/>
        <v>3.1667999999999998</v>
      </c>
      <c r="S12" s="91">
        <f t="shared" si="3"/>
        <v>3.1032899999999999</v>
      </c>
      <c r="T12" s="91">
        <f t="shared" si="3"/>
        <v>3.0710999999999999</v>
      </c>
      <c r="U12" s="91">
        <f t="shared" si="3"/>
        <v>3.1036899999999998</v>
      </c>
      <c r="V12" s="91">
        <f t="shared" si="3"/>
        <v>3.1138699999999999</v>
      </c>
      <c r="W12" s="91">
        <f t="shared" si="3"/>
        <v>3.1425999999999998</v>
      </c>
      <c r="X12" s="91">
        <f t="shared" si="3"/>
        <v>3.0141800000000001</v>
      </c>
      <c r="Y12" s="91">
        <f t="shared" si="3"/>
        <v>2.9006599999999998</v>
      </c>
      <c r="Z12" s="91">
        <f t="shared" si="3"/>
        <v>2.7235299999999998</v>
      </c>
      <c r="AA12" s="91">
        <f t="shared" si="3"/>
        <v>2.6337600000000001</v>
      </c>
    </row>
    <row r="13" spans="1:27" ht="12.75" hidden="1" customHeight="1" outlineLevel="1" x14ac:dyDescent="0.3">
      <c r="A13" s="99" t="s">
        <v>1581</v>
      </c>
      <c r="B13" s="63" t="s">
        <v>238</v>
      </c>
      <c r="C13" s="43" t="s">
        <v>79</v>
      </c>
      <c r="D13" s="44">
        <v>1300.56</v>
      </c>
      <c r="E13" s="44">
        <v>1224.6500000000001</v>
      </c>
      <c r="F13" s="44">
        <v>1185.8800000000001</v>
      </c>
      <c r="G13" s="44">
        <v>1184.24</v>
      </c>
      <c r="H13" s="44">
        <v>1218.1500000000001</v>
      </c>
      <c r="I13" s="44">
        <v>1324.81</v>
      </c>
      <c r="J13" s="44">
        <v>1483.31</v>
      </c>
      <c r="K13" s="44">
        <v>1785.86</v>
      </c>
      <c r="L13" s="44">
        <v>1940.49</v>
      </c>
      <c r="M13" s="44">
        <v>1975.12</v>
      </c>
      <c r="N13" s="44">
        <v>2018.17</v>
      </c>
      <c r="O13" s="44">
        <v>2023.18</v>
      </c>
      <c r="P13" s="44">
        <v>2005.98</v>
      </c>
      <c r="Q13" s="44">
        <v>2013.65</v>
      </c>
      <c r="R13" s="44">
        <v>2002.31</v>
      </c>
      <c r="S13" s="44">
        <v>1938.8</v>
      </c>
      <c r="T13" s="44">
        <v>1906.61</v>
      </c>
      <c r="U13" s="44">
        <v>1939.2</v>
      </c>
      <c r="V13" s="44">
        <v>1949.38</v>
      </c>
      <c r="W13" s="44">
        <v>1978.11</v>
      </c>
      <c r="X13" s="44">
        <v>1849.69</v>
      </c>
      <c r="Y13" s="44">
        <v>1736.17</v>
      </c>
      <c r="Z13" s="44">
        <v>1559.04</v>
      </c>
      <c r="AA13" s="44">
        <v>1469.27</v>
      </c>
    </row>
    <row r="14" spans="1:27" ht="12.75" hidden="1" customHeight="1" outlineLevel="1" x14ac:dyDescent="0.3">
      <c r="A14" s="99" t="s">
        <v>1582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3">
      <c r="A15" s="99" t="s">
        <v>1583</v>
      </c>
      <c r="B15" s="63" t="s">
        <v>83</v>
      </c>
      <c r="C15" s="43" t="s">
        <v>79</v>
      </c>
      <c r="D15" s="44">
        <v>4.8</v>
      </c>
      <c r="E15" s="44">
        <v>4.8</v>
      </c>
      <c r="F15" s="44">
        <v>4.8</v>
      </c>
      <c r="G15" s="44">
        <v>4.8</v>
      </c>
      <c r="H15" s="44">
        <v>4.8</v>
      </c>
      <c r="I15" s="44">
        <v>4.8</v>
      </c>
      <c r="J15" s="44">
        <v>4.8</v>
      </c>
      <c r="K15" s="44">
        <v>4.8</v>
      </c>
      <c r="L15" s="44">
        <v>4.8</v>
      </c>
      <c r="M15" s="44">
        <v>4.8</v>
      </c>
      <c r="N15" s="44">
        <v>4.8</v>
      </c>
      <c r="O15" s="44">
        <v>4.8</v>
      </c>
      <c r="P15" s="44">
        <v>4.8</v>
      </c>
      <c r="Q15" s="44">
        <v>4.8</v>
      </c>
      <c r="R15" s="44">
        <v>4.8</v>
      </c>
      <c r="S15" s="44">
        <v>4.8</v>
      </c>
      <c r="T15" s="44">
        <v>4.8</v>
      </c>
      <c r="U15" s="44">
        <v>4.8</v>
      </c>
      <c r="V15" s="44">
        <v>4.8</v>
      </c>
      <c r="W15" s="44">
        <v>4.8</v>
      </c>
      <c r="X15" s="44">
        <v>4.8</v>
      </c>
      <c r="Y15" s="44">
        <v>4.8</v>
      </c>
      <c r="Z15" s="44">
        <v>4.8</v>
      </c>
      <c r="AA15" s="44">
        <v>4.8</v>
      </c>
    </row>
    <row r="16" spans="1:27" ht="12.75" hidden="1" customHeight="1" outlineLevel="1" x14ac:dyDescent="0.3">
      <c r="A16" s="99" t="s">
        <v>1584</v>
      </c>
      <c r="B16" s="63" t="s">
        <v>81</v>
      </c>
      <c r="C16" s="43" t="s">
        <v>79</v>
      </c>
      <c r="D16" s="44">
        <f>$D$11</f>
        <v>88.27</v>
      </c>
      <c r="E16" s="44">
        <f t="shared" ref="E16:AA16" si="5">$D$11</f>
        <v>88.27</v>
      </c>
      <c r="F16" s="44">
        <f t="shared" si="5"/>
        <v>88.27</v>
      </c>
      <c r="G16" s="44">
        <f t="shared" si="5"/>
        <v>88.27</v>
      </c>
      <c r="H16" s="44">
        <f t="shared" si="5"/>
        <v>88.27</v>
      </c>
      <c r="I16" s="44">
        <f t="shared" si="5"/>
        <v>88.27</v>
      </c>
      <c r="J16" s="44">
        <f t="shared" si="5"/>
        <v>88.27</v>
      </c>
      <c r="K16" s="44">
        <f t="shared" si="5"/>
        <v>88.27</v>
      </c>
      <c r="L16" s="44">
        <f t="shared" si="5"/>
        <v>88.27</v>
      </c>
      <c r="M16" s="44">
        <f t="shared" si="5"/>
        <v>88.27</v>
      </c>
      <c r="N16" s="44">
        <f t="shared" si="5"/>
        <v>88.27</v>
      </c>
      <c r="O16" s="44">
        <f t="shared" si="5"/>
        <v>88.27</v>
      </c>
      <c r="P16" s="44">
        <f t="shared" si="5"/>
        <v>88.27</v>
      </c>
      <c r="Q16" s="44">
        <f t="shared" si="5"/>
        <v>88.27</v>
      </c>
      <c r="R16" s="44">
        <f t="shared" si="5"/>
        <v>88.27</v>
      </c>
      <c r="S16" s="44">
        <f t="shared" si="5"/>
        <v>88.27</v>
      </c>
      <c r="T16" s="44">
        <f t="shared" si="5"/>
        <v>88.27</v>
      </c>
      <c r="U16" s="44">
        <f t="shared" si="5"/>
        <v>88.27</v>
      </c>
      <c r="V16" s="44">
        <f t="shared" si="5"/>
        <v>88.27</v>
      </c>
      <c r="W16" s="44">
        <f t="shared" si="5"/>
        <v>88.27</v>
      </c>
      <c r="X16" s="44">
        <f t="shared" si="5"/>
        <v>88.27</v>
      </c>
      <c r="Y16" s="44">
        <f t="shared" si="5"/>
        <v>88.27</v>
      </c>
      <c r="Z16" s="44">
        <f t="shared" si="5"/>
        <v>88.27</v>
      </c>
      <c r="AA16" s="44">
        <f t="shared" si="5"/>
        <v>88.27</v>
      </c>
    </row>
    <row r="17" spans="1:27" ht="12.75" customHeight="1" collapsed="1" x14ac:dyDescent="0.3">
      <c r="A17" s="98" t="s">
        <v>1585</v>
      </c>
      <c r="B17" s="28" t="str">
        <f>"03"&amp;"."&amp;$B$752&amp;"."&amp;$B$753</f>
        <v>03.02.2024</v>
      </c>
      <c r="C17" s="90" t="s">
        <v>76</v>
      </c>
      <c r="D17" s="91">
        <f>ROUND(((D18+D19+D21+D20)/1000),5)</f>
        <v>2.6372200000000001</v>
      </c>
      <c r="E17" s="91">
        <f>ROUND(((E18+E19+E21+E20)/1000),5)</f>
        <v>2.5168200000000001</v>
      </c>
      <c r="F17" s="91">
        <f>ROUND(((F18+F19+F21+F20)/1000),5)</f>
        <v>2.4304600000000001</v>
      </c>
      <c r="G17" s="91">
        <f t="shared" ref="G17:AA17" si="6">ROUND(((G18+G19+G21+G20)/1000),5)</f>
        <v>2.4171100000000001</v>
      </c>
      <c r="H17" s="91">
        <f t="shared" si="6"/>
        <v>2.4369399999999999</v>
      </c>
      <c r="I17" s="91">
        <f t="shared" si="6"/>
        <v>2.4751799999999999</v>
      </c>
      <c r="J17" s="91">
        <f t="shared" si="6"/>
        <v>2.5802</v>
      </c>
      <c r="K17" s="91">
        <f t="shared" si="6"/>
        <v>2.6547999999999998</v>
      </c>
      <c r="L17" s="91">
        <f t="shared" si="6"/>
        <v>2.9123700000000001</v>
      </c>
      <c r="M17" s="91">
        <f t="shared" si="6"/>
        <v>3.0286200000000001</v>
      </c>
      <c r="N17" s="91">
        <f t="shared" si="6"/>
        <v>3.0884800000000001</v>
      </c>
      <c r="O17" s="91">
        <f t="shared" si="6"/>
        <v>3.10236</v>
      </c>
      <c r="P17" s="91">
        <f t="shared" si="6"/>
        <v>3.09626</v>
      </c>
      <c r="Q17" s="91">
        <f t="shared" si="6"/>
        <v>3.0981999999999998</v>
      </c>
      <c r="R17" s="91">
        <f t="shared" si="6"/>
        <v>3.0548700000000002</v>
      </c>
      <c r="S17" s="91">
        <f t="shared" si="6"/>
        <v>3.0459000000000001</v>
      </c>
      <c r="T17" s="91">
        <f t="shared" si="6"/>
        <v>3.06094</v>
      </c>
      <c r="U17" s="91">
        <f t="shared" si="6"/>
        <v>3.1022500000000002</v>
      </c>
      <c r="V17" s="91">
        <f t="shared" si="6"/>
        <v>3.0973000000000002</v>
      </c>
      <c r="W17" s="91">
        <f t="shared" si="6"/>
        <v>3.0767699999999998</v>
      </c>
      <c r="X17" s="91">
        <f t="shared" si="6"/>
        <v>3.0238399999999999</v>
      </c>
      <c r="Y17" s="91">
        <f t="shared" si="6"/>
        <v>2.9272399999999998</v>
      </c>
      <c r="Z17" s="91">
        <f t="shared" si="6"/>
        <v>2.71956</v>
      </c>
      <c r="AA17" s="91">
        <f t="shared" si="6"/>
        <v>2.6262500000000002</v>
      </c>
    </row>
    <row r="18" spans="1:27" ht="12.75" hidden="1" customHeight="1" outlineLevel="1" x14ac:dyDescent="0.3">
      <c r="A18" s="99" t="s">
        <v>1586</v>
      </c>
      <c r="B18" s="63" t="s">
        <v>238</v>
      </c>
      <c r="C18" s="43" t="s">
        <v>79</v>
      </c>
      <c r="D18" s="44">
        <v>1472.73</v>
      </c>
      <c r="E18" s="44">
        <v>1352.33</v>
      </c>
      <c r="F18" s="44">
        <v>1265.97</v>
      </c>
      <c r="G18" s="44">
        <v>1252.6199999999999</v>
      </c>
      <c r="H18" s="44">
        <v>1272.45</v>
      </c>
      <c r="I18" s="44">
        <v>1310.69</v>
      </c>
      <c r="J18" s="44">
        <v>1415.71</v>
      </c>
      <c r="K18" s="44">
        <v>1490.31</v>
      </c>
      <c r="L18" s="44">
        <v>1747.88</v>
      </c>
      <c r="M18" s="44">
        <v>1864.13</v>
      </c>
      <c r="N18" s="44">
        <v>1923.99</v>
      </c>
      <c r="O18" s="44">
        <v>1937.87</v>
      </c>
      <c r="P18" s="44">
        <v>1931.77</v>
      </c>
      <c r="Q18" s="44">
        <v>1933.71</v>
      </c>
      <c r="R18" s="44">
        <v>1890.38</v>
      </c>
      <c r="S18" s="44">
        <v>1881.41</v>
      </c>
      <c r="T18" s="44">
        <v>1896.45</v>
      </c>
      <c r="U18" s="44">
        <v>1937.76</v>
      </c>
      <c r="V18" s="44">
        <v>1932.81</v>
      </c>
      <c r="W18" s="44">
        <v>1912.28</v>
      </c>
      <c r="X18" s="44">
        <v>1859.35</v>
      </c>
      <c r="Y18" s="44">
        <v>1762.75</v>
      </c>
      <c r="Z18" s="44">
        <v>1555.07</v>
      </c>
      <c r="AA18" s="44">
        <v>1461.76</v>
      </c>
    </row>
    <row r="19" spans="1:27" ht="12.75" hidden="1" customHeight="1" outlineLevel="1" x14ac:dyDescent="0.3">
      <c r="A19" s="99" t="s">
        <v>1587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3">
      <c r="A20" s="99" t="s">
        <v>1588</v>
      </c>
      <c r="B20" s="63" t="s">
        <v>83</v>
      </c>
      <c r="C20" s="43" t="s">
        <v>79</v>
      </c>
      <c r="D20" s="44">
        <v>4.8</v>
      </c>
      <c r="E20" s="44">
        <v>4.8</v>
      </c>
      <c r="F20" s="44">
        <v>4.8</v>
      </c>
      <c r="G20" s="44">
        <v>4.8</v>
      </c>
      <c r="H20" s="44">
        <v>4.8</v>
      </c>
      <c r="I20" s="44">
        <v>4.8</v>
      </c>
      <c r="J20" s="44">
        <v>4.8</v>
      </c>
      <c r="K20" s="44">
        <v>4.8</v>
      </c>
      <c r="L20" s="44">
        <v>4.8</v>
      </c>
      <c r="M20" s="44">
        <v>4.8</v>
      </c>
      <c r="N20" s="44">
        <v>4.8</v>
      </c>
      <c r="O20" s="44">
        <v>4.8</v>
      </c>
      <c r="P20" s="44">
        <v>4.8</v>
      </c>
      <c r="Q20" s="44">
        <v>4.8</v>
      </c>
      <c r="R20" s="44">
        <v>4.8</v>
      </c>
      <c r="S20" s="44">
        <v>4.8</v>
      </c>
      <c r="T20" s="44">
        <v>4.8</v>
      </c>
      <c r="U20" s="44">
        <v>4.8</v>
      </c>
      <c r="V20" s="44">
        <v>4.8</v>
      </c>
      <c r="W20" s="44">
        <v>4.8</v>
      </c>
      <c r="X20" s="44">
        <v>4.8</v>
      </c>
      <c r="Y20" s="44">
        <v>4.8</v>
      </c>
      <c r="Z20" s="44">
        <v>4.8</v>
      </c>
      <c r="AA20" s="44">
        <v>4.8</v>
      </c>
    </row>
    <row r="21" spans="1:27" ht="12.75" hidden="1" customHeight="1" outlineLevel="1" x14ac:dyDescent="0.3">
      <c r="A21" s="99" t="s">
        <v>1589</v>
      </c>
      <c r="B21" s="63" t="s">
        <v>81</v>
      </c>
      <c r="C21" s="43" t="s">
        <v>79</v>
      </c>
      <c r="D21" s="44">
        <f>$D$11</f>
        <v>88.27</v>
      </c>
      <c r="E21" s="44">
        <f t="shared" ref="E21:AA21" si="8">$D$11</f>
        <v>88.27</v>
      </c>
      <c r="F21" s="44">
        <f t="shared" si="8"/>
        <v>88.27</v>
      </c>
      <c r="G21" s="44">
        <f t="shared" si="8"/>
        <v>88.27</v>
      </c>
      <c r="H21" s="44">
        <f t="shared" si="8"/>
        <v>88.27</v>
      </c>
      <c r="I21" s="44">
        <f t="shared" si="8"/>
        <v>88.27</v>
      </c>
      <c r="J21" s="44">
        <f t="shared" si="8"/>
        <v>88.27</v>
      </c>
      <c r="K21" s="44">
        <f t="shared" si="8"/>
        <v>88.27</v>
      </c>
      <c r="L21" s="44">
        <f t="shared" si="8"/>
        <v>88.27</v>
      </c>
      <c r="M21" s="44">
        <f t="shared" si="8"/>
        <v>88.27</v>
      </c>
      <c r="N21" s="44">
        <f t="shared" si="8"/>
        <v>88.27</v>
      </c>
      <c r="O21" s="44">
        <f t="shared" si="8"/>
        <v>88.27</v>
      </c>
      <c r="P21" s="44">
        <f t="shared" si="8"/>
        <v>88.27</v>
      </c>
      <c r="Q21" s="44">
        <f t="shared" si="8"/>
        <v>88.27</v>
      </c>
      <c r="R21" s="44">
        <f t="shared" si="8"/>
        <v>88.27</v>
      </c>
      <c r="S21" s="44">
        <f t="shared" si="8"/>
        <v>88.27</v>
      </c>
      <c r="T21" s="44">
        <f t="shared" si="8"/>
        <v>88.27</v>
      </c>
      <c r="U21" s="44">
        <f t="shared" si="8"/>
        <v>88.27</v>
      </c>
      <c r="V21" s="44">
        <f t="shared" si="8"/>
        <v>88.27</v>
      </c>
      <c r="W21" s="44">
        <f t="shared" si="8"/>
        <v>88.27</v>
      </c>
      <c r="X21" s="44">
        <f t="shared" si="8"/>
        <v>88.27</v>
      </c>
      <c r="Y21" s="44">
        <f t="shared" si="8"/>
        <v>88.27</v>
      </c>
      <c r="Z21" s="44">
        <f t="shared" si="8"/>
        <v>88.27</v>
      </c>
      <c r="AA21" s="44">
        <f t="shared" si="8"/>
        <v>88.27</v>
      </c>
    </row>
    <row r="22" spans="1:27" ht="12.75" customHeight="1" collapsed="1" x14ac:dyDescent="0.3">
      <c r="A22" s="98" t="s">
        <v>1590</v>
      </c>
      <c r="B22" s="28" t="str">
        <f>"04"&amp;"."&amp;$B$752&amp;"."&amp;$B$753</f>
        <v>04.02.2024</v>
      </c>
      <c r="C22" s="90" t="s">
        <v>76</v>
      </c>
      <c r="D22" s="91">
        <f>ROUND(((D23+D24+D26+D25)/1000),5)</f>
        <v>2.5630799999999998</v>
      </c>
      <c r="E22" s="91">
        <f>ROUND(((E23+E24+E26+E25)/1000),5)</f>
        <v>2.4045000000000001</v>
      </c>
      <c r="F22" s="91">
        <f>ROUND(((F23+F24+F26+F25)/1000),5)</f>
        <v>2.35405</v>
      </c>
      <c r="G22" s="91">
        <f t="shared" ref="G22:AA22" si="9">ROUND(((G23+G24+G26+G25)/1000),5)</f>
        <v>2.3457400000000002</v>
      </c>
      <c r="H22" s="91">
        <f t="shared" si="9"/>
        <v>2.3509099999999998</v>
      </c>
      <c r="I22" s="91">
        <f t="shared" si="9"/>
        <v>2.3672</v>
      </c>
      <c r="J22" s="91">
        <f t="shared" si="9"/>
        <v>2.4018899999999999</v>
      </c>
      <c r="K22" s="91">
        <f t="shared" si="9"/>
        <v>2.55599</v>
      </c>
      <c r="L22" s="91">
        <f t="shared" si="9"/>
        <v>2.67096</v>
      </c>
      <c r="M22" s="91">
        <f t="shared" si="9"/>
        <v>2.8793099999999998</v>
      </c>
      <c r="N22" s="91">
        <f t="shared" si="9"/>
        <v>2.96096</v>
      </c>
      <c r="O22" s="91">
        <f t="shared" si="9"/>
        <v>2.98855</v>
      </c>
      <c r="P22" s="91">
        <f t="shared" si="9"/>
        <v>2.9939499999999999</v>
      </c>
      <c r="Q22" s="91">
        <f t="shared" si="9"/>
        <v>2.9978400000000001</v>
      </c>
      <c r="R22" s="91">
        <f t="shared" si="9"/>
        <v>2.9598200000000001</v>
      </c>
      <c r="S22" s="91">
        <f t="shared" si="9"/>
        <v>2.97146</v>
      </c>
      <c r="T22" s="91">
        <f t="shared" si="9"/>
        <v>2.9982600000000001</v>
      </c>
      <c r="U22" s="91">
        <f t="shared" si="9"/>
        <v>3.0508700000000002</v>
      </c>
      <c r="V22" s="91">
        <f t="shared" si="9"/>
        <v>3.0322100000000001</v>
      </c>
      <c r="W22" s="91">
        <f t="shared" si="9"/>
        <v>2.9970300000000001</v>
      </c>
      <c r="X22" s="91">
        <f t="shared" si="9"/>
        <v>2.9897</v>
      </c>
      <c r="Y22" s="91">
        <f t="shared" si="9"/>
        <v>2.8920499999999998</v>
      </c>
      <c r="Z22" s="91">
        <f t="shared" si="9"/>
        <v>2.6548099999999999</v>
      </c>
      <c r="AA22" s="91">
        <f t="shared" si="9"/>
        <v>2.6067399999999998</v>
      </c>
    </row>
    <row r="23" spans="1:27" ht="12.75" hidden="1" customHeight="1" outlineLevel="1" x14ac:dyDescent="0.3">
      <c r="A23" s="99" t="s">
        <v>1591</v>
      </c>
      <c r="B23" s="63" t="s">
        <v>238</v>
      </c>
      <c r="C23" s="43" t="s">
        <v>79</v>
      </c>
      <c r="D23" s="44">
        <v>1398.59</v>
      </c>
      <c r="E23" s="44">
        <v>1240.01</v>
      </c>
      <c r="F23" s="44">
        <v>1189.56</v>
      </c>
      <c r="G23" s="44">
        <v>1181.25</v>
      </c>
      <c r="H23" s="44">
        <v>1186.42</v>
      </c>
      <c r="I23" s="44">
        <v>1202.71</v>
      </c>
      <c r="J23" s="44">
        <v>1237.4000000000001</v>
      </c>
      <c r="K23" s="44">
        <v>1391.5</v>
      </c>
      <c r="L23" s="44">
        <v>1506.47</v>
      </c>
      <c r="M23" s="44">
        <v>1714.82</v>
      </c>
      <c r="N23" s="44">
        <v>1796.47</v>
      </c>
      <c r="O23" s="44">
        <v>1824.06</v>
      </c>
      <c r="P23" s="44">
        <v>1829.46</v>
      </c>
      <c r="Q23" s="44">
        <v>1833.35</v>
      </c>
      <c r="R23" s="44">
        <v>1795.33</v>
      </c>
      <c r="S23" s="44">
        <v>1806.97</v>
      </c>
      <c r="T23" s="44">
        <v>1833.77</v>
      </c>
      <c r="U23" s="44">
        <v>1886.38</v>
      </c>
      <c r="V23" s="44">
        <v>1867.72</v>
      </c>
      <c r="W23" s="44">
        <v>1832.54</v>
      </c>
      <c r="X23" s="44">
        <v>1825.21</v>
      </c>
      <c r="Y23" s="44">
        <v>1727.56</v>
      </c>
      <c r="Z23" s="44">
        <v>1490.32</v>
      </c>
      <c r="AA23" s="44">
        <v>1442.25</v>
      </c>
    </row>
    <row r="24" spans="1:27" ht="12.75" hidden="1" customHeight="1" outlineLevel="1" x14ac:dyDescent="0.3">
      <c r="A24" s="99" t="s">
        <v>1592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3">
      <c r="A25" s="99" t="s">
        <v>1593</v>
      </c>
      <c r="B25" s="63" t="s">
        <v>83</v>
      </c>
      <c r="C25" s="43" t="s">
        <v>79</v>
      </c>
      <c r="D25" s="44">
        <v>4.8</v>
      </c>
      <c r="E25" s="44">
        <v>4.8</v>
      </c>
      <c r="F25" s="44">
        <v>4.8</v>
      </c>
      <c r="G25" s="44">
        <v>4.8</v>
      </c>
      <c r="H25" s="44">
        <v>4.8</v>
      </c>
      <c r="I25" s="44">
        <v>4.8</v>
      </c>
      <c r="J25" s="44">
        <v>4.8</v>
      </c>
      <c r="K25" s="44">
        <v>4.8</v>
      </c>
      <c r="L25" s="44">
        <v>4.8</v>
      </c>
      <c r="M25" s="44">
        <v>4.8</v>
      </c>
      <c r="N25" s="44">
        <v>4.8</v>
      </c>
      <c r="O25" s="44">
        <v>4.8</v>
      </c>
      <c r="P25" s="44">
        <v>4.8</v>
      </c>
      <c r="Q25" s="44">
        <v>4.8</v>
      </c>
      <c r="R25" s="44">
        <v>4.8</v>
      </c>
      <c r="S25" s="44">
        <v>4.8</v>
      </c>
      <c r="T25" s="44">
        <v>4.8</v>
      </c>
      <c r="U25" s="44">
        <v>4.8</v>
      </c>
      <c r="V25" s="44">
        <v>4.8</v>
      </c>
      <c r="W25" s="44">
        <v>4.8</v>
      </c>
      <c r="X25" s="44">
        <v>4.8</v>
      </c>
      <c r="Y25" s="44">
        <v>4.8</v>
      </c>
      <c r="Z25" s="44">
        <v>4.8</v>
      </c>
      <c r="AA25" s="44">
        <v>4.8</v>
      </c>
    </row>
    <row r="26" spans="1:27" ht="12.75" hidden="1" customHeight="1" outlineLevel="1" x14ac:dyDescent="0.3">
      <c r="A26" s="99" t="s">
        <v>1594</v>
      </c>
      <c r="B26" s="63" t="s">
        <v>81</v>
      </c>
      <c r="C26" s="43" t="s">
        <v>79</v>
      </c>
      <c r="D26" s="44">
        <f>$D$11</f>
        <v>88.27</v>
      </c>
      <c r="E26" s="44">
        <f t="shared" ref="E26:AA26" si="11">$D$11</f>
        <v>88.27</v>
      </c>
      <c r="F26" s="44">
        <f t="shared" si="11"/>
        <v>88.27</v>
      </c>
      <c r="G26" s="44">
        <f t="shared" si="11"/>
        <v>88.27</v>
      </c>
      <c r="H26" s="44">
        <f t="shared" si="11"/>
        <v>88.27</v>
      </c>
      <c r="I26" s="44">
        <f t="shared" si="11"/>
        <v>88.27</v>
      </c>
      <c r="J26" s="44">
        <f t="shared" si="11"/>
        <v>88.27</v>
      </c>
      <c r="K26" s="44">
        <f t="shared" si="11"/>
        <v>88.27</v>
      </c>
      <c r="L26" s="44">
        <f t="shared" si="11"/>
        <v>88.27</v>
      </c>
      <c r="M26" s="44">
        <f t="shared" si="11"/>
        <v>88.27</v>
      </c>
      <c r="N26" s="44">
        <f t="shared" si="11"/>
        <v>88.27</v>
      </c>
      <c r="O26" s="44">
        <f t="shared" si="11"/>
        <v>88.27</v>
      </c>
      <c r="P26" s="44">
        <f t="shared" si="11"/>
        <v>88.27</v>
      </c>
      <c r="Q26" s="44">
        <f t="shared" si="11"/>
        <v>88.27</v>
      </c>
      <c r="R26" s="44">
        <f t="shared" si="11"/>
        <v>88.27</v>
      </c>
      <c r="S26" s="44">
        <f t="shared" si="11"/>
        <v>88.27</v>
      </c>
      <c r="T26" s="44">
        <f t="shared" si="11"/>
        <v>88.27</v>
      </c>
      <c r="U26" s="44">
        <f t="shared" si="11"/>
        <v>88.27</v>
      </c>
      <c r="V26" s="44">
        <f t="shared" si="11"/>
        <v>88.27</v>
      </c>
      <c r="W26" s="44">
        <f t="shared" si="11"/>
        <v>88.27</v>
      </c>
      <c r="X26" s="44">
        <f t="shared" si="11"/>
        <v>88.27</v>
      </c>
      <c r="Y26" s="44">
        <f t="shared" si="11"/>
        <v>88.27</v>
      </c>
      <c r="Z26" s="44">
        <f t="shared" si="11"/>
        <v>88.27</v>
      </c>
      <c r="AA26" s="44">
        <f t="shared" si="11"/>
        <v>88.27</v>
      </c>
    </row>
    <row r="27" spans="1:27" ht="12.75" customHeight="1" collapsed="1" x14ac:dyDescent="0.3">
      <c r="A27" s="98" t="s">
        <v>1595</v>
      </c>
      <c r="B27" s="28" t="str">
        <f>"05"&amp;"."&amp;$B$752&amp;"."&amp;$B$753</f>
        <v>05.02.2024</v>
      </c>
      <c r="C27" s="90" t="s">
        <v>76</v>
      </c>
      <c r="D27" s="91">
        <f>ROUND(((D28+D29+D31+D30)/1000),5)</f>
        <v>2.4701</v>
      </c>
      <c r="E27" s="91">
        <f>ROUND(((E28+E29+E31+E30)/1000),5)</f>
        <v>2.3622999999999998</v>
      </c>
      <c r="F27" s="91">
        <f>ROUND(((F28+F29+F31+F30)/1000),5)</f>
        <v>2.3391899999999999</v>
      </c>
      <c r="G27" s="91">
        <f t="shared" ref="G27:AA27" si="12">ROUND(((G28+G29+G31+G30)/1000),5)</f>
        <v>2.34659</v>
      </c>
      <c r="H27" s="91">
        <f t="shared" si="12"/>
        <v>2.38469</v>
      </c>
      <c r="I27" s="91">
        <f t="shared" si="12"/>
        <v>2.4990100000000002</v>
      </c>
      <c r="J27" s="91">
        <f t="shared" si="12"/>
        <v>2.66961</v>
      </c>
      <c r="K27" s="91">
        <f t="shared" si="12"/>
        <v>2.9519700000000002</v>
      </c>
      <c r="L27" s="91">
        <f t="shared" si="12"/>
        <v>3.1376499999999998</v>
      </c>
      <c r="M27" s="91">
        <f t="shared" si="12"/>
        <v>3.1952600000000002</v>
      </c>
      <c r="N27" s="91">
        <f t="shared" si="12"/>
        <v>3.2102200000000001</v>
      </c>
      <c r="O27" s="91">
        <f t="shared" si="12"/>
        <v>3.23908</v>
      </c>
      <c r="P27" s="91">
        <f t="shared" si="12"/>
        <v>3.21841</v>
      </c>
      <c r="Q27" s="91">
        <f t="shared" si="12"/>
        <v>3.2041300000000001</v>
      </c>
      <c r="R27" s="91">
        <f t="shared" si="12"/>
        <v>3.1945000000000001</v>
      </c>
      <c r="S27" s="91">
        <f t="shared" si="12"/>
        <v>3.1366499999999999</v>
      </c>
      <c r="T27" s="91">
        <f t="shared" si="12"/>
        <v>3.1031300000000002</v>
      </c>
      <c r="U27" s="91">
        <f t="shared" si="12"/>
        <v>3.15245</v>
      </c>
      <c r="V27" s="91">
        <f t="shared" si="12"/>
        <v>3.1846899999999998</v>
      </c>
      <c r="W27" s="91">
        <f t="shared" si="12"/>
        <v>3.1783700000000001</v>
      </c>
      <c r="X27" s="91">
        <f t="shared" si="12"/>
        <v>2.9996800000000001</v>
      </c>
      <c r="Y27" s="91">
        <f t="shared" si="12"/>
        <v>2.89317</v>
      </c>
      <c r="Z27" s="91">
        <f t="shared" si="12"/>
        <v>2.6549399999999999</v>
      </c>
      <c r="AA27" s="91">
        <f t="shared" si="12"/>
        <v>2.5157400000000001</v>
      </c>
    </row>
    <row r="28" spans="1:27" ht="12.75" hidden="1" customHeight="1" outlineLevel="1" x14ac:dyDescent="0.3">
      <c r="A28" s="99" t="s">
        <v>1596</v>
      </c>
      <c r="B28" s="63" t="s">
        <v>238</v>
      </c>
      <c r="C28" s="43" t="s">
        <v>79</v>
      </c>
      <c r="D28" s="44">
        <v>1305.6099999999999</v>
      </c>
      <c r="E28" s="44">
        <v>1197.81</v>
      </c>
      <c r="F28" s="44">
        <v>1174.7</v>
      </c>
      <c r="G28" s="44">
        <v>1182.0999999999999</v>
      </c>
      <c r="H28" s="44">
        <v>1220.2</v>
      </c>
      <c r="I28" s="44">
        <v>1334.52</v>
      </c>
      <c r="J28" s="44">
        <v>1505.12</v>
      </c>
      <c r="K28" s="44">
        <v>1787.48</v>
      </c>
      <c r="L28" s="44">
        <v>1973.16</v>
      </c>
      <c r="M28" s="44">
        <v>2030.77</v>
      </c>
      <c r="N28" s="44">
        <v>2045.73</v>
      </c>
      <c r="O28" s="44">
        <v>2074.59</v>
      </c>
      <c r="P28" s="44">
        <v>2053.92</v>
      </c>
      <c r="Q28" s="44">
        <v>2039.64</v>
      </c>
      <c r="R28" s="44">
        <v>2030.01</v>
      </c>
      <c r="S28" s="44">
        <v>1972.16</v>
      </c>
      <c r="T28" s="44">
        <v>1938.64</v>
      </c>
      <c r="U28" s="44">
        <v>1987.96</v>
      </c>
      <c r="V28" s="44">
        <v>2020.2</v>
      </c>
      <c r="W28" s="44">
        <v>2013.88</v>
      </c>
      <c r="X28" s="44">
        <v>1835.19</v>
      </c>
      <c r="Y28" s="44">
        <v>1728.68</v>
      </c>
      <c r="Z28" s="44">
        <v>1490.45</v>
      </c>
      <c r="AA28" s="44">
        <v>1351.25</v>
      </c>
    </row>
    <row r="29" spans="1:27" ht="12.75" hidden="1" customHeight="1" outlineLevel="1" x14ac:dyDescent="0.3">
      <c r="A29" s="99" t="s">
        <v>1597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3">
      <c r="A30" s="99" t="s">
        <v>1598</v>
      </c>
      <c r="B30" s="63" t="s">
        <v>83</v>
      </c>
      <c r="C30" s="43" t="s">
        <v>79</v>
      </c>
      <c r="D30" s="44">
        <v>4.8</v>
      </c>
      <c r="E30" s="44">
        <v>4.8</v>
      </c>
      <c r="F30" s="44">
        <v>4.8</v>
      </c>
      <c r="G30" s="44">
        <v>4.8</v>
      </c>
      <c r="H30" s="44">
        <v>4.8</v>
      </c>
      <c r="I30" s="44">
        <v>4.8</v>
      </c>
      <c r="J30" s="44">
        <v>4.8</v>
      </c>
      <c r="K30" s="44">
        <v>4.8</v>
      </c>
      <c r="L30" s="44">
        <v>4.8</v>
      </c>
      <c r="M30" s="44">
        <v>4.8</v>
      </c>
      <c r="N30" s="44">
        <v>4.8</v>
      </c>
      <c r="O30" s="44">
        <v>4.8</v>
      </c>
      <c r="P30" s="44">
        <v>4.8</v>
      </c>
      <c r="Q30" s="44">
        <v>4.8</v>
      </c>
      <c r="R30" s="44">
        <v>4.8</v>
      </c>
      <c r="S30" s="44">
        <v>4.8</v>
      </c>
      <c r="T30" s="44">
        <v>4.8</v>
      </c>
      <c r="U30" s="44">
        <v>4.8</v>
      </c>
      <c r="V30" s="44">
        <v>4.8</v>
      </c>
      <c r="W30" s="44">
        <v>4.8</v>
      </c>
      <c r="X30" s="44">
        <v>4.8</v>
      </c>
      <c r="Y30" s="44">
        <v>4.8</v>
      </c>
      <c r="Z30" s="44">
        <v>4.8</v>
      </c>
      <c r="AA30" s="44">
        <v>4.8</v>
      </c>
    </row>
    <row r="31" spans="1:27" ht="12.75" hidden="1" customHeight="1" outlineLevel="1" x14ac:dyDescent="0.3">
      <c r="A31" s="99" t="s">
        <v>1599</v>
      </c>
      <c r="B31" s="63" t="s">
        <v>81</v>
      </c>
      <c r="C31" s="43" t="s">
        <v>79</v>
      </c>
      <c r="D31" s="44">
        <f>$D$11</f>
        <v>88.27</v>
      </c>
      <c r="E31" s="44">
        <f t="shared" ref="E31:AA31" si="14">$D$11</f>
        <v>88.27</v>
      </c>
      <c r="F31" s="44">
        <f t="shared" si="14"/>
        <v>88.27</v>
      </c>
      <c r="G31" s="44">
        <f t="shared" si="14"/>
        <v>88.27</v>
      </c>
      <c r="H31" s="44">
        <f t="shared" si="14"/>
        <v>88.27</v>
      </c>
      <c r="I31" s="44">
        <f t="shared" si="14"/>
        <v>88.27</v>
      </c>
      <c r="J31" s="44">
        <f t="shared" si="14"/>
        <v>88.27</v>
      </c>
      <c r="K31" s="44">
        <f t="shared" si="14"/>
        <v>88.27</v>
      </c>
      <c r="L31" s="44">
        <f t="shared" si="14"/>
        <v>88.27</v>
      </c>
      <c r="M31" s="44">
        <f t="shared" si="14"/>
        <v>88.27</v>
      </c>
      <c r="N31" s="44">
        <f t="shared" si="14"/>
        <v>88.27</v>
      </c>
      <c r="O31" s="44">
        <f t="shared" si="14"/>
        <v>88.27</v>
      </c>
      <c r="P31" s="44">
        <f t="shared" si="14"/>
        <v>88.27</v>
      </c>
      <c r="Q31" s="44">
        <f t="shared" si="14"/>
        <v>88.27</v>
      </c>
      <c r="R31" s="44">
        <f t="shared" si="14"/>
        <v>88.27</v>
      </c>
      <c r="S31" s="44">
        <f t="shared" si="14"/>
        <v>88.27</v>
      </c>
      <c r="T31" s="44">
        <f t="shared" si="14"/>
        <v>88.27</v>
      </c>
      <c r="U31" s="44">
        <f t="shared" si="14"/>
        <v>88.27</v>
      </c>
      <c r="V31" s="44">
        <f t="shared" si="14"/>
        <v>88.27</v>
      </c>
      <c r="W31" s="44">
        <f t="shared" si="14"/>
        <v>88.27</v>
      </c>
      <c r="X31" s="44">
        <f t="shared" si="14"/>
        <v>88.27</v>
      </c>
      <c r="Y31" s="44">
        <f t="shared" si="14"/>
        <v>88.27</v>
      </c>
      <c r="Z31" s="44">
        <f t="shared" si="14"/>
        <v>88.27</v>
      </c>
      <c r="AA31" s="44">
        <f t="shared" si="14"/>
        <v>88.27</v>
      </c>
    </row>
    <row r="32" spans="1:27" ht="12.75" customHeight="1" collapsed="1" x14ac:dyDescent="0.3">
      <c r="A32" s="98" t="s">
        <v>1600</v>
      </c>
      <c r="B32" s="28" t="str">
        <f>"06"&amp;"."&amp;$B$752&amp;"."&amp;$B$753</f>
        <v>06.02.2024</v>
      </c>
      <c r="C32" s="90" t="s">
        <v>76</v>
      </c>
      <c r="D32" s="91">
        <f>ROUND(((D33+D34+D36+D35)/1000),5)</f>
        <v>2.4156499999999999</v>
      </c>
      <c r="E32" s="91">
        <f>ROUND(((E33+E34+E36+E35)/1000),5)</f>
        <v>2.3566500000000001</v>
      </c>
      <c r="F32" s="91">
        <f>ROUND(((F33+F34+F36+F35)/1000),5)</f>
        <v>2.3273299999999999</v>
      </c>
      <c r="G32" s="91">
        <f t="shared" ref="G32:AA32" si="15">ROUND(((G33+G34+G36+G35)/1000),5)</f>
        <v>2.3155899999999998</v>
      </c>
      <c r="H32" s="91">
        <f t="shared" si="15"/>
        <v>2.3616199999999998</v>
      </c>
      <c r="I32" s="91">
        <f t="shared" si="15"/>
        <v>2.4247000000000001</v>
      </c>
      <c r="J32" s="91">
        <f t="shared" si="15"/>
        <v>2.5903399999999999</v>
      </c>
      <c r="K32" s="91">
        <f t="shared" si="15"/>
        <v>2.84104</v>
      </c>
      <c r="L32" s="91">
        <f t="shared" si="15"/>
        <v>3.0003000000000002</v>
      </c>
      <c r="M32" s="91">
        <f t="shared" si="15"/>
        <v>3.0346299999999999</v>
      </c>
      <c r="N32" s="91">
        <f t="shared" si="15"/>
        <v>3.0567299999999999</v>
      </c>
      <c r="O32" s="91">
        <f t="shared" si="15"/>
        <v>3.0891000000000002</v>
      </c>
      <c r="P32" s="91">
        <f t="shared" si="15"/>
        <v>3.0622699999999998</v>
      </c>
      <c r="Q32" s="91">
        <f t="shared" si="15"/>
        <v>3.0849600000000001</v>
      </c>
      <c r="R32" s="91">
        <f t="shared" si="15"/>
        <v>3.0709399999999998</v>
      </c>
      <c r="S32" s="91">
        <f t="shared" si="15"/>
        <v>3.0256500000000002</v>
      </c>
      <c r="T32" s="91">
        <f t="shared" si="15"/>
        <v>3.0042</v>
      </c>
      <c r="U32" s="91">
        <f t="shared" si="15"/>
        <v>3.04244</v>
      </c>
      <c r="V32" s="91">
        <f t="shared" si="15"/>
        <v>3.0476000000000001</v>
      </c>
      <c r="W32" s="91">
        <f t="shared" si="15"/>
        <v>3.0574599999999998</v>
      </c>
      <c r="X32" s="91">
        <f t="shared" si="15"/>
        <v>2.9631599999999998</v>
      </c>
      <c r="Y32" s="91">
        <f t="shared" si="15"/>
        <v>2.8662100000000001</v>
      </c>
      <c r="Z32" s="91">
        <f t="shared" si="15"/>
        <v>2.65387</v>
      </c>
      <c r="AA32" s="91">
        <f t="shared" si="15"/>
        <v>2.4367800000000002</v>
      </c>
    </row>
    <row r="33" spans="1:27" ht="12.75" hidden="1" customHeight="1" outlineLevel="1" x14ac:dyDescent="0.3">
      <c r="A33" s="99" t="s">
        <v>1601</v>
      </c>
      <c r="B33" s="63" t="s">
        <v>238</v>
      </c>
      <c r="C33" s="43" t="s">
        <v>79</v>
      </c>
      <c r="D33" s="44">
        <v>1251.1600000000001</v>
      </c>
      <c r="E33" s="44">
        <v>1192.1600000000001</v>
      </c>
      <c r="F33" s="44">
        <v>1162.8399999999999</v>
      </c>
      <c r="G33" s="44">
        <v>1151.0999999999999</v>
      </c>
      <c r="H33" s="44">
        <v>1197.1300000000001</v>
      </c>
      <c r="I33" s="44">
        <v>1260.21</v>
      </c>
      <c r="J33" s="44">
        <v>1425.85</v>
      </c>
      <c r="K33" s="44">
        <v>1676.55</v>
      </c>
      <c r="L33" s="44">
        <v>1835.81</v>
      </c>
      <c r="M33" s="44">
        <v>1870.14</v>
      </c>
      <c r="N33" s="44">
        <v>1892.24</v>
      </c>
      <c r="O33" s="44">
        <v>1924.61</v>
      </c>
      <c r="P33" s="44">
        <v>1897.78</v>
      </c>
      <c r="Q33" s="44">
        <v>1920.47</v>
      </c>
      <c r="R33" s="44">
        <v>1906.45</v>
      </c>
      <c r="S33" s="44">
        <v>1861.16</v>
      </c>
      <c r="T33" s="44">
        <v>1839.71</v>
      </c>
      <c r="U33" s="44">
        <v>1877.95</v>
      </c>
      <c r="V33" s="44">
        <v>1883.11</v>
      </c>
      <c r="W33" s="44">
        <v>1892.97</v>
      </c>
      <c r="X33" s="44">
        <v>1798.67</v>
      </c>
      <c r="Y33" s="44">
        <v>1701.72</v>
      </c>
      <c r="Z33" s="44">
        <v>1489.38</v>
      </c>
      <c r="AA33" s="44">
        <v>1272.29</v>
      </c>
    </row>
    <row r="34" spans="1:27" ht="12.75" hidden="1" customHeight="1" outlineLevel="1" x14ac:dyDescent="0.3">
      <c r="A34" s="99" t="s">
        <v>1602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3">
      <c r="A35" s="99" t="s">
        <v>1603</v>
      </c>
      <c r="B35" s="63" t="s">
        <v>83</v>
      </c>
      <c r="C35" s="43" t="s">
        <v>79</v>
      </c>
      <c r="D35" s="44">
        <v>4.8</v>
      </c>
      <c r="E35" s="44">
        <v>4.8</v>
      </c>
      <c r="F35" s="44">
        <v>4.8</v>
      </c>
      <c r="G35" s="44">
        <v>4.8</v>
      </c>
      <c r="H35" s="44">
        <v>4.8</v>
      </c>
      <c r="I35" s="44">
        <v>4.8</v>
      </c>
      <c r="J35" s="44">
        <v>4.8</v>
      </c>
      <c r="K35" s="44">
        <v>4.8</v>
      </c>
      <c r="L35" s="44">
        <v>4.8</v>
      </c>
      <c r="M35" s="44">
        <v>4.8</v>
      </c>
      <c r="N35" s="44">
        <v>4.8</v>
      </c>
      <c r="O35" s="44">
        <v>4.8</v>
      </c>
      <c r="P35" s="44">
        <v>4.8</v>
      </c>
      <c r="Q35" s="44">
        <v>4.8</v>
      </c>
      <c r="R35" s="44">
        <v>4.8</v>
      </c>
      <c r="S35" s="44">
        <v>4.8</v>
      </c>
      <c r="T35" s="44">
        <v>4.8</v>
      </c>
      <c r="U35" s="44">
        <v>4.8</v>
      </c>
      <c r="V35" s="44">
        <v>4.8</v>
      </c>
      <c r="W35" s="44">
        <v>4.8</v>
      </c>
      <c r="X35" s="44">
        <v>4.8</v>
      </c>
      <c r="Y35" s="44">
        <v>4.8</v>
      </c>
      <c r="Z35" s="44">
        <v>4.8</v>
      </c>
      <c r="AA35" s="44">
        <v>4.8</v>
      </c>
    </row>
    <row r="36" spans="1:27" ht="12.75" hidden="1" customHeight="1" outlineLevel="1" x14ac:dyDescent="0.3">
      <c r="A36" s="99" t="s">
        <v>1604</v>
      </c>
      <c r="B36" s="63" t="s">
        <v>81</v>
      </c>
      <c r="C36" s="43" t="s">
        <v>79</v>
      </c>
      <c r="D36" s="44">
        <f>$D$11</f>
        <v>88.27</v>
      </c>
      <c r="E36" s="44">
        <f t="shared" ref="E36:AA36" si="17">$D$11</f>
        <v>88.27</v>
      </c>
      <c r="F36" s="44">
        <f t="shared" si="17"/>
        <v>88.27</v>
      </c>
      <c r="G36" s="44">
        <f t="shared" si="17"/>
        <v>88.27</v>
      </c>
      <c r="H36" s="44">
        <f t="shared" si="17"/>
        <v>88.27</v>
      </c>
      <c r="I36" s="44">
        <f t="shared" si="17"/>
        <v>88.27</v>
      </c>
      <c r="J36" s="44">
        <f t="shared" si="17"/>
        <v>88.27</v>
      </c>
      <c r="K36" s="44">
        <f t="shared" si="17"/>
        <v>88.27</v>
      </c>
      <c r="L36" s="44">
        <f t="shared" si="17"/>
        <v>88.27</v>
      </c>
      <c r="M36" s="44">
        <f t="shared" si="17"/>
        <v>88.27</v>
      </c>
      <c r="N36" s="44">
        <f t="shared" si="17"/>
        <v>88.27</v>
      </c>
      <c r="O36" s="44">
        <f t="shared" si="17"/>
        <v>88.27</v>
      </c>
      <c r="P36" s="44">
        <f t="shared" si="17"/>
        <v>88.27</v>
      </c>
      <c r="Q36" s="44">
        <f t="shared" si="17"/>
        <v>88.27</v>
      </c>
      <c r="R36" s="44">
        <f t="shared" si="17"/>
        <v>88.27</v>
      </c>
      <c r="S36" s="44">
        <f t="shared" si="17"/>
        <v>88.27</v>
      </c>
      <c r="T36" s="44">
        <f t="shared" si="17"/>
        <v>88.27</v>
      </c>
      <c r="U36" s="44">
        <f t="shared" si="17"/>
        <v>88.27</v>
      </c>
      <c r="V36" s="44">
        <f t="shared" si="17"/>
        <v>88.27</v>
      </c>
      <c r="W36" s="44">
        <f t="shared" si="17"/>
        <v>88.27</v>
      </c>
      <c r="X36" s="44">
        <f t="shared" si="17"/>
        <v>88.27</v>
      </c>
      <c r="Y36" s="44">
        <f t="shared" si="17"/>
        <v>88.27</v>
      </c>
      <c r="Z36" s="44">
        <f t="shared" si="17"/>
        <v>88.27</v>
      </c>
      <c r="AA36" s="44">
        <f t="shared" si="17"/>
        <v>88.27</v>
      </c>
    </row>
    <row r="37" spans="1:27" ht="12.75" customHeight="1" collapsed="1" x14ac:dyDescent="0.3">
      <c r="A37" s="98" t="s">
        <v>1605</v>
      </c>
      <c r="B37" s="28" t="str">
        <f>"07"&amp;"."&amp;$B$752&amp;"."&amp;$B$753</f>
        <v>07.02.2024</v>
      </c>
      <c r="C37" s="90" t="s">
        <v>76</v>
      </c>
      <c r="D37" s="91">
        <f>ROUND(((D38+D39+D41+D40)/1000),5)</f>
        <v>2.4364300000000001</v>
      </c>
      <c r="E37" s="91">
        <f>ROUND(((E38+E39+E41+E40)/1000),5)</f>
        <v>2.3807399999999999</v>
      </c>
      <c r="F37" s="91">
        <f>ROUND(((F38+F39+F41+F40)/1000),5)</f>
        <v>2.3422000000000001</v>
      </c>
      <c r="G37" s="91">
        <f t="shared" ref="G37:AA37" si="18">ROUND(((G38+G39+G41+G40)/1000),5)</f>
        <v>2.3370899999999999</v>
      </c>
      <c r="H37" s="91">
        <f t="shared" si="18"/>
        <v>2.3713199999999999</v>
      </c>
      <c r="I37" s="91">
        <f t="shared" si="18"/>
        <v>2.4284400000000002</v>
      </c>
      <c r="J37" s="91">
        <f t="shared" si="18"/>
        <v>2.6150799999999998</v>
      </c>
      <c r="K37" s="91">
        <f t="shared" si="18"/>
        <v>2.89072</v>
      </c>
      <c r="L37" s="91">
        <f t="shared" si="18"/>
        <v>3.0522499999999999</v>
      </c>
      <c r="M37" s="91">
        <f t="shared" si="18"/>
        <v>3.10961</v>
      </c>
      <c r="N37" s="91">
        <f t="shared" si="18"/>
        <v>3.1444000000000001</v>
      </c>
      <c r="O37" s="91">
        <f t="shared" si="18"/>
        <v>3.1812299999999998</v>
      </c>
      <c r="P37" s="91">
        <f t="shared" si="18"/>
        <v>3.1469800000000001</v>
      </c>
      <c r="Q37" s="91">
        <f t="shared" si="18"/>
        <v>3.1758899999999999</v>
      </c>
      <c r="R37" s="91">
        <f t="shared" si="18"/>
        <v>3.1758099999999998</v>
      </c>
      <c r="S37" s="91">
        <f t="shared" si="18"/>
        <v>3.0916999999999999</v>
      </c>
      <c r="T37" s="91">
        <f t="shared" si="18"/>
        <v>3.06107</v>
      </c>
      <c r="U37" s="91">
        <f t="shared" si="18"/>
        <v>3.0999599999999998</v>
      </c>
      <c r="V37" s="91">
        <f t="shared" si="18"/>
        <v>3.0871499999999998</v>
      </c>
      <c r="W37" s="91">
        <f t="shared" si="18"/>
        <v>3.10887</v>
      </c>
      <c r="X37" s="91">
        <f t="shared" si="18"/>
        <v>3.00867</v>
      </c>
      <c r="Y37" s="91">
        <f t="shared" si="18"/>
        <v>2.9155899999999999</v>
      </c>
      <c r="Z37" s="91">
        <f t="shared" si="18"/>
        <v>2.66737</v>
      </c>
      <c r="AA37" s="91">
        <f t="shared" si="18"/>
        <v>2.4678300000000002</v>
      </c>
    </row>
    <row r="38" spans="1:27" ht="12.75" hidden="1" customHeight="1" outlineLevel="1" x14ac:dyDescent="0.3">
      <c r="A38" s="99" t="s">
        <v>1606</v>
      </c>
      <c r="B38" s="63" t="s">
        <v>238</v>
      </c>
      <c r="C38" s="43" t="s">
        <v>79</v>
      </c>
      <c r="D38" s="44">
        <v>1271.94</v>
      </c>
      <c r="E38" s="44">
        <v>1216.25</v>
      </c>
      <c r="F38" s="44">
        <v>1177.71</v>
      </c>
      <c r="G38" s="44">
        <v>1172.5999999999999</v>
      </c>
      <c r="H38" s="44">
        <v>1206.83</v>
      </c>
      <c r="I38" s="44">
        <v>1263.95</v>
      </c>
      <c r="J38" s="44">
        <v>1450.59</v>
      </c>
      <c r="K38" s="44">
        <v>1726.23</v>
      </c>
      <c r="L38" s="44">
        <v>1887.76</v>
      </c>
      <c r="M38" s="44">
        <v>1945.12</v>
      </c>
      <c r="N38" s="44">
        <v>1979.91</v>
      </c>
      <c r="O38" s="44">
        <v>2016.74</v>
      </c>
      <c r="P38" s="44">
        <v>1982.49</v>
      </c>
      <c r="Q38" s="44">
        <v>2011.4</v>
      </c>
      <c r="R38" s="44">
        <v>2011.32</v>
      </c>
      <c r="S38" s="44">
        <v>1927.21</v>
      </c>
      <c r="T38" s="44">
        <v>1896.58</v>
      </c>
      <c r="U38" s="44">
        <v>1935.47</v>
      </c>
      <c r="V38" s="44">
        <v>1922.66</v>
      </c>
      <c r="W38" s="44">
        <v>1944.38</v>
      </c>
      <c r="X38" s="44">
        <v>1844.18</v>
      </c>
      <c r="Y38" s="44">
        <v>1751.1</v>
      </c>
      <c r="Z38" s="44">
        <v>1502.88</v>
      </c>
      <c r="AA38" s="44">
        <v>1303.3399999999999</v>
      </c>
    </row>
    <row r="39" spans="1:27" ht="12.75" hidden="1" customHeight="1" outlineLevel="1" x14ac:dyDescent="0.3">
      <c r="A39" s="99" t="s">
        <v>1607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3">
      <c r="A40" s="99" t="s">
        <v>1608</v>
      </c>
      <c r="B40" s="63" t="s">
        <v>83</v>
      </c>
      <c r="C40" s="43" t="s">
        <v>79</v>
      </c>
      <c r="D40" s="44">
        <v>4.8</v>
      </c>
      <c r="E40" s="44">
        <v>4.8</v>
      </c>
      <c r="F40" s="44">
        <v>4.8</v>
      </c>
      <c r="G40" s="44">
        <v>4.8</v>
      </c>
      <c r="H40" s="44">
        <v>4.8</v>
      </c>
      <c r="I40" s="44">
        <v>4.8</v>
      </c>
      <c r="J40" s="44">
        <v>4.8</v>
      </c>
      <c r="K40" s="44">
        <v>4.8</v>
      </c>
      <c r="L40" s="44">
        <v>4.8</v>
      </c>
      <c r="M40" s="44">
        <v>4.8</v>
      </c>
      <c r="N40" s="44">
        <v>4.8</v>
      </c>
      <c r="O40" s="44">
        <v>4.8</v>
      </c>
      <c r="P40" s="44">
        <v>4.8</v>
      </c>
      <c r="Q40" s="44">
        <v>4.8</v>
      </c>
      <c r="R40" s="44">
        <v>4.8</v>
      </c>
      <c r="S40" s="44">
        <v>4.8</v>
      </c>
      <c r="T40" s="44">
        <v>4.8</v>
      </c>
      <c r="U40" s="44">
        <v>4.8</v>
      </c>
      <c r="V40" s="44">
        <v>4.8</v>
      </c>
      <c r="W40" s="44">
        <v>4.8</v>
      </c>
      <c r="X40" s="44">
        <v>4.8</v>
      </c>
      <c r="Y40" s="44">
        <v>4.8</v>
      </c>
      <c r="Z40" s="44">
        <v>4.8</v>
      </c>
      <c r="AA40" s="44">
        <v>4.8</v>
      </c>
    </row>
    <row r="41" spans="1:27" ht="12.75" hidden="1" customHeight="1" outlineLevel="1" x14ac:dyDescent="0.3">
      <c r="A41" s="99" t="s">
        <v>1609</v>
      </c>
      <c r="B41" s="63" t="s">
        <v>81</v>
      </c>
      <c r="C41" s="43" t="s">
        <v>79</v>
      </c>
      <c r="D41" s="44">
        <f>$D$11</f>
        <v>88.27</v>
      </c>
      <c r="E41" s="44">
        <f t="shared" ref="E41:AA41" si="20">$D$11</f>
        <v>88.27</v>
      </c>
      <c r="F41" s="44">
        <f t="shared" si="20"/>
        <v>88.27</v>
      </c>
      <c r="G41" s="44">
        <f t="shared" si="20"/>
        <v>88.27</v>
      </c>
      <c r="H41" s="44">
        <f t="shared" si="20"/>
        <v>88.27</v>
      </c>
      <c r="I41" s="44">
        <f t="shared" si="20"/>
        <v>88.27</v>
      </c>
      <c r="J41" s="44">
        <f t="shared" si="20"/>
        <v>88.27</v>
      </c>
      <c r="K41" s="44">
        <f t="shared" si="20"/>
        <v>88.27</v>
      </c>
      <c r="L41" s="44">
        <f t="shared" si="20"/>
        <v>88.27</v>
      </c>
      <c r="M41" s="44">
        <f t="shared" si="20"/>
        <v>88.27</v>
      </c>
      <c r="N41" s="44">
        <f t="shared" si="20"/>
        <v>88.27</v>
      </c>
      <c r="O41" s="44">
        <f t="shared" si="20"/>
        <v>88.27</v>
      </c>
      <c r="P41" s="44">
        <f t="shared" si="20"/>
        <v>88.27</v>
      </c>
      <c r="Q41" s="44">
        <f t="shared" si="20"/>
        <v>88.27</v>
      </c>
      <c r="R41" s="44">
        <f t="shared" si="20"/>
        <v>88.27</v>
      </c>
      <c r="S41" s="44">
        <f t="shared" si="20"/>
        <v>88.27</v>
      </c>
      <c r="T41" s="44">
        <f t="shared" si="20"/>
        <v>88.27</v>
      </c>
      <c r="U41" s="44">
        <f t="shared" si="20"/>
        <v>88.27</v>
      </c>
      <c r="V41" s="44">
        <f t="shared" si="20"/>
        <v>88.27</v>
      </c>
      <c r="W41" s="44">
        <f t="shared" si="20"/>
        <v>88.27</v>
      </c>
      <c r="X41" s="44">
        <f t="shared" si="20"/>
        <v>88.27</v>
      </c>
      <c r="Y41" s="44">
        <f t="shared" si="20"/>
        <v>88.27</v>
      </c>
      <c r="Z41" s="44">
        <f t="shared" si="20"/>
        <v>88.27</v>
      </c>
      <c r="AA41" s="44">
        <f t="shared" si="20"/>
        <v>88.27</v>
      </c>
    </row>
    <row r="42" spans="1:27" ht="12.75" customHeight="1" collapsed="1" x14ac:dyDescent="0.3">
      <c r="A42" s="98" t="s">
        <v>1610</v>
      </c>
      <c r="B42" s="28" t="str">
        <f>"08"&amp;"."&amp;$B$752&amp;"."&amp;$B$753</f>
        <v>08.02.2024</v>
      </c>
      <c r="C42" s="90" t="s">
        <v>76</v>
      </c>
      <c r="D42" s="91">
        <f>ROUND(((D43+D44+D46+D45)/1000),5)</f>
        <v>2.4365299999999999</v>
      </c>
      <c r="E42" s="91">
        <f>ROUND(((E43+E44+E46+E45)/1000),5)</f>
        <v>2.3513600000000001</v>
      </c>
      <c r="F42" s="91">
        <f>ROUND(((F43+F44+F46+F45)/1000),5)</f>
        <v>2.3188300000000002</v>
      </c>
      <c r="G42" s="91">
        <f t="shared" ref="G42:AA42" si="21">ROUND(((G43+G44+G46+G45)/1000),5)</f>
        <v>2.3104100000000001</v>
      </c>
      <c r="H42" s="91">
        <f t="shared" si="21"/>
        <v>2.34355</v>
      </c>
      <c r="I42" s="91">
        <f t="shared" si="21"/>
        <v>2.46088</v>
      </c>
      <c r="J42" s="91">
        <f t="shared" si="21"/>
        <v>2.67008</v>
      </c>
      <c r="K42" s="91">
        <f t="shared" si="21"/>
        <v>2.9649800000000002</v>
      </c>
      <c r="L42" s="91">
        <f t="shared" si="21"/>
        <v>3.08711</v>
      </c>
      <c r="M42" s="91">
        <f t="shared" si="21"/>
        <v>3.1746599999999998</v>
      </c>
      <c r="N42" s="91">
        <f t="shared" si="21"/>
        <v>3.2418200000000001</v>
      </c>
      <c r="O42" s="91">
        <f t="shared" si="21"/>
        <v>3.2580900000000002</v>
      </c>
      <c r="P42" s="91">
        <f t="shared" si="21"/>
        <v>3.2302399999999998</v>
      </c>
      <c r="Q42" s="91">
        <f t="shared" si="21"/>
        <v>3.2369500000000002</v>
      </c>
      <c r="R42" s="91">
        <f t="shared" si="21"/>
        <v>3.22342</v>
      </c>
      <c r="S42" s="91">
        <f t="shared" si="21"/>
        <v>3.1601499999999998</v>
      </c>
      <c r="T42" s="91">
        <f t="shared" si="21"/>
        <v>3.2386599999999999</v>
      </c>
      <c r="U42" s="91">
        <f t="shared" si="21"/>
        <v>3.2707799999999998</v>
      </c>
      <c r="V42" s="91">
        <f t="shared" si="21"/>
        <v>3.3603399999999999</v>
      </c>
      <c r="W42" s="91">
        <f t="shared" si="21"/>
        <v>3.20689</v>
      </c>
      <c r="X42" s="91">
        <f t="shared" si="21"/>
        <v>3.1297100000000002</v>
      </c>
      <c r="Y42" s="91">
        <f t="shared" si="21"/>
        <v>3.0066999999999999</v>
      </c>
      <c r="Z42" s="91">
        <f t="shared" si="21"/>
        <v>2.86402</v>
      </c>
      <c r="AA42" s="91">
        <f t="shared" si="21"/>
        <v>2.6095700000000002</v>
      </c>
    </row>
    <row r="43" spans="1:27" ht="12.75" hidden="1" customHeight="1" outlineLevel="1" x14ac:dyDescent="0.3">
      <c r="A43" s="99" t="s">
        <v>1611</v>
      </c>
      <c r="B43" s="63" t="s">
        <v>238</v>
      </c>
      <c r="C43" s="43" t="s">
        <v>79</v>
      </c>
      <c r="D43" s="44">
        <v>1272.04</v>
      </c>
      <c r="E43" s="44">
        <v>1186.8699999999999</v>
      </c>
      <c r="F43" s="44">
        <v>1154.3399999999999</v>
      </c>
      <c r="G43" s="44">
        <v>1145.92</v>
      </c>
      <c r="H43" s="44">
        <v>1179.06</v>
      </c>
      <c r="I43" s="44">
        <v>1296.3900000000001</v>
      </c>
      <c r="J43" s="44">
        <v>1505.59</v>
      </c>
      <c r="K43" s="44">
        <v>1800.49</v>
      </c>
      <c r="L43" s="44">
        <v>1922.62</v>
      </c>
      <c r="M43" s="44">
        <v>2010.17</v>
      </c>
      <c r="N43" s="44">
        <v>2077.33</v>
      </c>
      <c r="O43" s="44">
        <v>2093.6</v>
      </c>
      <c r="P43" s="44">
        <v>2065.75</v>
      </c>
      <c r="Q43" s="44">
        <v>2072.46</v>
      </c>
      <c r="R43" s="44">
        <v>2058.9299999999998</v>
      </c>
      <c r="S43" s="44">
        <v>1995.66</v>
      </c>
      <c r="T43" s="44">
        <v>2074.17</v>
      </c>
      <c r="U43" s="44">
        <v>2106.29</v>
      </c>
      <c r="V43" s="44">
        <v>2195.85</v>
      </c>
      <c r="W43" s="44">
        <v>2042.4</v>
      </c>
      <c r="X43" s="44">
        <v>1965.22</v>
      </c>
      <c r="Y43" s="44">
        <v>1842.21</v>
      </c>
      <c r="Z43" s="44">
        <v>1699.53</v>
      </c>
      <c r="AA43" s="44">
        <v>1445.08</v>
      </c>
    </row>
    <row r="44" spans="1:27" ht="12.75" hidden="1" customHeight="1" outlineLevel="1" x14ac:dyDescent="0.3">
      <c r="A44" s="99" t="s">
        <v>1612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3">
      <c r="A45" s="99" t="s">
        <v>1613</v>
      </c>
      <c r="B45" s="63" t="s">
        <v>83</v>
      </c>
      <c r="C45" s="43" t="s">
        <v>79</v>
      </c>
      <c r="D45" s="44">
        <v>4.8</v>
      </c>
      <c r="E45" s="44">
        <v>4.8</v>
      </c>
      <c r="F45" s="44">
        <v>4.8</v>
      </c>
      <c r="G45" s="44">
        <v>4.8</v>
      </c>
      <c r="H45" s="44">
        <v>4.8</v>
      </c>
      <c r="I45" s="44">
        <v>4.8</v>
      </c>
      <c r="J45" s="44">
        <v>4.8</v>
      </c>
      <c r="K45" s="44">
        <v>4.8</v>
      </c>
      <c r="L45" s="44">
        <v>4.8</v>
      </c>
      <c r="M45" s="44">
        <v>4.8</v>
      </c>
      <c r="N45" s="44">
        <v>4.8</v>
      </c>
      <c r="O45" s="44">
        <v>4.8</v>
      </c>
      <c r="P45" s="44">
        <v>4.8</v>
      </c>
      <c r="Q45" s="44">
        <v>4.8</v>
      </c>
      <c r="R45" s="44">
        <v>4.8</v>
      </c>
      <c r="S45" s="44">
        <v>4.8</v>
      </c>
      <c r="T45" s="44">
        <v>4.8</v>
      </c>
      <c r="U45" s="44">
        <v>4.8</v>
      </c>
      <c r="V45" s="44">
        <v>4.8</v>
      </c>
      <c r="W45" s="44">
        <v>4.8</v>
      </c>
      <c r="X45" s="44">
        <v>4.8</v>
      </c>
      <c r="Y45" s="44">
        <v>4.8</v>
      </c>
      <c r="Z45" s="44">
        <v>4.8</v>
      </c>
      <c r="AA45" s="44">
        <v>4.8</v>
      </c>
    </row>
    <row r="46" spans="1:27" ht="12.75" hidden="1" customHeight="1" outlineLevel="1" x14ac:dyDescent="0.3">
      <c r="A46" s="99" t="s">
        <v>1614</v>
      </c>
      <c r="B46" s="63" t="s">
        <v>81</v>
      </c>
      <c r="C46" s="43" t="s">
        <v>79</v>
      </c>
      <c r="D46" s="44">
        <f>$D$11</f>
        <v>88.27</v>
      </c>
      <c r="E46" s="44">
        <f t="shared" ref="E46:AA46" si="23">$D$11</f>
        <v>88.27</v>
      </c>
      <c r="F46" s="44">
        <f t="shared" si="23"/>
        <v>88.27</v>
      </c>
      <c r="G46" s="44">
        <f t="shared" si="23"/>
        <v>88.27</v>
      </c>
      <c r="H46" s="44">
        <f t="shared" si="23"/>
        <v>88.27</v>
      </c>
      <c r="I46" s="44">
        <f t="shared" si="23"/>
        <v>88.27</v>
      </c>
      <c r="J46" s="44">
        <f t="shared" si="23"/>
        <v>88.27</v>
      </c>
      <c r="K46" s="44">
        <f t="shared" si="23"/>
        <v>88.27</v>
      </c>
      <c r="L46" s="44">
        <f t="shared" si="23"/>
        <v>88.27</v>
      </c>
      <c r="M46" s="44">
        <f t="shared" si="23"/>
        <v>88.27</v>
      </c>
      <c r="N46" s="44">
        <f t="shared" si="23"/>
        <v>88.27</v>
      </c>
      <c r="O46" s="44">
        <f t="shared" si="23"/>
        <v>88.27</v>
      </c>
      <c r="P46" s="44">
        <f t="shared" si="23"/>
        <v>88.27</v>
      </c>
      <c r="Q46" s="44">
        <f t="shared" si="23"/>
        <v>88.27</v>
      </c>
      <c r="R46" s="44">
        <f t="shared" si="23"/>
        <v>88.27</v>
      </c>
      <c r="S46" s="44">
        <f t="shared" si="23"/>
        <v>88.27</v>
      </c>
      <c r="T46" s="44">
        <f t="shared" si="23"/>
        <v>88.27</v>
      </c>
      <c r="U46" s="44">
        <f t="shared" si="23"/>
        <v>88.27</v>
      </c>
      <c r="V46" s="44">
        <f t="shared" si="23"/>
        <v>88.27</v>
      </c>
      <c r="W46" s="44">
        <f t="shared" si="23"/>
        <v>88.27</v>
      </c>
      <c r="X46" s="44">
        <f t="shared" si="23"/>
        <v>88.27</v>
      </c>
      <c r="Y46" s="44">
        <f t="shared" si="23"/>
        <v>88.27</v>
      </c>
      <c r="Z46" s="44">
        <f t="shared" si="23"/>
        <v>88.27</v>
      </c>
      <c r="AA46" s="44">
        <f t="shared" si="23"/>
        <v>88.27</v>
      </c>
    </row>
    <row r="47" spans="1:27" ht="12.75" customHeight="1" collapsed="1" x14ac:dyDescent="0.3">
      <c r="A47" s="98" t="s">
        <v>1615</v>
      </c>
      <c r="B47" s="28" t="str">
        <f>"09"&amp;"."&amp;$B$752&amp;"."&amp;$B$753</f>
        <v>09.02.2024</v>
      </c>
      <c r="C47" s="90" t="s">
        <v>76</v>
      </c>
      <c r="D47" s="91">
        <f>ROUND(((D48+D49+D51+D50)/1000),5)</f>
        <v>2.4743499999999998</v>
      </c>
      <c r="E47" s="91">
        <f>ROUND(((E48+E49+E51+E50)/1000),5)</f>
        <v>2.3653599999999999</v>
      </c>
      <c r="F47" s="91">
        <f>ROUND(((F48+F49+F51+F50)/1000),5)</f>
        <v>2.3395800000000002</v>
      </c>
      <c r="G47" s="91">
        <f t="shared" ref="G47:AA47" si="24">ROUND(((G48+G49+G51+G50)/1000),5)</f>
        <v>2.3393600000000001</v>
      </c>
      <c r="H47" s="91">
        <f t="shared" si="24"/>
        <v>2.3499500000000002</v>
      </c>
      <c r="I47" s="91">
        <f t="shared" si="24"/>
        <v>2.4902299999999999</v>
      </c>
      <c r="J47" s="91">
        <f t="shared" si="24"/>
        <v>2.72803</v>
      </c>
      <c r="K47" s="91">
        <f t="shared" si="24"/>
        <v>3.0010400000000002</v>
      </c>
      <c r="L47" s="91">
        <f t="shared" si="24"/>
        <v>3.1384699999999999</v>
      </c>
      <c r="M47" s="91">
        <f t="shared" si="24"/>
        <v>3.2689900000000001</v>
      </c>
      <c r="N47" s="91">
        <f t="shared" si="24"/>
        <v>3.3407</v>
      </c>
      <c r="O47" s="91">
        <f t="shared" si="24"/>
        <v>3.23943</v>
      </c>
      <c r="P47" s="91">
        <f t="shared" si="24"/>
        <v>3.2098800000000001</v>
      </c>
      <c r="Q47" s="91">
        <f t="shared" si="24"/>
        <v>3.2160099999999998</v>
      </c>
      <c r="R47" s="91">
        <f t="shared" si="24"/>
        <v>3.2027299999999999</v>
      </c>
      <c r="S47" s="91">
        <f t="shared" si="24"/>
        <v>3.2118699999999998</v>
      </c>
      <c r="T47" s="91">
        <f t="shared" si="24"/>
        <v>3.2589199999999998</v>
      </c>
      <c r="U47" s="91">
        <f t="shared" si="24"/>
        <v>3.2878699999999998</v>
      </c>
      <c r="V47" s="91">
        <f t="shared" si="24"/>
        <v>3.3511899999999999</v>
      </c>
      <c r="W47" s="91">
        <f t="shared" si="24"/>
        <v>3.17184</v>
      </c>
      <c r="X47" s="91">
        <f t="shared" si="24"/>
        <v>3.09239</v>
      </c>
      <c r="Y47" s="91">
        <f t="shared" si="24"/>
        <v>3.02833</v>
      </c>
      <c r="Z47" s="91">
        <f t="shared" si="24"/>
        <v>2.8912800000000001</v>
      </c>
      <c r="AA47" s="91">
        <f t="shared" si="24"/>
        <v>2.6886100000000002</v>
      </c>
    </row>
    <row r="48" spans="1:27" ht="12.75" hidden="1" customHeight="1" outlineLevel="1" x14ac:dyDescent="0.3">
      <c r="A48" s="99" t="s">
        <v>1616</v>
      </c>
      <c r="B48" s="63" t="s">
        <v>238</v>
      </c>
      <c r="C48" s="43" t="s">
        <v>79</v>
      </c>
      <c r="D48" s="44">
        <v>1309.8599999999999</v>
      </c>
      <c r="E48" s="44">
        <v>1200.8699999999999</v>
      </c>
      <c r="F48" s="44">
        <v>1175.0899999999999</v>
      </c>
      <c r="G48" s="44">
        <v>1174.8699999999999</v>
      </c>
      <c r="H48" s="44">
        <v>1185.46</v>
      </c>
      <c r="I48" s="44">
        <v>1325.74</v>
      </c>
      <c r="J48" s="44">
        <v>1563.54</v>
      </c>
      <c r="K48" s="44">
        <v>1836.55</v>
      </c>
      <c r="L48" s="44">
        <v>1973.98</v>
      </c>
      <c r="M48" s="44">
        <v>2104.5</v>
      </c>
      <c r="N48" s="44">
        <v>2176.21</v>
      </c>
      <c r="O48" s="44">
        <v>2074.94</v>
      </c>
      <c r="P48" s="44">
        <v>2045.39</v>
      </c>
      <c r="Q48" s="44">
        <v>2051.52</v>
      </c>
      <c r="R48" s="44">
        <v>2038.24</v>
      </c>
      <c r="S48" s="44">
        <v>2047.38</v>
      </c>
      <c r="T48" s="44">
        <v>2094.4299999999998</v>
      </c>
      <c r="U48" s="44">
        <v>2123.38</v>
      </c>
      <c r="V48" s="44">
        <v>2186.6999999999998</v>
      </c>
      <c r="W48" s="44">
        <v>2007.35</v>
      </c>
      <c r="X48" s="44">
        <v>1927.9</v>
      </c>
      <c r="Y48" s="44">
        <v>1863.84</v>
      </c>
      <c r="Z48" s="44">
        <v>1726.79</v>
      </c>
      <c r="AA48" s="44">
        <v>1524.12</v>
      </c>
    </row>
    <row r="49" spans="1:27" ht="12.75" hidden="1" customHeight="1" outlineLevel="1" x14ac:dyDescent="0.3">
      <c r="A49" s="99" t="s">
        <v>1617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3">
      <c r="A50" s="99" t="s">
        <v>1618</v>
      </c>
      <c r="B50" s="63" t="s">
        <v>83</v>
      </c>
      <c r="C50" s="43" t="s">
        <v>79</v>
      </c>
      <c r="D50" s="44">
        <v>4.8</v>
      </c>
      <c r="E50" s="44">
        <v>4.8</v>
      </c>
      <c r="F50" s="44">
        <v>4.8</v>
      </c>
      <c r="G50" s="44">
        <v>4.8</v>
      </c>
      <c r="H50" s="44">
        <v>4.8</v>
      </c>
      <c r="I50" s="44">
        <v>4.8</v>
      </c>
      <c r="J50" s="44">
        <v>4.8</v>
      </c>
      <c r="K50" s="44">
        <v>4.8</v>
      </c>
      <c r="L50" s="44">
        <v>4.8</v>
      </c>
      <c r="M50" s="44">
        <v>4.8</v>
      </c>
      <c r="N50" s="44">
        <v>4.8</v>
      </c>
      <c r="O50" s="44">
        <v>4.8</v>
      </c>
      <c r="P50" s="44">
        <v>4.8</v>
      </c>
      <c r="Q50" s="44">
        <v>4.8</v>
      </c>
      <c r="R50" s="44">
        <v>4.8</v>
      </c>
      <c r="S50" s="44">
        <v>4.8</v>
      </c>
      <c r="T50" s="44">
        <v>4.8</v>
      </c>
      <c r="U50" s="44">
        <v>4.8</v>
      </c>
      <c r="V50" s="44">
        <v>4.8</v>
      </c>
      <c r="W50" s="44">
        <v>4.8</v>
      </c>
      <c r="X50" s="44">
        <v>4.8</v>
      </c>
      <c r="Y50" s="44">
        <v>4.8</v>
      </c>
      <c r="Z50" s="44">
        <v>4.8</v>
      </c>
      <c r="AA50" s="44">
        <v>4.8</v>
      </c>
    </row>
    <row r="51" spans="1:27" ht="12.75" hidden="1" customHeight="1" outlineLevel="1" x14ac:dyDescent="0.3">
      <c r="A51" s="99" t="s">
        <v>1619</v>
      </c>
      <c r="B51" s="63" t="s">
        <v>81</v>
      </c>
      <c r="C51" s="43" t="s">
        <v>79</v>
      </c>
      <c r="D51" s="44">
        <f>$D$11</f>
        <v>88.27</v>
      </c>
      <c r="E51" s="44">
        <f t="shared" ref="E51:AA51" si="26">$D$11</f>
        <v>88.27</v>
      </c>
      <c r="F51" s="44">
        <f t="shared" si="26"/>
        <v>88.27</v>
      </c>
      <c r="G51" s="44">
        <f t="shared" si="26"/>
        <v>88.27</v>
      </c>
      <c r="H51" s="44">
        <f t="shared" si="26"/>
        <v>88.27</v>
      </c>
      <c r="I51" s="44">
        <f t="shared" si="26"/>
        <v>88.27</v>
      </c>
      <c r="J51" s="44">
        <f t="shared" si="26"/>
        <v>88.27</v>
      </c>
      <c r="K51" s="44">
        <f t="shared" si="26"/>
        <v>88.27</v>
      </c>
      <c r="L51" s="44">
        <f t="shared" si="26"/>
        <v>88.27</v>
      </c>
      <c r="M51" s="44">
        <f t="shared" si="26"/>
        <v>88.27</v>
      </c>
      <c r="N51" s="44">
        <f t="shared" si="26"/>
        <v>88.27</v>
      </c>
      <c r="O51" s="44">
        <f t="shared" si="26"/>
        <v>88.27</v>
      </c>
      <c r="P51" s="44">
        <f t="shared" si="26"/>
        <v>88.27</v>
      </c>
      <c r="Q51" s="44">
        <f t="shared" si="26"/>
        <v>88.27</v>
      </c>
      <c r="R51" s="44">
        <f t="shared" si="26"/>
        <v>88.27</v>
      </c>
      <c r="S51" s="44">
        <f t="shared" si="26"/>
        <v>88.27</v>
      </c>
      <c r="T51" s="44">
        <f t="shared" si="26"/>
        <v>88.27</v>
      </c>
      <c r="U51" s="44">
        <f t="shared" si="26"/>
        <v>88.27</v>
      </c>
      <c r="V51" s="44">
        <f t="shared" si="26"/>
        <v>88.27</v>
      </c>
      <c r="W51" s="44">
        <f t="shared" si="26"/>
        <v>88.27</v>
      </c>
      <c r="X51" s="44">
        <f t="shared" si="26"/>
        <v>88.27</v>
      </c>
      <c r="Y51" s="44">
        <f t="shared" si="26"/>
        <v>88.27</v>
      </c>
      <c r="Z51" s="44">
        <f t="shared" si="26"/>
        <v>88.27</v>
      </c>
      <c r="AA51" s="44">
        <f t="shared" si="26"/>
        <v>88.27</v>
      </c>
    </row>
    <row r="52" spans="1:27" ht="12.75" customHeight="1" collapsed="1" x14ac:dyDescent="0.3">
      <c r="A52" s="98" t="s">
        <v>1620</v>
      </c>
      <c r="B52" s="28" t="str">
        <f>"10"&amp;"."&amp;$B$752&amp;"."&amp;$B$753</f>
        <v>10.02.2024</v>
      </c>
      <c r="C52" s="90" t="s">
        <v>76</v>
      </c>
      <c r="D52" s="91">
        <f>ROUND(((D53+D54+D56+D55)/1000),5)</f>
        <v>2.6093600000000001</v>
      </c>
      <c r="E52" s="91">
        <f>ROUND(((E53+E54+E56+E55)/1000),5)</f>
        <v>2.4342100000000002</v>
      </c>
      <c r="F52" s="91">
        <f>ROUND(((F53+F54+F56+F55)/1000),5)</f>
        <v>2.35439</v>
      </c>
      <c r="G52" s="91">
        <f t="shared" ref="G52:AA52" si="27">ROUND(((G53+G54+G56+G55)/1000),5)</f>
        <v>2.3454999999999999</v>
      </c>
      <c r="H52" s="91">
        <f t="shared" si="27"/>
        <v>2.3538100000000002</v>
      </c>
      <c r="I52" s="91">
        <f t="shared" si="27"/>
        <v>2.4449999999999998</v>
      </c>
      <c r="J52" s="91">
        <f t="shared" si="27"/>
        <v>2.5560700000000001</v>
      </c>
      <c r="K52" s="91">
        <f t="shared" si="27"/>
        <v>2.7904599999999999</v>
      </c>
      <c r="L52" s="91">
        <f t="shared" si="27"/>
        <v>2.9760599999999999</v>
      </c>
      <c r="M52" s="91">
        <f t="shared" si="27"/>
        <v>3.0537000000000001</v>
      </c>
      <c r="N52" s="91">
        <f t="shared" si="27"/>
        <v>3.1236999999999999</v>
      </c>
      <c r="O52" s="91">
        <f t="shared" si="27"/>
        <v>3.1401599999999998</v>
      </c>
      <c r="P52" s="91">
        <f t="shared" si="27"/>
        <v>3.1225399999999999</v>
      </c>
      <c r="Q52" s="91">
        <f t="shared" si="27"/>
        <v>3.11008</v>
      </c>
      <c r="R52" s="91">
        <f t="shared" si="27"/>
        <v>3.05993</v>
      </c>
      <c r="S52" s="91">
        <f t="shared" si="27"/>
        <v>3.1318299999999999</v>
      </c>
      <c r="T52" s="91">
        <f t="shared" si="27"/>
        <v>3.1815799999999999</v>
      </c>
      <c r="U52" s="91">
        <f t="shared" si="27"/>
        <v>3.2332200000000002</v>
      </c>
      <c r="V52" s="91">
        <f t="shared" si="27"/>
        <v>3.36456</v>
      </c>
      <c r="W52" s="91">
        <f t="shared" si="27"/>
        <v>3.2313200000000002</v>
      </c>
      <c r="X52" s="91">
        <f t="shared" si="27"/>
        <v>3.0806399999999998</v>
      </c>
      <c r="Y52" s="91">
        <f t="shared" si="27"/>
        <v>2.98943</v>
      </c>
      <c r="Z52" s="91">
        <f t="shared" si="27"/>
        <v>2.9138700000000002</v>
      </c>
      <c r="AA52" s="91">
        <f t="shared" si="27"/>
        <v>2.6983799999999998</v>
      </c>
    </row>
    <row r="53" spans="1:27" ht="12.75" hidden="1" customHeight="1" outlineLevel="1" x14ac:dyDescent="0.3">
      <c r="A53" s="99" t="s">
        <v>1621</v>
      </c>
      <c r="B53" s="63" t="s">
        <v>238</v>
      </c>
      <c r="C53" s="43" t="s">
        <v>79</v>
      </c>
      <c r="D53" s="44">
        <v>1444.87</v>
      </c>
      <c r="E53" s="44">
        <v>1269.72</v>
      </c>
      <c r="F53" s="44">
        <v>1189.9000000000001</v>
      </c>
      <c r="G53" s="44">
        <v>1181.01</v>
      </c>
      <c r="H53" s="44">
        <v>1189.32</v>
      </c>
      <c r="I53" s="44">
        <v>1280.51</v>
      </c>
      <c r="J53" s="44">
        <v>1391.58</v>
      </c>
      <c r="K53" s="44">
        <v>1625.97</v>
      </c>
      <c r="L53" s="44">
        <v>1811.57</v>
      </c>
      <c r="M53" s="44">
        <v>1889.21</v>
      </c>
      <c r="N53" s="44">
        <v>1959.21</v>
      </c>
      <c r="O53" s="44">
        <v>1975.67</v>
      </c>
      <c r="P53" s="44">
        <v>1958.05</v>
      </c>
      <c r="Q53" s="44">
        <v>1945.59</v>
      </c>
      <c r="R53" s="44">
        <v>1895.44</v>
      </c>
      <c r="S53" s="44">
        <v>1967.34</v>
      </c>
      <c r="T53" s="44">
        <v>2017.09</v>
      </c>
      <c r="U53" s="44">
        <v>2068.73</v>
      </c>
      <c r="V53" s="44">
        <v>2200.0700000000002</v>
      </c>
      <c r="W53" s="44">
        <v>2066.83</v>
      </c>
      <c r="X53" s="44">
        <v>1916.15</v>
      </c>
      <c r="Y53" s="44">
        <v>1824.94</v>
      </c>
      <c r="Z53" s="44">
        <v>1749.38</v>
      </c>
      <c r="AA53" s="44">
        <v>1533.89</v>
      </c>
    </row>
    <row r="54" spans="1:27" ht="12.75" hidden="1" customHeight="1" outlineLevel="1" x14ac:dyDescent="0.3">
      <c r="A54" s="99" t="s">
        <v>1622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3">
      <c r="A55" s="99" t="s">
        <v>1623</v>
      </c>
      <c r="B55" s="63" t="s">
        <v>83</v>
      </c>
      <c r="C55" s="43" t="s">
        <v>79</v>
      </c>
      <c r="D55" s="44">
        <v>4.8</v>
      </c>
      <c r="E55" s="44">
        <v>4.8</v>
      </c>
      <c r="F55" s="44">
        <v>4.8</v>
      </c>
      <c r="G55" s="44">
        <v>4.8</v>
      </c>
      <c r="H55" s="44">
        <v>4.8</v>
      </c>
      <c r="I55" s="44">
        <v>4.8</v>
      </c>
      <c r="J55" s="44">
        <v>4.8</v>
      </c>
      <c r="K55" s="44">
        <v>4.8</v>
      </c>
      <c r="L55" s="44">
        <v>4.8</v>
      </c>
      <c r="M55" s="44">
        <v>4.8</v>
      </c>
      <c r="N55" s="44">
        <v>4.8</v>
      </c>
      <c r="O55" s="44">
        <v>4.8</v>
      </c>
      <c r="P55" s="44">
        <v>4.8</v>
      </c>
      <c r="Q55" s="44">
        <v>4.8</v>
      </c>
      <c r="R55" s="44">
        <v>4.8</v>
      </c>
      <c r="S55" s="44">
        <v>4.8</v>
      </c>
      <c r="T55" s="44">
        <v>4.8</v>
      </c>
      <c r="U55" s="44">
        <v>4.8</v>
      </c>
      <c r="V55" s="44">
        <v>4.8</v>
      </c>
      <c r="W55" s="44">
        <v>4.8</v>
      </c>
      <c r="X55" s="44">
        <v>4.8</v>
      </c>
      <c r="Y55" s="44">
        <v>4.8</v>
      </c>
      <c r="Z55" s="44">
        <v>4.8</v>
      </c>
      <c r="AA55" s="44">
        <v>4.8</v>
      </c>
    </row>
    <row r="56" spans="1:27" ht="12.75" hidden="1" customHeight="1" outlineLevel="1" x14ac:dyDescent="0.3">
      <c r="A56" s="99" t="s">
        <v>1624</v>
      </c>
      <c r="B56" s="63" t="s">
        <v>81</v>
      </c>
      <c r="C56" s="43" t="s">
        <v>79</v>
      </c>
      <c r="D56" s="44">
        <f>$D$11</f>
        <v>88.27</v>
      </c>
      <c r="E56" s="44">
        <f t="shared" ref="E56:AA56" si="29">$D$11</f>
        <v>88.27</v>
      </c>
      <c r="F56" s="44">
        <f t="shared" si="29"/>
        <v>88.27</v>
      </c>
      <c r="G56" s="44">
        <f t="shared" si="29"/>
        <v>88.27</v>
      </c>
      <c r="H56" s="44">
        <f t="shared" si="29"/>
        <v>88.27</v>
      </c>
      <c r="I56" s="44">
        <f t="shared" si="29"/>
        <v>88.27</v>
      </c>
      <c r="J56" s="44">
        <f t="shared" si="29"/>
        <v>88.27</v>
      </c>
      <c r="K56" s="44">
        <f t="shared" si="29"/>
        <v>88.27</v>
      </c>
      <c r="L56" s="44">
        <f t="shared" si="29"/>
        <v>88.27</v>
      </c>
      <c r="M56" s="44">
        <f t="shared" si="29"/>
        <v>88.27</v>
      </c>
      <c r="N56" s="44">
        <f t="shared" si="29"/>
        <v>88.27</v>
      </c>
      <c r="O56" s="44">
        <f t="shared" si="29"/>
        <v>88.27</v>
      </c>
      <c r="P56" s="44">
        <f t="shared" si="29"/>
        <v>88.27</v>
      </c>
      <c r="Q56" s="44">
        <f t="shared" si="29"/>
        <v>88.27</v>
      </c>
      <c r="R56" s="44">
        <f t="shared" si="29"/>
        <v>88.27</v>
      </c>
      <c r="S56" s="44">
        <f t="shared" si="29"/>
        <v>88.27</v>
      </c>
      <c r="T56" s="44">
        <f t="shared" si="29"/>
        <v>88.27</v>
      </c>
      <c r="U56" s="44">
        <f t="shared" si="29"/>
        <v>88.27</v>
      </c>
      <c r="V56" s="44">
        <f t="shared" si="29"/>
        <v>88.27</v>
      </c>
      <c r="W56" s="44">
        <f t="shared" si="29"/>
        <v>88.27</v>
      </c>
      <c r="X56" s="44">
        <f t="shared" si="29"/>
        <v>88.27</v>
      </c>
      <c r="Y56" s="44">
        <f t="shared" si="29"/>
        <v>88.27</v>
      </c>
      <c r="Z56" s="44">
        <f t="shared" si="29"/>
        <v>88.27</v>
      </c>
      <c r="AA56" s="44">
        <f t="shared" si="29"/>
        <v>88.27</v>
      </c>
    </row>
    <row r="57" spans="1:27" ht="12.75" customHeight="1" collapsed="1" x14ac:dyDescent="0.3">
      <c r="A57" s="98" t="s">
        <v>1625</v>
      </c>
      <c r="B57" s="28" t="str">
        <f>"11"&amp;"."&amp;$B$752&amp;"."&amp;$B$753</f>
        <v>11.02.2024</v>
      </c>
      <c r="C57" s="90" t="s">
        <v>76</v>
      </c>
      <c r="D57" s="91">
        <f>ROUND(((D58+D59+D61+D60)/1000),5)</f>
        <v>2.6051099999999998</v>
      </c>
      <c r="E57" s="91">
        <f>ROUND(((E58+E59+E61+E60)/1000),5)</f>
        <v>2.4453100000000001</v>
      </c>
      <c r="F57" s="91">
        <f>ROUND(((F58+F59+F61+F60)/1000),5)</f>
        <v>2.3703799999999999</v>
      </c>
      <c r="G57" s="91">
        <f t="shared" ref="G57:AA57" si="30">ROUND(((G58+G59+G61+G60)/1000),5)</f>
        <v>2.3558699999999999</v>
      </c>
      <c r="H57" s="91">
        <f t="shared" si="30"/>
        <v>2.3608199999999999</v>
      </c>
      <c r="I57" s="91">
        <f t="shared" si="30"/>
        <v>2.4294500000000001</v>
      </c>
      <c r="J57" s="91">
        <f t="shared" si="30"/>
        <v>2.5209199999999998</v>
      </c>
      <c r="K57" s="91">
        <f t="shared" si="30"/>
        <v>2.6563699999999999</v>
      </c>
      <c r="L57" s="91">
        <f t="shared" si="30"/>
        <v>2.91011</v>
      </c>
      <c r="M57" s="91">
        <f t="shared" si="30"/>
        <v>2.9917500000000001</v>
      </c>
      <c r="N57" s="91">
        <f t="shared" si="30"/>
        <v>3.04576</v>
      </c>
      <c r="O57" s="91">
        <f t="shared" si="30"/>
        <v>3.0685899999999999</v>
      </c>
      <c r="P57" s="91">
        <f t="shared" si="30"/>
        <v>3.0627800000000001</v>
      </c>
      <c r="Q57" s="91">
        <f t="shared" si="30"/>
        <v>3.0608300000000002</v>
      </c>
      <c r="R57" s="91">
        <f t="shared" si="30"/>
        <v>3.0235799999999999</v>
      </c>
      <c r="S57" s="91">
        <f t="shared" si="30"/>
        <v>3.0185200000000001</v>
      </c>
      <c r="T57" s="91">
        <f t="shared" si="30"/>
        <v>3.0670999999999999</v>
      </c>
      <c r="U57" s="91">
        <f t="shared" si="30"/>
        <v>3.12243</v>
      </c>
      <c r="V57" s="91">
        <f t="shared" si="30"/>
        <v>3.1225299999999998</v>
      </c>
      <c r="W57" s="91">
        <f t="shared" si="30"/>
        <v>3.08656</v>
      </c>
      <c r="X57" s="91">
        <f t="shared" si="30"/>
        <v>3.07572</v>
      </c>
      <c r="Y57" s="91">
        <f t="shared" si="30"/>
        <v>2.9961000000000002</v>
      </c>
      <c r="Z57" s="91">
        <f t="shared" si="30"/>
        <v>2.91296</v>
      </c>
      <c r="AA57" s="91">
        <f t="shared" si="30"/>
        <v>2.64879</v>
      </c>
    </row>
    <row r="58" spans="1:27" ht="12.75" hidden="1" customHeight="1" outlineLevel="1" x14ac:dyDescent="0.3">
      <c r="A58" s="99" t="s">
        <v>1626</v>
      </c>
      <c r="B58" s="63" t="s">
        <v>238</v>
      </c>
      <c r="C58" s="43" t="s">
        <v>79</v>
      </c>
      <c r="D58" s="44">
        <v>1440.62</v>
      </c>
      <c r="E58" s="44">
        <v>1280.82</v>
      </c>
      <c r="F58" s="44">
        <v>1205.8900000000001</v>
      </c>
      <c r="G58" s="44">
        <v>1191.3800000000001</v>
      </c>
      <c r="H58" s="44">
        <v>1196.33</v>
      </c>
      <c r="I58" s="44">
        <v>1264.96</v>
      </c>
      <c r="J58" s="44">
        <v>1356.43</v>
      </c>
      <c r="K58" s="44">
        <v>1491.88</v>
      </c>
      <c r="L58" s="44">
        <v>1745.62</v>
      </c>
      <c r="M58" s="44">
        <v>1827.26</v>
      </c>
      <c r="N58" s="44">
        <v>1881.27</v>
      </c>
      <c r="O58" s="44">
        <v>1904.1</v>
      </c>
      <c r="P58" s="44">
        <v>1898.29</v>
      </c>
      <c r="Q58" s="44">
        <v>1896.34</v>
      </c>
      <c r="R58" s="44">
        <v>1859.09</v>
      </c>
      <c r="S58" s="44">
        <v>1854.03</v>
      </c>
      <c r="T58" s="44">
        <v>1902.61</v>
      </c>
      <c r="U58" s="44">
        <v>1957.94</v>
      </c>
      <c r="V58" s="44">
        <v>1958.04</v>
      </c>
      <c r="W58" s="44">
        <v>1922.07</v>
      </c>
      <c r="X58" s="44">
        <v>1911.23</v>
      </c>
      <c r="Y58" s="44">
        <v>1831.61</v>
      </c>
      <c r="Z58" s="44">
        <v>1748.47</v>
      </c>
      <c r="AA58" s="44">
        <v>1484.3</v>
      </c>
    </row>
    <row r="59" spans="1:27" ht="12.75" hidden="1" customHeight="1" outlineLevel="1" x14ac:dyDescent="0.3">
      <c r="A59" s="99" t="s">
        <v>1627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3">
      <c r="A60" s="99" t="s">
        <v>1628</v>
      </c>
      <c r="B60" s="63" t="s">
        <v>83</v>
      </c>
      <c r="C60" s="43" t="s">
        <v>79</v>
      </c>
      <c r="D60" s="44">
        <v>4.8</v>
      </c>
      <c r="E60" s="44">
        <v>4.8</v>
      </c>
      <c r="F60" s="44">
        <v>4.8</v>
      </c>
      <c r="G60" s="44">
        <v>4.8</v>
      </c>
      <c r="H60" s="44">
        <v>4.8</v>
      </c>
      <c r="I60" s="44">
        <v>4.8</v>
      </c>
      <c r="J60" s="44">
        <v>4.8</v>
      </c>
      <c r="K60" s="44">
        <v>4.8</v>
      </c>
      <c r="L60" s="44">
        <v>4.8</v>
      </c>
      <c r="M60" s="44">
        <v>4.8</v>
      </c>
      <c r="N60" s="44">
        <v>4.8</v>
      </c>
      <c r="O60" s="44">
        <v>4.8</v>
      </c>
      <c r="P60" s="44">
        <v>4.8</v>
      </c>
      <c r="Q60" s="44">
        <v>4.8</v>
      </c>
      <c r="R60" s="44">
        <v>4.8</v>
      </c>
      <c r="S60" s="44">
        <v>4.8</v>
      </c>
      <c r="T60" s="44">
        <v>4.8</v>
      </c>
      <c r="U60" s="44">
        <v>4.8</v>
      </c>
      <c r="V60" s="44">
        <v>4.8</v>
      </c>
      <c r="W60" s="44">
        <v>4.8</v>
      </c>
      <c r="X60" s="44">
        <v>4.8</v>
      </c>
      <c r="Y60" s="44">
        <v>4.8</v>
      </c>
      <c r="Z60" s="44">
        <v>4.8</v>
      </c>
      <c r="AA60" s="44">
        <v>4.8</v>
      </c>
    </row>
    <row r="61" spans="1:27" ht="12.75" hidden="1" customHeight="1" outlineLevel="1" x14ac:dyDescent="0.3">
      <c r="A61" s="99" t="s">
        <v>1629</v>
      </c>
      <c r="B61" s="63" t="s">
        <v>81</v>
      </c>
      <c r="C61" s="43" t="s">
        <v>79</v>
      </c>
      <c r="D61" s="44">
        <f>$D$11</f>
        <v>88.27</v>
      </c>
      <c r="E61" s="44">
        <f t="shared" ref="E61:AA61" si="32">$D$11</f>
        <v>88.27</v>
      </c>
      <c r="F61" s="44">
        <f t="shared" si="32"/>
        <v>88.27</v>
      </c>
      <c r="G61" s="44">
        <f t="shared" si="32"/>
        <v>88.27</v>
      </c>
      <c r="H61" s="44">
        <f t="shared" si="32"/>
        <v>88.27</v>
      </c>
      <c r="I61" s="44">
        <f t="shared" si="32"/>
        <v>88.27</v>
      </c>
      <c r="J61" s="44">
        <f t="shared" si="32"/>
        <v>88.27</v>
      </c>
      <c r="K61" s="44">
        <f t="shared" si="32"/>
        <v>88.27</v>
      </c>
      <c r="L61" s="44">
        <f t="shared" si="32"/>
        <v>88.27</v>
      </c>
      <c r="M61" s="44">
        <f t="shared" si="32"/>
        <v>88.27</v>
      </c>
      <c r="N61" s="44">
        <f t="shared" si="32"/>
        <v>88.27</v>
      </c>
      <c r="O61" s="44">
        <f t="shared" si="32"/>
        <v>88.27</v>
      </c>
      <c r="P61" s="44">
        <f t="shared" si="32"/>
        <v>88.27</v>
      </c>
      <c r="Q61" s="44">
        <f t="shared" si="32"/>
        <v>88.27</v>
      </c>
      <c r="R61" s="44">
        <f t="shared" si="32"/>
        <v>88.27</v>
      </c>
      <c r="S61" s="44">
        <f t="shared" si="32"/>
        <v>88.27</v>
      </c>
      <c r="T61" s="44">
        <f t="shared" si="32"/>
        <v>88.27</v>
      </c>
      <c r="U61" s="44">
        <f t="shared" si="32"/>
        <v>88.27</v>
      </c>
      <c r="V61" s="44">
        <f t="shared" si="32"/>
        <v>88.27</v>
      </c>
      <c r="W61" s="44">
        <f t="shared" si="32"/>
        <v>88.27</v>
      </c>
      <c r="X61" s="44">
        <f t="shared" si="32"/>
        <v>88.27</v>
      </c>
      <c r="Y61" s="44">
        <f t="shared" si="32"/>
        <v>88.27</v>
      </c>
      <c r="Z61" s="44">
        <f t="shared" si="32"/>
        <v>88.27</v>
      </c>
      <c r="AA61" s="44">
        <f t="shared" si="32"/>
        <v>88.27</v>
      </c>
    </row>
    <row r="62" spans="1:27" ht="12.75" customHeight="1" collapsed="1" x14ac:dyDescent="0.3">
      <c r="A62" s="98" t="s">
        <v>1630</v>
      </c>
      <c r="B62" s="28" t="str">
        <f>"12"&amp;"."&amp;$B$752&amp;"."&amp;$B$753</f>
        <v>12.02.2024</v>
      </c>
      <c r="C62" s="90" t="s">
        <v>76</v>
      </c>
      <c r="D62" s="91">
        <f>ROUND(((D63+D64+D66+D65)/1000),5)</f>
        <v>2.5298099999999999</v>
      </c>
      <c r="E62" s="91">
        <f>ROUND(((E63+E64+E66+E65)/1000),5)</f>
        <v>2.4068399999999999</v>
      </c>
      <c r="F62" s="91">
        <f>ROUND(((F63+F64+F66+F65)/1000),5)</f>
        <v>2.3702200000000002</v>
      </c>
      <c r="G62" s="91">
        <f t="shared" ref="G62:AA62" si="33">ROUND(((G63+G64+G66+G65)/1000),5)</f>
        <v>2.3726799999999999</v>
      </c>
      <c r="H62" s="91">
        <f t="shared" si="33"/>
        <v>2.4249000000000001</v>
      </c>
      <c r="I62" s="91">
        <f t="shared" si="33"/>
        <v>2.5296799999999999</v>
      </c>
      <c r="J62" s="91">
        <f t="shared" si="33"/>
        <v>2.8420000000000001</v>
      </c>
      <c r="K62" s="91">
        <f t="shared" si="33"/>
        <v>3.0377999999999998</v>
      </c>
      <c r="L62" s="91">
        <f t="shared" si="33"/>
        <v>3.1752199999999999</v>
      </c>
      <c r="M62" s="91">
        <f t="shared" si="33"/>
        <v>3.2079</v>
      </c>
      <c r="N62" s="91">
        <f t="shared" si="33"/>
        <v>3.2401200000000001</v>
      </c>
      <c r="O62" s="91">
        <f t="shared" si="33"/>
        <v>3.2711999999999999</v>
      </c>
      <c r="P62" s="91">
        <f t="shared" si="33"/>
        <v>3.2357499999999999</v>
      </c>
      <c r="Q62" s="91">
        <f t="shared" si="33"/>
        <v>3.2547999999999999</v>
      </c>
      <c r="R62" s="91">
        <f t="shared" si="33"/>
        <v>3.2310400000000001</v>
      </c>
      <c r="S62" s="91">
        <f t="shared" si="33"/>
        <v>3.1772</v>
      </c>
      <c r="T62" s="91">
        <f t="shared" si="33"/>
        <v>3.1694800000000001</v>
      </c>
      <c r="U62" s="91">
        <f t="shared" si="33"/>
        <v>3.1714600000000002</v>
      </c>
      <c r="V62" s="91">
        <f t="shared" si="33"/>
        <v>3.19861</v>
      </c>
      <c r="W62" s="91">
        <f t="shared" si="33"/>
        <v>3.2075399999999998</v>
      </c>
      <c r="X62" s="91">
        <f t="shared" si="33"/>
        <v>3.12452</v>
      </c>
      <c r="Y62" s="91">
        <f t="shared" si="33"/>
        <v>2.99946</v>
      </c>
      <c r="Z62" s="91">
        <f t="shared" si="33"/>
        <v>2.78986</v>
      </c>
      <c r="AA62" s="91">
        <f t="shared" si="33"/>
        <v>2.5971500000000001</v>
      </c>
    </row>
    <row r="63" spans="1:27" ht="12.75" hidden="1" customHeight="1" outlineLevel="1" x14ac:dyDescent="0.3">
      <c r="A63" s="99" t="s">
        <v>1631</v>
      </c>
      <c r="B63" s="63" t="s">
        <v>238</v>
      </c>
      <c r="C63" s="43" t="s">
        <v>79</v>
      </c>
      <c r="D63" s="44">
        <v>1365.32</v>
      </c>
      <c r="E63" s="44">
        <v>1242.3499999999999</v>
      </c>
      <c r="F63" s="44">
        <v>1205.73</v>
      </c>
      <c r="G63" s="44">
        <v>1208.19</v>
      </c>
      <c r="H63" s="44">
        <v>1260.4100000000001</v>
      </c>
      <c r="I63" s="44">
        <v>1365.19</v>
      </c>
      <c r="J63" s="44">
        <v>1677.51</v>
      </c>
      <c r="K63" s="44">
        <v>1873.31</v>
      </c>
      <c r="L63" s="44">
        <v>2010.73</v>
      </c>
      <c r="M63" s="44">
        <v>2043.41</v>
      </c>
      <c r="N63" s="44">
        <v>2075.63</v>
      </c>
      <c r="O63" s="44">
        <v>2106.71</v>
      </c>
      <c r="P63" s="44">
        <v>2071.2600000000002</v>
      </c>
      <c r="Q63" s="44">
        <v>2090.31</v>
      </c>
      <c r="R63" s="44">
        <v>2066.5500000000002</v>
      </c>
      <c r="S63" s="44">
        <v>2012.71</v>
      </c>
      <c r="T63" s="44">
        <v>2004.99</v>
      </c>
      <c r="U63" s="44">
        <v>2006.97</v>
      </c>
      <c r="V63" s="44">
        <v>2034.12</v>
      </c>
      <c r="W63" s="44">
        <v>2043.05</v>
      </c>
      <c r="X63" s="44">
        <v>1960.03</v>
      </c>
      <c r="Y63" s="44">
        <v>1834.97</v>
      </c>
      <c r="Z63" s="44">
        <v>1625.37</v>
      </c>
      <c r="AA63" s="44">
        <v>1432.66</v>
      </c>
    </row>
    <row r="64" spans="1:27" ht="12.75" hidden="1" customHeight="1" outlineLevel="1" x14ac:dyDescent="0.3">
      <c r="A64" s="99" t="s">
        <v>1632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3">
      <c r="A65" s="99" t="s">
        <v>1633</v>
      </c>
      <c r="B65" s="63" t="s">
        <v>83</v>
      </c>
      <c r="C65" s="43" t="s">
        <v>79</v>
      </c>
      <c r="D65" s="44">
        <v>4.8</v>
      </c>
      <c r="E65" s="44">
        <v>4.8</v>
      </c>
      <c r="F65" s="44">
        <v>4.8</v>
      </c>
      <c r="G65" s="44">
        <v>4.8</v>
      </c>
      <c r="H65" s="44">
        <v>4.8</v>
      </c>
      <c r="I65" s="44">
        <v>4.8</v>
      </c>
      <c r="J65" s="44">
        <v>4.8</v>
      </c>
      <c r="K65" s="44">
        <v>4.8</v>
      </c>
      <c r="L65" s="44">
        <v>4.8</v>
      </c>
      <c r="M65" s="44">
        <v>4.8</v>
      </c>
      <c r="N65" s="44">
        <v>4.8</v>
      </c>
      <c r="O65" s="44">
        <v>4.8</v>
      </c>
      <c r="P65" s="44">
        <v>4.8</v>
      </c>
      <c r="Q65" s="44">
        <v>4.8</v>
      </c>
      <c r="R65" s="44">
        <v>4.8</v>
      </c>
      <c r="S65" s="44">
        <v>4.8</v>
      </c>
      <c r="T65" s="44">
        <v>4.8</v>
      </c>
      <c r="U65" s="44">
        <v>4.8</v>
      </c>
      <c r="V65" s="44">
        <v>4.8</v>
      </c>
      <c r="W65" s="44">
        <v>4.8</v>
      </c>
      <c r="X65" s="44">
        <v>4.8</v>
      </c>
      <c r="Y65" s="44">
        <v>4.8</v>
      </c>
      <c r="Z65" s="44">
        <v>4.8</v>
      </c>
      <c r="AA65" s="44">
        <v>4.8</v>
      </c>
    </row>
    <row r="66" spans="1:27" ht="12.75" hidden="1" customHeight="1" outlineLevel="1" x14ac:dyDescent="0.3">
      <c r="A66" s="99" t="s">
        <v>1634</v>
      </c>
      <c r="B66" s="63" t="s">
        <v>81</v>
      </c>
      <c r="C66" s="43" t="s">
        <v>79</v>
      </c>
      <c r="D66" s="44">
        <f>$D$11</f>
        <v>88.27</v>
      </c>
      <c r="E66" s="44">
        <f t="shared" ref="E66:AA66" si="35">$D$11</f>
        <v>88.27</v>
      </c>
      <c r="F66" s="44">
        <f t="shared" si="35"/>
        <v>88.27</v>
      </c>
      <c r="G66" s="44">
        <f t="shared" si="35"/>
        <v>88.27</v>
      </c>
      <c r="H66" s="44">
        <f t="shared" si="35"/>
        <v>88.27</v>
      </c>
      <c r="I66" s="44">
        <f t="shared" si="35"/>
        <v>88.27</v>
      </c>
      <c r="J66" s="44">
        <f t="shared" si="35"/>
        <v>88.27</v>
      </c>
      <c r="K66" s="44">
        <f t="shared" si="35"/>
        <v>88.27</v>
      </c>
      <c r="L66" s="44">
        <f t="shared" si="35"/>
        <v>88.27</v>
      </c>
      <c r="M66" s="44">
        <f t="shared" si="35"/>
        <v>88.27</v>
      </c>
      <c r="N66" s="44">
        <f t="shared" si="35"/>
        <v>88.27</v>
      </c>
      <c r="O66" s="44">
        <f t="shared" si="35"/>
        <v>88.27</v>
      </c>
      <c r="P66" s="44">
        <f t="shared" si="35"/>
        <v>88.27</v>
      </c>
      <c r="Q66" s="44">
        <f t="shared" si="35"/>
        <v>88.27</v>
      </c>
      <c r="R66" s="44">
        <f t="shared" si="35"/>
        <v>88.27</v>
      </c>
      <c r="S66" s="44">
        <f t="shared" si="35"/>
        <v>88.27</v>
      </c>
      <c r="T66" s="44">
        <f t="shared" si="35"/>
        <v>88.27</v>
      </c>
      <c r="U66" s="44">
        <f t="shared" si="35"/>
        <v>88.27</v>
      </c>
      <c r="V66" s="44">
        <f t="shared" si="35"/>
        <v>88.27</v>
      </c>
      <c r="W66" s="44">
        <f t="shared" si="35"/>
        <v>88.27</v>
      </c>
      <c r="X66" s="44">
        <f t="shared" si="35"/>
        <v>88.27</v>
      </c>
      <c r="Y66" s="44">
        <f t="shared" si="35"/>
        <v>88.27</v>
      </c>
      <c r="Z66" s="44">
        <f t="shared" si="35"/>
        <v>88.27</v>
      </c>
      <c r="AA66" s="44">
        <f t="shared" si="35"/>
        <v>88.27</v>
      </c>
    </row>
    <row r="67" spans="1:27" ht="12.75" customHeight="1" collapsed="1" x14ac:dyDescent="0.3">
      <c r="A67" s="98" t="s">
        <v>1635</v>
      </c>
      <c r="B67" s="28" t="str">
        <f>"13"&amp;"."&amp;$B$752&amp;"."&amp;$B$753</f>
        <v>13.02.2024</v>
      </c>
      <c r="C67" s="90" t="s">
        <v>76</v>
      </c>
      <c r="D67" s="91">
        <f>ROUND(((D68+D69+D71+D70)/1000),5)</f>
        <v>2.4356800000000001</v>
      </c>
      <c r="E67" s="91">
        <f>ROUND(((E68+E69+E71+E70)/1000),5)</f>
        <v>2.3769800000000001</v>
      </c>
      <c r="F67" s="91">
        <f>ROUND(((F68+F69+F71+F70)/1000),5)</f>
        <v>2.3506800000000001</v>
      </c>
      <c r="G67" s="91">
        <f t="shared" ref="G67:AA67" si="36">ROUND(((G68+G69+G71+G70)/1000),5)</f>
        <v>2.3498999999999999</v>
      </c>
      <c r="H67" s="91">
        <f t="shared" si="36"/>
        <v>2.38043</v>
      </c>
      <c r="I67" s="91">
        <f t="shared" si="36"/>
        <v>2.4681099999999998</v>
      </c>
      <c r="J67" s="91">
        <f t="shared" si="36"/>
        <v>2.6609099999999999</v>
      </c>
      <c r="K67" s="91">
        <f t="shared" si="36"/>
        <v>3.0098500000000001</v>
      </c>
      <c r="L67" s="91">
        <f t="shared" si="36"/>
        <v>3.0942099999999999</v>
      </c>
      <c r="M67" s="91">
        <f t="shared" si="36"/>
        <v>3.0986099999999999</v>
      </c>
      <c r="N67" s="91">
        <f t="shared" si="36"/>
        <v>3.1162299999999998</v>
      </c>
      <c r="O67" s="91">
        <f t="shared" si="36"/>
        <v>3.1941099999999998</v>
      </c>
      <c r="P67" s="91">
        <f t="shared" si="36"/>
        <v>3.1711</v>
      </c>
      <c r="Q67" s="91">
        <f t="shared" si="36"/>
        <v>3.1888700000000001</v>
      </c>
      <c r="R67" s="91">
        <f t="shared" si="36"/>
        <v>3.1792500000000001</v>
      </c>
      <c r="S67" s="91">
        <f t="shared" si="36"/>
        <v>3.1093799999999998</v>
      </c>
      <c r="T67" s="91">
        <f t="shared" si="36"/>
        <v>3.09958</v>
      </c>
      <c r="U67" s="91">
        <f t="shared" si="36"/>
        <v>3.1199300000000001</v>
      </c>
      <c r="V67" s="91">
        <f t="shared" si="36"/>
        <v>3.15578</v>
      </c>
      <c r="W67" s="91">
        <f t="shared" si="36"/>
        <v>3.1722899999999998</v>
      </c>
      <c r="X67" s="91">
        <f t="shared" si="36"/>
        <v>3.0747200000000001</v>
      </c>
      <c r="Y67" s="91">
        <f t="shared" si="36"/>
        <v>3.00969</v>
      </c>
      <c r="Z67" s="91">
        <f t="shared" si="36"/>
        <v>2.7101099999999998</v>
      </c>
      <c r="AA67" s="91">
        <f t="shared" si="36"/>
        <v>2.6275599999999999</v>
      </c>
    </row>
    <row r="68" spans="1:27" ht="12.75" hidden="1" customHeight="1" outlineLevel="1" x14ac:dyDescent="0.3">
      <c r="A68" s="99" t="s">
        <v>1636</v>
      </c>
      <c r="B68" s="63" t="s">
        <v>238</v>
      </c>
      <c r="C68" s="43" t="s">
        <v>79</v>
      </c>
      <c r="D68" s="44">
        <v>1271.19</v>
      </c>
      <c r="E68" s="44">
        <v>1212.49</v>
      </c>
      <c r="F68" s="44">
        <v>1186.19</v>
      </c>
      <c r="G68" s="44">
        <v>1185.4100000000001</v>
      </c>
      <c r="H68" s="44">
        <v>1215.94</v>
      </c>
      <c r="I68" s="44">
        <v>1303.6199999999999</v>
      </c>
      <c r="J68" s="44">
        <v>1496.42</v>
      </c>
      <c r="K68" s="44">
        <v>1845.36</v>
      </c>
      <c r="L68" s="44">
        <v>1929.72</v>
      </c>
      <c r="M68" s="44">
        <v>1934.12</v>
      </c>
      <c r="N68" s="44">
        <v>1951.74</v>
      </c>
      <c r="O68" s="44">
        <v>2029.62</v>
      </c>
      <c r="P68" s="44">
        <v>2006.61</v>
      </c>
      <c r="Q68" s="44">
        <v>2024.38</v>
      </c>
      <c r="R68" s="44">
        <v>2014.76</v>
      </c>
      <c r="S68" s="44">
        <v>1944.89</v>
      </c>
      <c r="T68" s="44">
        <v>1935.09</v>
      </c>
      <c r="U68" s="44">
        <v>1955.44</v>
      </c>
      <c r="V68" s="44">
        <v>1991.29</v>
      </c>
      <c r="W68" s="44">
        <v>2007.8</v>
      </c>
      <c r="X68" s="44">
        <v>1910.23</v>
      </c>
      <c r="Y68" s="44">
        <v>1845.2</v>
      </c>
      <c r="Z68" s="44">
        <v>1545.62</v>
      </c>
      <c r="AA68" s="44">
        <v>1463.07</v>
      </c>
    </row>
    <row r="69" spans="1:27" ht="12.75" hidden="1" customHeight="1" outlineLevel="1" x14ac:dyDescent="0.3">
      <c r="A69" s="99" t="s">
        <v>1637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3">
      <c r="A70" s="99" t="s">
        <v>1638</v>
      </c>
      <c r="B70" s="63" t="s">
        <v>83</v>
      </c>
      <c r="C70" s="43" t="s">
        <v>79</v>
      </c>
      <c r="D70" s="44">
        <v>4.8</v>
      </c>
      <c r="E70" s="44">
        <v>4.8</v>
      </c>
      <c r="F70" s="44">
        <v>4.8</v>
      </c>
      <c r="G70" s="44">
        <v>4.8</v>
      </c>
      <c r="H70" s="44">
        <v>4.8</v>
      </c>
      <c r="I70" s="44">
        <v>4.8</v>
      </c>
      <c r="J70" s="44">
        <v>4.8</v>
      </c>
      <c r="K70" s="44">
        <v>4.8</v>
      </c>
      <c r="L70" s="44">
        <v>4.8</v>
      </c>
      <c r="M70" s="44">
        <v>4.8</v>
      </c>
      <c r="N70" s="44">
        <v>4.8</v>
      </c>
      <c r="O70" s="44">
        <v>4.8</v>
      </c>
      <c r="P70" s="44">
        <v>4.8</v>
      </c>
      <c r="Q70" s="44">
        <v>4.8</v>
      </c>
      <c r="R70" s="44">
        <v>4.8</v>
      </c>
      <c r="S70" s="44">
        <v>4.8</v>
      </c>
      <c r="T70" s="44">
        <v>4.8</v>
      </c>
      <c r="U70" s="44">
        <v>4.8</v>
      </c>
      <c r="V70" s="44">
        <v>4.8</v>
      </c>
      <c r="W70" s="44">
        <v>4.8</v>
      </c>
      <c r="X70" s="44">
        <v>4.8</v>
      </c>
      <c r="Y70" s="44">
        <v>4.8</v>
      </c>
      <c r="Z70" s="44">
        <v>4.8</v>
      </c>
      <c r="AA70" s="44">
        <v>4.8</v>
      </c>
    </row>
    <row r="71" spans="1:27" ht="12.75" hidden="1" customHeight="1" outlineLevel="1" x14ac:dyDescent="0.3">
      <c r="A71" s="99" t="s">
        <v>1639</v>
      </c>
      <c r="B71" s="63" t="s">
        <v>81</v>
      </c>
      <c r="C71" s="43" t="s">
        <v>79</v>
      </c>
      <c r="D71" s="44">
        <f>$D$11</f>
        <v>88.27</v>
      </c>
      <c r="E71" s="44">
        <f t="shared" ref="E71:AA71" si="38">$D$11</f>
        <v>88.27</v>
      </c>
      <c r="F71" s="44">
        <f t="shared" si="38"/>
        <v>88.27</v>
      </c>
      <c r="G71" s="44">
        <f t="shared" si="38"/>
        <v>88.27</v>
      </c>
      <c r="H71" s="44">
        <f t="shared" si="38"/>
        <v>88.27</v>
      </c>
      <c r="I71" s="44">
        <f t="shared" si="38"/>
        <v>88.27</v>
      </c>
      <c r="J71" s="44">
        <f t="shared" si="38"/>
        <v>88.27</v>
      </c>
      <c r="K71" s="44">
        <f t="shared" si="38"/>
        <v>88.27</v>
      </c>
      <c r="L71" s="44">
        <f t="shared" si="38"/>
        <v>88.27</v>
      </c>
      <c r="M71" s="44">
        <f t="shared" si="38"/>
        <v>88.27</v>
      </c>
      <c r="N71" s="44">
        <f t="shared" si="38"/>
        <v>88.27</v>
      </c>
      <c r="O71" s="44">
        <f t="shared" si="38"/>
        <v>88.27</v>
      </c>
      <c r="P71" s="44">
        <f t="shared" si="38"/>
        <v>88.27</v>
      </c>
      <c r="Q71" s="44">
        <f t="shared" si="38"/>
        <v>88.27</v>
      </c>
      <c r="R71" s="44">
        <f t="shared" si="38"/>
        <v>88.27</v>
      </c>
      <c r="S71" s="44">
        <f t="shared" si="38"/>
        <v>88.27</v>
      </c>
      <c r="T71" s="44">
        <f t="shared" si="38"/>
        <v>88.27</v>
      </c>
      <c r="U71" s="44">
        <f t="shared" si="38"/>
        <v>88.27</v>
      </c>
      <c r="V71" s="44">
        <f t="shared" si="38"/>
        <v>88.27</v>
      </c>
      <c r="W71" s="44">
        <f t="shared" si="38"/>
        <v>88.27</v>
      </c>
      <c r="X71" s="44">
        <f t="shared" si="38"/>
        <v>88.27</v>
      </c>
      <c r="Y71" s="44">
        <f t="shared" si="38"/>
        <v>88.27</v>
      </c>
      <c r="Z71" s="44">
        <f t="shared" si="38"/>
        <v>88.27</v>
      </c>
      <c r="AA71" s="44">
        <f t="shared" si="38"/>
        <v>88.27</v>
      </c>
    </row>
    <row r="72" spans="1:27" ht="12.75" customHeight="1" collapsed="1" x14ac:dyDescent="0.3">
      <c r="A72" s="98" t="s">
        <v>1640</v>
      </c>
      <c r="B72" s="28" t="str">
        <f>"14"&amp;"."&amp;$B$752&amp;"."&amp;$B$753</f>
        <v>14.02.2024</v>
      </c>
      <c r="C72" s="90" t="s">
        <v>76</v>
      </c>
      <c r="D72" s="91">
        <f>ROUND(((D73+D74+D76+D75)/1000),5)</f>
        <v>2.44659</v>
      </c>
      <c r="E72" s="91">
        <f>ROUND(((E73+E74+E76+E75)/1000),5)</f>
        <v>2.3914800000000001</v>
      </c>
      <c r="F72" s="91">
        <f>ROUND(((F73+F74+F76+F75)/1000),5)</f>
        <v>2.3418600000000001</v>
      </c>
      <c r="G72" s="91">
        <f t="shared" ref="G72:AA72" si="39">ROUND(((G73+G74+G76+G75)/1000),5)</f>
        <v>2.3409900000000001</v>
      </c>
      <c r="H72" s="91">
        <f t="shared" si="39"/>
        <v>2.3628300000000002</v>
      </c>
      <c r="I72" s="91">
        <f t="shared" si="39"/>
        <v>2.4574600000000002</v>
      </c>
      <c r="J72" s="91">
        <f t="shared" si="39"/>
        <v>2.6614200000000001</v>
      </c>
      <c r="K72" s="91">
        <f t="shared" si="39"/>
        <v>3.0299200000000002</v>
      </c>
      <c r="L72" s="91">
        <f t="shared" si="39"/>
        <v>3.1005600000000002</v>
      </c>
      <c r="M72" s="91">
        <f t="shared" si="39"/>
        <v>3.1292800000000001</v>
      </c>
      <c r="N72" s="91">
        <f t="shared" si="39"/>
        <v>3.15673</v>
      </c>
      <c r="O72" s="91">
        <f t="shared" si="39"/>
        <v>3.2004899999999998</v>
      </c>
      <c r="P72" s="91">
        <f t="shared" si="39"/>
        <v>3.1814100000000001</v>
      </c>
      <c r="Q72" s="91">
        <f t="shared" si="39"/>
        <v>3.1813799999999999</v>
      </c>
      <c r="R72" s="91">
        <f t="shared" si="39"/>
        <v>3.1736399999999998</v>
      </c>
      <c r="S72" s="91">
        <f t="shared" si="39"/>
        <v>3.11368</v>
      </c>
      <c r="T72" s="91">
        <f t="shared" si="39"/>
        <v>3.0968900000000001</v>
      </c>
      <c r="U72" s="91">
        <f t="shared" si="39"/>
        <v>3.1284900000000002</v>
      </c>
      <c r="V72" s="91">
        <f t="shared" si="39"/>
        <v>3.2205699999999999</v>
      </c>
      <c r="W72" s="91">
        <f t="shared" si="39"/>
        <v>3.1523500000000002</v>
      </c>
      <c r="X72" s="91">
        <f t="shared" si="39"/>
        <v>3.04678</v>
      </c>
      <c r="Y72" s="91">
        <f t="shared" si="39"/>
        <v>3.0137900000000002</v>
      </c>
      <c r="Z72" s="91">
        <f t="shared" si="39"/>
        <v>2.68126</v>
      </c>
      <c r="AA72" s="91">
        <f t="shared" si="39"/>
        <v>2.4709500000000002</v>
      </c>
    </row>
    <row r="73" spans="1:27" ht="12.75" hidden="1" customHeight="1" outlineLevel="1" x14ac:dyDescent="0.3">
      <c r="A73" s="99" t="s">
        <v>1641</v>
      </c>
      <c r="B73" s="63" t="s">
        <v>238</v>
      </c>
      <c r="C73" s="43" t="s">
        <v>79</v>
      </c>
      <c r="D73" s="44">
        <v>1282.0999999999999</v>
      </c>
      <c r="E73" s="44">
        <v>1226.99</v>
      </c>
      <c r="F73" s="44">
        <v>1177.3699999999999</v>
      </c>
      <c r="G73" s="44">
        <v>1176.5</v>
      </c>
      <c r="H73" s="44">
        <v>1198.3399999999999</v>
      </c>
      <c r="I73" s="44">
        <v>1292.97</v>
      </c>
      <c r="J73" s="44">
        <v>1496.93</v>
      </c>
      <c r="K73" s="44">
        <v>1865.43</v>
      </c>
      <c r="L73" s="44">
        <v>1936.07</v>
      </c>
      <c r="M73" s="44">
        <v>1964.79</v>
      </c>
      <c r="N73" s="44">
        <v>1992.24</v>
      </c>
      <c r="O73" s="44">
        <v>2036</v>
      </c>
      <c r="P73" s="44">
        <v>2016.92</v>
      </c>
      <c r="Q73" s="44">
        <v>2016.89</v>
      </c>
      <c r="R73" s="44">
        <v>2009.15</v>
      </c>
      <c r="S73" s="44">
        <v>1949.19</v>
      </c>
      <c r="T73" s="44">
        <v>1932.4</v>
      </c>
      <c r="U73" s="44">
        <v>1964</v>
      </c>
      <c r="V73" s="44">
        <v>2056.08</v>
      </c>
      <c r="W73" s="44">
        <v>1987.86</v>
      </c>
      <c r="X73" s="44">
        <v>1882.29</v>
      </c>
      <c r="Y73" s="44">
        <v>1849.3</v>
      </c>
      <c r="Z73" s="44">
        <v>1516.77</v>
      </c>
      <c r="AA73" s="44">
        <v>1306.46</v>
      </c>
    </row>
    <row r="74" spans="1:27" ht="12.75" hidden="1" customHeight="1" outlineLevel="1" x14ac:dyDescent="0.3">
      <c r="A74" s="99" t="s">
        <v>1642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3">
      <c r="A75" s="99" t="s">
        <v>1643</v>
      </c>
      <c r="B75" s="63" t="s">
        <v>83</v>
      </c>
      <c r="C75" s="43" t="s">
        <v>79</v>
      </c>
      <c r="D75" s="44">
        <v>4.8</v>
      </c>
      <c r="E75" s="44">
        <v>4.8</v>
      </c>
      <c r="F75" s="44">
        <v>4.8</v>
      </c>
      <c r="G75" s="44">
        <v>4.8</v>
      </c>
      <c r="H75" s="44">
        <v>4.8</v>
      </c>
      <c r="I75" s="44">
        <v>4.8</v>
      </c>
      <c r="J75" s="44">
        <v>4.8</v>
      </c>
      <c r="K75" s="44">
        <v>4.8</v>
      </c>
      <c r="L75" s="44">
        <v>4.8</v>
      </c>
      <c r="M75" s="44">
        <v>4.8</v>
      </c>
      <c r="N75" s="44">
        <v>4.8</v>
      </c>
      <c r="O75" s="44">
        <v>4.8</v>
      </c>
      <c r="P75" s="44">
        <v>4.8</v>
      </c>
      <c r="Q75" s="44">
        <v>4.8</v>
      </c>
      <c r="R75" s="44">
        <v>4.8</v>
      </c>
      <c r="S75" s="44">
        <v>4.8</v>
      </c>
      <c r="T75" s="44">
        <v>4.8</v>
      </c>
      <c r="U75" s="44">
        <v>4.8</v>
      </c>
      <c r="V75" s="44">
        <v>4.8</v>
      </c>
      <c r="W75" s="44">
        <v>4.8</v>
      </c>
      <c r="X75" s="44">
        <v>4.8</v>
      </c>
      <c r="Y75" s="44">
        <v>4.8</v>
      </c>
      <c r="Z75" s="44">
        <v>4.8</v>
      </c>
      <c r="AA75" s="44">
        <v>4.8</v>
      </c>
    </row>
    <row r="76" spans="1:27" ht="12.75" hidden="1" customHeight="1" outlineLevel="1" x14ac:dyDescent="0.3">
      <c r="A76" s="99" t="s">
        <v>1644</v>
      </c>
      <c r="B76" s="63" t="s">
        <v>81</v>
      </c>
      <c r="C76" s="43" t="s">
        <v>79</v>
      </c>
      <c r="D76" s="44">
        <f>$D$11</f>
        <v>88.27</v>
      </c>
      <c r="E76" s="44">
        <f t="shared" ref="E76:AA76" si="41">$D$11</f>
        <v>88.27</v>
      </c>
      <c r="F76" s="44">
        <f t="shared" si="41"/>
        <v>88.27</v>
      </c>
      <c r="G76" s="44">
        <f t="shared" si="41"/>
        <v>88.27</v>
      </c>
      <c r="H76" s="44">
        <f t="shared" si="41"/>
        <v>88.27</v>
      </c>
      <c r="I76" s="44">
        <f t="shared" si="41"/>
        <v>88.27</v>
      </c>
      <c r="J76" s="44">
        <f t="shared" si="41"/>
        <v>88.27</v>
      </c>
      <c r="K76" s="44">
        <f t="shared" si="41"/>
        <v>88.27</v>
      </c>
      <c r="L76" s="44">
        <f t="shared" si="41"/>
        <v>88.27</v>
      </c>
      <c r="M76" s="44">
        <f t="shared" si="41"/>
        <v>88.27</v>
      </c>
      <c r="N76" s="44">
        <f t="shared" si="41"/>
        <v>88.27</v>
      </c>
      <c r="O76" s="44">
        <f t="shared" si="41"/>
        <v>88.27</v>
      </c>
      <c r="P76" s="44">
        <f t="shared" si="41"/>
        <v>88.27</v>
      </c>
      <c r="Q76" s="44">
        <f t="shared" si="41"/>
        <v>88.27</v>
      </c>
      <c r="R76" s="44">
        <f t="shared" si="41"/>
        <v>88.27</v>
      </c>
      <c r="S76" s="44">
        <f t="shared" si="41"/>
        <v>88.27</v>
      </c>
      <c r="T76" s="44">
        <f t="shared" si="41"/>
        <v>88.27</v>
      </c>
      <c r="U76" s="44">
        <f t="shared" si="41"/>
        <v>88.27</v>
      </c>
      <c r="V76" s="44">
        <f t="shared" si="41"/>
        <v>88.27</v>
      </c>
      <c r="W76" s="44">
        <f t="shared" si="41"/>
        <v>88.27</v>
      </c>
      <c r="X76" s="44">
        <f t="shared" si="41"/>
        <v>88.27</v>
      </c>
      <c r="Y76" s="44">
        <f t="shared" si="41"/>
        <v>88.27</v>
      </c>
      <c r="Z76" s="44">
        <f t="shared" si="41"/>
        <v>88.27</v>
      </c>
      <c r="AA76" s="44">
        <f t="shared" si="41"/>
        <v>88.27</v>
      </c>
    </row>
    <row r="77" spans="1:27" ht="12.75" customHeight="1" collapsed="1" x14ac:dyDescent="0.3">
      <c r="A77" s="98" t="s">
        <v>1645</v>
      </c>
      <c r="B77" s="28" t="str">
        <f>"15"&amp;"."&amp;$B$752&amp;"."&amp;$B$753</f>
        <v>15.02.2024</v>
      </c>
      <c r="C77" s="90" t="s">
        <v>76</v>
      </c>
      <c r="D77" s="91">
        <f>ROUND(((D78+D79+D81+D80)/1000),5)</f>
        <v>2.41154</v>
      </c>
      <c r="E77" s="91">
        <f>ROUND(((E78+E79+E81+E80)/1000),5)</f>
        <v>2.3417699999999999</v>
      </c>
      <c r="F77" s="91">
        <f>ROUND(((F78+F79+F81+F80)/1000),5)</f>
        <v>2.3005599999999999</v>
      </c>
      <c r="G77" s="91">
        <f t="shared" ref="G77:AA77" si="42">ROUND(((G78+G79+G81+G80)/1000),5)</f>
        <v>2.27894</v>
      </c>
      <c r="H77" s="91">
        <f t="shared" si="42"/>
        <v>2.34931</v>
      </c>
      <c r="I77" s="91">
        <f t="shared" si="42"/>
        <v>2.4632499999999999</v>
      </c>
      <c r="J77" s="91">
        <f t="shared" si="42"/>
        <v>2.6414599999999999</v>
      </c>
      <c r="K77" s="91">
        <f t="shared" si="42"/>
        <v>3.0093000000000001</v>
      </c>
      <c r="L77" s="91">
        <f t="shared" si="42"/>
        <v>3.0964399999999999</v>
      </c>
      <c r="M77" s="91">
        <f t="shared" si="42"/>
        <v>3.0704699999999998</v>
      </c>
      <c r="N77" s="91">
        <f t="shared" si="42"/>
        <v>3.0999699999999999</v>
      </c>
      <c r="O77" s="91">
        <f t="shared" si="42"/>
        <v>3.19387</v>
      </c>
      <c r="P77" s="91">
        <f t="shared" si="42"/>
        <v>3.20085</v>
      </c>
      <c r="Q77" s="91">
        <f t="shared" si="42"/>
        <v>3.21841</v>
      </c>
      <c r="R77" s="91">
        <f t="shared" si="42"/>
        <v>3.1721400000000002</v>
      </c>
      <c r="S77" s="91">
        <f t="shared" si="42"/>
        <v>3.0707300000000002</v>
      </c>
      <c r="T77" s="91">
        <f t="shared" si="42"/>
        <v>3.0477799999999999</v>
      </c>
      <c r="U77" s="91">
        <f t="shared" si="42"/>
        <v>3.0632700000000002</v>
      </c>
      <c r="V77" s="91">
        <f t="shared" si="42"/>
        <v>3.0798999999999999</v>
      </c>
      <c r="W77" s="91">
        <f t="shared" si="42"/>
        <v>3.0973600000000001</v>
      </c>
      <c r="X77" s="91">
        <f t="shared" si="42"/>
        <v>3.0306600000000001</v>
      </c>
      <c r="Y77" s="91">
        <f t="shared" si="42"/>
        <v>3.0099800000000001</v>
      </c>
      <c r="Z77" s="91">
        <f t="shared" si="42"/>
        <v>2.7117300000000002</v>
      </c>
      <c r="AA77" s="91">
        <f t="shared" si="42"/>
        <v>2.5956299999999999</v>
      </c>
    </row>
    <row r="78" spans="1:27" ht="12.75" hidden="1" customHeight="1" outlineLevel="1" x14ac:dyDescent="0.3">
      <c r="A78" s="99" t="s">
        <v>1646</v>
      </c>
      <c r="B78" s="63" t="s">
        <v>238</v>
      </c>
      <c r="C78" s="43" t="s">
        <v>79</v>
      </c>
      <c r="D78" s="44">
        <v>1247.05</v>
      </c>
      <c r="E78" s="44">
        <v>1177.28</v>
      </c>
      <c r="F78" s="44">
        <v>1136.07</v>
      </c>
      <c r="G78" s="44">
        <v>1114.45</v>
      </c>
      <c r="H78" s="44">
        <v>1184.82</v>
      </c>
      <c r="I78" s="44">
        <v>1298.76</v>
      </c>
      <c r="J78" s="44">
        <v>1476.97</v>
      </c>
      <c r="K78" s="44">
        <v>1844.81</v>
      </c>
      <c r="L78" s="44">
        <v>1931.95</v>
      </c>
      <c r="M78" s="44">
        <v>1905.98</v>
      </c>
      <c r="N78" s="44">
        <v>1935.48</v>
      </c>
      <c r="O78" s="44">
        <v>2029.38</v>
      </c>
      <c r="P78" s="44">
        <v>2036.36</v>
      </c>
      <c r="Q78" s="44">
        <v>2053.92</v>
      </c>
      <c r="R78" s="44">
        <v>2007.65</v>
      </c>
      <c r="S78" s="44">
        <v>1906.24</v>
      </c>
      <c r="T78" s="44">
        <v>1883.29</v>
      </c>
      <c r="U78" s="44">
        <v>1898.78</v>
      </c>
      <c r="V78" s="44">
        <v>1915.41</v>
      </c>
      <c r="W78" s="44">
        <v>1932.87</v>
      </c>
      <c r="X78" s="44">
        <v>1866.17</v>
      </c>
      <c r="Y78" s="44">
        <v>1845.49</v>
      </c>
      <c r="Z78" s="44">
        <v>1547.24</v>
      </c>
      <c r="AA78" s="44">
        <v>1431.14</v>
      </c>
    </row>
    <row r="79" spans="1:27" ht="12.75" hidden="1" customHeight="1" outlineLevel="1" x14ac:dyDescent="0.3">
      <c r="A79" s="99" t="s">
        <v>1647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3">
      <c r="A80" s="99" t="s">
        <v>1648</v>
      </c>
      <c r="B80" s="63" t="s">
        <v>83</v>
      </c>
      <c r="C80" s="43" t="s">
        <v>79</v>
      </c>
      <c r="D80" s="44">
        <v>4.8</v>
      </c>
      <c r="E80" s="44">
        <v>4.8</v>
      </c>
      <c r="F80" s="44">
        <v>4.8</v>
      </c>
      <c r="G80" s="44">
        <v>4.8</v>
      </c>
      <c r="H80" s="44">
        <v>4.8</v>
      </c>
      <c r="I80" s="44">
        <v>4.8</v>
      </c>
      <c r="J80" s="44">
        <v>4.8</v>
      </c>
      <c r="K80" s="44">
        <v>4.8</v>
      </c>
      <c r="L80" s="44">
        <v>4.8</v>
      </c>
      <c r="M80" s="44">
        <v>4.8</v>
      </c>
      <c r="N80" s="44">
        <v>4.8</v>
      </c>
      <c r="O80" s="44">
        <v>4.8</v>
      </c>
      <c r="P80" s="44">
        <v>4.8</v>
      </c>
      <c r="Q80" s="44">
        <v>4.8</v>
      </c>
      <c r="R80" s="44">
        <v>4.8</v>
      </c>
      <c r="S80" s="44">
        <v>4.8</v>
      </c>
      <c r="T80" s="44">
        <v>4.8</v>
      </c>
      <c r="U80" s="44">
        <v>4.8</v>
      </c>
      <c r="V80" s="44">
        <v>4.8</v>
      </c>
      <c r="W80" s="44">
        <v>4.8</v>
      </c>
      <c r="X80" s="44">
        <v>4.8</v>
      </c>
      <c r="Y80" s="44">
        <v>4.8</v>
      </c>
      <c r="Z80" s="44">
        <v>4.8</v>
      </c>
      <c r="AA80" s="44">
        <v>4.8</v>
      </c>
    </row>
    <row r="81" spans="1:27" ht="12.75" hidden="1" customHeight="1" outlineLevel="1" x14ac:dyDescent="0.3">
      <c r="A81" s="99" t="s">
        <v>1649</v>
      </c>
      <c r="B81" s="63" t="s">
        <v>81</v>
      </c>
      <c r="C81" s="43" t="s">
        <v>79</v>
      </c>
      <c r="D81" s="44">
        <f>$D$11</f>
        <v>88.27</v>
      </c>
      <c r="E81" s="44">
        <f t="shared" ref="E81:AA81" si="44">$D$11</f>
        <v>88.27</v>
      </c>
      <c r="F81" s="44">
        <f t="shared" si="44"/>
        <v>88.27</v>
      </c>
      <c r="G81" s="44">
        <f t="shared" si="44"/>
        <v>88.27</v>
      </c>
      <c r="H81" s="44">
        <f t="shared" si="44"/>
        <v>88.27</v>
      </c>
      <c r="I81" s="44">
        <f t="shared" si="44"/>
        <v>88.27</v>
      </c>
      <c r="J81" s="44">
        <f t="shared" si="44"/>
        <v>88.27</v>
      </c>
      <c r="K81" s="44">
        <f t="shared" si="44"/>
        <v>88.27</v>
      </c>
      <c r="L81" s="44">
        <f t="shared" si="44"/>
        <v>88.27</v>
      </c>
      <c r="M81" s="44">
        <f t="shared" si="44"/>
        <v>88.27</v>
      </c>
      <c r="N81" s="44">
        <f t="shared" si="44"/>
        <v>88.27</v>
      </c>
      <c r="O81" s="44">
        <f t="shared" si="44"/>
        <v>88.27</v>
      </c>
      <c r="P81" s="44">
        <f t="shared" si="44"/>
        <v>88.27</v>
      </c>
      <c r="Q81" s="44">
        <f t="shared" si="44"/>
        <v>88.27</v>
      </c>
      <c r="R81" s="44">
        <f t="shared" si="44"/>
        <v>88.27</v>
      </c>
      <c r="S81" s="44">
        <f t="shared" si="44"/>
        <v>88.27</v>
      </c>
      <c r="T81" s="44">
        <f t="shared" si="44"/>
        <v>88.27</v>
      </c>
      <c r="U81" s="44">
        <f t="shared" si="44"/>
        <v>88.27</v>
      </c>
      <c r="V81" s="44">
        <f t="shared" si="44"/>
        <v>88.27</v>
      </c>
      <c r="W81" s="44">
        <f t="shared" si="44"/>
        <v>88.27</v>
      </c>
      <c r="X81" s="44">
        <f t="shared" si="44"/>
        <v>88.27</v>
      </c>
      <c r="Y81" s="44">
        <f t="shared" si="44"/>
        <v>88.27</v>
      </c>
      <c r="Z81" s="44">
        <f t="shared" si="44"/>
        <v>88.27</v>
      </c>
      <c r="AA81" s="44">
        <f t="shared" si="44"/>
        <v>88.27</v>
      </c>
    </row>
    <row r="82" spans="1:27" ht="12.75" customHeight="1" collapsed="1" x14ac:dyDescent="0.3">
      <c r="A82" s="98" t="s">
        <v>1650</v>
      </c>
      <c r="B82" s="28" t="str">
        <f>"16"&amp;"."&amp;$B$752&amp;"."&amp;$B$753</f>
        <v>16.02.2024</v>
      </c>
      <c r="C82" s="90" t="s">
        <v>76</v>
      </c>
      <c r="D82" s="91">
        <f>ROUND(((D83+D84+D86+D85)/1000),5)</f>
        <v>2.4393099999999999</v>
      </c>
      <c r="E82" s="91">
        <f>ROUND(((E83+E84+E86+E85)/1000),5)</f>
        <v>2.3425799999999999</v>
      </c>
      <c r="F82" s="91">
        <f>ROUND(((F83+F84+F86+F85)/1000),5)</f>
        <v>2.3182</v>
      </c>
      <c r="G82" s="91">
        <f t="shared" ref="G82:AA82" si="45">ROUND(((G83+G84+G86+G85)/1000),5)</f>
        <v>2.3090799999999998</v>
      </c>
      <c r="H82" s="91">
        <f t="shared" si="45"/>
        <v>2.3753899999999999</v>
      </c>
      <c r="I82" s="91">
        <f t="shared" si="45"/>
        <v>2.4752399999999999</v>
      </c>
      <c r="J82" s="91">
        <f t="shared" si="45"/>
        <v>2.6551900000000002</v>
      </c>
      <c r="K82" s="91">
        <f t="shared" si="45"/>
        <v>3.0261200000000001</v>
      </c>
      <c r="L82" s="91">
        <f t="shared" si="45"/>
        <v>3.0901000000000001</v>
      </c>
      <c r="M82" s="91">
        <f t="shared" si="45"/>
        <v>3.1130499999999999</v>
      </c>
      <c r="N82" s="91">
        <f t="shared" si="45"/>
        <v>3.1128499999999999</v>
      </c>
      <c r="O82" s="91">
        <f t="shared" si="45"/>
        <v>3.1910799999999999</v>
      </c>
      <c r="P82" s="91">
        <f t="shared" si="45"/>
        <v>3.1714199999999999</v>
      </c>
      <c r="Q82" s="91">
        <f t="shared" si="45"/>
        <v>3.1728200000000002</v>
      </c>
      <c r="R82" s="91">
        <f t="shared" si="45"/>
        <v>3.1735799999999998</v>
      </c>
      <c r="S82" s="91">
        <f t="shared" si="45"/>
        <v>3.1159699999999999</v>
      </c>
      <c r="T82" s="91">
        <f t="shared" si="45"/>
        <v>3.0819999999999999</v>
      </c>
      <c r="U82" s="91">
        <f t="shared" si="45"/>
        <v>3.1092</v>
      </c>
      <c r="V82" s="91">
        <f t="shared" si="45"/>
        <v>3.1330399999999998</v>
      </c>
      <c r="W82" s="91">
        <f t="shared" si="45"/>
        <v>3.1762999999999999</v>
      </c>
      <c r="X82" s="91">
        <f t="shared" si="45"/>
        <v>3.1168999999999998</v>
      </c>
      <c r="Y82" s="91">
        <f t="shared" si="45"/>
        <v>3.0342699999999998</v>
      </c>
      <c r="Z82" s="91">
        <f t="shared" si="45"/>
        <v>2.90605</v>
      </c>
      <c r="AA82" s="91">
        <f t="shared" si="45"/>
        <v>2.6262599999999998</v>
      </c>
    </row>
    <row r="83" spans="1:27" ht="12.75" hidden="1" customHeight="1" outlineLevel="1" x14ac:dyDescent="0.3">
      <c r="A83" s="99" t="s">
        <v>1651</v>
      </c>
      <c r="B83" s="63" t="s">
        <v>238</v>
      </c>
      <c r="C83" s="43" t="s">
        <v>79</v>
      </c>
      <c r="D83" s="44">
        <v>1274.82</v>
      </c>
      <c r="E83" s="44">
        <v>1178.0899999999999</v>
      </c>
      <c r="F83" s="44">
        <v>1153.71</v>
      </c>
      <c r="G83" s="44">
        <v>1144.5899999999999</v>
      </c>
      <c r="H83" s="44">
        <v>1210.9000000000001</v>
      </c>
      <c r="I83" s="44">
        <v>1310.75</v>
      </c>
      <c r="J83" s="44">
        <v>1490.7</v>
      </c>
      <c r="K83" s="44">
        <v>1861.63</v>
      </c>
      <c r="L83" s="44">
        <v>1925.61</v>
      </c>
      <c r="M83" s="44">
        <v>1948.56</v>
      </c>
      <c r="N83" s="44">
        <v>1948.36</v>
      </c>
      <c r="O83" s="44">
        <v>2026.59</v>
      </c>
      <c r="P83" s="44">
        <v>2006.93</v>
      </c>
      <c r="Q83" s="44">
        <v>2008.33</v>
      </c>
      <c r="R83" s="44">
        <v>2009.09</v>
      </c>
      <c r="S83" s="44">
        <v>1951.48</v>
      </c>
      <c r="T83" s="44">
        <v>1917.51</v>
      </c>
      <c r="U83" s="44">
        <v>1944.71</v>
      </c>
      <c r="V83" s="44">
        <v>1968.55</v>
      </c>
      <c r="W83" s="44">
        <v>2011.81</v>
      </c>
      <c r="X83" s="44">
        <v>1952.41</v>
      </c>
      <c r="Y83" s="44">
        <v>1869.78</v>
      </c>
      <c r="Z83" s="44">
        <v>1741.56</v>
      </c>
      <c r="AA83" s="44">
        <v>1461.77</v>
      </c>
    </row>
    <row r="84" spans="1:27" ht="12.75" hidden="1" customHeight="1" outlineLevel="1" x14ac:dyDescent="0.3">
      <c r="A84" s="99" t="s">
        <v>1652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3">
      <c r="A85" s="99" t="s">
        <v>1653</v>
      </c>
      <c r="B85" s="63" t="s">
        <v>83</v>
      </c>
      <c r="C85" s="43" t="s">
        <v>79</v>
      </c>
      <c r="D85" s="44">
        <v>4.8</v>
      </c>
      <c r="E85" s="44">
        <v>4.8</v>
      </c>
      <c r="F85" s="44">
        <v>4.8</v>
      </c>
      <c r="G85" s="44">
        <v>4.8</v>
      </c>
      <c r="H85" s="44">
        <v>4.8</v>
      </c>
      <c r="I85" s="44">
        <v>4.8</v>
      </c>
      <c r="J85" s="44">
        <v>4.8</v>
      </c>
      <c r="K85" s="44">
        <v>4.8</v>
      </c>
      <c r="L85" s="44">
        <v>4.8</v>
      </c>
      <c r="M85" s="44">
        <v>4.8</v>
      </c>
      <c r="N85" s="44">
        <v>4.8</v>
      </c>
      <c r="O85" s="44">
        <v>4.8</v>
      </c>
      <c r="P85" s="44">
        <v>4.8</v>
      </c>
      <c r="Q85" s="44">
        <v>4.8</v>
      </c>
      <c r="R85" s="44">
        <v>4.8</v>
      </c>
      <c r="S85" s="44">
        <v>4.8</v>
      </c>
      <c r="T85" s="44">
        <v>4.8</v>
      </c>
      <c r="U85" s="44">
        <v>4.8</v>
      </c>
      <c r="V85" s="44">
        <v>4.8</v>
      </c>
      <c r="W85" s="44">
        <v>4.8</v>
      </c>
      <c r="X85" s="44">
        <v>4.8</v>
      </c>
      <c r="Y85" s="44">
        <v>4.8</v>
      </c>
      <c r="Z85" s="44">
        <v>4.8</v>
      </c>
      <c r="AA85" s="44">
        <v>4.8</v>
      </c>
    </row>
    <row r="86" spans="1:27" ht="12.75" hidden="1" customHeight="1" outlineLevel="1" x14ac:dyDescent="0.3">
      <c r="A86" s="99" t="s">
        <v>1654</v>
      </c>
      <c r="B86" s="63" t="s">
        <v>81</v>
      </c>
      <c r="C86" s="43" t="s">
        <v>79</v>
      </c>
      <c r="D86" s="44">
        <f>$D$11</f>
        <v>88.27</v>
      </c>
      <c r="E86" s="44">
        <f t="shared" ref="E86:AA86" si="47">$D$11</f>
        <v>88.27</v>
      </c>
      <c r="F86" s="44">
        <f t="shared" si="47"/>
        <v>88.27</v>
      </c>
      <c r="G86" s="44">
        <f t="shared" si="47"/>
        <v>88.27</v>
      </c>
      <c r="H86" s="44">
        <f t="shared" si="47"/>
        <v>88.27</v>
      </c>
      <c r="I86" s="44">
        <f t="shared" si="47"/>
        <v>88.27</v>
      </c>
      <c r="J86" s="44">
        <f t="shared" si="47"/>
        <v>88.27</v>
      </c>
      <c r="K86" s="44">
        <f t="shared" si="47"/>
        <v>88.27</v>
      </c>
      <c r="L86" s="44">
        <f t="shared" si="47"/>
        <v>88.27</v>
      </c>
      <c r="M86" s="44">
        <f t="shared" si="47"/>
        <v>88.27</v>
      </c>
      <c r="N86" s="44">
        <f t="shared" si="47"/>
        <v>88.27</v>
      </c>
      <c r="O86" s="44">
        <f t="shared" si="47"/>
        <v>88.27</v>
      </c>
      <c r="P86" s="44">
        <f t="shared" si="47"/>
        <v>88.27</v>
      </c>
      <c r="Q86" s="44">
        <f t="shared" si="47"/>
        <v>88.27</v>
      </c>
      <c r="R86" s="44">
        <f t="shared" si="47"/>
        <v>88.27</v>
      </c>
      <c r="S86" s="44">
        <f t="shared" si="47"/>
        <v>88.27</v>
      </c>
      <c r="T86" s="44">
        <f t="shared" si="47"/>
        <v>88.27</v>
      </c>
      <c r="U86" s="44">
        <f t="shared" si="47"/>
        <v>88.27</v>
      </c>
      <c r="V86" s="44">
        <f t="shared" si="47"/>
        <v>88.27</v>
      </c>
      <c r="W86" s="44">
        <f t="shared" si="47"/>
        <v>88.27</v>
      </c>
      <c r="X86" s="44">
        <f t="shared" si="47"/>
        <v>88.27</v>
      </c>
      <c r="Y86" s="44">
        <f t="shared" si="47"/>
        <v>88.27</v>
      </c>
      <c r="Z86" s="44">
        <f t="shared" si="47"/>
        <v>88.27</v>
      </c>
      <c r="AA86" s="44">
        <f t="shared" si="47"/>
        <v>88.27</v>
      </c>
    </row>
    <row r="87" spans="1:27" ht="12.75" customHeight="1" collapsed="1" x14ac:dyDescent="0.3">
      <c r="A87" s="98" t="s">
        <v>1655</v>
      </c>
      <c r="B87" s="28" t="str">
        <f>"17"&amp;"."&amp;$B$752&amp;"."&amp;$B$753</f>
        <v>17.02.2024</v>
      </c>
      <c r="C87" s="90" t="s">
        <v>76</v>
      </c>
      <c r="D87" s="91">
        <f>ROUND(((D88+D89+D91+D90)/1000),5)</f>
        <v>2.6383200000000002</v>
      </c>
      <c r="E87" s="91">
        <f>ROUND(((E88+E89+E91+E90)/1000),5)</f>
        <v>2.5118900000000002</v>
      </c>
      <c r="F87" s="91">
        <f>ROUND(((F88+F89+F91+F90)/1000),5)</f>
        <v>2.4373200000000002</v>
      </c>
      <c r="G87" s="91">
        <f t="shared" ref="G87:AA87" si="48">ROUND(((G88+G89+G91+G90)/1000),5)</f>
        <v>2.4336500000000001</v>
      </c>
      <c r="H87" s="91">
        <f t="shared" si="48"/>
        <v>2.4369700000000001</v>
      </c>
      <c r="I87" s="91">
        <f t="shared" si="48"/>
        <v>2.4975299999999998</v>
      </c>
      <c r="J87" s="91">
        <f t="shared" si="48"/>
        <v>2.59592</v>
      </c>
      <c r="K87" s="91">
        <f t="shared" si="48"/>
        <v>2.7124700000000002</v>
      </c>
      <c r="L87" s="91">
        <f t="shared" si="48"/>
        <v>3.0310999999999999</v>
      </c>
      <c r="M87" s="91">
        <f t="shared" si="48"/>
        <v>3.11206</v>
      </c>
      <c r="N87" s="91">
        <f t="shared" si="48"/>
        <v>3.2091699999999999</v>
      </c>
      <c r="O87" s="91">
        <f t="shared" si="48"/>
        <v>3.2083900000000001</v>
      </c>
      <c r="P87" s="91">
        <f t="shared" si="48"/>
        <v>3.1801400000000002</v>
      </c>
      <c r="Q87" s="91">
        <f t="shared" si="48"/>
        <v>3.1209699999999998</v>
      </c>
      <c r="R87" s="91">
        <f t="shared" si="48"/>
        <v>3.09436</v>
      </c>
      <c r="S87" s="91">
        <f t="shared" si="48"/>
        <v>3.0461999999999998</v>
      </c>
      <c r="T87" s="91">
        <f t="shared" si="48"/>
        <v>3.0453399999999999</v>
      </c>
      <c r="U87" s="91">
        <f t="shared" si="48"/>
        <v>3.07578</v>
      </c>
      <c r="V87" s="91">
        <f t="shared" si="48"/>
        <v>3.05226</v>
      </c>
      <c r="W87" s="91">
        <f t="shared" si="48"/>
        <v>3.10744</v>
      </c>
      <c r="X87" s="91">
        <f t="shared" si="48"/>
        <v>3.1148400000000001</v>
      </c>
      <c r="Y87" s="91">
        <f t="shared" si="48"/>
        <v>2.9932799999999999</v>
      </c>
      <c r="Z87" s="91">
        <f t="shared" si="48"/>
        <v>2.8249300000000002</v>
      </c>
      <c r="AA87" s="91">
        <f t="shared" si="48"/>
        <v>2.67272</v>
      </c>
    </row>
    <row r="88" spans="1:27" ht="12.75" hidden="1" customHeight="1" outlineLevel="1" x14ac:dyDescent="0.3">
      <c r="A88" s="99" t="s">
        <v>1656</v>
      </c>
      <c r="B88" s="63" t="s">
        <v>238</v>
      </c>
      <c r="C88" s="43" t="s">
        <v>79</v>
      </c>
      <c r="D88" s="44">
        <v>1473.83</v>
      </c>
      <c r="E88" s="44">
        <v>1347.4</v>
      </c>
      <c r="F88" s="44">
        <v>1272.83</v>
      </c>
      <c r="G88" s="44">
        <v>1269.1600000000001</v>
      </c>
      <c r="H88" s="44">
        <v>1272.48</v>
      </c>
      <c r="I88" s="44">
        <v>1333.04</v>
      </c>
      <c r="J88" s="44">
        <v>1431.43</v>
      </c>
      <c r="K88" s="44">
        <v>1547.98</v>
      </c>
      <c r="L88" s="44">
        <v>1866.61</v>
      </c>
      <c r="M88" s="44">
        <v>1947.57</v>
      </c>
      <c r="N88" s="44">
        <v>2044.68</v>
      </c>
      <c r="O88" s="44">
        <v>2043.9</v>
      </c>
      <c r="P88" s="44">
        <v>2015.65</v>
      </c>
      <c r="Q88" s="44">
        <v>1956.48</v>
      </c>
      <c r="R88" s="44">
        <v>1929.87</v>
      </c>
      <c r="S88" s="44">
        <v>1881.71</v>
      </c>
      <c r="T88" s="44">
        <v>1880.85</v>
      </c>
      <c r="U88" s="44">
        <v>1911.29</v>
      </c>
      <c r="V88" s="44">
        <v>1887.77</v>
      </c>
      <c r="W88" s="44">
        <v>1942.95</v>
      </c>
      <c r="X88" s="44">
        <v>1950.35</v>
      </c>
      <c r="Y88" s="44">
        <v>1828.79</v>
      </c>
      <c r="Z88" s="44">
        <v>1660.44</v>
      </c>
      <c r="AA88" s="44">
        <v>1508.23</v>
      </c>
    </row>
    <row r="89" spans="1:27" ht="12.75" hidden="1" customHeight="1" outlineLevel="1" x14ac:dyDescent="0.3">
      <c r="A89" s="99" t="s">
        <v>1657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3">
      <c r="A90" s="99" t="s">
        <v>1658</v>
      </c>
      <c r="B90" s="63" t="s">
        <v>83</v>
      </c>
      <c r="C90" s="43" t="s">
        <v>79</v>
      </c>
      <c r="D90" s="44">
        <v>4.8</v>
      </c>
      <c r="E90" s="44">
        <v>4.8</v>
      </c>
      <c r="F90" s="44">
        <v>4.8</v>
      </c>
      <c r="G90" s="44">
        <v>4.8</v>
      </c>
      <c r="H90" s="44">
        <v>4.8</v>
      </c>
      <c r="I90" s="44">
        <v>4.8</v>
      </c>
      <c r="J90" s="44">
        <v>4.8</v>
      </c>
      <c r="K90" s="44">
        <v>4.8</v>
      </c>
      <c r="L90" s="44">
        <v>4.8</v>
      </c>
      <c r="M90" s="44">
        <v>4.8</v>
      </c>
      <c r="N90" s="44">
        <v>4.8</v>
      </c>
      <c r="O90" s="44">
        <v>4.8</v>
      </c>
      <c r="P90" s="44">
        <v>4.8</v>
      </c>
      <c r="Q90" s="44">
        <v>4.8</v>
      </c>
      <c r="R90" s="44">
        <v>4.8</v>
      </c>
      <c r="S90" s="44">
        <v>4.8</v>
      </c>
      <c r="T90" s="44">
        <v>4.8</v>
      </c>
      <c r="U90" s="44">
        <v>4.8</v>
      </c>
      <c r="V90" s="44">
        <v>4.8</v>
      </c>
      <c r="W90" s="44">
        <v>4.8</v>
      </c>
      <c r="X90" s="44">
        <v>4.8</v>
      </c>
      <c r="Y90" s="44">
        <v>4.8</v>
      </c>
      <c r="Z90" s="44">
        <v>4.8</v>
      </c>
      <c r="AA90" s="44">
        <v>4.8</v>
      </c>
    </row>
    <row r="91" spans="1:27" ht="12.75" hidden="1" customHeight="1" outlineLevel="1" x14ac:dyDescent="0.3">
      <c r="A91" s="99" t="s">
        <v>1659</v>
      </c>
      <c r="B91" s="63" t="s">
        <v>81</v>
      </c>
      <c r="C91" s="43" t="s">
        <v>79</v>
      </c>
      <c r="D91" s="44">
        <f>$D$11</f>
        <v>88.27</v>
      </c>
      <c r="E91" s="44">
        <f t="shared" ref="E91:AA91" si="50">$D$11</f>
        <v>88.27</v>
      </c>
      <c r="F91" s="44">
        <f t="shared" si="50"/>
        <v>88.27</v>
      </c>
      <c r="G91" s="44">
        <f t="shared" si="50"/>
        <v>88.27</v>
      </c>
      <c r="H91" s="44">
        <f t="shared" si="50"/>
        <v>88.27</v>
      </c>
      <c r="I91" s="44">
        <f t="shared" si="50"/>
        <v>88.27</v>
      </c>
      <c r="J91" s="44">
        <f t="shared" si="50"/>
        <v>88.27</v>
      </c>
      <c r="K91" s="44">
        <f t="shared" si="50"/>
        <v>88.27</v>
      </c>
      <c r="L91" s="44">
        <f t="shared" si="50"/>
        <v>88.27</v>
      </c>
      <c r="M91" s="44">
        <f t="shared" si="50"/>
        <v>88.27</v>
      </c>
      <c r="N91" s="44">
        <f t="shared" si="50"/>
        <v>88.27</v>
      </c>
      <c r="O91" s="44">
        <f t="shared" si="50"/>
        <v>88.27</v>
      </c>
      <c r="P91" s="44">
        <f t="shared" si="50"/>
        <v>88.27</v>
      </c>
      <c r="Q91" s="44">
        <f t="shared" si="50"/>
        <v>88.27</v>
      </c>
      <c r="R91" s="44">
        <f t="shared" si="50"/>
        <v>88.27</v>
      </c>
      <c r="S91" s="44">
        <f t="shared" si="50"/>
        <v>88.27</v>
      </c>
      <c r="T91" s="44">
        <f t="shared" si="50"/>
        <v>88.27</v>
      </c>
      <c r="U91" s="44">
        <f t="shared" si="50"/>
        <v>88.27</v>
      </c>
      <c r="V91" s="44">
        <f t="shared" si="50"/>
        <v>88.27</v>
      </c>
      <c r="W91" s="44">
        <f t="shared" si="50"/>
        <v>88.27</v>
      </c>
      <c r="X91" s="44">
        <f t="shared" si="50"/>
        <v>88.27</v>
      </c>
      <c r="Y91" s="44">
        <f t="shared" si="50"/>
        <v>88.27</v>
      </c>
      <c r="Z91" s="44">
        <f t="shared" si="50"/>
        <v>88.27</v>
      </c>
      <c r="AA91" s="44">
        <f t="shared" si="50"/>
        <v>88.27</v>
      </c>
    </row>
    <row r="92" spans="1:27" ht="12.75" customHeight="1" collapsed="1" x14ac:dyDescent="0.3">
      <c r="A92" s="98" t="s">
        <v>1660</v>
      </c>
      <c r="B92" s="28" t="str">
        <f>"18"&amp;"."&amp;$B$752&amp;"."&amp;$B$753</f>
        <v>18.02.2024</v>
      </c>
      <c r="C92" s="90" t="s">
        <v>76</v>
      </c>
      <c r="D92" s="91">
        <f>ROUND(((D93+D94+D96+D95)/1000),5)</f>
        <v>2.5803099999999999</v>
      </c>
      <c r="E92" s="91">
        <f>ROUND(((E93+E94+E96+E95)/1000),5)</f>
        <v>2.47559</v>
      </c>
      <c r="F92" s="91">
        <f>ROUND(((F93+F94+F96+F95)/1000),5)</f>
        <v>2.4281199999999998</v>
      </c>
      <c r="G92" s="91">
        <f t="shared" ref="G92:AA92" si="51">ROUND(((G93+G94+G96+G95)/1000),5)</f>
        <v>2.4088599999999998</v>
      </c>
      <c r="H92" s="91">
        <f t="shared" si="51"/>
        <v>2.43526</v>
      </c>
      <c r="I92" s="91">
        <f t="shared" si="51"/>
        <v>2.47322</v>
      </c>
      <c r="J92" s="91">
        <f t="shared" si="51"/>
        <v>2.5404499999999999</v>
      </c>
      <c r="K92" s="91">
        <f t="shared" si="51"/>
        <v>2.6379199999999998</v>
      </c>
      <c r="L92" s="91">
        <f t="shared" si="51"/>
        <v>2.87296</v>
      </c>
      <c r="M92" s="91">
        <f t="shared" si="51"/>
        <v>3.0600299999999998</v>
      </c>
      <c r="N92" s="91">
        <f t="shared" si="51"/>
        <v>3.1385399999999999</v>
      </c>
      <c r="O92" s="91">
        <f t="shared" si="51"/>
        <v>3.14873</v>
      </c>
      <c r="P92" s="91">
        <f t="shared" si="51"/>
        <v>3.1324999999999998</v>
      </c>
      <c r="Q92" s="91">
        <f t="shared" si="51"/>
        <v>3.1133899999999999</v>
      </c>
      <c r="R92" s="91">
        <f t="shared" si="51"/>
        <v>3.1019700000000001</v>
      </c>
      <c r="S92" s="91">
        <f t="shared" si="51"/>
        <v>3.0730900000000001</v>
      </c>
      <c r="T92" s="91">
        <f t="shared" si="51"/>
        <v>3.1331799999999999</v>
      </c>
      <c r="U92" s="91">
        <f t="shared" si="51"/>
        <v>3.1806299999999998</v>
      </c>
      <c r="V92" s="91">
        <f t="shared" si="51"/>
        <v>3.15856</v>
      </c>
      <c r="W92" s="91">
        <f t="shared" si="51"/>
        <v>3.1488499999999999</v>
      </c>
      <c r="X92" s="91">
        <f t="shared" si="51"/>
        <v>3.1664300000000001</v>
      </c>
      <c r="Y92" s="91">
        <f t="shared" si="51"/>
        <v>3.0297299999999998</v>
      </c>
      <c r="Z92" s="91">
        <f t="shared" si="51"/>
        <v>2.73746</v>
      </c>
      <c r="AA92" s="91">
        <f t="shared" si="51"/>
        <v>2.60982</v>
      </c>
    </row>
    <row r="93" spans="1:27" ht="12.75" hidden="1" customHeight="1" outlineLevel="1" x14ac:dyDescent="0.3">
      <c r="A93" s="99" t="s">
        <v>1661</v>
      </c>
      <c r="B93" s="63" t="s">
        <v>238</v>
      </c>
      <c r="C93" s="43" t="s">
        <v>79</v>
      </c>
      <c r="D93" s="44">
        <v>1415.82</v>
      </c>
      <c r="E93" s="44">
        <v>1311.1</v>
      </c>
      <c r="F93" s="44">
        <v>1263.6300000000001</v>
      </c>
      <c r="G93" s="44">
        <v>1244.3699999999999</v>
      </c>
      <c r="H93" s="44">
        <v>1270.77</v>
      </c>
      <c r="I93" s="44">
        <v>1308.73</v>
      </c>
      <c r="J93" s="44">
        <v>1375.96</v>
      </c>
      <c r="K93" s="44">
        <v>1473.43</v>
      </c>
      <c r="L93" s="44">
        <v>1708.47</v>
      </c>
      <c r="M93" s="44">
        <v>1895.54</v>
      </c>
      <c r="N93" s="44">
        <v>1974.05</v>
      </c>
      <c r="O93" s="44">
        <v>1984.24</v>
      </c>
      <c r="P93" s="44">
        <v>1968.01</v>
      </c>
      <c r="Q93" s="44">
        <v>1948.9</v>
      </c>
      <c r="R93" s="44">
        <v>1937.48</v>
      </c>
      <c r="S93" s="44">
        <v>1908.6</v>
      </c>
      <c r="T93" s="44">
        <v>1968.69</v>
      </c>
      <c r="U93" s="44">
        <v>2016.14</v>
      </c>
      <c r="V93" s="44">
        <v>1994.07</v>
      </c>
      <c r="W93" s="44">
        <v>1984.36</v>
      </c>
      <c r="X93" s="44">
        <v>2001.94</v>
      </c>
      <c r="Y93" s="44">
        <v>1865.24</v>
      </c>
      <c r="Z93" s="44">
        <v>1572.97</v>
      </c>
      <c r="AA93" s="44">
        <v>1445.33</v>
      </c>
    </row>
    <row r="94" spans="1:27" ht="12.75" hidden="1" customHeight="1" outlineLevel="1" x14ac:dyDescent="0.3">
      <c r="A94" s="99" t="s">
        <v>1662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3">
      <c r="A95" s="99" t="s">
        <v>1663</v>
      </c>
      <c r="B95" s="63" t="s">
        <v>83</v>
      </c>
      <c r="C95" s="43" t="s">
        <v>79</v>
      </c>
      <c r="D95" s="44">
        <v>4.8</v>
      </c>
      <c r="E95" s="44">
        <v>4.8</v>
      </c>
      <c r="F95" s="44">
        <v>4.8</v>
      </c>
      <c r="G95" s="44">
        <v>4.8</v>
      </c>
      <c r="H95" s="44">
        <v>4.8</v>
      </c>
      <c r="I95" s="44">
        <v>4.8</v>
      </c>
      <c r="J95" s="44">
        <v>4.8</v>
      </c>
      <c r="K95" s="44">
        <v>4.8</v>
      </c>
      <c r="L95" s="44">
        <v>4.8</v>
      </c>
      <c r="M95" s="44">
        <v>4.8</v>
      </c>
      <c r="N95" s="44">
        <v>4.8</v>
      </c>
      <c r="O95" s="44">
        <v>4.8</v>
      </c>
      <c r="P95" s="44">
        <v>4.8</v>
      </c>
      <c r="Q95" s="44">
        <v>4.8</v>
      </c>
      <c r="R95" s="44">
        <v>4.8</v>
      </c>
      <c r="S95" s="44">
        <v>4.8</v>
      </c>
      <c r="T95" s="44">
        <v>4.8</v>
      </c>
      <c r="U95" s="44">
        <v>4.8</v>
      </c>
      <c r="V95" s="44">
        <v>4.8</v>
      </c>
      <c r="W95" s="44">
        <v>4.8</v>
      </c>
      <c r="X95" s="44">
        <v>4.8</v>
      </c>
      <c r="Y95" s="44">
        <v>4.8</v>
      </c>
      <c r="Z95" s="44">
        <v>4.8</v>
      </c>
      <c r="AA95" s="44">
        <v>4.8</v>
      </c>
    </row>
    <row r="96" spans="1:27" ht="12.75" hidden="1" customHeight="1" outlineLevel="1" x14ac:dyDescent="0.3">
      <c r="A96" s="99" t="s">
        <v>1664</v>
      </c>
      <c r="B96" s="63" t="s">
        <v>81</v>
      </c>
      <c r="C96" s="43" t="s">
        <v>79</v>
      </c>
      <c r="D96" s="44">
        <f>$D$11</f>
        <v>88.27</v>
      </c>
      <c r="E96" s="44">
        <f t="shared" ref="E96:AA96" si="53">$D$11</f>
        <v>88.27</v>
      </c>
      <c r="F96" s="44">
        <f t="shared" si="53"/>
        <v>88.27</v>
      </c>
      <c r="G96" s="44">
        <f t="shared" si="53"/>
        <v>88.27</v>
      </c>
      <c r="H96" s="44">
        <f t="shared" si="53"/>
        <v>88.27</v>
      </c>
      <c r="I96" s="44">
        <f t="shared" si="53"/>
        <v>88.27</v>
      </c>
      <c r="J96" s="44">
        <f t="shared" si="53"/>
        <v>88.27</v>
      </c>
      <c r="K96" s="44">
        <f t="shared" si="53"/>
        <v>88.27</v>
      </c>
      <c r="L96" s="44">
        <f t="shared" si="53"/>
        <v>88.27</v>
      </c>
      <c r="M96" s="44">
        <f t="shared" si="53"/>
        <v>88.27</v>
      </c>
      <c r="N96" s="44">
        <f t="shared" si="53"/>
        <v>88.27</v>
      </c>
      <c r="O96" s="44">
        <f t="shared" si="53"/>
        <v>88.27</v>
      </c>
      <c r="P96" s="44">
        <f t="shared" si="53"/>
        <v>88.27</v>
      </c>
      <c r="Q96" s="44">
        <f t="shared" si="53"/>
        <v>88.27</v>
      </c>
      <c r="R96" s="44">
        <f t="shared" si="53"/>
        <v>88.27</v>
      </c>
      <c r="S96" s="44">
        <f t="shared" si="53"/>
        <v>88.27</v>
      </c>
      <c r="T96" s="44">
        <f t="shared" si="53"/>
        <v>88.27</v>
      </c>
      <c r="U96" s="44">
        <f t="shared" si="53"/>
        <v>88.27</v>
      </c>
      <c r="V96" s="44">
        <f t="shared" si="53"/>
        <v>88.27</v>
      </c>
      <c r="W96" s="44">
        <f t="shared" si="53"/>
        <v>88.27</v>
      </c>
      <c r="X96" s="44">
        <f t="shared" si="53"/>
        <v>88.27</v>
      </c>
      <c r="Y96" s="44">
        <f t="shared" si="53"/>
        <v>88.27</v>
      </c>
      <c r="Z96" s="44">
        <f t="shared" si="53"/>
        <v>88.27</v>
      </c>
      <c r="AA96" s="44">
        <f t="shared" si="53"/>
        <v>88.27</v>
      </c>
    </row>
    <row r="97" spans="1:27" ht="12.75" customHeight="1" collapsed="1" x14ac:dyDescent="0.3">
      <c r="A97" s="98" t="s">
        <v>1665</v>
      </c>
      <c r="B97" s="28" t="str">
        <f>"19"&amp;"."&amp;$B$752&amp;"."&amp;$B$753</f>
        <v>19.02.2024</v>
      </c>
      <c r="C97" s="90" t="s">
        <v>76</v>
      </c>
      <c r="D97" s="91">
        <f>ROUND(((D98+D99+D101+D100)/1000),5)</f>
        <v>2.5641799999999999</v>
      </c>
      <c r="E97" s="91">
        <f>ROUND(((E98+E99+E101+E100)/1000),5)</f>
        <v>2.4483700000000002</v>
      </c>
      <c r="F97" s="91">
        <f>ROUND(((F98+F99+F101+F100)/1000),5)</f>
        <v>2.3928799999999999</v>
      </c>
      <c r="G97" s="91">
        <f t="shared" ref="G97:AA97" si="54">ROUND(((G98+G99+G101+G100)/1000),5)</f>
        <v>2.3844099999999999</v>
      </c>
      <c r="H97" s="91">
        <f t="shared" si="54"/>
        <v>2.43221</v>
      </c>
      <c r="I97" s="91">
        <f t="shared" si="54"/>
        <v>2.49823</v>
      </c>
      <c r="J97" s="91">
        <f t="shared" si="54"/>
        <v>2.71827</v>
      </c>
      <c r="K97" s="91">
        <f t="shared" si="54"/>
        <v>2.9952100000000002</v>
      </c>
      <c r="L97" s="91">
        <f t="shared" si="54"/>
        <v>3.15978</v>
      </c>
      <c r="M97" s="91">
        <f t="shared" si="54"/>
        <v>3.1324399999999999</v>
      </c>
      <c r="N97" s="91">
        <f t="shared" si="54"/>
        <v>3.1438199999999998</v>
      </c>
      <c r="O97" s="91">
        <f t="shared" si="54"/>
        <v>3.2419699999999998</v>
      </c>
      <c r="P97" s="91">
        <f t="shared" si="54"/>
        <v>3.2380599999999999</v>
      </c>
      <c r="Q97" s="91">
        <f t="shared" si="54"/>
        <v>3.2331300000000001</v>
      </c>
      <c r="R97" s="91">
        <f t="shared" si="54"/>
        <v>3.2363900000000001</v>
      </c>
      <c r="S97" s="91">
        <f t="shared" si="54"/>
        <v>3.1257000000000001</v>
      </c>
      <c r="T97" s="91">
        <f t="shared" si="54"/>
        <v>3.1193300000000002</v>
      </c>
      <c r="U97" s="91">
        <f t="shared" si="54"/>
        <v>3.1274199999999999</v>
      </c>
      <c r="V97" s="91">
        <f t="shared" si="54"/>
        <v>3.1612100000000001</v>
      </c>
      <c r="W97" s="91">
        <f t="shared" si="54"/>
        <v>3.1547000000000001</v>
      </c>
      <c r="X97" s="91">
        <f t="shared" si="54"/>
        <v>3.0550700000000002</v>
      </c>
      <c r="Y97" s="91">
        <f t="shared" si="54"/>
        <v>2.9762900000000001</v>
      </c>
      <c r="Z97" s="91">
        <f t="shared" si="54"/>
        <v>2.7367300000000001</v>
      </c>
      <c r="AA97" s="91">
        <f t="shared" si="54"/>
        <v>2.5281500000000001</v>
      </c>
    </row>
    <row r="98" spans="1:27" ht="12.75" hidden="1" customHeight="1" outlineLevel="1" x14ac:dyDescent="0.3">
      <c r="A98" s="99" t="s">
        <v>1666</v>
      </c>
      <c r="B98" s="63" t="s">
        <v>238</v>
      </c>
      <c r="C98" s="43" t="s">
        <v>79</v>
      </c>
      <c r="D98" s="44">
        <v>1399.69</v>
      </c>
      <c r="E98" s="44">
        <v>1283.8800000000001</v>
      </c>
      <c r="F98" s="44">
        <v>1228.3900000000001</v>
      </c>
      <c r="G98" s="44">
        <v>1219.92</v>
      </c>
      <c r="H98" s="44">
        <v>1267.72</v>
      </c>
      <c r="I98" s="44">
        <v>1333.74</v>
      </c>
      <c r="J98" s="44">
        <v>1553.78</v>
      </c>
      <c r="K98" s="44">
        <v>1830.72</v>
      </c>
      <c r="L98" s="44">
        <v>1995.29</v>
      </c>
      <c r="M98" s="44">
        <v>1967.95</v>
      </c>
      <c r="N98" s="44">
        <v>1979.33</v>
      </c>
      <c r="O98" s="44">
        <v>2077.48</v>
      </c>
      <c r="P98" s="44">
        <v>2073.5700000000002</v>
      </c>
      <c r="Q98" s="44">
        <v>2068.64</v>
      </c>
      <c r="R98" s="44">
        <v>2071.9</v>
      </c>
      <c r="S98" s="44">
        <v>1961.21</v>
      </c>
      <c r="T98" s="44">
        <v>1954.84</v>
      </c>
      <c r="U98" s="44">
        <v>1962.93</v>
      </c>
      <c r="V98" s="44">
        <v>1996.72</v>
      </c>
      <c r="W98" s="44">
        <v>1990.21</v>
      </c>
      <c r="X98" s="44">
        <v>1890.58</v>
      </c>
      <c r="Y98" s="44">
        <v>1811.8</v>
      </c>
      <c r="Z98" s="44">
        <v>1572.24</v>
      </c>
      <c r="AA98" s="44">
        <v>1363.66</v>
      </c>
    </row>
    <row r="99" spans="1:27" ht="12.75" hidden="1" customHeight="1" outlineLevel="1" x14ac:dyDescent="0.3">
      <c r="A99" s="99" t="s">
        <v>1667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3">
      <c r="A100" s="99" t="s">
        <v>1668</v>
      </c>
      <c r="B100" s="63" t="s">
        <v>83</v>
      </c>
      <c r="C100" s="43" t="s">
        <v>79</v>
      </c>
      <c r="D100" s="44">
        <v>4.8</v>
      </c>
      <c r="E100" s="44">
        <v>4.8</v>
      </c>
      <c r="F100" s="44">
        <v>4.8</v>
      </c>
      <c r="G100" s="44">
        <v>4.8</v>
      </c>
      <c r="H100" s="44">
        <v>4.8</v>
      </c>
      <c r="I100" s="44">
        <v>4.8</v>
      </c>
      <c r="J100" s="44">
        <v>4.8</v>
      </c>
      <c r="K100" s="44">
        <v>4.8</v>
      </c>
      <c r="L100" s="44">
        <v>4.8</v>
      </c>
      <c r="M100" s="44">
        <v>4.8</v>
      </c>
      <c r="N100" s="44">
        <v>4.8</v>
      </c>
      <c r="O100" s="44">
        <v>4.8</v>
      </c>
      <c r="P100" s="44">
        <v>4.8</v>
      </c>
      <c r="Q100" s="44">
        <v>4.8</v>
      </c>
      <c r="R100" s="44">
        <v>4.8</v>
      </c>
      <c r="S100" s="44">
        <v>4.8</v>
      </c>
      <c r="T100" s="44">
        <v>4.8</v>
      </c>
      <c r="U100" s="44">
        <v>4.8</v>
      </c>
      <c r="V100" s="44">
        <v>4.8</v>
      </c>
      <c r="W100" s="44">
        <v>4.8</v>
      </c>
      <c r="X100" s="44">
        <v>4.8</v>
      </c>
      <c r="Y100" s="44">
        <v>4.8</v>
      </c>
      <c r="Z100" s="44">
        <v>4.8</v>
      </c>
      <c r="AA100" s="44">
        <v>4.8</v>
      </c>
    </row>
    <row r="101" spans="1:27" ht="12.75" hidden="1" customHeight="1" outlineLevel="1" x14ac:dyDescent="0.3">
      <c r="A101" s="99" t="s">
        <v>1669</v>
      </c>
      <c r="B101" s="63" t="s">
        <v>81</v>
      </c>
      <c r="C101" s="43" t="s">
        <v>79</v>
      </c>
      <c r="D101" s="44">
        <f>$D$11</f>
        <v>88.27</v>
      </c>
      <c r="E101" s="44">
        <f t="shared" ref="E101:AA101" si="56">$D$11</f>
        <v>88.27</v>
      </c>
      <c r="F101" s="44">
        <f t="shared" si="56"/>
        <v>88.27</v>
      </c>
      <c r="G101" s="44">
        <f t="shared" si="56"/>
        <v>88.27</v>
      </c>
      <c r="H101" s="44">
        <f t="shared" si="56"/>
        <v>88.27</v>
      </c>
      <c r="I101" s="44">
        <f t="shared" si="56"/>
        <v>88.27</v>
      </c>
      <c r="J101" s="44">
        <f t="shared" si="56"/>
        <v>88.27</v>
      </c>
      <c r="K101" s="44">
        <f t="shared" si="56"/>
        <v>88.27</v>
      </c>
      <c r="L101" s="44">
        <f t="shared" si="56"/>
        <v>88.27</v>
      </c>
      <c r="M101" s="44">
        <f t="shared" si="56"/>
        <v>88.27</v>
      </c>
      <c r="N101" s="44">
        <f t="shared" si="56"/>
        <v>88.27</v>
      </c>
      <c r="O101" s="44">
        <f t="shared" si="56"/>
        <v>88.27</v>
      </c>
      <c r="P101" s="44">
        <f t="shared" si="56"/>
        <v>88.27</v>
      </c>
      <c r="Q101" s="44">
        <f t="shared" si="56"/>
        <v>88.27</v>
      </c>
      <c r="R101" s="44">
        <f t="shared" si="56"/>
        <v>88.27</v>
      </c>
      <c r="S101" s="44">
        <f t="shared" si="56"/>
        <v>88.27</v>
      </c>
      <c r="T101" s="44">
        <f t="shared" si="56"/>
        <v>88.27</v>
      </c>
      <c r="U101" s="44">
        <f t="shared" si="56"/>
        <v>88.27</v>
      </c>
      <c r="V101" s="44">
        <f t="shared" si="56"/>
        <v>88.27</v>
      </c>
      <c r="W101" s="44">
        <f t="shared" si="56"/>
        <v>88.27</v>
      </c>
      <c r="X101" s="44">
        <f t="shared" si="56"/>
        <v>88.27</v>
      </c>
      <c r="Y101" s="44">
        <f t="shared" si="56"/>
        <v>88.27</v>
      </c>
      <c r="Z101" s="44">
        <f t="shared" si="56"/>
        <v>88.27</v>
      </c>
      <c r="AA101" s="44">
        <f t="shared" si="56"/>
        <v>88.27</v>
      </c>
    </row>
    <row r="102" spans="1:27" ht="12.75" customHeight="1" collapsed="1" x14ac:dyDescent="0.3">
      <c r="A102" s="98" t="s">
        <v>1670</v>
      </c>
      <c r="B102" s="28" t="str">
        <f>"20"&amp;"."&amp;$B$752&amp;"."&amp;$B$753</f>
        <v>20.02.2024</v>
      </c>
      <c r="C102" s="90" t="s">
        <v>76</v>
      </c>
      <c r="D102" s="91">
        <f>ROUND(((D103+D104+D106+D105)/1000),5)</f>
        <v>2.5017299999999998</v>
      </c>
      <c r="E102" s="91">
        <f>ROUND(((E103+E104+E106+E105)/1000),5)</f>
        <v>2.4445800000000002</v>
      </c>
      <c r="F102" s="91">
        <f>ROUND(((F103+F104+F106+F105)/1000),5)</f>
        <v>2.3940199999999998</v>
      </c>
      <c r="G102" s="91">
        <f t="shared" ref="G102:AA102" si="57">ROUND(((G103+G104+G106+G105)/1000),5)</f>
        <v>2.3858799999999998</v>
      </c>
      <c r="H102" s="91">
        <f t="shared" si="57"/>
        <v>2.4434499999999999</v>
      </c>
      <c r="I102" s="91">
        <f t="shared" si="57"/>
        <v>2.5373299999999999</v>
      </c>
      <c r="J102" s="91">
        <f t="shared" si="57"/>
        <v>2.6685500000000002</v>
      </c>
      <c r="K102" s="91">
        <f t="shared" si="57"/>
        <v>2.9057499999999998</v>
      </c>
      <c r="L102" s="91">
        <f t="shared" si="57"/>
        <v>3.1595599999999999</v>
      </c>
      <c r="M102" s="91">
        <f t="shared" si="57"/>
        <v>3.1867700000000001</v>
      </c>
      <c r="N102" s="91">
        <f t="shared" si="57"/>
        <v>3.12656</v>
      </c>
      <c r="O102" s="91">
        <f t="shared" si="57"/>
        <v>3.2208899999999998</v>
      </c>
      <c r="P102" s="91">
        <f t="shared" si="57"/>
        <v>3.2209500000000002</v>
      </c>
      <c r="Q102" s="91">
        <f t="shared" si="57"/>
        <v>3.22458</v>
      </c>
      <c r="R102" s="91">
        <f t="shared" si="57"/>
        <v>3.2104400000000002</v>
      </c>
      <c r="S102" s="91">
        <f t="shared" si="57"/>
        <v>3.1480600000000001</v>
      </c>
      <c r="T102" s="91">
        <f t="shared" si="57"/>
        <v>3.12826</v>
      </c>
      <c r="U102" s="91">
        <f t="shared" si="57"/>
        <v>3.1437499999999998</v>
      </c>
      <c r="V102" s="91">
        <f t="shared" si="57"/>
        <v>3.1884399999999999</v>
      </c>
      <c r="W102" s="91">
        <f t="shared" si="57"/>
        <v>3.2428900000000001</v>
      </c>
      <c r="X102" s="91">
        <f t="shared" si="57"/>
        <v>3.1585800000000002</v>
      </c>
      <c r="Y102" s="91">
        <f t="shared" si="57"/>
        <v>2.9231199999999999</v>
      </c>
      <c r="Z102" s="91">
        <f t="shared" si="57"/>
        <v>2.71285</v>
      </c>
      <c r="AA102" s="91">
        <f t="shared" si="57"/>
        <v>2.6209699999999998</v>
      </c>
    </row>
    <row r="103" spans="1:27" ht="12.75" hidden="1" customHeight="1" outlineLevel="1" x14ac:dyDescent="0.3">
      <c r="A103" s="99" t="s">
        <v>1671</v>
      </c>
      <c r="B103" s="63" t="s">
        <v>238</v>
      </c>
      <c r="C103" s="43" t="s">
        <v>79</v>
      </c>
      <c r="D103" s="44">
        <v>1337.24</v>
      </c>
      <c r="E103" s="44">
        <v>1280.0899999999999</v>
      </c>
      <c r="F103" s="44">
        <v>1229.53</v>
      </c>
      <c r="G103" s="44">
        <v>1221.3900000000001</v>
      </c>
      <c r="H103" s="44">
        <v>1278.96</v>
      </c>
      <c r="I103" s="44">
        <v>1372.84</v>
      </c>
      <c r="J103" s="44">
        <v>1504.06</v>
      </c>
      <c r="K103" s="44">
        <v>1741.26</v>
      </c>
      <c r="L103" s="44">
        <v>1995.07</v>
      </c>
      <c r="M103" s="44">
        <v>2022.28</v>
      </c>
      <c r="N103" s="44">
        <v>1962.07</v>
      </c>
      <c r="O103" s="44">
        <v>2056.4</v>
      </c>
      <c r="P103" s="44">
        <v>2056.46</v>
      </c>
      <c r="Q103" s="44">
        <v>2060.09</v>
      </c>
      <c r="R103" s="44">
        <v>2045.95</v>
      </c>
      <c r="S103" s="44">
        <v>1983.57</v>
      </c>
      <c r="T103" s="44">
        <v>1963.77</v>
      </c>
      <c r="U103" s="44">
        <v>1979.26</v>
      </c>
      <c r="V103" s="44">
        <v>2023.95</v>
      </c>
      <c r="W103" s="44">
        <v>2078.4</v>
      </c>
      <c r="X103" s="44">
        <v>1994.09</v>
      </c>
      <c r="Y103" s="44">
        <v>1758.63</v>
      </c>
      <c r="Z103" s="44">
        <v>1548.36</v>
      </c>
      <c r="AA103" s="44">
        <v>1456.48</v>
      </c>
    </row>
    <row r="104" spans="1:27" ht="12.75" hidden="1" customHeight="1" outlineLevel="1" x14ac:dyDescent="0.3">
      <c r="A104" s="99" t="s">
        <v>1672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3">
      <c r="A105" s="99" t="s">
        <v>1673</v>
      </c>
      <c r="B105" s="63" t="s">
        <v>83</v>
      </c>
      <c r="C105" s="43" t="s">
        <v>79</v>
      </c>
      <c r="D105" s="44">
        <v>4.8</v>
      </c>
      <c r="E105" s="44">
        <v>4.8</v>
      </c>
      <c r="F105" s="44">
        <v>4.8</v>
      </c>
      <c r="G105" s="44">
        <v>4.8</v>
      </c>
      <c r="H105" s="44">
        <v>4.8</v>
      </c>
      <c r="I105" s="44">
        <v>4.8</v>
      </c>
      <c r="J105" s="44">
        <v>4.8</v>
      </c>
      <c r="K105" s="44">
        <v>4.8</v>
      </c>
      <c r="L105" s="44">
        <v>4.8</v>
      </c>
      <c r="M105" s="44">
        <v>4.8</v>
      </c>
      <c r="N105" s="44">
        <v>4.8</v>
      </c>
      <c r="O105" s="44">
        <v>4.8</v>
      </c>
      <c r="P105" s="44">
        <v>4.8</v>
      </c>
      <c r="Q105" s="44">
        <v>4.8</v>
      </c>
      <c r="R105" s="44">
        <v>4.8</v>
      </c>
      <c r="S105" s="44">
        <v>4.8</v>
      </c>
      <c r="T105" s="44">
        <v>4.8</v>
      </c>
      <c r="U105" s="44">
        <v>4.8</v>
      </c>
      <c r="V105" s="44">
        <v>4.8</v>
      </c>
      <c r="W105" s="44">
        <v>4.8</v>
      </c>
      <c r="X105" s="44">
        <v>4.8</v>
      </c>
      <c r="Y105" s="44">
        <v>4.8</v>
      </c>
      <c r="Z105" s="44">
        <v>4.8</v>
      </c>
      <c r="AA105" s="44">
        <v>4.8</v>
      </c>
    </row>
    <row r="106" spans="1:27" ht="12.75" hidden="1" customHeight="1" outlineLevel="1" x14ac:dyDescent="0.3">
      <c r="A106" s="99" t="s">
        <v>1674</v>
      </c>
      <c r="B106" s="63" t="s">
        <v>81</v>
      </c>
      <c r="C106" s="43" t="s">
        <v>79</v>
      </c>
      <c r="D106" s="44">
        <f>$D$11</f>
        <v>88.27</v>
      </c>
      <c r="E106" s="44">
        <f t="shared" ref="E106:AA106" si="59">$D$11</f>
        <v>88.27</v>
      </c>
      <c r="F106" s="44">
        <f t="shared" si="59"/>
        <v>88.27</v>
      </c>
      <c r="G106" s="44">
        <f t="shared" si="59"/>
        <v>88.27</v>
      </c>
      <c r="H106" s="44">
        <f t="shared" si="59"/>
        <v>88.27</v>
      </c>
      <c r="I106" s="44">
        <f t="shared" si="59"/>
        <v>88.27</v>
      </c>
      <c r="J106" s="44">
        <f t="shared" si="59"/>
        <v>88.27</v>
      </c>
      <c r="K106" s="44">
        <f t="shared" si="59"/>
        <v>88.27</v>
      </c>
      <c r="L106" s="44">
        <f t="shared" si="59"/>
        <v>88.27</v>
      </c>
      <c r="M106" s="44">
        <f t="shared" si="59"/>
        <v>88.27</v>
      </c>
      <c r="N106" s="44">
        <f t="shared" si="59"/>
        <v>88.27</v>
      </c>
      <c r="O106" s="44">
        <f t="shared" si="59"/>
        <v>88.27</v>
      </c>
      <c r="P106" s="44">
        <f t="shared" si="59"/>
        <v>88.27</v>
      </c>
      <c r="Q106" s="44">
        <f t="shared" si="59"/>
        <v>88.27</v>
      </c>
      <c r="R106" s="44">
        <f t="shared" si="59"/>
        <v>88.27</v>
      </c>
      <c r="S106" s="44">
        <f t="shared" si="59"/>
        <v>88.27</v>
      </c>
      <c r="T106" s="44">
        <f t="shared" si="59"/>
        <v>88.27</v>
      </c>
      <c r="U106" s="44">
        <f t="shared" si="59"/>
        <v>88.27</v>
      </c>
      <c r="V106" s="44">
        <f t="shared" si="59"/>
        <v>88.27</v>
      </c>
      <c r="W106" s="44">
        <f t="shared" si="59"/>
        <v>88.27</v>
      </c>
      <c r="X106" s="44">
        <f t="shared" si="59"/>
        <v>88.27</v>
      </c>
      <c r="Y106" s="44">
        <f t="shared" si="59"/>
        <v>88.27</v>
      </c>
      <c r="Z106" s="44">
        <f t="shared" si="59"/>
        <v>88.27</v>
      </c>
      <c r="AA106" s="44">
        <f t="shared" si="59"/>
        <v>88.27</v>
      </c>
    </row>
    <row r="107" spans="1:27" ht="12.75" customHeight="1" collapsed="1" x14ac:dyDescent="0.3">
      <c r="A107" s="98" t="s">
        <v>1675</v>
      </c>
      <c r="B107" s="28" t="str">
        <f>"21"&amp;"."&amp;$B$752&amp;"."&amp;$B$753</f>
        <v>21.02.2024</v>
      </c>
      <c r="C107" s="90" t="s">
        <v>76</v>
      </c>
      <c r="D107" s="91">
        <f>ROUND(((D108+D109+D111+D110)/1000),5)</f>
        <v>2.4557699999999998</v>
      </c>
      <c r="E107" s="91">
        <f>ROUND(((E108+E109+E111+E110)/1000),5)</f>
        <v>2.42021</v>
      </c>
      <c r="F107" s="91">
        <f>ROUND(((F108+F109+F111+F110)/1000),5)</f>
        <v>2.3915299999999999</v>
      </c>
      <c r="G107" s="91">
        <f t="shared" ref="G107:AA107" si="60">ROUND(((G108+G109+G111+G110)/1000),5)</f>
        <v>2.3828399999999998</v>
      </c>
      <c r="H107" s="91">
        <f t="shared" si="60"/>
        <v>2.4213200000000001</v>
      </c>
      <c r="I107" s="91">
        <f t="shared" si="60"/>
        <v>2.4895999999999998</v>
      </c>
      <c r="J107" s="91">
        <f t="shared" si="60"/>
        <v>2.6673800000000001</v>
      </c>
      <c r="K107" s="91">
        <f t="shared" si="60"/>
        <v>2.9049800000000001</v>
      </c>
      <c r="L107" s="91">
        <f t="shared" si="60"/>
        <v>3.1549299999999998</v>
      </c>
      <c r="M107" s="91">
        <f t="shared" si="60"/>
        <v>3.2162600000000001</v>
      </c>
      <c r="N107" s="91">
        <f t="shared" si="60"/>
        <v>3.2467299999999999</v>
      </c>
      <c r="O107" s="91">
        <f t="shared" si="60"/>
        <v>3.2326700000000002</v>
      </c>
      <c r="P107" s="91">
        <f t="shared" si="60"/>
        <v>3.2416200000000002</v>
      </c>
      <c r="Q107" s="91">
        <f t="shared" si="60"/>
        <v>3.2393800000000001</v>
      </c>
      <c r="R107" s="91">
        <f t="shared" si="60"/>
        <v>3.2324299999999999</v>
      </c>
      <c r="S107" s="91">
        <f t="shared" si="60"/>
        <v>3.17293</v>
      </c>
      <c r="T107" s="91">
        <f t="shared" si="60"/>
        <v>3.1387700000000001</v>
      </c>
      <c r="U107" s="91">
        <f t="shared" si="60"/>
        <v>3.15219</v>
      </c>
      <c r="V107" s="91">
        <f t="shared" si="60"/>
        <v>3.1845400000000001</v>
      </c>
      <c r="W107" s="91">
        <f t="shared" si="60"/>
        <v>3.22078</v>
      </c>
      <c r="X107" s="91">
        <f t="shared" si="60"/>
        <v>3.0383499999999999</v>
      </c>
      <c r="Y107" s="91">
        <f t="shared" si="60"/>
        <v>2.8997899999999999</v>
      </c>
      <c r="Z107" s="91">
        <f t="shared" si="60"/>
        <v>2.67611</v>
      </c>
      <c r="AA107" s="91">
        <f t="shared" si="60"/>
        <v>2.5117799999999999</v>
      </c>
    </row>
    <row r="108" spans="1:27" ht="12.75" hidden="1" customHeight="1" outlineLevel="1" x14ac:dyDescent="0.3">
      <c r="A108" s="99" t="s">
        <v>1676</v>
      </c>
      <c r="B108" s="63" t="s">
        <v>238</v>
      </c>
      <c r="C108" s="43" t="s">
        <v>79</v>
      </c>
      <c r="D108" s="44">
        <v>1291.28</v>
      </c>
      <c r="E108" s="44">
        <v>1255.72</v>
      </c>
      <c r="F108" s="44">
        <v>1227.04</v>
      </c>
      <c r="G108" s="44">
        <v>1218.3499999999999</v>
      </c>
      <c r="H108" s="44">
        <v>1256.83</v>
      </c>
      <c r="I108" s="44">
        <v>1325.11</v>
      </c>
      <c r="J108" s="44">
        <v>1502.89</v>
      </c>
      <c r="K108" s="44">
        <v>1740.49</v>
      </c>
      <c r="L108" s="44">
        <v>1990.44</v>
      </c>
      <c r="M108" s="44">
        <v>2051.77</v>
      </c>
      <c r="N108" s="44">
        <v>2082.2399999999998</v>
      </c>
      <c r="O108" s="44">
        <v>2068.1799999999998</v>
      </c>
      <c r="P108" s="44">
        <v>2077.13</v>
      </c>
      <c r="Q108" s="44">
        <v>2074.89</v>
      </c>
      <c r="R108" s="44">
        <v>2067.94</v>
      </c>
      <c r="S108" s="44">
        <v>2008.44</v>
      </c>
      <c r="T108" s="44">
        <v>1974.28</v>
      </c>
      <c r="U108" s="44">
        <v>1987.7</v>
      </c>
      <c r="V108" s="44">
        <v>2020.05</v>
      </c>
      <c r="W108" s="44">
        <v>2056.29</v>
      </c>
      <c r="X108" s="44">
        <v>1873.86</v>
      </c>
      <c r="Y108" s="44">
        <v>1735.3</v>
      </c>
      <c r="Z108" s="44">
        <v>1511.62</v>
      </c>
      <c r="AA108" s="44">
        <v>1347.29</v>
      </c>
    </row>
    <row r="109" spans="1:27" ht="12.75" hidden="1" customHeight="1" outlineLevel="1" x14ac:dyDescent="0.3">
      <c r="A109" s="99" t="s">
        <v>1677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3">
      <c r="A110" s="99" t="s">
        <v>1678</v>
      </c>
      <c r="B110" s="63" t="s">
        <v>83</v>
      </c>
      <c r="C110" s="43" t="s">
        <v>79</v>
      </c>
      <c r="D110" s="44">
        <v>4.8</v>
      </c>
      <c r="E110" s="44">
        <v>4.8</v>
      </c>
      <c r="F110" s="44">
        <v>4.8</v>
      </c>
      <c r="G110" s="44">
        <v>4.8</v>
      </c>
      <c r="H110" s="44">
        <v>4.8</v>
      </c>
      <c r="I110" s="44">
        <v>4.8</v>
      </c>
      <c r="J110" s="44">
        <v>4.8</v>
      </c>
      <c r="K110" s="44">
        <v>4.8</v>
      </c>
      <c r="L110" s="44">
        <v>4.8</v>
      </c>
      <c r="M110" s="44">
        <v>4.8</v>
      </c>
      <c r="N110" s="44">
        <v>4.8</v>
      </c>
      <c r="O110" s="44">
        <v>4.8</v>
      </c>
      <c r="P110" s="44">
        <v>4.8</v>
      </c>
      <c r="Q110" s="44">
        <v>4.8</v>
      </c>
      <c r="R110" s="44">
        <v>4.8</v>
      </c>
      <c r="S110" s="44">
        <v>4.8</v>
      </c>
      <c r="T110" s="44">
        <v>4.8</v>
      </c>
      <c r="U110" s="44">
        <v>4.8</v>
      </c>
      <c r="V110" s="44">
        <v>4.8</v>
      </c>
      <c r="W110" s="44">
        <v>4.8</v>
      </c>
      <c r="X110" s="44">
        <v>4.8</v>
      </c>
      <c r="Y110" s="44">
        <v>4.8</v>
      </c>
      <c r="Z110" s="44">
        <v>4.8</v>
      </c>
      <c r="AA110" s="44">
        <v>4.8</v>
      </c>
    </row>
    <row r="111" spans="1:27" ht="12.75" hidden="1" customHeight="1" outlineLevel="1" x14ac:dyDescent="0.3">
      <c r="A111" s="99" t="s">
        <v>1679</v>
      </c>
      <c r="B111" s="63" t="s">
        <v>81</v>
      </c>
      <c r="C111" s="43" t="s">
        <v>79</v>
      </c>
      <c r="D111" s="44">
        <f>$D$11</f>
        <v>88.27</v>
      </c>
      <c r="E111" s="44">
        <f t="shared" ref="E111:AA111" si="62">$D$11</f>
        <v>88.27</v>
      </c>
      <c r="F111" s="44">
        <f t="shared" si="62"/>
        <v>88.27</v>
      </c>
      <c r="G111" s="44">
        <f t="shared" si="62"/>
        <v>88.27</v>
      </c>
      <c r="H111" s="44">
        <f t="shared" si="62"/>
        <v>88.27</v>
      </c>
      <c r="I111" s="44">
        <f t="shared" si="62"/>
        <v>88.27</v>
      </c>
      <c r="J111" s="44">
        <f t="shared" si="62"/>
        <v>88.27</v>
      </c>
      <c r="K111" s="44">
        <f t="shared" si="62"/>
        <v>88.27</v>
      </c>
      <c r="L111" s="44">
        <f t="shared" si="62"/>
        <v>88.27</v>
      </c>
      <c r="M111" s="44">
        <f t="shared" si="62"/>
        <v>88.27</v>
      </c>
      <c r="N111" s="44">
        <f t="shared" si="62"/>
        <v>88.27</v>
      </c>
      <c r="O111" s="44">
        <f t="shared" si="62"/>
        <v>88.27</v>
      </c>
      <c r="P111" s="44">
        <f t="shared" si="62"/>
        <v>88.27</v>
      </c>
      <c r="Q111" s="44">
        <f t="shared" si="62"/>
        <v>88.27</v>
      </c>
      <c r="R111" s="44">
        <f t="shared" si="62"/>
        <v>88.27</v>
      </c>
      <c r="S111" s="44">
        <f t="shared" si="62"/>
        <v>88.27</v>
      </c>
      <c r="T111" s="44">
        <f t="shared" si="62"/>
        <v>88.27</v>
      </c>
      <c r="U111" s="44">
        <f t="shared" si="62"/>
        <v>88.27</v>
      </c>
      <c r="V111" s="44">
        <f t="shared" si="62"/>
        <v>88.27</v>
      </c>
      <c r="W111" s="44">
        <f t="shared" si="62"/>
        <v>88.27</v>
      </c>
      <c r="X111" s="44">
        <f t="shared" si="62"/>
        <v>88.27</v>
      </c>
      <c r="Y111" s="44">
        <f t="shared" si="62"/>
        <v>88.27</v>
      </c>
      <c r="Z111" s="44">
        <f t="shared" si="62"/>
        <v>88.27</v>
      </c>
      <c r="AA111" s="44">
        <f t="shared" si="62"/>
        <v>88.27</v>
      </c>
    </row>
    <row r="112" spans="1:27" ht="12.75" customHeight="1" collapsed="1" x14ac:dyDescent="0.3">
      <c r="A112" s="98" t="s">
        <v>1680</v>
      </c>
      <c r="B112" s="28" t="str">
        <f>"22"&amp;"."&amp;$B$752&amp;"."&amp;$B$753</f>
        <v>22.02.2024</v>
      </c>
      <c r="C112" s="90" t="s">
        <v>76</v>
      </c>
      <c r="D112" s="91">
        <f>ROUND(((D113+D114+D116+D115)/1000),5)</f>
        <v>2.4345699999999999</v>
      </c>
      <c r="E112" s="91">
        <f>ROUND(((E113+E114+E116+E115)/1000),5)</f>
        <v>2.3971900000000002</v>
      </c>
      <c r="F112" s="91">
        <f>ROUND(((F113+F114+F116+F115)/1000),5)</f>
        <v>2.3715600000000001</v>
      </c>
      <c r="G112" s="91">
        <f t="shared" ref="G112:AA112" si="63">ROUND(((G113+G114+G116+G115)/1000),5)</f>
        <v>2.3691599999999999</v>
      </c>
      <c r="H112" s="91">
        <f t="shared" si="63"/>
        <v>2.3959899999999998</v>
      </c>
      <c r="I112" s="91">
        <f t="shared" si="63"/>
        <v>2.4916399999999999</v>
      </c>
      <c r="J112" s="91">
        <f t="shared" si="63"/>
        <v>2.6824400000000002</v>
      </c>
      <c r="K112" s="91">
        <f t="shared" si="63"/>
        <v>2.8813200000000001</v>
      </c>
      <c r="L112" s="91">
        <f t="shared" si="63"/>
        <v>3.0250599999999999</v>
      </c>
      <c r="M112" s="91">
        <f t="shared" si="63"/>
        <v>3.0615899999999998</v>
      </c>
      <c r="N112" s="91">
        <f t="shared" si="63"/>
        <v>3.1041699999999999</v>
      </c>
      <c r="O112" s="91">
        <f t="shared" si="63"/>
        <v>3.1403599999999998</v>
      </c>
      <c r="P112" s="91">
        <f t="shared" si="63"/>
        <v>3.06637</v>
      </c>
      <c r="Q112" s="91">
        <f t="shared" si="63"/>
        <v>3.0655399999999999</v>
      </c>
      <c r="R112" s="91">
        <f t="shared" si="63"/>
        <v>3.0511200000000001</v>
      </c>
      <c r="S112" s="91">
        <f t="shared" si="63"/>
        <v>2.9702199999999999</v>
      </c>
      <c r="T112" s="91">
        <f t="shared" si="63"/>
        <v>2.9594999999999998</v>
      </c>
      <c r="U112" s="91">
        <f t="shared" si="63"/>
        <v>2.98089</v>
      </c>
      <c r="V112" s="91">
        <f t="shared" si="63"/>
        <v>3.02346</v>
      </c>
      <c r="W112" s="91">
        <f t="shared" si="63"/>
        <v>3.05783</v>
      </c>
      <c r="X112" s="91">
        <f t="shared" si="63"/>
        <v>2.9954700000000001</v>
      </c>
      <c r="Y112" s="91">
        <f t="shared" si="63"/>
        <v>2.8860800000000002</v>
      </c>
      <c r="Z112" s="91">
        <f t="shared" si="63"/>
        <v>2.73298</v>
      </c>
      <c r="AA112" s="91">
        <f t="shared" si="63"/>
        <v>2.5973899999999999</v>
      </c>
    </row>
    <row r="113" spans="1:27" ht="12.75" hidden="1" customHeight="1" outlineLevel="1" x14ac:dyDescent="0.3">
      <c r="A113" s="99" t="s">
        <v>1681</v>
      </c>
      <c r="B113" s="63" t="s">
        <v>238</v>
      </c>
      <c r="C113" s="43" t="s">
        <v>79</v>
      </c>
      <c r="D113" s="44">
        <v>1270.08</v>
      </c>
      <c r="E113" s="44">
        <v>1232.7</v>
      </c>
      <c r="F113" s="44">
        <v>1207.07</v>
      </c>
      <c r="G113" s="44">
        <v>1204.67</v>
      </c>
      <c r="H113" s="44">
        <v>1231.5</v>
      </c>
      <c r="I113" s="44">
        <v>1327.15</v>
      </c>
      <c r="J113" s="44">
        <v>1517.95</v>
      </c>
      <c r="K113" s="44">
        <v>1716.83</v>
      </c>
      <c r="L113" s="44">
        <v>1860.57</v>
      </c>
      <c r="M113" s="44">
        <v>1897.1</v>
      </c>
      <c r="N113" s="44">
        <v>1939.68</v>
      </c>
      <c r="O113" s="44">
        <v>1975.87</v>
      </c>
      <c r="P113" s="44">
        <v>1901.88</v>
      </c>
      <c r="Q113" s="44">
        <v>1901.05</v>
      </c>
      <c r="R113" s="44">
        <v>1886.63</v>
      </c>
      <c r="S113" s="44">
        <v>1805.73</v>
      </c>
      <c r="T113" s="44">
        <v>1795.01</v>
      </c>
      <c r="U113" s="44">
        <v>1816.4</v>
      </c>
      <c r="V113" s="44">
        <v>1858.97</v>
      </c>
      <c r="W113" s="44">
        <v>1893.34</v>
      </c>
      <c r="X113" s="44">
        <v>1830.98</v>
      </c>
      <c r="Y113" s="44">
        <v>1721.59</v>
      </c>
      <c r="Z113" s="44">
        <v>1568.49</v>
      </c>
      <c r="AA113" s="44">
        <v>1432.9</v>
      </c>
    </row>
    <row r="114" spans="1:27" ht="12.75" hidden="1" customHeight="1" outlineLevel="1" x14ac:dyDescent="0.3">
      <c r="A114" s="99" t="s">
        <v>1682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3">
      <c r="A115" s="99" t="s">
        <v>1683</v>
      </c>
      <c r="B115" s="63" t="s">
        <v>83</v>
      </c>
      <c r="C115" s="43" t="s">
        <v>79</v>
      </c>
      <c r="D115" s="44">
        <v>4.8</v>
      </c>
      <c r="E115" s="44">
        <v>4.8</v>
      </c>
      <c r="F115" s="44">
        <v>4.8</v>
      </c>
      <c r="G115" s="44">
        <v>4.8</v>
      </c>
      <c r="H115" s="44">
        <v>4.8</v>
      </c>
      <c r="I115" s="44">
        <v>4.8</v>
      </c>
      <c r="J115" s="44">
        <v>4.8</v>
      </c>
      <c r="K115" s="44">
        <v>4.8</v>
      </c>
      <c r="L115" s="44">
        <v>4.8</v>
      </c>
      <c r="M115" s="44">
        <v>4.8</v>
      </c>
      <c r="N115" s="44">
        <v>4.8</v>
      </c>
      <c r="O115" s="44">
        <v>4.8</v>
      </c>
      <c r="P115" s="44">
        <v>4.8</v>
      </c>
      <c r="Q115" s="44">
        <v>4.8</v>
      </c>
      <c r="R115" s="44">
        <v>4.8</v>
      </c>
      <c r="S115" s="44">
        <v>4.8</v>
      </c>
      <c r="T115" s="44">
        <v>4.8</v>
      </c>
      <c r="U115" s="44">
        <v>4.8</v>
      </c>
      <c r="V115" s="44">
        <v>4.8</v>
      </c>
      <c r="W115" s="44">
        <v>4.8</v>
      </c>
      <c r="X115" s="44">
        <v>4.8</v>
      </c>
      <c r="Y115" s="44">
        <v>4.8</v>
      </c>
      <c r="Z115" s="44">
        <v>4.8</v>
      </c>
      <c r="AA115" s="44">
        <v>4.8</v>
      </c>
    </row>
    <row r="116" spans="1:27" ht="12.75" hidden="1" customHeight="1" outlineLevel="1" x14ac:dyDescent="0.3">
      <c r="A116" s="99" t="s">
        <v>1684</v>
      </c>
      <c r="B116" s="63" t="s">
        <v>81</v>
      </c>
      <c r="C116" s="43" t="s">
        <v>79</v>
      </c>
      <c r="D116" s="44">
        <f>$D$11</f>
        <v>88.27</v>
      </c>
      <c r="E116" s="44">
        <f t="shared" ref="E116:AA116" si="65">$D$11</f>
        <v>88.27</v>
      </c>
      <c r="F116" s="44">
        <f t="shared" si="65"/>
        <v>88.27</v>
      </c>
      <c r="G116" s="44">
        <f t="shared" si="65"/>
        <v>88.27</v>
      </c>
      <c r="H116" s="44">
        <f t="shared" si="65"/>
        <v>88.27</v>
      </c>
      <c r="I116" s="44">
        <f t="shared" si="65"/>
        <v>88.27</v>
      </c>
      <c r="J116" s="44">
        <f t="shared" si="65"/>
        <v>88.27</v>
      </c>
      <c r="K116" s="44">
        <f t="shared" si="65"/>
        <v>88.27</v>
      </c>
      <c r="L116" s="44">
        <f t="shared" si="65"/>
        <v>88.27</v>
      </c>
      <c r="M116" s="44">
        <f t="shared" si="65"/>
        <v>88.27</v>
      </c>
      <c r="N116" s="44">
        <f t="shared" si="65"/>
        <v>88.27</v>
      </c>
      <c r="O116" s="44">
        <f t="shared" si="65"/>
        <v>88.27</v>
      </c>
      <c r="P116" s="44">
        <f t="shared" si="65"/>
        <v>88.27</v>
      </c>
      <c r="Q116" s="44">
        <f t="shared" si="65"/>
        <v>88.27</v>
      </c>
      <c r="R116" s="44">
        <f t="shared" si="65"/>
        <v>88.27</v>
      </c>
      <c r="S116" s="44">
        <f t="shared" si="65"/>
        <v>88.27</v>
      </c>
      <c r="T116" s="44">
        <f t="shared" si="65"/>
        <v>88.27</v>
      </c>
      <c r="U116" s="44">
        <f t="shared" si="65"/>
        <v>88.27</v>
      </c>
      <c r="V116" s="44">
        <f t="shared" si="65"/>
        <v>88.27</v>
      </c>
      <c r="W116" s="44">
        <f t="shared" si="65"/>
        <v>88.27</v>
      </c>
      <c r="X116" s="44">
        <f t="shared" si="65"/>
        <v>88.27</v>
      </c>
      <c r="Y116" s="44">
        <f t="shared" si="65"/>
        <v>88.27</v>
      </c>
      <c r="Z116" s="44">
        <f t="shared" si="65"/>
        <v>88.27</v>
      </c>
      <c r="AA116" s="44">
        <f t="shared" si="65"/>
        <v>88.27</v>
      </c>
    </row>
    <row r="117" spans="1:27" ht="12.75" customHeight="1" collapsed="1" x14ac:dyDescent="0.3">
      <c r="A117" s="98" t="s">
        <v>1685</v>
      </c>
      <c r="B117" s="28" t="str">
        <f>"23"&amp;"."&amp;$B$752&amp;"."&amp;$B$753</f>
        <v>23.02.2024</v>
      </c>
      <c r="C117" s="90" t="s">
        <v>76</v>
      </c>
      <c r="D117" s="91">
        <f>ROUND(((D118+D119+D121+D120)/1000),5)</f>
        <v>2.6427399999999999</v>
      </c>
      <c r="E117" s="91">
        <f>ROUND(((E118+E119+E121+E120)/1000),5)</f>
        <v>2.5053200000000002</v>
      </c>
      <c r="F117" s="91">
        <f>ROUND(((F118+F119+F121+F120)/1000),5)</f>
        <v>2.4275000000000002</v>
      </c>
      <c r="G117" s="91">
        <f t="shared" ref="G117:AA117" si="66">ROUND(((G118+G119+G121+G120)/1000),5)</f>
        <v>2.4136099999999998</v>
      </c>
      <c r="H117" s="91">
        <f t="shared" si="66"/>
        <v>2.4209100000000001</v>
      </c>
      <c r="I117" s="91">
        <f t="shared" si="66"/>
        <v>2.48814</v>
      </c>
      <c r="J117" s="91">
        <f t="shared" si="66"/>
        <v>2.5787100000000001</v>
      </c>
      <c r="K117" s="91">
        <f t="shared" si="66"/>
        <v>2.6927699999999999</v>
      </c>
      <c r="L117" s="91">
        <f t="shared" si="66"/>
        <v>2.8038799999999999</v>
      </c>
      <c r="M117" s="91">
        <f t="shared" si="66"/>
        <v>2.9487299999999999</v>
      </c>
      <c r="N117" s="91">
        <f t="shared" si="66"/>
        <v>3.0150199999999998</v>
      </c>
      <c r="O117" s="91">
        <f t="shared" si="66"/>
        <v>3.0277400000000001</v>
      </c>
      <c r="P117" s="91">
        <f t="shared" si="66"/>
        <v>3.0181</v>
      </c>
      <c r="Q117" s="91">
        <f t="shared" si="66"/>
        <v>3.0090400000000002</v>
      </c>
      <c r="R117" s="91">
        <f t="shared" si="66"/>
        <v>2.9755500000000001</v>
      </c>
      <c r="S117" s="91">
        <f t="shared" si="66"/>
        <v>2.9470900000000002</v>
      </c>
      <c r="T117" s="91">
        <f t="shared" si="66"/>
        <v>2.9643099999999998</v>
      </c>
      <c r="U117" s="91">
        <f t="shared" si="66"/>
        <v>3.01166</v>
      </c>
      <c r="V117" s="91">
        <f t="shared" si="66"/>
        <v>3.0340600000000002</v>
      </c>
      <c r="W117" s="91">
        <f t="shared" si="66"/>
        <v>3.0245099999999998</v>
      </c>
      <c r="X117" s="91">
        <f t="shared" si="66"/>
        <v>3.01518</v>
      </c>
      <c r="Y117" s="91">
        <f t="shared" si="66"/>
        <v>2.9372799999999999</v>
      </c>
      <c r="Z117" s="91">
        <f t="shared" si="66"/>
        <v>2.7768099999999998</v>
      </c>
      <c r="AA117" s="91">
        <f t="shared" si="66"/>
        <v>2.61422</v>
      </c>
    </row>
    <row r="118" spans="1:27" ht="12.75" hidden="1" customHeight="1" outlineLevel="1" x14ac:dyDescent="0.3">
      <c r="A118" s="99" t="s">
        <v>1686</v>
      </c>
      <c r="B118" s="63" t="s">
        <v>238</v>
      </c>
      <c r="C118" s="43" t="s">
        <v>79</v>
      </c>
      <c r="D118" s="44">
        <v>1478.25</v>
      </c>
      <c r="E118" s="44">
        <v>1340.83</v>
      </c>
      <c r="F118" s="44">
        <v>1263.01</v>
      </c>
      <c r="G118" s="44">
        <v>1249.1199999999999</v>
      </c>
      <c r="H118" s="44">
        <v>1256.42</v>
      </c>
      <c r="I118" s="44">
        <v>1323.65</v>
      </c>
      <c r="J118" s="44">
        <v>1414.22</v>
      </c>
      <c r="K118" s="44">
        <v>1528.28</v>
      </c>
      <c r="L118" s="44">
        <v>1639.39</v>
      </c>
      <c r="M118" s="44">
        <v>1784.24</v>
      </c>
      <c r="N118" s="44">
        <v>1850.53</v>
      </c>
      <c r="O118" s="44">
        <v>1863.25</v>
      </c>
      <c r="P118" s="44">
        <v>1853.61</v>
      </c>
      <c r="Q118" s="44">
        <v>1844.55</v>
      </c>
      <c r="R118" s="44">
        <v>1811.06</v>
      </c>
      <c r="S118" s="44">
        <v>1782.6</v>
      </c>
      <c r="T118" s="44">
        <v>1799.82</v>
      </c>
      <c r="U118" s="44">
        <v>1847.17</v>
      </c>
      <c r="V118" s="44">
        <v>1869.57</v>
      </c>
      <c r="W118" s="44">
        <v>1860.02</v>
      </c>
      <c r="X118" s="44">
        <v>1850.69</v>
      </c>
      <c r="Y118" s="44">
        <v>1772.79</v>
      </c>
      <c r="Z118" s="44">
        <v>1612.32</v>
      </c>
      <c r="AA118" s="44">
        <v>1449.73</v>
      </c>
    </row>
    <row r="119" spans="1:27" ht="12.75" hidden="1" customHeight="1" outlineLevel="1" x14ac:dyDescent="0.3">
      <c r="A119" s="99" t="s">
        <v>1687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3">
      <c r="A120" s="99" t="s">
        <v>1688</v>
      </c>
      <c r="B120" s="63" t="s">
        <v>83</v>
      </c>
      <c r="C120" s="43" t="s">
        <v>79</v>
      </c>
      <c r="D120" s="44">
        <v>4.8</v>
      </c>
      <c r="E120" s="44">
        <v>4.8</v>
      </c>
      <c r="F120" s="44">
        <v>4.8</v>
      </c>
      <c r="G120" s="44">
        <v>4.8</v>
      </c>
      <c r="H120" s="44">
        <v>4.8</v>
      </c>
      <c r="I120" s="44">
        <v>4.8</v>
      </c>
      <c r="J120" s="44">
        <v>4.8</v>
      </c>
      <c r="K120" s="44">
        <v>4.8</v>
      </c>
      <c r="L120" s="44">
        <v>4.8</v>
      </c>
      <c r="M120" s="44">
        <v>4.8</v>
      </c>
      <c r="N120" s="44">
        <v>4.8</v>
      </c>
      <c r="O120" s="44">
        <v>4.8</v>
      </c>
      <c r="P120" s="44">
        <v>4.8</v>
      </c>
      <c r="Q120" s="44">
        <v>4.8</v>
      </c>
      <c r="R120" s="44">
        <v>4.8</v>
      </c>
      <c r="S120" s="44">
        <v>4.8</v>
      </c>
      <c r="T120" s="44">
        <v>4.8</v>
      </c>
      <c r="U120" s="44">
        <v>4.8</v>
      </c>
      <c r="V120" s="44">
        <v>4.8</v>
      </c>
      <c r="W120" s="44">
        <v>4.8</v>
      </c>
      <c r="X120" s="44">
        <v>4.8</v>
      </c>
      <c r="Y120" s="44">
        <v>4.8</v>
      </c>
      <c r="Z120" s="44">
        <v>4.8</v>
      </c>
      <c r="AA120" s="44">
        <v>4.8</v>
      </c>
    </row>
    <row r="121" spans="1:27" ht="12.75" hidden="1" customHeight="1" outlineLevel="1" x14ac:dyDescent="0.3">
      <c r="A121" s="99" t="s">
        <v>1689</v>
      </c>
      <c r="B121" s="63" t="s">
        <v>81</v>
      </c>
      <c r="C121" s="43" t="s">
        <v>79</v>
      </c>
      <c r="D121" s="44">
        <f>$D$11</f>
        <v>88.27</v>
      </c>
      <c r="E121" s="44">
        <f t="shared" ref="E121:AA121" si="68">$D$11</f>
        <v>88.27</v>
      </c>
      <c r="F121" s="44">
        <f t="shared" si="68"/>
        <v>88.27</v>
      </c>
      <c r="G121" s="44">
        <f t="shared" si="68"/>
        <v>88.27</v>
      </c>
      <c r="H121" s="44">
        <f t="shared" si="68"/>
        <v>88.27</v>
      </c>
      <c r="I121" s="44">
        <f t="shared" si="68"/>
        <v>88.27</v>
      </c>
      <c r="J121" s="44">
        <f t="shared" si="68"/>
        <v>88.27</v>
      </c>
      <c r="K121" s="44">
        <f t="shared" si="68"/>
        <v>88.27</v>
      </c>
      <c r="L121" s="44">
        <f t="shared" si="68"/>
        <v>88.27</v>
      </c>
      <c r="M121" s="44">
        <f t="shared" si="68"/>
        <v>88.27</v>
      </c>
      <c r="N121" s="44">
        <f t="shared" si="68"/>
        <v>88.27</v>
      </c>
      <c r="O121" s="44">
        <f t="shared" si="68"/>
        <v>88.27</v>
      </c>
      <c r="P121" s="44">
        <f t="shared" si="68"/>
        <v>88.27</v>
      </c>
      <c r="Q121" s="44">
        <f t="shared" si="68"/>
        <v>88.27</v>
      </c>
      <c r="R121" s="44">
        <f t="shared" si="68"/>
        <v>88.27</v>
      </c>
      <c r="S121" s="44">
        <f t="shared" si="68"/>
        <v>88.27</v>
      </c>
      <c r="T121" s="44">
        <f t="shared" si="68"/>
        <v>88.27</v>
      </c>
      <c r="U121" s="44">
        <f t="shared" si="68"/>
        <v>88.27</v>
      </c>
      <c r="V121" s="44">
        <f t="shared" si="68"/>
        <v>88.27</v>
      </c>
      <c r="W121" s="44">
        <f t="shared" si="68"/>
        <v>88.27</v>
      </c>
      <c r="X121" s="44">
        <f t="shared" si="68"/>
        <v>88.27</v>
      </c>
      <c r="Y121" s="44">
        <f t="shared" si="68"/>
        <v>88.27</v>
      </c>
      <c r="Z121" s="44">
        <f t="shared" si="68"/>
        <v>88.27</v>
      </c>
      <c r="AA121" s="44">
        <f t="shared" si="68"/>
        <v>88.27</v>
      </c>
    </row>
    <row r="122" spans="1:27" ht="12.75" customHeight="1" collapsed="1" x14ac:dyDescent="0.3">
      <c r="A122" s="98" t="s">
        <v>1690</v>
      </c>
      <c r="B122" s="28" t="str">
        <f>"24"&amp;"."&amp;$B$752&amp;"."&amp;$B$753</f>
        <v>24.02.2024</v>
      </c>
      <c r="C122" s="90" t="s">
        <v>76</v>
      </c>
      <c r="D122" s="91">
        <f>ROUND(((D123+D124+D126+D125)/1000),5)</f>
        <v>2.70627</v>
      </c>
      <c r="E122" s="91">
        <f>ROUND(((E123+E124+E126+E125)/1000),5)</f>
        <v>2.5855999999999999</v>
      </c>
      <c r="F122" s="91">
        <f>ROUND(((F123+F124+F126+F125)/1000),5)</f>
        <v>2.4856099999999999</v>
      </c>
      <c r="G122" s="91">
        <f t="shared" ref="G122:AA122" si="69">ROUND(((G123+G124+G126+G125)/1000),5)</f>
        <v>2.4420600000000001</v>
      </c>
      <c r="H122" s="91">
        <f t="shared" si="69"/>
        <v>2.47227</v>
      </c>
      <c r="I122" s="91">
        <f t="shared" si="69"/>
        <v>2.5103399999999998</v>
      </c>
      <c r="J122" s="91">
        <f t="shared" si="69"/>
        <v>2.61477</v>
      </c>
      <c r="K122" s="91">
        <f t="shared" si="69"/>
        <v>2.6753800000000001</v>
      </c>
      <c r="L122" s="91">
        <f t="shared" si="69"/>
        <v>2.9186800000000002</v>
      </c>
      <c r="M122" s="91">
        <f t="shared" si="69"/>
        <v>3.00685</v>
      </c>
      <c r="N122" s="91">
        <f t="shared" si="69"/>
        <v>3.04522</v>
      </c>
      <c r="O122" s="91">
        <f t="shared" si="69"/>
        <v>3.06087</v>
      </c>
      <c r="P122" s="91">
        <f t="shared" si="69"/>
        <v>3.0484</v>
      </c>
      <c r="Q122" s="91">
        <f t="shared" si="69"/>
        <v>3.0369199999999998</v>
      </c>
      <c r="R122" s="91">
        <f t="shared" si="69"/>
        <v>3.0108199999999998</v>
      </c>
      <c r="S122" s="91">
        <f t="shared" si="69"/>
        <v>2.9935399999999999</v>
      </c>
      <c r="T122" s="91">
        <f t="shared" si="69"/>
        <v>3.00353</v>
      </c>
      <c r="U122" s="91">
        <f t="shared" si="69"/>
        <v>3.0186799999999998</v>
      </c>
      <c r="V122" s="91">
        <f t="shared" si="69"/>
        <v>3.0493199999999998</v>
      </c>
      <c r="W122" s="91">
        <f t="shared" si="69"/>
        <v>3.0532300000000001</v>
      </c>
      <c r="X122" s="91">
        <f t="shared" si="69"/>
        <v>3.0488200000000001</v>
      </c>
      <c r="Y122" s="91">
        <f t="shared" si="69"/>
        <v>2.97865</v>
      </c>
      <c r="Z122" s="91">
        <f t="shared" si="69"/>
        <v>2.7972999999999999</v>
      </c>
      <c r="AA122" s="91">
        <f t="shared" si="69"/>
        <v>2.6293600000000001</v>
      </c>
    </row>
    <row r="123" spans="1:27" ht="12.75" hidden="1" customHeight="1" outlineLevel="1" x14ac:dyDescent="0.3">
      <c r="A123" s="99" t="s">
        <v>1691</v>
      </c>
      <c r="B123" s="63" t="s">
        <v>238</v>
      </c>
      <c r="C123" s="43" t="s">
        <v>79</v>
      </c>
      <c r="D123" s="44">
        <v>1541.78</v>
      </c>
      <c r="E123" s="44">
        <v>1421.11</v>
      </c>
      <c r="F123" s="44">
        <v>1321.12</v>
      </c>
      <c r="G123" s="44">
        <v>1277.57</v>
      </c>
      <c r="H123" s="44">
        <v>1307.78</v>
      </c>
      <c r="I123" s="44">
        <v>1345.85</v>
      </c>
      <c r="J123" s="44">
        <v>1450.28</v>
      </c>
      <c r="K123" s="44">
        <v>1510.89</v>
      </c>
      <c r="L123" s="44">
        <v>1754.19</v>
      </c>
      <c r="M123" s="44">
        <v>1842.36</v>
      </c>
      <c r="N123" s="44">
        <v>1880.73</v>
      </c>
      <c r="O123" s="44">
        <v>1896.38</v>
      </c>
      <c r="P123" s="44">
        <v>1883.91</v>
      </c>
      <c r="Q123" s="44">
        <v>1872.43</v>
      </c>
      <c r="R123" s="44">
        <v>1846.33</v>
      </c>
      <c r="S123" s="44">
        <v>1829.05</v>
      </c>
      <c r="T123" s="44">
        <v>1839.04</v>
      </c>
      <c r="U123" s="44">
        <v>1854.19</v>
      </c>
      <c r="V123" s="44">
        <v>1884.83</v>
      </c>
      <c r="W123" s="44">
        <v>1888.74</v>
      </c>
      <c r="X123" s="44">
        <v>1884.33</v>
      </c>
      <c r="Y123" s="44">
        <v>1814.16</v>
      </c>
      <c r="Z123" s="44">
        <v>1632.81</v>
      </c>
      <c r="AA123" s="44">
        <v>1464.87</v>
      </c>
    </row>
    <row r="124" spans="1:27" ht="12.75" hidden="1" customHeight="1" outlineLevel="1" x14ac:dyDescent="0.3">
      <c r="A124" s="99" t="s">
        <v>1692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3">
      <c r="A125" s="99" t="s">
        <v>1693</v>
      </c>
      <c r="B125" s="63" t="s">
        <v>83</v>
      </c>
      <c r="C125" s="43" t="s">
        <v>79</v>
      </c>
      <c r="D125" s="44">
        <v>4.8</v>
      </c>
      <c r="E125" s="44">
        <v>4.8</v>
      </c>
      <c r="F125" s="44">
        <v>4.8</v>
      </c>
      <c r="G125" s="44">
        <v>4.8</v>
      </c>
      <c r="H125" s="44">
        <v>4.8</v>
      </c>
      <c r="I125" s="44">
        <v>4.8</v>
      </c>
      <c r="J125" s="44">
        <v>4.8</v>
      </c>
      <c r="K125" s="44">
        <v>4.8</v>
      </c>
      <c r="L125" s="44">
        <v>4.8</v>
      </c>
      <c r="M125" s="44">
        <v>4.8</v>
      </c>
      <c r="N125" s="44">
        <v>4.8</v>
      </c>
      <c r="O125" s="44">
        <v>4.8</v>
      </c>
      <c r="P125" s="44">
        <v>4.8</v>
      </c>
      <c r="Q125" s="44">
        <v>4.8</v>
      </c>
      <c r="R125" s="44">
        <v>4.8</v>
      </c>
      <c r="S125" s="44">
        <v>4.8</v>
      </c>
      <c r="T125" s="44">
        <v>4.8</v>
      </c>
      <c r="U125" s="44">
        <v>4.8</v>
      </c>
      <c r="V125" s="44">
        <v>4.8</v>
      </c>
      <c r="W125" s="44">
        <v>4.8</v>
      </c>
      <c r="X125" s="44">
        <v>4.8</v>
      </c>
      <c r="Y125" s="44">
        <v>4.8</v>
      </c>
      <c r="Z125" s="44">
        <v>4.8</v>
      </c>
      <c r="AA125" s="44">
        <v>4.8</v>
      </c>
    </row>
    <row r="126" spans="1:27" ht="12.75" hidden="1" customHeight="1" outlineLevel="1" x14ac:dyDescent="0.3">
      <c r="A126" s="99" t="s">
        <v>1694</v>
      </c>
      <c r="B126" s="63" t="s">
        <v>81</v>
      </c>
      <c r="C126" s="43" t="s">
        <v>79</v>
      </c>
      <c r="D126" s="44">
        <f>$D$11</f>
        <v>88.27</v>
      </c>
      <c r="E126" s="44">
        <f t="shared" ref="E126:AA126" si="71">$D$11</f>
        <v>88.27</v>
      </c>
      <c r="F126" s="44">
        <f t="shared" si="71"/>
        <v>88.27</v>
      </c>
      <c r="G126" s="44">
        <f t="shared" si="71"/>
        <v>88.27</v>
      </c>
      <c r="H126" s="44">
        <f t="shared" si="71"/>
        <v>88.27</v>
      </c>
      <c r="I126" s="44">
        <f t="shared" si="71"/>
        <v>88.27</v>
      </c>
      <c r="J126" s="44">
        <f t="shared" si="71"/>
        <v>88.27</v>
      </c>
      <c r="K126" s="44">
        <f t="shared" si="71"/>
        <v>88.27</v>
      </c>
      <c r="L126" s="44">
        <f t="shared" si="71"/>
        <v>88.27</v>
      </c>
      <c r="M126" s="44">
        <f t="shared" si="71"/>
        <v>88.27</v>
      </c>
      <c r="N126" s="44">
        <f t="shared" si="71"/>
        <v>88.27</v>
      </c>
      <c r="O126" s="44">
        <f t="shared" si="71"/>
        <v>88.27</v>
      </c>
      <c r="P126" s="44">
        <f t="shared" si="71"/>
        <v>88.27</v>
      </c>
      <c r="Q126" s="44">
        <f t="shared" si="71"/>
        <v>88.27</v>
      </c>
      <c r="R126" s="44">
        <f t="shared" si="71"/>
        <v>88.27</v>
      </c>
      <c r="S126" s="44">
        <f t="shared" si="71"/>
        <v>88.27</v>
      </c>
      <c r="T126" s="44">
        <f t="shared" si="71"/>
        <v>88.27</v>
      </c>
      <c r="U126" s="44">
        <f t="shared" si="71"/>
        <v>88.27</v>
      </c>
      <c r="V126" s="44">
        <f t="shared" si="71"/>
        <v>88.27</v>
      </c>
      <c r="W126" s="44">
        <f t="shared" si="71"/>
        <v>88.27</v>
      </c>
      <c r="X126" s="44">
        <f t="shared" si="71"/>
        <v>88.27</v>
      </c>
      <c r="Y126" s="44">
        <f t="shared" si="71"/>
        <v>88.27</v>
      </c>
      <c r="Z126" s="44">
        <f t="shared" si="71"/>
        <v>88.27</v>
      </c>
      <c r="AA126" s="44">
        <f t="shared" si="71"/>
        <v>88.27</v>
      </c>
    </row>
    <row r="127" spans="1:27" ht="12.75" customHeight="1" collapsed="1" x14ac:dyDescent="0.3">
      <c r="A127" s="98" t="s">
        <v>1695</v>
      </c>
      <c r="B127" s="28" t="str">
        <f>"25"&amp;"."&amp;$B$752&amp;"."&amp;$B$753</f>
        <v>25.02.2024</v>
      </c>
      <c r="C127" s="90" t="s">
        <v>76</v>
      </c>
      <c r="D127" s="91">
        <f>ROUND(((D128+D129+D131+D130)/1000),5)</f>
        <v>2.6909299999999998</v>
      </c>
      <c r="E127" s="91">
        <f>ROUND(((E128+E129+E131+E130)/1000),5)</f>
        <v>2.53735</v>
      </c>
      <c r="F127" s="91">
        <f>ROUND(((F128+F129+F131+F130)/1000),5)</f>
        <v>2.4338700000000002</v>
      </c>
      <c r="G127" s="91">
        <f t="shared" ref="G127:AA127" si="72">ROUND(((G128+G129+G131+G130)/1000),5)</f>
        <v>2.4255399999999998</v>
      </c>
      <c r="H127" s="91">
        <f t="shared" si="72"/>
        <v>2.4288799999999999</v>
      </c>
      <c r="I127" s="91">
        <f t="shared" si="72"/>
        <v>2.46469</v>
      </c>
      <c r="J127" s="91">
        <f t="shared" si="72"/>
        <v>2.5541999999999998</v>
      </c>
      <c r="K127" s="91">
        <f t="shared" si="72"/>
        <v>2.6251699999999998</v>
      </c>
      <c r="L127" s="91">
        <f t="shared" si="72"/>
        <v>2.79291</v>
      </c>
      <c r="M127" s="91">
        <f t="shared" si="72"/>
        <v>2.9703900000000001</v>
      </c>
      <c r="N127" s="91">
        <f t="shared" si="72"/>
        <v>3.0329000000000002</v>
      </c>
      <c r="O127" s="91">
        <f t="shared" si="72"/>
        <v>3.0431499999999998</v>
      </c>
      <c r="P127" s="91">
        <f t="shared" si="72"/>
        <v>3.03382</v>
      </c>
      <c r="Q127" s="91">
        <f t="shared" si="72"/>
        <v>3.0236800000000001</v>
      </c>
      <c r="R127" s="91">
        <f t="shared" si="72"/>
        <v>2.9889199999999998</v>
      </c>
      <c r="S127" s="91">
        <f t="shared" si="72"/>
        <v>2.9786899999999998</v>
      </c>
      <c r="T127" s="91">
        <f t="shared" si="72"/>
        <v>3.0044599999999999</v>
      </c>
      <c r="U127" s="91">
        <f t="shared" si="72"/>
        <v>3.0395500000000002</v>
      </c>
      <c r="V127" s="91">
        <f t="shared" si="72"/>
        <v>3.1002700000000001</v>
      </c>
      <c r="W127" s="91">
        <f t="shared" si="72"/>
        <v>3.0839099999999999</v>
      </c>
      <c r="X127" s="91">
        <f t="shared" si="72"/>
        <v>3.0799599999999998</v>
      </c>
      <c r="Y127" s="91">
        <f t="shared" si="72"/>
        <v>3.0159400000000001</v>
      </c>
      <c r="Z127" s="91">
        <f t="shared" si="72"/>
        <v>2.8260399999999999</v>
      </c>
      <c r="AA127" s="91">
        <f t="shared" si="72"/>
        <v>2.6281599999999998</v>
      </c>
    </row>
    <row r="128" spans="1:27" ht="12.75" hidden="1" customHeight="1" outlineLevel="1" x14ac:dyDescent="0.3">
      <c r="A128" s="99" t="s">
        <v>1696</v>
      </c>
      <c r="B128" s="63" t="s">
        <v>238</v>
      </c>
      <c r="C128" s="43" t="s">
        <v>79</v>
      </c>
      <c r="D128" s="44">
        <v>1526.44</v>
      </c>
      <c r="E128" s="44">
        <v>1372.86</v>
      </c>
      <c r="F128" s="44">
        <v>1269.3800000000001</v>
      </c>
      <c r="G128" s="44">
        <v>1261.05</v>
      </c>
      <c r="H128" s="44">
        <v>1264.3900000000001</v>
      </c>
      <c r="I128" s="44">
        <v>1300.2</v>
      </c>
      <c r="J128" s="44">
        <v>1389.71</v>
      </c>
      <c r="K128" s="44">
        <v>1460.68</v>
      </c>
      <c r="L128" s="44">
        <v>1628.42</v>
      </c>
      <c r="M128" s="44">
        <v>1805.9</v>
      </c>
      <c r="N128" s="44">
        <v>1868.41</v>
      </c>
      <c r="O128" s="44">
        <v>1878.66</v>
      </c>
      <c r="P128" s="44">
        <v>1869.33</v>
      </c>
      <c r="Q128" s="44">
        <v>1859.19</v>
      </c>
      <c r="R128" s="44">
        <v>1824.43</v>
      </c>
      <c r="S128" s="44">
        <v>1814.2</v>
      </c>
      <c r="T128" s="44">
        <v>1839.97</v>
      </c>
      <c r="U128" s="44">
        <v>1875.06</v>
      </c>
      <c r="V128" s="44">
        <v>1935.78</v>
      </c>
      <c r="W128" s="44">
        <v>1919.42</v>
      </c>
      <c r="X128" s="44">
        <v>1915.47</v>
      </c>
      <c r="Y128" s="44">
        <v>1851.45</v>
      </c>
      <c r="Z128" s="44">
        <v>1661.55</v>
      </c>
      <c r="AA128" s="44">
        <v>1463.67</v>
      </c>
    </row>
    <row r="129" spans="1:27" ht="12.75" hidden="1" customHeight="1" outlineLevel="1" x14ac:dyDescent="0.3">
      <c r="A129" s="99" t="s">
        <v>1697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3">
      <c r="A130" s="99" t="s">
        <v>1698</v>
      </c>
      <c r="B130" s="63" t="s">
        <v>83</v>
      </c>
      <c r="C130" s="43" t="s">
        <v>79</v>
      </c>
      <c r="D130" s="44">
        <v>4.8</v>
      </c>
      <c r="E130" s="44">
        <v>4.8</v>
      </c>
      <c r="F130" s="44">
        <v>4.8</v>
      </c>
      <c r="G130" s="44">
        <v>4.8</v>
      </c>
      <c r="H130" s="44">
        <v>4.8</v>
      </c>
      <c r="I130" s="44">
        <v>4.8</v>
      </c>
      <c r="J130" s="44">
        <v>4.8</v>
      </c>
      <c r="K130" s="44">
        <v>4.8</v>
      </c>
      <c r="L130" s="44">
        <v>4.8</v>
      </c>
      <c r="M130" s="44">
        <v>4.8</v>
      </c>
      <c r="N130" s="44">
        <v>4.8</v>
      </c>
      <c r="O130" s="44">
        <v>4.8</v>
      </c>
      <c r="P130" s="44">
        <v>4.8</v>
      </c>
      <c r="Q130" s="44">
        <v>4.8</v>
      </c>
      <c r="R130" s="44">
        <v>4.8</v>
      </c>
      <c r="S130" s="44">
        <v>4.8</v>
      </c>
      <c r="T130" s="44">
        <v>4.8</v>
      </c>
      <c r="U130" s="44">
        <v>4.8</v>
      </c>
      <c r="V130" s="44">
        <v>4.8</v>
      </c>
      <c r="W130" s="44">
        <v>4.8</v>
      </c>
      <c r="X130" s="44">
        <v>4.8</v>
      </c>
      <c r="Y130" s="44">
        <v>4.8</v>
      </c>
      <c r="Z130" s="44">
        <v>4.8</v>
      </c>
      <c r="AA130" s="44">
        <v>4.8</v>
      </c>
    </row>
    <row r="131" spans="1:27" ht="12.75" hidden="1" customHeight="1" outlineLevel="1" x14ac:dyDescent="0.3">
      <c r="A131" s="99" t="s">
        <v>1699</v>
      </c>
      <c r="B131" s="63" t="s">
        <v>81</v>
      </c>
      <c r="C131" s="43" t="s">
        <v>79</v>
      </c>
      <c r="D131" s="44">
        <f>$D$11</f>
        <v>88.27</v>
      </c>
      <c r="E131" s="44">
        <f t="shared" ref="E131:AA131" si="74">$D$11</f>
        <v>88.27</v>
      </c>
      <c r="F131" s="44">
        <f t="shared" si="74"/>
        <v>88.27</v>
      </c>
      <c r="G131" s="44">
        <f t="shared" si="74"/>
        <v>88.27</v>
      </c>
      <c r="H131" s="44">
        <f t="shared" si="74"/>
        <v>88.27</v>
      </c>
      <c r="I131" s="44">
        <f t="shared" si="74"/>
        <v>88.27</v>
      </c>
      <c r="J131" s="44">
        <f t="shared" si="74"/>
        <v>88.27</v>
      </c>
      <c r="K131" s="44">
        <f t="shared" si="74"/>
        <v>88.27</v>
      </c>
      <c r="L131" s="44">
        <f t="shared" si="74"/>
        <v>88.27</v>
      </c>
      <c r="M131" s="44">
        <f t="shared" si="74"/>
        <v>88.27</v>
      </c>
      <c r="N131" s="44">
        <f t="shared" si="74"/>
        <v>88.27</v>
      </c>
      <c r="O131" s="44">
        <f t="shared" si="74"/>
        <v>88.27</v>
      </c>
      <c r="P131" s="44">
        <f t="shared" si="74"/>
        <v>88.27</v>
      </c>
      <c r="Q131" s="44">
        <f t="shared" si="74"/>
        <v>88.27</v>
      </c>
      <c r="R131" s="44">
        <f t="shared" si="74"/>
        <v>88.27</v>
      </c>
      <c r="S131" s="44">
        <f t="shared" si="74"/>
        <v>88.27</v>
      </c>
      <c r="T131" s="44">
        <f t="shared" si="74"/>
        <v>88.27</v>
      </c>
      <c r="U131" s="44">
        <f t="shared" si="74"/>
        <v>88.27</v>
      </c>
      <c r="V131" s="44">
        <f t="shared" si="74"/>
        <v>88.27</v>
      </c>
      <c r="W131" s="44">
        <f t="shared" si="74"/>
        <v>88.27</v>
      </c>
      <c r="X131" s="44">
        <f t="shared" si="74"/>
        <v>88.27</v>
      </c>
      <c r="Y131" s="44">
        <f t="shared" si="74"/>
        <v>88.27</v>
      </c>
      <c r="Z131" s="44">
        <f t="shared" si="74"/>
        <v>88.27</v>
      </c>
      <c r="AA131" s="44">
        <f t="shared" si="74"/>
        <v>88.27</v>
      </c>
    </row>
    <row r="132" spans="1:27" ht="12.75" customHeight="1" collapsed="1" x14ac:dyDescent="0.3">
      <c r="A132" s="98" t="s">
        <v>1700</v>
      </c>
      <c r="B132" s="28" t="str">
        <f>"26"&amp;"."&amp;$B$752&amp;"."&amp;$B$753</f>
        <v>26.02.2024</v>
      </c>
      <c r="C132" s="90" t="s">
        <v>76</v>
      </c>
      <c r="D132" s="91">
        <f>ROUND(((D133+D134+D136+D135)/1000),5)</f>
        <v>2.5720100000000001</v>
      </c>
      <c r="E132" s="91">
        <f>ROUND(((E133+E134+E136+E135)/1000),5)</f>
        <v>2.4436200000000001</v>
      </c>
      <c r="F132" s="91">
        <f>ROUND(((F133+F134+F136+F135)/1000),5)</f>
        <v>2.3865500000000002</v>
      </c>
      <c r="G132" s="91">
        <f t="shared" ref="G132:AA132" si="75">ROUND(((G133+G134+G136+G135)/1000),5)</f>
        <v>2.3936700000000002</v>
      </c>
      <c r="H132" s="91">
        <f t="shared" si="75"/>
        <v>2.4100700000000002</v>
      </c>
      <c r="I132" s="91">
        <f t="shared" si="75"/>
        <v>2.5517400000000001</v>
      </c>
      <c r="J132" s="91">
        <f t="shared" si="75"/>
        <v>2.7148300000000001</v>
      </c>
      <c r="K132" s="91">
        <f t="shared" si="75"/>
        <v>2.99824</v>
      </c>
      <c r="L132" s="91">
        <f t="shared" si="75"/>
        <v>3.1305900000000002</v>
      </c>
      <c r="M132" s="91">
        <f t="shared" si="75"/>
        <v>3.1415600000000001</v>
      </c>
      <c r="N132" s="91">
        <f t="shared" si="75"/>
        <v>3.1613799999999999</v>
      </c>
      <c r="O132" s="91">
        <f t="shared" si="75"/>
        <v>3.18953</v>
      </c>
      <c r="P132" s="91">
        <f t="shared" si="75"/>
        <v>3.181</v>
      </c>
      <c r="Q132" s="91">
        <f t="shared" si="75"/>
        <v>3.1825800000000002</v>
      </c>
      <c r="R132" s="91">
        <f t="shared" si="75"/>
        <v>3.1724700000000001</v>
      </c>
      <c r="S132" s="91">
        <f t="shared" si="75"/>
        <v>3.1093999999999999</v>
      </c>
      <c r="T132" s="91">
        <f t="shared" si="75"/>
        <v>3.0930800000000001</v>
      </c>
      <c r="U132" s="91">
        <f t="shared" si="75"/>
        <v>3.1073300000000001</v>
      </c>
      <c r="V132" s="91">
        <f t="shared" si="75"/>
        <v>3.1311</v>
      </c>
      <c r="W132" s="91">
        <f t="shared" si="75"/>
        <v>3.15652</v>
      </c>
      <c r="X132" s="91">
        <f t="shared" si="75"/>
        <v>3.0634700000000001</v>
      </c>
      <c r="Y132" s="91">
        <f t="shared" si="75"/>
        <v>2.94584</v>
      </c>
      <c r="Z132" s="91">
        <f t="shared" si="75"/>
        <v>2.7131699999999999</v>
      </c>
      <c r="AA132" s="91">
        <f t="shared" si="75"/>
        <v>2.4656500000000001</v>
      </c>
    </row>
    <row r="133" spans="1:27" ht="12.75" hidden="1" customHeight="1" outlineLevel="1" x14ac:dyDescent="0.3">
      <c r="A133" s="99" t="s">
        <v>1701</v>
      </c>
      <c r="B133" s="63" t="s">
        <v>238</v>
      </c>
      <c r="C133" s="43" t="s">
        <v>79</v>
      </c>
      <c r="D133" s="44">
        <v>1407.52</v>
      </c>
      <c r="E133" s="44">
        <v>1279.1300000000001</v>
      </c>
      <c r="F133" s="44">
        <v>1222.06</v>
      </c>
      <c r="G133" s="44">
        <v>1229.18</v>
      </c>
      <c r="H133" s="44">
        <v>1245.58</v>
      </c>
      <c r="I133" s="44">
        <v>1387.25</v>
      </c>
      <c r="J133" s="44">
        <v>1550.34</v>
      </c>
      <c r="K133" s="44">
        <v>1833.75</v>
      </c>
      <c r="L133" s="44">
        <v>1966.1</v>
      </c>
      <c r="M133" s="44">
        <v>1977.07</v>
      </c>
      <c r="N133" s="44">
        <v>1996.89</v>
      </c>
      <c r="O133" s="44">
        <v>2025.04</v>
      </c>
      <c r="P133" s="44">
        <v>2016.51</v>
      </c>
      <c r="Q133" s="44">
        <v>2018.09</v>
      </c>
      <c r="R133" s="44">
        <v>2007.98</v>
      </c>
      <c r="S133" s="44">
        <v>1944.91</v>
      </c>
      <c r="T133" s="44">
        <v>1928.59</v>
      </c>
      <c r="U133" s="44">
        <v>1942.84</v>
      </c>
      <c r="V133" s="44">
        <v>1966.61</v>
      </c>
      <c r="W133" s="44">
        <v>1992.03</v>
      </c>
      <c r="X133" s="44">
        <v>1898.98</v>
      </c>
      <c r="Y133" s="44">
        <v>1781.35</v>
      </c>
      <c r="Z133" s="44">
        <v>1548.68</v>
      </c>
      <c r="AA133" s="44">
        <v>1301.1600000000001</v>
      </c>
    </row>
    <row r="134" spans="1:27" ht="12.75" hidden="1" customHeight="1" outlineLevel="1" x14ac:dyDescent="0.3">
      <c r="A134" s="99" t="s">
        <v>1702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3">
      <c r="A135" s="99" t="s">
        <v>1703</v>
      </c>
      <c r="B135" s="63" t="s">
        <v>83</v>
      </c>
      <c r="C135" s="43" t="s">
        <v>79</v>
      </c>
      <c r="D135" s="44">
        <v>4.8</v>
      </c>
      <c r="E135" s="44">
        <v>4.8</v>
      </c>
      <c r="F135" s="44">
        <v>4.8</v>
      </c>
      <c r="G135" s="44">
        <v>4.8</v>
      </c>
      <c r="H135" s="44">
        <v>4.8</v>
      </c>
      <c r="I135" s="44">
        <v>4.8</v>
      </c>
      <c r="J135" s="44">
        <v>4.8</v>
      </c>
      <c r="K135" s="44">
        <v>4.8</v>
      </c>
      <c r="L135" s="44">
        <v>4.8</v>
      </c>
      <c r="M135" s="44">
        <v>4.8</v>
      </c>
      <c r="N135" s="44">
        <v>4.8</v>
      </c>
      <c r="O135" s="44">
        <v>4.8</v>
      </c>
      <c r="P135" s="44">
        <v>4.8</v>
      </c>
      <c r="Q135" s="44">
        <v>4.8</v>
      </c>
      <c r="R135" s="44">
        <v>4.8</v>
      </c>
      <c r="S135" s="44">
        <v>4.8</v>
      </c>
      <c r="T135" s="44">
        <v>4.8</v>
      </c>
      <c r="U135" s="44">
        <v>4.8</v>
      </c>
      <c r="V135" s="44">
        <v>4.8</v>
      </c>
      <c r="W135" s="44">
        <v>4.8</v>
      </c>
      <c r="X135" s="44">
        <v>4.8</v>
      </c>
      <c r="Y135" s="44">
        <v>4.8</v>
      </c>
      <c r="Z135" s="44">
        <v>4.8</v>
      </c>
      <c r="AA135" s="44">
        <v>4.8</v>
      </c>
    </row>
    <row r="136" spans="1:27" ht="12.75" hidden="1" customHeight="1" outlineLevel="1" x14ac:dyDescent="0.3">
      <c r="A136" s="99" t="s">
        <v>1704</v>
      </c>
      <c r="B136" s="63" t="s">
        <v>81</v>
      </c>
      <c r="C136" s="43" t="s">
        <v>79</v>
      </c>
      <c r="D136" s="44">
        <f>$D$11</f>
        <v>88.27</v>
      </c>
      <c r="E136" s="44">
        <f t="shared" ref="E136:AA136" si="77">$D$11</f>
        <v>88.27</v>
      </c>
      <c r="F136" s="44">
        <f t="shared" si="77"/>
        <v>88.27</v>
      </c>
      <c r="G136" s="44">
        <f t="shared" si="77"/>
        <v>88.27</v>
      </c>
      <c r="H136" s="44">
        <f t="shared" si="77"/>
        <v>88.27</v>
      </c>
      <c r="I136" s="44">
        <f t="shared" si="77"/>
        <v>88.27</v>
      </c>
      <c r="J136" s="44">
        <f t="shared" si="77"/>
        <v>88.27</v>
      </c>
      <c r="K136" s="44">
        <f t="shared" si="77"/>
        <v>88.27</v>
      </c>
      <c r="L136" s="44">
        <f t="shared" si="77"/>
        <v>88.27</v>
      </c>
      <c r="M136" s="44">
        <f t="shared" si="77"/>
        <v>88.27</v>
      </c>
      <c r="N136" s="44">
        <f t="shared" si="77"/>
        <v>88.27</v>
      </c>
      <c r="O136" s="44">
        <f t="shared" si="77"/>
        <v>88.27</v>
      </c>
      <c r="P136" s="44">
        <f t="shared" si="77"/>
        <v>88.27</v>
      </c>
      <c r="Q136" s="44">
        <f t="shared" si="77"/>
        <v>88.27</v>
      </c>
      <c r="R136" s="44">
        <f t="shared" si="77"/>
        <v>88.27</v>
      </c>
      <c r="S136" s="44">
        <f t="shared" si="77"/>
        <v>88.27</v>
      </c>
      <c r="T136" s="44">
        <f t="shared" si="77"/>
        <v>88.27</v>
      </c>
      <c r="U136" s="44">
        <f t="shared" si="77"/>
        <v>88.27</v>
      </c>
      <c r="V136" s="44">
        <f t="shared" si="77"/>
        <v>88.27</v>
      </c>
      <c r="W136" s="44">
        <f t="shared" si="77"/>
        <v>88.27</v>
      </c>
      <c r="X136" s="44">
        <f t="shared" si="77"/>
        <v>88.27</v>
      </c>
      <c r="Y136" s="44">
        <f t="shared" si="77"/>
        <v>88.27</v>
      </c>
      <c r="Z136" s="44">
        <f t="shared" si="77"/>
        <v>88.27</v>
      </c>
      <c r="AA136" s="44">
        <f t="shared" si="77"/>
        <v>88.27</v>
      </c>
    </row>
    <row r="137" spans="1:27" ht="12.75" customHeight="1" collapsed="1" x14ac:dyDescent="0.3">
      <c r="A137" s="98" t="s">
        <v>1705</v>
      </c>
      <c r="B137" s="28" t="str">
        <f>"27"&amp;"."&amp;$B$752&amp;"."&amp;$B$753</f>
        <v>27.02.2024</v>
      </c>
      <c r="C137" s="90" t="s">
        <v>76</v>
      </c>
      <c r="D137" s="91">
        <f>ROUND(((D138+D139+D141+D140)/1000),5)</f>
        <v>2.45092</v>
      </c>
      <c r="E137" s="91">
        <f>ROUND(((E138+E139+E141+E140)/1000),5)</f>
        <v>2.399</v>
      </c>
      <c r="F137" s="91">
        <f>ROUND(((F138+F139+F141+F140)/1000),5)</f>
        <v>2.3725000000000001</v>
      </c>
      <c r="G137" s="91">
        <f t="shared" ref="G137:AA137" si="78">ROUND(((G138+G139+G141+G140)/1000),5)</f>
        <v>2.3699400000000002</v>
      </c>
      <c r="H137" s="91">
        <f t="shared" si="78"/>
        <v>2.4036400000000002</v>
      </c>
      <c r="I137" s="91">
        <f t="shared" si="78"/>
        <v>2.5668899999999999</v>
      </c>
      <c r="J137" s="91">
        <f t="shared" si="78"/>
        <v>2.6942200000000001</v>
      </c>
      <c r="K137" s="91">
        <f t="shared" si="78"/>
        <v>2.8506999999999998</v>
      </c>
      <c r="L137" s="91">
        <f t="shared" si="78"/>
        <v>3.0446399999999998</v>
      </c>
      <c r="M137" s="91">
        <f t="shared" si="78"/>
        <v>3.0766800000000001</v>
      </c>
      <c r="N137" s="91">
        <f t="shared" si="78"/>
        <v>3.10263</v>
      </c>
      <c r="O137" s="91">
        <f t="shared" si="78"/>
        <v>3.1944300000000001</v>
      </c>
      <c r="P137" s="91">
        <f t="shared" si="78"/>
        <v>3.1277599999999999</v>
      </c>
      <c r="Q137" s="91">
        <f t="shared" si="78"/>
        <v>3.1156799999999998</v>
      </c>
      <c r="R137" s="91">
        <f t="shared" si="78"/>
        <v>3.0965199999999999</v>
      </c>
      <c r="S137" s="91">
        <f t="shared" si="78"/>
        <v>3.0095999999999998</v>
      </c>
      <c r="T137" s="91">
        <f t="shared" si="78"/>
        <v>3.02014</v>
      </c>
      <c r="U137" s="91">
        <f t="shared" si="78"/>
        <v>3.0514000000000001</v>
      </c>
      <c r="V137" s="91">
        <f t="shared" si="78"/>
        <v>3.0748799999999998</v>
      </c>
      <c r="W137" s="91">
        <f t="shared" si="78"/>
        <v>3.0985499999999999</v>
      </c>
      <c r="X137" s="91">
        <f t="shared" si="78"/>
        <v>3.02881</v>
      </c>
      <c r="Y137" s="91">
        <f t="shared" si="78"/>
        <v>2.9667300000000001</v>
      </c>
      <c r="Z137" s="91">
        <f t="shared" si="78"/>
        <v>2.7663899999999999</v>
      </c>
      <c r="AA137" s="91">
        <f t="shared" si="78"/>
        <v>2.5744600000000002</v>
      </c>
    </row>
    <row r="138" spans="1:27" ht="12.75" hidden="1" customHeight="1" outlineLevel="1" x14ac:dyDescent="0.3">
      <c r="A138" s="99" t="s">
        <v>1706</v>
      </c>
      <c r="B138" s="63" t="s">
        <v>238</v>
      </c>
      <c r="C138" s="43" t="s">
        <v>79</v>
      </c>
      <c r="D138" s="44">
        <v>1286.43</v>
      </c>
      <c r="E138" s="44">
        <v>1234.51</v>
      </c>
      <c r="F138" s="44">
        <v>1208.01</v>
      </c>
      <c r="G138" s="44">
        <v>1205.45</v>
      </c>
      <c r="H138" s="44">
        <v>1239.1500000000001</v>
      </c>
      <c r="I138" s="44">
        <v>1402.4</v>
      </c>
      <c r="J138" s="44">
        <v>1529.73</v>
      </c>
      <c r="K138" s="44">
        <v>1686.21</v>
      </c>
      <c r="L138" s="44">
        <v>1880.15</v>
      </c>
      <c r="M138" s="44">
        <v>1912.19</v>
      </c>
      <c r="N138" s="44">
        <v>1938.14</v>
      </c>
      <c r="O138" s="44">
        <v>2029.94</v>
      </c>
      <c r="P138" s="44">
        <v>1963.27</v>
      </c>
      <c r="Q138" s="44">
        <v>1951.19</v>
      </c>
      <c r="R138" s="44">
        <v>1932.03</v>
      </c>
      <c r="S138" s="44">
        <v>1845.11</v>
      </c>
      <c r="T138" s="44">
        <v>1855.65</v>
      </c>
      <c r="U138" s="44">
        <v>1886.91</v>
      </c>
      <c r="V138" s="44">
        <v>1910.39</v>
      </c>
      <c r="W138" s="44">
        <v>1934.06</v>
      </c>
      <c r="X138" s="44">
        <v>1864.32</v>
      </c>
      <c r="Y138" s="44">
        <v>1802.24</v>
      </c>
      <c r="Z138" s="44">
        <v>1601.9</v>
      </c>
      <c r="AA138" s="44">
        <v>1409.97</v>
      </c>
    </row>
    <row r="139" spans="1:27" ht="12.75" hidden="1" customHeight="1" outlineLevel="1" x14ac:dyDescent="0.3">
      <c r="A139" s="99" t="s">
        <v>1707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3">
      <c r="A140" s="99" t="s">
        <v>1708</v>
      </c>
      <c r="B140" s="63" t="s">
        <v>83</v>
      </c>
      <c r="C140" s="43" t="s">
        <v>79</v>
      </c>
      <c r="D140" s="44">
        <v>4.8</v>
      </c>
      <c r="E140" s="44">
        <v>4.8</v>
      </c>
      <c r="F140" s="44">
        <v>4.8</v>
      </c>
      <c r="G140" s="44">
        <v>4.8</v>
      </c>
      <c r="H140" s="44">
        <v>4.8</v>
      </c>
      <c r="I140" s="44">
        <v>4.8</v>
      </c>
      <c r="J140" s="44">
        <v>4.8</v>
      </c>
      <c r="K140" s="44">
        <v>4.8</v>
      </c>
      <c r="L140" s="44">
        <v>4.8</v>
      </c>
      <c r="M140" s="44">
        <v>4.8</v>
      </c>
      <c r="N140" s="44">
        <v>4.8</v>
      </c>
      <c r="O140" s="44">
        <v>4.8</v>
      </c>
      <c r="P140" s="44">
        <v>4.8</v>
      </c>
      <c r="Q140" s="44">
        <v>4.8</v>
      </c>
      <c r="R140" s="44">
        <v>4.8</v>
      </c>
      <c r="S140" s="44">
        <v>4.8</v>
      </c>
      <c r="T140" s="44">
        <v>4.8</v>
      </c>
      <c r="U140" s="44">
        <v>4.8</v>
      </c>
      <c r="V140" s="44">
        <v>4.8</v>
      </c>
      <c r="W140" s="44">
        <v>4.8</v>
      </c>
      <c r="X140" s="44">
        <v>4.8</v>
      </c>
      <c r="Y140" s="44">
        <v>4.8</v>
      </c>
      <c r="Z140" s="44">
        <v>4.8</v>
      </c>
      <c r="AA140" s="44">
        <v>4.8</v>
      </c>
    </row>
    <row r="141" spans="1:27" ht="12.75" hidden="1" customHeight="1" outlineLevel="1" x14ac:dyDescent="0.3">
      <c r="A141" s="99" t="s">
        <v>1709</v>
      </c>
      <c r="B141" s="63" t="s">
        <v>81</v>
      </c>
      <c r="C141" s="43" t="s">
        <v>79</v>
      </c>
      <c r="D141" s="44">
        <f>$D$11</f>
        <v>88.27</v>
      </c>
      <c r="E141" s="44">
        <f t="shared" ref="E141:AA141" si="80">$D$11</f>
        <v>88.27</v>
      </c>
      <c r="F141" s="44">
        <f t="shared" si="80"/>
        <v>88.27</v>
      </c>
      <c r="G141" s="44">
        <f t="shared" si="80"/>
        <v>88.27</v>
      </c>
      <c r="H141" s="44">
        <f t="shared" si="80"/>
        <v>88.27</v>
      </c>
      <c r="I141" s="44">
        <f t="shared" si="80"/>
        <v>88.27</v>
      </c>
      <c r="J141" s="44">
        <f t="shared" si="80"/>
        <v>88.27</v>
      </c>
      <c r="K141" s="44">
        <f t="shared" si="80"/>
        <v>88.27</v>
      </c>
      <c r="L141" s="44">
        <f t="shared" si="80"/>
        <v>88.27</v>
      </c>
      <c r="M141" s="44">
        <f t="shared" si="80"/>
        <v>88.27</v>
      </c>
      <c r="N141" s="44">
        <f t="shared" si="80"/>
        <v>88.27</v>
      </c>
      <c r="O141" s="44">
        <f t="shared" si="80"/>
        <v>88.27</v>
      </c>
      <c r="P141" s="44">
        <f t="shared" si="80"/>
        <v>88.27</v>
      </c>
      <c r="Q141" s="44">
        <f t="shared" si="80"/>
        <v>88.27</v>
      </c>
      <c r="R141" s="44">
        <f t="shared" si="80"/>
        <v>88.27</v>
      </c>
      <c r="S141" s="44">
        <f t="shared" si="80"/>
        <v>88.27</v>
      </c>
      <c r="T141" s="44">
        <f t="shared" si="80"/>
        <v>88.27</v>
      </c>
      <c r="U141" s="44">
        <f t="shared" si="80"/>
        <v>88.27</v>
      </c>
      <c r="V141" s="44">
        <f t="shared" si="80"/>
        <v>88.27</v>
      </c>
      <c r="W141" s="44">
        <f t="shared" si="80"/>
        <v>88.27</v>
      </c>
      <c r="X141" s="44">
        <f t="shared" si="80"/>
        <v>88.27</v>
      </c>
      <c r="Y141" s="44">
        <f t="shared" si="80"/>
        <v>88.27</v>
      </c>
      <c r="Z141" s="44">
        <f t="shared" si="80"/>
        <v>88.27</v>
      </c>
      <c r="AA141" s="44">
        <f t="shared" si="80"/>
        <v>88.27</v>
      </c>
    </row>
    <row r="142" spans="1:27" ht="12.75" customHeight="1" collapsed="1" x14ac:dyDescent="0.3">
      <c r="A142" s="98" t="s">
        <v>1710</v>
      </c>
      <c r="B142" s="28" t="str">
        <f>"28"&amp;"."&amp;$B$752&amp;"."&amp;$B$753</f>
        <v>28.02.2024</v>
      </c>
      <c r="C142" s="90" t="s">
        <v>76</v>
      </c>
      <c r="D142" s="91">
        <f>ROUND(((D143+D144+D146+D145)/1000),5)</f>
        <v>2.4330699999999998</v>
      </c>
      <c r="E142" s="91">
        <f>ROUND(((E143+E144+E146+E145)/1000),5)</f>
        <v>2.3959199999999998</v>
      </c>
      <c r="F142" s="91">
        <f>ROUND(((F143+F144+F146+F145)/1000),5)</f>
        <v>2.3801100000000002</v>
      </c>
      <c r="G142" s="91">
        <f t="shared" ref="G142:AA142" si="81">ROUND(((G143+G144+G146+G145)/1000),5)</f>
        <v>2.3771499999999999</v>
      </c>
      <c r="H142" s="91">
        <f t="shared" si="81"/>
        <v>2.40557</v>
      </c>
      <c r="I142" s="91">
        <f t="shared" si="81"/>
        <v>2.52325</v>
      </c>
      <c r="J142" s="91">
        <f t="shared" si="81"/>
        <v>2.7021999999999999</v>
      </c>
      <c r="K142" s="91">
        <f t="shared" si="81"/>
        <v>2.9864700000000002</v>
      </c>
      <c r="L142" s="91">
        <f t="shared" si="81"/>
        <v>3.0960999999999999</v>
      </c>
      <c r="M142" s="91">
        <f t="shared" si="81"/>
        <v>3.13761</v>
      </c>
      <c r="N142" s="91">
        <f t="shared" si="81"/>
        <v>3.14472</v>
      </c>
      <c r="O142" s="91">
        <f t="shared" si="81"/>
        <v>3.1932999999999998</v>
      </c>
      <c r="P142" s="91">
        <f t="shared" si="81"/>
        <v>3.1715800000000001</v>
      </c>
      <c r="Q142" s="91">
        <f t="shared" si="81"/>
        <v>3.1779799999999998</v>
      </c>
      <c r="R142" s="91">
        <f t="shared" si="81"/>
        <v>3.1659999999999999</v>
      </c>
      <c r="S142" s="91">
        <f t="shared" si="81"/>
        <v>3.0680100000000001</v>
      </c>
      <c r="T142" s="91">
        <f t="shared" si="81"/>
        <v>3.0525000000000002</v>
      </c>
      <c r="U142" s="91">
        <f t="shared" si="81"/>
        <v>3.0655800000000002</v>
      </c>
      <c r="V142" s="91">
        <f t="shared" si="81"/>
        <v>3.1196100000000002</v>
      </c>
      <c r="W142" s="91">
        <f t="shared" si="81"/>
        <v>3.16778</v>
      </c>
      <c r="X142" s="91">
        <f t="shared" si="81"/>
        <v>3.0816499999999998</v>
      </c>
      <c r="Y142" s="91">
        <f t="shared" si="81"/>
        <v>2.98942</v>
      </c>
      <c r="Z142" s="91">
        <f t="shared" si="81"/>
        <v>2.7627700000000002</v>
      </c>
      <c r="AA142" s="91">
        <f t="shared" si="81"/>
        <v>2.4913699999999999</v>
      </c>
    </row>
    <row r="143" spans="1:27" ht="12.75" hidden="1" customHeight="1" outlineLevel="1" x14ac:dyDescent="0.3">
      <c r="A143" s="99" t="s">
        <v>1711</v>
      </c>
      <c r="B143" s="63" t="s">
        <v>238</v>
      </c>
      <c r="C143" s="43" t="s">
        <v>79</v>
      </c>
      <c r="D143" s="44">
        <v>1268.58</v>
      </c>
      <c r="E143" s="44">
        <v>1231.43</v>
      </c>
      <c r="F143" s="44">
        <v>1215.6199999999999</v>
      </c>
      <c r="G143" s="44">
        <v>1212.6600000000001</v>
      </c>
      <c r="H143" s="44">
        <v>1241.08</v>
      </c>
      <c r="I143" s="44">
        <v>1358.76</v>
      </c>
      <c r="J143" s="44">
        <v>1537.71</v>
      </c>
      <c r="K143" s="44">
        <v>1821.98</v>
      </c>
      <c r="L143" s="44">
        <v>1931.61</v>
      </c>
      <c r="M143" s="44">
        <v>1973.12</v>
      </c>
      <c r="N143" s="44">
        <v>1980.23</v>
      </c>
      <c r="O143" s="44">
        <v>2028.81</v>
      </c>
      <c r="P143" s="44">
        <v>2007.09</v>
      </c>
      <c r="Q143" s="44">
        <v>2013.49</v>
      </c>
      <c r="R143" s="44">
        <v>2001.51</v>
      </c>
      <c r="S143" s="44">
        <v>1903.52</v>
      </c>
      <c r="T143" s="44">
        <v>1888.01</v>
      </c>
      <c r="U143" s="44">
        <v>1901.09</v>
      </c>
      <c r="V143" s="44">
        <v>1955.12</v>
      </c>
      <c r="W143" s="44">
        <v>2003.29</v>
      </c>
      <c r="X143" s="44">
        <v>1917.16</v>
      </c>
      <c r="Y143" s="44">
        <v>1824.93</v>
      </c>
      <c r="Z143" s="44">
        <v>1598.28</v>
      </c>
      <c r="AA143" s="44">
        <v>1326.88</v>
      </c>
    </row>
    <row r="144" spans="1:27" ht="12.75" hidden="1" customHeight="1" outlineLevel="1" x14ac:dyDescent="0.3">
      <c r="A144" s="99" t="s">
        <v>1712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3">
      <c r="A145" s="99" t="s">
        <v>1713</v>
      </c>
      <c r="B145" s="63" t="s">
        <v>83</v>
      </c>
      <c r="C145" s="43" t="s">
        <v>79</v>
      </c>
      <c r="D145" s="44">
        <v>4.8</v>
      </c>
      <c r="E145" s="44">
        <v>4.8</v>
      </c>
      <c r="F145" s="44">
        <v>4.8</v>
      </c>
      <c r="G145" s="44">
        <v>4.8</v>
      </c>
      <c r="H145" s="44">
        <v>4.8</v>
      </c>
      <c r="I145" s="44">
        <v>4.8</v>
      </c>
      <c r="J145" s="44">
        <v>4.8</v>
      </c>
      <c r="K145" s="44">
        <v>4.8</v>
      </c>
      <c r="L145" s="44">
        <v>4.8</v>
      </c>
      <c r="M145" s="44">
        <v>4.8</v>
      </c>
      <c r="N145" s="44">
        <v>4.8</v>
      </c>
      <c r="O145" s="44">
        <v>4.8</v>
      </c>
      <c r="P145" s="44">
        <v>4.8</v>
      </c>
      <c r="Q145" s="44">
        <v>4.8</v>
      </c>
      <c r="R145" s="44">
        <v>4.8</v>
      </c>
      <c r="S145" s="44">
        <v>4.8</v>
      </c>
      <c r="T145" s="44">
        <v>4.8</v>
      </c>
      <c r="U145" s="44">
        <v>4.8</v>
      </c>
      <c r="V145" s="44">
        <v>4.8</v>
      </c>
      <c r="W145" s="44">
        <v>4.8</v>
      </c>
      <c r="X145" s="44">
        <v>4.8</v>
      </c>
      <c r="Y145" s="44">
        <v>4.8</v>
      </c>
      <c r="Z145" s="44">
        <v>4.8</v>
      </c>
      <c r="AA145" s="44">
        <v>4.8</v>
      </c>
    </row>
    <row r="146" spans="1:27" ht="12.75" hidden="1" customHeight="1" outlineLevel="1" x14ac:dyDescent="0.3">
      <c r="A146" s="99" t="s">
        <v>1714</v>
      </c>
      <c r="B146" s="63" t="s">
        <v>81</v>
      </c>
      <c r="C146" s="43" t="s">
        <v>79</v>
      </c>
      <c r="D146" s="44">
        <f>$D$11</f>
        <v>88.27</v>
      </c>
      <c r="E146" s="44">
        <f t="shared" ref="E146:AA146" si="83">$D$11</f>
        <v>88.27</v>
      </c>
      <c r="F146" s="44">
        <f t="shared" si="83"/>
        <v>88.27</v>
      </c>
      <c r="G146" s="44">
        <f t="shared" si="83"/>
        <v>88.27</v>
      </c>
      <c r="H146" s="44">
        <f t="shared" si="83"/>
        <v>88.27</v>
      </c>
      <c r="I146" s="44">
        <f t="shared" si="83"/>
        <v>88.27</v>
      </c>
      <c r="J146" s="44">
        <f t="shared" si="83"/>
        <v>88.27</v>
      </c>
      <c r="K146" s="44">
        <f t="shared" si="83"/>
        <v>88.27</v>
      </c>
      <c r="L146" s="44">
        <f t="shared" si="83"/>
        <v>88.27</v>
      </c>
      <c r="M146" s="44">
        <f t="shared" si="83"/>
        <v>88.27</v>
      </c>
      <c r="N146" s="44">
        <f t="shared" si="83"/>
        <v>88.27</v>
      </c>
      <c r="O146" s="44">
        <f t="shared" si="83"/>
        <v>88.27</v>
      </c>
      <c r="P146" s="44">
        <f t="shared" si="83"/>
        <v>88.27</v>
      </c>
      <c r="Q146" s="44">
        <f t="shared" si="83"/>
        <v>88.27</v>
      </c>
      <c r="R146" s="44">
        <f t="shared" si="83"/>
        <v>88.27</v>
      </c>
      <c r="S146" s="44">
        <f t="shared" si="83"/>
        <v>88.27</v>
      </c>
      <c r="T146" s="44">
        <f t="shared" si="83"/>
        <v>88.27</v>
      </c>
      <c r="U146" s="44">
        <f t="shared" si="83"/>
        <v>88.27</v>
      </c>
      <c r="V146" s="44">
        <f t="shared" si="83"/>
        <v>88.27</v>
      </c>
      <c r="W146" s="44">
        <f t="shared" si="83"/>
        <v>88.27</v>
      </c>
      <c r="X146" s="44">
        <f t="shared" si="83"/>
        <v>88.27</v>
      </c>
      <c r="Y146" s="44">
        <f t="shared" si="83"/>
        <v>88.27</v>
      </c>
      <c r="Z146" s="44">
        <f t="shared" si="83"/>
        <v>88.27</v>
      </c>
      <c r="AA146" s="44">
        <f t="shared" si="83"/>
        <v>88.27</v>
      </c>
    </row>
    <row r="147" spans="1:27" ht="12.75" customHeight="1" collapsed="1" x14ac:dyDescent="0.3">
      <c r="A147" s="98" t="s">
        <v>1715</v>
      </c>
      <c r="B147" s="28" t="str">
        <f>"29"&amp;"."&amp;$B$752&amp;"."&amp;$B$753</f>
        <v>29.02.2024</v>
      </c>
      <c r="C147" s="90" t="s">
        <v>76</v>
      </c>
      <c r="D147" s="91">
        <f>ROUND(((D148+D149+D151+D150)/1000),5)</f>
        <v>2.4552800000000001</v>
      </c>
      <c r="E147" s="91">
        <f>ROUND(((E148+E149+E151+E150)/1000),5)</f>
        <v>2.4229400000000001</v>
      </c>
      <c r="F147" s="91">
        <f>ROUND(((F148+F149+F151+F150)/1000),5)</f>
        <v>2.4123299999999999</v>
      </c>
      <c r="G147" s="91">
        <f t="shared" ref="G147:AA147" si="84">ROUND(((G148+G149+G151+G150)/1000),5)</f>
        <v>2.42014</v>
      </c>
      <c r="H147" s="91">
        <f t="shared" si="84"/>
        <v>2.4379300000000002</v>
      </c>
      <c r="I147" s="91">
        <f t="shared" si="84"/>
        <v>2.59667</v>
      </c>
      <c r="J147" s="91">
        <f t="shared" si="84"/>
        <v>2.75183</v>
      </c>
      <c r="K147" s="91">
        <f t="shared" si="84"/>
        <v>2.9320599999999999</v>
      </c>
      <c r="L147" s="91">
        <f t="shared" si="84"/>
        <v>3.11693</v>
      </c>
      <c r="M147" s="91">
        <f t="shared" si="84"/>
        <v>3.1370200000000001</v>
      </c>
      <c r="N147" s="91">
        <f t="shared" si="84"/>
        <v>3.1524000000000001</v>
      </c>
      <c r="O147" s="91">
        <f t="shared" si="84"/>
        <v>3.1804399999999999</v>
      </c>
      <c r="P147" s="91">
        <f t="shared" si="84"/>
        <v>3.1617500000000001</v>
      </c>
      <c r="Q147" s="91">
        <f t="shared" si="84"/>
        <v>3.16568</v>
      </c>
      <c r="R147" s="91">
        <f t="shared" si="84"/>
        <v>3.1591499999999999</v>
      </c>
      <c r="S147" s="91">
        <f t="shared" si="84"/>
        <v>3.0895899999999998</v>
      </c>
      <c r="T147" s="91">
        <f t="shared" si="84"/>
        <v>3.0569199999999999</v>
      </c>
      <c r="U147" s="91">
        <f t="shared" si="84"/>
        <v>3.0729000000000002</v>
      </c>
      <c r="V147" s="91">
        <f t="shared" si="84"/>
        <v>3.1210399999999998</v>
      </c>
      <c r="W147" s="91">
        <f t="shared" si="84"/>
        <v>3.16947</v>
      </c>
      <c r="X147" s="91">
        <f t="shared" si="84"/>
        <v>3.09354</v>
      </c>
      <c r="Y147" s="91">
        <f t="shared" si="84"/>
        <v>2.9914399999999999</v>
      </c>
      <c r="Z147" s="91">
        <f t="shared" si="84"/>
        <v>2.8017099999999999</v>
      </c>
      <c r="AA147" s="91">
        <f t="shared" si="84"/>
        <v>2.6095799999999998</v>
      </c>
    </row>
    <row r="148" spans="1:27" ht="12.75" hidden="1" customHeight="1" outlineLevel="1" x14ac:dyDescent="0.3">
      <c r="A148" s="99" t="s">
        <v>1716</v>
      </c>
      <c r="B148" s="63" t="s">
        <v>238</v>
      </c>
      <c r="C148" s="43" t="s">
        <v>79</v>
      </c>
      <c r="D148" s="44">
        <v>1290.79</v>
      </c>
      <c r="E148" s="44">
        <v>1258.45</v>
      </c>
      <c r="F148" s="44">
        <v>1247.8399999999999</v>
      </c>
      <c r="G148" s="44">
        <v>1255.6500000000001</v>
      </c>
      <c r="H148" s="44">
        <v>1273.44</v>
      </c>
      <c r="I148" s="44">
        <v>1432.18</v>
      </c>
      <c r="J148" s="44">
        <v>1587.34</v>
      </c>
      <c r="K148" s="44">
        <v>1767.57</v>
      </c>
      <c r="L148" s="44">
        <v>1952.44</v>
      </c>
      <c r="M148" s="44">
        <v>1972.53</v>
      </c>
      <c r="N148" s="44">
        <v>1987.91</v>
      </c>
      <c r="O148" s="44">
        <v>2015.95</v>
      </c>
      <c r="P148" s="44">
        <v>1997.26</v>
      </c>
      <c r="Q148" s="44">
        <v>2001.19</v>
      </c>
      <c r="R148" s="44">
        <v>1994.66</v>
      </c>
      <c r="S148" s="44">
        <v>1925.1</v>
      </c>
      <c r="T148" s="44">
        <v>1892.43</v>
      </c>
      <c r="U148" s="44">
        <v>1908.41</v>
      </c>
      <c r="V148" s="44">
        <v>1956.55</v>
      </c>
      <c r="W148" s="44">
        <v>2004.98</v>
      </c>
      <c r="X148" s="44">
        <v>1929.05</v>
      </c>
      <c r="Y148" s="44">
        <v>1826.95</v>
      </c>
      <c r="Z148" s="44">
        <v>1637.22</v>
      </c>
      <c r="AA148" s="44">
        <v>1445.09</v>
      </c>
    </row>
    <row r="149" spans="1:27" ht="12.75" hidden="1" customHeight="1" outlineLevel="1" x14ac:dyDescent="0.3">
      <c r="A149" s="99" t="s">
        <v>1717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3">
      <c r="A150" s="99" t="s">
        <v>1718</v>
      </c>
      <c r="B150" s="63" t="s">
        <v>83</v>
      </c>
      <c r="C150" s="43" t="s">
        <v>79</v>
      </c>
      <c r="D150" s="44">
        <v>4.8</v>
      </c>
      <c r="E150" s="44">
        <v>4.8</v>
      </c>
      <c r="F150" s="44">
        <v>4.8</v>
      </c>
      <c r="G150" s="44">
        <v>4.8</v>
      </c>
      <c r="H150" s="44">
        <v>4.8</v>
      </c>
      <c r="I150" s="44">
        <v>4.8</v>
      </c>
      <c r="J150" s="44">
        <v>4.8</v>
      </c>
      <c r="K150" s="44">
        <v>4.8</v>
      </c>
      <c r="L150" s="44">
        <v>4.8</v>
      </c>
      <c r="M150" s="44">
        <v>4.8</v>
      </c>
      <c r="N150" s="44">
        <v>4.8</v>
      </c>
      <c r="O150" s="44">
        <v>4.8</v>
      </c>
      <c r="P150" s="44">
        <v>4.8</v>
      </c>
      <c r="Q150" s="44">
        <v>4.8</v>
      </c>
      <c r="R150" s="44">
        <v>4.8</v>
      </c>
      <c r="S150" s="44">
        <v>4.8</v>
      </c>
      <c r="T150" s="44">
        <v>4.8</v>
      </c>
      <c r="U150" s="44">
        <v>4.8</v>
      </c>
      <c r="V150" s="44">
        <v>4.8</v>
      </c>
      <c r="W150" s="44">
        <v>4.8</v>
      </c>
      <c r="X150" s="44">
        <v>4.8</v>
      </c>
      <c r="Y150" s="44">
        <v>4.8</v>
      </c>
      <c r="Z150" s="44">
        <v>4.8</v>
      </c>
      <c r="AA150" s="44">
        <v>4.8</v>
      </c>
    </row>
    <row r="151" spans="1:27" ht="12.75" hidden="1" customHeight="1" outlineLevel="1" x14ac:dyDescent="0.3">
      <c r="A151" s="99" t="s">
        <v>1719</v>
      </c>
      <c r="B151" s="63" t="s">
        <v>81</v>
      </c>
      <c r="C151" s="43" t="s">
        <v>79</v>
      </c>
      <c r="D151" s="44">
        <f>$D$11</f>
        <v>88.27</v>
      </c>
      <c r="E151" s="44">
        <f t="shared" ref="E151:AA151" si="86">$D$11</f>
        <v>88.27</v>
      </c>
      <c r="F151" s="44">
        <f t="shared" si="86"/>
        <v>88.27</v>
      </c>
      <c r="G151" s="44">
        <f t="shared" si="86"/>
        <v>88.27</v>
      </c>
      <c r="H151" s="44">
        <f t="shared" si="86"/>
        <v>88.27</v>
      </c>
      <c r="I151" s="44">
        <f t="shared" si="86"/>
        <v>88.27</v>
      </c>
      <c r="J151" s="44">
        <f t="shared" si="86"/>
        <v>88.27</v>
      </c>
      <c r="K151" s="44">
        <f t="shared" si="86"/>
        <v>88.27</v>
      </c>
      <c r="L151" s="44">
        <f t="shared" si="86"/>
        <v>88.27</v>
      </c>
      <c r="M151" s="44">
        <f t="shared" si="86"/>
        <v>88.27</v>
      </c>
      <c r="N151" s="44">
        <f t="shared" si="86"/>
        <v>88.27</v>
      </c>
      <c r="O151" s="44">
        <f t="shared" si="86"/>
        <v>88.27</v>
      </c>
      <c r="P151" s="44">
        <f t="shared" si="86"/>
        <v>88.27</v>
      </c>
      <c r="Q151" s="44">
        <f t="shared" si="86"/>
        <v>88.27</v>
      </c>
      <c r="R151" s="44">
        <f t="shared" si="86"/>
        <v>88.27</v>
      </c>
      <c r="S151" s="44">
        <f t="shared" si="86"/>
        <v>88.27</v>
      </c>
      <c r="T151" s="44">
        <f t="shared" si="86"/>
        <v>88.27</v>
      </c>
      <c r="U151" s="44">
        <f t="shared" si="86"/>
        <v>88.27</v>
      </c>
      <c r="V151" s="44">
        <f t="shared" si="86"/>
        <v>88.27</v>
      </c>
      <c r="W151" s="44">
        <f t="shared" si="86"/>
        <v>88.27</v>
      </c>
      <c r="X151" s="44">
        <f t="shared" si="86"/>
        <v>88.27</v>
      </c>
      <c r="Y151" s="44">
        <f t="shared" si="86"/>
        <v>88.27</v>
      </c>
      <c r="Z151" s="44">
        <f t="shared" si="86"/>
        <v>88.27</v>
      </c>
      <c r="AA151" s="44">
        <f t="shared" si="86"/>
        <v>88.27</v>
      </c>
    </row>
    <row r="152" spans="1:27" ht="12.75" customHeight="1" collapsed="1" x14ac:dyDescent="0.3">
      <c r="A152" s="100"/>
      <c r="B152" s="101" t="s">
        <v>382</v>
      </c>
      <c r="C152" s="102"/>
      <c r="D152" s="103"/>
      <c r="E152" s="103"/>
      <c r="F152" s="103"/>
      <c r="G152" s="103"/>
      <c r="I152" s="39"/>
    </row>
    <row r="153" spans="1:27" ht="12.75" customHeight="1" x14ac:dyDescent="0.3">
      <c r="A153" s="100"/>
      <c r="B153" s="101" t="s">
        <v>382</v>
      </c>
      <c r="C153" s="102"/>
      <c r="D153" s="103"/>
      <c r="E153" s="103"/>
      <c r="F153" s="103"/>
      <c r="G153" s="103"/>
      <c r="I153" s="39"/>
    </row>
    <row r="154" spans="1:27" ht="13.8" x14ac:dyDescent="0.3">
      <c r="A154" s="182" t="s">
        <v>383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4"/>
    </row>
    <row r="155" spans="1:27" ht="27" customHeight="1" x14ac:dyDescent="0.25">
      <c r="A155" s="26" t="s">
        <v>64</v>
      </c>
      <c r="B155" s="27" t="s">
        <v>210</v>
      </c>
      <c r="C155" s="26" t="s">
        <v>211</v>
      </c>
      <c r="D155" s="27" t="s">
        <v>212</v>
      </c>
      <c r="E155" s="27" t="s">
        <v>213</v>
      </c>
      <c r="F155" s="27" t="s">
        <v>214</v>
      </c>
      <c r="G155" s="27" t="s">
        <v>215</v>
      </c>
      <c r="H155" s="27" t="s">
        <v>216</v>
      </c>
      <c r="I155" s="27" t="s">
        <v>217</v>
      </c>
      <c r="J155" s="27" t="s">
        <v>218</v>
      </c>
      <c r="K155" s="27" t="s">
        <v>219</v>
      </c>
      <c r="L155" s="27" t="s">
        <v>220</v>
      </c>
      <c r="M155" s="27" t="s">
        <v>221</v>
      </c>
      <c r="N155" s="27" t="s">
        <v>222</v>
      </c>
      <c r="O155" s="27" t="s">
        <v>223</v>
      </c>
      <c r="P155" s="27" t="s">
        <v>224</v>
      </c>
      <c r="Q155" s="27" t="s">
        <v>225</v>
      </c>
      <c r="R155" s="27" t="s">
        <v>226</v>
      </c>
      <c r="S155" s="27" t="s">
        <v>227</v>
      </c>
      <c r="T155" s="27" t="s">
        <v>228</v>
      </c>
      <c r="U155" s="27" t="s">
        <v>229</v>
      </c>
      <c r="V155" s="27" t="s">
        <v>230</v>
      </c>
      <c r="W155" s="27" t="s">
        <v>231</v>
      </c>
      <c r="X155" s="27" t="s">
        <v>232</v>
      </c>
      <c r="Y155" s="27" t="s">
        <v>233</v>
      </c>
      <c r="Z155" s="27" t="s">
        <v>234</v>
      </c>
      <c r="AA155" s="27" t="s">
        <v>235</v>
      </c>
    </row>
    <row r="156" spans="1:27" ht="13.8" x14ac:dyDescent="0.3">
      <c r="A156" s="98" t="s">
        <v>1720</v>
      </c>
      <c r="B156" s="28" t="str">
        <f>"01"&amp;"."&amp;$B$752&amp;"."&amp;$B$753</f>
        <v>01.02.2024</v>
      </c>
      <c r="C156" s="90" t="s">
        <v>76</v>
      </c>
      <c r="D156" s="91">
        <f>ROUND(((D157+D158+D160+D159)/1000),5)</f>
        <v>3.2193900000000002</v>
      </c>
      <c r="E156" s="91">
        <f>ROUND(((E157+E158+E160+E159)/1000),5)</f>
        <v>3.06603</v>
      </c>
      <c r="F156" s="91">
        <f>ROUND(((F157+F158+F160+F159)/1000),5)</f>
        <v>3.0443500000000001</v>
      </c>
      <c r="G156" s="91">
        <f t="shared" ref="G156:AA156" si="87">ROUND(((G157+G158+G160+G159)/1000),5)</f>
        <v>3.01986</v>
      </c>
      <c r="H156" s="91">
        <f t="shared" si="87"/>
        <v>3.0570599999999999</v>
      </c>
      <c r="I156" s="91">
        <f t="shared" si="87"/>
        <v>3.1968999999999999</v>
      </c>
      <c r="J156" s="91">
        <f t="shared" si="87"/>
        <v>3.3224399999999998</v>
      </c>
      <c r="K156" s="91">
        <f t="shared" si="87"/>
        <v>3.6135600000000001</v>
      </c>
      <c r="L156" s="91">
        <f t="shared" si="87"/>
        <v>3.79203</v>
      </c>
      <c r="M156" s="91">
        <f t="shared" si="87"/>
        <v>3.8243900000000002</v>
      </c>
      <c r="N156" s="91">
        <f t="shared" si="87"/>
        <v>3.8563499999999999</v>
      </c>
      <c r="O156" s="91">
        <f t="shared" si="87"/>
        <v>3.8571599999999999</v>
      </c>
      <c r="P156" s="91">
        <f t="shared" si="87"/>
        <v>3.8641999999999999</v>
      </c>
      <c r="Q156" s="91">
        <f t="shared" si="87"/>
        <v>3.8714200000000001</v>
      </c>
      <c r="R156" s="91">
        <f t="shared" si="87"/>
        <v>3.86808</v>
      </c>
      <c r="S156" s="91">
        <f t="shared" si="87"/>
        <v>3.8142999999999998</v>
      </c>
      <c r="T156" s="91">
        <f t="shared" si="87"/>
        <v>3.8048999999999999</v>
      </c>
      <c r="U156" s="91">
        <f t="shared" si="87"/>
        <v>3.8243399999999999</v>
      </c>
      <c r="V156" s="91">
        <f t="shared" si="87"/>
        <v>3.8239399999999999</v>
      </c>
      <c r="W156" s="91">
        <f t="shared" si="87"/>
        <v>3.83263</v>
      </c>
      <c r="X156" s="91">
        <f t="shared" si="87"/>
        <v>3.6815799999999999</v>
      </c>
      <c r="Y156" s="91">
        <f t="shared" si="87"/>
        <v>3.56392</v>
      </c>
      <c r="Z156" s="91">
        <f t="shared" si="87"/>
        <v>3.3303799999999999</v>
      </c>
      <c r="AA156" s="91">
        <f t="shared" si="87"/>
        <v>3.24919</v>
      </c>
    </row>
    <row r="157" spans="1:27" ht="12.75" hidden="1" customHeight="1" outlineLevel="1" x14ac:dyDescent="0.3">
      <c r="A157" s="99" t="s">
        <v>1721</v>
      </c>
      <c r="B157" s="63" t="s">
        <v>238</v>
      </c>
      <c r="C157" s="43" t="s">
        <v>79</v>
      </c>
      <c r="D157" s="44">
        <v>1409.35</v>
      </c>
      <c r="E157" s="44">
        <v>1255.99</v>
      </c>
      <c r="F157" s="44">
        <v>1234.31</v>
      </c>
      <c r="G157" s="44">
        <v>1209.82</v>
      </c>
      <c r="H157" s="44">
        <v>1247.02</v>
      </c>
      <c r="I157" s="44">
        <v>1386.86</v>
      </c>
      <c r="J157" s="44">
        <v>1512.4</v>
      </c>
      <c r="K157" s="44">
        <v>1803.52</v>
      </c>
      <c r="L157" s="44">
        <v>1981.99</v>
      </c>
      <c r="M157" s="44">
        <v>2014.35</v>
      </c>
      <c r="N157" s="44">
        <v>2046.31</v>
      </c>
      <c r="O157" s="44">
        <v>2047.12</v>
      </c>
      <c r="P157" s="44">
        <v>2054.16</v>
      </c>
      <c r="Q157" s="44">
        <v>2061.38</v>
      </c>
      <c r="R157" s="44">
        <v>2058.04</v>
      </c>
      <c r="S157" s="44">
        <v>2004.26</v>
      </c>
      <c r="T157" s="44">
        <v>1994.86</v>
      </c>
      <c r="U157" s="44">
        <v>2014.3</v>
      </c>
      <c r="V157" s="44">
        <v>2013.9</v>
      </c>
      <c r="W157" s="44">
        <v>2022.59</v>
      </c>
      <c r="X157" s="44">
        <v>1871.54</v>
      </c>
      <c r="Y157" s="44">
        <v>1753.88</v>
      </c>
      <c r="Z157" s="44">
        <v>1520.34</v>
      </c>
      <c r="AA157" s="44">
        <v>1439.15</v>
      </c>
    </row>
    <row r="158" spans="1:27" ht="12.75" hidden="1" customHeight="1" outlineLevel="1" x14ac:dyDescent="0.3">
      <c r="A158" s="99" t="s">
        <v>1722</v>
      </c>
      <c r="B158" s="63" t="s">
        <v>90</v>
      </c>
      <c r="C158" s="43" t="s">
        <v>79</v>
      </c>
      <c r="D158" s="44">
        <v>1716.97</v>
      </c>
      <c r="E158" s="44">
        <f>$D$158</f>
        <v>1716.97</v>
      </c>
      <c r="F158" s="44">
        <f t="shared" ref="F158:AA158" si="88">$D$158</f>
        <v>1716.97</v>
      </c>
      <c r="G158" s="44">
        <f t="shared" si="88"/>
        <v>1716.97</v>
      </c>
      <c r="H158" s="44">
        <f t="shared" si="88"/>
        <v>1716.97</v>
      </c>
      <c r="I158" s="44">
        <f t="shared" si="88"/>
        <v>1716.97</v>
      </c>
      <c r="J158" s="44">
        <f t="shared" si="88"/>
        <v>1716.97</v>
      </c>
      <c r="K158" s="44">
        <f t="shared" si="88"/>
        <v>1716.97</v>
      </c>
      <c r="L158" s="44">
        <f t="shared" si="88"/>
        <v>1716.97</v>
      </c>
      <c r="M158" s="44">
        <f t="shared" si="88"/>
        <v>1716.97</v>
      </c>
      <c r="N158" s="44">
        <f t="shared" si="88"/>
        <v>1716.97</v>
      </c>
      <c r="O158" s="44">
        <f t="shared" si="88"/>
        <v>1716.97</v>
      </c>
      <c r="P158" s="44">
        <f t="shared" si="88"/>
        <v>1716.97</v>
      </c>
      <c r="Q158" s="44">
        <f t="shared" si="88"/>
        <v>1716.97</v>
      </c>
      <c r="R158" s="44">
        <f t="shared" si="88"/>
        <v>1716.97</v>
      </c>
      <c r="S158" s="44">
        <f t="shared" si="88"/>
        <v>1716.97</v>
      </c>
      <c r="T158" s="44">
        <f t="shared" si="88"/>
        <v>1716.97</v>
      </c>
      <c r="U158" s="44">
        <f t="shared" si="88"/>
        <v>1716.97</v>
      </c>
      <c r="V158" s="44">
        <f t="shared" si="88"/>
        <v>1716.97</v>
      </c>
      <c r="W158" s="44">
        <f t="shared" si="88"/>
        <v>1716.97</v>
      </c>
      <c r="X158" s="44">
        <f t="shared" si="88"/>
        <v>1716.97</v>
      </c>
      <c r="Y158" s="44">
        <f t="shared" si="88"/>
        <v>1716.97</v>
      </c>
      <c r="Z158" s="44">
        <f t="shared" si="88"/>
        <v>1716.97</v>
      </c>
      <c r="AA158" s="44">
        <f t="shared" si="88"/>
        <v>1716.97</v>
      </c>
    </row>
    <row r="159" spans="1:27" ht="12.75" hidden="1" customHeight="1" outlineLevel="1" x14ac:dyDescent="0.3">
      <c r="A159" s="99" t="s">
        <v>1723</v>
      </c>
      <c r="B159" s="63" t="s">
        <v>83</v>
      </c>
      <c r="C159" s="43" t="s">
        <v>79</v>
      </c>
      <c r="D159" s="44">
        <v>4.8</v>
      </c>
      <c r="E159" s="44">
        <v>4.8</v>
      </c>
      <c r="F159" s="44">
        <v>4.8</v>
      </c>
      <c r="G159" s="44">
        <v>4.8</v>
      </c>
      <c r="H159" s="44">
        <v>4.8</v>
      </c>
      <c r="I159" s="44">
        <v>4.8</v>
      </c>
      <c r="J159" s="44">
        <v>4.8</v>
      </c>
      <c r="K159" s="44">
        <v>4.8</v>
      </c>
      <c r="L159" s="44">
        <v>4.8</v>
      </c>
      <c r="M159" s="44">
        <v>4.8</v>
      </c>
      <c r="N159" s="44">
        <v>4.8</v>
      </c>
      <c r="O159" s="44">
        <v>4.8</v>
      </c>
      <c r="P159" s="44">
        <v>4.8</v>
      </c>
      <c r="Q159" s="44">
        <v>4.8</v>
      </c>
      <c r="R159" s="44">
        <v>4.8</v>
      </c>
      <c r="S159" s="44">
        <v>4.8</v>
      </c>
      <c r="T159" s="44">
        <v>4.8</v>
      </c>
      <c r="U159" s="44">
        <v>4.8</v>
      </c>
      <c r="V159" s="44">
        <v>4.8</v>
      </c>
      <c r="W159" s="44">
        <v>4.8</v>
      </c>
      <c r="X159" s="44">
        <v>4.8</v>
      </c>
      <c r="Y159" s="44">
        <v>4.8</v>
      </c>
      <c r="Z159" s="44">
        <v>4.8</v>
      </c>
      <c r="AA159" s="44">
        <v>4.8</v>
      </c>
    </row>
    <row r="160" spans="1:27" ht="12.75" hidden="1" customHeight="1" outlineLevel="1" x14ac:dyDescent="0.3">
      <c r="A160" s="99" t="s">
        <v>1724</v>
      </c>
      <c r="B160" s="63" t="s">
        <v>81</v>
      </c>
      <c r="C160" s="43" t="s">
        <v>79</v>
      </c>
      <c r="D160" s="44">
        <f>$D$11</f>
        <v>88.27</v>
      </c>
      <c r="E160" s="44">
        <f t="shared" ref="E160:AA160" si="89">$D$11</f>
        <v>88.27</v>
      </c>
      <c r="F160" s="44">
        <f t="shared" si="89"/>
        <v>88.27</v>
      </c>
      <c r="G160" s="44">
        <f t="shared" si="89"/>
        <v>88.27</v>
      </c>
      <c r="H160" s="44">
        <f t="shared" si="89"/>
        <v>88.27</v>
      </c>
      <c r="I160" s="44">
        <f t="shared" si="89"/>
        <v>88.27</v>
      </c>
      <c r="J160" s="44">
        <f t="shared" si="89"/>
        <v>88.27</v>
      </c>
      <c r="K160" s="44">
        <f t="shared" si="89"/>
        <v>88.27</v>
      </c>
      <c r="L160" s="44">
        <f t="shared" si="89"/>
        <v>88.27</v>
      </c>
      <c r="M160" s="44">
        <f t="shared" si="89"/>
        <v>88.27</v>
      </c>
      <c r="N160" s="44">
        <f t="shared" si="89"/>
        <v>88.27</v>
      </c>
      <c r="O160" s="44">
        <f t="shared" si="89"/>
        <v>88.27</v>
      </c>
      <c r="P160" s="44">
        <f t="shared" si="89"/>
        <v>88.27</v>
      </c>
      <c r="Q160" s="44">
        <f t="shared" si="89"/>
        <v>88.27</v>
      </c>
      <c r="R160" s="44">
        <f t="shared" si="89"/>
        <v>88.27</v>
      </c>
      <c r="S160" s="44">
        <f t="shared" si="89"/>
        <v>88.27</v>
      </c>
      <c r="T160" s="44">
        <f t="shared" si="89"/>
        <v>88.27</v>
      </c>
      <c r="U160" s="44">
        <f t="shared" si="89"/>
        <v>88.27</v>
      </c>
      <c r="V160" s="44">
        <f t="shared" si="89"/>
        <v>88.27</v>
      </c>
      <c r="W160" s="44">
        <f t="shared" si="89"/>
        <v>88.27</v>
      </c>
      <c r="X160" s="44">
        <f t="shared" si="89"/>
        <v>88.27</v>
      </c>
      <c r="Y160" s="44">
        <f t="shared" si="89"/>
        <v>88.27</v>
      </c>
      <c r="Z160" s="44">
        <f t="shared" si="89"/>
        <v>88.27</v>
      </c>
      <c r="AA160" s="44">
        <f t="shared" si="89"/>
        <v>88.27</v>
      </c>
    </row>
    <row r="161" spans="1:27" ht="13.8" collapsed="1" x14ac:dyDescent="0.3">
      <c r="A161" s="98" t="s">
        <v>1725</v>
      </c>
      <c r="B161" s="28" t="str">
        <f>"02"&amp;"."&amp;$B$752&amp;"."&amp;$B$753</f>
        <v>02.02.2024</v>
      </c>
      <c r="C161" s="90" t="s">
        <v>76</v>
      </c>
      <c r="D161" s="91">
        <f>ROUND(((D162+D163+D165+D164)/1000),5)</f>
        <v>3.1105999999999998</v>
      </c>
      <c r="E161" s="91">
        <f>ROUND(((E162+E163+E165+E164)/1000),5)</f>
        <v>3.0346899999999999</v>
      </c>
      <c r="F161" s="91">
        <f>ROUND(((F162+F163+F165+F164)/1000),5)</f>
        <v>2.9959199999999999</v>
      </c>
      <c r="G161" s="91">
        <f t="shared" ref="G161:AA161" si="90">ROUND(((G162+G163+G165+G164)/1000),5)</f>
        <v>2.9942799999999998</v>
      </c>
      <c r="H161" s="91">
        <f t="shared" si="90"/>
        <v>3.0281899999999999</v>
      </c>
      <c r="I161" s="91">
        <f t="shared" si="90"/>
        <v>3.1348500000000001</v>
      </c>
      <c r="J161" s="91">
        <f t="shared" si="90"/>
        <v>3.2933500000000002</v>
      </c>
      <c r="K161" s="91">
        <f t="shared" si="90"/>
        <v>3.5958999999999999</v>
      </c>
      <c r="L161" s="91">
        <f t="shared" si="90"/>
        <v>3.7505299999999999</v>
      </c>
      <c r="M161" s="91">
        <f t="shared" si="90"/>
        <v>3.7851599999999999</v>
      </c>
      <c r="N161" s="91">
        <f t="shared" si="90"/>
        <v>3.8282099999999999</v>
      </c>
      <c r="O161" s="91">
        <f t="shared" si="90"/>
        <v>3.8332199999999998</v>
      </c>
      <c r="P161" s="91">
        <f t="shared" si="90"/>
        <v>3.81602</v>
      </c>
      <c r="Q161" s="91">
        <f t="shared" si="90"/>
        <v>3.82369</v>
      </c>
      <c r="R161" s="91">
        <f t="shared" si="90"/>
        <v>3.8123499999999999</v>
      </c>
      <c r="S161" s="91">
        <f t="shared" si="90"/>
        <v>3.74884</v>
      </c>
      <c r="T161" s="91">
        <f t="shared" si="90"/>
        <v>3.71665</v>
      </c>
      <c r="U161" s="91">
        <f t="shared" si="90"/>
        <v>3.7492399999999999</v>
      </c>
      <c r="V161" s="91">
        <f t="shared" si="90"/>
        <v>3.75942</v>
      </c>
      <c r="W161" s="91">
        <f t="shared" si="90"/>
        <v>3.7881499999999999</v>
      </c>
      <c r="X161" s="91">
        <f t="shared" si="90"/>
        <v>3.6597300000000001</v>
      </c>
      <c r="Y161" s="91">
        <f t="shared" si="90"/>
        <v>3.5462099999999999</v>
      </c>
      <c r="Z161" s="91">
        <f t="shared" si="90"/>
        <v>3.3690799999999999</v>
      </c>
      <c r="AA161" s="91">
        <f t="shared" si="90"/>
        <v>3.2793100000000002</v>
      </c>
    </row>
    <row r="162" spans="1:27" ht="12.75" hidden="1" customHeight="1" outlineLevel="1" x14ac:dyDescent="0.3">
      <c r="A162" s="99" t="s">
        <v>1726</v>
      </c>
      <c r="B162" s="63" t="s">
        <v>238</v>
      </c>
      <c r="C162" s="43" t="s">
        <v>79</v>
      </c>
      <c r="D162" s="44">
        <v>1300.56</v>
      </c>
      <c r="E162" s="44">
        <v>1224.6500000000001</v>
      </c>
      <c r="F162" s="44">
        <v>1185.8800000000001</v>
      </c>
      <c r="G162" s="44">
        <v>1184.24</v>
      </c>
      <c r="H162" s="44">
        <v>1218.1500000000001</v>
      </c>
      <c r="I162" s="44">
        <v>1324.81</v>
      </c>
      <c r="J162" s="44">
        <v>1483.31</v>
      </c>
      <c r="K162" s="44">
        <v>1785.86</v>
      </c>
      <c r="L162" s="44">
        <v>1940.49</v>
      </c>
      <c r="M162" s="44">
        <v>1975.12</v>
      </c>
      <c r="N162" s="44">
        <v>2018.17</v>
      </c>
      <c r="O162" s="44">
        <v>2023.18</v>
      </c>
      <c r="P162" s="44">
        <v>2005.98</v>
      </c>
      <c r="Q162" s="44">
        <v>2013.65</v>
      </c>
      <c r="R162" s="44">
        <v>2002.31</v>
      </c>
      <c r="S162" s="44">
        <v>1938.8</v>
      </c>
      <c r="T162" s="44">
        <v>1906.61</v>
      </c>
      <c r="U162" s="44">
        <v>1939.2</v>
      </c>
      <c r="V162" s="44">
        <v>1949.38</v>
      </c>
      <c r="W162" s="44">
        <v>1978.11</v>
      </c>
      <c r="X162" s="44">
        <v>1849.69</v>
      </c>
      <c r="Y162" s="44">
        <v>1736.17</v>
      </c>
      <c r="Z162" s="44">
        <v>1559.04</v>
      </c>
      <c r="AA162" s="44">
        <v>1469.27</v>
      </c>
    </row>
    <row r="163" spans="1:27" ht="12.75" hidden="1" customHeight="1" outlineLevel="1" x14ac:dyDescent="0.3">
      <c r="A163" s="99" t="s">
        <v>1727</v>
      </c>
      <c r="B163" s="63" t="s">
        <v>90</v>
      </c>
      <c r="C163" s="43" t="s">
        <v>79</v>
      </c>
      <c r="D163" s="44">
        <f>$D$158</f>
        <v>1716.97</v>
      </c>
      <c r="E163" s="44">
        <f>$D$158</f>
        <v>1716.97</v>
      </c>
      <c r="F163" s="44">
        <f t="shared" ref="F163:AA163" si="91">$D$158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3">
      <c r="A164" s="99" t="s">
        <v>1728</v>
      </c>
      <c r="B164" s="63" t="s">
        <v>83</v>
      </c>
      <c r="C164" s="43" t="s">
        <v>79</v>
      </c>
      <c r="D164" s="44">
        <v>4.8</v>
      </c>
      <c r="E164" s="44">
        <v>4.8</v>
      </c>
      <c r="F164" s="44">
        <v>4.8</v>
      </c>
      <c r="G164" s="44">
        <v>4.8</v>
      </c>
      <c r="H164" s="44">
        <v>4.8</v>
      </c>
      <c r="I164" s="44">
        <v>4.8</v>
      </c>
      <c r="J164" s="44">
        <v>4.8</v>
      </c>
      <c r="K164" s="44">
        <v>4.8</v>
      </c>
      <c r="L164" s="44">
        <v>4.8</v>
      </c>
      <c r="M164" s="44">
        <v>4.8</v>
      </c>
      <c r="N164" s="44">
        <v>4.8</v>
      </c>
      <c r="O164" s="44">
        <v>4.8</v>
      </c>
      <c r="P164" s="44">
        <v>4.8</v>
      </c>
      <c r="Q164" s="44">
        <v>4.8</v>
      </c>
      <c r="R164" s="44">
        <v>4.8</v>
      </c>
      <c r="S164" s="44">
        <v>4.8</v>
      </c>
      <c r="T164" s="44">
        <v>4.8</v>
      </c>
      <c r="U164" s="44">
        <v>4.8</v>
      </c>
      <c r="V164" s="44">
        <v>4.8</v>
      </c>
      <c r="W164" s="44">
        <v>4.8</v>
      </c>
      <c r="X164" s="44">
        <v>4.8</v>
      </c>
      <c r="Y164" s="44">
        <v>4.8</v>
      </c>
      <c r="Z164" s="44">
        <v>4.8</v>
      </c>
      <c r="AA164" s="44">
        <v>4.8</v>
      </c>
    </row>
    <row r="165" spans="1:27" ht="12.75" hidden="1" customHeight="1" outlineLevel="1" x14ac:dyDescent="0.3">
      <c r="A165" s="99" t="s">
        <v>1729</v>
      </c>
      <c r="B165" s="63" t="s">
        <v>81</v>
      </c>
      <c r="C165" s="43" t="s">
        <v>79</v>
      </c>
      <c r="D165" s="44">
        <f>$D$11</f>
        <v>88.27</v>
      </c>
      <c r="E165" s="44">
        <f t="shared" ref="E165:AA165" si="92">$D$11</f>
        <v>88.27</v>
      </c>
      <c r="F165" s="44">
        <f t="shared" si="92"/>
        <v>88.27</v>
      </c>
      <c r="G165" s="44">
        <f t="shared" si="92"/>
        <v>88.27</v>
      </c>
      <c r="H165" s="44">
        <f t="shared" si="92"/>
        <v>88.27</v>
      </c>
      <c r="I165" s="44">
        <f t="shared" si="92"/>
        <v>88.27</v>
      </c>
      <c r="J165" s="44">
        <f t="shared" si="92"/>
        <v>88.27</v>
      </c>
      <c r="K165" s="44">
        <f t="shared" si="92"/>
        <v>88.27</v>
      </c>
      <c r="L165" s="44">
        <f t="shared" si="92"/>
        <v>88.27</v>
      </c>
      <c r="M165" s="44">
        <f t="shared" si="92"/>
        <v>88.27</v>
      </c>
      <c r="N165" s="44">
        <f t="shared" si="92"/>
        <v>88.27</v>
      </c>
      <c r="O165" s="44">
        <f t="shared" si="92"/>
        <v>88.27</v>
      </c>
      <c r="P165" s="44">
        <f t="shared" si="92"/>
        <v>88.27</v>
      </c>
      <c r="Q165" s="44">
        <f t="shared" si="92"/>
        <v>88.27</v>
      </c>
      <c r="R165" s="44">
        <f t="shared" si="92"/>
        <v>88.27</v>
      </c>
      <c r="S165" s="44">
        <f t="shared" si="92"/>
        <v>88.27</v>
      </c>
      <c r="T165" s="44">
        <f t="shared" si="92"/>
        <v>88.27</v>
      </c>
      <c r="U165" s="44">
        <f t="shared" si="92"/>
        <v>88.27</v>
      </c>
      <c r="V165" s="44">
        <f t="shared" si="92"/>
        <v>88.27</v>
      </c>
      <c r="W165" s="44">
        <f t="shared" si="92"/>
        <v>88.27</v>
      </c>
      <c r="X165" s="44">
        <f t="shared" si="92"/>
        <v>88.27</v>
      </c>
      <c r="Y165" s="44">
        <f t="shared" si="92"/>
        <v>88.27</v>
      </c>
      <c r="Z165" s="44">
        <f t="shared" si="92"/>
        <v>88.27</v>
      </c>
      <c r="AA165" s="44">
        <f t="shared" si="92"/>
        <v>88.27</v>
      </c>
    </row>
    <row r="166" spans="1:27" ht="12.75" customHeight="1" collapsed="1" x14ac:dyDescent="0.3">
      <c r="A166" s="98" t="s">
        <v>1730</v>
      </c>
      <c r="B166" s="28" t="str">
        <f>"03"&amp;"."&amp;$B$752&amp;"."&amp;$B$753</f>
        <v>03.02.2024</v>
      </c>
      <c r="C166" s="90" t="s">
        <v>76</v>
      </c>
      <c r="D166" s="91">
        <f>ROUND(((D167+D168+D170+D169)/1000),5)</f>
        <v>3.2827700000000002</v>
      </c>
      <c r="E166" s="91">
        <f>ROUND(((E167+E168+E170+E169)/1000),5)</f>
        <v>3.1623700000000001</v>
      </c>
      <c r="F166" s="91">
        <f>ROUND(((F167+F168+F170+F169)/1000),5)</f>
        <v>3.0760100000000001</v>
      </c>
      <c r="G166" s="91">
        <f t="shared" ref="G166:AA166" si="93">ROUND(((G167+G168+G170+G169)/1000),5)</f>
        <v>3.0626600000000002</v>
      </c>
      <c r="H166" s="91">
        <f t="shared" si="93"/>
        <v>3.08249</v>
      </c>
      <c r="I166" s="91">
        <f t="shared" si="93"/>
        <v>3.12073</v>
      </c>
      <c r="J166" s="91">
        <f t="shared" si="93"/>
        <v>3.2257500000000001</v>
      </c>
      <c r="K166" s="91">
        <f t="shared" si="93"/>
        <v>3.3003499999999999</v>
      </c>
      <c r="L166" s="91">
        <f t="shared" si="93"/>
        <v>3.5579200000000002</v>
      </c>
      <c r="M166" s="91">
        <f t="shared" si="93"/>
        <v>3.6741700000000002</v>
      </c>
      <c r="N166" s="91">
        <f t="shared" si="93"/>
        <v>3.7340300000000002</v>
      </c>
      <c r="O166" s="91">
        <f t="shared" si="93"/>
        <v>3.7479100000000001</v>
      </c>
      <c r="P166" s="91">
        <f t="shared" si="93"/>
        <v>3.7418100000000001</v>
      </c>
      <c r="Q166" s="91">
        <f t="shared" si="93"/>
        <v>3.7437499999999999</v>
      </c>
      <c r="R166" s="91">
        <f t="shared" si="93"/>
        <v>3.7004199999999998</v>
      </c>
      <c r="S166" s="91">
        <f t="shared" si="93"/>
        <v>3.6914500000000001</v>
      </c>
      <c r="T166" s="91">
        <f t="shared" si="93"/>
        <v>3.7064900000000001</v>
      </c>
      <c r="U166" s="91">
        <f t="shared" si="93"/>
        <v>3.7477999999999998</v>
      </c>
      <c r="V166" s="91">
        <f t="shared" si="93"/>
        <v>3.7428499999999998</v>
      </c>
      <c r="W166" s="91">
        <f t="shared" si="93"/>
        <v>3.7223199999999999</v>
      </c>
      <c r="X166" s="91">
        <f t="shared" si="93"/>
        <v>3.6693899999999999</v>
      </c>
      <c r="Y166" s="91">
        <f t="shared" si="93"/>
        <v>3.5727899999999999</v>
      </c>
      <c r="Z166" s="91">
        <f t="shared" si="93"/>
        <v>3.36511</v>
      </c>
      <c r="AA166" s="91">
        <f t="shared" si="93"/>
        <v>3.2717999999999998</v>
      </c>
    </row>
    <row r="167" spans="1:27" ht="12.75" hidden="1" customHeight="1" outlineLevel="1" x14ac:dyDescent="0.3">
      <c r="A167" s="99" t="s">
        <v>1731</v>
      </c>
      <c r="B167" s="63" t="s">
        <v>238</v>
      </c>
      <c r="C167" s="43" t="s">
        <v>79</v>
      </c>
      <c r="D167" s="44">
        <v>1472.73</v>
      </c>
      <c r="E167" s="44">
        <v>1352.33</v>
      </c>
      <c r="F167" s="44">
        <v>1265.97</v>
      </c>
      <c r="G167" s="44">
        <v>1252.6199999999999</v>
      </c>
      <c r="H167" s="44">
        <v>1272.45</v>
      </c>
      <c r="I167" s="44">
        <v>1310.69</v>
      </c>
      <c r="J167" s="44">
        <v>1415.71</v>
      </c>
      <c r="K167" s="44">
        <v>1490.31</v>
      </c>
      <c r="L167" s="44">
        <v>1747.88</v>
      </c>
      <c r="M167" s="44">
        <v>1864.13</v>
      </c>
      <c r="N167" s="44">
        <v>1923.99</v>
      </c>
      <c r="O167" s="44">
        <v>1937.87</v>
      </c>
      <c r="P167" s="44">
        <v>1931.77</v>
      </c>
      <c r="Q167" s="44">
        <v>1933.71</v>
      </c>
      <c r="R167" s="44">
        <v>1890.38</v>
      </c>
      <c r="S167" s="44">
        <v>1881.41</v>
      </c>
      <c r="T167" s="44">
        <v>1896.45</v>
      </c>
      <c r="U167" s="44">
        <v>1937.76</v>
      </c>
      <c r="V167" s="44">
        <v>1932.81</v>
      </c>
      <c r="W167" s="44">
        <v>1912.28</v>
      </c>
      <c r="X167" s="44">
        <v>1859.35</v>
      </c>
      <c r="Y167" s="44">
        <v>1762.75</v>
      </c>
      <c r="Z167" s="44">
        <v>1555.07</v>
      </c>
      <c r="AA167" s="44">
        <v>1461.76</v>
      </c>
    </row>
    <row r="168" spans="1:27" ht="12.75" hidden="1" customHeight="1" outlineLevel="1" x14ac:dyDescent="0.3">
      <c r="A168" s="99" t="s">
        <v>1732</v>
      </c>
      <c r="B168" s="63" t="s">
        <v>90</v>
      </c>
      <c r="C168" s="43" t="s">
        <v>79</v>
      </c>
      <c r="D168" s="44">
        <f>$D$158</f>
        <v>1716.97</v>
      </c>
      <c r="E168" s="44">
        <f>$D$158</f>
        <v>1716.97</v>
      </c>
      <c r="F168" s="44">
        <f t="shared" ref="F168:AA168" si="94">$D$158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3">
      <c r="A169" s="99" t="s">
        <v>1733</v>
      </c>
      <c r="B169" s="63" t="s">
        <v>83</v>
      </c>
      <c r="C169" s="43" t="s">
        <v>79</v>
      </c>
      <c r="D169" s="44">
        <v>4.8</v>
      </c>
      <c r="E169" s="44">
        <v>4.8</v>
      </c>
      <c r="F169" s="44">
        <v>4.8</v>
      </c>
      <c r="G169" s="44">
        <v>4.8</v>
      </c>
      <c r="H169" s="44">
        <v>4.8</v>
      </c>
      <c r="I169" s="44">
        <v>4.8</v>
      </c>
      <c r="J169" s="44">
        <v>4.8</v>
      </c>
      <c r="K169" s="44">
        <v>4.8</v>
      </c>
      <c r="L169" s="44">
        <v>4.8</v>
      </c>
      <c r="M169" s="44">
        <v>4.8</v>
      </c>
      <c r="N169" s="44">
        <v>4.8</v>
      </c>
      <c r="O169" s="44">
        <v>4.8</v>
      </c>
      <c r="P169" s="44">
        <v>4.8</v>
      </c>
      <c r="Q169" s="44">
        <v>4.8</v>
      </c>
      <c r="R169" s="44">
        <v>4.8</v>
      </c>
      <c r="S169" s="44">
        <v>4.8</v>
      </c>
      <c r="T169" s="44">
        <v>4.8</v>
      </c>
      <c r="U169" s="44">
        <v>4.8</v>
      </c>
      <c r="V169" s="44">
        <v>4.8</v>
      </c>
      <c r="W169" s="44">
        <v>4.8</v>
      </c>
      <c r="X169" s="44">
        <v>4.8</v>
      </c>
      <c r="Y169" s="44">
        <v>4.8</v>
      </c>
      <c r="Z169" s="44">
        <v>4.8</v>
      </c>
      <c r="AA169" s="44">
        <v>4.8</v>
      </c>
    </row>
    <row r="170" spans="1:27" ht="12.75" hidden="1" customHeight="1" outlineLevel="1" x14ac:dyDescent="0.3">
      <c r="A170" s="99" t="s">
        <v>1734</v>
      </c>
      <c r="B170" s="63" t="s">
        <v>81</v>
      </c>
      <c r="C170" s="43" t="s">
        <v>79</v>
      </c>
      <c r="D170" s="44">
        <f>$D$11</f>
        <v>88.27</v>
      </c>
      <c r="E170" s="44">
        <f t="shared" ref="E170:AA170" si="95">$D$11</f>
        <v>88.27</v>
      </c>
      <c r="F170" s="44">
        <f t="shared" si="95"/>
        <v>88.27</v>
      </c>
      <c r="G170" s="44">
        <f t="shared" si="95"/>
        <v>88.27</v>
      </c>
      <c r="H170" s="44">
        <f t="shared" si="95"/>
        <v>88.27</v>
      </c>
      <c r="I170" s="44">
        <f t="shared" si="95"/>
        <v>88.27</v>
      </c>
      <c r="J170" s="44">
        <f t="shared" si="95"/>
        <v>88.27</v>
      </c>
      <c r="K170" s="44">
        <f t="shared" si="95"/>
        <v>88.27</v>
      </c>
      <c r="L170" s="44">
        <f t="shared" si="95"/>
        <v>88.27</v>
      </c>
      <c r="M170" s="44">
        <f t="shared" si="95"/>
        <v>88.27</v>
      </c>
      <c r="N170" s="44">
        <f t="shared" si="95"/>
        <v>88.27</v>
      </c>
      <c r="O170" s="44">
        <f t="shared" si="95"/>
        <v>88.27</v>
      </c>
      <c r="P170" s="44">
        <f t="shared" si="95"/>
        <v>88.27</v>
      </c>
      <c r="Q170" s="44">
        <f t="shared" si="95"/>
        <v>88.27</v>
      </c>
      <c r="R170" s="44">
        <f t="shared" si="95"/>
        <v>88.27</v>
      </c>
      <c r="S170" s="44">
        <f t="shared" si="95"/>
        <v>88.27</v>
      </c>
      <c r="T170" s="44">
        <f t="shared" si="95"/>
        <v>88.27</v>
      </c>
      <c r="U170" s="44">
        <f t="shared" si="95"/>
        <v>88.27</v>
      </c>
      <c r="V170" s="44">
        <f t="shared" si="95"/>
        <v>88.27</v>
      </c>
      <c r="W170" s="44">
        <f t="shared" si="95"/>
        <v>88.27</v>
      </c>
      <c r="X170" s="44">
        <f t="shared" si="95"/>
        <v>88.27</v>
      </c>
      <c r="Y170" s="44">
        <f t="shared" si="95"/>
        <v>88.27</v>
      </c>
      <c r="Z170" s="44">
        <f t="shared" si="95"/>
        <v>88.27</v>
      </c>
      <c r="AA170" s="44">
        <f t="shared" si="95"/>
        <v>88.27</v>
      </c>
    </row>
    <row r="171" spans="1:27" ht="12.75" customHeight="1" collapsed="1" x14ac:dyDescent="0.3">
      <c r="A171" s="98" t="s">
        <v>1735</v>
      </c>
      <c r="B171" s="28" t="str">
        <f>"04"&amp;"."&amp;$B$752&amp;"."&amp;$B$753</f>
        <v>04.02.2024</v>
      </c>
      <c r="C171" s="90" t="s">
        <v>76</v>
      </c>
      <c r="D171" s="91">
        <f>ROUND(((D172+D173+D175+D174)/1000),5)</f>
        <v>3.2086299999999999</v>
      </c>
      <c r="E171" s="91">
        <f>ROUND(((E172+E173+E175+E174)/1000),5)</f>
        <v>3.0500500000000001</v>
      </c>
      <c r="F171" s="91">
        <f>ROUND(((F172+F173+F175+F174)/1000),5)</f>
        <v>2.9996</v>
      </c>
      <c r="G171" s="91">
        <f t="shared" ref="G171:AA171" si="96">ROUND(((G172+G173+G175+G174)/1000),5)</f>
        <v>2.9912899999999998</v>
      </c>
      <c r="H171" s="91">
        <f t="shared" si="96"/>
        <v>2.9964599999999999</v>
      </c>
      <c r="I171" s="91">
        <f t="shared" si="96"/>
        <v>3.01275</v>
      </c>
      <c r="J171" s="91">
        <f t="shared" si="96"/>
        <v>3.0474399999999999</v>
      </c>
      <c r="K171" s="91">
        <f t="shared" si="96"/>
        <v>3.2015400000000001</v>
      </c>
      <c r="L171" s="91">
        <f t="shared" si="96"/>
        <v>3.3165100000000001</v>
      </c>
      <c r="M171" s="91">
        <f t="shared" si="96"/>
        <v>3.5248599999999999</v>
      </c>
      <c r="N171" s="91">
        <f t="shared" si="96"/>
        <v>3.6065100000000001</v>
      </c>
      <c r="O171" s="91">
        <f t="shared" si="96"/>
        <v>3.6341000000000001</v>
      </c>
      <c r="P171" s="91">
        <f t="shared" si="96"/>
        <v>3.6395</v>
      </c>
      <c r="Q171" s="91">
        <f t="shared" si="96"/>
        <v>3.6433900000000001</v>
      </c>
      <c r="R171" s="91">
        <f t="shared" si="96"/>
        <v>3.6053700000000002</v>
      </c>
      <c r="S171" s="91">
        <f t="shared" si="96"/>
        <v>3.6170100000000001</v>
      </c>
      <c r="T171" s="91">
        <f t="shared" si="96"/>
        <v>3.6438100000000002</v>
      </c>
      <c r="U171" s="91">
        <f t="shared" si="96"/>
        <v>3.6964199999999998</v>
      </c>
      <c r="V171" s="91">
        <f t="shared" si="96"/>
        <v>3.6777600000000001</v>
      </c>
      <c r="W171" s="91">
        <f t="shared" si="96"/>
        <v>3.6425800000000002</v>
      </c>
      <c r="X171" s="91">
        <f t="shared" si="96"/>
        <v>3.6352500000000001</v>
      </c>
      <c r="Y171" s="91">
        <f t="shared" si="96"/>
        <v>3.5375999999999999</v>
      </c>
      <c r="Z171" s="91">
        <f t="shared" si="96"/>
        <v>3.30036</v>
      </c>
      <c r="AA171" s="91">
        <f t="shared" si="96"/>
        <v>3.2522899999999999</v>
      </c>
    </row>
    <row r="172" spans="1:27" ht="12.75" hidden="1" customHeight="1" outlineLevel="1" x14ac:dyDescent="0.3">
      <c r="A172" s="99" t="s">
        <v>1736</v>
      </c>
      <c r="B172" s="63" t="s">
        <v>238</v>
      </c>
      <c r="C172" s="43" t="s">
        <v>79</v>
      </c>
      <c r="D172" s="44">
        <v>1398.59</v>
      </c>
      <c r="E172" s="44">
        <v>1240.01</v>
      </c>
      <c r="F172" s="44">
        <v>1189.56</v>
      </c>
      <c r="G172" s="44">
        <v>1181.25</v>
      </c>
      <c r="H172" s="44">
        <v>1186.42</v>
      </c>
      <c r="I172" s="44">
        <v>1202.71</v>
      </c>
      <c r="J172" s="44">
        <v>1237.4000000000001</v>
      </c>
      <c r="K172" s="44">
        <v>1391.5</v>
      </c>
      <c r="L172" s="44">
        <v>1506.47</v>
      </c>
      <c r="M172" s="44">
        <v>1714.82</v>
      </c>
      <c r="N172" s="44">
        <v>1796.47</v>
      </c>
      <c r="O172" s="44">
        <v>1824.06</v>
      </c>
      <c r="P172" s="44">
        <v>1829.46</v>
      </c>
      <c r="Q172" s="44">
        <v>1833.35</v>
      </c>
      <c r="R172" s="44">
        <v>1795.33</v>
      </c>
      <c r="S172" s="44">
        <v>1806.97</v>
      </c>
      <c r="T172" s="44">
        <v>1833.77</v>
      </c>
      <c r="U172" s="44">
        <v>1886.38</v>
      </c>
      <c r="V172" s="44">
        <v>1867.72</v>
      </c>
      <c r="W172" s="44">
        <v>1832.54</v>
      </c>
      <c r="X172" s="44">
        <v>1825.21</v>
      </c>
      <c r="Y172" s="44">
        <v>1727.56</v>
      </c>
      <c r="Z172" s="44">
        <v>1490.32</v>
      </c>
      <c r="AA172" s="44">
        <v>1442.25</v>
      </c>
    </row>
    <row r="173" spans="1:27" ht="12.75" hidden="1" customHeight="1" outlineLevel="1" x14ac:dyDescent="0.3">
      <c r="A173" s="99" t="s">
        <v>1737</v>
      </c>
      <c r="B173" s="63" t="s">
        <v>90</v>
      </c>
      <c r="C173" s="43" t="s">
        <v>79</v>
      </c>
      <c r="D173" s="44">
        <f>$D$158</f>
        <v>1716.97</v>
      </c>
      <c r="E173" s="44">
        <f>$D$158</f>
        <v>1716.97</v>
      </c>
      <c r="F173" s="44">
        <f t="shared" ref="F173:AA173" si="97">$D$158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3">
      <c r="A174" s="99" t="s">
        <v>1738</v>
      </c>
      <c r="B174" s="63" t="s">
        <v>83</v>
      </c>
      <c r="C174" s="43" t="s">
        <v>79</v>
      </c>
      <c r="D174" s="44">
        <v>4.8</v>
      </c>
      <c r="E174" s="44">
        <v>4.8</v>
      </c>
      <c r="F174" s="44">
        <v>4.8</v>
      </c>
      <c r="G174" s="44">
        <v>4.8</v>
      </c>
      <c r="H174" s="44">
        <v>4.8</v>
      </c>
      <c r="I174" s="44">
        <v>4.8</v>
      </c>
      <c r="J174" s="44">
        <v>4.8</v>
      </c>
      <c r="K174" s="44">
        <v>4.8</v>
      </c>
      <c r="L174" s="44">
        <v>4.8</v>
      </c>
      <c r="M174" s="44">
        <v>4.8</v>
      </c>
      <c r="N174" s="44">
        <v>4.8</v>
      </c>
      <c r="O174" s="44">
        <v>4.8</v>
      </c>
      <c r="P174" s="44">
        <v>4.8</v>
      </c>
      <c r="Q174" s="44">
        <v>4.8</v>
      </c>
      <c r="R174" s="44">
        <v>4.8</v>
      </c>
      <c r="S174" s="44">
        <v>4.8</v>
      </c>
      <c r="T174" s="44">
        <v>4.8</v>
      </c>
      <c r="U174" s="44">
        <v>4.8</v>
      </c>
      <c r="V174" s="44">
        <v>4.8</v>
      </c>
      <c r="W174" s="44">
        <v>4.8</v>
      </c>
      <c r="X174" s="44">
        <v>4.8</v>
      </c>
      <c r="Y174" s="44">
        <v>4.8</v>
      </c>
      <c r="Z174" s="44">
        <v>4.8</v>
      </c>
      <c r="AA174" s="44">
        <v>4.8</v>
      </c>
    </row>
    <row r="175" spans="1:27" ht="12.75" hidden="1" customHeight="1" outlineLevel="1" x14ac:dyDescent="0.3">
      <c r="A175" s="99" t="s">
        <v>1739</v>
      </c>
      <c r="B175" s="63" t="s">
        <v>81</v>
      </c>
      <c r="C175" s="43" t="s">
        <v>79</v>
      </c>
      <c r="D175" s="44">
        <f>$D$11</f>
        <v>88.27</v>
      </c>
      <c r="E175" s="44">
        <f t="shared" ref="E175:AA175" si="98">$D$11</f>
        <v>88.27</v>
      </c>
      <c r="F175" s="44">
        <f t="shared" si="98"/>
        <v>88.27</v>
      </c>
      <c r="G175" s="44">
        <f t="shared" si="98"/>
        <v>88.27</v>
      </c>
      <c r="H175" s="44">
        <f t="shared" si="98"/>
        <v>88.27</v>
      </c>
      <c r="I175" s="44">
        <f t="shared" si="98"/>
        <v>88.27</v>
      </c>
      <c r="J175" s="44">
        <f t="shared" si="98"/>
        <v>88.27</v>
      </c>
      <c r="K175" s="44">
        <f t="shared" si="98"/>
        <v>88.27</v>
      </c>
      <c r="L175" s="44">
        <f t="shared" si="98"/>
        <v>88.27</v>
      </c>
      <c r="M175" s="44">
        <f t="shared" si="98"/>
        <v>88.27</v>
      </c>
      <c r="N175" s="44">
        <f t="shared" si="98"/>
        <v>88.27</v>
      </c>
      <c r="O175" s="44">
        <f t="shared" si="98"/>
        <v>88.27</v>
      </c>
      <c r="P175" s="44">
        <f t="shared" si="98"/>
        <v>88.27</v>
      </c>
      <c r="Q175" s="44">
        <f t="shared" si="98"/>
        <v>88.27</v>
      </c>
      <c r="R175" s="44">
        <f t="shared" si="98"/>
        <v>88.27</v>
      </c>
      <c r="S175" s="44">
        <f t="shared" si="98"/>
        <v>88.27</v>
      </c>
      <c r="T175" s="44">
        <f t="shared" si="98"/>
        <v>88.27</v>
      </c>
      <c r="U175" s="44">
        <f t="shared" si="98"/>
        <v>88.27</v>
      </c>
      <c r="V175" s="44">
        <f t="shared" si="98"/>
        <v>88.27</v>
      </c>
      <c r="W175" s="44">
        <f t="shared" si="98"/>
        <v>88.27</v>
      </c>
      <c r="X175" s="44">
        <f t="shared" si="98"/>
        <v>88.27</v>
      </c>
      <c r="Y175" s="44">
        <f t="shared" si="98"/>
        <v>88.27</v>
      </c>
      <c r="Z175" s="44">
        <f t="shared" si="98"/>
        <v>88.27</v>
      </c>
      <c r="AA175" s="44">
        <f t="shared" si="98"/>
        <v>88.27</v>
      </c>
    </row>
    <row r="176" spans="1:27" ht="12.75" customHeight="1" collapsed="1" x14ac:dyDescent="0.3">
      <c r="A176" s="98" t="s">
        <v>1740</v>
      </c>
      <c r="B176" s="28" t="str">
        <f>"05"&amp;"."&amp;$B$752&amp;"."&amp;$B$753</f>
        <v>05.02.2024</v>
      </c>
      <c r="C176" s="90" t="s">
        <v>76</v>
      </c>
      <c r="D176" s="91">
        <f>ROUND(((D177+D178+D180+D179)/1000),5)</f>
        <v>3.11565</v>
      </c>
      <c r="E176" s="91">
        <f>ROUND(((E177+E178+E180+E179)/1000),5)</f>
        <v>3.0078499999999999</v>
      </c>
      <c r="F176" s="91">
        <f>ROUND(((F177+F178+F180+F179)/1000),5)</f>
        <v>2.9847399999999999</v>
      </c>
      <c r="G176" s="91">
        <f t="shared" ref="G176:AA176" si="99">ROUND(((G177+G178+G180+G179)/1000),5)</f>
        <v>2.99214</v>
      </c>
      <c r="H176" s="91">
        <f t="shared" si="99"/>
        <v>3.03024</v>
      </c>
      <c r="I176" s="91">
        <f t="shared" si="99"/>
        <v>3.1445599999999998</v>
      </c>
      <c r="J176" s="91">
        <f t="shared" si="99"/>
        <v>3.3151600000000001</v>
      </c>
      <c r="K176" s="91">
        <f t="shared" si="99"/>
        <v>3.5975199999999998</v>
      </c>
      <c r="L176" s="91">
        <f t="shared" si="99"/>
        <v>3.7831999999999999</v>
      </c>
      <c r="M176" s="91">
        <f t="shared" si="99"/>
        <v>3.8408099999999998</v>
      </c>
      <c r="N176" s="91">
        <f t="shared" si="99"/>
        <v>3.8557700000000001</v>
      </c>
      <c r="O176" s="91">
        <f t="shared" si="99"/>
        <v>3.88463</v>
      </c>
      <c r="P176" s="91">
        <f t="shared" si="99"/>
        <v>3.8639600000000001</v>
      </c>
      <c r="Q176" s="91">
        <f t="shared" si="99"/>
        <v>3.8496800000000002</v>
      </c>
      <c r="R176" s="91">
        <f t="shared" si="99"/>
        <v>3.8400500000000002</v>
      </c>
      <c r="S176" s="91">
        <f t="shared" si="99"/>
        <v>3.7822</v>
      </c>
      <c r="T176" s="91">
        <f t="shared" si="99"/>
        <v>3.7486799999999998</v>
      </c>
      <c r="U176" s="91">
        <f t="shared" si="99"/>
        <v>3.798</v>
      </c>
      <c r="V176" s="91">
        <f t="shared" si="99"/>
        <v>3.8302399999999999</v>
      </c>
      <c r="W176" s="91">
        <f t="shared" si="99"/>
        <v>3.8239200000000002</v>
      </c>
      <c r="X176" s="91">
        <f t="shared" si="99"/>
        <v>3.6452300000000002</v>
      </c>
      <c r="Y176" s="91">
        <f t="shared" si="99"/>
        <v>3.5387200000000001</v>
      </c>
      <c r="Z176" s="91">
        <f t="shared" si="99"/>
        <v>3.3004899999999999</v>
      </c>
      <c r="AA176" s="91">
        <f t="shared" si="99"/>
        <v>3.1612900000000002</v>
      </c>
    </row>
    <row r="177" spans="1:27" ht="12.75" hidden="1" customHeight="1" outlineLevel="1" x14ac:dyDescent="0.3">
      <c r="A177" s="99" t="s">
        <v>1741</v>
      </c>
      <c r="B177" s="63" t="s">
        <v>238</v>
      </c>
      <c r="C177" s="43" t="s">
        <v>79</v>
      </c>
      <c r="D177" s="44">
        <v>1305.6099999999999</v>
      </c>
      <c r="E177" s="44">
        <v>1197.81</v>
      </c>
      <c r="F177" s="44">
        <v>1174.7</v>
      </c>
      <c r="G177" s="44">
        <v>1182.0999999999999</v>
      </c>
      <c r="H177" s="44">
        <v>1220.2</v>
      </c>
      <c r="I177" s="44">
        <v>1334.52</v>
      </c>
      <c r="J177" s="44">
        <v>1505.12</v>
      </c>
      <c r="K177" s="44">
        <v>1787.48</v>
      </c>
      <c r="L177" s="44">
        <v>1973.16</v>
      </c>
      <c r="M177" s="44">
        <v>2030.77</v>
      </c>
      <c r="N177" s="44">
        <v>2045.73</v>
      </c>
      <c r="O177" s="44">
        <v>2074.59</v>
      </c>
      <c r="P177" s="44">
        <v>2053.92</v>
      </c>
      <c r="Q177" s="44">
        <v>2039.64</v>
      </c>
      <c r="R177" s="44">
        <v>2030.01</v>
      </c>
      <c r="S177" s="44">
        <v>1972.16</v>
      </c>
      <c r="T177" s="44">
        <v>1938.64</v>
      </c>
      <c r="U177" s="44">
        <v>1987.96</v>
      </c>
      <c r="V177" s="44">
        <v>2020.2</v>
      </c>
      <c r="W177" s="44">
        <v>2013.88</v>
      </c>
      <c r="X177" s="44">
        <v>1835.19</v>
      </c>
      <c r="Y177" s="44">
        <v>1728.68</v>
      </c>
      <c r="Z177" s="44">
        <v>1490.45</v>
      </c>
      <c r="AA177" s="44">
        <v>1351.25</v>
      </c>
    </row>
    <row r="178" spans="1:27" ht="12.75" hidden="1" customHeight="1" outlineLevel="1" x14ac:dyDescent="0.3">
      <c r="A178" s="99" t="s">
        <v>1742</v>
      </c>
      <c r="B178" s="63" t="s">
        <v>90</v>
      </c>
      <c r="C178" s="43" t="s">
        <v>79</v>
      </c>
      <c r="D178" s="44">
        <f>$D$158</f>
        <v>1716.97</v>
      </c>
      <c r="E178" s="44">
        <f>$D$158</f>
        <v>1716.97</v>
      </c>
      <c r="F178" s="44">
        <f t="shared" ref="F178:AA178" si="100">$D$158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3">
      <c r="A179" s="99" t="s">
        <v>1743</v>
      </c>
      <c r="B179" s="63" t="s">
        <v>83</v>
      </c>
      <c r="C179" s="43" t="s">
        <v>79</v>
      </c>
      <c r="D179" s="44">
        <v>4.8</v>
      </c>
      <c r="E179" s="44">
        <v>4.8</v>
      </c>
      <c r="F179" s="44">
        <v>4.8</v>
      </c>
      <c r="G179" s="44">
        <v>4.8</v>
      </c>
      <c r="H179" s="44">
        <v>4.8</v>
      </c>
      <c r="I179" s="44">
        <v>4.8</v>
      </c>
      <c r="J179" s="44">
        <v>4.8</v>
      </c>
      <c r="K179" s="44">
        <v>4.8</v>
      </c>
      <c r="L179" s="44">
        <v>4.8</v>
      </c>
      <c r="M179" s="44">
        <v>4.8</v>
      </c>
      <c r="N179" s="44">
        <v>4.8</v>
      </c>
      <c r="O179" s="44">
        <v>4.8</v>
      </c>
      <c r="P179" s="44">
        <v>4.8</v>
      </c>
      <c r="Q179" s="44">
        <v>4.8</v>
      </c>
      <c r="R179" s="44">
        <v>4.8</v>
      </c>
      <c r="S179" s="44">
        <v>4.8</v>
      </c>
      <c r="T179" s="44">
        <v>4.8</v>
      </c>
      <c r="U179" s="44">
        <v>4.8</v>
      </c>
      <c r="V179" s="44">
        <v>4.8</v>
      </c>
      <c r="W179" s="44">
        <v>4.8</v>
      </c>
      <c r="X179" s="44">
        <v>4.8</v>
      </c>
      <c r="Y179" s="44">
        <v>4.8</v>
      </c>
      <c r="Z179" s="44">
        <v>4.8</v>
      </c>
      <c r="AA179" s="44">
        <v>4.8</v>
      </c>
    </row>
    <row r="180" spans="1:27" ht="12.75" hidden="1" customHeight="1" outlineLevel="1" x14ac:dyDescent="0.3">
      <c r="A180" s="99" t="s">
        <v>1744</v>
      </c>
      <c r="B180" s="63" t="s">
        <v>81</v>
      </c>
      <c r="C180" s="43" t="s">
        <v>79</v>
      </c>
      <c r="D180" s="44">
        <f>$D$11</f>
        <v>88.27</v>
      </c>
      <c r="E180" s="44">
        <f t="shared" ref="E180:AA180" si="101">$D$11</f>
        <v>88.27</v>
      </c>
      <c r="F180" s="44">
        <f t="shared" si="101"/>
        <v>88.27</v>
      </c>
      <c r="G180" s="44">
        <f t="shared" si="101"/>
        <v>88.27</v>
      </c>
      <c r="H180" s="44">
        <f t="shared" si="101"/>
        <v>88.27</v>
      </c>
      <c r="I180" s="44">
        <f t="shared" si="101"/>
        <v>88.27</v>
      </c>
      <c r="J180" s="44">
        <f t="shared" si="101"/>
        <v>88.27</v>
      </c>
      <c r="K180" s="44">
        <f t="shared" si="101"/>
        <v>88.27</v>
      </c>
      <c r="L180" s="44">
        <f t="shared" si="101"/>
        <v>88.27</v>
      </c>
      <c r="M180" s="44">
        <f t="shared" si="101"/>
        <v>88.27</v>
      </c>
      <c r="N180" s="44">
        <f t="shared" si="101"/>
        <v>88.27</v>
      </c>
      <c r="O180" s="44">
        <f t="shared" si="101"/>
        <v>88.27</v>
      </c>
      <c r="P180" s="44">
        <f t="shared" si="101"/>
        <v>88.27</v>
      </c>
      <c r="Q180" s="44">
        <f t="shared" si="101"/>
        <v>88.27</v>
      </c>
      <c r="R180" s="44">
        <f t="shared" si="101"/>
        <v>88.27</v>
      </c>
      <c r="S180" s="44">
        <f t="shared" si="101"/>
        <v>88.27</v>
      </c>
      <c r="T180" s="44">
        <f t="shared" si="101"/>
        <v>88.27</v>
      </c>
      <c r="U180" s="44">
        <f t="shared" si="101"/>
        <v>88.27</v>
      </c>
      <c r="V180" s="44">
        <f t="shared" si="101"/>
        <v>88.27</v>
      </c>
      <c r="W180" s="44">
        <f t="shared" si="101"/>
        <v>88.27</v>
      </c>
      <c r="X180" s="44">
        <f t="shared" si="101"/>
        <v>88.27</v>
      </c>
      <c r="Y180" s="44">
        <f t="shared" si="101"/>
        <v>88.27</v>
      </c>
      <c r="Z180" s="44">
        <f t="shared" si="101"/>
        <v>88.27</v>
      </c>
      <c r="AA180" s="44">
        <f t="shared" si="101"/>
        <v>88.27</v>
      </c>
    </row>
    <row r="181" spans="1:27" ht="12.75" customHeight="1" collapsed="1" x14ac:dyDescent="0.3">
      <c r="A181" s="98" t="s">
        <v>1745</v>
      </c>
      <c r="B181" s="28" t="str">
        <f>"06"&amp;"."&amp;$B$752&amp;"."&amp;$B$753</f>
        <v>06.02.2024</v>
      </c>
      <c r="C181" s="90" t="s">
        <v>76</v>
      </c>
      <c r="D181" s="91">
        <f>ROUND(((D182+D183+D185+D184)/1000),5)</f>
        <v>3.0611999999999999</v>
      </c>
      <c r="E181" s="91">
        <f>ROUND(((E182+E183+E185+E184)/1000),5)</f>
        <v>3.0022000000000002</v>
      </c>
      <c r="F181" s="91">
        <f>ROUND(((F182+F183+F185+F184)/1000),5)</f>
        <v>2.97288</v>
      </c>
      <c r="G181" s="91">
        <f t="shared" ref="G181:AA181" si="102">ROUND(((G182+G183+G185+G184)/1000),5)</f>
        <v>2.9611399999999999</v>
      </c>
      <c r="H181" s="91">
        <f t="shared" si="102"/>
        <v>3.0071699999999999</v>
      </c>
      <c r="I181" s="91">
        <f t="shared" si="102"/>
        <v>3.0702500000000001</v>
      </c>
      <c r="J181" s="91">
        <f t="shared" si="102"/>
        <v>3.2358899999999999</v>
      </c>
      <c r="K181" s="91">
        <f t="shared" si="102"/>
        <v>3.4865900000000001</v>
      </c>
      <c r="L181" s="91">
        <f t="shared" si="102"/>
        <v>3.6458499999999998</v>
      </c>
      <c r="M181" s="91">
        <f t="shared" si="102"/>
        <v>3.68018</v>
      </c>
      <c r="N181" s="91">
        <f t="shared" si="102"/>
        <v>3.70228</v>
      </c>
      <c r="O181" s="91">
        <f t="shared" si="102"/>
        <v>3.7346499999999998</v>
      </c>
      <c r="P181" s="91">
        <f t="shared" si="102"/>
        <v>3.7078199999999999</v>
      </c>
      <c r="Q181" s="91">
        <f t="shared" si="102"/>
        <v>3.7305100000000002</v>
      </c>
      <c r="R181" s="91">
        <f t="shared" si="102"/>
        <v>3.7164899999999998</v>
      </c>
      <c r="S181" s="91">
        <f t="shared" si="102"/>
        <v>3.6711999999999998</v>
      </c>
      <c r="T181" s="91">
        <f t="shared" si="102"/>
        <v>3.64975</v>
      </c>
      <c r="U181" s="91">
        <f t="shared" si="102"/>
        <v>3.6879900000000001</v>
      </c>
      <c r="V181" s="91">
        <f t="shared" si="102"/>
        <v>3.6931500000000002</v>
      </c>
      <c r="W181" s="91">
        <f t="shared" si="102"/>
        <v>3.7030099999999999</v>
      </c>
      <c r="X181" s="91">
        <f t="shared" si="102"/>
        <v>3.6087099999999999</v>
      </c>
      <c r="Y181" s="91">
        <f t="shared" si="102"/>
        <v>3.5117600000000002</v>
      </c>
      <c r="Z181" s="91">
        <f t="shared" si="102"/>
        <v>3.29942</v>
      </c>
      <c r="AA181" s="91">
        <f t="shared" si="102"/>
        <v>3.0823299999999998</v>
      </c>
    </row>
    <row r="182" spans="1:27" ht="12.75" hidden="1" customHeight="1" outlineLevel="1" x14ac:dyDescent="0.3">
      <c r="A182" s="99" t="s">
        <v>1746</v>
      </c>
      <c r="B182" s="63" t="s">
        <v>238</v>
      </c>
      <c r="C182" s="43" t="s">
        <v>79</v>
      </c>
      <c r="D182" s="44">
        <v>1251.1600000000001</v>
      </c>
      <c r="E182" s="44">
        <v>1192.1600000000001</v>
      </c>
      <c r="F182" s="44">
        <v>1162.8399999999999</v>
      </c>
      <c r="G182" s="44">
        <v>1151.0999999999999</v>
      </c>
      <c r="H182" s="44">
        <v>1197.1300000000001</v>
      </c>
      <c r="I182" s="44">
        <v>1260.21</v>
      </c>
      <c r="J182" s="44">
        <v>1425.85</v>
      </c>
      <c r="K182" s="44">
        <v>1676.55</v>
      </c>
      <c r="L182" s="44">
        <v>1835.81</v>
      </c>
      <c r="M182" s="44">
        <v>1870.14</v>
      </c>
      <c r="N182" s="44">
        <v>1892.24</v>
      </c>
      <c r="O182" s="44">
        <v>1924.61</v>
      </c>
      <c r="P182" s="44">
        <v>1897.78</v>
      </c>
      <c r="Q182" s="44">
        <v>1920.47</v>
      </c>
      <c r="R182" s="44">
        <v>1906.45</v>
      </c>
      <c r="S182" s="44">
        <v>1861.16</v>
      </c>
      <c r="T182" s="44">
        <v>1839.71</v>
      </c>
      <c r="U182" s="44">
        <v>1877.95</v>
      </c>
      <c r="V182" s="44">
        <v>1883.11</v>
      </c>
      <c r="W182" s="44">
        <v>1892.97</v>
      </c>
      <c r="X182" s="44">
        <v>1798.67</v>
      </c>
      <c r="Y182" s="44">
        <v>1701.72</v>
      </c>
      <c r="Z182" s="44">
        <v>1489.38</v>
      </c>
      <c r="AA182" s="44">
        <v>1272.29</v>
      </c>
    </row>
    <row r="183" spans="1:27" ht="12.75" hidden="1" customHeight="1" outlineLevel="1" x14ac:dyDescent="0.3">
      <c r="A183" s="99" t="s">
        <v>1747</v>
      </c>
      <c r="B183" s="63" t="s">
        <v>90</v>
      </c>
      <c r="C183" s="43" t="s">
        <v>79</v>
      </c>
      <c r="D183" s="44">
        <f>$D$158</f>
        <v>1716.97</v>
      </c>
      <c r="E183" s="44">
        <f>$D$158</f>
        <v>1716.97</v>
      </c>
      <c r="F183" s="44">
        <f t="shared" ref="F183:AA183" si="103">$D$158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3">
      <c r="A184" s="99" t="s">
        <v>1748</v>
      </c>
      <c r="B184" s="63" t="s">
        <v>83</v>
      </c>
      <c r="C184" s="43" t="s">
        <v>79</v>
      </c>
      <c r="D184" s="44">
        <v>4.8</v>
      </c>
      <c r="E184" s="44">
        <v>4.8</v>
      </c>
      <c r="F184" s="44">
        <v>4.8</v>
      </c>
      <c r="G184" s="44">
        <v>4.8</v>
      </c>
      <c r="H184" s="44">
        <v>4.8</v>
      </c>
      <c r="I184" s="44">
        <v>4.8</v>
      </c>
      <c r="J184" s="44">
        <v>4.8</v>
      </c>
      <c r="K184" s="44">
        <v>4.8</v>
      </c>
      <c r="L184" s="44">
        <v>4.8</v>
      </c>
      <c r="M184" s="44">
        <v>4.8</v>
      </c>
      <c r="N184" s="44">
        <v>4.8</v>
      </c>
      <c r="O184" s="44">
        <v>4.8</v>
      </c>
      <c r="P184" s="44">
        <v>4.8</v>
      </c>
      <c r="Q184" s="44">
        <v>4.8</v>
      </c>
      <c r="R184" s="44">
        <v>4.8</v>
      </c>
      <c r="S184" s="44">
        <v>4.8</v>
      </c>
      <c r="T184" s="44">
        <v>4.8</v>
      </c>
      <c r="U184" s="44">
        <v>4.8</v>
      </c>
      <c r="V184" s="44">
        <v>4.8</v>
      </c>
      <c r="W184" s="44">
        <v>4.8</v>
      </c>
      <c r="X184" s="44">
        <v>4.8</v>
      </c>
      <c r="Y184" s="44">
        <v>4.8</v>
      </c>
      <c r="Z184" s="44">
        <v>4.8</v>
      </c>
      <c r="AA184" s="44">
        <v>4.8</v>
      </c>
    </row>
    <row r="185" spans="1:27" ht="12.75" hidden="1" customHeight="1" outlineLevel="1" x14ac:dyDescent="0.3">
      <c r="A185" s="99" t="s">
        <v>1749</v>
      </c>
      <c r="B185" s="63" t="s">
        <v>81</v>
      </c>
      <c r="C185" s="43" t="s">
        <v>79</v>
      </c>
      <c r="D185" s="44">
        <f>$D$11</f>
        <v>88.27</v>
      </c>
      <c r="E185" s="44">
        <f t="shared" ref="E185:AA185" si="104">$D$11</f>
        <v>88.27</v>
      </c>
      <c r="F185" s="44">
        <f t="shared" si="104"/>
        <v>88.27</v>
      </c>
      <c r="G185" s="44">
        <f t="shared" si="104"/>
        <v>88.27</v>
      </c>
      <c r="H185" s="44">
        <f t="shared" si="104"/>
        <v>88.27</v>
      </c>
      <c r="I185" s="44">
        <f t="shared" si="104"/>
        <v>88.27</v>
      </c>
      <c r="J185" s="44">
        <f t="shared" si="104"/>
        <v>88.27</v>
      </c>
      <c r="K185" s="44">
        <f t="shared" si="104"/>
        <v>88.27</v>
      </c>
      <c r="L185" s="44">
        <f t="shared" si="104"/>
        <v>88.27</v>
      </c>
      <c r="M185" s="44">
        <f t="shared" si="104"/>
        <v>88.27</v>
      </c>
      <c r="N185" s="44">
        <f t="shared" si="104"/>
        <v>88.27</v>
      </c>
      <c r="O185" s="44">
        <f t="shared" si="104"/>
        <v>88.27</v>
      </c>
      <c r="P185" s="44">
        <f t="shared" si="104"/>
        <v>88.27</v>
      </c>
      <c r="Q185" s="44">
        <f t="shared" si="104"/>
        <v>88.27</v>
      </c>
      <c r="R185" s="44">
        <f t="shared" si="104"/>
        <v>88.27</v>
      </c>
      <c r="S185" s="44">
        <f t="shared" si="104"/>
        <v>88.27</v>
      </c>
      <c r="T185" s="44">
        <f t="shared" si="104"/>
        <v>88.27</v>
      </c>
      <c r="U185" s="44">
        <f t="shared" si="104"/>
        <v>88.27</v>
      </c>
      <c r="V185" s="44">
        <f t="shared" si="104"/>
        <v>88.27</v>
      </c>
      <c r="W185" s="44">
        <f t="shared" si="104"/>
        <v>88.27</v>
      </c>
      <c r="X185" s="44">
        <f t="shared" si="104"/>
        <v>88.27</v>
      </c>
      <c r="Y185" s="44">
        <f t="shared" si="104"/>
        <v>88.27</v>
      </c>
      <c r="Z185" s="44">
        <f t="shared" si="104"/>
        <v>88.27</v>
      </c>
      <c r="AA185" s="44">
        <f t="shared" si="104"/>
        <v>88.27</v>
      </c>
    </row>
    <row r="186" spans="1:27" ht="12.75" customHeight="1" collapsed="1" x14ac:dyDescent="0.3">
      <c r="A186" s="98" t="s">
        <v>1750</v>
      </c>
      <c r="B186" s="28" t="str">
        <f>"07"&amp;"."&amp;$B$752&amp;"."&amp;$B$753</f>
        <v>07.02.2024</v>
      </c>
      <c r="C186" s="90" t="s">
        <v>76</v>
      </c>
      <c r="D186" s="91">
        <f>ROUND(((D187+D188+D190+D189)/1000),5)</f>
        <v>3.0819800000000002</v>
      </c>
      <c r="E186" s="91">
        <f>ROUND(((E187+E188+E190+E189)/1000),5)</f>
        <v>3.0262899999999999</v>
      </c>
      <c r="F186" s="91">
        <f>ROUND(((F187+F188+F190+F189)/1000),5)</f>
        <v>2.9877500000000001</v>
      </c>
      <c r="G186" s="91">
        <f t="shared" ref="G186:AA186" si="105">ROUND(((G187+G188+G190+G189)/1000),5)</f>
        <v>2.98264</v>
      </c>
      <c r="H186" s="91">
        <f t="shared" si="105"/>
        <v>3.0168699999999999</v>
      </c>
      <c r="I186" s="91">
        <f t="shared" si="105"/>
        <v>3.0739899999999998</v>
      </c>
      <c r="J186" s="91">
        <f t="shared" si="105"/>
        <v>3.2606299999999999</v>
      </c>
      <c r="K186" s="91">
        <f t="shared" si="105"/>
        <v>3.53627</v>
      </c>
      <c r="L186" s="91">
        <f t="shared" si="105"/>
        <v>3.6978</v>
      </c>
      <c r="M186" s="91">
        <f t="shared" si="105"/>
        <v>3.7551600000000001</v>
      </c>
      <c r="N186" s="91">
        <f t="shared" si="105"/>
        <v>3.7899500000000002</v>
      </c>
      <c r="O186" s="91">
        <f t="shared" si="105"/>
        <v>3.8267799999999998</v>
      </c>
      <c r="P186" s="91">
        <f t="shared" si="105"/>
        <v>3.7925300000000002</v>
      </c>
      <c r="Q186" s="91">
        <f t="shared" si="105"/>
        <v>3.8214399999999999</v>
      </c>
      <c r="R186" s="91">
        <f t="shared" si="105"/>
        <v>3.8213599999999999</v>
      </c>
      <c r="S186" s="91">
        <f t="shared" si="105"/>
        <v>3.73725</v>
      </c>
      <c r="T186" s="91">
        <f t="shared" si="105"/>
        <v>3.70662</v>
      </c>
      <c r="U186" s="91">
        <f t="shared" si="105"/>
        <v>3.7455099999999999</v>
      </c>
      <c r="V186" s="91">
        <f t="shared" si="105"/>
        <v>3.7326999999999999</v>
      </c>
      <c r="W186" s="91">
        <f t="shared" si="105"/>
        <v>3.7544200000000001</v>
      </c>
      <c r="X186" s="91">
        <f t="shared" si="105"/>
        <v>3.65422</v>
      </c>
      <c r="Y186" s="91">
        <f t="shared" si="105"/>
        <v>3.56114</v>
      </c>
      <c r="Z186" s="91">
        <f t="shared" si="105"/>
        <v>3.3129200000000001</v>
      </c>
      <c r="AA186" s="91">
        <f t="shared" si="105"/>
        <v>3.1133799999999998</v>
      </c>
    </row>
    <row r="187" spans="1:27" ht="12.75" hidden="1" customHeight="1" outlineLevel="1" x14ac:dyDescent="0.3">
      <c r="A187" s="99" t="s">
        <v>1751</v>
      </c>
      <c r="B187" s="63" t="s">
        <v>238</v>
      </c>
      <c r="C187" s="43" t="s">
        <v>79</v>
      </c>
      <c r="D187" s="44">
        <v>1271.94</v>
      </c>
      <c r="E187" s="44">
        <v>1216.25</v>
      </c>
      <c r="F187" s="44">
        <v>1177.71</v>
      </c>
      <c r="G187" s="44">
        <v>1172.5999999999999</v>
      </c>
      <c r="H187" s="44">
        <v>1206.83</v>
      </c>
      <c r="I187" s="44">
        <v>1263.95</v>
      </c>
      <c r="J187" s="44">
        <v>1450.59</v>
      </c>
      <c r="K187" s="44">
        <v>1726.23</v>
      </c>
      <c r="L187" s="44">
        <v>1887.76</v>
      </c>
      <c r="M187" s="44">
        <v>1945.12</v>
      </c>
      <c r="N187" s="44">
        <v>1979.91</v>
      </c>
      <c r="O187" s="44">
        <v>2016.74</v>
      </c>
      <c r="P187" s="44">
        <v>1982.49</v>
      </c>
      <c r="Q187" s="44">
        <v>2011.4</v>
      </c>
      <c r="R187" s="44">
        <v>2011.32</v>
      </c>
      <c r="S187" s="44">
        <v>1927.21</v>
      </c>
      <c r="T187" s="44">
        <v>1896.58</v>
      </c>
      <c r="U187" s="44">
        <v>1935.47</v>
      </c>
      <c r="V187" s="44">
        <v>1922.66</v>
      </c>
      <c r="W187" s="44">
        <v>1944.38</v>
      </c>
      <c r="X187" s="44">
        <v>1844.18</v>
      </c>
      <c r="Y187" s="44">
        <v>1751.1</v>
      </c>
      <c r="Z187" s="44">
        <v>1502.88</v>
      </c>
      <c r="AA187" s="44">
        <v>1303.3399999999999</v>
      </c>
    </row>
    <row r="188" spans="1:27" ht="12.75" hidden="1" customHeight="1" outlineLevel="1" x14ac:dyDescent="0.3">
      <c r="A188" s="99" t="s">
        <v>1752</v>
      </c>
      <c r="B188" s="63" t="s">
        <v>90</v>
      </c>
      <c r="C188" s="43" t="s">
        <v>79</v>
      </c>
      <c r="D188" s="44">
        <f>$D$158</f>
        <v>1716.97</v>
      </c>
      <c r="E188" s="44">
        <f>$D$158</f>
        <v>1716.97</v>
      </c>
      <c r="F188" s="44">
        <f t="shared" ref="F188:AA188" si="106">$D$158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3">
      <c r="A189" s="99" t="s">
        <v>1753</v>
      </c>
      <c r="B189" s="63" t="s">
        <v>83</v>
      </c>
      <c r="C189" s="43" t="s">
        <v>79</v>
      </c>
      <c r="D189" s="44">
        <v>4.8</v>
      </c>
      <c r="E189" s="44">
        <v>4.8</v>
      </c>
      <c r="F189" s="44">
        <v>4.8</v>
      </c>
      <c r="G189" s="44">
        <v>4.8</v>
      </c>
      <c r="H189" s="44">
        <v>4.8</v>
      </c>
      <c r="I189" s="44">
        <v>4.8</v>
      </c>
      <c r="J189" s="44">
        <v>4.8</v>
      </c>
      <c r="K189" s="44">
        <v>4.8</v>
      </c>
      <c r="L189" s="44">
        <v>4.8</v>
      </c>
      <c r="M189" s="44">
        <v>4.8</v>
      </c>
      <c r="N189" s="44">
        <v>4.8</v>
      </c>
      <c r="O189" s="44">
        <v>4.8</v>
      </c>
      <c r="P189" s="44">
        <v>4.8</v>
      </c>
      <c r="Q189" s="44">
        <v>4.8</v>
      </c>
      <c r="R189" s="44">
        <v>4.8</v>
      </c>
      <c r="S189" s="44">
        <v>4.8</v>
      </c>
      <c r="T189" s="44">
        <v>4.8</v>
      </c>
      <c r="U189" s="44">
        <v>4.8</v>
      </c>
      <c r="V189" s="44">
        <v>4.8</v>
      </c>
      <c r="W189" s="44">
        <v>4.8</v>
      </c>
      <c r="X189" s="44">
        <v>4.8</v>
      </c>
      <c r="Y189" s="44">
        <v>4.8</v>
      </c>
      <c r="Z189" s="44">
        <v>4.8</v>
      </c>
      <c r="AA189" s="44">
        <v>4.8</v>
      </c>
    </row>
    <row r="190" spans="1:27" ht="12.75" hidden="1" customHeight="1" outlineLevel="1" x14ac:dyDescent="0.3">
      <c r="A190" s="99" t="s">
        <v>1754</v>
      </c>
      <c r="B190" s="63" t="s">
        <v>81</v>
      </c>
      <c r="C190" s="43" t="s">
        <v>79</v>
      </c>
      <c r="D190" s="44">
        <f>$D$11</f>
        <v>88.27</v>
      </c>
      <c r="E190" s="44">
        <f t="shared" ref="E190:AA190" si="107">$D$11</f>
        <v>88.27</v>
      </c>
      <c r="F190" s="44">
        <f t="shared" si="107"/>
        <v>88.27</v>
      </c>
      <c r="G190" s="44">
        <f t="shared" si="107"/>
        <v>88.27</v>
      </c>
      <c r="H190" s="44">
        <f t="shared" si="107"/>
        <v>88.27</v>
      </c>
      <c r="I190" s="44">
        <f t="shared" si="107"/>
        <v>88.27</v>
      </c>
      <c r="J190" s="44">
        <f t="shared" si="107"/>
        <v>88.27</v>
      </c>
      <c r="K190" s="44">
        <f t="shared" si="107"/>
        <v>88.27</v>
      </c>
      <c r="L190" s="44">
        <f t="shared" si="107"/>
        <v>88.27</v>
      </c>
      <c r="M190" s="44">
        <f t="shared" si="107"/>
        <v>88.27</v>
      </c>
      <c r="N190" s="44">
        <f t="shared" si="107"/>
        <v>88.27</v>
      </c>
      <c r="O190" s="44">
        <f t="shared" si="107"/>
        <v>88.27</v>
      </c>
      <c r="P190" s="44">
        <f t="shared" si="107"/>
        <v>88.27</v>
      </c>
      <c r="Q190" s="44">
        <f t="shared" si="107"/>
        <v>88.27</v>
      </c>
      <c r="R190" s="44">
        <f t="shared" si="107"/>
        <v>88.27</v>
      </c>
      <c r="S190" s="44">
        <f t="shared" si="107"/>
        <v>88.27</v>
      </c>
      <c r="T190" s="44">
        <f t="shared" si="107"/>
        <v>88.27</v>
      </c>
      <c r="U190" s="44">
        <f t="shared" si="107"/>
        <v>88.27</v>
      </c>
      <c r="V190" s="44">
        <f t="shared" si="107"/>
        <v>88.27</v>
      </c>
      <c r="W190" s="44">
        <f t="shared" si="107"/>
        <v>88.27</v>
      </c>
      <c r="X190" s="44">
        <f t="shared" si="107"/>
        <v>88.27</v>
      </c>
      <c r="Y190" s="44">
        <f t="shared" si="107"/>
        <v>88.27</v>
      </c>
      <c r="Z190" s="44">
        <f t="shared" si="107"/>
        <v>88.27</v>
      </c>
      <c r="AA190" s="44">
        <f t="shared" si="107"/>
        <v>88.27</v>
      </c>
    </row>
    <row r="191" spans="1:27" ht="12.75" customHeight="1" collapsed="1" x14ac:dyDescent="0.3">
      <c r="A191" s="98" t="s">
        <v>1755</v>
      </c>
      <c r="B191" s="28" t="str">
        <f>"08"&amp;"."&amp;$B$752&amp;"."&amp;$B$753</f>
        <v>08.02.2024</v>
      </c>
      <c r="C191" s="90" t="s">
        <v>76</v>
      </c>
      <c r="D191" s="91">
        <f>ROUND(((D192+D193+D195+D194)/1000),5)</f>
        <v>3.0820799999999999</v>
      </c>
      <c r="E191" s="91">
        <f>ROUND(((E192+E193+E195+E194)/1000),5)</f>
        <v>2.9969100000000002</v>
      </c>
      <c r="F191" s="91">
        <f>ROUND(((F192+F193+F195+F194)/1000),5)</f>
        <v>2.9643799999999998</v>
      </c>
      <c r="G191" s="91">
        <f t="shared" ref="G191:AA191" si="108">ROUND(((G192+G193+G195+G194)/1000),5)</f>
        <v>2.9559600000000001</v>
      </c>
      <c r="H191" s="91">
        <f t="shared" si="108"/>
        <v>2.9891000000000001</v>
      </c>
      <c r="I191" s="91">
        <f t="shared" si="108"/>
        <v>3.10643</v>
      </c>
      <c r="J191" s="91">
        <f t="shared" si="108"/>
        <v>3.3156300000000001</v>
      </c>
      <c r="K191" s="91">
        <f t="shared" si="108"/>
        <v>3.6105299999999998</v>
      </c>
      <c r="L191" s="91">
        <f t="shared" si="108"/>
        <v>3.7326600000000001</v>
      </c>
      <c r="M191" s="91">
        <f t="shared" si="108"/>
        <v>3.8202099999999999</v>
      </c>
      <c r="N191" s="91">
        <f t="shared" si="108"/>
        <v>3.8873700000000002</v>
      </c>
      <c r="O191" s="91">
        <f t="shared" si="108"/>
        <v>3.9036400000000002</v>
      </c>
      <c r="P191" s="91">
        <f t="shared" si="108"/>
        <v>3.8757899999999998</v>
      </c>
      <c r="Q191" s="91">
        <f t="shared" si="108"/>
        <v>3.8824999999999998</v>
      </c>
      <c r="R191" s="91">
        <f t="shared" si="108"/>
        <v>3.86897</v>
      </c>
      <c r="S191" s="91">
        <f t="shared" si="108"/>
        <v>3.8056999999999999</v>
      </c>
      <c r="T191" s="91">
        <f t="shared" si="108"/>
        <v>3.8842099999999999</v>
      </c>
      <c r="U191" s="91">
        <f t="shared" si="108"/>
        <v>3.9163299999999999</v>
      </c>
      <c r="V191" s="91">
        <f t="shared" si="108"/>
        <v>4.00589</v>
      </c>
      <c r="W191" s="91">
        <f t="shared" si="108"/>
        <v>3.8524400000000001</v>
      </c>
      <c r="X191" s="91">
        <f t="shared" si="108"/>
        <v>3.7752599999999998</v>
      </c>
      <c r="Y191" s="91">
        <f t="shared" si="108"/>
        <v>3.65225</v>
      </c>
      <c r="Z191" s="91">
        <f t="shared" si="108"/>
        <v>3.5095700000000001</v>
      </c>
      <c r="AA191" s="91">
        <f t="shared" si="108"/>
        <v>3.2551199999999998</v>
      </c>
    </row>
    <row r="192" spans="1:27" ht="12.75" hidden="1" customHeight="1" outlineLevel="1" x14ac:dyDescent="0.3">
      <c r="A192" s="99" t="s">
        <v>1756</v>
      </c>
      <c r="B192" s="63" t="s">
        <v>238</v>
      </c>
      <c r="C192" s="43" t="s">
        <v>79</v>
      </c>
      <c r="D192" s="44">
        <v>1272.04</v>
      </c>
      <c r="E192" s="44">
        <v>1186.8699999999999</v>
      </c>
      <c r="F192" s="44">
        <v>1154.3399999999999</v>
      </c>
      <c r="G192" s="44">
        <v>1145.92</v>
      </c>
      <c r="H192" s="44">
        <v>1179.06</v>
      </c>
      <c r="I192" s="44">
        <v>1296.3900000000001</v>
      </c>
      <c r="J192" s="44">
        <v>1505.59</v>
      </c>
      <c r="K192" s="44">
        <v>1800.49</v>
      </c>
      <c r="L192" s="44">
        <v>1922.62</v>
      </c>
      <c r="M192" s="44">
        <v>2010.17</v>
      </c>
      <c r="N192" s="44">
        <v>2077.33</v>
      </c>
      <c r="O192" s="44">
        <v>2093.6</v>
      </c>
      <c r="P192" s="44">
        <v>2065.75</v>
      </c>
      <c r="Q192" s="44">
        <v>2072.46</v>
      </c>
      <c r="R192" s="44">
        <v>2058.9299999999998</v>
      </c>
      <c r="S192" s="44">
        <v>1995.66</v>
      </c>
      <c r="T192" s="44">
        <v>2074.17</v>
      </c>
      <c r="U192" s="44">
        <v>2106.29</v>
      </c>
      <c r="V192" s="44">
        <v>2195.85</v>
      </c>
      <c r="W192" s="44">
        <v>2042.4</v>
      </c>
      <c r="X192" s="44">
        <v>1965.22</v>
      </c>
      <c r="Y192" s="44">
        <v>1842.21</v>
      </c>
      <c r="Z192" s="44">
        <v>1699.53</v>
      </c>
      <c r="AA192" s="44">
        <v>1445.08</v>
      </c>
    </row>
    <row r="193" spans="1:27" ht="12.75" hidden="1" customHeight="1" outlineLevel="1" x14ac:dyDescent="0.3">
      <c r="A193" s="99" t="s">
        <v>1757</v>
      </c>
      <c r="B193" s="63" t="s">
        <v>90</v>
      </c>
      <c r="C193" s="43" t="s">
        <v>79</v>
      </c>
      <c r="D193" s="44">
        <f>$D$158</f>
        <v>1716.97</v>
      </c>
      <c r="E193" s="44">
        <f>$D$158</f>
        <v>1716.97</v>
      </c>
      <c r="F193" s="44">
        <f t="shared" ref="F193:AA193" si="109">$D$158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3">
      <c r="A194" s="99" t="s">
        <v>1758</v>
      </c>
      <c r="B194" s="63" t="s">
        <v>83</v>
      </c>
      <c r="C194" s="43" t="s">
        <v>79</v>
      </c>
      <c r="D194" s="44">
        <v>4.8</v>
      </c>
      <c r="E194" s="44">
        <v>4.8</v>
      </c>
      <c r="F194" s="44">
        <v>4.8</v>
      </c>
      <c r="G194" s="44">
        <v>4.8</v>
      </c>
      <c r="H194" s="44">
        <v>4.8</v>
      </c>
      <c r="I194" s="44">
        <v>4.8</v>
      </c>
      <c r="J194" s="44">
        <v>4.8</v>
      </c>
      <c r="K194" s="44">
        <v>4.8</v>
      </c>
      <c r="L194" s="44">
        <v>4.8</v>
      </c>
      <c r="M194" s="44">
        <v>4.8</v>
      </c>
      <c r="N194" s="44">
        <v>4.8</v>
      </c>
      <c r="O194" s="44">
        <v>4.8</v>
      </c>
      <c r="P194" s="44">
        <v>4.8</v>
      </c>
      <c r="Q194" s="44">
        <v>4.8</v>
      </c>
      <c r="R194" s="44">
        <v>4.8</v>
      </c>
      <c r="S194" s="44">
        <v>4.8</v>
      </c>
      <c r="T194" s="44">
        <v>4.8</v>
      </c>
      <c r="U194" s="44">
        <v>4.8</v>
      </c>
      <c r="V194" s="44">
        <v>4.8</v>
      </c>
      <c r="W194" s="44">
        <v>4.8</v>
      </c>
      <c r="X194" s="44">
        <v>4.8</v>
      </c>
      <c r="Y194" s="44">
        <v>4.8</v>
      </c>
      <c r="Z194" s="44">
        <v>4.8</v>
      </c>
      <c r="AA194" s="44">
        <v>4.8</v>
      </c>
    </row>
    <row r="195" spans="1:27" ht="12.75" hidden="1" customHeight="1" outlineLevel="1" x14ac:dyDescent="0.3">
      <c r="A195" s="99" t="s">
        <v>1759</v>
      </c>
      <c r="B195" s="63" t="s">
        <v>81</v>
      </c>
      <c r="C195" s="43" t="s">
        <v>79</v>
      </c>
      <c r="D195" s="44">
        <f>$D$11</f>
        <v>88.27</v>
      </c>
      <c r="E195" s="44">
        <f t="shared" ref="E195:AA195" si="110">$D$11</f>
        <v>88.27</v>
      </c>
      <c r="F195" s="44">
        <f t="shared" si="110"/>
        <v>88.27</v>
      </c>
      <c r="G195" s="44">
        <f t="shared" si="110"/>
        <v>88.27</v>
      </c>
      <c r="H195" s="44">
        <f t="shared" si="110"/>
        <v>88.27</v>
      </c>
      <c r="I195" s="44">
        <f t="shared" si="110"/>
        <v>88.27</v>
      </c>
      <c r="J195" s="44">
        <f t="shared" si="110"/>
        <v>88.27</v>
      </c>
      <c r="K195" s="44">
        <f t="shared" si="110"/>
        <v>88.27</v>
      </c>
      <c r="L195" s="44">
        <f t="shared" si="110"/>
        <v>88.27</v>
      </c>
      <c r="M195" s="44">
        <f t="shared" si="110"/>
        <v>88.27</v>
      </c>
      <c r="N195" s="44">
        <f t="shared" si="110"/>
        <v>88.27</v>
      </c>
      <c r="O195" s="44">
        <f t="shared" si="110"/>
        <v>88.27</v>
      </c>
      <c r="P195" s="44">
        <f t="shared" si="110"/>
        <v>88.27</v>
      </c>
      <c r="Q195" s="44">
        <f t="shared" si="110"/>
        <v>88.27</v>
      </c>
      <c r="R195" s="44">
        <f t="shared" si="110"/>
        <v>88.27</v>
      </c>
      <c r="S195" s="44">
        <f t="shared" si="110"/>
        <v>88.27</v>
      </c>
      <c r="T195" s="44">
        <f t="shared" si="110"/>
        <v>88.27</v>
      </c>
      <c r="U195" s="44">
        <f t="shared" si="110"/>
        <v>88.27</v>
      </c>
      <c r="V195" s="44">
        <f t="shared" si="110"/>
        <v>88.27</v>
      </c>
      <c r="W195" s="44">
        <f t="shared" si="110"/>
        <v>88.27</v>
      </c>
      <c r="X195" s="44">
        <f t="shared" si="110"/>
        <v>88.27</v>
      </c>
      <c r="Y195" s="44">
        <f t="shared" si="110"/>
        <v>88.27</v>
      </c>
      <c r="Z195" s="44">
        <f t="shared" si="110"/>
        <v>88.27</v>
      </c>
      <c r="AA195" s="44">
        <f t="shared" si="110"/>
        <v>88.27</v>
      </c>
    </row>
    <row r="196" spans="1:27" ht="12.75" customHeight="1" collapsed="1" x14ac:dyDescent="0.3">
      <c r="A196" s="98" t="s">
        <v>1760</v>
      </c>
      <c r="B196" s="28" t="str">
        <f>"09"&amp;"."&amp;$B$752&amp;"."&amp;$B$753</f>
        <v>09.02.2024</v>
      </c>
      <c r="C196" s="90" t="s">
        <v>76</v>
      </c>
      <c r="D196" s="91">
        <f>ROUND(((D197+D198+D200+D199)/1000),5)</f>
        <v>3.1198999999999999</v>
      </c>
      <c r="E196" s="91">
        <f>ROUND(((E197+E198+E200+E199)/1000),5)</f>
        <v>3.01091</v>
      </c>
      <c r="F196" s="91">
        <f>ROUND(((F197+F198+F200+F199)/1000),5)</f>
        <v>2.9851299999999998</v>
      </c>
      <c r="G196" s="91">
        <f t="shared" ref="G196:AA196" si="111">ROUND(((G197+G198+G200+G199)/1000),5)</f>
        <v>2.9849100000000002</v>
      </c>
      <c r="H196" s="91">
        <f t="shared" si="111"/>
        <v>2.9954999999999998</v>
      </c>
      <c r="I196" s="91">
        <f t="shared" si="111"/>
        <v>3.13578</v>
      </c>
      <c r="J196" s="91">
        <f t="shared" si="111"/>
        <v>3.37358</v>
      </c>
      <c r="K196" s="91">
        <f t="shared" si="111"/>
        <v>3.6465900000000002</v>
      </c>
      <c r="L196" s="91">
        <f t="shared" si="111"/>
        <v>3.7840199999999999</v>
      </c>
      <c r="M196" s="91">
        <f t="shared" si="111"/>
        <v>3.9145400000000001</v>
      </c>
      <c r="N196" s="91">
        <f t="shared" si="111"/>
        <v>3.9862500000000001</v>
      </c>
      <c r="O196" s="91">
        <f t="shared" si="111"/>
        <v>3.8849800000000001</v>
      </c>
      <c r="P196" s="91">
        <f t="shared" si="111"/>
        <v>3.8554300000000001</v>
      </c>
      <c r="Q196" s="91">
        <f t="shared" si="111"/>
        <v>3.8615599999999999</v>
      </c>
      <c r="R196" s="91">
        <f t="shared" si="111"/>
        <v>3.8482799999999999</v>
      </c>
      <c r="S196" s="91">
        <f t="shared" si="111"/>
        <v>3.8574199999999998</v>
      </c>
      <c r="T196" s="91">
        <f t="shared" si="111"/>
        <v>3.9044699999999999</v>
      </c>
      <c r="U196" s="91">
        <f t="shared" si="111"/>
        <v>3.9334199999999999</v>
      </c>
      <c r="V196" s="91">
        <f t="shared" si="111"/>
        <v>3.99674</v>
      </c>
      <c r="W196" s="91">
        <f t="shared" si="111"/>
        <v>3.8173900000000001</v>
      </c>
      <c r="X196" s="91">
        <f t="shared" si="111"/>
        <v>3.73794</v>
      </c>
      <c r="Y196" s="91">
        <f t="shared" si="111"/>
        <v>3.67388</v>
      </c>
      <c r="Z196" s="91">
        <f t="shared" si="111"/>
        <v>3.5368300000000001</v>
      </c>
      <c r="AA196" s="91">
        <f t="shared" si="111"/>
        <v>3.3341599999999998</v>
      </c>
    </row>
    <row r="197" spans="1:27" ht="12.75" hidden="1" customHeight="1" outlineLevel="1" x14ac:dyDescent="0.3">
      <c r="A197" s="99" t="s">
        <v>1761</v>
      </c>
      <c r="B197" s="63" t="s">
        <v>238</v>
      </c>
      <c r="C197" s="43" t="s">
        <v>79</v>
      </c>
      <c r="D197" s="44">
        <v>1309.8599999999999</v>
      </c>
      <c r="E197" s="44">
        <v>1200.8699999999999</v>
      </c>
      <c r="F197" s="44">
        <v>1175.0899999999999</v>
      </c>
      <c r="G197" s="44">
        <v>1174.8699999999999</v>
      </c>
      <c r="H197" s="44">
        <v>1185.46</v>
      </c>
      <c r="I197" s="44">
        <v>1325.74</v>
      </c>
      <c r="J197" s="44">
        <v>1563.54</v>
      </c>
      <c r="K197" s="44">
        <v>1836.55</v>
      </c>
      <c r="L197" s="44">
        <v>1973.98</v>
      </c>
      <c r="M197" s="44">
        <v>2104.5</v>
      </c>
      <c r="N197" s="44">
        <v>2176.21</v>
      </c>
      <c r="O197" s="44">
        <v>2074.94</v>
      </c>
      <c r="P197" s="44">
        <v>2045.39</v>
      </c>
      <c r="Q197" s="44">
        <v>2051.52</v>
      </c>
      <c r="R197" s="44">
        <v>2038.24</v>
      </c>
      <c r="S197" s="44">
        <v>2047.38</v>
      </c>
      <c r="T197" s="44">
        <v>2094.4299999999998</v>
      </c>
      <c r="U197" s="44">
        <v>2123.38</v>
      </c>
      <c r="V197" s="44">
        <v>2186.6999999999998</v>
      </c>
      <c r="W197" s="44">
        <v>2007.35</v>
      </c>
      <c r="X197" s="44">
        <v>1927.9</v>
      </c>
      <c r="Y197" s="44">
        <v>1863.84</v>
      </c>
      <c r="Z197" s="44">
        <v>1726.79</v>
      </c>
      <c r="AA197" s="44">
        <v>1524.12</v>
      </c>
    </row>
    <row r="198" spans="1:27" ht="12.75" hidden="1" customHeight="1" outlineLevel="1" x14ac:dyDescent="0.3">
      <c r="A198" s="99" t="s">
        <v>1762</v>
      </c>
      <c r="B198" s="63" t="s">
        <v>90</v>
      </c>
      <c r="C198" s="43" t="s">
        <v>79</v>
      </c>
      <c r="D198" s="44">
        <f>$D$158</f>
        <v>1716.97</v>
      </c>
      <c r="E198" s="44">
        <f>$D$158</f>
        <v>1716.97</v>
      </c>
      <c r="F198" s="44">
        <f t="shared" ref="F198:AA198" si="112">$D$158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3">
      <c r="A199" s="99" t="s">
        <v>1763</v>
      </c>
      <c r="B199" s="63" t="s">
        <v>83</v>
      </c>
      <c r="C199" s="43" t="s">
        <v>79</v>
      </c>
      <c r="D199" s="44">
        <v>4.8</v>
      </c>
      <c r="E199" s="44">
        <v>4.8</v>
      </c>
      <c r="F199" s="44">
        <v>4.8</v>
      </c>
      <c r="G199" s="44">
        <v>4.8</v>
      </c>
      <c r="H199" s="44">
        <v>4.8</v>
      </c>
      <c r="I199" s="44">
        <v>4.8</v>
      </c>
      <c r="J199" s="44">
        <v>4.8</v>
      </c>
      <c r="K199" s="44">
        <v>4.8</v>
      </c>
      <c r="L199" s="44">
        <v>4.8</v>
      </c>
      <c r="M199" s="44">
        <v>4.8</v>
      </c>
      <c r="N199" s="44">
        <v>4.8</v>
      </c>
      <c r="O199" s="44">
        <v>4.8</v>
      </c>
      <c r="P199" s="44">
        <v>4.8</v>
      </c>
      <c r="Q199" s="44">
        <v>4.8</v>
      </c>
      <c r="R199" s="44">
        <v>4.8</v>
      </c>
      <c r="S199" s="44">
        <v>4.8</v>
      </c>
      <c r="T199" s="44">
        <v>4.8</v>
      </c>
      <c r="U199" s="44">
        <v>4.8</v>
      </c>
      <c r="V199" s="44">
        <v>4.8</v>
      </c>
      <c r="W199" s="44">
        <v>4.8</v>
      </c>
      <c r="X199" s="44">
        <v>4.8</v>
      </c>
      <c r="Y199" s="44">
        <v>4.8</v>
      </c>
      <c r="Z199" s="44">
        <v>4.8</v>
      </c>
      <c r="AA199" s="44">
        <v>4.8</v>
      </c>
    </row>
    <row r="200" spans="1:27" ht="12.75" hidden="1" customHeight="1" outlineLevel="1" x14ac:dyDescent="0.3">
      <c r="A200" s="99" t="s">
        <v>1764</v>
      </c>
      <c r="B200" s="63" t="s">
        <v>81</v>
      </c>
      <c r="C200" s="43" t="s">
        <v>79</v>
      </c>
      <c r="D200" s="44">
        <f>$D$11</f>
        <v>88.27</v>
      </c>
      <c r="E200" s="44">
        <f t="shared" ref="E200:AA200" si="113">$D$11</f>
        <v>88.27</v>
      </c>
      <c r="F200" s="44">
        <f t="shared" si="113"/>
        <v>88.27</v>
      </c>
      <c r="G200" s="44">
        <f t="shared" si="113"/>
        <v>88.27</v>
      </c>
      <c r="H200" s="44">
        <f t="shared" si="113"/>
        <v>88.27</v>
      </c>
      <c r="I200" s="44">
        <f t="shared" si="113"/>
        <v>88.27</v>
      </c>
      <c r="J200" s="44">
        <f t="shared" si="113"/>
        <v>88.27</v>
      </c>
      <c r="K200" s="44">
        <f t="shared" si="113"/>
        <v>88.27</v>
      </c>
      <c r="L200" s="44">
        <f t="shared" si="113"/>
        <v>88.27</v>
      </c>
      <c r="M200" s="44">
        <f t="shared" si="113"/>
        <v>88.27</v>
      </c>
      <c r="N200" s="44">
        <f t="shared" si="113"/>
        <v>88.27</v>
      </c>
      <c r="O200" s="44">
        <f t="shared" si="113"/>
        <v>88.27</v>
      </c>
      <c r="P200" s="44">
        <f t="shared" si="113"/>
        <v>88.27</v>
      </c>
      <c r="Q200" s="44">
        <f t="shared" si="113"/>
        <v>88.27</v>
      </c>
      <c r="R200" s="44">
        <f t="shared" si="113"/>
        <v>88.27</v>
      </c>
      <c r="S200" s="44">
        <f t="shared" si="113"/>
        <v>88.27</v>
      </c>
      <c r="T200" s="44">
        <f t="shared" si="113"/>
        <v>88.27</v>
      </c>
      <c r="U200" s="44">
        <f t="shared" si="113"/>
        <v>88.27</v>
      </c>
      <c r="V200" s="44">
        <f t="shared" si="113"/>
        <v>88.27</v>
      </c>
      <c r="W200" s="44">
        <f t="shared" si="113"/>
        <v>88.27</v>
      </c>
      <c r="X200" s="44">
        <f t="shared" si="113"/>
        <v>88.27</v>
      </c>
      <c r="Y200" s="44">
        <f t="shared" si="113"/>
        <v>88.27</v>
      </c>
      <c r="Z200" s="44">
        <f t="shared" si="113"/>
        <v>88.27</v>
      </c>
      <c r="AA200" s="44">
        <f t="shared" si="113"/>
        <v>88.27</v>
      </c>
    </row>
    <row r="201" spans="1:27" ht="12.75" customHeight="1" collapsed="1" x14ac:dyDescent="0.3">
      <c r="A201" s="98" t="s">
        <v>1765</v>
      </c>
      <c r="B201" s="28" t="str">
        <f>"10"&amp;"."&amp;$B$752&amp;"."&amp;$B$753</f>
        <v>10.02.2024</v>
      </c>
      <c r="C201" s="90" t="s">
        <v>76</v>
      </c>
      <c r="D201" s="91">
        <f>ROUND(((D202+D203+D205+D204)/1000),5)</f>
        <v>3.2549100000000002</v>
      </c>
      <c r="E201" s="91">
        <f>ROUND(((E202+E203+E205+E204)/1000),5)</f>
        <v>3.0797599999999998</v>
      </c>
      <c r="F201" s="91">
        <f>ROUND(((F202+F203+F205+F204)/1000),5)</f>
        <v>2.9999400000000001</v>
      </c>
      <c r="G201" s="91">
        <f t="shared" ref="G201:AA201" si="114">ROUND(((G202+G203+G205+G204)/1000),5)</f>
        <v>2.99105</v>
      </c>
      <c r="H201" s="91">
        <f t="shared" si="114"/>
        <v>2.9993599999999998</v>
      </c>
      <c r="I201" s="91">
        <f t="shared" si="114"/>
        <v>3.0905499999999999</v>
      </c>
      <c r="J201" s="91">
        <f t="shared" si="114"/>
        <v>3.2016200000000001</v>
      </c>
      <c r="K201" s="91">
        <f t="shared" si="114"/>
        <v>3.43601</v>
      </c>
      <c r="L201" s="91">
        <f t="shared" si="114"/>
        <v>3.62161</v>
      </c>
      <c r="M201" s="91">
        <f t="shared" si="114"/>
        <v>3.6992500000000001</v>
      </c>
      <c r="N201" s="91">
        <f t="shared" si="114"/>
        <v>3.76925</v>
      </c>
      <c r="O201" s="91">
        <f t="shared" si="114"/>
        <v>3.7857099999999999</v>
      </c>
      <c r="P201" s="91">
        <f t="shared" si="114"/>
        <v>3.7680899999999999</v>
      </c>
      <c r="Q201" s="91">
        <f t="shared" si="114"/>
        <v>3.75563</v>
      </c>
      <c r="R201" s="91">
        <f t="shared" si="114"/>
        <v>3.7054800000000001</v>
      </c>
      <c r="S201" s="91">
        <f t="shared" si="114"/>
        <v>3.77738</v>
      </c>
      <c r="T201" s="91">
        <f t="shared" si="114"/>
        <v>3.8271299999999999</v>
      </c>
      <c r="U201" s="91">
        <f t="shared" si="114"/>
        <v>3.8787699999999998</v>
      </c>
      <c r="V201" s="91">
        <f t="shared" si="114"/>
        <v>4.0101100000000001</v>
      </c>
      <c r="W201" s="91">
        <f t="shared" si="114"/>
        <v>3.8768699999999998</v>
      </c>
      <c r="X201" s="91">
        <f t="shared" si="114"/>
        <v>3.7261899999999999</v>
      </c>
      <c r="Y201" s="91">
        <f t="shared" si="114"/>
        <v>3.6349800000000001</v>
      </c>
      <c r="Z201" s="91">
        <f t="shared" si="114"/>
        <v>3.5594199999999998</v>
      </c>
      <c r="AA201" s="91">
        <f t="shared" si="114"/>
        <v>3.3439299999999998</v>
      </c>
    </row>
    <row r="202" spans="1:27" ht="12.75" hidden="1" customHeight="1" outlineLevel="1" x14ac:dyDescent="0.3">
      <c r="A202" s="99" t="s">
        <v>1766</v>
      </c>
      <c r="B202" s="63" t="s">
        <v>238</v>
      </c>
      <c r="C202" s="43" t="s">
        <v>79</v>
      </c>
      <c r="D202" s="44">
        <v>1444.87</v>
      </c>
      <c r="E202" s="44">
        <v>1269.72</v>
      </c>
      <c r="F202" s="44">
        <v>1189.9000000000001</v>
      </c>
      <c r="G202" s="44">
        <v>1181.01</v>
      </c>
      <c r="H202" s="44">
        <v>1189.32</v>
      </c>
      <c r="I202" s="44">
        <v>1280.51</v>
      </c>
      <c r="J202" s="44">
        <v>1391.58</v>
      </c>
      <c r="K202" s="44">
        <v>1625.97</v>
      </c>
      <c r="L202" s="44">
        <v>1811.57</v>
      </c>
      <c r="M202" s="44">
        <v>1889.21</v>
      </c>
      <c r="N202" s="44">
        <v>1959.21</v>
      </c>
      <c r="O202" s="44">
        <v>1975.67</v>
      </c>
      <c r="P202" s="44">
        <v>1958.05</v>
      </c>
      <c r="Q202" s="44">
        <v>1945.59</v>
      </c>
      <c r="R202" s="44">
        <v>1895.44</v>
      </c>
      <c r="S202" s="44">
        <v>1967.34</v>
      </c>
      <c r="T202" s="44">
        <v>2017.09</v>
      </c>
      <c r="U202" s="44">
        <v>2068.73</v>
      </c>
      <c r="V202" s="44">
        <v>2200.0700000000002</v>
      </c>
      <c r="W202" s="44">
        <v>2066.83</v>
      </c>
      <c r="X202" s="44">
        <v>1916.15</v>
      </c>
      <c r="Y202" s="44">
        <v>1824.94</v>
      </c>
      <c r="Z202" s="44">
        <v>1749.38</v>
      </c>
      <c r="AA202" s="44">
        <v>1533.89</v>
      </c>
    </row>
    <row r="203" spans="1:27" ht="12.75" hidden="1" customHeight="1" outlineLevel="1" x14ac:dyDescent="0.3">
      <c r="A203" s="99" t="s">
        <v>1767</v>
      </c>
      <c r="B203" s="63" t="s">
        <v>90</v>
      </c>
      <c r="C203" s="43" t="s">
        <v>79</v>
      </c>
      <c r="D203" s="44">
        <f>$D$158</f>
        <v>1716.97</v>
      </c>
      <c r="E203" s="44">
        <f>$D$158</f>
        <v>1716.97</v>
      </c>
      <c r="F203" s="44">
        <f t="shared" ref="F203:AA203" si="115">$D$158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3">
      <c r="A204" s="99" t="s">
        <v>1768</v>
      </c>
      <c r="B204" s="63" t="s">
        <v>83</v>
      </c>
      <c r="C204" s="43" t="s">
        <v>79</v>
      </c>
      <c r="D204" s="44">
        <v>4.8</v>
      </c>
      <c r="E204" s="44">
        <v>4.8</v>
      </c>
      <c r="F204" s="44">
        <v>4.8</v>
      </c>
      <c r="G204" s="44">
        <v>4.8</v>
      </c>
      <c r="H204" s="44">
        <v>4.8</v>
      </c>
      <c r="I204" s="44">
        <v>4.8</v>
      </c>
      <c r="J204" s="44">
        <v>4.8</v>
      </c>
      <c r="K204" s="44">
        <v>4.8</v>
      </c>
      <c r="L204" s="44">
        <v>4.8</v>
      </c>
      <c r="M204" s="44">
        <v>4.8</v>
      </c>
      <c r="N204" s="44">
        <v>4.8</v>
      </c>
      <c r="O204" s="44">
        <v>4.8</v>
      </c>
      <c r="P204" s="44">
        <v>4.8</v>
      </c>
      <c r="Q204" s="44">
        <v>4.8</v>
      </c>
      <c r="R204" s="44">
        <v>4.8</v>
      </c>
      <c r="S204" s="44">
        <v>4.8</v>
      </c>
      <c r="T204" s="44">
        <v>4.8</v>
      </c>
      <c r="U204" s="44">
        <v>4.8</v>
      </c>
      <c r="V204" s="44">
        <v>4.8</v>
      </c>
      <c r="W204" s="44">
        <v>4.8</v>
      </c>
      <c r="X204" s="44">
        <v>4.8</v>
      </c>
      <c r="Y204" s="44">
        <v>4.8</v>
      </c>
      <c r="Z204" s="44">
        <v>4.8</v>
      </c>
      <c r="AA204" s="44">
        <v>4.8</v>
      </c>
    </row>
    <row r="205" spans="1:27" ht="12.75" hidden="1" customHeight="1" outlineLevel="1" x14ac:dyDescent="0.3">
      <c r="A205" s="99" t="s">
        <v>1769</v>
      </c>
      <c r="B205" s="63" t="s">
        <v>81</v>
      </c>
      <c r="C205" s="43" t="s">
        <v>79</v>
      </c>
      <c r="D205" s="44">
        <f>$D$11</f>
        <v>88.27</v>
      </c>
      <c r="E205" s="44">
        <f t="shared" ref="E205:AA205" si="116">$D$11</f>
        <v>88.27</v>
      </c>
      <c r="F205" s="44">
        <f t="shared" si="116"/>
        <v>88.27</v>
      </c>
      <c r="G205" s="44">
        <f t="shared" si="116"/>
        <v>88.27</v>
      </c>
      <c r="H205" s="44">
        <f t="shared" si="116"/>
        <v>88.27</v>
      </c>
      <c r="I205" s="44">
        <f t="shared" si="116"/>
        <v>88.27</v>
      </c>
      <c r="J205" s="44">
        <f t="shared" si="116"/>
        <v>88.27</v>
      </c>
      <c r="K205" s="44">
        <f t="shared" si="116"/>
        <v>88.27</v>
      </c>
      <c r="L205" s="44">
        <f t="shared" si="116"/>
        <v>88.27</v>
      </c>
      <c r="M205" s="44">
        <f t="shared" si="116"/>
        <v>88.27</v>
      </c>
      <c r="N205" s="44">
        <f t="shared" si="116"/>
        <v>88.27</v>
      </c>
      <c r="O205" s="44">
        <f t="shared" si="116"/>
        <v>88.27</v>
      </c>
      <c r="P205" s="44">
        <f t="shared" si="116"/>
        <v>88.27</v>
      </c>
      <c r="Q205" s="44">
        <f t="shared" si="116"/>
        <v>88.27</v>
      </c>
      <c r="R205" s="44">
        <f t="shared" si="116"/>
        <v>88.27</v>
      </c>
      <c r="S205" s="44">
        <f t="shared" si="116"/>
        <v>88.27</v>
      </c>
      <c r="T205" s="44">
        <f t="shared" si="116"/>
        <v>88.27</v>
      </c>
      <c r="U205" s="44">
        <f t="shared" si="116"/>
        <v>88.27</v>
      </c>
      <c r="V205" s="44">
        <f t="shared" si="116"/>
        <v>88.27</v>
      </c>
      <c r="W205" s="44">
        <f t="shared" si="116"/>
        <v>88.27</v>
      </c>
      <c r="X205" s="44">
        <f t="shared" si="116"/>
        <v>88.27</v>
      </c>
      <c r="Y205" s="44">
        <f t="shared" si="116"/>
        <v>88.27</v>
      </c>
      <c r="Z205" s="44">
        <f t="shared" si="116"/>
        <v>88.27</v>
      </c>
      <c r="AA205" s="44">
        <f t="shared" si="116"/>
        <v>88.27</v>
      </c>
    </row>
    <row r="206" spans="1:27" ht="12.75" customHeight="1" collapsed="1" x14ac:dyDescent="0.3">
      <c r="A206" s="98" t="s">
        <v>1770</v>
      </c>
      <c r="B206" s="28" t="str">
        <f>"11"&amp;"."&amp;$B$752&amp;"."&amp;$B$753</f>
        <v>11.02.2024</v>
      </c>
      <c r="C206" s="90" t="s">
        <v>76</v>
      </c>
      <c r="D206" s="91">
        <f>ROUND(((D207+D208+D210+D209)/1000),5)</f>
        <v>3.2506599999999999</v>
      </c>
      <c r="E206" s="91">
        <f>ROUND(((E207+E208+E210+E209)/1000),5)</f>
        <v>3.0908600000000002</v>
      </c>
      <c r="F206" s="91">
        <f>ROUND(((F207+F208+F210+F209)/1000),5)</f>
        <v>3.01593</v>
      </c>
      <c r="G206" s="91">
        <f t="shared" ref="G206:AA206" si="117">ROUND(((G207+G208+G210+G209)/1000),5)</f>
        <v>3.00142</v>
      </c>
      <c r="H206" s="91">
        <f t="shared" si="117"/>
        <v>3.00637</v>
      </c>
      <c r="I206" s="91">
        <f t="shared" si="117"/>
        <v>3.0750000000000002</v>
      </c>
      <c r="J206" s="91">
        <f t="shared" si="117"/>
        <v>3.1664699999999999</v>
      </c>
      <c r="K206" s="91">
        <f t="shared" si="117"/>
        <v>3.30192</v>
      </c>
      <c r="L206" s="91">
        <f t="shared" si="117"/>
        <v>3.55566</v>
      </c>
      <c r="M206" s="91">
        <f t="shared" si="117"/>
        <v>3.6373000000000002</v>
      </c>
      <c r="N206" s="91">
        <f t="shared" si="117"/>
        <v>3.6913100000000001</v>
      </c>
      <c r="O206" s="91">
        <f t="shared" si="117"/>
        <v>3.71414</v>
      </c>
      <c r="P206" s="91">
        <f t="shared" si="117"/>
        <v>3.7083300000000001</v>
      </c>
      <c r="Q206" s="91">
        <f t="shared" si="117"/>
        <v>3.7063799999999998</v>
      </c>
      <c r="R206" s="91">
        <f t="shared" si="117"/>
        <v>3.66913</v>
      </c>
      <c r="S206" s="91">
        <f t="shared" si="117"/>
        <v>3.6640700000000002</v>
      </c>
      <c r="T206" s="91">
        <f t="shared" si="117"/>
        <v>3.71265</v>
      </c>
      <c r="U206" s="91">
        <f t="shared" si="117"/>
        <v>3.7679800000000001</v>
      </c>
      <c r="V206" s="91">
        <f t="shared" si="117"/>
        <v>3.7680799999999999</v>
      </c>
      <c r="W206" s="91">
        <f t="shared" si="117"/>
        <v>3.73211</v>
      </c>
      <c r="X206" s="91">
        <f t="shared" si="117"/>
        <v>3.7212700000000001</v>
      </c>
      <c r="Y206" s="91">
        <f t="shared" si="117"/>
        <v>3.6416499999999998</v>
      </c>
      <c r="Z206" s="91">
        <f t="shared" si="117"/>
        <v>3.5585100000000001</v>
      </c>
      <c r="AA206" s="91">
        <f t="shared" si="117"/>
        <v>3.29434</v>
      </c>
    </row>
    <row r="207" spans="1:27" ht="12.75" hidden="1" customHeight="1" outlineLevel="1" x14ac:dyDescent="0.3">
      <c r="A207" s="99" t="s">
        <v>1771</v>
      </c>
      <c r="B207" s="63" t="s">
        <v>238</v>
      </c>
      <c r="C207" s="43" t="s">
        <v>79</v>
      </c>
      <c r="D207" s="44">
        <v>1440.62</v>
      </c>
      <c r="E207" s="44">
        <v>1280.82</v>
      </c>
      <c r="F207" s="44">
        <v>1205.8900000000001</v>
      </c>
      <c r="G207" s="44">
        <v>1191.3800000000001</v>
      </c>
      <c r="H207" s="44">
        <v>1196.33</v>
      </c>
      <c r="I207" s="44">
        <v>1264.96</v>
      </c>
      <c r="J207" s="44">
        <v>1356.43</v>
      </c>
      <c r="K207" s="44">
        <v>1491.88</v>
      </c>
      <c r="L207" s="44">
        <v>1745.62</v>
      </c>
      <c r="M207" s="44">
        <v>1827.26</v>
      </c>
      <c r="N207" s="44">
        <v>1881.27</v>
      </c>
      <c r="O207" s="44">
        <v>1904.1</v>
      </c>
      <c r="P207" s="44">
        <v>1898.29</v>
      </c>
      <c r="Q207" s="44">
        <v>1896.34</v>
      </c>
      <c r="R207" s="44">
        <v>1859.09</v>
      </c>
      <c r="S207" s="44">
        <v>1854.03</v>
      </c>
      <c r="T207" s="44">
        <v>1902.61</v>
      </c>
      <c r="U207" s="44">
        <v>1957.94</v>
      </c>
      <c r="V207" s="44">
        <v>1958.04</v>
      </c>
      <c r="W207" s="44">
        <v>1922.07</v>
      </c>
      <c r="X207" s="44">
        <v>1911.23</v>
      </c>
      <c r="Y207" s="44">
        <v>1831.61</v>
      </c>
      <c r="Z207" s="44">
        <v>1748.47</v>
      </c>
      <c r="AA207" s="44">
        <v>1484.3</v>
      </c>
    </row>
    <row r="208" spans="1:27" ht="12.75" hidden="1" customHeight="1" outlineLevel="1" x14ac:dyDescent="0.3">
      <c r="A208" s="99" t="s">
        <v>1772</v>
      </c>
      <c r="B208" s="63" t="s">
        <v>90</v>
      </c>
      <c r="C208" s="43" t="s">
        <v>79</v>
      </c>
      <c r="D208" s="44">
        <f>$D$158</f>
        <v>1716.97</v>
      </c>
      <c r="E208" s="44">
        <f>$D$158</f>
        <v>1716.97</v>
      </c>
      <c r="F208" s="44">
        <f t="shared" ref="F208:AA208" si="118">$D$158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3">
      <c r="A209" s="99" t="s">
        <v>1773</v>
      </c>
      <c r="B209" s="63" t="s">
        <v>83</v>
      </c>
      <c r="C209" s="43" t="s">
        <v>79</v>
      </c>
      <c r="D209" s="44">
        <v>4.8</v>
      </c>
      <c r="E209" s="44">
        <v>4.8</v>
      </c>
      <c r="F209" s="44">
        <v>4.8</v>
      </c>
      <c r="G209" s="44">
        <v>4.8</v>
      </c>
      <c r="H209" s="44">
        <v>4.8</v>
      </c>
      <c r="I209" s="44">
        <v>4.8</v>
      </c>
      <c r="J209" s="44">
        <v>4.8</v>
      </c>
      <c r="K209" s="44">
        <v>4.8</v>
      </c>
      <c r="L209" s="44">
        <v>4.8</v>
      </c>
      <c r="M209" s="44">
        <v>4.8</v>
      </c>
      <c r="N209" s="44">
        <v>4.8</v>
      </c>
      <c r="O209" s="44">
        <v>4.8</v>
      </c>
      <c r="P209" s="44">
        <v>4.8</v>
      </c>
      <c r="Q209" s="44">
        <v>4.8</v>
      </c>
      <c r="R209" s="44">
        <v>4.8</v>
      </c>
      <c r="S209" s="44">
        <v>4.8</v>
      </c>
      <c r="T209" s="44">
        <v>4.8</v>
      </c>
      <c r="U209" s="44">
        <v>4.8</v>
      </c>
      <c r="V209" s="44">
        <v>4.8</v>
      </c>
      <c r="W209" s="44">
        <v>4.8</v>
      </c>
      <c r="X209" s="44">
        <v>4.8</v>
      </c>
      <c r="Y209" s="44">
        <v>4.8</v>
      </c>
      <c r="Z209" s="44">
        <v>4.8</v>
      </c>
      <c r="AA209" s="44">
        <v>4.8</v>
      </c>
    </row>
    <row r="210" spans="1:27" ht="12.75" hidden="1" customHeight="1" outlineLevel="1" x14ac:dyDescent="0.3">
      <c r="A210" s="99" t="s">
        <v>1774</v>
      </c>
      <c r="B210" s="63" t="s">
        <v>81</v>
      </c>
      <c r="C210" s="43" t="s">
        <v>79</v>
      </c>
      <c r="D210" s="44">
        <f>$D$11</f>
        <v>88.27</v>
      </c>
      <c r="E210" s="44">
        <f t="shared" ref="E210:AA210" si="119">$D$11</f>
        <v>88.27</v>
      </c>
      <c r="F210" s="44">
        <f t="shared" si="119"/>
        <v>88.27</v>
      </c>
      <c r="G210" s="44">
        <f t="shared" si="119"/>
        <v>88.27</v>
      </c>
      <c r="H210" s="44">
        <f t="shared" si="119"/>
        <v>88.27</v>
      </c>
      <c r="I210" s="44">
        <f t="shared" si="119"/>
        <v>88.27</v>
      </c>
      <c r="J210" s="44">
        <f t="shared" si="119"/>
        <v>88.27</v>
      </c>
      <c r="K210" s="44">
        <f t="shared" si="119"/>
        <v>88.27</v>
      </c>
      <c r="L210" s="44">
        <f t="shared" si="119"/>
        <v>88.27</v>
      </c>
      <c r="M210" s="44">
        <f t="shared" si="119"/>
        <v>88.27</v>
      </c>
      <c r="N210" s="44">
        <f t="shared" si="119"/>
        <v>88.27</v>
      </c>
      <c r="O210" s="44">
        <f t="shared" si="119"/>
        <v>88.27</v>
      </c>
      <c r="P210" s="44">
        <f t="shared" si="119"/>
        <v>88.27</v>
      </c>
      <c r="Q210" s="44">
        <f t="shared" si="119"/>
        <v>88.27</v>
      </c>
      <c r="R210" s="44">
        <f t="shared" si="119"/>
        <v>88.27</v>
      </c>
      <c r="S210" s="44">
        <f t="shared" si="119"/>
        <v>88.27</v>
      </c>
      <c r="T210" s="44">
        <f t="shared" si="119"/>
        <v>88.27</v>
      </c>
      <c r="U210" s="44">
        <f t="shared" si="119"/>
        <v>88.27</v>
      </c>
      <c r="V210" s="44">
        <f t="shared" si="119"/>
        <v>88.27</v>
      </c>
      <c r="W210" s="44">
        <f t="shared" si="119"/>
        <v>88.27</v>
      </c>
      <c r="X210" s="44">
        <f t="shared" si="119"/>
        <v>88.27</v>
      </c>
      <c r="Y210" s="44">
        <f t="shared" si="119"/>
        <v>88.27</v>
      </c>
      <c r="Z210" s="44">
        <f t="shared" si="119"/>
        <v>88.27</v>
      </c>
      <c r="AA210" s="44">
        <f t="shared" si="119"/>
        <v>88.27</v>
      </c>
    </row>
    <row r="211" spans="1:27" ht="12.75" customHeight="1" collapsed="1" x14ac:dyDescent="0.3">
      <c r="A211" s="98" t="s">
        <v>1775</v>
      </c>
      <c r="B211" s="28" t="str">
        <f>"12"&amp;"."&amp;$B$752&amp;"."&amp;$B$753</f>
        <v>12.02.2024</v>
      </c>
      <c r="C211" s="90" t="s">
        <v>76</v>
      </c>
      <c r="D211" s="91">
        <f>ROUND(((D212+D213+D215+D214)/1000),5)</f>
        <v>3.17536</v>
      </c>
      <c r="E211" s="91">
        <f>ROUND(((E212+E213+E215+E214)/1000),5)</f>
        <v>3.0523899999999999</v>
      </c>
      <c r="F211" s="91">
        <f>ROUND(((F212+F213+F215+F214)/1000),5)</f>
        <v>3.0157699999999998</v>
      </c>
      <c r="G211" s="91">
        <f t="shared" ref="G211:AA211" si="120">ROUND(((G212+G213+G215+G214)/1000),5)</f>
        <v>3.01823</v>
      </c>
      <c r="H211" s="91">
        <f t="shared" si="120"/>
        <v>3.0704500000000001</v>
      </c>
      <c r="I211" s="91">
        <f t="shared" si="120"/>
        <v>3.17523</v>
      </c>
      <c r="J211" s="91">
        <f t="shared" si="120"/>
        <v>3.4875500000000001</v>
      </c>
      <c r="K211" s="91">
        <f t="shared" si="120"/>
        <v>3.6833499999999999</v>
      </c>
      <c r="L211" s="91">
        <f t="shared" si="120"/>
        <v>3.82077</v>
      </c>
      <c r="M211" s="91">
        <f t="shared" si="120"/>
        <v>3.85345</v>
      </c>
      <c r="N211" s="91">
        <f t="shared" si="120"/>
        <v>3.8856700000000002</v>
      </c>
      <c r="O211" s="91">
        <f t="shared" si="120"/>
        <v>3.91675</v>
      </c>
      <c r="P211" s="91">
        <f t="shared" si="120"/>
        <v>3.8813</v>
      </c>
      <c r="Q211" s="91">
        <f t="shared" si="120"/>
        <v>3.90035</v>
      </c>
      <c r="R211" s="91">
        <f t="shared" si="120"/>
        <v>3.8765900000000002</v>
      </c>
      <c r="S211" s="91">
        <f t="shared" si="120"/>
        <v>3.8227500000000001</v>
      </c>
      <c r="T211" s="91">
        <f t="shared" si="120"/>
        <v>3.8150300000000001</v>
      </c>
      <c r="U211" s="91">
        <f t="shared" si="120"/>
        <v>3.8170099999999998</v>
      </c>
      <c r="V211" s="91">
        <f t="shared" si="120"/>
        <v>3.84416</v>
      </c>
      <c r="W211" s="91">
        <f t="shared" si="120"/>
        <v>3.8530899999999999</v>
      </c>
      <c r="X211" s="91">
        <f t="shared" si="120"/>
        <v>3.77007</v>
      </c>
      <c r="Y211" s="91">
        <f t="shared" si="120"/>
        <v>3.6450100000000001</v>
      </c>
      <c r="Z211" s="91">
        <f t="shared" si="120"/>
        <v>3.4354100000000001</v>
      </c>
      <c r="AA211" s="91">
        <f t="shared" si="120"/>
        <v>3.2427000000000001</v>
      </c>
    </row>
    <row r="212" spans="1:27" ht="12.75" hidden="1" customHeight="1" outlineLevel="1" x14ac:dyDescent="0.3">
      <c r="A212" s="99" t="s">
        <v>1776</v>
      </c>
      <c r="B212" s="63" t="s">
        <v>238</v>
      </c>
      <c r="C212" s="43" t="s">
        <v>79</v>
      </c>
      <c r="D212" s="44">
        <v>1365.32</v>
      </c>
      <c r="E212" s="44">
        <v>1242.3499999999999</v>
      </c>
      <c r="F212" s="44">
        <v>1205.73</v>
      </c>
      <c r="G212" s="44">
        <v>1208.19</v>
      </c>
      <c r="H212" s="44">
        <v>1260.4100000000001</v>
      </c>
      <c r="I212" s="44">
        <v>1365.19</v>
      </c>
      <c r="J212" s="44">
        <v>1677.51</v>
      </c>
      <c r="K212" s="44">
        <v>1873.31</v>
      </c>
      <c r="L212" s="44">
        <v>2010.73</v>
      </c>
      <c r="M212" s="44">
        <v>2043.41</v>
      </c>
      <c r="N212" s="44">
        <v>2075.63</v>
      </c>
      <c r="O212" s="44">
        <v>2106.71</v>
      </c>
      <c r="P212" s="44">
        <v>2071.2600000000002</v>
      </c>
      <c r="Q212" s="44">
        <v>2090.31</v>
      </c>
      <c r="R212" s="44">
        <v>2066.5500000000002</v>
      </c>
      <c r="S212" s="44">
        <v>2012.71</v>
      </c>
      <c r="T212" s="44">
        <v>2004.99</v>
      </c>
      <c r="U212" s="44">
        <v>2006.97</v>
      </c>
      <c r="V212" s="44">
        <v>2034.12</v>
      </c>
      <c r="W212" s="44">
        <v>2043.05</v>
      </c>
      <c r="X212" s="44">
        <v>1960.03</v>
      </c>
      <c r="Y212" s="44">
        <v>1834.97</v>
      </c>
      <c r="Z212" s="44">
        <v>1625.37</v>
      </c>
      <c r="AA212" s="44">
        <v>1432.66</v>
      </c>
    </row>
    <row r="213" spans="1:27" ht="12.75" hidden="1" customHeight="1" outlineLevel="1" x14ac:dyDescent="0.3">
      <c r="A213" s="99" t="s">
        <v>1777</v>
      </c>
      <c r="B213" s="63" t="s">
        <v>90</v>
      </c>
      <c r="C213" s="43" t="s">
        <v>79</v>
      </c>
      <c r="D213" s="44">
        <f>$D$158</f>
        <v>1716.97</v>
      </c>
      <c r="E213" s="44">
        <f>$D$158</f>
        <v>1716.97</v>
      </c>
      <c r="F213" s="44">
        <f t="shared" ref="F213:AA213" si="121">$D$158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3">
      <c r="A214" s="99" t="s">
        <v>1778</v>
      </c>
      <c r="B214" s="63" t="s">
        <v>83</v>
      </c>
      <c r="C214" s="43" t="s">
        <v>79</v>
      </c>
      <c r="D214" s="44">
        <v>4.8</v>
      </c>
      <c r="E214" s="44">
        <v>4.8</v>
      </c>
      <c r="F214" s="44">
        <v>4.8</v>
      </c>
      <c r="G214" s="44">
        <v>4.8</v>
      </c>
      <c r="H214" s="44">
        <v>4.8</v>
      </c>
      <c r="I214" s="44">
        <v>4.8</v>
      </c>
      <c r="J214" s="44">
        <v>4.8</v>
      </c>
      <c r="K214" s="44">
        <v>4.8</v>
      </c>
      <c r="L214" s="44">
        <v>4.8</v>
      </c>
      <c r="M214" s="44">
        <v>4.8</v>
      </c>
      <c r="N214" s="44">
        <v>4.8</v>
      </c>
      <c r="O214" s="44">
        <v>4.8</v>
      </c>
      <c r="P214" s="44">
        <v>4.8</v>
      </c>
      <c r="Q214" s="44">
        <v>4.8</v>
      </c>
      <c r="R214" s="44">
        <v>4.8</v>
      </c>
      <c r="S214" s="44">
        <v>4.8</v>
      </c>
      <c r="T214" s="44">
        <v>4.8</v>
      </c>
      <c r="U214" s="44">
        <v>4.8</v>
      </c>
      <c r="V214" s="44">
        <v>4.8</v>
      </c>
      <c r="W214" s="44">
        <v>4.8</v>
      </c>
      <c r="X214" s="44">
        <v>4.8</v>
      </c>
      <c r="Y214" s="44">
        <v>4.8</v>
      </c>
      <c r="Z214" s="44">
        <v>4.8</v>
      </c>
      <c r="AA214" s="44">
        <v>4.8</v>
      </c>
    </row>
    <row r="215" spans="1:27" ht="12.75" hidden="1" customHeight="1" outlineLevel="1" x14ac:dyDescent="0.3">
      <c r="A215" s="99" t="s">
        <v>1779</v>
      </c>
      <c r="B215" s="63" t="s">
        <v>81</v>
      </c>
      <c r="C215" s="43" t="s">
        <v>79</v>
      </c>
      <c r="D215" s="44">
        <f>$D$11</f>
        <v>88.27</v>
      </c>
      <c r="E215" s="44">
        <f t="shared" ref="E215:AA215" si="122">$D$11</f>
        <v>88.27</v>
      </c>
      <c r="F215" s="44">
        <f t="shared" si="122"/>
        <v>88.27</v>
      </c>
      <c r="G215" s="44">
        <f t="shared" si="122"/>
        <v>88.27</v>
      </c>
      <c r="H215" s="44">
        <f t="shared" si="122"/>
        <v>88.27</v>
      </c>
      <c r="I215" s="44">
        <f t="shared" si="122"/>
        <v>88.27</v>
      </c>
      <c r="J215" s="44">
        <f t="shared" si="122"/>
        <v>88.27</v>
      </c>
      <c r="K215" s="44">
        <f t="shared" si="122"/>
        <v>88.27</v>
      </c>
      <c r="L215" s="44">
        <f t="shared" si="122"/>
        <v>88.27</v>
      </c>
      <c r="M215" s="44">
        <f t="shared" si="122"/>
        <v>88.27</v>
      </c>
      <c r="N215" s="44">
        <f t="shared" si="122"/>
        <v>88.27</v>
      </c>
      <c r="O215" s="44">
        <f t="shared" si="122"/>
        <v>88.27</v>
      </c>
      <c r="P215" s="44">
        <f t="shared" si="122"/>
        <v>88.27</v>
      </c>
      <c r="Q215" s="44">
        <f t="shared" si="122"/>
        <v>88.27</v>
      </c>
      <c r="R215" s="44">
        <f t="shared" si="122"/>
        <v>88.27</v>
      </c>
      <c r="S215" s="44">
        <f t="shared" si="122"/>
        <v>88.27</v>
      </c>
      <c r="T215" s="44">
        <f t="shared" si="122"/>
        <v>88.27</v>
      </c>
      <c r="U215" s="44">
        <f t="shared" si="122"/>
        <v>88.27</v>
      </c>
      <c r="V215" s="44">
        <f t="shared" si="122"/>
        <v>88.27</v>
      </c>
      <c r="W215" s="44">
        <f t="shared" si="122"/>
        <v>88.27</v>
      </c>
      <c r="X215" s="44">
        <f t="shared" si="122"/>
        <v>88.27</v>
      </c>
      <c r="Y215" s="44">
        <f t="shared" si="122"/>
        <v>88.27</v>
      </c>
      <c r="Z215" s="44">
        <f t="shared" si="122"/>
        <v>88.27</v>
      </c>
      <c r="AA215" s="44">
        <f t="shared" si="122"/>
        <v>88.27</v>
      </c>
    </row>
    <row r="216" spans="1:27" ht="12.75" customHeight="1" collapsed="1" x14ac:dyDescent="0.3">
      <c r="A216" s="98" t="s">
        <v>1780</v>
      </c>
      <c r="B216" s="28" t="str">
        <f>"13"&amp;"."&amp;$B$752&amp;"."&amp;$B$753</f>
        <v>13.02.2024</v>
      </c>
      <c r="C216" s="90" t="s">
        <v>76</v>
      </c>
      <c r="D216" s="91">
        <f>ROUND(((D217+D218+D220+D219)/1000),5)</f>
        <v>3.0812300000000001</v>
      </c>
      <c r="E216" s="91">
        <f>ROUND(((E217+E218+E220+E219)/1000),5)</f>
        <v>3.0225300000000002</v>
      </c>
      <c r="F216" s="91">
        <f>ROUND(((F217+F218+F220+F219)/1000),5)</f>
        <v>2.9962300000000002</v>
      </c>
      <c r="G216" s="91">
        <f t="shared" ref="G216:AA216" si="123">ROUND(((G217+G218+G220+G219)/1000),5)</f>
        <v>2.9954499999999999</v>
      </c>
      <c r="H216" s="91">
        <f t="shared" si="123"/>
        <v>3.0259800000000001</v>
      </c>
      <c r="I216" s="91">
        <f t="shared" si="123"/>
        <v>3.1136599999999999</v>
      </c>
      <c r="J216" s="91">
        <f t="shared" si="123"/>
        <v>3.30646</v>
      </c>
      <c r="K216" s="91">
        <f t="shared" si="123"/>
        <v>3.6554000000000002</v>
      </c>
      <c r="L216" s="91">
        <f t="shared" si="123"/>
        <v>3.73976</v>
      </c>
      <c r="M216" s="91">
        <f t="shared" si="123"/>
        <v>3.7441599999999999</v>
      </c>
      <c r="N216" s="91">
        <f t="shared" si="123"/>
        <v>3.7617799999999999</v>
      </c>
      <c r="O216" s="91">
        <f t="shared" si="123"/>
        <v>3.8396599999999999</v>
      </c>
      <c r="P216" s="91">
        <f t="shared" si="123"/>
        <v>3.8166500000000001</v>
      </c>
      <c r="Q216" s="91">
        <f t="shared" si="123"/>
        <v>3.8344200000000002</v>
      </c>
      <c r="R216" s="91">
        <f t="shared" si="123"/>
        <v>3.8248000000000002</v>
      </c>
      <c r="S216" s="91">
        <f t="shared" si="123"/>
        <v>3.7549299999999999</v>
      </c>
      <c r="T216" s="91">
        <f t="shared" si="123"/>
        <v>3.7451300000000001</v>
      </c>
      <c r="U216" s="91">
        <f t="shared" si="123"/>
        <v>3.7654800000000002</v>
      </c>
      <c r="V216" s="91">
        <f t="shared" si="123"/>
        <v>3.8013300000000001</v>
      </c>
      <c r="W216" s="91">
        <f t="shared" si="123"/>
        <v>3.8178399999999999</v>
      </c>
      <c r="X216" s="91">
        <f t="shared" si="123"/>
        <v>3.7202700000000002</v>
      </c>
      <c r="Y216" s="91">
        <f t="shared" si="123"/>
        <v>3.65524</v>
      </c>
      <c r="Z216" s="91">
        <f t="shared" si="123"/>
        <v>3.3556599999999999</v>
      </c>
      <c r="AA216" s="91">
        <f t="shared" si="123"/>
        <v>3.27311</v>
      </c>
    </row>
    <row r="217" spans="1:27" ht="12.75" hidden="1" customHeight="1" outlineLevel="1" x14ac:dyDescent="0.3">
      <c r="A217" s="99" t="s">
        <v>1781</v>
      </c>
      <c r="B217" s="63" t="s">
        <v>238</v>
      </c>
      <c r="C217" s="43" t="s">
        <v>79</v>
      </c>
      <c r="D217" s="44">
        <v>1271.19</v>
      </c>
      <c r="E217" s="44">
        <v>1212.49</v>
      </c>
      <c r="F217" s="44">
        <v>1186.19</v>
      </c>
      <c r="G217" s="44">
        <v>1185.4100000000001</v>
      </c>
      <c r="H217" s="44">
        <v>1215.94</v>
      </c>
      <c r="I217" s="44">
        <v>1303.6199999999999</v>
      </c>
      <c r="J217" s="44">
        <v>1496.42</v>
      </c>
      <c r="K217" s="44">
        <v>1845.36</v>
      </c>
      <c r="L217" s="44">
        <v>1929.72</v>
      </c>
      <c r="M217" s="44">
        <v>1934.12</v>
      </c>
      <c r="N217" s="44">
        <v>1951.74</v>
      </c>
      <c r="O217" s="44">
        <v>2029.62</v>
      </c>
      <c r="P217" s="44">
        <v>2006.61</v>
      </c>
      <c r="Q217" s="44">
        <v>2024.38</v>
      </c>
      <c r="R217" s="44">
        <v>2014.76</v>
      </c>
      <c r="S217" s="44">
        <v>1944.89</v>
      </c>
      <c r="T217" s="44">
        <v>1935.09</v>
      </c>
      <c r="U217" s="44">
        <v>1955.44</v>
      </c>
      <c r="V217" s="44">
        <v>1991.29</v>
      </c>
      <c r="W217" s="44">
        <v>2007.8</v>
      </c>
      <c r="X217" s="44">
        <v>1910.23</v>
      </c>
      <c r="Y217" s="44">
        <v>1845.2</v>
      </c>
      <c r="Z217" s="44">
        <v>1545.62</v>
      </c>
      <c r="AA217" s="44">
        <v>1463.07</v>
      </c>
    </row>
    <row r="218" spans="1:27" ht="12.75" hidden="1" customHeight="1" outlineLevel="1" x14ac:dyDescent="0.3">
      <c r="A218" s="99" t="s">
        <v>1782</v>
      </c>
      <c r="B218" s="63" t="s">
        <v>90</v>
      </c>
      <c r="C218" s="43" t="s">
        <v>79</v>
      </c>
      <c r="D218" s="44">
        <f>$D$158</f>
        <v>1716.97</v>
      </c>
      <c r="E218" s="44">
        <f>$D$158</f>
        <v>1716.97</v>
      </c>
      <c r="F218" s="44">
        <f t="shared" ref="F218:AA218" si="124">$D$158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3">
      <c r="A219" s="99" t="s">
        <v>1783</v>
      </c>
      <c r="B219" s="63" t="s">
        <v>83</v>
      </c>
      <c r="C219" s="43" t="s">
        <v>79</v>
      </c>
      <c r="D219" s="44">
        <v>4.8</v>
      </c>
      <c r="E219" s="44">
        <v>4.8</v>
      </c>
      <c r="F219" s="44">
        <v>4.8</v>
      </c>
      <c r="G219" s="44">
        <v>4.8</v>
      </c>
      <c r="H219" s="44">
        <v>4.8</v>
      </c>
      <c r="I219" s="44">
        <v>4.8</v>
      </c>
      <c r="J219" s="44">
        <v>4.8</v>
      </c>
      <c r="K219" s="44">
        <v>4.8</v>
      </c>
      <c r="L219" s="44">
        <v>4.8</v>
      </c>
      <c r="M219" s="44">
        <v>4.8</v>
      </c>
      <c r="N219" s="44">
        <v>4.8</v>
      </c>
      <c r="O219" s="44">
        <v>4.8</v>
      </c>
      <c r="P219" s="44">
        <v>4.8</v>
      </c>
      <c r="Q219" s="44">
        <v>4.8</v>
      </c>
      <c r="R219" s="44">
        <v>4.8</v>
      </c>
      <c r="S219" s="44">
        <v>4.8</v>
      </c>
      <c r="T219" s="44">
        <v>4.8</v>
      </c>
      <c r="U219" s="44">
        <v>4.8</v>
      </c>
      <c r="V219" s="44">
        <v>4.8</v>
      </c>
      <c r="W219" s="44">
        <v>4.8</v>
      </c>
      <c r="X219" s="44">
        <v>4.8</v>
      </c>
      <c r="Y219" s="44">
        <v>4.8</v>
      </c>
      <c r="Z219" s="44">
        <v>4.8</v>
      </c>
      <c r="AA219" s="44">
        <v>4.8</v>
      </c>
    </row>
    <row r="220" spans="1:27" ht="12.75" hidden="1" customHeight="1" outlineLevel="1" x14ac:dyDescent="0.3">
      <c r="A220" s="99" t="s">
        <v>1784</v>
      </c>
      <c r="B220" s="63" t="s">
        <v>81</v>
      </c>
      <c r="C220" s="43" t="s">
        <v>79</v>
      </c>
      <c r="D220" s="44">
        <f>$D$11</f>
        <v>88.27</v>
      </c>
      <c r="E220" s="44">
        <f t="shared" ref="E220:AA220" si="125">$D$11</f>
        <v>88.27</v>
      </c>
      <c r="F220" s="44">
        <f t="shared" si="125"/>
        <v>88.27</v>
      </c>
      <c r="G220" s="44">
        <f t="shared" si="125"/>
        <v>88.27</v>
      </c>
      <c r="H220" s="44">
        <f t="shared" si="125"/>
        <v>88.27</v>
      </c>
      <c r="I220" s="44">
        <f t="shared" si="125"/>
        <v>88.27</v>
      </c>
      <c r="J220" s="44">
        <f t="shared" si="125"/>
        <v>88.27</v>
      </c>
      <c r="K220" s="44">
        <f t="shared" si="125"/>
        <v>88.27</v>
      </c>
      <c r="L220" s="44">
        <f t="shared" si="125"/>
        <v>88.27</v>
      </c>
      <c r="M220" s="44">
        <f t="shared" si="125"/>
        <v>88.27</v>
      </c>
      <c r="N220" s="44">
        <f t="shared" si="125"/>
        <v>88.27</v>
      </c>
      <c r="O220" s="44">
        <f t="shared" si="125"/>
        <v>88.27</v>
      </c>
      <c r="P220" s="44">
        <f t="shared" si="125"/>
        <v>88.27</v>
      </c>
      <c r="Q220" s="44">
        <f t="shared" si="125"/>
        <v>88.27</v>
      </c>
      <c r="R220" s="44">
        <f t="shared" si="125"/>
        <v>88.27</v>
      </c>
      <c r="S220" s="44">
        <f t="shared" si="125"/>
        <v>88.27</v>
      </c>
      <c r="T220" s="44">
        <f t="shared" si="125"/>
        <v>88.27</v>
      </c>
      <c r="U220" s="44">
        <f t="shared" si="125"/>
        <v>88.27</v>
      </c>
      <c r="V220" s="44">
        <f t="shared" si="125"/>
        <v>88.27</v>
      </c>
      <c r="W220" s="44">
        <f t="shared" si="125"/>
        <v>88.27</v>
      </c>
      <c r="X220" s="44">
        <f t="shared" si="125"/>
        <v>88.27</v>
      </c>
      <c r="Y220" s="44">
        <f t="shared" si="125"/>
        <v>88.27</v>
      </c>
      <c r="Z220" s="44">
        <f t="shared" si="125"/>
        <v>88.27</v>
      </c>
      <c r="AA220" s="44">
        <f t="shared" si="125"/>
        <v>88.27</v>
      </c>
    </row>
    <row r="221" spans="1:27" ht="12.75" customHeight="1" collapsed="1" x14ac:dyDescent="0.3">
      <c r="A221" s="98" t="s">
        <v>1785</v>
      </c>
      <c r="B221" s="28" t="str">
        <f>"14"&amp;"."&amp;$B$752&amp;"."&amp;$B$753</f>
        <v>14.02.2024</v>
      </c>
      <c r="C221" s="90" t="s">
        <v>76</v>
      </c>
      <c r="D221" s="91">
        <f>ROUND(((D222+D223+D225+D224)/1000),5)</f>
        <v>3.0921400000000001</v>
      </c>
      <c r="E221" s="91">
        <f>ROUND(((E222+E223+E225+E224)/1000),5)</f>
        <v>3.0370300000000001</v>
      </c>
      <c r="F221" s="91">
        <f>ROUND(((F222+F223+F225+F224)/1000),5)</f>
        <v>2.9874100000000001</v>
      </c>
      <c r="G221" s="91">
        <f t="shared" ref="G221:AA221" si="126">ROUND(((G222+G223+G225+G224)/1000),5)</f>
        <v>2.9865400000000002</v>
      </c>
      <c r="H221" s="91">
        <f t="shared" si="126"/>
        <v>3.0083799999999998</v>
      </c>
      <c r="I221" s="91">
        <f t="shared" si="126"/>
        <v>3.1030099999999998</v>
      </c>
      <c r="J221" s="91">
        <f t="shared" si="126"/>
        <v>3.3069700000000002</v>
      </c>
      <c r="K221" s="91">
        <f t="shared" si="126"/>
        <v>3.6754699999999998</v>
      </c>
      <c r="L221" s="91">
        <f t="shared" si="126"/>
        <v>3.7461099999999998</v>
      </c>
      <c r="M221" s="91">
        <f t="shared" si="126"/>
        <v>3.7748300000000001</v>
      </c>
      <c r="N221" s="91">
        <f t="shared" si="126"/>
        <v>3.8022800000000001</v>
      </c>
      <c r="O221" s="91">
        <f t="shared" si="126"/>
        <v>3.8460399999999999</v>
      </c>
      <c r="P221" s="91">
        <f t="shared" si="126"/>
        <v>3.8269600000000001</v>
      </c>
      <c r="Q221" s="91">
        <f t="shared" si="126"/>
        <v>3.8269299999999999</v>
      </c>
      <c r="R221" s="91">
        <f t="shared" si="126"/>
        <v>3.8191899999999999</v>
      </c>
      <c r="S221" s="91">
        <f t="shared" si="126"/>
        <v>3.7592300000000001</v>
      </c>
      <c r="T221" s="91">
        <f t="shared" si="126"/>
        <v>3.7424400000000002</v>
      </c>
      <c r="U221" s="91">
        <f t="shared" si="126"/>
        <v>3.7740399999999998</v>
      </c>
      <c r="V221" s="91">
        <f t="shared" si="126"/>
        <v>3.86612</v>
      </c>
      <c r="W221" s="91">
        <f t="shared" si="126"/>
        <v>3.7978999999999998</v>
      </c>
      <c r="X221" s="91">
        <f t="shared" si="126"/>
        <v>3.6923300000000001</v>
      </c>
      <c r="Y221" s="91">
        <f t="shared" si="126"/>
        <v>3.6593399999999998</v>
      </c>
      <c r="Z221" s="91">
        <f t="shared" si="126"/>
        <v>3.32681</v>
      </c>
      <c r="AA221" s="91">
        <f t="shared" si="126"/>
        <v>3.1164999999999998</v>
      </c>
    </row>
    <row r="222" spans="1:27" ht="12.75" hidden="1" customHeight="1" outlineLevel="1" x14ac:dyDescent="0.3">
      <c r="A222" s="99" t="s">
        <v>1786</v>
      </c>
      <c r="B222" s="63" t="s">
        <v>238</v>
      </c>
      <c r="C222" s="43" t="s">
        <v>79</v>
      </c>
      <c r="D222" s="44">
        <v>1282.0999999999999</v>
      </c>
      <c r="E222" s="44">
        <v>1226.99</v>
      </c>
      <c r="F222" s="44">
        <v>1177.3699999999999</v>
      </c>
      <c r="G222" s="44">
        <v>1176.5</v>
      </c>
      <c r="H222" s="44">
        <v>1198.3399999999999</v>
      </c>
      <c r="I222" s="44">
        <v>1292.97</v>
      </c>
      <c r="J222" s="44">
        <v>1496.93</v>
      </c>
      <c r="K222" s="44">
        <v>1865.43</v>
      </c>
      <c r="L222" s="44">
        <v>1936.07</v>
      </c>
      <c r="M222" s="44">
        <v>1964.79</v>
      </c>
      <c r="N222" s="44">
        <v>1992.24</v>
      </c>
      <c r="O222" s="44">
        <v>2036</v>
      </c>
      <c r="P222" s="44">
        <v>2016.92</v>
      </c>
      <c r="Q222" s="44">
        <v>2016.89</v>
      </c>
      <c r="R222" s="44">
        <v>2009.15</v>
      </c>
      <c r="S222" s="44">
        <v>1949.19</v>
      </c>
      <c r="T222" s="44">
        <v>1932.4</v>
      </c>
      <c r="U222" s="44">
        <v>1964</v>
      </c>
      <c r="V222" s="44">
        <v>2056.08</v>
      </c>
      <c r="W222" s="44">
        <v>1987.86</v>
      </c>
      <c r="X222" s="44">
        <v>1882.29</v>
      </c>
      <c r="Y222" s="44">
        <v>1849.3</v>
      </c>
      <c r="Z222" s="44">
        <v>1516.77</v>
      </c>
      <c r="AA222" s="44">
        <v>1306.46</v>
      </c>
    </row>
    <row r="223" spans="1:27" ht="12.75" hidden="1" customHeight="1" outlineLevel="1" x14ac:dyDescent="0.3">
      <c r="A223" s="99" t="s">
        <v>1787</v>
      </c>
      <c r="B223" s="63" t="s">
        <v>90</v>
      </c>
      <c r="C223" s="43" t="s">
        <v>79</v>
      </c>
      <c r="D223" s="44">
        <f>$D$158</f>
        <v>1716.97</v>
      </c>
      <c r="E223" s="44">
        <f>$D$158</f>
        <v>1716.97</v>
      </c>
      <c r="F223" s="44">
        <f t="shared" ref="F223:AA223" si="127">$D$158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3">
      <c r="A224" s="99" t="s">
        <v>1788</v>
      </c>
      <c r="B224" s="63" t="s">
        <v>83</v>
      </c>
      <c r="C224" s="43" t="s">
        <v>79</v>
      </c>
      <c r="D224" s="44">
        <v>4.8</v>
      </c>
      <c r="E224" s="44">
        <v>4.8</v>
      </c>
      <c r="F224" s="44">
        <v>4.8</v>
      </c>
      <c r="G224" s="44">
        <v>4.8</v>
      </c>
      <c r="H224" s="44">
        <v>4.8</v>
      </c>
      <c r="I224" s="44">
        <v>4.8</v>
      </c>
      <c r="J224" s="44">
        <v>4.8</v>
      </c>
      <c r="K224" s="44">
        <v>4.8</v>
      </c>
      <c r="L224" s="44">
        <v>4.8</v>
      </c>
      <c r="M224" s="44">
        <v>4.8</v>
      </c>
      <c r="N224" s="44">
        <v>4.8</v>
      </c>
      <c r="O224" s="44">
        <v>4.8</v>
      </c>
      <c r="P224" s="44">
        <v>4.8</v>
      </c>
      <c r="Q224" s="44">
        <v>4.8</v>
      </c>
      <c r="R224" s="44">
        <v>4.8</v>
      </c>
      <c r="S224" s="44">
        <v>4.8</v>
      </c>
      <c r="T224" s="44">
        <v>4.8</v>
      </c>
      <c r="U224" s="44">
        <v>4.8</v>
      </c>
      <c r="V224" s="44">
        <v>4.8</v>
      </c>
      <c r="W224" s="44">
        <v>4.8</v>
      </c>
      <c r="X224" s="44">
        <v>4.8</v>
      </c>
      <c r="Y224" s="44">
        <v>4.8</v>
      </c>
      <c r="Z224" s="44">
        <v>4.8</v>
      </c>
      <c r="AA224" s="44">
        <v>4.8</v>
      </c>
    </row>
    <row r="225" spans="1:27" ht="12.75" hidden="1" customHeight="1" outlineLevel="1" x14ac:dyDescent="0.3">
      <c r="A225" s="99" t="s">
        <v>1789</v>
      </c>
      <c r="B225" s="63" t="s">
        <v>81</v>
      </c>
      <c r="C225" s="43" t="s">
        <v>79</v>
      </c>
      <c r="D225" s="44">
        <f>$D$11</f>
        <v>88.27</v>
      </c>
      <c r="E225" s="44">
        <f t="shared" ref="E225:AA225" si="128">$D$11</f>
        <v>88.27</v>
      </c>
      <c r="F225" s="44">
        <f t="shared" si="128"/>
        <v>88.27</v>
      </c>
      <c r="G225" s="44">
        <f t="shared" si="128"/>
        <v>88.27</v>
      </c>
      <c r="H225" s="44">
        <f t="shared" si="128"/>
        <v>88.27</v>
      </c>
      <c r="I225" s="44">
        <f t="shared" si="128"/>
        <v>88.27</v>
      </c>
      <c r="J225" s="44">
        <f t="shared" si="128"/>
        <v>88.27</v>
      </c>
      <c r="K225" s="44">
        <f t="shared" si="128"/>
        <v>88.27</v>
      </c>
      <c r="L225" s="44">
        <f t="shared" si="128"/>
        <v>88.27</v>
      </c>
      <c r="M225" s="44">
        <f t="shared" si="128"/>
        <v>88.27</v>
      </c>
      <c r="N225" s="44">
        <f t="shared" si="128"/>
        <v>88.27</v>
      </c>
      <c r="O225" s="44">
        <f t="shared" si="128"/>
        <v>88.27</v>
      </c>
      <c r="P225" s="44">
        <f t="shared" si="128"/>
        <v>88.27</v>
      </c>
      <c r="Q225" s="44">
        <f t="shared" si="128"/>
        <v>88.27</v>
      </c>
      <c r="R225" s="44">
        <f t="shared" si="128"/>
        <v>88.27</v>
      </c>
      <c r="S225" s="44">
        <f t="shared" si="128"/>
        <v>88.27</v>
      </c>
      <c r="T225" s="44">
        <f t="shared" si="128"/>
        <v>88.27</v>
      </c>
      <c r="U225" s="44">
        <f t="shared" si="128"/>
        <v>88.27</v>
      </c>
      <c r="V225" s="44">
        <f t="shared" si="128"/>
        <v>88.27</v>
      </c>
      <c r="W225" s="44">
        <f t="shared" si="128"/>
        <v>88.27</v>
      </c>
      <c r="X225" s="44">
        <f t="shared" si="128"/>
        <v>88.27</v>
      </c>
      <c r="Y225" s="44">
        <f t="shared" si="128"/>
        <v>88.27</v>
      </c>
      <c r="Z225" s="44">
        <f t="shared" si="128"/>
        <v>88.27</v>
      </c>
      <c r="AA225" s="44">
        <f t="shared" si="128"/>
        <v>88.27</v>
      </c>
    </row>
    <row r="226" spans="1:27" ht="12.75" customHeight="1" collapsed="1" x14ac:dyDescent="0.3">
      <c r="A226" s="98" t="s">
        <v>1790</v>
      </c>
      <c r="B226" s="28" t="str">
        <f>"15"&amp;"."&amp;$B$752&amp;"."&amp;$B$753</f>
        <v>15.02.2024</v>
      </c>
      <c r="C226" s="90" t="s">
        <v>76</v>
      </c>
      <c r="D226" s="91">
        <f>ROUND(((D227+D228+D230+D229)/1000),5)</f>
        <v>3.0570900000000001</v>
      </c>
      <c r="E226" s="91">
        <f>ROUND(((E227+E228+E230+E229)/1000),5)</f>
        <v>2.98732</v>
      </c>
      <c r="F226" s="91">
        <f>ROUND(((F227+F228+F230+F229)/1000),5)</f>
        <v>2.94611</v>
      </c>
      <c r="G226" s="91">
        <f t="shared" ref="G226:AA226" si="129">ROUND(((G227+G228+G230+G229)/1000),5)</f>
        <v>2.92449</v>
      </c>
      <c r="H226" s="91">
        <f t="shared" si="129"/>
        <v>2.9948600000000001</v>
      </c>
      <c r="I226" s="91">
        <f t="shared" si="129"/>
        <v>3.1088</v>
      </c>
      <c r="J226" s="91">
        <f t="shared" si="129"/>
        <v>3.28701</v>
      </c>
      <c r="K226" s="91">
        <f t="shared" si="129"/>
        <v>3.6548500000000002</v>
      </c>
      <c r="L226" s="91">
        <f t="shared" si="129"/>
        <v>3.7419899999999999</v>
      </c>
      <c r="M226" s="91">
        <f t="shared" si="129"/>
        <v>3.7160199999999999</v>
      </c>
      <c r="N226" s="91">
        <f t="shared" si="129"/>
        <v>3.74552</v>
      </c>
      <c r="O226" s="91">
        <f t="shared" si="129"/>
        <v>3.8394200000000001</v>
      </c>
      <c r="P226" s="91">
        <f t="shared" si="129"/>
        <v>3.8464</v>
      </c>
      <c r="Q226" s="91">
        <f t="shared" si="129"/>
        <v>3.8639600000000001</v>
      </c>
      <c r="R226" s="91">
        <f t="shared" si="129"/>
        <v>3.8176899999999998</v>
      </c>
      <c r="S226" s="91">
        <f t="shared" si="129"/>
        <v>3.7162799999999998</v>
      </c>
      <c r="T226" s="91">
        <f t="shared" si="129"/>
        <v>3.69333</v>
      </c>
      <c r="U226" s="91">
        <f t="shared" si="129"/>
        <v>3.7088199999999998</v>
      </c>
      <c r="V226" s="91">
        <f t="shared" si="129"/>
        <v>3.7254499999999999</v>
      </c>
      <c r="W226" s="91">
        <f t="shared" si="129"/>
        <v>3.7429100000000002</v>
      </c>
      <c r="X226" s="91">
        <f t="shared" si="129"/>
        <v>3.6762100000000002</v>
      </c>
      <c r="Y226" s="91">
        <f t="shared" si="129"/>
        <v>3.6555300000000002</v>
      </c>
      <c r="Z226" s="91">
        <f t="shared" si="129"/>
        <v>3.3572799999999998</v>
      </c>
      <c r="AA226" s="91">
        <f t="shared" si="129"/>
        <v>3.2411799999999999</v>
      </c>
    </row>
    <row r="227" spans="1:27" ht="12.75" hidden="1" customHeight="1" outlineLevel="1" x14ac:dyDescent="0.3">
      <c r="A227" s="99" t="s">
        <v>1791</v>
      </c>
      <c r="B227" s="63" t="s">
        <v>238</v>
      </c>
      <c r="C227" s="43" t="s">
        <v>79</v>
      </c>
      <c r="D227" s="44">
        <v>1247.05</v>
      </c>
      <c r="E227" s="44">
        <v>1177.28</v>
      </c>
      <c r="F227" s="44">
        <v>1136.07</v>
      </c>
      <c r="G227" s="44">
        <v>1114.45</v>
      </c>
      <c r="H227" s="44">
        <v>1184.82</v>
      </c>
      <c r="I227" s="44">
        <v>1298.76</v>
      </c>
      <c r="J227" s="44">
        <v>1476.97</v>
      </c>
      <c r="K227" s="44">
        <v>1844.81</v>
      </c>
      <c r="L227" s="44">
        <v>1931.95</v>
      </c>
      <c r="M227" s="44">
        <v>1905.98</v>
      </c>
      <c r="N227" s="44">
        <v>1935.48</v>
      </c>
      <c r="O227" s="44">
        <v>2029.38</v>
      </c>
      <c r="P227" s="44">
        <v>2036.36</v>
      </c>
      <c r="Q227" s="44">
        <v>2053.92</v>
      </c>
      <c r="R227" s="44">
        <v>2007.65</v>
      </c>
      <c r="S227" s="44">
        <v>1906.24</v>
      </c>
      <c r="T227" s="44">
        <v>1883.29</v>
      </c>
      <c r="U227" s="44">
        <v>1898.78</v>
      </c>
      <c r="V227" s="44">
        <v>1915.41</v>
      </c>
      <c r="W227" s="44">
        <v>1932.87</v>
      </c>
      <c r="X227" s="44">
        <v>1866.17</v>
      </c>
      <c r="Y227" s="44">
        <v>1845.49</v>
      </c>
      <c r="Z227" s="44">
        <v>1547.24</v>
      </c>
      <c r="AA227" s="44">
        <v>1431.14</v>
      </c>
    </row>
    <row r="228" spans="1:27" ht="12.75" hidden="1" customHeight="1" outlineLevel="1" x14ac:dyDescent="0.3">
      <c r="A228" s="99" t="s">
        <v>1792</v>
      </c>
      <c r="B228" s="63" t="s">
        <v>90</v>
      </c>
      <c r="C228" s="43" t="s">
        <v>79</v>
      </c>
      <c r="D228" s="44">
        <f>$D$158</f>
        <v>1716.97</v>
      </c>
      <c r="E228" s="44">
        <f>$D$158</f>
        <v>1716.97</v>
      </c>
      <c r="F228" s="44">
        <f t="shared" ref="F228:AA228" si="130">$D$158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3">
      <c r="A229" s="99" t="s">
        <v>1793</v>
      </c>
      <c r="B229" s="63" t="s">
        <v>83</v>
      </c>
      <c r="C229" s="43" t="s">
        <v>79</v>
      </c>
      <c r="D229" s="44">
        <v>4.8</v>
      </c>
      <c r="E229" s="44">
        <v>4.8</v>
      </c>
      <c r="F229" s="44">
        <v>4.8</v>
      </c>
      <c r="G229" s="44">
        <v>4.8</v>
      </c>
      <c r="H229" s="44">
        <v>4.8</v>
      </c>
      <c r="I229" s="44">
        <v>4.8</v>
      </c>
      <c r="J229" s="44">
        <v>4.8</v>
      </c>
      <c r="K229" s="44">
        <v>4.8</v>
      </c>
      <c r="L229" s="44">
        <v>4.8</v>
      </c>
      <c r="M229" s="44">
        <v>4.8</v>
      </c>
      <c r="N229" s="44">
        <v>4.8</v>
      </c>
      <c r="O229" s="44">
        <v>4.8</v>
      </c>
      <c r="P229" s="44">
        <v>4.8</v>
      </c>
      <c r="Q229" s="44">
        <v>4.8</v>
      </c>
      <c r="R229" s="44">
        <v>4.8</v>
      </c>
      <c r="S229" s="44">
        <v>4.8</v>
      </c>
      <c r="T229" s="44">
        <v>4.8</v>
      </c>
      <c r="U229" s="44">
        <v>4.8</v>
      </c>
      <c r="V229" s="44">
        <v>4.8</v>
      </c>
      <c r="W229" s="44">
        <v>4.8</v>
      </c>
      <c r="X229" s="44">
        <v>4.8</v>
      </c>
      <c r="Y229" s="44">
        <v>4.8</v>
      </c>
      <c r="Z229" s="44">
        <v>4.8</v>
      </c>
      <c r="AA229" s="44">
        <v>4.8</v>
      </c>
    </row>
    <row r="230" spans="1:27" ht="12.75" hidden="1" customHeight="1" outlineLevel="1" x14ac:dyDescent="0.3">
      <c r="A230" s="99" t="s">
        <v>1794</v>
      </c>
      <c r="B230" s="63" t="s">
        <v>81</v>
      </c>
      <c r="C230" s="43" t="s">
        <v>79</v>
      </c>
      <c r="D230" s="44">
        <f>$D$11</f>
        <v>88.27</v>
      </c>
      <c r="E230" s="44">
        <f t="shared" ref="E230:AA230" si="131">$D$11</f>
        <v>88.27</v>
      </c>
      <c r="F230" s="44">
        <f t="shared" si="131"/>
        <v>88.27</v>
      </c>
      <c r="G230" s="44">
        <f t="shared" si="131"/>
        <v>88.27</v>
      </c>
      <c r="H230" s="44">
        <f t="shared" si="131"/>
        <v>88.27</v>
      </c>
      <c r="I230" s="44">
        <f t="shared" si="131"/>
        <v>88.27</v>
      </c>
      <c r="J230" s="44">
        <f t="shared" si="131"/>
        <v>88.27</v>
      </c>
      <c r="K230" s="44">
        <f t="shared" si="131"/>
        <v>88.27</v>
      </c>
      <c r="L230" s="44">
        <f t="shared" si="131"/>
        <v>88.27</v>
      </c>
      <c r="M230" s="44">
        <f t="shared" si="131"/>
        <v>88.27</v>
      </c>
      <c r="N230" s="44">
        <f t="shared" si="131"/>
        <v>88.27</v>
      </c>
      <c r="O230" s="44">
        <f t="shared" si="131"/>
        <v>88.27</v>
      </c>
      <c r="P230" s="44">
        <f t="shared" si="131"/>
        <v>88.27</v>
      </c>
      <c r="Q230" s="44">
        <f t="shared" si="131"/>
        <v>88.27</v>
      </c>
      <c r="R230" s="44">
        <f t="shared" si="131"/>
        <v>88.27</v>
      </c>
      <c r="S230" s="44">
        <f t="shared" si="131"/>
        <v>88.27</v>
      </c>
      <c r="T230" s="44">
        <f t="shared" si="131"/>
        <v>88.27</v>
      </c>
      <c r="U230" s="44">
        <f t="shared" si="131"/>
        <v>88.27</v>
      </c>
      <c r="V230" s="44">
        <f t="shared" si="131"/>
        <v>88.27</v>
      </c>
      <c r="W230" s="44">
        <f t="shared" si="131"/>
        <v>88.27</v>
      </c>
      <c r="X230" s="44">
        <f t="shared" si="131"/>
        <v>88.27</v>
      </c>
      <c r="Y230" s="44">
        <f t="shared" si="131"/>
        <v>88.27</v>
      </c>
      <c r="Z230" s="44">
        <f t="shared" si="131"/>
        <v>88.27</v>
      </c>
      <c r="AA230" s="44">
        <f t="shared" si="131"/>
        <v>88.27</v>
      </c>
    </row>
    <row r="231" spans="1:27" ht="12.75" customHeight="1" collapsed="1" x14ac:dyDescent="0.3">
      <c r="A231" s="98" t="s">
        <v>1795</v>
      </c>
      <c r="B231" s="28" t="str">
        <f>"16"&amp;"."&amp;$B$752&amp;"."&amp;$B$753</f>
        <v>16.02.2024</v>
      </c>
      <c r="C231" s="90" t="s">
        <v>76</v>
      </c>
      <c r="D231" s="91">
        <f>ROUND(((D232+D233+D235+D234)/1000),5)</f>
        <v>3.0848599999999999</v>
      </c>
      <c r="E231" s="91">
        <f>ROUND(((E232+E233+E235+E234)/1000),5)</f>
        <v>2.98813</v>
      </c>
      <c r="F231" s="91">
        <f>ROUND(((F232+F233+F235+F234)/1000),5)</f>
        <v>2.9637500000000001</v>
      </c>
      <c r="G231" s="91">
        <f t="shared" ref="G231:AA231" si="132">ROUND(((G232+G233+G235+G234)/1000),5)</f>
        <v>2.9546299999999999</v>
      </c>
      <c r="H231" s="91">
        <f t="shared" si="132"/>
        <v>3.02094</v>
      </c>
      <c r="I231" s="91">
        <f t="shared" si="132"/>
        <v>3.12079</v>
      </c>
      <c r="J231" s="91">
        <f t="shared" si="132"/>
        <v>3.3007399999999998</v>
      </c>
      <c r="K231" s="91">
        <f t="shared" si="132"/>
        <v>3.6716700000000002</v>
      </c>
      <c r="L231" s="91">
        <f t="shared" si="132"/>
        <v>3.7356500000000001</v>
      </c>
      <c r="M231" s="91">
        <f t="shared" si="132"/>
        <v>3.7585999999999999</v>
      </c>
      <c r="N231" s="91">
        <f t="shared" si="132"/>
        <v>3.7584</v>
      </c>
      <c r="O231" s="91">
        <f t="shared" si="132"/>
        <v>3.83663</v>
      </c>
      <c r="P231" s="91">
        <f t="shared" si="132"/>
        <v>3.81697</v>
      </c>
      <c r="Q231" s="91">
        <f t="shared" si="132"/>
        <v>3.8183699999999998</v>
      </c>
      <c r="R231" s="91">
        <f t="shared" si="132"/>
        <v>3.8191299999999999</v>
      </c>
      <c r="S231" s="91">
        <f t="shared" si="132"/>
        <v>3.76152</v>
      </c>
      <c r="T231" s="91">
        <f t="shared" si="132"/>
        <v>3.7275499999999999</v>
      </c>
      <c r="U231" s="91">
        <f t="shared" si="132"/>
        <v>3.75475</v>
      </c>
      <c r="V231" s="91">
        <f t="shared" si="132"/>
        <v>3.7785899999999999</v>
      </c>
      <c r="W231" s="91">
        <f t="shared" si="132"/>
        <v>3.82185</v>
      </c>
      <c r="X231" s="91">
        <f t="shared" si="132"/>
        <v>3.7624499999999999</v>
      </c>
      <c r="Y231" s="91">
        <f t="shared" si="132"/>
        <v>3.6798199999999999</v>
      </c>
      <c r="Z231" s="91">
        <f t="shared" si="132"/>
        <v>3.5516000000000001</v>
      </c>
      <c r="AA231" s="91">
        <f t="shared" si="132"/>
        <v>3.2718099999999999</v>
      </c>
    </row>
    <row r="232" spans="1:27" ht="12.75" hidden="1" customHeight="1" outlineLevel="1" x14ac:dyDescent="0.3">
      <c r="A232" s="99" t="s">
        <v>1796</v>
      </c>
      <c r="B232" s="63" t="s">
        <v>238</v>
      </c>
      <c r="C232" s="43" t="s">
        <v>79</v>
      </c>
      <c r="D232" s="44">
        <v>1274.82</v>
      </c>
      <c r="E232" s="44">
        <v>1178.0899999999999</v>
      </c>
      <c r="F232" s="44">
        <v>1153.71</v>
      </c>
      <c r="G232" s="44">
        <v>1144.5899999999999</v>
      </c>
      <c r="H232" s="44">
        <v>1210.9000000000001</v>
      </c>
      <c r="I232" s="44">
        <v>1310.75</v>
      </c>
      <c r="J232" s="44">
        <v>1490.7</v>
      </c>
      <c r="K232" s="44">
        <v>1861.63</v>
      </c>
      <c r="L232" s="44">
        <v>1925.61</v>
      </c>
      <c r="M232" s="44">
        <v>1948.56</v>
      </c>
      <c r="N232" s="44">
        <v>1948.36</v>
      </c>
      <c r="O232" s="44">
        <v>2026.59</v>
      </c>
      <c r="P232" s="44">
        <v>2006.93</v>
      </c>
      <c r="Q232" s="44">
        <v>2008.33</v>
      </c>
      <c r="R232" s="44">
        <v>2009.09</v>
      </c>
      <c r="S232" s="44">
        <v>1951.48</v>
      </c>
      <c r="T232" s="44">
        <v>1917.51</v>
      </c>
      <c r="U232" s="44">
        <v>1944.71</v>
      </c>
      <c r="V232" s="44">
        <v>1968.55</v>
      </c>
      <c r="W232" s="44">
        <v>2011.81</v>
      </c>
      <c r="X232" s="44">
        <v>1952.41</v>
      </c>
      <c r="Y232" s="44">
        <v>1869.78</v>
      </c>
      <c r="Z232" s="44">
        <v>1741.56</v>
      </c>
      <c r="AA232" s="44">
        <v>1461.77</v>
      </c>
    </row>
    <row r="233" spans="1:27" ht="12.75" hidden="1" customHeight="1" outlineLevel="1" x14ac:dyDescent="0.3">
      <c r="A233" s="99" t="s">
        <v>1797</v>
      </c>
      <c r="B233" s="63" t="s">
        <v>90</v>
      </c>
      <c r="C233" s="43" t="s">
        <v>79</v>
      </c>
      <c r="D233" s="44">
        <f>$D$158</f>
        <v>1716.97</v>
      </c>
      <c r="E233" s="44">
        <f>$D$158</f>
        <v>1716.97</v>
      </c>
      <c r="F233" s="44">
        <f t="shared" ref="F233:AA233" si="133">$D$158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3">
      <c r="A234" s="99" t="s">
        <v>1798</v>
      </c>
      <c r="B234" s="63" t="s">
        <v>83</v>
      </c>
      <c r="C234" s="43" t="s">
        <v>79</v>
      </c>
      <c r="D234" s="44">
        <v>4.8</v>
      </c>
      <c r="E234" s="44">
        <v>4.8</v>
      </c>
      <c r="F234" s="44">
        <v>4.8</v>
      </c>
      <c r="G234" s="44">
        <v>4.8</v>
      </c>
      <c r="H234" s="44">
        <v>4.8</v>
      </c>
      <c r="I234" s="44">
        <v>4.8</v>
      </c>
      <c r="J234" s="44">
        <v>4.8</v>
      </c>
      <c r="K234" s="44">
        <v>4.8</v>
      </c>
      <c r="L234" s="44">
        <v>4.8</v>
      </c>
      <c r="M234" s="44">
        <v>4.8</v>
      </c>
      <c r="N234" s="44">
        <v>4.8</v>
      </c>
      <c r="O234" s="44">
        <v>4.8</v>
      </c>
      <c r="P234" s="44">
        <v>4.8</v>
      </c>
      <c r="Q234" s="44">
        <v>4.8</v>
      </c>
      <c r="R234" s="44">
        <v>4.8</v>
      </c>
      <c r="S234" s="44">
        <v>4.8</v>
      </c>
      <c r="T234" s="44">
        <v>4.8</v>
      </c>
      <c r="U234" s="44">
        <v>4.8</v>
      </c>
      <c r="V234" s="44">
        <v>4.8</v>
      </c>
      <c r="W234" s="44">
        <v>4.8</v>
      </c>
      <c r="X234" s="44">
        <v>4.8</v>
      </c>
      <c r="Y234" s="44">
        <v>4.8</v>
      </c>
      <c r="Z234" s="44">
        <v>4.8</v>
      </c>
      <c r="AA234" s="44">
        <v>4.8</v>
      </c>
    </row>
    <row r="235" spans="1:27" ht="12.75" hidden="1" customHeight="1" outlineLevel="1" x14ac:dyDescent="0.3">
      <c r="A235" s="99" t="s">
        <v>1799</v>
      </c>
      <c r="B235" s="63" t="s">
        <v>81</v>
      </c>
      <c r="C235" s="43" t="s">
        <v>79</v>
      </c>
      <c r="D235" s="44">
        <f>$D$11</f>
        <v>88.27</v>
      </c>
      <c r="E235" s="44">
        <f t="shared" ref="E235:AA235" si="134">$D$11</f>
        <v>88.27</v>
      </c>
      <c r="F235" s="44">
        <f t="shared" si="134"/>
        <v>88.27</v>
      </c>
      <c r="G235" s="44">
        <f t="shared" si="134"/>
        <v>88.27</v>
      </c>
      <c r="H235" s="44">
        <f t="shared" si="134"/>
        <v>88.27</v>
      </c>
      <c r="I235" s="44">
        <f t="shared" si="134"/>
        <v>88.27</v>
      </c>
      <c r="J235" s="44">
        <f t="shared" si="134"/>
        <v>88.27</v>
      </c>
      <c r="K235" s="44">
        <f t="shared" si="134"/>
        <v>88.27</v>
      </c>
      <c r="L235" s="44">
        <f t="shared" si="134"/>
        <v>88.27</v>
      </c>
      <c r="M235" s="44">
        <f t="shared" si="134"/>
        <v>88.27</v>
      </c>
      <c r="N235" s="44">
        <f t="shared" si="134"/>
        <v>88.27</v>
      </c>
      <c r="O235" s="44">
        <f t="shared" si="134"/>
        <v>88.27</v>
      </c>
      <c r="P235" s="44">
        <f t="shared" si="134"/>
        <v>88.27</v>
      </c>
      <c r="Q235" s="44">
        <f t="shared" si="134"/>
        <v>88.27</v>
      </c>
      <c r="R235" s="44">
        <f t="shared" si="134"/>
        <v>88.27</v>
      </c>
      <c r="S235" s="44">
        <f t="shared" si="134"/>
        <v>88.27</v>
      </c>
      <c r="T235" s="44">
        <f t="shared" si="134"/>
        <v>88.27</v>
      </c>
      <c r="U235" s="44">
        <f t="shared" si="134"/>
        <v>88.27</v>
      </c>
      <c r="V235" s="44">
        <f t="shared" si="134"/>
        <v>88.27</v>
      </c>
      <c r="W235" s="44">
        <f t="shared" si="134"/>
        <v>88.27</v>
      </c>
      <c r="X235" s="44">
        <f t="shared" si="134"/>
        <v>88.27</v>
      </c>
      <c r="Y235" s="44">
        <f t="shared" si="134"/>
        <v>88.27</v>
      </c>
      <c r="Z235" s="44">
        <f t="shared" si="134"/>
        <v>88.27</v>
      </c>
      <c r="AA235" s="44">
        <f t="shared" si="134"/>
        <v>88.27</v>
      </c>
    </row>
    <row r="236" spans="1:27" ht="12.75" customHeight="1" collapsed="1" x14ac:dyDescent="0.3">
      <c r="A236" s="98" t="s">
        <v>1800</v>
      </c>
      <c r="B236" s="28" t="str">
        <f>"17"&amp;"."&amp;$B$752&amp;"."&amp;$B$753</f>
        <v>17.02.2024</v>
      </c>
      <c r="C236" s="90" t="s">
        <v>76</v>
      </c>
      <c r="D236" s="91">
        <f>ROUND(((D237+D238+D240+D239)/1000),5)</f>
        <v>3.2838699999999998</v>
      </c>
      <c r="E236" s="91">
        <f>ROUND(((E237+E238+E240+E239)/1000),5)</f>
        <v>3.1574399999999998</v>
      </c>
      <c r="F236" s="91">
        <f>ROUND(((F237+F238+F240+F239)/1000),5)</f>
        <v>3.0828700000000002</v>
      </c>
      <c r="G236" s="91">
        <f t="shared" ref="G236:AA236" si="135">ROUND(((G237+G238+G240+G239)/1000),5)</f>
        <v>3.0792000000000002</v>
      </c>
      <c r="H236" s="91">
        <f t="shared" si="135"/>
        <v>3.0825200000000001</v>
      </c>
      <c r="I236" s="91">
        <f t="shared" si="135"/>
        <v>3.1430799999999999</v>
      </c>
      <c r="J236" s="91">
        <f t="shared" si="135"/>
        <v>3.2414700000000001</v>
      </c>
      <c r="K236" s="91">
        <f t="shared" si="135"/>
        <v>3.3580199999999998</v>
      </c>
      <c r="L236" s="91">
        <f t="shared" si="135"/>
        <v>3.67665</v>
      </c>
      <c r="M236" s="91">
        <f t="shared" si="135"/>
        <v>3.7576100000000001</v>
      </c>
      <c r="N236" s="91">
        <f t="shared" si="135"/>
        <v>3.8547199999999999</v>
      </c>
      <c r="O236" s="91">
        <f t="shared" si="135"/>
        <v>3.8539400000000001</v>
      </c>
      <c r="P236" s="91">
        <f t="shared" si="135"/>
        <v>3.8256899999999998</v>
      </c>
      <c r="Q236" s="91">
        <f t="shared" si="135"/>
        <v>3.7665199999999999</v>
      </c>
      <c r="R236" s="91">
        <f t="shared" si="135"/>
        <v>3.7399100000000001</v>
      </c>
      <c r="S236" s="91">
        <f t="shared" si="135"/>
        <v>3.6917499999999999</v>
      </c>
      <c r="T236" s="91">
        <f t="shared" si="135"/>
        <v>3.69089</v>
      </c>
      <c r="U236" s="91">
        <f t="shared" si="135"/>
        <v>3.72133</v>
      </c>
      <c r="V236" s="91">
        <f t="shared" si="135"/>
        <v>3.69781</v>
      </c>
      <c r="W236" s="91">
        <f t="shared" si="135"/>
        <v>3.75299</v>
      </c>
      <c r="X236" s="91">
        <f t="shared" si="135"/>
        <v>3.7603900000000001</v>
      </c>
      <c r="Y236" s="91">
        <f t="shared" si="135"/>
        <v>3.63883</v>
      </c>
      <c r="Z236" s="91">
        <f t="shared" si="135"/>
        <v>3.4704799999999998</v>
      </c>
      <c r="AA236" s="91">
        <f t="shared" si="135"/>
        <v>3.3182700000000001</v>
      </c>
    </row>
    <row r="237" spans="1:27" ht="12.75" hidden="1" customHeight="1" outlineLevel="1" x14ac:dyDescent="0.3">
      <c r="A237" s="99" t="s">
        <v>1801</v>
      </c>
      <c r="B237" s="63" t="s">
        <v>238</v>
      </c>
      <c r="C237" s="43" t="s">
        <v>79</v>
      </c>
      <c r="D237" s="44">
        <v>1473.83</v>
      </c>
      <c r="E237" s="44">
        <v>1347.4</v>
      </c>
      <c r="F237" s="44">
        <v>1272.83</v>
      </c>
      <c r="G237" s="44">
        <v>1269.1600000000001</v>
      </c>
      <c r="H237" s="44">
        <v>1272.48</v>
      </c>
      <c r="I237" s="44">
        <v>1333.04</v>
      </c>
      <c r="J237" s="44">
        <v>1431.43</v>
      </c>
      <c r="K237" s="44">
        <v>1547.98</v>
      </c>
      <c r="L237" s="44">
        <v>1866.61</v>
      </c>
      <c r="M237" s="44">
        <v>1947.57</v>
      </c>
      <c r="N237" s="44">
        <v>2044.68</v>
      </c>
      <c r="O237" s="44">
        <v>2043.9</v>
      </c>
      <c r="P237" s="44">
        <v>2015.65</v>
      </c>
      <c r="Q237" s="44">
        <v>1956.48</v>
      </c>
      <c r="R237" s="44">
        <v>1929.87</v>
      </c>
      <c r="S237" s="44">
        <v>1881.71</v>
      </c>
      <c r="T237" s="44">
        <v>1880.85</v>
      </c>
      <c r="U237" s="44">
        <v>1911.29</v>
      </c>
      <c r="V237" s="44">
        <v>1887.77</v>
      </c>
      <c r="W237" s="44">
        <v>1942.95</v>
      </c>
      <c r="X237" s="44">
        <v>1950.35</v>
      </c>
      <c r="Y237" s="44">
        <v>1828.79</v>
      </c>
      <c r="Z237" s="44">
        <v>1660.44</v>
      </c>
      <c r="AA237" s="44">
        <v>1508.23</v>
      </c>
    </row>
    <row r="238" spans="1:27" ht="12.75" hidden="1" customHeight="1" outlineLevel="1" x14ac:dyDescent="0.3">
      <c r="A238" s="99" t="s">
        <v>1802</v>
      </c>
      <c r="B238" s="63" t="s">
        <v>90</v>
      </c>
      <c r="C238" s="43" t="s">
        <v>79</v>
      </c>
      <c r="D238" s="44">
        <f>$D$158</f>
        <v>1716.97</v>
      </c>
      <c r="E238" s="44">
        <f>$D$158</f>
        <v>1716.97</v>
      </c>
      <c r="F238" s="44">
        <f t="shared" ref="F238:AA238" si="136">$D$158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3">
      <c r="A239" s="99" t="s">
        <v>1803</v>
      </c>
      <c r="B239" s="63" t="s">
        <v>83</v>
      </c>
      <c r="C239" s="43" t="s">
        <v>79</v>
      </c>
      <c r="D239" s="44">
        <v>4.8</v>
      </c>
      <c r="E239" s="44">
        <v>4.8</v>
      </c>
      <c r="F239" s="44">
        <v>4.8</v>
      </c>
      <c r="G239" s="44">
        <v>4.8</v>
      </c>
      <c r="H239" s="44">
        <v>4.8</v>
      </c>
      <c r="I239" s="44">
        <v>4.8</v>
      </c>
      <c r="J239" s="44">
        <v>4.8</v>
      </c>
      <c r="K239" s="44">
        <v>4.8</v>
      </c>
      <c r="L239" s="44">
        <v>4.8</v>
      </c>
      <c r="M239" s="44">
        <v>4.8</v>
      </c>
      <c r="N239" s="44">
        <v>4.8</v>
      </c>
      <c r="O239" s="44">
        <v>4.8</v>
      </c>
      <c r="P239" s="44">
        <v>4.8</v>
      </c>
      <c r="Q239" s="44">
        <v>4.8</v>
      </c>
      <c r="R239" s="44">
        <v>4.8</v>
      </c>
      <c r="S239" s="44">
        <v>4.8</v>
      </c>
      <c r="T239" s="44">
        <v>4.8</v>
      </c>
      <c r="U239" s="44">
        <v>4.8</v>
      </c>
      <c r="V239" s="44">
        <v>4.8</v>
      </c>
      <c r="W239" s="44">
        <v>4.8</v>
      </c>
      <c r="X239" s="44">
        <v>4.8</v>
      </c>
      <c r="Y239" s="44">
        <v>4.8</v>
      </c>
      <c r="Z239" s="44">
        <v>4.8</v>
      </c>
      <c r="AA239" s="44">
        <v>4.8</v>
      </c>
    </row>
    <row r="240" spans="1:27" ht="12.75" hidden="1" customHeight="1" outlineLevel="1" x14ac:dyDescent="0.3">
      <c r="A240" s="99" t="s">
        <v>1804</v>
      </c>
      <c r="B240" s="63" t="s">
        <v>81</v>
      </c>
      <c r="C240" s="43" t="s">
        <v>79</v>
      </c>
      <c r="D240" s="44">
        <f>$D$11</f>
        <v>88.27</v>
      </c>
      <c r="E240" s="44">
        <f t="shared" ref="E240:AA240" si="137">$D$11</f>
        <v>88.27</v>
      </c>
      <c r="F240" s="44">
        <f t="shared" si="137"/>
        <v>88.27</v>
      </c>
      <c r="G240" s="44">
        <f t="shared" si="137"/>
        <v>88.27</v>
      </c>
      <c r="H240" s="44">
        <f t="shared" si="137"/>
        <v>88.27</v>
      </c>
      <c r="I240" s="44">
        <f t="shared" si="137"/>
        <v>88.27</v>
      </c>
      <c r="J240" s="44">
        <f t="shared" si="137"/>
        <v>88.27</v>
      </c>
      <c r="K240" s="44">
        <f t="shared" si="137"/>
        <v>88.27</v>
      </c>
      <c r="L240" s="44">
        <f t="shared" si="137"/>
        <v>88.27</v>
      </c>
      <c r="M240" s="44">
        <f t="shared" si="137"/>
        <v>88.27</v>
      </c>
      <c r="N240" s="44">
        <f t="shared" si="137"/>
        <v>88.27</v>
      </c>
      <c r="O240" s="44">
        <f t="shared" si="137"/>
        <v>88.27</v>
      </c>
      <c r="P240" s="44">
        <f t="shared" si="137"/>
        <v>88.27</v>
      </c>
      <c r="Q240" s="44">
        <f t="shared" si="137"/>
        <v>88.27</v>
      </c>
      <c r="R240" s="44">
        <f t="shared" si="137"/>
        <v>88.27</v>
      </c>
      <c r="S240" s="44">
        <f t="shared" si="137"/>
        <v>88.27</v>
      </c>
      <c r="T240" s="44">
        <f t="shared" si="137"/>
        <v>88.27</v>
      </c>
      <c r="U240" s="44">
        <f t="shared" si="137"/>
        <v>88.27</v>
      </c>
      <c r="V240" s="44">
        <f t="shared" si="137"/>
        <v>88.27</v>
      </c>
      <c r="W240" s="44">
        <f t="shared" si="137"/>
        <v>88.27</v>
      </c>
      <c r="X240" s="44">
        <f t="shared" si="137"/>
        <v>88.27</v>
      </c>
      <c r="Y240" s="44">
        <f t="shared" si="137"/>
        <v>88.27</v>
      </c>
      <c r="Z240" s="44">
        <f t="shared" si="137"/>
        <v>88.27</v>
      </c>
      <c r="AA240" s="44">
        <f t="shared" si="137"/>
        <v>88.27</v>
      </c>
    </row>
    <row r="241" spans="1:27" ht="12.75" customHeight="1" collapsed="1" x14ac:dyDescent="0.3">
      <c r="A241" s="98" t="s">
        <v>1805</v>
      </c>
      <c r="B241" s="28" t="str">
        <f>"18"&amp;"."&amp;$B$752&amp;"."&amp;$B$753</f>
        <v>18.02.2024</v>
      </c>
      <c r="C241" s="90" t="s">
        <v>76</v>
      </c>
      <c r="D241" s="91">
        <f>ROUND(((D242+D243+D245+D244)/1000),5)</f>
        <v>3.2258599999999999</v>
      </c>
      <c r="E241" s="91">
        <f>ROUND(((E242+E243+E245+E244)/1000),5)</f>
        <v>3.12114</v>
      </c>
      <c r="F241" s="91">
        <f>ROUND(((F242+F243+F245+F244)/1000),5)</f>
        <v>3.0736699999999999</v>
      </c>
      <c r="G241" s="91">
        <f t="shared" ref="G241:AA241" si="138">ROUND(((G242+G243+G245+G244)/1000),5)</f>
        <v>3.0544099999999998</v>
      </c>
      <c r="H241" s="91">
        <f t="shared" si="138"/>
        <v>3.08081</v>
      </c>
      <c r="I241" s="91">
        <f t="shared" si="138"/>
        <v>3.11877</v>
      </c>
      <c r="J241" s="91">
        <f t="shared" si="138"/>
        <v>3.1859999999999999</v>
      </c>
      <c r="K241" s="91">
        <f t="shared" si="138"/>
        <v>3.2834699999999999</v>
      </c>
      <c r="L241" s="91">
        <f t="shared" si="138"/>
        <v>3.51851</v>
      </c>
      <c r="M241" s="91">
        <f t="shared" si="138"/>
        <v>3.7055799999999999</v>
      </c>
      <c r="N241" s="91">
        <f t="shared" si="138"/>
        <v>3.78409</v>
      </c>
      <c r="O241" s="91">
        <f t="shared" si="138"/>
        <v>3.7942800000000001</v>
      </c>
      <c r="P241" s="91">
        <f t="shared" si="138"/>
        <v>3.7780499999999999</v>
      </c>
      <c r="Q241" s="91">
        <f t="shared" si="138"/>
        <v>3.7589399999999999</v>
      </c>
      <c r="R241" s="91">
        <f t="shared" si="138"/>
        <v>3.7475200000000002</v>
      </c>
      <c r="S241" s="91">
        <f t="shared" si="138"/>
        <v>3.7186400000000002</v>
      </c>
      <c r="T241" s="91">
        <f t="shared" si="138"/>
        <v>3.7787299999999999</v>
      </c>
      <c r="U241" s="91">
        <f t="shared" si="138"/>
        <v>3.8261799999999999</v>
      </c>
      <c r="V241" s="91">
        <f t="shared" si="138"/>
        <v>3.8041100000000001</v>
      </c>
      <c r="W241" s="91">
        <f t="shared" si="138"/>
        <v>3.7944</v>
      </c>
      <c r="X241" s="91">
        <f t="shared" si="138"/>
        <v>3.8119800000000001</v>
      </c>
      <c r="Y241" s="91">
        <f t="shared" si="138"/>
        <v>3.6752799999999999</v>
      </c>
      <c r="Z241" s="91">
        <f t="shared" si="138"/>
        <v>3.3830100000000001</v>
      </c>
      <c r="AA241" s="91">
        <f t="shared" si="138"/>
        <v>3.2553700000000001</v>
      </c>
    </row>
    <row r="242" spans="1:27" ht="12.75" hidden="1" customHeight="1" outlineLevel="1" x14ac:dyDescent="0.3">
      <c r="A242" s="99" t="s">
        <v>1806</v>
      </c>
      <c r="B242" s="63" t="s">
        <v>238</v>
      </c>
      <c r="C242" s="43" t="s">
        <v>79</v>
      </c>
      <c r="D242" s="44">
        <v>1415.82</v>
      </c>
      <c r="E242" s="44">
        <v>1311.1</v>
      </c>
      <c r="F242" s="44">
        <v>1263.6300000000001</v>
      </c>
      <c r="G242" s="44">
        <v>1244.3699999999999</v>
      </c>
      <c r="H242" s="44">
        <v>1270.77</v>
      </c>
      <c r="I242" s="44">
        <v>1308.73</v>
      </c>
      <c r="J242" s="44">
        <v>1375.96</v>
      </c>
      <c r="K242" s="44">
        <v>1473.43</v>
      </c>
      <c r="L242" s="44">
        <v>1708.47</v>
      </c>
      <c r="M242" s="44">
        <v>1895.54</v>
      </c>
      <c r="N242" s="44">
        <v>1974.05</v>
      </c>
      <c r="O242" s="44">
        <v>1984.24</v>
      </c>
      <c r="P242" s="44">
        <v>1968.01</v>
      </c>
      <c r="Q242" s="44">
        <v>1948.9</v>
      </c>
      <c r="R242" s="44">
        <v>1937.48</v>
      </c>
      <c r="S242" s="44">
        <v>1908.6</v>
      </c>
      <c r="T242" s="44">
        <v>1968.69</v>
      </c>
      <c r="U242" s="44">
        <v>2016.14</v>
      </c>
      <c r="V242" s="44">
        <v>1994.07</v>
      </c>
      <c r="W242" s="44">
        <v>1984.36</v>
      </c>
      <c r="X242" s="44">
        <v>2001.94</v>
      </c>
      <c r="Y242" s="44">
        <v>1865.24</v>
      </c>
      <c r="Z242" s="44">
        <v>1572.97</v>
      </c>
      <c r="AA242" s="44">
        <v>1445.33</v>
      </c>
    </row>
    <row r="243" spans="1:27" ht="12.75" hidden="1" customHeight="1" outlineLevel="1" x14ac:dyDescent="0.3">
      <c r="A243" s="99" t="s">
        <v>1807</v>
      </c>
      <c r="B243" s="63" t="s">
        <v>90</v>
      </c>
      <c r="C243" s="43" t="s">
        <v>79</v>
      </c>
      <c r="D243" s="44">
        <f>$D$158</f>
        <v>1716.97</v>
      </c>
      <c r="E243" s="44">
        <f>$D$158</f>
        <v>1716.97</v>
      </c>
      <c r="F243" s="44">
        <f t="shared" ref="F243:AA243" si="139">$D$158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3">
      <c r="A244" s="99" t="s">
        <v>1808</v>
      </c>
      <c r="B244" s="63" t="s">
        <v>83</v>
      </c>
      <c r="C244" s="43" t="s">
        <v>79</v>
      </c>
      <c r="D244" s="44">
        <v>4.8</v>
      </c>
      <c r="E244" s="44">
        <v>4.8</v>
      </c>
      <c r="F244" s="44">
        <v>4.8</v>
      </c>
      <c r="G244" s="44">
        <v>4.8</v>
      </c>
      <c r="H244" s="44">
        <v>4.8</v>
      </c>
      <c r="I244" s="44">
        <v>4.8</v>
      </c>
      <c r="J244" s="44">
        <v>4.8</v>
      </c>
      <c r="K244" s="44">
        <v>4.8</v>
      </c>
      <c r="L244" s="44">
        <v>4.8</v>
      </c>
      <c r="M244" s="44">
        <v>4.8</v>
      </c>
      <c r="N244" s="44">
        <v>4.8</v>
      </c>
      <c r="O244" s="44">
        <v>4.8</v>
      </c>
      <c r="P244" s="44">
        <v>4.8</v>
      </c>
      <c r="Q244" s="44">
        <v>4.8</v>
      </c>
      <c r="R244" s="44">
        <v>4.8</v>
      </c>
      <c r="S244" s="44">
        <v>4.8</v>
      </c>
      <c r="T244" s="44">
        <v>4.8</v>
      </c>
      <c r="U244" s="44">
        <v>4.8</v>
      </c>
      <c r="V244" s="44">
        <v>4.8</v>
      </c>
      <c r="W244" s="44">
        <v>4.8</v>
      </c>
      <c r="X244" s="44">
        <v>4.8</v>
      </c>
      <c r="Y244" s="44">
        <v>4.8</v>
      </c>
      <c r="Z244" s="44">
        <v>4.8</v>
      </c>
      <c r="AA244" s="44">
        <v>4.8</v>
      </c>
    </row>
    <row r="245" spans="1:27" ht="12.75" hidden="1" customHeight="1" outlineLevel="1" x14ac:dyDescent="0.3">
      <c r="A245" s="99" t="s">
        <v>1809</v>
      </c>
      <c r="B245" s="63" t="s">
        <v>81</v>
      </c>
      <c r="C245" s="43" t="s">
        <v>79</v>
      </c>
      <c r="D245" s="44">
        <f>$D$11</f>
        <v>88.27</v>
      </c>
      <c r="E245" s="44">
        <f t="shared" ref="E245:AA245" si="140">$D$11</f>
        <v>88.27</v>
      </c>
      <c r="F245" s="44">
        <f t="shared" si="140"/>
        <v>88.27</v>
      </c>
      <c r="G245" s="44">
        <f t="shared" si="140"/>
        <v>88.27</v>
      </c>
      <c r="H245" s="44">
        <f t="shared" si="140"/>
        <v>88.27</v>
      </c>
      <c r="I245" s="44">
        <f t="shared" si="140"/>
        <v>88.27</v>
      </c>
      <c r="J245" s="44">
        <f t="shared" si="140"/>
        <v>88.27</v>
      </c>
      <c r="K245" s="44">
        <f t="shared" si="140"/>
        <v>88.27</v>
      </c>
      <c r="L245" s="44">
        <f t="shared" si="140"/>
        <v>88.27</v>
      </c>
      <c r="M245" s="44">
        <f t="shared" si="140"/>
        <v>88.27</v>
      </c>
      <c r="N245" s="44">
        <f t="shared" si="140"/>
        <v>88.27</v>
      </c>
      <c r="O245" s="44">
        <f t="shared" si="140"/>
        <v>88.27</v>
      </c>
      <c r="P245" s="44">
        <f t="shared" si="140"/>
        <v>88.27</v>
      </c>
      <c r="Q245" s="44">
        <f t="shared" si="140"/>
        <v>88.27</v>
      </c>
      <c r="R245" s="44">
        <f t="shared" si="140"/>
        <v>88.27</v>
      </c>
      <c r="S245" s="44">
        <f t="shared" si="140"/>
        <v>88.27</v>
      </c>
      <c r="T245" s="44">
        <f t="shared" si="140"/>
        <v>88.27</v>
      </c>
      <c r="U245" s="44">
        <f t="shared" si="140"/>
        <v>88.27</v>
      </c>
      <c r="V245" s="44">
        <f t="shared" si="140"/>
        <v>88.27</v>
      </c>
      <c r="W245" s="44">
        <f t="shared" si="140"/>
        <v>88.27</v>
      </c>
      <c r="X245" s="44">
        <f t="shared" si="140"/>
        <v>88.27</v>
      </c>
      <c r="Y245" s="44">
        <f t="shared" si="140"/>
        <v>88.27</v>
      </c>
      <c r="Z245" s="44">
        <f t="shared" si="140"/>
        <v>88.27</v>
      </c>
      <c r="AA245" s="44">
        <f t="shared" si="140"/>
        <v>88.27</v>
      </c>
    </row>
    <row r="246" spans="1:27" ht="12.75" customHeight="1" collapsed="1" x14ac:dyDescent="0.3">
      <c r="A246" s="98" t="s">
        <v>1810</v>
      </c>
      <c r="B246" s="28" t="str">
        <f>"19"&amp;"."&amp;$B$752&amp;"."&amp;$B$753</f>
        <v>19.02.2024</v>
      </c>
      <c r="C246" s="90" t="s">
        <v>76</v>
      </c>
      <c r="D246" s="91">
        <f>ROUND(((D247+D248+D250+D249)/1000),5)</f>
        <v>3.20973</v>
      </c>
      <c r="E246" s="91">
        <f>ROUND(((E247+E248+E250+E249)/1000),5)</f>
        <v>3.0939199999999998</v>
      </c>
      <c r="F246" s="91">
        <f>ROUND(((F247+F248+F250+F249)/1000),5)</f>
        <v>3.03843</v>
      </c>
      <c r="G246" s="91">
        <f t="shared" ref="G246:AA246" si="141">ROUND(((G247+G248+G250+G249)/1000),5)</f>
        <v>3.02996</v>
      </c>
      <c r="H246" s="91">
        <f t="shared" si="141"/>
        <v>3.0777600000000001</v>
      </c>
      <c r="I246" s="91">
        <f t="shared" si="141"/>
        <v>3.14378</v>
      </c>
      <c r="J246" s="91">
        <f t="shared" si="141"/>
        <v>3.36382</v>
      </c>
      <c r="K246" s="91">
        <f t="shared" si="141"/>
        <v>3.6407600000000002</v>
      </c>
      <c r="L246" s="91">
        <f t="shared" si="141"/>
        <v>3.8053300000000001</v>
      </c>
      <c r="M246" s="91">
        <f t="shared" si="141"/>
        <v>3.77799</v>
      </c>
      <c r="N246" s="91">
        <f t="shared" si="141"/>
        <v>3.7893699999999999</v>
      </c>
      <c r="O246" s="91">
        <f t="shared" si="141"/>
        <v>3.8875199999999999</v>
      </c>
      <c r="P246" s="91">
        <f t="shared" si="141"/>
        <v>3.88361</v>
      </c>
      <c r="Q246" s="91">
        <f t="shared" si="141"/>
        <v>3.8786800000000001</v>
      </c>
      <c r="R246" s="91">
        <f t="shared" si="141"/>
        <v>3.8819400000000002</v>
      </c>
      <c r="S246" s="91">
        <f t="shared" si="141"/>
        <v>3.7712500000000002</v>
      </c>
      <c r="T246" s="91">
        <f t="shared" si="141"/>
        <v>3.7648799999999998</v>
      </c>
      <c r="U246" s="91">
        <f t="shared" si="141"/>
        <v>3.7729699999999999</v>
      </c>
      <c r="V246" s="91">
        <f t="shared" si="141"/>
        <v>3.8067600000000001</v>
      </c>
      <c r="W246" s="91">
        <f t="shared" si="141"/>
        <v>3.8002500000000001</v>
      </c>
      <c r="X246" s="91">
        <f t="shared" si="141"/>
        <v>3.7006199999999998</v>
      </c>
      <c r="Y246" s="91">
        <f t="shared" si="141"/>
        <v>3.6218400000000002</v>
      </c>
      <c r="Z246" s="91">
        <f t="shared" si="141"/>
        <v>3.3822800000000002</v>
      </c>
      <c r="AA246" s="91">
        <f t="shared" si="141"/>
        <v>3.1737000000000002</v>
      </c>
    </row>
    <row r="247" spans="1:27" ht="12.75" hidden="1" customHeight="1" outlineLevel="1" x14ac:dyDescent="0.3">
      <c r="A247" s="99" t="s">
        <v>1811</v>
      </c>
      <c r="B247" s="63" t="s">
        <v>238</v>
      </c>
      <c r="C247" s="43" t="s">
        <v>79</v>
      </c>
      <c r="D247" s="44">
        <v>1399.69</v>
      </c>
      <c r="E247" s="44">
        <v>1283.8800000000001</v>
      </c>
      <c r="F247" s="44">
        <v>1228.3900000000001</v>
      </c>
      <c r="G247" s="44">
        <v>1219.92</v>
      </c>
      <c r="H247" s="44">
        <v>1267.72</v>
      </c>
      <c r="I247" s="44">
        <v>1333.74</v>
      </c>
      <c r="J247" s="44">
        <v>1553.78</v>
      </c>
      <c r="K247" s="44">
        <v>1830.72</v>
      </c>
      <c r="L247" s="44">
        <v>1995.29</v>
      </c>
      <c r="M247" s="44">
        <v>1967.95</v>
      </c>
      <c r="N247" s="44">
        <v>1979.33</v>
      </c>
      <c r="O247" s="44">
        <v>2077.48</v>
      </c>
      <c r="P247" s="44">
        <v>2073.5700000000002</v>
      </c>
      <c r="Q247" s="44">
        <v>2068.64</v>
      </c>
      <c r="R247" s="44">
        <v>2071.9</v>
      </c>
      <c r="S247" s="44">
        <v>1961.21</v>
      </c>
      <c r="T247" s="44">
        <v>1954.84</v>
      </c>
      <c r="U247" s="44">
        <v>1962.93</v>
      </c>
      <c r="V247" s="44">
        <v>1996.72</v>
      </c>
      <c r="W247" s="44">
        <v>1990.21</v>
      </c>
      <c r="X247" s="44">
        <v>1890.58</v>
      </c>
      <c r="Y247" s="44">
        <v>1811.8</v>
      </c>
      <c r="Z247" s="44">
        <v>1572.24</v>
      </c>
      <c r="AA247" s="44">
        <v>1363.66</v>
      </c>
    </row>
    <row r="248" spans="1:27" ht="12.75" hidden="1" customHeight="1" outlineLevel="1" x14ac:dyDescent="0.3">
      <c r="A248" s="99" t="s">
        <v>1812</v>
      </c>
      <c r="B248" s="63" t="s">
        <v>90</v>
      </c>
      <c r="C248" s="43" t="s">
        <v>79</v>
      </c>
      <c r="D248" s="44">
        <f>$D$158</f>
        <v>1716.97</v>
      </c>
      <c r="E248" s="44">
        <f>$D$158</f>
        <v>1716.97</v>
      </c>
      <c r="F248" s="44">
        <f t="shared" ref="F248:AA248" si="142">$D$158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3">
      <c r="A249" s="99" t="s">
        <v>1813</v>
      </c>
      <c r="B249" s="63" t="s">
        <v>83</v>
      </c>
      <c r="C249" s="43" t="s">
        <v>79</v>
      </c>
      <c r="D249" s="44">
        <v>4.8</v>
      </c>
      <c r="E249" s="44">
        <v>4.8</v>
      </c>
      <c r="F249" s="44">
        <v>4.8</v>
      </c>
      <c r="G249" s="44">
        <v>4.8</v>
      </c>
      <c r="H249" s="44">
        <v>4.8</v>
      </c>
      <c r="I249" s="44">
        <v>4.8</v>
      </c>
      <c r="J249" s="44">
        <v>4.8</v>
      </c>
      <c r="K249" s="44">
        <v>4.8</v>
      </c>
      <c r="L249" s="44">
        <v>4.8</v>
      </c>
      <c r="M249" s="44">
        <v>4.8</v>
      </c>
      <c r="N249" s="44">
        <v>4.8</v>
      </c>
      <c r="O249" s="44">
        <v>4.8</v>
      </c>
      <c r="P249" s="44">
        <v>4.8</v>
      </c>
      <c r="Q249" s="44">
        <v>4.8</v>
      </c>
      <c r="R249" s="44">
        <v>4.8</v>
      </c>
      <c r="S249" s="44">
        <v>4.8</v>
      </c>
      <c r="T249" s="44">
        <v>4.8</v>
      </c>
      <c r="U249" s="44">
        <v>4.8</v>
      </c>
      <c r="V249" s="44">
        <v>4.8</v>
      </c>
      <c r="W249" s="44">
        <v>4.8</v>
      </c>
      <c r="X249" s="44">
        <v>4.8</v>
      </c>
      <c r="Y249" s="44">
        <v>4.8</v>
      </c>
      <c r="Z249" s="44">
        <v>4.8</v>
      </c>
      <c r="AA249" s="44">
        <v>4.8</v>
      </c>
    </row>
    <row r="250" spans="1:27" ht="12.75" hidden="1" customHeight="1" outlineLevel="1" x14ac:dyDescent="0.3">
      <c r="A250" s="99" t="s">
        <v>1814</v>
      </c>
      <c r="B250" s="63" t="s">
        <v>81</v>
      </c>
      <c r="C250" s="43" t="s">
        <v>79</v>
      </c>
      <c r="D250" s="44">
        <f>$D$11</f>
        <v>88.27</v>
      </c>
      <c r="E250" s="44">
        <f t="shared" ref="E250:AA250" si="143">$D$11</f>
        <v>88.27</v>
      </c>
      <c r="F250" s="44">
        <f t="shared" si="143"/>
        <v>88.27</v>
      </c>
      <c r="G250" s="44">
        <f t="shared" si="143"/>
        <v>88.27</v>
      </c>
      <c r="H250" s="44">
        <f t="shared" si="143"/>
        <v>88.27</v>
      </c>
      <c r="I250" s="44">
        <f t="shared" si="143"/>
        <v>88.27</v>
      </c>
      <c r="J250" s="44">
        <f t="shared" si="143"/>
        <v>88.27</v>
      </c>
      <c r="K250" s="44">
        <f t="shared" si="143"/>
        <v>88.27</v>
      </c>
      <c r="L250" s="44">
        <f t="shared" si="143"/>
        <v>88.27</v>
      </c>
      <c r="M250" s="44">
        <f t="shared" si="143"/>
        <v>88.27</v>
      </c>
      <c r="N250" s="44">
        <f t="shared" si="143"/>
        <v>88.27</v>
      </c>
      <c r="O250" s="44">
        <f t="shared" si="143"/>
        <v>88.27</v>
      </c>
      <c r="P250" s="44">
        <f t="shared" si="143"/>
        <v>88.27</v>
      </c>
      <c r="Q250" s="44">
        <f t="shared" si="143"/>
        <v>88.27</v>
      </c>
      <c r="R250" s="44">
        <f t="shared" si="143"/>
        <v>88.27</v>
      </c>
      <c r="S250" s="44">
        <f t="shared" si="143"/>
        <v>88.27</v>
      </c>
      <c r="T250" s="44">
        <f t="shared" si="143"/>
        <v>88.27</v>
      </c>
      <c r="U250" s="44">
        <f t="shared" si="143"/>
        <v>88.27</v>
      </c>
      <c r="V250" s="44">
        <f t="shared" si="143"/>
        <v>88.27</v>
      </c>
      <c r="W250" s="44">
        <f t="shared" si="143"/>
        <v>88.27</v>
      </c>
      <c r="X250" s="44">
        <f t="shared" si="143"/>
        <v>88.27</v>
      </c>
      <c r="Y250" s="44">
        <f t="shared" si="143"/>
        <v>88.27</v>
      </c>
      <c r="Z250" s="44">
        <f t="shared" si="143"/>
        <v>88.27</v>
      </c>
      <c r="AA250" s="44">
        <f t="shared" si="143"/>
        <v>88.27</v>
      </c>
    </row>
    <row r="251" spans="1:27" ht="12.75" customHeight="1" collapsed="1" x14ac:dyDescent="0.3">
      <c r="A251" s="98" t="s">
        <v>1815</v>
      </c>
      <c r="B251" s="28" t="str">
        <f>"20"&amp;"."&amp;$B$752&amp;"."&amp;$B$753</f>
        <v>20.02.2024</v>
      </c>
      <c r="C251" s="90" t="s">
        <v>76</v>
      </c>
      <c r="D251" s="91">
        <f>ROUND(((D252+D253+D255+D254)/1000),5)</f>
        <v>3.1472799999999999</v>
      </c>
      <c r="E251" s="91">
        <f>ROUND(((E252+E253+E255+E254)/1000),5)</f>
        <v>3.0901299999999998</v>
      </c>
      <c r="F251" s="91">
        <f>ROUND(((F252+F253+F255+F254)/1000),5)</f>
        <v>3.0395699999999999</v>
      </c>
      <c r="G251" s="91">
        <f t="shared" ref="G251:AA251" si="144">ROUND(((G252+G253+G255+G254)/1000),5)</f>
        <v>3.0314299999999998</v>
      </c>
      <c r="H251" s="91">
        <f t="shared" si="144"/>
        <v>3.089</v>
      </c>
      <c r="I251" s="91">
        <f t="shared" si="144"/>
        <v>3.1828799999999999</v>
      </c>
      <c r="J251" s="91">
        <f t="shared" si="144"/>
        <v>3.3140999999999998</v>
      </c>
      <c r="K251" s="91">
        <f t="shared" si="144"/>
        <v>3.5512999999999999</v>
      </c>
      <c r="L251" s="91">
        <f t="shared" si="144"/>
        <v>3.80511</v>
      </c>
      <c r="M251" s="91">
        <f t="shared" si="144"/>
        <v>3.8323200000000002</v>
      </c>
      <c r="N251" s="91">
        <f t="shared" si="144"/>
        <v>3.7721100000000001</v>
      </c>
      <c r="O251" s="91">
        <f t="shared" si="144"/>
        <v>3.8664399999999999</v>
      </c>
      <c r="P251" s="91">
        <f t="shared" si="144"/>
        <v>3.8664999999999998</v>
      </c>
      <c r="Q251" s="91">
        <f t="shared" si="144"/>
        <v>3.8701300000000001</v>
      </c>
      <c r="R251" s="91">
        <f t="shared" si="144"/>
        <v>3.8559899999999998</v>
      </c>
      <c r="S251" s="91">
        <f t="shared" si="144"/>
        <v>3.7936100000000001</v>
      </c>
      <c r="T251" s="91">
        <f t="shared" si="144"/>
        <v>3.7738100000000001</v>
      </c>
      <c r="U251" s="91">
        <f t="shared" si="144"/>
        <v>3.7892999999999999</v>
      </c>
      <c r="V251" s="91">
        <f t="shared" si="144"/>
        <v>3.83399</v>
      </c>
      <c r="W251" s="91">
        <f t="shared" si="144"/>
        <v>3.8884400000000001</v>
      </c>
      <c r="X251" s="91">
        <f t="shared" si="144"/>
        <v>3.8041299999999998</v>
      </c>
      <c r="Y251" s="91">
        <f t="shared" si="144"/>
        <v>3.56867</v>
      </c>
      <c r="Z251" s="91">
        <f t="shared" si="144"/>
        <v>3.3584000000000001</v>
      </c>
      <c r="AA251" s="91">
        <f t="shared" si="144"/>
        <v>3.2665199999999999</v>
      </c>
    </row>
    <row r="252" spans="1:27" ht="12.75" hidden="1" customHeight="1" outlineLevel="1" x14ac:dyDescent="0.3">
      <c r="A252" s="99" t="s">
        <v>1816</v>
      </c>
      <c r="B252" s="63" t="s">
        <v>238</v>
      </c>
      <c r="C252" s="43" t="s">
        <v>79</v>
      </c>
      <c r="D252" s="44">
        <v>1337.24</v>
      </c>
      <c r="E252" s="44">
        <v>1280.0899999999999</v>
      </c>
      <c r="F252" s="44">
        <v>1229.53</v>
      </c>
      <c r="G252" s="44">
        <v>1221.3900000000001</v>
      </c>
      <c r="H252" s="44">
        <v>1278.96</v>
      </c>
      <c r="I252" s="44">
        <v>1372.84</v>
      </c>
      <c r="J252" s="44">
        <v>1504.06</v>
      </c>
      <c r="K252" s="44">
        <v>1741.26</v>
      </c>
      <c r="L252" s="44">
        <v>1995.07</v>
      </c>
      <c r="M252" s="44">
        <v>2022.28</v>
      </c>
      <c r="N252" s="44">
        <v>1962.07</v>
      </c>
      <c r="O252" s="44">
        <v>2056.4</v>
      </c>
      <c r="P252" s="44">
        <v>2056.46</v>
      </c>
      <c r="Q252" s="44">
        <v>2060.09</v>
      </c>
      <c r="R252" s="44">
        <v>2045.95</v>
      </c>
      <c r="S252" s="44">
        <v>1983.57</v>
      </c>
      <c r="T252" s="44">
        <v>1963.77</v>
      </c>
      <c r="U252" s="44">
        <v>1979.26</v>
      </c>
      <c r="V252" s="44">
        <v>2023.95</v>
      </c>
      <c r="W252" s="44">
        <v>2078.4</v>
      </c>
      <c r="X252" s="44">
        <v>1994.09</v>
      </c>
      <c r="Y252" s="44">
        <v>1758.63</v>
      </c>
      <c r="Z252" s="44">
        <v>1548.36</v>
      </c>
      <c r="AA252" s="44">
        <v>1456.48</v>
      </c>
    </row>
    <row r="253" spans="1:27" ht="12.75" hidden="1" customHeight="1" outlineLevel="1" x14ac:dyDescent="0.3">
      <c r="A253" s="99" t="s">
        <v>1817</v>
      </c>
      <c r="B253" s="63" t="s">
        <v>90</v>
      </c>
      <c r="C253" s="43" t="s">
        <v>79</v>
      </c>
      <c r="D253" s="44">
        <f>$D$158</f>
        <v>1716.97</v>
      </c>
      <c r="E253" s="44">
        <f>$D$158</f>
        <v>1716.97</v>
      </c>
      <c r="F253" s="44">
        <f t="shared" ref="F253:AA253" si="145">$D$158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3">
      <c r="A254" s="99" t="s">
        <v>1818</v>
      </c>
      <c r="B254" s="63" t="s">
        <v>83</v>
      </c>
      <c r="C254" s="43" t="s">
        <v>79</v>
      </c>
      <c r="D254" s="44">
        <v>4.8</v>
      </c>
      <c r="E254" s="44">
        <v>4.8</v>
      </c>
      <c r="F254" s="44">
        <v>4.8</v>
      </c>
      <c r="G254" s="44">
        <v>4.8</v>
      </c>
      <c r="H254" s="44">
        <v>4.8</v>
      </c>
      <c r="I254" s="44">
        <v>4.8</v>
      </c>
      <c r="J254" s="44">
        <v>4.8</v>
      </c>
      <c r="K254" s="44">
        <v>4.8</v>
      </c>
      <c r="L254" s="44">
        <v>4.8</v>
      </c>
      <c r="M254" s="44">
        <v>4.8</v>
      </c>
      <c r="N254" s="44">
        <v>4.8</v>
      </c>
      <c r="O254" s="44">
        <v>4.8</v>
      </c>
      <c r="P254" s="44">
        <v>4.8</v>
      </c>
      <c r="Q254" s="44">
        <v>4.8</v>
      </c>
      <c r="R254" s="44">
        <v>4.8</v>
      </c>
      <c r="S254" s="44">
        <v>4.8</v>
      </c>
      <c r="T254" s="44">
        <v>4.8</v>
      </c>
      <c r="U254" s="44">
        <v>4.8</v>
      </c>
      <c r="V254" s="44">
        <v>4.8</v>
      </c>
      <c r="W254" s="44">
        <v>4.8</v>
      </c>
      <c r="X254" s="44">
        <v>4.8</v>
      </c>
      <c r="Y254" s="44">
        <v>4.8</v>
      </c>
      <c r="Z254" s="44">
        <v>4.8</v>
      </c>
      <c r="AA254" s="44">
        <v>4.8</v>
      </c>
    </row>
    <row r="255" spans="1:27" ht="12.75" hidden="1" customHeight="1" outlineLevel="1" x14ac:dyDescent="0.3">
      <c r="A255" s="99" t="s">
        <v>1819</v>
      </c>
      <c r="B255" s="63" t="s">
        <v>81</v>
      </c>
      <c r="C255" s="43" t="s">
        <v>79</v>
      </c>
      <c r="D255" s="44">
        <f>$D$11</f>
        <v>88.27</v>
      </c>
      <c r="E255" s="44">
        <f t="shared" ref="E255:AA255" si="146">$D$11</f>
        <v>88.27</v>
      </c>
      <c r="F255" s="44">
        <f t="shared" si="146"/>
        <v>88.27</v>
      </c>
      <c r="G255" s="44">
        <f t="shared" si="146"/>
        <v>88.27</v>
      </c>
      <c r="H255" s="44">
        <f t="shared" si="146"/>
        <v>88.27</v>
      </c>
      <c r="I255" s="44">
        <f t="shared" si="146"/>
        <v>88.27</v>
      </c>
      <c r="J255" s="44">
        <f t="shared" si="146"/>
        <v>88.27</v>
      </c>
      <c r="K255" s="44">
        <f t="shared" si="146"/>
        <v>88.27</v>
      </c>
      <c r="L255" s="44">
        <f t="shared" si="146"/>
        <v>88.27</v>
      </c>
      <c r="M255" s="44">
        <f t="shared" si="146"/>
        <v>88.27</v>
      </c>
      <c r="N255" s="44">
        <f t="shared" si="146"/>
        <v>88.27</v>
      </c>
      <c r="O255" s="44">
        <f t="shared" si="146"/>
        <v>88.27</v>
      </c>
      <c r="P255" s="44">
        <f t="shared" si="146"/>
        <v>88.27</v>
      </c>
      <c r="Q255" s="44">
        <f t="shared" si="146"/>
        <v>88.27</v>
      </c>
      <c r="R255" s="44">
        <f t="shared" si="146"/>
        <v>88.27</v>
      </c>
      <c r="S255" s="44">
        <f t="shared" si="146"/>
        <v>88.27</v>
      </c>
      <c r="T255" s="44">
        <f t="shared" si="146"/>
        <v>88.27</v>
      </c>
      <c r="U255" s="44">
        <f t="shared" si="146"/>
        <v>88.27</v>
      </c>
      <c r="V255" s="44">
        <f t="shared" si="146"/>
        <v>88.27</v>
      </c>
      <c r="W255" s="44">
        <f t="shared" si="146"/>
        <v>88.27</v>
      </c>
      <c r="X255" s="44">
        <f t="shared" si="146"/>
        <v>88.27</v>
      </c>
      <c r="Y255" s="44">
        <f t="shared" si="146"/>
        <v>88.27</v>
      </c>
      <c r="Z255" s="44">
        <f t="shared" si="146"/>
        <v>88.27</v>
      </c>
      <c r="AA255" s="44">
        <f t="shared" si="146"/>
        <v>88.27</v>
      </c>
    </row>
    <row r="256" spans="1:27" ht="12.75" customHeight="1" collapsed="1" x14ac:dyDescent="0.3">
      <c r="A256" s="98" t="s">
        <v>1820</v>
      </c>
      <c r="B256" s="28" t="str">
        <f>"21"&amp;"."&amp;$B$752&amp;"."&amp;$B$753</f>
        <v>21.02.2024</v>
      </c>
      <c r="C256" s="90" t="s">
        <v>76</v>
      </c>
      <c r="D256" s="91">
        <f>ROUND(((D257+D258+D260+D259)/1000),5)</f>
        <v>3.1013199999999999</v>
      </c>
      <c r="E256" s="91">
        <f>ROUND(((E257+E258+E260+E259)/1000),5)</f>
        <v>3.06576</v>
      </c>
      <c r="F256" s="91">
        <f>ROUND(((F257+F258+F260+F259)/1000),5)</f>
        <v>3.03708</v>
      </c>
      <c r="G256" s="91">
        <f t="shared" ref="G256:AA256" si="147">ROUND(((G257+G258+G260+G259)/1000),5)</f>
        <v>3.0283899999999999</v>
      </c>
      <c r="H256" s="91">
        <f t="shared" si="147"/>
        <v>3.0668700000000002</v>
      </c>
      <c r="I256" s="91">
        <f t="shared" si="147"/>
        <v>3.1351499999999999</v>
      </c>
      <c r="J256" s="91">
        <f t="shared" si="147"/>
        <v>3.3129300000000002</v>
      </c>
      <c r="K256" s="91">
        <f t="shared" si="147"/>
        <v>3.5505300000000002</v>
      </c>
      <c r="L256" s="91">
        <f t="shared" si="147"/>
        <v>3.8004799999999999</v>
      </c>
      <c r="M256" s="91">
        <f t="shared" si="147"/>
        <v>3.8618100000000002</v>
      </c>
      <c r="N256" s="91">
        <f t="shared" si="147"/>
        <v>3.89228</v>
      </c>
      <c r="O256" s="91">
        <f t="shared" si="147"/>
        <v>3.8782199999999998</v>
      </c>
      <c r="P256" s="91">
        <f t="shared" si="147"/>
        <v>3.8871699999999998</v>
      </c>
      <c r="Q256" s="91">
        <f t="shared" si="147"/>
        <v>3.8849300000000002</v>
      </c>
      <c r="R256" s="91">
        <f t="shared" si="147"/>
        <v>3.87798</v>
      </c>
      <c r="S256" s="91">
        <f t="shared" si="147"/>
        <v>3.8184800000000001</v>
      </c>
      <c r="T256" s="91">
        <f t="shared" si="147"/>
        <v>3.7843200000000001</v>
      </c>
      <c r="U256" s="91">
        <f t="shared" si="147"/>
        <v>3.7977400000000001</v>
      </c>
      <c r="V256" s="91">
        <f t="shared" si="147"/>
        <v>3.8300900000000002</v>
      </c>
      <c r="W256" s="91">
        <f t="shared" si="147"/>
        <v>3.86633</v>
      </c>
      <c r="X256" s="91">
        <f t="shared" si="147"/>
        <v>3.6839</v>
      </c>
      <c r="Y256" s="91">
        <f t="shared" si="147"/>
        <v>3.5453399999999999</v>
      </c>
      <c r="Z256" s="91">
        <f t="shared" si="147"/>
        <v>3.3216600000000001</v>
      </c>
      <c r="AA256" s="91">
        <f t="shared" si="147"/>
        <v>3.15733</v>
      </c>
    </row>
    <row r="257" spans="1:27" ht="12.75" hidden="1" customHeight="1" outlineLevel="1" x14ac:dyDescent="0.3">
      <c r="A257" s="99" t="s">
        <v>1821</v>
      </c>
      <c r="B257" s="63" t="s">
        <v>238</v>
      </c>
      <c r="C257" s="43" t="s">
        <v>79</v>
      </c>
      <c r="D257" s="44">
        <v>1291.28</v>
      </c>
      <c r="E257" s="44">
        <v>1255.72</v>
      </c>
      <c r="F257" s="44">
        <v>1227.04</v>
      </c>
      <c r="G257" s="44">
        <v>1218.3499999999999</v>
      </c>
      <c r="H257" s="44">
        <v>1256.83</v>
      </c>
      <c r="I257" s="44">
        <v>1325.11</v>
      </c>
      <c r="J257" s="44">
        <v>1502.89</v>
      </c>
      <c r="K257" s="44">
        <v>1740.49</v>
      </c>
      <c r="L257" s="44">
        <v>1990.44</v>
      </c>
      <c r="M257" s="44">
        <v>2051.77</v>
      </c>
      <c r="N257" s="44">
        <v>2082.2399999999998</v>
      </c>
      <c r="O257" s="44">
        <v>2068.1799999999998</v>
      </c>
      <c r="P257" s="44">
        <v>2077.13</v>
      </c>
      <c r="Q257" s="44">
        <v>2074.89</v>
      </c>
      <c r="R257" s="44">
        <v>2067.94</v>
      </c>
      <c r="S257" s="44">
        <v>2008.44</v>
      </c>
      <c r="T257" s="44">
        <v>1974.28</v>
      </c>
      <c r="U257" s="44">
        <v>1987.7</v>
      </c>
      <c r="V257" s="44">
        <v>2020.05</v>
      </c>
      <c r="W257" s="44">
        <v>2056.29</v>
      </c>
      <c r="X257" s="44">
        <v>1873.86</v>
      </c>
      <c r="Y257" s="44">
        <v>1735.3</v>
      </c>
      <c r="Z257" s="44">
        <v>1511.62</v>
      </c>
      <c r="AA257" s="44">
        <v>1347.29</v>
      </c>
    </row>
    <row r="258" spans="1:27" ht="12.75" hidden="1" customHeight="1" outlineLevel="1" x14ac:dyDescent="0.3">
      <c r="A258" s="99" t="s">
        <v>1822</v>
      </c>
      <c r="B258" s="63" t="s">
        <v>90</v>
      </c>
      <c r="C258" s="43" t="s">
        <v>79</v>
      </c>
      <c r="D258" s="44">
        <f>$D$158</f>
        <v>1716.97</v>
      </c>
      <c r="E258" s="44">
        <f>$D$158</f>
        <v>1716.97</v>
      </c>
      <c r="F258" s="44">
        <f t="shared" ref="F258:AA258" si="148">$D$158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3">
      <c r="A259" s="99" t="s">
        <v>1823</v>
      </c>
      <c r="B259" s="63" t="s">
        <v>83</v>
      </c>
      <c r="C259" s="43" t="s">
        <v>79</v>
      </c>
      <c r="D259" s="44">
        <v>4.8</v>
      </c>
      <c r="E259" s="44">
        <v>4.8</v>
      </c>
      <c r="F259" s="44">
        <v>4.8</v>
      </c>
      <c r="G259" s="44">
        <v>4.8</v>
      </c>
      <c r="H259" s="44">
        <v>4.8</v>
      </c>
      <c r="I259" s="44">
        <v>4.8</v>
      </c>
      <c r="J259" s="44">
        <v>4.8</v>
      </c>
      <c r="K259" s="44">
        <v>4.8</v>
      </c>
      <c r="L259" s="44">
        <v>4.8</v>
      </c>
      <c r="M259" s="44">
        <v>4.8</v>
      </c>
      <c r="N259" s="44">
        <v>4.8</v>
      </c>
      <c r="O259" s="44">
        <v>4.8</v>
      </c>
      <c r="P259" s="44">
        <v>4.8</v>
      </c>
      <c r="Q259" s="44">
        <v>4.8</v>
      </c>
      <c r="R259" s="44">
        <v>4.8</v>
      </c>
      <c r="S259" s="44">
        <v>4.8</v>
      </c>
      <c r="T259" s="44">
        <v>4.8</v>
      </c>
      <c r="U259" s="44">
        <v>4.8</v>
      </c>
      <c r="V259" s="44">
        <v>4.8</v>
      </c>
      <c r="W259" s="44">
        <v>4.8</v>
      </c>
      <c r="X259" s="44">
        <v>4.8</v>
      </c>
      <c r="Y259" s="44">
        <v>4.8</v>
      </c>
      <c r="Z259" s="44">
        <v>4.8</v>
      </c>
      <c r="AA259" s="44">
        <v>4.8</v>
      </c>
    </row>
    <row r="260" spans="1:27" ht="12.75" hidden="1" customHeight="1" outlineLevel="1" x14ac:dyDescent="0.3">
      <c r="A260" s="99" t="s">
        <v>1824</v>
      </c>
      <c r="B260" s="63" t="s">
        <v>81</v>
      </c>
      <c r="C260" s="43" t="s">
        <v>79</v>
      </c>
      <c r="D260" s="44">
        <f>$D$11</f>
        <v>88.27</v>
      </c>
      <c r="E260" s="44">
        <f t="shared" ref="E260:AA260" si="149">$D$11</f>
        <v>88.27</v>
      </c>
      <c r="F260" s="44">
        <f t="shared" si="149"/>
        <v>88.27</v>
      </c>
      <c r="G260" s="44">
        <f t="shared" si="149"/>
        <v>88.27</v>
      </c>
      <c r="H260" s="44">
        <f t="shared" si="149"/>
        <v>88.27</v>
      </c>
      <c r="I260" s="44">
        <f t="shared" si="149"/>
        <v>88.27</v>
      </c>
      <c r="J260" s="44">
        <f t="shared" si="149"/>
        <v>88.27</v>
      </c>
      <c r="K260" s="44">
        <f t="shared" si="149"/>
        <v>88.27</v>
      </c>
      <c r="L260" s="44">
        <f t="shared" si="149"/>
        <v>88.27</v>
      </c>
      <c r="M260" s="44">
        <f t="shared" si="149"/>
        <v>88.27</v>
      </c>
      <c r="N260" s="44">
        <f t="shared" si="149"/>
        <v>88.27</v>
      </c>
      <c r="O260" s="44">
        <f t="shared" si="149"/>
        <v>88.27</v>
      </c>
      <c r="P260" s="44">
        <f t="shared" si="149"/>
        <v>88.27</v>
      </c>
      <c r="Q260" s="44">
        <f t="shared" si="149"/>
        <v>88.27</v>
      </c>
      <c r="R260" s="44">
        <f t="shared" si="149"/>
        <v>88.27</v>
      </c>
      <c r="S260" s="44">
        <f t="shared" si="149"/>
        <v>88.27</v>
      </c>
      <c r="T260" s="44">
        <f t="shared" si="149"/>
        <v>88.27</v>
      </c>
      <c r="U260" s="44">
        <f t="shared" si="149"/>
        <v>88.27</v>
      </c>
      <c r="V260" s="44">
        <f t="shared" si="149"/>
        <v>88.27</v>
      </c>
      <c r="W260" s="44">
        <f t="shared" si="149"/>
        <v>88.27</v>
      </c>
      <c r="X260" s="44">
        <f t="shared" si="149"/>
        <v>88.27</v>
      </c>
      <c r="Y260" s="44">
        <f t="shared" si="149"/>
        <v>88.27</v>
      </c>
      <c r="Z260" s="44">
        <f t="shared" si="149"/>
        <v>88.27</v>
      </c>
      <c r="AA260" s="44">
        <f t="shared" si="149"/>
        <v>88.27</v>
      </c>
    </row>
    <row r="261" spans="1:27" ht="12.75" customHeight="1" collapsed="1" x14ac:dyDescent="0.3">
      <c r="A261" s="98" t="s">
        <v>1825</v>
      </c>
      <c r="B261" s="28" t="str">
        <f>"22"&amp;"."&amp;$B$752&amp;"."&amp;$B$753</f>
        <v>22.02.2024</v>
      </c>
      <c r="C261" s="90" t="s">
        <v>76</v>
      </c>
      <c r="D261" s="91">
        <f>ROUND(((D262+D263+D265+D264)/1000),5)</f>
        <v>3.08012</v>
      </c>
      <c r="E261" s="91">
        <f>ROUND(((E262+E263+E265+E264)/1000),5)</f>
        <v>3.0427399999999998</v>
      </c>
      <c r="F261" s="91">
        <f>ROUND(((F262+F263+F265+F264)/1000),5)</f>
        <v>3.0171100000000002</v>
      </c>
      <c r="G261" s="91">
        <f t="shared" ref="G261:AA261" si="150">ROUND(((G262+G263+G265+G264)/1000),5)</f>
        <v>3.01471</v>
      </c>
      <c r="H261" s="91">
        <f t="shared" si="150"/>
        <v>3.0415399999999999</v>
      </c>
      <c r="I261" s="91">
        <f t="shared" si="150"/>
        <v>3.1371899999999999</v>
      </c>
      <c r="J261" s="91">
        <f t="shared" si="150"/>
        <v>3.3279899999999998</v>
      </c>
      <c r="K261" s="91">
        <f t="shared" si="150"/>
        <v>3.5268700000000002</v>
      </c>
      <c r="L261" s="91">
        <f t="shared" si="150"/>
        <v>3.6706099999999999</v>
      </c>
      <c r="M261" s="91">
        <f t="shared" si="150"/>
        <v>3.7071399999999999</v>
      </c>
      <c r="N261" s="91">
        <f t="shared" si="150"/>
        <v>3.7497199999999999</v>
      </c>
      <c r="O261" s="91">
        <f t="shared" si="150"/>
        <v>3.7859099999999999</v>
      </c>
      <c r="P261" s="91">
        <f t="shared" si="150"/>
        <v>3.7119200000000001</v>
      </c>
      <c r="Q261" s="91">
        <f t="shared" si="150"/>
        <v>3.71109</v>
      </c>
      <c r="R261" s="91">
        <f t="shared" si="150"/>
        <v>3.6966700000000001</v>
      </c>
      <c r="S261" s="91">
        <f t="shared" si="150"/>
        <v>3.6157699999999999</v>
      </c>
      <c r="T261" s="91">
        <f t="shared" si="150"/>
        <v>3.6050499999999999</v>
      </c>
      <c r="U261" s="91">
        <f t="shared" si="150"/>
        <v>3.6264400000000001</v>
      </c>
      <c r="V261" s="91">
        <f t="shared" si="150"/>
        <v>3.6690100000000001</v>
      </c>
      <c r="W261" s="91">
        <f t="shared" si="150"/>
        <v>3.7033800000000001</v>
      </c>
      <c r="X261" s="91">
        <f t="shared" si="150"/>
        <v>3.6410200000000001</v>
      </c>
      <c r="Y261" s="91">
        <f t="shared" si="150"/>
        <v>3.5316299999999998</v>
      </c>
      <c r="Z261" s="91">
        <f t="shared" si="150"/>
        <v>3.37853</v>
      </c>
      <c r="AA261" s="91">
        <f t="shared" si="150"/>
        <v>3.2429399999999999</v>
      </c>
    </row>
    <row r="262" spans="1:27" ht="12.75" hidden="1" customHeight="1" outlineLevel="1" x14ac:dyDescent="0.3">
      <c r="A262" s="99" t="s">
        <v>1826</v>
      </c>
      <c r="B262" s="63" t="s">
        <v>238</v>
      </c>
      <c r="C262" s="43" t="s">
        <v>79</v>
      </c>
      <c r="D262" s="44">
        <v>1270.08</v>
      </c>
      <c r="E262" s="44">
        <v>1232.7</v>
      </c>
      <c r="F262" s="44">
        <v>1207.07</v>
      </c>
      <c r="G262" s="44">
        <v>1204.67</v>
      </c>
      <c r="H262" s="44">
        <v>1231.5</v>
      </c>
      <c r="I262" s="44">
        <v>1327.15</v>
      </c>
      <c r="J262" s="44">
        <v>1517.95</v>
      </c>
      <c r="K262" s="44">
        <v>1716.83</v>
      </c>
      <c r="L262" s="44">
        <v>1860.57</v>
      </c>
      <c r="M262" s="44">
        <v>1897.1</v>
      </c>
      <c r="N262" s="44">
        <v>1939.68</v>
      </c>
      <c r="O262" s="44">
        <v>1975.87</v>
      </c>
      <c r="P262" s="44">
        <v>1901.88</v>
      </c>
      <c r="Q262" s="44">
        <v>1901.05</v>
      </c>
      <c r="R262" s="44">
        <v>1886.63</v>
      </c>
      <c r="S262" s="44">
        <v>1805.73</v>
      </c>
      <c r="T262" s="44">
        <v>1795.01</v>
      </c>
      <c r="U262" s="44">
        <v>1816.4</v>
      </c>
      <c r="V262" s="44">
        <v>1858.97</v>
      </c>
      <c r="W262" s="44">
        <v>1893.34</v>
      </c>
      <c r="X262" s="44">
        <v>1830.98</v>
      </c>
      <c r="Y262" s="44">
        <v>1721.59</v>
      </c>
      <c r="Z262" s="44">
        <v>1568.49</v>
      </c>
      <c r="AA262" s="44">
        <v>1432.9</v>
      </c>
    </row>
    <row r="263" spans="1:27" ht="12.75" hidden="1" customHeight="1" outlineLevel="1" x14ac:dyDescent="0.3">
      <c r="A263" s="99" t="s">
        <v>1827</v>
      </c>
      <c r="B263" s="63" t="s">
        <v>90</v>
      </c>
      <c r="C263" s="43" t="s">
        <v>79</v>
      </c>
      <c r="D263" s="44">
        <f>$D$158</f>
        <v>1716.97</v>
      </c>
      <c r="E263" s="44">
        <f>$D$158</f>
        <v>1716.97</v>
      </c>
      <c r="F263" s="44">
        <f t="shared" ref="F263:AA263" si="151">$D$158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3">
      <c r="A264" s="99" t="s">
        <v>1828</v>
      </c>
      <c r="B264" s="63" t="s">
        <v>83</v>
      </c>
      <c r="C264" s="43" t="s">
        <v>79</v>
      </c>
      <c r="D264" s="44">
        <v>4.8</v>
      </c>
      <c r="E264" s="44">
        <v>4.8</v>
      </c>
      <c r="F264" s="44">
        <v>4.8</v>
      </c>
      <c r="G264" s="44">
        <v>4.8</v>
      </c>
      <c r="H264" s="44">
        <v>4.8</v>
      </c>
      <c r="I264" s="44">
        <v>4.8</v>
      </c>
      <c r="J264" s="44">
        <v>4.8</v>
      </c>
      <c r="K264" s="44">
        <v>4.8</v>
      </c>
      <c r="L264" s="44">
        <v>4.8</v>
      </c>
      <c r="M264" s="44">
        <v>4.8</v>
      </c>
      <c r="N264" s="44">
        <v>4.8</v>
      </c>
      <c r="O264" s="44">
        <v>4.8</v>
      </c>
      <c r="P264" s="44">
        <v>4.8</v>
      </c>
      <c r="Q264" s="44">
        <v>4.8</v>
      </c>
      <c r="R264" s="44">
        <v>4.8</v>
      </c>
      <c r="S264" s="44">
        <v>4.8</v>
      </c>
      <c r="T264" s="44">
        <v>4.8</v>
      </c>
      <c r="U264" s="44">
        <v>4.8</v>
      </c>
      <c r="V264" s="44">
        <v>4.8</v>
      </c>
      <c r="W264" s="44">
        <v>4.8</v>
      </c>
      <c r="X264" s="44">
        <v>4.8</v>
      </c>
      <c r="Y264" s="44">
        <v>4.8</v>
      </c>
      <c r="Z264" s="44">
        <v>4.8</v>
      </c>
      <c r="AA264" s="44">
        <v>4.8</v>
      </c>
    </row>
    <row r="265" spans="1:27" ht="12.75" hidden="1" customHeight="1" outlineLevel="1" x14ac:dyDescent="0.3">
      <c r="A265" s="99" t="s">
        <v>1829</v>
      </c>
      <c r="B265" s="63" t="s">
        <v>81</v>
      </c>
      <c r="C265" s="43" t="s">
        <v>79</v>
      </c>
      <c r="D265" s="44">
        <f>$D$11</f>
        <v>88.27</v>
      </c>
      <c r="E265" s="44">
        <f t="shared" ref="E265:AA265" si="152">$D$11</f>
        <v>88.27</v>
      </c>
      <c r="F265" s="44">
        <f t="shared" si="152"/>
        <v>88.27</v>
      </c>
      <c r="G265" s="44">
        <f t="shared" si="152"/>
        <v>88.27</v>
      </c>
      <c r="H265" s="44">
        <f t="shared" si="152"/>
        <v>88.27</v>
      </c>
      <c r="I265" s="44">
        <f t="shared" si="152"/>
        <v>88.27</v>
      </c>
      <c r="J265" s="44">
        <f t="shared" si="152"/>
        <v>88.27</v>
      </c>
      <c r="K265" s="44">
        <f t="shared" si="152"/>
        <v>88.27</v>
      </c>
      <c r="L265" s="44">
        <f t="shared" si="152"/>
        <v>88.27</v>
      </c>
      <c r="M265" s="44">
        <f t="shared" si="152"/>
        <v>88.27</v>
      </c>
      <c r="N265" s="44">
        <f t="shared" si="152"/>
        <v>88.27</v>
      </c>
      <c r="O265" s="44">
        <f t="shared" si="152"/>
        <v>88.27</v>
      </c>
      <c r="P265" s="44">
        <f t="shared" si="152"/>
        <v>88.27</v>
      </c>
      <c r="Q265" s="44">
        <f t="shared" si="152"/>
        <v>88.27</v>
      </c>
      <c r="R265" s="44">
        <f t="shared" si="152"/>
        <v>88.27</v>
      </c>
      <c r="S265" s="44">
        <f t="shared" si="152"/>
        <v>88.27</v>
      </c>
      <c r="T265" s="44">
        <f t="shared" si="152"/>
        <v>88.27</v>
      </c>
      <c r="U265" s="44">
        <f t="shared" si="152"/>
        <v>88.27</v>
      </c>
      <c r="V265" s="44">
        <f t="shared" si="152"/>
        <v>88.27</v>
      </c>
      <c r="W265" s="44">
        <f t="shared" si="152"/>
        <v>88.27</v>
      </c>
      <c r="X265" s="44">
        <f t="shared" si="152"/>
        <v>88.27</v>
      </c>
      <c r="Y265" s="44">
        <f t="shared" si="152"/>
        <v>88.27</v>
      </c>
      <c r="Z265" s="44">
        <f t="shared" si="152"/>
        <v>88.27</v>
      </c>
      <c r="AA265" s="44">
        <f t="shared" si="152"/>
        <v>88.27</v>
      </c>
    </row>
    <row r="266" spans="1:27" ht="12.75" customHeight="1" collapsed="1" x14ac:dyDescent="0.3">
      <c r="A266" s="98" t="s">
        <v>1830</v>
      </c>
      <c r="B266" s="28" t="str">
        <f>"23"&amp;"."&amp;$B$752&amp;"."&amp;$B$753</f>
        <v>23.02.2024</v>
      </c>
      <c r="C266" s="90" t="s">
        <v>76</v>
      </c>
      <c r="D266" s="91">
        <f>ROUND(((D267+D268+D270+D269)/1000),5)</f>
        <v>3.2882899999999999</v>
      </c>
      <c r="E266" s="91">
        <f>ROUND(((E267+E268+E270+E269)/1000),5)</f>
        <v>3.1508699999999998</v>
      </c>
      <c r="F266" s="91">
        <f>ROUND(((F267+F268+F270+F269)/1000),5)</f>
        <v>3.0730499999999998</v>
      </c>
      <c r="G266" s="91">
        <f t="shared" ref="G266:AA266" si="153">ROUND(((G267+G268+G270+G269)/1000),5)</f>
        <v>3.0591599999999999</v>
      </c>
      <c r="H266" s="91">
        <f t="shared" si="153"/>
        <v>3.0664600000000002</v>
      </c>
      <c r="I266" s="91">
        <f t="shared" si="153"/>
        <v>3.1336900000000001</v>
      </c>
      <c r="J266" s="91">
        <f t="shared" si="153"/>
        <v>3.2242600000000001</v>
      </c>
      <c r="K266" s="91">
        <f t="shared" si="153"/>
        <v>3.33832</v>
      </c>
      <c r="L266" s="91">
        <f t="shared" si="153"/>
        <v>3.44943</v>
      </c>
      <c r="M266" s="91">
        <f t="shared" si="153"/>
        <v>3.5942799999999999</v>
      </c>
      <c r="N266" s="91">
        <f t="shared" si="153"/>
        <v>3.6605699999999999</v>
      </c>
      <c r="O266" s="91">
        <f t="shared" si="153"/>
        <v>3.6732900000000002</v>
      </c>
      <c r="P266" s="91">
        <f t="shared" si="153"/>
        <v>3.6636500000000001</v>
      </c>
      <c r="Q266" s="91">
        <f t="shared" si="153"/>
        <v>3.6545899999999998</v>
      </c>
      <c r="R266" s="91">
        <f t="shared" si="153"/>
        <v>3.6211000000000002</v>
      </c>
      <c r="S266" s="91">
        <f t="shared" si="153"/>
        <v>3.5926399999999998</v>
      </c>
      <c r="T266" s="91">
        <f t="shared" si="153"/>
        <v>3.6098599999999998</v>
      </c>
      <c r="U266" s="91">
        <f t="shared" si="153"/>
        <v>3.6572100000000001</v>
      </c>
      <c r="V266" s="91">
        <f t="shared" si="153"/>
        <v>3.6796099999999998</v>
      </c>
      <c r="W266" s="91">
        <f t="shared" si="153"/>
        <v>3.6700599999999999</v>
      </c>
      <c r="X266" s="91">
        <f t="shared" si="153"/>
        <v>3.66073</v>
      </c>
      <c r="Y266" s="91">
        <f t="shared" si="153"/>
        <v>3.58283</v>
      </c>
      <c r="Z266" s="91">
        <f t="shared" si="153"/>
        <v>3.4223599999999998</v>
      </c>
      <c r="AA266" s="91">
        <f t="shared" si="153"/>
        <v>3.2597700000000001</v>
      </c>
    </row>
    <row r="267" spans="1:27" ht="12.75" hidden="1" customHeight="1" outlineLevel="1" x14ac:dyDescent="0.3">
      <c r="A267" s="99" t="s">
        <v>1831</v>
      </c>
      <c r="B267" s="63" t="s">
        <v>238</v>
      </c>
      <c r="C267" s="43" t="s">
        <v>79</v>
      </c>
      <c r="D267" s="44">
        <v>1478.25</v>
      </c>
      <c r="E267" s="44">
        <v>1340.83</v>
      </c>
      <c r="F267" s="44">
        <v>1263.01</v>
      </c>
      <c r="G267" s="44">
        <v>1249.1199999999999</v>
      </c>
      <c r="H267" s="44">
        <v>1256.42</v>
      </c>
      <c r="I267" s="44">
        <v>1323.65</v>
      </c>
      <c r="J267" s="44">
        <v>1414.22</v>
      </c>
      <c r="K267" s="44">
        <v>1528.28</v>
      </c>
      <c r="L267" s="44">
        <v>1639.39</v>
      </c>
      <c r="M267" s="44">
        <v>1784.24</v>
      </c>
      <c r="N267" s="44">
        <v>1850.53</v>
      </c>
      <c r="O267" s="44">
        <v>1863.25</v>
      </c>
      <c r="P267" s="44">
        <v>1853.61</v>
      </c>
      <c r="Q267" s="44">
        <v>1844.55</v>
      </c>
      <c r="R267" s="44">
        <v>1811.06</v>
      </c>
      <c r="S267" s="44">
        <v>1782.6</v>
      </c>
      <c r="T267" s="44">
        <v>1799.82</v>
      </c>
      <c r="U267" s="44">
        <v>1847.17</v>
      </c>
      <c r="V267" s="44">
        <v>1869.57</v>
      </c>
      <c r="W267" s="44">
        <v>1860.02</v>
      </c>
      <c r="X267" s="44">
        <v>1850.69</v>
      </c>
      <c r="Y267" s="44">
        <v>1772.79</v>
      </c>
      <c r="Z267" s="44">
        <v>1612.32</v>
      </c>
      <c r="AA267" s="44">
        <v>1449.73</v>
      </c>
    </row>
    <row r="268" spans="1:27" ht="12.75" hidden="1" customHeight="1" outlineLevel="1" x14ac:dyDescent="0.3">
      <c r="A268" s="99" t="s">
        <v>1832</v>
      </c>
      <c r="B268" s="63" t="s">
        <v>90</v>
      </c>
      <c r="C268" s="43" t="s">
        <v>79</v>
      </c>
      <c r="D268" s="44">
        <f>$D$158</f>
        <v>1716.97</v>
      </c>
      <c r="E268" s="44">
        <f>$D$158</f>
        <v>1716.97</v>
      </c>
      <c r="F268" s="44">
        <f t="shared" ref="F268:AA268" si="154">$D$158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3">
      <c r="A269" s="99" t="s">
        <v>1833</v>
      </c>
      <c r="B269" s="63" t="s">
        <v>83</v>
      </c>
      <c r="C269" s="43" t="s">
        <v>79</v>
      </c>
      <c r="D269" s="44">
        <v>4.8</v>
      </c>
      <c r="E269" s="44">
        <v>4.8</v>
      </c>
      <c r="F269" s="44">
        <v>4.8</v>
      </c>
      <c r="G269" s="44">
        <v>4.8</v>
      </c>
      <c r="H269" s="44">
        <v>4.8</v>
      </c>
      <c r="I269" s="44">
        <v>4.8</v>
      </c>
      <c r="J269" s="44">
        <v>4.8</v>
      </c>
      <c r="K269" s="44">
        <v>4.8</v>
      </c>
      <c r="L269" s="44">
        <v>4.8</v>
      </c>
      <c r="M269" s="44">
        <v>4.8</v>
      </c>
      <c r="N269" s="44">
        <v>4.8</v>
      </c>
      <c r="O269" s="44">
        <v>4.8</v>
      </c>
      <c r="P269" s="44">
        <v>4.8</v>
      </c>
      <c r="Q269" s="44">
        <v>4.8</v>
      </c>
      <c r="R269" s="44">
        <v>4.8</v>
      </c>
      <c r="S269" s="44">
        <v>4.8</v>
      </c>
      <c r="T269" s="44">
        <v>4.8</v>
      </c>
      <c r="U269" s="44">
        <v>4.8</v>
      </c>
      <c r="V269" s="44">
        <v>4.8</v>
      </c>
      <c r="W269" s="44">
        <v>4.8</v>
      </c>
      <c r="X269" s="44">
        <v>4.8</v>
      </c>
      <c r="Y269" s="44">
        <v>4.8</v>
      </c>
      <c r="Z269" s="44">
        <v>4.8</v>
      </c>
      <c r="AA269" s="44">
        <v>4.8</v>
      </c>
    </row>
    <row r="270" spans="1:27" ht="12.75" hidden="1" customHeight="1" outlineLevel="1" x14ac:dyDescent="0.3">
      <c r="A270" s="99" t="s">
        <v>1834</v>
      </c>
      <c r="B270" s="63" t="s">
        <v>81</v>
      </c>
      <c r="C270" s="43" t="s">
        <v>79</v>
      </c>
      <c r="D270" s="44">
        <f>$D$11</f>
        <v>88.27</v>
      </c>
      <c r="E270" s="44">
        <f t="shared" ref="E270:AA270" si="155">$D$11</f>
        <v>88.27</v>
      </c>
      <c r="F270" s="44">
        <f t="shared" si="155"/>
        <v>88.27</v>
      </c>
      <c r="G270" s="44">
        <f t="shared" si="155"/>
        <v>88.27</v>
      </c>
      <c r="H270" s="44">
        <f t="shared" si="155"/>
        <v>88.27</v>
      </c>
      <c r="I270" s="44">
        <f t="shared" si="155"/>
        <v>88.27</v>
      </c>
      <c r="J270" s="44">
        <f t="shared" si="155"/>
        <v>88.27</v>
      </c>
      <c r="K270" s="44">
        <f t="shared" si="155"/>
        <v>88.27</v>
      </c>
      <c r="L270" s="44">
        <f t="shared" si="155"/>
        <v>88.27</v>
      </c>
      <c r="M270" s="44">
        <f t="shared" si="155"/>
        <v>88.27</v>
      </c>
      <c r="N270" s="44">
        <f t="shared" si="155"/>
        <v>88.27</v>
      </c>
      <c r="O270" s="44">
        <f t="shared" si="155"/>
        <v>88.27</v>
      </c>
      <c r="P270" s="44">
        <f t="shared" si="155"/>
        <v>88.27</v>
      </c>
      <c r="Q270" s="44">
        <f t="shared" si="155"/>
        <v>88.27</v>
      </c>
      <c r="R270" s="44">
        <f t="shared" si="155"/>
        <v>88.27</v>
      </c>
      <c r="S270" s="44">
        <f t="shared" si="155"/>
        <v>88.27</v>
      </c>
      <c r="T270" s="44">
        <f t="shared" si="155"/>
        <v>88.27</v>
      </c>
      <c r="U270" s="44">
        <f t="shared" si="155"/>
        <v>88.27</v>
      </c>
      <c r="V270" s="44">
        <f t="shared" si="155"/>
        <v>88.27</v>
      </c>
      <c r="W270" s="44">
        <f t="shared" si="155"/>
        <v>88.27</v>
      </c>
      <c r="X270" s="44">
        <f t="shared" si="155"/>
        <v>88.27</v>
      </c>
      <c r="Y270" s="44">
        <f t="shared" si="155"/>
        <v>88.27</v>
      </c>
      <c r="Z270" s="44">
        <f t="shared" si="155"/>
        <v>88.27</v>
      </c>
      <c r="AA270" s="44">
        <f t="shared" si="155"/>
        <v>88.27</v>
      </c>
    </row>
    <row r="271" spans="1:27" ht="12.75" customHeight="1" collapsed="1" x14ac:dyDescent="0.3">
      <c r="A271" s="98" t="s">
        <v>1835</v>
      </c>
      <c r="B271" s="28" t="str">
        <f>"24"&amp;"."&amp;$B$752&amp;"."&amp;$B$753</f>
        <v>24.02.2024</v>
      </c>
      <c r="C271" s="90" t="s">
        <v>76</v>
      </c>
      <c r="D271" s="91">
        <f>ROUND(((D272+D273+D275+D274)/1000),5)</f>
        <v>3.35182</v>
      </c>
      <c r="E271" s="91">
        <f>ROUND(((E272+E273+E275+E274)/1000),5)</f>
        <v>3.23115</v>
      </c>
      <c r="F271" s="91">
        <f>ROUND(((F272+F273+F275+F274)/1000),5)</f>
        <v>3.1311599999999999</v>
      </c>
      <c r="G271" s="91">
        <f t="shared" ref="G271:AA271" si="156">ROUND(((G272+G273+G275+G274)/1000),5)</f>
        <v>3.0876100000000002</v>
      </c>
      <c r="H271" s="91">
        <f t="shared" si="156"/>
        <v>3.11782</v>
      </c>
      <c r="I271" s="91">
        <f t="shared" si="156"/>
        <v>3.1558899999999999</v>
      </c>
      <c r="J271" s="91">
        <f t="shared" si="156"/>
        <v>3.2603200000000001</v>
      </c>
      <c r="K271" s="91">
        <f t="shared" si="156"/>
        <v>3.3209300000000002</v>
      </c>
      <c r="L271" s="91">
        <f t="shared" si="156"/>
        <v>3.5642299999999998</v>
      </c>
      <c r="M271" s="91">
        <f t="shared" si="156"/>
        <v>3.6524000000000001</v>
      </c>
      <c r="N271" s="91">
        <f t="shared" si="156"/>
        <v>3.6907700000000001</v>
      </c>
      <c r="O271" s="91">
        <f t="shared" si="156"/>
        <v>3.70642</v>
      </c>
      <c r="P271" s="91">
        <f t="shared" si="156"/>
        <v>3.6939500000000001</v>
      </c>
      <c r="Q271" s="91">
        <f t="shared" si="156"/>
        <v>3.6824699999999999</v>
      </c>
      <c r="R271" s="91">
        <f t="shared" si="156"/>
        <v>3.6563699999999999</v>
      </c>
      <c r="S271" s="91">
        <f t="shared" si="156"/>
        <v>3.6390899999999999</v>
      </c>
      <c r="T271" s="91">
        <f t="shared" si="156"/>
        <v>3.6490800000000001</v>
      </c>
      <c r="U271" s="91">
        <f t="shared" si="156"/>
        <v>3.6642299999999999</v>
      </c>
      <c r="V271" s="91">
        <f t="shared" si="156"/>
        <v>3.6948699999999999</v>
      </c>
      <c r="W271" s="91">
        <f t="shared" si="156"/>
        <v>3.6987800000000002</v>
      </c>
      <c r="X271" s="91">
        <f t="shared" si="156"/>
        <v>3.6943700000000002</v>
      </c>
      <c r="Y271" s="91">
        <f t="shared" si="156"/>
        <v>3.6242000000000001</v>
      </c>
      <c r="Z271" s="91">
        <f t="shared" si="156"/>
        <v>3.44285</v>
      </c>
      <c r="AA271" s="91">
        <f t="shared" si="156"/>
        <v>3.2749100000000002</v>
      </c>
    </row>
    <row r="272" spans="1:27" ht="12.75" hidden="1" customHeight="1" outlineLevel="1" x14ac:dyDescent="0.3">
      <c r="A272" s="99" t="s">
        <v>1836</v>
      </c>
      <c r="B272" s="63" t="s">
        <v>238</v>
      </c>
      <c r="C272" s="43" t="s">
        <v>79</v>
      </c>
      <c r="D272" s="44">
        <v>1541.78</v>
      </c>
      <c r="E272" s="44">
        <v>1421.11</v>
      </c>
      <c r="F272" s="44">
        <v>1321.12</v>
      </c>
      <c r="G272" s="44">
        <v>1277.57</v>
      </c>
      <c r="H272" s="44">
        <v>1307.78</v>
      </c>
      <c r="I272" s="44">
        <v>1345.85</v>
      </c>
      <c r="J272" s="44">
        <v>1450.28</v>
      </c>
      <c r="K272" s="44">
        <v>1510.89</v>
      </c>
      <c r="L272" s="44">
        <v>1754.19</v>
      </c>
      <c r="M272" s="44">
        <v>1842.36</v>
      </c>
      <c r="N272" s="44">
        <v>1880.73</v>
      </c>
      <c r="O272" s="44">
        <v>1896.38</v>
      </c>
      <c r="P272" s="44">
        <v>1883.91</v>
      </c>
      <c r="Q272" s="44">
        <v>1872.43</v>
      </c>
      <c r="R272" s="44">
        <v>1846.33</v>
      </c>
      <c r="S272" s="44">
        <v>1829.05</v>
      </c>
      <c r="T272" s="44">
        <v>1839.04</v>
      </c>
      <c r="U272" s="44">
        <v>1854.19</v>
      </c>
      <c r="V272" s="44">
        <v>1884.83</v>
      </c>
      <c r="W272" s="44">
        <v>1888.74</v>
      </c>
      <c r="X272" s="44">
        <v>1884.33</v>
      </c>
      <c r="Y272" s="44">
        <v>1814.16</v>
      </c>
      <c r="Z272" s="44">
        <v>1632.81</v>
      </c>
      <c r="AA272" s="44">
        <v>1464.87</v>
      </c>
    </row>
    <row r="273" spans="1:27" ht="12.75" hidden="1" customHeight="1" outlineLevel="1" x14ac:dyDescent="0.3">
      <c r="A273" s="99" t="s">
        <v>1837</v>
      </c>
      <c r="B273" s="63" t="s">
        <v>90</v>
      </c>
      <c r="C273" s="43" t="s">
        <v>79</v>
      </c>
      <c r="D273" s="44">
        <f>$D$158</f>
        <v>1716.97</v>
      </c>
      <c r="E273" s="44">
        <f>$D$158</f>
        <v>1716.97</v>
      </c>
      <c r="F273" s="44">
        <f t="shared" ref="F273:AA273" si="157">$D$158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3">
      <c r="A274" s="99" t="s">
        <v>1838</v>
      </c>
      <c r="B274" s="63" t="s">
        <v>83</v>
      </c>
      <c r="C274" s="43" t="s">
        <v>79</v>
      </c>
      <c r="D274" s="44">
        <v>4.8</v>
      </c>
      <c r="E274" s="44">
        <v>4.8</v>
      </c>
      <c r="F274" s="44">
        <v>4.8</v>
      </c>
      <c r="G274" s="44">
        <v>4.8</v>
      </c>
      <c r="H274" s="44">
        <v>4.8</v>
      </c>
      <c r="I274" s="44">
        <v>4.8</v>
      </c>
      <c r="J274" s="44">
        <v>4.8</v>
      </c>
      <c r="K274" s="44">
        <v>4.8</v>
      </c>
      <c r="L274" s="44">
        <v>4.8</v>
      </c>
      <c r="M274" s="44">
        <v>4.8</v>
      </c>
      <c r="N274" s="44">
        <v>4.8</v>
      </c>
      <c r="O274" s="44">
        <v>4.8</v>
      </c>
      <c r="P274" s="44">
        <v>4.8</v>
      </c>
      <c r="Q274" s="44">
        <v>4.8</v>
      </c>
      <c r="R274" s="44">
        <v>4.8</v>
      </c>
      <c r="S274" s="44">
        <v>4.8</v>
      </c>
      <c r="T274" s="44">
        <v>4.8</v>
      </c>
      <c r="U274" s="44">
        <v>4.8</v>
      </c>
      <c r="V274" s="44">
        <v>4.8</v>
      </c>
      <c r="W274" s="44">
        <v>4.8</v>
      </c>
      <c r="X274" s="44">
        <v>4.8</v>
      </c>
      <c r="Y274" s="44">
        <v>4.8</v>
      </c>
      <c r="Z274" s="44">
        <v>4.8</v>
      </c>
      <c r="AA274" s="44">
        <v>4.8</v>
      </c>
    </row>
    <row r="275" spans="1:27" ht="12.75" hidden="1" customHeight="1" outlineLevel="1" x14ac:dyDescent="0.3">
      <c r="A275" s="99" t="s">
        <v>1839</v>
      </c>
      <c r="B275" s="63" t="s">
        <v>81</v>
      </c>
      <c r="C275" s="43" t="s">
        <v>79</v>
      </c>
      <c r="D275" s="44">
        <f>$D$11</f>
        <v>88.27</v>
      </c>
      <c r="E275" s="44">
        <f t="shared" ref="E275:AA275" si="158">$D$11</f>
        <v>88.27</v>
      </c>
      <c r="F275" s="44">
        <f t="shared" si="158"/>
        <v>88.27</v>
      </c>
      <c r="G275" s="44">
        <f t="shared" si="158"/>
        <v>88.27</v>
      </c>
      <c r="H275" s="44">
        <f t="shared" si="158"/>
        <v>88.27</v>
      </c>
      <c r="I275" s="44">
        <f t="shared" si="158"/>
        <v>88.27</v>
      </c>
      <c r="J275" s="44">
        <f t="shared" si="158"/>
        <v>88.27</v>
      </c>
      <c r="K275" s="44">
        <f t="shared" si="158"/>
        <v>88.27</v>
      </c>
      <c r="L275" s="44">
        <f t="shared" si="158"/>
        <v>88.27</v>
      </c>
      <c r="M275" s="44">
        <f t="shared" si="158"/>
        <v>88.27</v>
      </c>
      <c r="N275" s="44">
        <f t="shared" si="158"/>
        <v>88.27</v>
      </c>
      <c r="O275" s="44">
        <f t="shared" si="158"/>
        <v>88.27</v>
      </c>
      <c r="P275" s="44">
        <f t="shared" si="158"/>
        <v>88.27</v>
      </c>
      <c r="Q275" s="44">
        <f t="shared" si="158"/>
        <v>88.27</v>
      </c>
      <c r="R275" s="44">
        <f t="shared" si="158"/>
        <v>88.27</v>
      </c>
      <c r="S275" s="44">
        <f t="shared" si="158"/>
        <v>88.27</v>
      </c>
      <c r="T275" s="44">
        <f t="shared" si="158"/>
        <v>88.27</v>
      </c>
      <c r="U275" s="44">
        <f t="shared" si="158"/>
        <v>88.27</v>
      </c>
      <c r="V275" s="44">
        <f t="shared" si="158"/>
        <v>88.27</v>
      </c>
      <c r="W275" s="44">
        <f t="shared" si="158"/>
        <v>88.27</v>
      </c>
      <c r="X275" s="44">
        <f t="shared" si="158"/>
        <v>88.27</v>
      </c>
      <c r="Y275" s="44">
        <f t="shared" si="158"/>
        <v>88.27</v>
      </c>
      <c r="Z275" s="44">
        <f t="shared" si="158"/>
        <v>88.27</v>
      </c>
      <c r="AA275" s="44">
        <f t="shared" si="158"/>
        <v>88.27</v>
      </c>
    </row>
    <row r="276" spans="1:27" ht="12.75" customHeight="1" collapsed="1" x14ac:dyDescent="0.3">
      <c r="A276" s="98" t="s">
        <v>1840</v>
      </c>
      <c r="B276" s="28" t="str">
        <f>"25"&amp;"."&amp;$B$752&amp;"."&amp;$B$753</f>
        <v>25.02.2024</v>
      </c>
      <c r="C276" s="90" t="s">
        <v>76</v>
      </c>
      <c r="D276" s="91">
        <f>ROUND(((D277+D278+D280+D279)/1000),5)</f>
        <v>3.3364799999999999</v>
      </c>
      <c r="E276" s="91">
        <f>ROUND(((E277+E278+E280+E279)/1000),5)</f>
        <v>3.1829000000000001</v>
      </c>
      <c r="F276" s="91">
        <f>ROUND(((F277+F278+F280+F279)/1000),5)</f>
        <v>3.0794199999999998</v>
      </c>
      <c r="G276" s="91">
        <f t="shared" ref="G276:AA276" si="159">ROUND(((G277+G278+G280+G279)/1000),5)</f>
        <v>3.0710899999999999</v>
      </c>
      <c r="H276" s="91">
        <f t="shared" si="159"/>
        <v>3.07443</v>
      </c>
      <c r="I276" s="91">
        <f t="shared" si="159"/>
        <v>3.1102400000000001</v>
      </c>
      <c r="J276" s="91">
        <f t="shared" si="159"/>
        <v>3.1997499999999999</v>
      </c>
      <c r="K276" s="91">
        <f t="shared" si="159"/>
        <v>3.2707199999999998</v>
      </c>
      <c r="L276" s="91">
        <f t="shared" si="159"/>
        <v>3.4384600000000001</v>
      </c>
      <c r="M276" s="91">
        <f t="shared" si="159"/>
        <v>3.6159400000000002</v>
      </c>
      <c r="N276" s="91">
        <f t="shared" si="159"/>
        <v>3.6784500000000002</v>
      </c>
      <c r="O276" s="91">
        <f t="shared" si="159"/>
        <v>3.6886999999999999</v>
      </c>
      <c r="P276" s="91">
        <f t="shared" si="159"/>
        <v>3.67937</v>
      </c>
      <c r="Q276" s="91">
        <f t="shared" si="159"/>
        <v>3.6692300000000002</v>
      </c>
      <c r="R276" s="91">
        <f t="shared" si="159"/>
        <v>3.6344699999999999</v>
      </c>
      <c r="S276" s="91">
        <f t="shared" si="159"/>
        <v>3.6242399999999999</v>
      </c>
      <c r="T276" s="91">
        <f t="shared" si="159"/>
        <v>3.65001</v>
      </c>
      <c r="U276" s="91">
        <f t="shared" si="159"/>
        <v>3.6850999999999998</v>
      </c>
      <c r="V276" s="91">
        <f t="shared" si="159"/>
        <v>3.7458200000000001</v>
      </c>
      <c r="W276" s="91">
        <f t="shared" si="159"/>
        <v>3.72946</v>
      </c>
      <c r="X276" s="91">
        <f t="shared" si="159"/>
        <v>3.7255099999999999</v>
      </c>
      <c r="Y276" s="91">
        <f t="shared" si="159"/>
        <v>3.6614900000000001</v>
      </c>
      <c r="Z276" s="91">
        <f t="shared" si="159"/>
        <v>3.47159</v>
      </c>
      <c r="AA276" s="91">
        <f t="shared" si="159"/>
        <v>3.2737099999999999</v>
      </c>
    </row>
    <row r="277" spans="1:27" ht="12.75" hidden="1" customHeight="1" outlineLevel="1" x14ac:dyDescent="0.3">
      <c r="A277" s="99" t="s">
        <v>1841</v>
      </c>
      <c r="B277" s="63" t="s">
        <v>238</v>
      </c>
      <c r="C277" s="43" t="s">
        <v>79</v>
      </c>
      <c r="D277" s="44">
        <v>1526.44</v>
      </c>
      <c r="E277" s="44">
        <v>1372.86</v>
      </c>
      <c r="F277" s="44">
        <v>1269.3800000000001</v>
      </c>
      <c r="G277" s="44">
        <v>1261.05</v>
      </c>
      <c r="H277" s="44">
        <v>1264.3900000000001</v>
      </c>
      <c r="I277" s="44">
        <v>1300.2</v>
      </c>
      <c r="J277" s="44">
        <v>1389.71</v>
      </c>
      <c r="K277" s="44">
        <v>1460.68</v>
      </c>
      <c r="L277" s="44">
        <v>1628.42</v>
      </c>
      <c r="M277" s="44">
        <v>1805.9</v>
      </c>
      <c r="N277" s="44">
        <v>1868.41</v>
      </c>
      <c r="O277" s="44">
        <v>1878.66</v>
      </c>
      <c r="P277" s="44">
        <v>1869.33</v>
      </c>
      <c r="Q277" s="44">
        <v>1859.19</v>
      </c>
      <c r="R277" s="44">
        <v>1824.43</v>
      </c>
      <c r="S277" s="44">
        <v>1814.2</v>
      </c>
      <c r="T277" s="44">
        <v>1839.97</v>
      </c>
      <c r="U277" s="44">
        <v>1875.06</v>
      </c>
      <c r="V277" s="44">
        <v>1935.78</v>
      </c>
      <c r="W277" s="44">
        <v>1919.42</v>
      </c>
      <c r="X277" s="44">
        <v>1915.47</v>
      </c>
      <c r="Y277" s="44">
        <v>1851.45</v>
      </c>
      <c r="Z277" s="44">
        <v>1661.55</v>
      </c>
      <c r="AA277" s="44">
        <v>1463.67</v>
      </c>
    </row>
    <row r="278" spans="1:27" ht="12.75" hidden="1" customHeight="1" outlineLevel="1" x14ac:dyDescent="0.3">
      <c r="A278" s="99" t="s">
        <v>1842</v>
      </c>
      <c r="B278" s="63" t="s">
        <v>90</v>
      </c>
      <c r="C278" s="43" t="s">
        <v>79</v>
      </c>
      <c r="D278" s="44">
        <f>$D$158</f>
        <v>1716.97</v>
      </c>
      <c r="E278" s="44">
        <f>$D$158</f>
        <v>1716.97</v>
      </c>
      <c r="F278" s="44">
        <f t="shared" ref="F278:AA278" si="160">$D$158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3">
      <c r="A279" s="99" t="s">
        <v>1843</v>
      </c>
      <c r="B279" s="63" t="s">
        <v>83</v>
      </c>
      <c r="C279" s="43" t="s">
        <v>79</v>
      </c>
      <c r="D279" s="44">
        <v>4.8</v>
      </c>
      <c r="E279" s="44">
        <v>4.8</v>
      </c>
      <c r="F279" s="44">
        <v>4.8</v>
      </c>
      <c r="G279" s="44">
        <v>4.8</v>
      </c>
      <c r="H279" s="44">
        <v>4.8</v>
      </c>
      <c r="I279" s="44">
        <v>4.8</v>
      </c>
      <c r="J279" s="44">
        <v>4.8</v>
      </c>
      <c r="K279" s="44">
        <v>4.8</v>
      </c>
      <c r="L279" s="44">
        <v>4.8</v>
      </c>
      <c r="M279" s="44">
        <v>4.8</v>
      </c>
      <c r="N279" s="44">
        <v>4.8</v>
      </c>
      <c r="O279" s="44">
        <v>4.8</v>
      </c>
      <c r="P279" s="44">
        <v>4.8</v>
      </c>
      <c r="Q279" s="44">
        <v>4.8</v>
      </c>
      <c r="R279" s="44">
        <v>4.8</v>
      </c>
      <c r="S279" s="44">
        <v>4.8</v>
      </c>
      <c r="T279" s="44">
        <v>4.8</v>
      </c>
      <c r="U279" s="44">
        <v>4.8</v>
      </c>
      <c r="V279" s="44">
        <v>4.8</v>
      </c>
      <c r="W279" s="44">
        <v>4.8</v>
      </c>
      <c r="X279" s="44">
        <v>4.8</v>
      </c>
      <c r="Y279" s="44">
        <v>4.8</v>
      </c>
      <c r="Z279" s="44">
        <v>4.8</v>
      </c>
      <c r="AA279" s="44">
        <v>4.8</v>
      </c>
    </row>
    <row r="280" spans="1:27" ht="12.75" hidden="1" customHeight="1" outlineLevel="1" x14ac:dyDescent="0.3">
      <c r="A280" s="99" t="s">
        <v>1844</v>
      </c>
      <c r="B280" s="63" t="s">
        <v>81</v>
      </c>
      <c r="C280" s="43" t="s">
        <v>79</v>
      </c>
      <c r="D280" s="44">
        <f>$D$11</f>
        <v>88.27</v>
      </c>
      <c r="E280" s="44">
        <f t="shared" ref="E280:AA280" si="161">$D$11</f>
        <v>88.27</v>
      </c>
      <c r="F280" s="44">
        <f t="shared" si="161"/>
        <v>88.27</v>
      </c>
      <c r="G280" s="44">
        <f t="shared" si="161"/>
        <v>88.27</v>
      </c>
      <c r="H280" s="44">
        <f t="shared" si="161"/>
        <v>88.27</v>
      </c>
      <c r="I280" s="44">
        <f t="shared" si="161"/>
        <v>88.27</v>
      </c>
      <c r="J280" s="44">
        <f t="shared" si="161"/>
        <v>88.27</v>
      </c>
      <c r="K280" s="44">
        <f t="shared" si="161"/>
        <v>88.27</v>
      </c>
      <c r="L280" s="44">
        <f t="shared" si="161"/>
        <v>88.27</v>
      </c>
      <c r="M280" s="44">
        <f t="shared" si="161"/>
        <v>88.27</v>
      </c>
      <c r="N280" s="44">
        <f t="shared" si="161"/>
        <v>88.27</v>
      </c>
      <c r="O280" s="44">
        <f t="shared" si="161"/>
        <v>88.27</v>
      </c>
      <c r="P280" s="44">
        <f t="shared" si="161"/>
        <v>88.27</v>
      </c>
      <c r="Q280" s="44">
        <f t="shared" si="161"/>
        <v>88.27</v>
      </c>
      <c r="R280" s="44">
        <f t="shared" si="161"/>
        <v>88.27</v>
      </c>
      <c r="S280" s="44">
        <f t="shared" si="161"/>
        <v>88.27</v>
      </c>
      <c r="T280" s="44">
        <f t="shared" si="161"/>
        <v>88.27</v>
      </c>
      <c r="U280" s="44">
        <f t="shared" si="161"/>
        <v>88.27</v>
      </c>
      <c r="V280" s="44">
        <f t="shared" si="161"/>
        <v>88.27</v>
      </c>
      <c r="W280" s="44">
        <f t="shared" si="161"/>
        <v>88.27</v>
      </c>
      <c r="X280" s="44">
        <f t="shared" si="161"/>
        <v>88.27</v>
      </c>
      <c r="Y280" s="44">
        <f t="shared" si="161"/>
        <v>88.27</v>
      </c>
      <c r="Z280" s="44">
        <f t="shared" si="161"/>
        <v>88.27</v>
      </c>
      <c r="AA280" s="44">
        <f t="shared" si="161"/>
        <v>88.27</v>
      </c>
    </row>
    <row r="281" spans="1:27" ht="12.75" customHeight="1" collapsed="1" x14ac:dyDescent="0.3">
      <c r="A281" s="98" t="s">
        <v>1845</v>
      </c>
      <c r="B281" s="28" t="str">
        <f>"26"&amp;"."&amp;$B$752&amp;"."&amp;$B$753</f>
        <v>26.02.2024</v>
      </c>
      <c r="C281" s="90" t="s">
        <v>76</v>
      </c>
      <c r="D281" s="91">
        <f>ROUND(((D282+D283+D285+D284)/1000),5)</f>
        <v>3.2175600000000002</v>
      </c>
      <c r="E281" s="91">
        <f>ROUND(((E282+E283+E285+E284)/1000),5)</f>
        <v>3.0891700000000002</v>
      </c>
      <c r="F281" s="91">
        <f>ROUND(((F282+F283+F285+F284)/1000),5)</f>
        <v>3.0320999999999998</v>
      </c>
      <c r="G281" s="91">
        <f t="shared" ref="G281:AA281" si="162">ROUND(((G282+G283+G285+G284)/1000),5)</f>
        <v>3.0392199999999998</v>
      </c>
      <c r="H281" s="91">
        <f t="shared" si="162"/>
        <v>3.0556199999999998</v>
      </c>
      <c r="I281" s="91">
        <f t="shared" si="162"/>
        <v>3.1972900000000002</v>
      </c>
      <c r="J281" s="91">
        <f t="shared" si="162"/>
        <v>3.3603800000000001</v>
      </c>
      <c r="K281" s="91">
        <f t="shared" si="162"/>
        <v>3.6437900000000001</v>
      </c>
      <c r="L281" s="91">
        <f t="shared" si="162"/>
        <v>3.7761399999999998</v>
      </c>
      <c r="M281" s="91">
        <f t="shared" si="162"/>
        <v>3.7871100000000002</v>
      </c>
      <c r="N281" s="91">
        <f t="shared" si="162"/>
        <v>3.8069299999999999</v>
      </c>
      <c r="O281" s="91">
        <f t="shared" si="162"/>
        <v>3.83508</v>
      </c>
      <c r="P281" s="91">
        <f t="shared" si="162"/>
        <v>3.8265500000000001</v>
      </c>
      <c r="Q281" s="91">
        <f t="shared" si="162"/>
        <v>3.8281299999999998</v>
      </c>
      <c r="R281" s="91">
        <f t="shared" si="162"/>
        <v>3.8180200000000002</v>
      </c>
      <c r="S281" s="91">
        <f t="shared" si="162"/>
        <v>3.75495</v>
      </c>
      <c r="T281" s="91">
        <f t="shared" si="162"/>
        <v>3.7386300000000001</v>
      </c>
      <c r="U281" s="91">
        <f t="shared" si="162"/>
        <v>3.7528800000000002</v>
      </c>
      <c r="V281" s="91">
        <f t="shared" si="162"/>
        <v>3.7766500000000001</v>
      </c>
      <c r="W281" s="91">
        <f t="shared" si="162"/>
        <v>3.8020700000000001</v>
      </c>
      <c r="X281" s="91">
        <f t="shared" si="162"/>
        <v>3.7090200000000002</v>
      </c>
      <c r="Y281" s="91">
        <f t="shared" si="162"/>
        <v>3.5913900000000001</v>
      </c>
      <c r="Z281" s="91">
        <f t="shared" si="162"/>
        <v>3.3587199999999999</v>
      </c>
      <c r="AA281" s="91">
        <f t="shared" si="162"/>
        <v>3.1112000000000002</v>
      </c>
    </row>
    <row r="282" spans="1:27" ht="12.75" hidden="1" customHeight="1" outlineLevel="1" x14ac:dyDescent="0.3">
      <c r="A282" s="99" t="s">
        <v>1846</v>
      </c>
      <c r="B282" s="63" t="s">
        <v>238</v>
      </c>
      <c r="C282" s="43" t="s">
        <v>79</v>
      </c>
      <c r="D282" s="44">
        <v>1407.52</v>
      </c>
      <c r="E282" s="44">
        <v>1279.1300000000001</v>
      </c>
      <c r="F282" s="44">
        <v>1222.06</v>
      </c>
      <c r="G282" s="44">
        <v>1229.18</v>
      </c>
      <c r="H282" s="44">
        <v>1245.58</v>
      </c>
      <c r="I282" s="44">
        <v>1387.25</v>
      </c>
      <c r="J282" s="44">
        <v>1550.34</v>
      </c>
      <c r="K282" s="44">
        <v>1833.75</v>
      </c>
      <c r="L282" s="44">
        <v>1966.1</v>
      </c>
      <c r="M282" s="44">
        <v>1977.07</v>
      </c>
      <c r="N282" s="44">
        <v>1996.89</v>
      </c>
      <c r="O282" s="44">
        <v>2025.04</v>
      </c>
      <c r="P282" s="44">
        <v>2016.51</v>
      </c>
      <c r="Q282" s="44">
        <v>2018.09</v>
      </c>
      <c r="R282" s="44">
        <v>2007.98</v>
      </c>
      <c r="S282" s="44">
        <v>1944.91</v>
      </c>
      <c r="T282" s="44">
        <v>1928.59</v>
      </c>
      <c r="U282" s="44">
        <v>1942.84</v>
      </c>
      <c r="V282" s="44">
        <v>1966.61</v>
      </c>
      <c r="W282" s="44">
        <v>1992.03</v>
      </c>
      <c r="X282" s="44">
        <v>1898.98</v>
      </c>
      <c r="Y282" s="44">
        <v>1781.35</v>
      </c>
      <c r="Z282" s="44">
        <v>1548.68</v>
      </c>
      <c r="AA282" s="44">
        <v>1301.1600000000001</v>
      </c>
    </row>
    <row r="283" spans="1:27" ht="12.75" hidden="1" customHeight="1" outlineLevel="1" x14ac:dyDescent="0.3">
      <c r="A283" s="99" t="s">
        <v>1847</v>
      </c>
      <c r="B283" s="63" t="s">
        <v>90</v>
      </c>
      <c r="C283" s="43" t="s">
        <v>79</v>
      </c>
      <c r="D283" s="44">
        <f>$D$158</f>
        <v>1716.97</v>
      </c>
      <c r="E283" s="44">
        <f>$D$158</f>
        <v>1716.97</v>
      </c>
      <c r="F283" s="44">
        <f t="shared" ref="F283:AA283" si="163">$D$158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3">
      <c r="A284" s="99" t="s">
        <v>1848</v>
      </c>
      <c r="B284" s="63" t="s">
        <v>83</v>
      </c>
      <c r="C284" s="43" t="s">
        <v>79</v>
      </c>
      <c r="D284" s="44">
        <v>4.8</v>
      </c>
      <c r="E284" s="44">
        <v>4.8</v>
      </c>
      <c r="F284" s="44">
        <v>4.8</v>
      </c>
      <c r="G284" s="44">
        <v>4.8</v>
      </c>
      <c r="H284" s="44">
        <v>4.8</v>
      </c>
      <c r="I284" s="44">
        <v>4.8</v>
      </c>
      <c r="J284" s="44">
        <v>4.8</v>
      </c>
      <c r="K284" s="44">
        <v>4.8</v>
      </c>
      <c r="L284" s="44">
        <v>4.8</v>
      </c>
      <c r="M284" s="44">
        <v>4.8</v>
      </c>
      <c r="N284" s="44">
        <v>4.8</v>
      </c>
      <c r="O284" s="44">
        <v>4.8</v>
      </c>
      <c r="P284" s="44">
        <v>4.8</v>
      </c>
      <c r="Q284" s="44">
        <v>4.8</v>
      </c>
      <c r="R284" s="44">
        <v>4.8</v>
      </c>
      <c r="S284" s="44">
        <v>4.8</v>
      </c>
      <c r="T284" s="44">
        <v>4.8</v>
      </c>
      <c r="U284" s="44">
        <v>4.8</v>
      </c>
      <c r="V284" s="44">
        <v>4.8</v>
      </c>
      <c r="W284" s="44">
        <v>4.8</v>
      </c>
      <c r="X284" s="44">
        <v>4.8</v>
      </c>
      <c r="Y284" s="44">
        <v>4.8</v>
      </c>
      <c r="Z284" s="44">
        <v>4.8</v>
      </c>
      <c r="AA284" s="44">
        <v>4.8</v>
      </c>
    </row>
    <row r="285" spans="1:27" ht="12.75" hidden="1" customHeight="1" outlineLevel="1" x14ac:dyDescent="0.3">
      <c r="A285" s="99" t="s">
        <v>1849</v>
      </c>
      <c r="B285" s="63" t="s">
        <v>81</v>
      </c>
      <c r="C285" s="43" t="s">
        <v>79</v>
      </c>
      <c r="D285" s="44">
        <f>$D$11</f>
        <v>88.27</v>
      </c>
      <c r="E285" s="44">
        <f t="shared" ref="E285:AA285" si="164">$D$11</f>
        <v>88.27</v>
      </c>
      <c r="F285" s="44">
        <f t="shared" si="164"/>
        <v>88.27</v>
      </c>
      <c r="G285" s="44">
        <f t="shared" si="164"/>
        <v>88.27</v>
      </c>
      <c r="H285" s="44">
        <f t="shared" si="164"/>
        <v>88.27</v>
      </c>
      <c r="I285" s="44">
        <f t="shared" si="164"/>
        <v>88.27</v>
      </c>
      <c r="J285" s="44">
        <f t="shared" si="164"/>
        <v>88.27</v>
      </c>
      <c r="K285" s="44">
        <f t="shared" si="164"/>
        <v>88.27</v>
      </c>
      <c r="L285" s="44">
        <f t="shared" si="164"/>
        <v>88.27</v>
      </c>
      <c r="M285" s="44">
        <f t="shared" si="164"/>
        <v>88.27</v>
      </c>
      <c r="N285" s="44">
        <f t="shared" si="164"/>
        <v>88.27</v>
      </c>
      <c r="O285" s="44">
        <f t="shared" si="164"/>
        <v>88.27</v>
      </c>
      <c r="P285" s="44">
        <f t="shared" si="164"/>
        <v>88.27</v>
      </c>
      <c r="Q285" s="44">
        <f t="shared" si="164"/>
        <v>88.27</v>
      </c>
      <c r="R285" s="44">
        <f t="shared" si="164"/>
        <v>88.27</v>
      </c>
      <c r="S285" s="44">
        <f t="shared" si="164"/>
        <v>88.27</v>
      </c>
      <c r="T285" s="44">
        <f t="shared" si="164"/>
        <v>88.27</v>
      </c>
      <c r="U285" s="44">
        <f t="shared" si="164"/>
        <v>88.27</v>
      </c>
      <c r="V285" s="44">
        <f t="shared" si="164"/>
        <v>88.27</v>
      </c>
      <c r="W285" s="44">
        <f t="shared" si="164"/>
        <v>88.27</v>
      </c>
      <c r="X285" s="44">
        <f t="shared" si="164"/>
        <v>88.27</v>
      </c>
      <c r="Y285" s="44">
        <f t="shared" si="164"/>
        <v>88.27</v>
      </c>
      <c r="Z285" s="44">
        <f t="shared" si="164"/>
        <v>88.27</v>
      </c>
      <c r="AA285" s="44">
        <f t="shared" si="164"/>
        <v>88.27</v>
      </c>
    </row>
    <row r="286" spans="1:27" ht="12.75" customHeight="1" collapsed="1" x14ac:dyDescent="0.3">
      <c r="A286" s="98" t="s">
        <v>1850</v>
      </c>
      <c r="B286" s="28" t="str">
        <f>"27"&amp;"."&amp;$B$752&amp;"."&amp;$B$753</f>
        <v>27.02.2024</v>
      </c>
      <c r="C286" s="90" t="s">
        <v>76</v>
      </c>
      <c r="D286" s="91">
        <f>ROUND(((D287+D288+D290+D289)/1000),5)</f>
        <v>3.0964700000000001</v>
      </c>
      <c r="E286" s="91">
        <f>ROUND(((E287+E288+E290+E289)/1000),5)</f>
        <v>3.0445500000000001</v>
      </c>
      <c r="F286" s="91">
        <f>ROUND(((F287+F288+F290+F289)/1000),5)</f>
        <v>3.0180500000000001</v>
      </c>
      <c r="G286" s="91">
        <f t="shared" ref="G286:AA286" si="165">ROUND(((G287+G288+G290+G289)/1000),5)</f>
        <v>3.0154899999999998</v>
      </c>
      <c r="H286" s="91">
        <f t="shared" si="165"/>
        <v>3.0491899999999998</v>
      </c>
      <c r="I286" s="91">
        <f t="shared" si="165"/>
        <v>3.21244</v>
      </c>
      <c r="J286" s="91">
        <f t="shared" si="165"/>
        <v>3.3397700000000001</v>
      </c>
      <c r="K286" s="91">
        <f t="shared" si="165"/>
        <v>3.4962499999999999</v>
      </c>
      <c r="L286" s="91">
        <f t="shared" si="165"/>
        <v>3.6901899999999999</v>
      </c>
      <c r="M286" s="91">
        <f t="shared" si="165"/>
        <v>3.7222300000000001</v>
      </c>
      <c r="N286" s="91">
        <f t="shared" si="165"/>
        <v>3.7481800000000001</v>
      </c>
      <c r="O286" s="91">
        <f t="shared" si="165"/>
        <v>3.8399800000000002</v>
      </c>
      <c r="P286" s="91">
        <f t="shared" si="165"/>
        <v>3.7733099999999999</v>
      </c>
      <c r="Q286" s="91">
        <f t="shared" si="165"/>
        <v>3.7612299999999999</v>
      </c>
      <c r="R286" s="91">
        <f t="shared" si="165"/>
        <v>3.74207</v>
      </c>
      <c r="S286" s="91">
        <f t="shared" si="165"/>
        <v>3.6551499999999999</v>
      </c>
      <c r="T286" s="91">
        <f t="shared" si="165"/>
        <v>3.6656900000000001</v>
      </c>
      <c r="U286" s="91">
        <f t="shared" si="165"/>
        <v>3.6969500000000002</v>
      </c>
      <c r="V286" s="91">
        <f t="shared" si="165"/>
        <v>3.7204299999999999</v>
      </c>
      <c r="W286" s="91">
        <f t="shared" si="165"/>
        <v>3.7441</v>
      </c>
      <c r="X286" s="91">
        <f t="shared" si="165"/>
        <v>3.6743600000000001</v>
      </c>
      <c r="Y286" s="91">
        <f t="shared" si="165"/>
        <v>3.6122800000000002</v>
      </c>
      <c r="Z286" s="91">
        <f t="shared" si="165"/>
        <v>3.41194</v>
      </c>
      <c r="AA286" s="91">
        <f t="shared" si="165"/>
        <v>3.2200099999999998</v>
      </c>
    </row>
    <row r="287" spans="1:27" ht="12.75" hidden="1" customHeight="1" outlineLevel="1" x14ac:dyDescent="0.3">
      <c r="A287" s="99" t="s">
        <v>1851</v>
      </c>
      <c r="B287" s="63" t="s">
        <v>238</v>
      </c>
      <c r="C287" s="43" t="s">
        <v>79</v>
      </c>
      <c r="D287" s="44">
        <v>1286.43</v>
      </c>
      <c r="E287" s="44">
        <v>1234.51</v>
      </c>
      <c r="F287" s="44">
        <v>1208.01</v>
      </c>
      <c r="G287" s="44">
        <v>1205.45</v>
      </c>
      <c r="H287" s="44">
        <v>1239.1500000000001</v>
      </c>
      <c r="I287" s="44">
        <v>1402.4</v>
      </c>
      <c r="J287" s="44">
        <v>1529.73</v>
      </c>
      <c r="K287" s="44">
        <v>1686.21</v>
      </c>
      <c r="L287" s="44">
        <v>1880.15</v>
      </c>
      <c r="M287" s="44">
        <v>1912.19</v>
      </c>
      <c r="N287" s="44">
        <v>1938.14</v>
      </c>
      <c r="O287" s="44">
        <v>2029.94</v>
      </c>
      <c r="P287" s="44">
        <v>1963.27</v>
      </c>
      <c r="Q287" s="44">
        <v>1951.19</v>
      </c>
      <c r="R287" s="44">
        <v>1932.03</v>
      </c>
      <c r="S287" s="44">
        <v>1845.11</v>
      </c>
      <c r="T287" s="44">
        <v>1855.65</v>
      </c>
      <c r="U287" s="44">
        <v>1886.91</v>
      </c>
      <c r="V287" s="44">
        <v>1910.39</v>
      </c>
      <c r="W287" s="44">
        <v>1934.06</v>
      </c>
      <c r="X287" s="44">
        <v>1864.32</v>
      </c>
      <c r="Y287" s="44">
        <v>1802.24</v>
      </c>
      <c r="Z287" s="44">
        <v>1601.9</v>
      </c>
      <c r="AA287" s="44">
        <v>1409.97</v>
      </c>
    </row>
    <row r="288" spans="1:27" ht="12.75" hidden="1" customHeight="1" outlineLevel="1" x14ac:dyDescent="0.3">
      <c r="A288" s="99" t="s">
        <v>1852</v>
      </c>
      <c r="B288" s="63" t="s">
        <v>90</v>
      </c>
      <c r="C288" s="43" t="s">
        <v>79</v>
      </c>
      <c r="D288" s="44">
        <f>$D$158</f>
        <v>1716.97</v>
      </c>
      <c r="E288" s="44">
        <f>$D$158</f>
        <v>1716.97</v>
      </c>
      <c r="F288" s="44">
        <f t="shared" ref="F288:AA288" si="166">$D$158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3">
      <c r="A289" s="99" t="s">
        <v>1853</v>
      </c>
      <c r="B289" s="63" t="s">
        <v>83</v>
      </c>
      <c r="C289" s="43" t="s">
        <v>79</v>
      </c>
      <c r="D289" s="44">
        <v>4.8</v>
      </c>
      <c r="E289" s="44">
        <v>4.8</v>
      </c>
      <c r="F289" s="44">
        <v>4.8</v>
      </c>
      <c r="G289" s="44">
        <v>4.8</v>
      </c>
      <c r="H289" s="44">
        <v>4.8</v>
      </c>
      <c r="I289" s="44">
        <v>4.8</v>
      </c>
      <c r="J289" s="44">
        <v>4.8</v>
      </c>
      <c r="K289" s="44">
        <v>4.8</v>
      </c>
      <c r="L289" s="44">
        <v>4.8</v>
      </c>
      <c r="M289" s="44">
        <v>4.8</v>
      </c>
      <c r="N289" s="44">
        <v>4.8</v>
      </c>
      <c r="O289" s="44">
        <v>4.8</v>
      </c>
      <c r="P289" s="44">
        <v>4.8</v>
      </c>
      <c r="Q289" s="44">
        <v>4.8</v>
      </c>
      <c r="R289" s="44">
        <v>4.8</v>
      </c>
      <c r="S289" s="44">
        <v>4.8</v>
      </c>
      <c r="T289" s="44">
        <v>4.8</v>
      </c>
      <c r="U289" s="44">
        <v>4.8</v>
      </c>
      <c r="V289" s="44">
        <v>4.8</v>
      </c>
      <c r="W289" s="44">
        <v>4.8</v>
      </c>
      <c r="X289" s="44">
        <v>4.8</v>
      </c>
      <c r="Y289" s="44">
        <v>4.8</v>
      </c>
      <c r="Z289" s="44">
        <v>4.8</v>
      </c>
      <c r="AA289" s="44">
        <v>4.8</v>
      </c>
    </row>
    <row r="290" spans="1:27" ht="12.75" hidden="1" customHeight="1" outlineLevel="1" x14ac:dyDescent="0.3">
      <c r="A290" s="99" t="s">
        <v>1854</v>
      </c>
      <c r="B290" s="63" t="s">
        <v>81</v>
      </c>
      <c r="C290" s="43" t="s">
        <v>79</v>
      </c>
      <c r="D290" s="44">
        <f>$D$11</f>
        <v>88.27</v>
      </c>
      <c r="E290" s="44">
        <f t="shared" ref="E290:AA290" si="167">$D$11</f>
        <v>88.27</v>
      </c>
      <c r="F290" s="44">
        <f t="shared" si="167"/>
        <v>88.27</v>
      </c>
      <c r="G290" s="44">
        <f t="shared" si="167"/>
        <v>88.27</v>
      </c>
      <c r="H290" s="44">
        <f t="shared" si="167"/>
        <v>88.27</v>
      </c>
      <c r="I290" s="44">
        <f t="shared" si="167"/>
        <v>88.27</v>
      </c>
      <c r="J290" s="44">
        <f t="shared" si="167"/>
        <v>88.27</v>
      </c>
      <c r="K290" s="44">
        <f t="shared" si="167"/>
        <v>88.27</v>
      </c>
      <c r="L290" s="44">
        <f t="shared" si="167"/>
        <v>88.27</v>
      </c>
      <c r="M290" s="44">
        <f t="shared" si="167"/>
        <v>88.27</v>
      </c>
      <c r="N290" s="44">
        <f t="shared" si="167"/>
        <v>88.27</v>
      </c>
      <c r="O290" s="44">
        <f t="shared" si="167"/>
        <v>88.27</v>
      </c>
      <c r="P290" s="44">
        <f t="shared" si="167"/>
        <v>88.27</v>
      </c>
      <c r="Q290" s="44">
        <f t="shared" si="167"/>
        <v>88.27</v>
      </c>
      <c r="R290" s="44">
        <f t="shared" si="167"/>
        <v>88.27</v>
      </c>
      <c r="S290" s="44">
        <f t="shared" si="167"/>
        <v>88.27</v>
      </c>
      <c r="T290" s="44">
        <f t="shared" si="167"/>
        <v>88.27</v>
      </c>
      <c r="U290" s="44">
        <f t="shared" si="167"/>
        <v>88.27</v>
      </c>
      <c r="V290" s="44">
        <f t="shared" si="167"/>
        <v>88.27</v>
      </c>
      <c r="W290" s="44">
        <f t="shared" si="167"/>
        <v>88.27</v>
      </c>
      <c r="X290" s="44">
        <f t="shared" si="167"/>
        <v>88.27</v>
      </c>
      <c r="Y290" s="44">
        <f t="shared" si="167"/>
        <v>88.27</v>
      </c>
      <c r="Z290" s="44">
        <f t="shared" si="167"/>
        <v>88.27</v>
      </c>
      <c r="AA290" s="44">
        <f t="shared" si="167"/>
        <v>88.27</v>
      </c>
    </row>
    <row r="291" spans="1:27" ht="12.75" customHeight="1" collapsed="1" x14ac:dyDescent="0.3">
      <c r="A291" s="98" t="s">
        <v>1855</v>
      </c>
      <c r="B291" s="28" t="str">
        <f>"28"&amp;"."&amp;$B$752&amp;"."&amp;$B$753</f>
        <v>28.02.2024</v>
      </c>
      <c r="C291" s="90" t="s">
        <v>76</v>
      </c>
      <c r="D291" s="91">
        <f>ROUND(((D292+D293+D295+D294)/1000),5)</f>
        <v>3.0786199999999999</v>
      </c>
      <c r="E291" s="91">
        <f>ROUND(((E292+E293+E295+E294)/1000),5)</f>
        <v>3.0414699999999999</v>
      </c>
      <c r="F291" s="91">
        <f>ROUND(((F292+F293+F295+F294)/1000),5)</f>
        <v>3.0256599999999998</v>
      </c>
      <c r="G291" s="91">
        <f t="shared" ref="G291:AA291" si="168">ROUND(((G292+G293+G295+G294)/1000),5)</f>
        <v>3.0226999999999999</v>
      </c>
      <c r="H291" s="91">
        <f t="shared" si="168"/>
        <v>3.0511200000000001</v>
      </c>
      <c r="I291" s="91">
        <f t="shared" si="168"/>
        <v>3.1688000000000001</v>
      </c>
      <c r="J291" s="91">
        <f t="shared" si="168"/>
        <v>3.34775</v>
      </c>
      <c r="K291" s="91">
        <f t="shared" si="168"/>
        <v>3.6320199999999998</v>
      </c>
      <c r="L291" s="91">
        <f t="shared" si="168"/>
        <v>3.7416499999999999</v>
      </c>
      <c r="M291" s="91">
        <f t="shared" si="168"/>
        <v>3.7831600000000001</v>
      </c>
      <c r="N291" s="91">
        <f t="shared" si="168"/>
        <v>3.79027</v>
      </c>
      <c r="O291" s="91">
        <f t="shared" si="168"/>
        <v>3.8388499999999999</v>
      </c>
      <c r="P291" s="91">
        <f t="shared" si="168"/>
        <v>3.8171300000000001</v>
      </c>
      <c r="Q291" s="91">
        <f t="shared" si="168"/>
        <v>3.8235299999999999</v>
      </c>
      <c r="R291" s="91">
        <f t="shared" si="168"/>
        <v>3.81155</v>
      </c>
      <c r="S291" s="91">
        <f t="shared" si="168"/>
        <v>3.7135600000000002</v>
      </c>
      <c r="T291" s="91">
        <f t="shared" si="168"/>
        <v>3.6980499999999998</v>
      </c>
      <c r="U291" s="91">
        <f t="shared" si="168"/>
        <v>3.7111299999999998</v>
      </c>
      <c r="V291" s="91">
        <f t="shared" si="168"/>
        <v>3.7651599999999998</v>
      </c>
      <c r="W291" s="91">
        <f t="shared" si="168"/>
        <v>3.8133300000000001</v>
      </c>
      <c r="X291" s="91">
        <f t="shared" si="168"/>
        <v>3.7271999999999998</v>
      </c>
      <c r="Y291" s="91">
        <f t="shared" si="168"/>
        <v>3.63497</v>
      </c>
      <c r="Z291" s="91">
        <f t="shared" si="168"/>
        <v>3.4083199999999998</v>
      </c>
      <c r="AA291" s="91">
        <f t="shared" si="168"/>
        <v>3.1369199999999999</v>
      </c>
    </row>
    <row r="292" spans="1:27" ht="12.75" hidden="1" customHeight="1" outlineLevel="1" x14ac:dyDescent="0.3">
      <c r="A292" s="99" t="s">
        <v>1856</v>
      </c>
      <c r="B292" s="63" t="s">
        <v>238</v>
      </c>
      <c r="C292" s="43" t="s">
        <v>79</v>
      </c>
      <c r="D292" s="44">
        <v>1268.58</v>
      </c>
      <c r="E292" s="44">
        <v>1231.43</v>
      </c>
      <c r="F292" s="44">
        <v>1215.6199999999999</v>
      </c>
      <c r="G292" s="44">
        <v>1212.6600000000001</v>
      </c>
      <c r="H292" s="44">
        <v>1241.08</v>
      </c>
      <c r="I292" s="44">
        <v>1358.76</v>
      </c>
      <c r="J292" s="44">
        <v>1537.71</v>
      </c>
      <c r="K292" s="44">
        <v>1821.98</v>
      </c>
      <c r="L292" s="44">
        <v>1931.61</v>
      </c>
      <c r="M292" s="44">
        <v>1973.12</v>
      </c>
      <c r="N292" s="44">
        <v>1980.23</v>
      </c>
      <c r="O292" s="44">
        <v>2028.81</v>
      </c>
      <c r="P292" s="44">
        <v>2007.09</v>
      </c>
      <c r="Q292" s="44">
        <v>2013.49</v>
      </c>
      <c r="R292" s="44">
        <v>2001.51</v>
      </c>
      <c r="S292" s="44">
        <v>1903.52</v>
      </c>
      <c r="T292" s="44">
        <v>1888.01</v>
      </c>
      <c r="U292" s="44">
        <v>1901.09</v>
      </c>
      <c r="V292" s="44">
        <v>1955.12</v>
      </c>
      <c r="W292" s="44">
        <v>2003.29</v>
      </c>
      <c r="X292" s="44">
        <v>1917.16</v>
      </c>
      <c r="Y292" s="44">
        <v>1824.93</v>
      </c>
      <c r="Z292" s="44">
        <v>1598.28</v>
      </c>
      <c r="AA292" s="44">
        <v>1326.88</v>
      </c>
    </row>
    <row r="293" spans="1:27" ht="12.75" hidden="1" customHeight="1" outlineLevel="1" x14ac:dyDescent="0.3">
      <c r="A293" s="99" t="s">
        <v>1857</v>
      </c>
      <c r="B293" s="63" t="s">
        <v>90</v>
      </c>
      <c r="C293" s="43" t="s">
        <v>79</v>
      </c>
      <c r="D293" s="44">
        <f>$D$158</f>
        <v>1716.97</v>
      </c>
      <c r="E293" s="44">
        <f>$D$158</f>
        <v>1716.97</v>
      </c>
      <c r="F293" s="44">
        <f t="shared" ref="F293:AA293" si="169">$D$158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3">
      <c r="A294" s="99" t="s">
        <v>1858</v>
      </c>
      <c r="B294" s="63" t="s">
        <v>83</v>
      </c>
      <c r="C294" s="43" t="s">
        <v>79</v>
      </c>
      <c r="D294" s="44">
        <v>4.8</v>
      </c>
      <c r="E294" s="44">
        <v>4.8</v>
      </c>
      <c r="F294" s="44">
        <v>4.8</v>
      </c>
      <c r="G294" s="44">
        <v>4.8</v>
      </c>
      <c r="H294" s="44">
        <v>4.8</v>
      </c>
      <c r="I294" s="44">
        <v>4.8</v>
      </c>
      <c r="J294" s="44">
        <v>4.8</v>
      </c>
      <c r="K294" s="44">
        <v>4.8</v>
      </c>
      <c r="L294" s="44">
        <v>4.8</v>
      </c>
      <c r="M294" s="44">
        <v>4.8</v>
      </c>
      <c r="N294" s="44">
        <v>4.8</v>
      </c>
      <c r="O294" s="44">
        <v>4.8</v>
      </c>
      <c r="P294" s="44">
        <v>4.8</v>
      </c>
      <c r="Q294" s="44">
        <v>4.8</v>
      </c>
      <c r="R294" s="44">
        <v>4.8</v>
      </c>
      <c r="S294" s="44">
        <v>4.8</v>
      </c>
      <c r="T294" s="44">
        <v>4.8</v>
      </c>
      <c r="U294" s="44">
        <v>4.8</v>
      </c>
      <c r="V294" s="44">
        <v>4.8</v>
      </c>
      <c r="W294" s="44">
        <v>4.8</v>
      </c>
      <c r="X294" s="44">
        <v>4.8</v>
      </c>
      <c r="Y294" s="44">
        <v>4.8</v>
      </c>
      <c r="Z294" s="44">
        <v>4.8</v>
      </c>
      <c r="AA294" s="44">
        <v>4.8</v>
      </c>
    </row>
    <row r="295" spans="1:27" ht="12.75" hidden="1" customHeight="1" outlineLevel="1" x14ac:dyDescent="0.3">
      <c r="A295" s="99" t="s">
        <v>1859</v>
      </c>
      <c r="B295" s="63" t="s">
        <v>81</v>
      </c>
      <c r="C295" s="43" t="s">
        <v>79</v>
      </c>
      <c r="D295" s="44">
        <f>$D$11</f>
        <v>88.27</v>
      </c>
      <c r="E295" s="44">
        <f t="shared" ref="E295:AA295" si="170">$D$11</f>
        <v>88.27</v>
      </c>
      <c r="F295" s="44">
        <f t="shared" si="170"/>
        <v>88.27</v>
      </c>
      <c r="G295" s="44">
        <f t="shared" si="170"/>
        <v>88.27</v>
      </c>
      <c r="H295" s="44">
        <f t="shared" si="170"/>
        <v>88.27</v>
      </c>
      <c r="I295" s="44">
        <f t="shared" si="170"/>
        <v>88.27</v>
      </c>
      <c r="J295" s="44">
        <f t="shared" si="170"/>
        <v>88.27</v>
      </c>
      <c r="K295" s="44">
        <f t="shared" si="170"/>
        <v>88.27</v>
      </c>
      <c r="L295" s="44">
        <f t="shared" si="170"/>
        <v>88.27</v>
      </c>
      <c r="M295" s="44">
        <f t="shared" si="170"/>
        <v>88.27</v>
      </c>
      <c r="N295" s="44">
        <f t="shared" si="170"/>
        <v>88.27</v>
      </c>
      <c r="O295" s="44">
        <f t="shared" si="170"/>
        <v>88.27</v>
      </c>
      <c r="P295" s="44">
        <f t="shared" si="170"/>
        <v>88.27</v>
      </c>
      <c r="Q295" s="44">
        <f t="shared" si="170"/>
        <v>88.27</v>
      </c>
      <c r="R295" s="44">
        <f t="shared" si="170"/>
        <v>88.27</v>
      </c>
      <c r="S295" s="44">
        <f t="shared" si="170"/>
        <v>88.27</v>
      </c>
      <c r="T295" s="44">
        <f t="shared" si="170"/>
        <v>88.27</v>
      </c>
      <c r="U295" s="44">
        <f t="shared" si="170"/>
        <v>88.27</v>
      </c>
      <c r="V295" s="44">
        <f t="shared" si="170"/>
        <v>88.27</v>
      </c>
      <c r="W295" s="44">
        <f t="shared" si="170"/>
        <v>88.27</v>
      </c>
      <c r="X295" s="44">
        <f t="shared" si="170"/>
        <v>88.27</v>
      </c>
      <c r="Y295" s="44">
        <f t="shared" si="170"/>
        <v>88.27</v>
      </c>
      <c r="Z295" s="44">
        <f t="shared" si="170"/>
        <v>88.27</v>
      </c>
      <c r="AA295" s="44">
        <f t="shared" si="170"/>
        <v>88.27</v>
      </c>
    </row>
    <row r="296" spans="1:27" ht="12.75" customHeight="1" collapsed="1" x14ac:dyDescent="0.3">
      <c r="A296" s="98" t="s">
        <v>1860</v>
      </c>
      <c r="B296" s="28" t="str">
        <f>"29"&amp;"."&amp;$B$752&amp;"."&amp;$B$753</f>
        <v>29.02.2024</v>
      </c>
      <c r="C296" s="90" t="s">
        <v>76</v>
      </c>
      <c r="D296" s="91">
        <f>ROUND(((D297+D298+D300+D299)/1000),5)</f>
        <v>3.1008300000000002</v>
      </c>
      <c r="E296" s="91">
        <f>ROUND(((E297+E298+E300+E299)/1000),5)</f>
        <v>3.0684900000000002</v>
      </c>
      <c r="F296" s="91">
        <f>ROUND(((F297+F298+F300+F299)/1000),5)</f>
        <v>3.0578799999999999</v>
      </c>
      <c r="G296" s="91">
        <f t="shared" ref="G296:AA296" si="171">ROUND(((G297+G298+G300+G299)/1000),5)</f>
        <v>3.06569</v>
      </c>
      <c r="H296" s="91">
        <f t="shared" si="171"/>
        <v>3.0834800000000002</v>
      </c>
      <c r="I296" s="91">
        <f t="shared" si="171"/>
        <v>3.2422200000000001</v>
      </c>
      <c r="J296" s="91">
        <f t="shared" si="171"/>
        <v>3.3973800000000001</v>
      </c>
      <c r="K296" s="91">
        <f t="shared" si="171"/>
        <v>3.57761</v>
      </c>
      <c r="L296" s="91">
        <f t="shared" si="171"/>
        <v>3.76248</v>
      </c>
      <c r="M296" s="91">
        <f t="shared" si="171"/>
        <v>3.7825700000000002</v>
      </c>
      <c r="N296" s="91">
        <f t="shared" si="171"/>
        <v>3.7979500000000002</v>
      </c>
      <c r="O296" s="91">
        <f t="shared" si="171"/>
        <v>3.82599</v>
      </c>
      <c r="P296" s="91">
        <f t="shared" si="171"/>
        <v>3.8073000000000001</v>
      </c>
      <c r="Q296" s="91">
        <f t="shared" si="171"/>
        <v>3.8112300000000001</v>
      </c>
      <c r="R296" s="91">
        <f t="shared" si="171"/>
        <v>3.8047</v>
      </c>
      <c r="S296" s="91">
        <f t="shared" si="171"/>
        <v>3.7351399999999999</v>
      </c>
      <c r="T296" s="91">
        <f t="shared" si="171"/>
        <v>3.7024699999999999</v>
      </c>
      <c r="U296" s="91">
        <f t="shared" si="171"/>
        <v>3.7184499999999998</v>
      </c>
      <c r="V296" s="91">
        <f t="shared" si="171"/>
        <v>3.7665899999999999</v>
      </c>
      <c r="W296" s="91">
        <f t="shared" si="171"/>
        <v>3.8150200000000001</v>
      </c>
      <c r="X296" s="91">
        <f t="shared" si="171"/>
        <v>3.73909</v>
      </c>
      <c r="Y296" s="91">
        <f t="shared" si="171"/>
        <v>3.6369899999999999</v>
      </c>
      <c r="Z296" s="91">
        <f t="shared" si="171"/>
        <v>3.44726</v>
      </c>
      <c r="AA296" s="91">
        <f t="shared" si="171"/>
        <v>3.2551299999999999</v>
      </c>
    </row>
    <row r="297" spans="1:27" ht="12.75" hidden="1" customHeight="1" outlineLevel="1" x14ac:dyDescent="0.3">
      <c r="A297" s="99" t="s">
        <v>1861</v>
      </c>
      <c r="B297" s="63" t="s">
        <v>238</v>
      </c>
      <c r="C297" s="43" t="s">
        <v>79</v>
      </c>
      <c r="D297" s="44">
        <v>1290.79</v>
      </c>
      <c r="E297" s="44">
        <v>1258.45</v>
      </c>
      <c r="F297" s="44">
        <v>1247.8399999999999</v>
      </c>
      <c r="G297" s="44">
        <v>1255.6500000000001</v>
      </c>
      <c r="H297" s="44">
        <v>1273.44</v>
      </c>
      <c r="I297" s="44">
        <v>1432.18</v>
      </c>
      <c r="J297" s="44">
        <v>1587.34</v>
      </c>
      <c r="K297" s="44">
        <v>1767.57</v>
      </c>
      <c r="L297" s="44">
        <v>1952.44</v>
      </c>
      <c r="M297" s="44">
        <v>1972.53</v>
      </c>
      <c r="N297" s="44">
        <v>1987.91</v>
      </c>
      <c r="O297" s="44">
        <v>2015.95</v>
      </c>
      <c r="P297" s="44">
        <v>1997.26</v>
      </c>
      <c r="Q297" s="44">
        <v>2001.19</v>
      </c>
      <c r="R297" s="44">
        <v>1994.66</v>
      </c>
      <c r="S297" s="44">
        <v>1925.1</v>
      </c>
      <c r="T297" s="44">
        <v>1892.43</v>
      </c>
      <c r="U297" s="44">
        <v>1908.41</v>
      </c>
      <c r="V297" s="44">
        <v>1956.55</v>
      </c>
      <c r="W297" s="44">
        <v>2004.98</v>
      </c>
      <c r="X297" s="44">
        <v>1929.05</v>
      </c>
      <c r="Y297" s="44">
        <v>1826.95</v>
      </c>
      <c r="Z297" s="44">
        <v>1637.22</v>
      </c>
      <c r="AA297" s="44">
        <v>1445.09</v>
      </c>
    </row>
    <row r="298" spans="1:27" ht="12.75" hidden="1" customHeight="1" outlineLevel="1" x14ac:dyDescent="0.3">
      <c r="A298" s="99" t="s">
        <v>1862</v>
      </c>
      <c r="B298" s="63" t="s">
        <v>90</v>
      </c>
      <c r="C298" s="43" t="s">
        <v>79</v>
      </c>
      <c r="D298" s="44">
        <f>$D$158</f>
        <v>1716.97</v>
      </c>
      <c r="E298" s="44">
        <f>$D$158</f>
        <v>1716.97</v>
      </c>
      <c r="F298" s="44">
        <f t="shared" ref="F298:AA298" si="172">$D$158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3">
      <c r="A299" s="99" t="s">
        <v>1863</v>
      </c>
      <c r="B299" s="63" t="s">
        <v>83</v>
      </c>
      <c r="C299" s="43" t="s">
        <v>79</v>
      </c>
      <c r="D299" s="44">
        <v>4.8</v>
      </c>
      <c r="E299" s="44">
        <v>4.8</v>
      </c>
      <c r="F299" s="44">
        <v>4.8</v>
      </c>
      <c r="G299" s="44">
        <v>4.8</v>
      </c>
      <c r="H299" s="44">
        <v>4.8</v>
      </c>
      <c r="I299" s="44">
        <v>4.8</v>
      </c>
      <c r="J299" s="44">
        <v>4.8</v>
      </c>
      <c r="K299" s="44">
        <v>4.8</v>
      </c>
      <c r="L299" s="44">
        <v>4.8</v>
      </c>
      <c r="M299" s="44">
        <v>4.8</v>
      </c>
      <c r="N299" s="44">
        <v>4.8</v>
      </c>
      <c r="O299" s="44">
        <v>4.8</v>
      </c>
      <c r="P299" s="44">
        <v>4.8</v>
      </c>
      <c r="Q299" s="44">
        <v>4.8</v>
      </c>
      <c r="R299" s="44">
        <v>4.8</v>
      </c>
      <c r="S299" s="44">
        <v>4.8</v>
      </c>
      <c r="T299" s="44">
        <v>4.8</v>
      </c>
      <c r="U299" s="44">
        <v>4.8</v>
      </c>
      <c r="V299" s="44">
        <v>4.8</v>
      </c>
      <c r="W299" s="44">
        <v>4.8</v>
      </c>
      <c r="X299" s="44">
        <v>4.8</v>
      </c>
      <c r="Y299" s="44">
        <v>4.8</v>
      </c>
      <c r="Z299" s="44">
        <v>4.8</v>
      </c>
      <c r="AA299" s="44">
        <v>4.8</v>
      </c>
    </row>
    <row r="300" spans="1:27" ht="12.75" hidden="1" customHeight="1" outlineLevel="1" x14ac:dyDescent="0.3">
      <c r="A300" s="99" t="s">
        <v>1864</v>
      </c>
      <c r="B300" s="63" t="s">
        <v>81</v>
      </c>
      <c r="C300" s="43" t="s">
        <v>79</v>
      </c>
      <c r="D300" s="44">
        <f>$D$11</f>
        <v>88.27</v>
      </c>
      <c r="E300" s="44">
        <f t="shared" ref="E300:AA300" si="173">$D$11</f>
        <v>88.27</v>
      </c>
      <c r="F300" s="44">
        <f t="shared" si="173"/>
        <v>88.27</v>
      </c>
      <c r="G300" s="44">
        <f t="shared" si="173"/>
        <v>88.27</v>
      </c>
      <c r="H300" s="44">
        <f t="shared" si="173"/>
        <v>88.27</v>
      </c>
      <c r="I300" s="44">
        <f t="shared" si="173"/>
        <v>88.27</v>
      </c>
      <c r="J300" s="44">
        <f t="shared" si="173"/>
        <v>88.27</v>
      </c>
      <c r="K300" s="44">
        <f t="shared" si="173"/>
        <v>88.27</v>
      </c>
      <c r="L300" s="44">
        <f t="shared" si="173"/>
        <v>88.27</v>
      </c>
      <c r="M300" s="44">
        <f t="shared" si="173"/>
        <v>88.27</v>
      </c>
      <c r="N300" s="44">
        <f t="shared" si="173"/>
        <v>88.27</v>
      </c>
      <c r="O300" s="44">
        <f t="shared" si="173"/>
        <v>88.27</v>
      </c>
      <c r="P300" s="44">
        <f t="shared" si="173"/>
        <v>88.27</v>
      </c>
      <c r="Q300" s="44">
        <f t="shared" si="173"/>
        <v>88.27</v>
      </c>
      <c r="R300" s="44">
        <f t="shared" si="173"/>
        <v>88.27</v>
      </c>
      <c r="S300" s="44">
        <f t="shared" si="173"/>
        <v>88.27</v>
      </c>
      <c r="T300" s="44">
        <f t="shared" si="173"/>
        <v>88.27</v>
      </c>
      <c r="U300" s="44">
        <f t="shared" si="173"/>
        <v>88.27</v>
      </c>
      <c r="V300" s="44">
        <f t="shared" si="173"/>
        <v>88.27</v>
      </c>
      <c r="W300" s="44">
        <f t="shared" si="173"/>
        <v>88.27</v>
      </c>
      <c r="X300" s="44">
        <f t="shared" si="173"/>
        <v>88.27</v>
      </c>
      <c r="Y300" s="44">
        <f t="shared" si="173"/>
        <v>88.27</v>
      </c>
      <c r="Z300" s="44">
        <f t="shared" si="173"/>
        <v>88.27</v>
      </c>
      <c r="AA300" s="44">
        <f t="shared" si="173"/>
        <v>88.27</v>
      </c>
    </row>
    <row r="301" spans="1:27" ht="12.75" customHeight="1" collapsed="1" x14ac:dyDescent="0.3">
      <c r="A301" s="100"/>
      <c r="B301" s="101" t="s">
        <v>382</v>
      </c>
      <c r="C301" s="102"/>
      <c r="D301" s="103"/>
      <c r="E301" s="103"/>
      <c r="F301" s="103"/>
      <c r="G301" s="103"/>
      <c r="I301" s="39"/>
    </row>
    <row r="302" spans="1:27" ht="12.75" customHeight="1" x14ac:dyDescent="0.3">
      <c r="A302" s="100"/>
      <c r="B302" s="101" t="s">
        <v>382</v>
      </c>
      <c r="C302" s="102"/>
      <c r="D302" s="103"/>
      <c r="E302" s="103"/>
      <c r="F302" s="103"/>
      <c r="G302" s="103"/>
      <c r="I302" s="39"/>
    </row>
    <row r="303" spans="1:27" ht="12.75" customHeight="1" x14ac:dyDescent="0.3">
      <c r="A303" s="182" t="s">
        <v>529</v>
      </c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4"/>
    </row>
    <row r="304" spans="1:27" ht="27.6" x14ac:dyDescent="0.25">
      <c r="A304" s="26" t="s">
        <v>64</v>
      </c>
      <c r="B304" s="27" t="s">
        <v>210</v>
      </c>
      <c r="C304" s="26" t="s">
        <v>211</v>
      </c>
      <c r="D304" s="27" t="s">
        <v>212</v>
      </c>
      <c r="E304" s="27" t="s">
        <v>213</v>
      </c>
      <c r="F304" s="27" t="s">
        <v>214</v>
      </c>
      <c r="G304" s="27" t="s">
        <v>215</v>
      </c>
      <c r="H304" s="27" t="s">
        <v>216</v>
      </c>
      <c r="I304" s="27" t="s">
        <v>217</v>
      </c>
      <c r="J304" s="27" t="s">
        <v>218</v>
      </c>
      <c r="K304" s="27" t="s">
        <v>219</v>
      </c>
      <c r="L304" s="27" t="s">
        <v>220</v>
      </c>
      <c r="M304" s="27" t="s">
        <v>221</v>
      </c>
      <c r="N304" s="27" t="s">
        <v>222</v>
      </c>
      <c r="O304" s="27" t="s">
        <v>223</v>
      </c>
      <c r="P304" s="27" t="s">
        <v>224</v>
      </c>
      <c r="Q304" s="27" t="s">
        <v>225</v>
      </c>
      <c r="R304" s="27" t="s">
        <v>226</v>
      </c>
      <c r="S304" s="27" t="s">
        <v>227</v>
      </c>
      <c r="T304" s="27" t="s">
        <v>228</v>
      </c>
      <c r="U304" s="27" t="s">
        <v>229</v>
      </c>
      <c r="V304" s="27" t="s">
        <v>230</v>
      </c>
      <c r="W304" s="27" t="s">
        <v>231</v>
      </c>
      <c r="X304" s="27" t="s">
        <v>232</v>
      </c>
      <c r="Y304" s="27" t="s">
        <v>233</v>
      </c>
      <c r="Z304" s="27" t="s">
        <v>234</v>
      </c>
      <c r="AA304" s="27" t="s">
        <v>235</v>
      </c>
    </row>
    <row r="305" spans="1:27" ht="12.75" customHeight="1" x14ac:dyDescent="0.3">
      <c r="A305" s="98" t="s">
        <v>1865</v>
      </c>
      <c r="B305" s="28" t="str">
        <f>"01"&amp;"."&amp;$B$752&amp;"."&amp;$B$753</f>
        <v>01.02.2024</v>
      </c>
      <c r="C305" s="90" t="s">
        <v>76</v>
      </c>
      <c r="D305" s="91">
        <f>ROUND(((D306+D307+D309+D308)/1000),5)</f>
        <v>3.7253099999999999</v>
      </c>
      <c r="E305" s="91">
        <f>ROUND(((E306+E307+E309+E308)/1000),5)</f>
        <v>3.5719500000000002</v>
      </c>
      <c r="F305" s="91">
        <f>ROUND(((F306+F307+F309+F308)/1000),5)</f>
        <v>3.5502699999999998</v>
      </c>
      <c r="G305" s="91">
        <f t="shared" ref="G305:AA305" si="174">ROUND(((G306+G307+G309+G308)/1000),5)</f>
        <v>3.5257800000000001</v>
      </c>
      <c r="H305" s="91">
        <f t="shared" si="174"/>
        <v>3.56298</v>
      </c>
      <c r="I305" s="91">
        <f t="shared" si="174"/>
        <v>3.70282</v>
      </c>
      <c r="J305" s="91">
        <f t="shared" si="174"/>
        <v>3.82836</v>
      </c>
      <c r="K305" s="91">
        <f t="shared" si="174"/>
        <v>4.1194800000000003</v>
      </c>
      <c r="L305" s="91">
        <f t="shared" si="174"/>
        <v>4.2979500000000002</v>
      </c>
      <c r="M305" s="91">
        <f t="shared" si="174"/>
        <v>4.3303099999999999</v>
      </c>
      <c r="N305" s="91">
        <f t="shared" si="174"/>
        <v>4.3622699999999996</v>
      </c>
      <c r="O305" s="91">
        <f t="shared" si="174"/>
        <v>4.3630800000000001</v>
      </c>
      <c r="P305" s="91">
        <f t="shared" si="174"/>
        <v>4.37012</v>
      </c>
      <c r="Q305" s="91">
        <f t="shared" si="174"/>
        <v>4.3773400000000002</v>
      </c>
      <c r="R305" s="91">
        <f t="shared" si="174"/>
        <v>4.3739999999999997</v>
      </c>
      <c r="S305" s="91">
        <f t="shared" si="174"/>
        <v>4.3202199999999999</v>
      </c>
      <c r="T305" s="91">
        <f t="shared" si="174"/>
        <v>4.3108199999999997</v>
      </c>
      <c r="U305" s="91">
        <f t="shared" si="174"/>
        <v>4.33026</v>
      </c>
      <c r="V305" s="91">
        <f t="shared" si="174"/>
        <v>4.32986</v>
      </c>
      <c r="W305" s="91">
        <f t="shared" si="174"/>
        <v>4.3385499999999997</v>
      </c>
      <c r="X305" s="91">
        <f t="shared" si="174"/>
        <v>4.1875</v>
      </c>
      <c r="Y305" s="91">
        <f t="shared" si="174"/>
        <v>4.0698400000000001</v>
      </c>
      <c r="Z305" s="91">
        <f t="shared" si="174"/>
        <v>3.8363</v>
      </c>
      <c r="AA305" s="91">
        <f t="shared" si="174"/>
        <v>3.7551100000000002</v>
      </c>
    </row>
    <row r="306" spans="1:27" ht="12.75" hidden="1" customHeight="1" outlineLevel="1" x14ac:dyDescent="0.3">
      <c r="A306" s="99" t="s">
        <v>1866</v>
      </c>
      <c r="B306" s="63" t="s">
        <v>238</v>
      </c>
      <c r="C306" s="43" t="s">
        <v>79</v>
      </c>
      <c r="D306" s="44">
        <v>1409.35</v>
      </c>
      <c r="E306" s="44">
        <v>1255.99</v>
      </c>
      <c r="F306" s="44">
        <v>1234.31</v>
      </c>
      <c r="G306" s="44">
        <v>1209.82</v>
      </c>
      <c r="H306" s="44">
        <v>1247.02</v>
      </c>
      <c r="I306" s="44">
        <v>1386.86</v>
      </c>
      <c r="J306" s="44">
        <v>1512.4</v>
      </c>
      <c r="K306" s="44">
        <v>1803.52</v>
      </c>
      <c r="L306" s="44">
        <v>1981.99</v>
      </c>
      <c r="M306" s="44">
        <v>2014.35</v>
      </c>
      <c r="N306" s="44">
        <v>2046.31</v>
      </c>
      <c r="O306" s="44">
        <v>2047.12</v>
      </c>
      <c r="P306" s="44">
        <v>2054.16</v>
      </c>
      <c r="Q306" s="44">
        <v>2061.38</v>
      </c>
      <c r="R306" s="44">
        <v>2058.04</v>
      </c>
      <c r="S306" s="44">
        <v>2004.26</v>
      </c>
      <c r="T306" s="44">
        <v>1994.86</v>
      </c>
      <c r="U306" s="44">
        <v>2014.3</v>
      </c>
      <c r="V306" s="44">
        <v>2013.9</v>
      </c>
      <c r="W306" s="44">
        <v>2022.59</v>
      </c>
      <c r="X306" s="44">
        <v>1871.54</v>
      </c>
      <c r="Y306" s="44">
        <v>1753.88</v>
      </c>
      <c r="Z306" s="44">
        <v>1520.34</v>
      </c>
      <c r="AA306" s="44">
        <v>1439.15</v>
      </c>
    </row>
    <row r="307" spans="1:27" ht="12.75" hidden="1" customHeight="1" outlineLevel="1" x14ac:dyDescent="0.3">
      <c r="A307" s="99" t="s">
        <v>1867</v>
      </c>
      <c r="B307" s="63" t="s">
        <v>90</v>
      </c>
      <c r="C307" s="43" t="s">
        <v>79</v>
      </c>
      <c r="D307" s="44">
        <v>2222.89</v>
      </c>
      <c r="E307" s="44">
        <f>$D$307</f>
        <v>2222.89</v>
      </c>
      <c r="F307" s="44">
        <f t="shared" ref="F307:AA307" si="175">$D$307</f>
        <v>2222.89</v>
      </c>
      <c r="G307" s="44">
        <f t="shared" si="175"/>
        <v>2222.89</v>
      </c>
      <c r="H307" s="44">
        <f t="shared" si="175"/>
        <v>2222.89</v>
      </c>
      <c r="I307" s="44">
        <f t="shared" si="175"/>
        <v>2222.89</v>
      </c>
      <c r="J307" s="44">
        <f t="shared" si="175"/>
        <v>2222.89</v>
      </c>
      <c r="K307" s="44">
        <f t="shared" si="175"/>
        <v>2222.89</v>
      </c>
      <c r="L307" s="44">
        <f t="shared" si="175"/>
        <v>2222.89</v>
      </c>
      <c r="M307" s="44">
        <f t="shared" si="175"/>
        <v>2222.89</v>
      </c>
      <c r="N307" s="44">
        <f t="shared" si="175"/>
        <v>2222.89</v>
      </c>
      <c r="O307" s="44">
        <f t="shared" si="175"/>
        <v>2222.89</v>
      </c>
      <c r="P307" s="44">
        <f t="shared" si="175"/>
        <v>2222.89</v>
      </c>
      <c r="Q307" s="44">
        <f t="shared" si="175"/>
        <v>2222.89</v>
      </c>
      <c r="R307" s="44">
        <f t="shared" si="175"/>
        <v>2222.89</v>
      </c>
      <c r="S307" s="44">
        <f t="shared" si="175"/>
        <v>2222.89</v>
      </c>
      <c r="T307" s="44">
        <f t="shared" si="175"/>
        <v>2222.89</v>
      </c>
      <c r="U307" s="44">
        <f t="shared" si="175"/>
        <v>2222.89</v>
      </c>
      <c r="V307" s="44">
        <f t="shared" si="175"/>
        <v>2222.89</v>
      </c>
      <c r="W307" s="44">
        <f t="shared" si="175"/>
        <v>2222.89</v>
      </c>
      <c r="X307" s="44">
        <f t="shared" si="175"/>
        <v>2222.89</v>
      </c>
      <c r="Y307" s="44">
        <f t="shared" si="175"/>
        <v>2222.89</v>
      </c>
      <c r="Z307" s="44">
        <f t="shared" si="175"/>
        <v>2222.89</v>
      </c>
      <c r="AA307" s="44">
        <f t="shared" si="175"/>
        <v>2222.89</v>
      </c>
    </row>
    <row r="308" spans="1:27" ht="12.75" hidden="1" customHeight="1" outlineLevel="1" x14ac:dyDescent="0.3">
      <c r="A308" s="99" t="s">
        <v>1868</v>
      </c>
      <c r="B308" s="63" t="s">
        <v>83</v>
      </c>
      <c r="C308" s="43" t="s">
        <v>79</v>
      </c>
      <c r="D308" s="44">
        <v>4.8</v>
      </c>
      <c r="E308" s="44">
        <v>4.8</v>
      </c>
      <c r="F308" s="44">
        <v>4.8</v>
      </c>
      <c r="G308" s="44">
        <v>4.8</v>
      </c>
      <c r="H308" s="44">
        <v>4.8</v>
      </c>
      <c r="I308" s="44">
        <v>4.8</v>
      </c>
      <c r="J308" s="44">
        <v>4.8</v>
      </c>
      <c r="K308" s="44">
        <v>4.8</v>
      </c>
      <c r="L308" s="44">
        <v>4.8</v>
      </c>
      <c r="M308" s="44">
        <v>4.8</v>
      </c>
      <c r="N308" s="44">
        <v>4.8</v>
      </c>
      <c r="O308" s="44">
        <v>4.8</v>
      </c>
      <c r="P308" s="44">
        <v>4.8</v>
      </c>
      <c r="Q308" s="44">
        <v>4.8</v>
      </c>
      <c r="R308" s="44">
        <v>4.8</v>
      </c>
      <c r="S308" s="44">
        <v>4.8</v>
      </c>
      <c r="T308" s="44">
        <v>4.8</v>
      </c>
      <c r="U308" s="44">
        <v>4.8</v>
      </c>
      <c r="V308" s="44">
        <v>4.8</v>
      </c>
      <c r="W308" s="44">
        <v>4.8</v>
      </c>
      <c r="X308" s="44">
        <v>4.8</v>
      </c>
      <c r="Y308" s="44">
        <v>4.8</v>
      </c>
      <c r="Z308" s="44">
        <v>4.8</v>
      </c>
      <c r="AA308" s="44">
        <v>4.8</v>
      </c>
    </row>
    <row r="309" spans="1:27" ht="12.75" hidden="1" customHeight="1" outlineLevel="1" x14ac:dyDescent="0.3">
      <c r="A309" s="99" t="s">
        <v>1869</v>
      </c>
      <c r="B309" s="63" t="s">
        <v>81</v>
      </c>
      <c r="C309" s="43" t="s">
        <v>79</v>
      </c>
      <c r="D309" s="44">
        <f>$D$11</f>
        <v>88.27</v>
      </c>
      <c r="E309" s="44">
        <f t="shared" ref="E309:AA309" si="176">$D$11</f>
        <v>88.27</v>
      </c>
      <c r="F309" s="44">
        <f t="shared" si="176"/>
        <v>88.27</v>
      </c>
      <c r="G309" s="44">
        <f t="shared" si="176"/>
        <v>88.27</v>
      </c>
      <c r="H309" s="44">
        <f t="shared" si="176"/>
        <v>88.27</v>
      </c>
      <c r="I309" s="44">
        <f t="shared" si="176"/>
        <v>88.27</v>
      </c>
      <c r="J309" s="44">
        <f t="shared" si="176"/>
        <v>88.27</v>
      </c>
      <c r="K309" s="44">
        <f t="shared" si="176"/>
        <v>88.27</v>
      </c>
      <c r="L309" s="44">
        <f t="shared" si="176"/>
        <v>88.27</v>
      </c>
      <c r="M309" s="44">
        <f t="shared" si="176"/>
        <v>88.27</v>
      </c>
      <c r="N309" s="44">
        <f t="shared" si="176"/>
        <v>88.27</v>
      </c>
      <c r="O309" s="44">
        <f t="shared" si="176"/>
        <v>88.27</v>
      </c>
      <c r="P309" s="44">
        <f t="shared" si="176"/>
        <v>88.27</v>
      </c>
      <c r="Q309" s="44">
        <f t="shared" si="176"/>
        <v>88.27</v>
      </c>
      <c r="R309" s="44">
        <f t="shared" si="176"/>
        <v>88.27</v>
      </c>
      <c r="S309" s="44">
        <f t="shared" si="176"/>
        <v>88.27</v>
      </c>
      <c r="T309" s="44">
        <f t="shared" si="176"/>
        <v>88.27</v>
      </c>
      <c r="U309" s="44">
        <f t="shared" si="176"/>
        <v>88.27</v>
      </c>
      <c r="V309" s="44">
        <f t="shared" si="176"/>
        <v>88.27</v>
      </c>
      <c r="W309" s="44">
        <f t="shared" si="176"/>
        <v>88.27</v>
      </c>
      <c r="X309" s="44">
        <f t="shared" si="176"/>
        <v>88.27</v>
      </c>
      <c r="Y309" s="44">
        <f t="shared" si="176"/>
        <v>88.27</v>
      </c>
      <c r="Z309" s="44">
        <f t="shared" si="176"/>
        <v>88.27</v>
      </c>
      <c r="AA309" s="44">
        <f t="shared" si="176"/>
        <v>88.27</v>
      </c>
    </row>
    <row r="310" spans="1:27" ht="12.75" customHeight="1" collapsed="1" x14ac:dyDescent="0.3">
      <c r="A310" s="98" t="s">
        <v>1870</v>
      </c>
      <c r="B310" s="28" t="str">
        <f>"02"&amp;"."&amp;$B$752&amp;"."&amp;$B$753</f>
        <v>02.02.2024</v>
      </c>
      <c r="C310" s="90" t="s">
        <v>76</v>
      </c>
      <c r="D310" s="91">
        <f>ROUND(((D311+D312+D314+D313)/1000),5)</f>
        <v>3.61652</v>
      </c>
      <c r="E310" s="91">
        <f>ROUND(((E311+E312+E314+E313)/1000),5)</f>
        <v>3.54061</v>
      </c>
      <c r="F310" s="91">
        <f>ROUND(((F311+F312+F314+F313)/1000),5)</f>
        <v>3.5018400000000001</v>
      </c>
      <c r="G310" s="91">
        <f t="shared" ref="G310:AA310" si="177">ROUND(((G311+G312+G314+G313)/1000),5)</f>
        <v>3.5002</v>
      </c>
      <c r="H310" s="91">
        <f t="shared" si="177"/>
        <v>3.5341100000000001</v>
      </c>
      <c r="I310" s="91">
        <f t="shared" si="177"/>
        <v>3.6407699999999998</v>
      </c>
      <c r="J310" s="91">
        <f t="shared" si="177"/>
        <v>3.7992699999999999</v>
      </c>
      <c r="K310" s="91">
        <f t="shared" si="177"/>
        <v>4.10182</v>
      </c>
      <c r="L310" s="91">
        <f t="shared" si="177"/>
        <v>4.2564500000000001</v>
      </c>
      <c r="M310" s="91">
        <f t="shared" si="177"/>
        <v>4.29108</v>
      </c>
      <c r="N310" s="91">
        <f t="shared" si="177"/>
        <v>4.33413</v>
      </c>
      <c r="O310" s="91">
        <f t="shared" si="177"/>
        <v>4.3391400000000004</v>
      </c>
      <c r="P310" s="91">
        <f t="shared" si="177"/>
        <v>4.3219399999999997</v>
      </c>
      <c r="Q310" s="91">
        <f t="shared" si="177"/>
        <v>4.3296099999999997</v>
      </c>
      <c r="R310" s="91">
        <f t="shared" si="177"/>
        <v>4.3182700000000001</v>
      </c>
      <c r="S310" s="91">
        <f t="shared" si="177"/>
        <v>4.2547600000000001</v>
      </c>
      <c r="T310" s="91">
        <f t="shared" si="177"/>
        <v>4.2225700000000002</v>
      </c>
      <c r="U310" s="91">
        <f t="shared" si="177"/>
        <v>4.2551600000000001</v>
      </c>
      <c r="V310" s="91">
        <f t="shared" si="177"/>
        <v>4.2653400000000001</v>
      </c>
      <c r="W310" s="91">
        <f t="shared" si="177"/>
        <v>4.2940699999999996</v>
      </c>
      <c r="X310" s="91">
        <f t="shared" si="177"/>
        <v>4.1656500000000003</v>
      </c>
      <c r="Y310" s="91">
        <f t="shared" si="177"/>
        <v>4.05213</v>
      </c>
      <c r="Z310" s="91">
        <f t="shared" si="177"/>
        <v>3.875</v>
      </c>
      <c r="AA310" s="91">
        <f t="shared" si="177"/>
        <v>3.7852299999999999</v>
      </c>
    </row>
    <row r="311" spans="1:27" ht="12.75" hidden="1" customHeight="1" outlineLevel="1" x14ac:dyDescent="0.3">
      <c r="A311" s="99" t="s">
        <v>1871</v>
      </c>
      <c r="B311" s="63" t="s">
        <v>238</v>
      </c>
      <c r="C311" s="43" t="s">
        <v>79</v>
      </c>
      <c r="D311" s="44">
        <v>1300.56</v>
      </c>
      <c r="E311" s="44">
        <v>1224.6500000000001</v>
      </c>
      <c r="F311" s="44">
        <v>1185.8800000000001</v>
      </c>
      <c r="G311" s="44">
        <v>1184.24</v>
      </c>
      <c r="H311" s="44">
        <v>1218.1500000000001</v>
      </c>
      <c r="I311" s="44">
        <v>1324.81</v>
      </c>
      <c r="J311" s="44">
        <v>1483.31</v>
      </c>
      <c r="K311" s="44">
        <v>1785.86</v>
      </c>
      <c r="L311" s="44">
        <v>1940.49</v>
      </c>
      <c r="M311" s="44">
        <v>1975.12</v>
      </c>
      <c r="N311" s="44">
        <v>2018.17</v>
      </c>
      <c r="O311" s="44">
        <v>2023.18</v>
      </c>
      <c r="P311" s="44">
        <v>2005.98</v>
      </c>
      <c r="Q311" s="44">
        <v>2013.65</v>
      </c>
      <c r="R311" s="44">
        <v>2002.31</v>
      </c>
      <c r="S311" s="44">
        <v>1938.8</v>
      </c>
      <c r="T311" s="44">
        <v>1906.61</v>
      </c>
      <c r="U311" s="44">
        <v>1939.2</v>
      </c>
      <c r="V311" s="44">
        <v>1949.38</v>
      </c>
      <c r="W311" s="44">
        <v>1978.11</v>
      </c>
      <c r="X311" s="44">
        <v>1849.69</v>
      </c>
      <c r="Y311" s="44">
        <v>1736.17</v>
      </c>
      <c r="Z311" s="44">
        <v>1559.04</v>
      </c>
      <c r="AA311" s="44">
        <v>1469.27</v>
      </c>
    </row>
    <row r="312" spans="1:27" ht="12.75" hidden="1" customHeight="1" outlineLevel="1" x14ac:dyDescent="0.3">
      <c r="A312" s="99" t="s">
        <v>1872</v>
      </c>
      <c r="B312" s="63" t="s">
        <v>90</v>
      </c>
      <c r="C312" s="43" t="s">
        <v>79</v>
      </c>
      <c r="D312" s="44">
        <f>$D$307</f>
        <v>2222.89</v>
      </c>
      <c r="E312" s="44">
        <f t="shared" ref="E312:AA312" si="178">$D$307</f>
        <v>2222.89</v>
      </c>
      <c r="F312" s="44">
        <f t="shared" si="178"/>
        <v>2222.89</v>
      </c>
      <c r="G312" s="44">
        <f t="shared" si="178"/>
        <v>2222.89</v>
      </c>
      <c r="H312" s="44">
        <f t="shared" si="178"/>
        <v>2222.89</v>
      </c>
      <c r="I312" s="44">
        <f t="shared" si="178"/>
        <v>2222.89</v>
      </c>
      <c r="J312" s="44">
        <f t="shared" si="178"/>
        <v>2222.89</v>
      </c>
      <c r="K312" s="44">
        <f t="shared" si="178"/>
        <v>2222.89</v>
      </c>
      <c r="L312" s="44">
        <f t="shared" si="178"/>
        <v>2222.89</v>
      </c>
      <c r="M312" s="44">
        <f t="shared" si="178"/>
        <v>2222.89</v>
      </c>
      <c r="N312" s="44">
        <f t="shared" si="178"/>
        <v>2222.89</v>
      </c>
      <c r="O312" s="44">
        <f t="shared" si="178"/>
        <v>2222.89</v>
      </c>
      <c r="P312" s="44">
        <f t="shared" si="178"/>
        <v>2222.89</v>
      </c>
      <c r="Q312" s="44">
        <f t="shared" si="178"/>
        <v>2222.89</v>
      </c>
      <c r="R312" s="44">
        <f t="shared" si="178"/>
        <v>2222.89</v>
      </c>
      <c r="S312" s="44">
        <f t="shared" si="178"/>
        <v>2222.89</v>
      </c>
      <c r="T312" s="44">
        <f t="shared" si="178"/>
        <v>2222.89</v>
      </c>
      <c r="U312" s="44">
        <f t="shared" si="178"/>
        <v>2222.89</v>
      </c>
      <c r="V312" s="44">
        <f t="shared" si="178"/>
        <v>2222.89</v>
      </c>
      <c r="W312" s="44">
        <f t="shared" si="178"/>
        <v>2222.89</v>
      </c>
      <c r="X312" s="44">
        <f t="shared" si="178"/>
        <v>2222.89</v>
      </c>
      <c r="Y312" s="44">
        <f t="shared" si="178"/>
        <v>2222.89</v>
      </c>
      <c r="Z312" s="44">
        <f t="shared" si="178"/>
        <v>2222.89</v>
      </c>
      <c r="AA312" s="44">
        <f t="shared" si="178"/>
        <v>2222.89</v>
      </c>
    </row>
    <row r="313" spans="1:27" ht="12.75" hidden="1" customHeight="1" outlineLevel="1" x14ac:dyDescent="0.3">
      <c r="A313" s="99" t="s">
        <v>1873</v>
      </c>
      <c r="B313" s="63" t="s">
        <v>83</v>
      </c>
      <c r="C313" s="43" t="s">
        <v>79</v>
      </c>
      <c r="D313" s="44">
        <v>4.8</v>
      </c>
      <c r="E313" s="44">
        <v>4.8</v>
      </c>
      <c r="F313" s="44">
        <v>4.8</v>
      </c>
      <c r="G313" s="44">
        <v>4.8</v>
      </c>
      <c r="H313" s="44">
        <v>4.8</v>
      </c>
      <c r="I313" s="44">
        <v>4.8</v>
      </c>
      <c r="J313" s="44">
        <v>4.8</v>
      </c>
      <c r="K313" s="44">
        <v>4.8</v>
      </c>
      <c r="L313" s="44">
        <v>4.8</v>
      </c>
      <c r="M313" s="44">
        <v>4.8</v>
      </c>
      <c r="N313" s="44">
        <v>4.8</v>
      </c>
      <c r="O313" s="44">
        <v>4.8</v>
      </c>
      <c r="P313" s="44">
        <v>4.8</v>
      </c>
      <c r="Q313" s="44">
        <v>4.8</v>
      </c>
      <c r="R313" s="44">
        <v>4.8</v>
      </c>
      <c r="S313" s="44">
        <v>4.8</v>
      </c>
      <c r="T313" s="44">
        <v>4.8</v>
      </c>
      <c r="U313" s="44">
        <v>4.8</v>
      </c>
      <c r="V313" s="44">
        <v>4.8</v>
      </c>
      <c r="W313" s="44">
        <v>4.8</v>
      </c>
      <c r="X313" s="44">
        <v>4.8</v>
      </c>
      <c r="Y313" s="44">
        <v>4.8</v>
      </c>
      <c r="Z313" s="44">
        <v>4.8</v>
      </c>
      <c r="AA313" s="44">
        <v>4.8</v>
      </c>
    </row>
    <row r="314" spans="1:27" ht="12.75" hidden="1" customHeight="1" outlineLevel="1" x14ac:dyDescent="0.3">
      <c r="A314" s="99" t="s">
        <v>1874</v>
      </c>
      <c r="B314" s="63" t="s">
        <v>81</v>
      </c>
      <c r="C314" s="43" t="s">
        <v>79</v>
      </c>
      <c r="D314" s="44">
        <f>$D$11</f>
        <v>88.27</v>
      </c>
      <c r="E314" s="44">
        <f t="shared" ref="E314:AA314" si="179">$D$11</f>
        <v>88.27</v>
      </c>
      <c r="F314" s="44">
        <f t="shared" si="179"/>
        <v>88.27</v>
      </c>
      <c r="G314" s="44">
        <f t="shared" si="179"/>
        <v>88.27</v>
      </c>
      <c r="H314" s="44">
        <f t="shared" si="179"/>
        <v>88.27</v>
      </c>
      <c r="I314" s="44">
        <f t="shared" si="179"/>
        <v>88.27</v>
      </c>
      <c r="J314" s="44">
        <f t="shared" si="179"/>
        <v>88.27</v>
      </c>
      <c r="K314" s="44">
        <f t="shared" si="179"/>
        <v>88.27</v>
      </c>
      <c r="L314" s="44">
        <f t="shared" si="179"/>
        <v>88.27</v>
      </c>
      <c r="M314" s="44">
        <f t="shared" si="179"/>
        <v>88.27</v>
      </c>
      <c r="N314" s="44">
        <f t="shared" si="179"/>
        <v>88.27</v>
      </c>
      <c r="O314" s="44">
        <f t="shared" si="179"/>
        <v>88.27</v>
      </c>
      <c r="P314" s="44">
        <f t="shared" si="179"/>
        <v>88.27</v>
      </c>
      <c r="Q314" s="44">
        <f t="shared" si="179"/>
        <v>88.27</v>
      </c>
      <c r="R314" s="44">
        <f t="shared" si="179"/>
        <v>88.27</v>
      </c>
      <c r="S314" s="44">
        <f t="shared" si="179"/>
        <v>88.27</v>
      </c>
      <c r="T314" s="44">
        <f t="shared" si="179"/>
        <v>88.27</v>
      </c>
      <c r="U314" s="44">
        <f t="shared" si="179"/>
        <v>88.27</v>
      </c>
      <c r="V314" s="44">
        <f t="shared" si="179"/>
        <v>88.27</v>
      </c>
      <c r="W314" s="44">
        <f t="shared" si="179"/>
        <v>88.27</v>
      </c>
      <c r="X314" s="44">
        <f t="shared" si="179"/>
        <v>88.27</v>
      </c>
      <c r="Y314" s="44">
        <f t="shared" si="179"/>
        <v>88.27</v>
      </c>
      <c r="Z314" s="44">
        <f t="shared" si="179"/>
        <v>88.27</v>
      </c>
      <c r="AA314" s="44">
        <f t="shared" si="179"/>
        <v>88.27</v>
      </c>
    </row>
    <row r="315" spans="1:27" ht="12.75" customHeight="1" collapsed="1" x14ac:dyDescent="0.3">
      <c r="A315" s="98" t="s">
        <v>1875</v>
      </c>
      <c r="B315" s="28" t="str">
        <f>"03"&amp;"."&amp;$B$752&amp;"."&amp;$B$753</f>
        <v>03.02.2024</v>
      </c>
      <c r="C315" s="90" t="s">
        <v>76</v>
      </c>
      <c r="D315" s="91">
        <f>ROUND(((D316+D317+D319+D318)/1000),5)</f>
        <v>3.7886899999999999</v>
      </c>
      <c r="E315" s="91">
        <f>ROUND(((E316+E317+E319+E318)/1000),5)</f>
        <v>3.6682899999999998</v>
      </c>
      <c r="F315" s="91">
        <f>ROUND(((F316+F317+F319+F318)/1000),5)</f>
        <v>3.5819299999999998</v>
      </c>
      <c r="G315" s="91">
        <f t="shared" ref="G315:AA315" si="180">ROUND(((G316+G317+G319+G318)/1000),5)</f>
        <v>3.5685799999999999</v>
      </c>
      <c r="H315" s="91">
        <f t="shared" si="180"/>
        <v>3.5884100000000001</v>
      </c>
      <c r="I315" s="91">
        <f t="shared" si="180"/>
        <v>3.6266500000000002</v>
      </c>
      <c r="J315" s="91">
        <f t="shared" si="180"/>
        <v>3.7316699999999998</v>
      </c>
      <c r="K315" s="91">
        <f t="shared" si="180"/>
        <v>3.80627</v>
      </c>
      <c r="L315" s="91">
        <f t="shared" si="180"/>
        <v>4.0638399999999999</v>
      </c>
      <c r="M315" s="91">
        <f t="shared" si="180"/>
        <v>4.1800899999999999</v>
      </c>
      <c r="N315" s="91">
        <f t="shared" si="180"/>
        <v>4.2399500000000003</v>
      </c>
      <c r="O315" s="91">
        <f t="shared" si="180"/>
        <v>4.2538299999999998</v>
      </c>
      <c r="P315" s="91">
        <f t="shared" si="180"/>
        <v>4.2477299999999998</v>
      </c>
      <c r="Q315" s="91">
        <f t="shared" si="180"/>
        <v>4.2496700000000001</v>
      </c>
      <c r="R315" s="91">
        <f t="shared" si="180"/>
        <v>4.20634</v>
      </c>
      <c r="S315" s="91">
        <f t="shared" si="180"/>
        <v>4.1973700000000003</v>
      </c>
      <c r="T315" s="91">
        <f t="shared" si="180"/>
        <v>4.2124100000000002</v>
      </c>
      <c r="U315" s="91">
        <f t="shared" si="180"/>
        <v>4.2537200000000004</v>
      </c>
      <c r="V315" s="91">
        <f t="shared" si="180"/>
        <v>4.2487700000000004</v>
      </c>
      <c r="W315" s="91">
        <f t="shared" si="180"/>
        <v>4.2282400000000004</v>
      </c>
      <c r="X315" s="91">
        <f t="shared" si="180"/>
        <v>4.1753099999999996</v>
      </c>
      <c r="Y315" s="91">
        <f t="shared" si="180"/>
        <v>4.0787100000000001</v>
      </c>
      <c r="Z315" s="91">
        <f t="shared" si="180"/>
        <v>3.8710300000000002</v>
      </c>
      <c r="AA315" s="91">
        <f t="shared" si="180"/>
        <v>3.77772</v>
      </c>
    </row>
    <row r="316" spans="1:27" ht="12.75" hidden="1" customHeight="1" outlineLevel="1" x14ac:dyDescent="0.3">
      <c r="A316" s="99" t="s">
        <v>1876</v>
      </c>
      <c r="B316" s="63" t="s">
        <v>238</v>
      </c>
      <c r="C316" s="43" t="s">
        <v>79</v>
      </c>
      <c r="D316" s="44">
        <v>1472.73</v>
      </c>
      <c r="E316" s="44">
        <v>1352.33</v>
      </c>
      <c r="F316" s="44">
        <v>1265.97</v>
      </c>
      <c r="G316" s="44">
        <v>1252.6199999999999</v>
      </c>
      <c r="H316" s="44">
        <v>1272.45</v>
      </c>
      <c r="I316" s="44">
        <v>1310.69</v>
      </c>
      <c r="J316" s="44">
        <v>1415.71</v>
      </c>
      <c r="K316" s="44">
        <v>1490.31</v>
      </c>
      <c r="L316" s="44">
        <v>1747.88</v>
      </c>
      <c r="M316" s="44">
        <v>1864.13</v>
      </c>
      <c r="N316" s="44">
        <v>1923.99</v>
      </c>
      <c r="O316" s="44">
        <v>1937.87</v>
      </c>
      <c r="P316" s="44">
        <v>1931.77</v>
      </c>
      <c r="Q316" s="44">
        <v>1933.71</v>
      </c>
      <c r="R316" s="44">
        <v>1890.38</v>
      </c>
      <c r="S316" s="44">
        <v>1881.41</v>
      </c>
      <c r="T316" s="44">
        <v>1896.45</v>
      </c>
      <c r="U316" s="44">
        <v>1937.76</v>
      </c>
      <c r="V316" s="44">
        <v>1932.81</v>
      </c>
      <c r="W316" s="44">
        <v>1912.28</v>
      </c>
      <c r="X316" s="44">
        <v>1859.35</v>
      </c>
      <c r="Y316" s="44">
        <v>1762.75</v>
      </c>
      <c r="Z316" s="44">
        <v>1555.07</v>
      </c>
      <c r="AA316" s="44">
        <v>1461.76</v>
      </c>
    </row>
    <row r="317" spans="1:27" ht="12.75" hidden="1" customHeight="1" outlineLevel="1" x14ac:dyDescent="0.3">
      <c r="A317" s="99" t="s">
        <v>1877</v>
      </c>
      <c r="B317" s="63" t="s">
        <v>90</v>
      </c>
      <c r="C317" s="43" t="s">
        <v>79</v>
      </c>
      <c r="D317" s="44">
        <f>$D$307</f>
        <v>2222.89</v>
      </c>
      <c r="E317" s="44">
        <f t="shared" ref="E317:AA317" si="181">$D$307</f>
        <v>2222.89</v>
      </c>
      <c r="F317" s="44">
        <f t="shared" si="181"/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3">
      <c r="A318" s="99" t="s">
        <v>1878</v>
      </c>
      <c r="B318" s="63" t="s">
        <v>83</v>
      </c>
      <c r="C318" s="43" t="s">
        <v>79</v>
      </c>
      <c r="D318" s="44">
        <v>4.8</v>
      </c>
      <c r="E318" s="44">
        <v>4.8</v>
      </c>
      <c r="F318" s="44">
        <v>4.8</v>
      </c>
      <c r="G318" s="44">
        <v>4.8</v>
      </c>
      <c r="H318" s="44">
        <v>4.8</v>
      </c>
      <c r="I318" s="44">
        <v>4.8</v>
      </c>
      <c r="J318" s="44">
        <v>4.8</v>
      </c>
      <c r="K318" s="44">
        <v>4.8</v>
      </c>
      <c r="L318" s="44">
        <v>4.8</v>
      </c>
      <c r="M318" s="44">
        <v>4.8</v>
      </c>
      <c r="N318" s="44">
        <v>4.8</v>
      </c>
      <c r="O318" s="44">
        <v>4.8</v>
      </c>
      <c r="P318" s="44">
        <v>4.8</v>
      </c>
      <c r="Q318" s="44">
        <v>4.8</v>
      </c>
      <c r="R318" s="44">
        <v>4.8</v>
      </c>
      <c r="S318" s="44">
        <v>4.8</v>
      </c>
      <c r="T318" s="44">
        <v>4.8</v>
      </c>
      <c r="U318" s="44">
        <v>4.8</v>
      </c>
      <c r="V318" s="44">
        <v>4.8</v>
      </c>
      <c r="W318" s="44">
        <v>4.8</v>
      </c>
      <c r="X318" s="44">
        <v>4.8</v>
      </c>
      <c r="Y318" s="44">
        <v>4.8</v>
      </c>
      <c r="Z318" s="44">
        <v>4.8</v>
      </c>
      <c r="AA318" s="44">
        <v>4.8</v>
      </c>
    </row>
    <row r="319" spans="1:27" ht="12.75" hidden="1" customHeight="1" outlineLevel="1" x14ac:dyDescent="0.3">
      <c r="A319" s="99" t="s">
        <v>1879</v>
      </c>
      <c r="B319" s="63" t="s">
        <v>81</v>
      </c>
      <c r="C319" s="43" t="s">
        <v>79</v>
      </c>
      <c r="D319" s="44">
        <f>$D$11</f>
        <v>88.27</v>
      </c>
      <c r="E319" s="44">
        <f t="shared" ref="E319:AA319" si="182">$D$11</f>
        <v>88.27</v>
      </c>
      <c r="F319" s="44">
        <f t="shared" si="182"/>
        <v>88.27</v>
      </c>
      <c r="G319" s="44">
        <f t="shared" si="182"/>
        <v>88.27</v>
      </c>
      <c r="H319" s="44">
        <f t="shared" si="182"/>
        <v>88.27</v>
      </c>
      <c r="I319" s="44">
        <f t="shared" si="182"/>
        <v>88.27</v>
      </c>
      <c r="J319" s="44">
        <f t="shared" si="182"/>
        <v>88.27</v>
      </c>
      <c r="K319" s="44">
        <f t="shared" si="182"/>
        <v>88.27</v>
      </c>
      <c r="L319" s="44">
        <f t="shared" si="182"/>
        <v>88.27</v>
      </c>
      <c r="M319" s="44">
        <f t="shared" si="182"/>
        <v>88.27</v>
      </c>
      <c r="N319" s="44">
        <f t="shared" si="182"/>
        <v>88.27</v>
      </c>
      <c r="O319" s="44">
        <f t="shared" si="182"/>
        <v>88.27</v>
      </c>
      <c r="P319" s="44">
        <f t="shared" si="182"/>
        <v>88.27</v>
      </c>
      <c r="Q319" s="44">
        <f t="shared" si="182"/>
        <v>88.27</v>
      </c>
      <c r="R319" s="44">
        <f t="shared" si="182"/>
        <v>88.27</v>
      </c>
      <c r="S319" s="44">
        <f t="shared" si="182"/>
        <v>88.27</v>
      </c>
      <c r="T319" s="44">
        <f t="shared" si="182"/>
        <v>88.27</v>
      </c>
      <c r="U319" s="44">
        <f t="shared" si="182"/>
        <v>88.27</v>
      </c>
      <c r="V319" s="44">
        <f t="shared" si="182"/>
        <v>88.27</v>
      </c>
      <c r="W319" s="44">
        <f t="shared" si="182"/>
        <v>88.27</v>
      </c>
      <c r="X319" s="44">
        <f t="shared" si="182"/>
        <v>88.27</v>
      </c>
      <c r="Y319" s="44">
        <f t="shared" si="182"/>
        <v>88.27</v>
      </c>
      <c r="Z319" s="44">
        <f t="shared" si="182"/>
        <v>88.27</v>
      </c>
      <c r="AA319" s="44">
        <f t="shared" si="182"/>
        <v>88.27</v>
      </c>
    </row>
    <row r="320" spans="1:27" ht="12.75" customHeight="1" collapsed="1" x14ac:dyDescent="0.3">
      <c r="A320" s="98" t="s">
        <v>1880</v>
      </c>
      <c r="B320" s="28" t="str">
        <f>"04"&amp;"."&amp;$B$752&amp;"."&amp;$B$753</f>
        <v>04.02.2024</v>
      </c>
      <c r="C320" s="90" t="s">
        <v>76</v>
      </c>
      <c r="D320" s="91">
        <f>ROUND(((D321+D322+D324+D323)/1000),5)</f>
        <v>3.71455</v>
      </c>
      <c r="E320" s="91">
        <f>ROUND(((E321+E322+E324+E323)/1000),5)</f>
        <v>3.5559699999999999</v>
      </c>
      <c r="F320" s="91">
        <f>ROUND(((F321+F322+F324+F323)/1000),5)</f>
        <v>3.5055200000000002</v>
      </c>
      <c r="G320" s="91">
        <f t="shared" ref="G320:AA320" si="183">ROUND(((G321+G322+G324+G323)/1000),5)</f>
        <v>3.4972099999999999</v>
      </c>
      <c r="H320" s="91">
        <f t="shared" si="183"/>
        <v>3.50238</v>
      </c>
      <c r="I320" s="91">
        <f t="shared" si="183"/>
        <v>3.5186700000000002</v>
      </c>
      <c r="J320" s="91">
        <f t="shared" si="183"/>
        <v>3.5533600000000001</v>
      </c>
      <c r="K320" s="91">
        <f t="shared" si="183"/>
        <v>3.7074600000000002</v>
      </c>
      <c r="L320" s="91">
        <f t="shared" si="183"/>
        <v>3.8224300000000002</v>
      </c>
      <c r="M320" s="91">
        <f t="shared" si="183"/>
        <v>4.03078</v>
      </c>
      <c r="N320" s="91">
        <f t="shared" si="183"/>
        <v>4.1124299999999998</v>
      </c>
      <c r="O320" s="91">
        <f t="shared" si="183"/>
        <v>4.1400199999999998</v>
      </c>
      <c r="P320" s="91">
        <f t="shared" si="183"/>
        <v>4.1454199999999997</v>
      </c>
      <c r="Q320" s="91">
        <f t="shared" si="183"/>
        <v>4.1493099999999998</v>
      </c>
      <c r="R320" s="91">
        <f t="shared" si="183"/>
        <v>4.1112900000000003</v>
      </c>
      <c r="S320" s="91">
        <f t="shared" si="183"/>
        <v>4.1229300000000002</v>
      </c>
      <c r="T320" s="91">
        <f t="shared" si="183"/>
        <v>4.1497299999999999</v>
      </c>
      <c r="U320" s="91">
        <f t="shared" si="183"/>
        <v>4.2023400000000004</v>
      </c>
      <c r="V320" s="91">
        <f t="shared" si="183"/>
        <v>4.1836799999999998</v>
      </c>
      <c r="W320" s="91">
        <f t="shared" si="183"/>
        <v>4.1485000000000003</v>
      </c>
      <c r="X320" s="91">
        <f t="shared" si="183"/>
        <v>4.1411699999999998</v>
      </c>
      <c r="Y320" s="91">
        <f t="shared" si="183"/>
        <v>4.04352</v>
      </c>
      <c r="Z320" s="91">
        <f t="shared" si="183"/>
        <v>3.8062800000000001</v>
      </c>
      <c r="AA320" s="91">
        <f t="shared" si="183"/>
        <v>3.7582100000000001</v>
      </c>
    </row>
    <row r="321" spans="1:27" ht="12.75" hidden="1" customHeight="1" outlineLevel="1" x14ac:dyDescent="0.3">
      <c r="A321" s="99" t="s">
        <v>1881</v>
      </c>
      <c r="B321" s="63" t="s">
        <v>238</v>
      </c>
      <c r="C321" s="43" t="s">
        <v>79</v>
      </c>
      <c r="D321" s="44">
        <v>1398.59</v>
      </c>
      <c r="E321" s="44">
        <v>1240.01</v>
      </c>
      <c r="F321" s="44">
        <v>1189.56</v>
      </c>
      <c r="G321" s="44">
        <v>1181.25</v>
      </c>
      <c r="H321" s="44">
        <v>1186.42</v>
      </c>
      <c r="I321" s="44">
        <v>1202.71</v>
      </c>
      <c r="J321" s="44">
        <v>1237.4000000000001</v>
      </c>
      <c r="K321" s="44">
        <v>1391.5</v>
      </c>
      <c r="L321" s="44">
        <v>1506.47</v>
      </c>
      <c r="M321" s="44">
        <v>1714.82</v>
      </c>
      <c r="N321" s="44">
        <v>1796.47</v>
      </c>
      <c r="O321" s="44">
        <v>1824.06</v>
      </c>
      <c r="P321" s="44">
        <v>1829.46</v>
      </c>
      <c r="Q321" s="44">
        <v>1833.35</v>
      </c>
      <c r="R321" s="44">
        <v>1795.33</v>
      </c>
      <c r="S321" s="44">
        <v>1806.97</v>
      </c>
      <c r="T321" s="44">
        <v>1833.77</v>
      </c>
      <c r="U321" s="44">
        <v>1886.38</v>
      </c>
      <c r="V321" s="44">
        <v>1867.72</v>
      </c>
      <c r="W321" s="44">
        <v>1832.54</v>
      </c>
      <c r="X321" s="44">
        <v>1825.21</v>
      </c>
      <c r="Y321" s="44">
        <v>1727.56</v>
      </c>
      <c r="Z321" s="44">
        <v>1490.32</v>
      </c>
      <c r="AA321" s="44">
        <v>1442.25</v>
      </c>
    </row>
    <row r="322" spans="1:27" ht="12.75" hidden="1" customHeight="1" outlineLevel="1" x14ac:dyDescent="0.3">
      <c r="A322" s="99" t="s">
        <v>1882</v>
      </c>
      <c r="B322" s="63" t="s">
        <v>90</v>
      </c>
      <c r="C322" s="43" t="s">
        <v>79</v>
      </c>
      <c r="D322" s="44">
        <f>$D$307</f>
        <v>2222.89</v>
      </c>
      <c r="E322" s="44">
        <f t="shared" ref="E322:AA322" si="184">$D$307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3">
      <c r="A323" s="99" t="s">
        <v>1883</v>
      </c>
      <c r="B323" s="63" t="s">
        <v>83</v>
      </c>
      <c r="C323" s="43" t="s">
        <v>79</v>
      </c>
      <c r="D323" s="44">
        <v>4.8</v>
      </c>
      <c r="E323" s="44">
        <v>4.8</v>
      </c>
      <c r="F323" s="44">
        <v>4.8</v>
      </c>
      <c r="G323" s="44">
        <v>4.8</v>
      </c>
      <c r="H323" s="44">
        <v>4.8</v>
      </c>
      <c r="I323" s="44">
        <v>4.8</v>
      </c>
      <c r="J323" s="44">
        <v>4.8</v>
      </c>
      <c r="K323" s="44">
        <v>4.8</v>
      </c>
      <c r="L323" s="44">
        <v>4.8</v>
      </c>
      <c r="M323" s="44">
        <v>4.8</v>
      </c>
      <c r="N323" s="44">
        <v>4.8</v>
      </c>
      <c r="O323" s="44">
        <v>4.8</v>
      </c>
      <c r="P323" s="44">
        <v>4.8</v>
      </c>
      <c r="Q323" s="44">
        <v>4.8</v>
      </c>
      <c r="R323" s="44">
        <v>4.8</v>
      </c>
      <c r="S323" s="44">
        <v>4.8</v>
      </c>
      <c r="T323" s="44">
        <v>4.8</v>
      </c>
      <c r="U323" s="44">
        <v>4.8</v>
      </c>
      <c r="V323" s="44">
        <v>4.8</v>
      </c>
      <c r="W323" s="44">
        <v>4.8</v>
      </c>
      <c r="X323" s="44">
        <v>4.8</v>
      </c>
      <c r="Y323" s="44">
        <v>4.8</v>
      </c>
      <c r="Z323" s="44">
        <v>4.8</v>
      </c>
      <c r="AA323" s="44">
        <v>4.8</v>
      </c>
    </row>
    <row r="324" spans="1:27" ht="12.75" hidden="1" customHeight="1" outlineLevel="1" x14ac:dyDescent="0.3">
      <c r="A324" s="99" t="s">
        <v>1884</v>
      </c>
      <c r="B324" s="63" t="s">
        <v>81</v>
      </c>
      <c r="C324" s="43" t="s">
        <v>79</v>
      </c>
      <c r="D324" s="44">
        <f>$D$11</f>
        <v>88.27</v>
      </c>
      <c r="E324" s="44">
        <f t="shared" ref="E324:AA324" si="185">$D$11</f>
        <v>88.27</v>
      </c>
      <c r="F324" s="44">
        <f t="shared" si="185"/>
        <v>88.27</v>
      </c>
      <c r="G324" s="44">
        <f t="shared" si="185"/>
        <v>88.27</v>
      </c>
      <c r="H324" s="44">
        <f t="shared" si="185"/>
        <v>88.27</v>
      </c>
      <c r="I324" s="44">
        <f t="shared" si="185"/>
        <v>88.27</v>
      </c>
      <c r="J324" s="44">
        <f t="shared" si="185"/>
        <v>88.27</v>
      </c>
      <c r="K324" s="44">
        <f t="shared" si="185"/>
        <v>88.27</v>
      </c>
      <c r="L324" s="44">
        <f t="shared" si="185"/>
        <v>88.27</v>
      </c>
      <c r="M324" s="44">
        <f t="shared" si="185"/>
        <v>88.27</v>
      </c>
      <c r="N324" s="44">
        <f t="shared" si="185"/>
        <v>88.27</v>
      </c>
      <c r="O324" s="44">
        <f t="shared" si="185"/>
        <v>88.27</v>
      </c>
      <c r="P324" s="44">
        <f t="shared" si="185"/>
        <v>88.27</v>
      </c>
      <c r="Q324" s="44">
        <f t="shared" si="185"/>
        <v>88.27</v>
      </c>
      <c r="R324" s="44">
        <f t="shared" si="185"/>
        <v>88.27</v>
      </c>
      <c r="S324" s="44">
        <f t="shared" si="185"/>
        <v>88.27</v>
      </c>
      <c r="T324" s="44">
        <f t="shared" si="185"/>
        <v>88.27</v>
      </c>
      <c r="U324" s="44">
        <f t="shared" si="185"/>
        <v>88.27</v>
      </c>
      <c r="V324" s="44">
        <f t="shared" si="185"/>
        <v>88.27</v>
      </c>
      <c r="W324" s="44">
        <f t="shared" si="185"/>
        <v>88.27</v>
      </c>
      <c r="X324" s="44">
        <f t="shared" si="185"/>
        <v>88.27</v>
      </c>
      <c r="Y324" s="44">
        <f t="shared" si="185"/>
        <v>88.27</v>
      </c>
      <c r="Z324" s="44">
        <f t="shared" si="185"/>
        <v>88.27</v>
      </c>
      <c r="AA324" s="44">
        <f t="shared" si="185"/>
        <v>88.27</v>
      </c>
    </row>
    <row r="325" spans="1:27" ht="12.75" customHeight="1" collapsed="1" x14ac:dyDescent="0.3">
      <c r="A325" s="98" t="s">
        <v>1885</v>
      </c>
      <c r="B325" s="28" t="str">
        <f>"05"&amp;"."&amp;$B$752&amp;"."&amp;$B$753</f>
        <v>05.02.2024</v>
      </c>
      <c r="C325" s="90" t="s">
        <v>76</v>
      </c>
      <c r="D325" s="91">
        <f>ROUND(((D326+D327+D329+D328)/1000),5)</f>
        <v>3.6215700000000002</v>
      </c>
      <c r="E325" s="91">
        <f>ROUND(((E326+E327+E329+E328)/1000),5)</f>
        <v>3.5137700000000001</v>
      </c>
      <c r="F325" s="91">
        <f>ROUND(((F326+F327+F329+F328)/1000),5)</f>
        <v>3.4906600000000001</v>
      </c>
      <c r="G325" s="91">
        <f t="shared" ref="G325:AA325" si="186">ROUND(((G326+G327+G329+G328)/1000),5)</f>
        <v>3.4980600000000002</v>
      </c>
      <c r="H325" s="91">
        <f t="shared" si="186"/>
        <v>3.5361600000000002</v>
      </c>
      <c r="I325" s="91">
        <f t="shared" si="186"/>
        <v>3.6504799999999999</v>
      </c>
      <c r="J325" s="91">
        <f t="shared" si="186"/>
        <v>3.8210799999999998</v>
      </c>
      <c r="K325" s="91">
        <f t="shared" si="186"/>
        <v>4.10344</v>
      </c>
      <c r="L325" s="91">
        <f t="shared" si="186"/>
        <v>4.2891199999999996</v>
      </c>
      <c r="M325" s="91">
        <f t="shared" si="186"/>
        <v>4.34673</v>
      </c>
      <c r="N325" s="91">
        <f t="shared" si="186"/>
        <v>4.3616900000000003</v>
      </c>
      <c r="O325" s="91">
        <f t="shared" si="186"/>
        <v>4.3905500000000002</v>
      </c>
      <c r="P325" s="91">
        <f t="shared" si="186"/>
        <v>4.3698800000000002</v>
      </c>
      <c r="Q325" s="91">
        <f t="shared" si="186"/>
        <v>4.3555999999999999</v>
      </c>
      <c r="R325" s="91">
        <f t="shared" si="186"/>
        <v>4.3459700000000003</v>
      </c>
      <c r="S325" s="91">
        <f t="shared" si="186"/>
        <v>4.2881200000000002</v>
      </c>
      <c r="T325" s="91">
        <f t="shared" si="186"/>
        <v>4.2545999999999999</v>
      </c>
      <c r="U325" s="91">
        <f t="shared" si="186"/>
        <v>4.3039199999999997</v>
      </c>
      <c r="V325" s="91">
        <f t="shared" si="186"/>
        <v>4.3361599999999996</v>
      </c>
      <c r="W325" s="91">
        <f t="shared" si="186"/>
        <v>4.3298399999999999</v>
      </c>
      <c r="X325" s="91">
        <f t="shared" si="186"/>
        <v>4.1511500000000003</v>
      </c>
      <c r="Y325" s="91">
        <f t="shared" si="186"/>
        <v>4.0446400000000002</v>
      </c>
      <c r="Z325" s="91">
        <f t="shared" si="186"/>
        <v>3.8064100000000001</v>
      </c>
      <c r="AA325" s="91">
        <f t="shared" si="186"/>
        <v>3.6672099999999999</v>
      </c>
    </row>
    <row r="326" spans="1:27" ht="12.75" hidden="1" customHeight="1" outlineLevel="1" x14ac:dyDescent="0.3">
      <c r="A326" s="99" t="s">
        <v>1886</v>
      </c>
      <c r="B326" s="63" t="s">
        <v>238</v>
      </c>
      <c r="C326" s="43" t="s">
        <v>79</v>
      </c>
      <c r="D326" s="44">
        <v>1305.6099999999999</v>
      </c>
      <c r="E326" s="44">
        <v>1197.81</v>
      </c>
      <c r="F326" s="44">
        <v>1174.7</v>
      </c>
      <c r="G326" s="44">
        <v>1182.0999999999999</v>
      </c>
      <c r="H326" s="44">
        <v>1220.2</v>
      </c>
      <c r="I326" s="44">
        <v>1334.52</v>
      </c>
      <c r="J326" s="44">
        <v>1505.12</v>
      </c>
      <c r="K326" s="44">
        <v>1787.48</v>
      </c>
      <c r="L326" s="44">
        <v>1973.16</v>
      </c>
      <c r="M326" s="44">
        <v>2030.77</v>
      </c>
      <c r="N326" s="44">
        <v>2045.73</v>
      </c>
      <c r="O326" s="44">
        <v>2074.59</v>
      </c>
      <c r="P326" s="44">
        <v>2053.92</v>
      </c>
      <c r="Q326" s="44">
        <v>2039.64</v>
      </c>
      <c r="R326" s="44">
        <v>2030.01</v>
      </c>
      <c r="S326" s="44">
        <v>1972.16</v>
      </c>
      <c r="T326" s="44">
        <v>1938.64</v>
      </c>
      <c r="U326" s="44">
        <v>1987.96</v>
      </c>
      <c r="V326" s="44">
        <v>2020.2</v>
      </c>
      <c r="W326" s="44">
        <v>2013.88</v>
      </c>
      <c r="X326" s="44">
        <v>1835.19</v>
      </c>
      <c r="Y326" s="44">
        <v>1728.68</v>
      </c>
      <c r="Z326" s="44">
        <v>1490.45</v>
      </c>
      <c r="AA326" s="44">
        <v>1351.25</v>
      </c>
    </row>
    <row r="327" spans="1:27" ht="12.75" hidden="1" customHeight="1" outlineLevel="1" x14ac:dyDescent="0.3">
      <c r="A327" s="99" t="s">
        <v>1887</v>
      </c>
      <c r="B327" s="63" t="s">
        <v>90</v>
      </c>
      <c r="C327" s="43" t="s">
        <v>79</v>
      </c>
      <c r="D327" s="44">
        <f>$D$307</f>
        <v>2222.89</v>
      </c>
      <c r="E327" s="44">
        <f t="shared" ref="E327:AA327" si="187">$D$307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3">
      <c r="A328" s="99" t="s">
        <v>1888</v>
      </c>
      <c r="B328" s="63" t="s">
        <v>83</v>
      </c>
      <c r="C328" s="43" t="s">
        <v>79</v>
      </c>
      <c r="D328" s="44">
        <v>4.8</v>
      </c>
      <c r="E328" s="44">
        <v>4.8</v>
      </c>
      <c r="F328" s="44">
        <v>4.8</v>
      </c>
      <c r="G328" s="44">
        <v>4.8</v>
      </c>
      <c r="H328" s="44">
        <v>4.8</v>
      </c>
      <c r="I328" s="44">
        <v>4.8</v>
      </c>
      <c r="J328" s="44">
        <v>4.8</v>
      </c>
      <c r="K328" s="44">
        <v>4.8</v>
      </c>
      <c r="L328" s="44">
        <v>4.8</v>
      </c>
      <c r="M328" s="44">
        <v>4.8</v>
      </c>
      <c r="N328" s="44">
        <v>4.8</v>
      </c>
      <c r="O328" s="44">
        <v>4.8</v>
      </c>
      <c r="P328" s="44">
        <v>4.8</v>
      </c>
      <c r="Q328" s="44">
        <v>4.8</v>
      </c>
      <c r="R328" s="44">
        <v>4.8</v>
      </c>
      <c r="S328" s="44">
        <v>4.8</v>
      </c>
      <c r="T328" s="44">
        <v>4.8</v>
      </c>
      <c r="U328" s="44">
        <v>4.8</v>
      </c>
      <c r="V328" s="44">
        <v>4.8</v>
      </c>
      <c r="W328" s="44">
        <v>4.8</v>
      </c>
      <c r="X328" s="44">
        <v>4.8</v>
      </c>
      <c r="Y328" s="44">
        <v>4.8</v>
      </c>
      <c r="Z328" s="44">
        <v>4.8</v>
      </c>
      <c r="AA328" s="44">
        <v>4.8</v>
      </c>
    </row>
    <row r="329" spans="1:27" ht="12.75" hidden="1" customHeight="1" outlineLevel="1" x14ac:dyDescent="0.3">
      <c r="A329" s="99" t="s">
        <v>1889</v>
      </c>
      <c r="B329" s="63" t="s">
        <v>81</v>
      </c>
      <c r="C329" s="43" t="s">
        <v>79</v>
      </c>
      <c r="D329" s="44">
        <f>$D$11</f>
        <v>88.27</v>
      </c>
      <c r="E329" s="44">
        <f t="shared" ref="E329:AA329" si="188">$D$11</f>
        <v>88.27</v>
      </c>
      <c r="F329" s="44">
        <f t="shared" si="188"/>
        <v>88.27</v>
      </c>
      <c r="G329" s="44">
        <f t="shared" si="188"/>
        <v>88.27</v>
      </c>
      <c r="H329" s="44">
        <f t="shared" si="188"/>
        <v>88.27</v>
      </c>
      <c r="I329" s="44">
        <f t="shared" si="188"/>
        <v>88.27</v>
      </c>
      <c r="J329" s="44">
        <f t="shared" si="188"/>
        <v>88.27</v>
      </c>
      <c r="K329" s="44">
        <f t="shared" si="188"/>
        <v>88.27</v>
      </c>
      <c r="L329" s="44">
        <f t="shared" si="188"/>
        <v>88.27</v>
      </c>
      <c r="M329" s="44">
        <f t="shared" si="188"/>
        <v>88.27</v>
      </c>
      <c r="N329" s="44">
        <f t="shared" si="188"/>
        <v>88.27</v>
      </c>
      <c r="O329" s="44">
        <f t="shared" si="188"/>
        <v>88.27</v>
      </c>
      <c r="P329" s="44">
        <f t="shared" si="188"/>
        <v>88.27</v>
      </c>
      <c r="Q329" s="44">
        <f t="shared" si="188"/>
        <v>88.27</v>
      </c>
      <c r="R329" s="44">
        <f t="shared" si="188"/>
        <v>88.27</v>
      </c>
      <c r="S329" s="44">
        <f t="shared" si="188"/>
        <v>88.27</v>
      </c>
      <c r="T329" s="44">
        <f t="shared" si="188"/>
        <v>88.27</v>
      </c>
      <c r="U329" s="44">
        <f t="shared" si="188"/>
        <v>88.27</v>
      </c>
      <c r="V329" s="44">
        <f t="shared" si="188"/>
        <v>88.27</v>
      </c>
      <c r="W329" s="44">
        <f t="shared" si="188"/>
        <v>88.27</v>
      </c>
      <c r="X329" s="44">
        <f t="shared" si="188"/>
        <v>88.27</v>
      </c>
      <c r="Y329" s="44">
        <f t="shared" si="188"/>
        <v>88.27</v>
      </c>
      <c r="Z329" s="44">
        <f t="shared" si="188"/>
        <v>88.27</v>
      </c>
      <c r="AA329" s="44">
        <f t="shared" si="188"/>
        <v>88.27</v>
      </c>
    </row>
    <row r="330" spans="1:27" ht="12.75" customHeight="1" collapsed="1" x14ac:dyDescent="0.3">
      <c r="A330" s="98" t="s">
        <v>1890</v>
      </c>
      <c r="B330" s="28" t="str">
        <f>"06"&amp;"."&amp;$B$752&amp;"."&amp;$B$753</f>
        <v>06.02.2024</v>
      </c>
      <c r="C330" s="90" t="s">
        <v>76</v>
      </c>
      <c r="D330" s="91">
        <f>ROUND(((D331+D332+D334+D333)/1000),5)</f>
        <v>3.5671200000000001</v>
      </c>
      <c r="E330" s="91">
        <f>ROUND(((E331+E332+E334+E333)/1000),5)</f>
        <v>3.5081199999999999</v>
      </c>
      <c r="F330" s="91">
        <f>ROUND(((F331+F332+F334+F333)/1000),5)</f>
        <v>3.4788000000000001</v>
      </c>
      <c r="G330" s="91">
        <f t="shared" ref="G330:AA330" si="189">ROUND(((G331+G332+G334+G333)/1000),5)</f>
        <v>3.46706</v>
      </c>
      <c r="H330" s="91">
        <f t="shared" si="189"/>
        <v>3.51309</v>
      </c>
      <c r="I330" s="91">
        <f t="shared" si="189"/>
        <v>3.5761699999999998</v>
      </c>
      <c r="J330" s="91">
        <f t="shared" si="189"/>
        <v>3.7418100000000001</v>
      </c>
      <c r="K330" s="91">
        <f t="shared" si="189"/>
        <v>3.9925099999999998</v>
      </c>
      <c r="L330" s="91">
        <f t="shared" si="189"/>
        <v>4.15177</v>
      </c>
      <c r="M330" s="91">
        <f t="shared" si="189"/>
        <v>4.1860999999999997</v>
      </c>
      <c r="N330" s="91">
        <f t="shared" si="189"/>
        <v>4.2081999999999997</v>
      </c>
      <c r="O330" s="91">
        <f t="shared" si="189"/>
        <v>4.24057</v>
      </c>
      <c r="P330" s="91">
        <f t="shared" si="189"/>
        <v>4.2137399999999996</v>
      </c>
      <c r="Q330" s="91">
        <f t="shared" si="189"/>
        <v>4.2364300000000004</v>
      </c>
      <c r="R330" s="91">
        <f t="shared" si="189"/>
        <v>4.22241</v>
      </c>
      <c r="S330" s="91">
        <f t="shared" si="189"/>
        <v>4.1771200000000004</v>
      </c>
      <c r="T330" s="91">
        <f t="shared" si="189"/>
        <v>4.1556699999999998</v>
      </c>
      <c r="U330" s="91">
        <f t="shared" si="189"/>
        <v>4.1939099999999998</v>
      </c>
      <c r="V330" s="91">
        <f t="shared" si="189"/>
        <v>4.1990699999999999</v>
      </c>
      <c r="W330" s="91">
        <f t="shared" si="189"/>
        <v>4.2089299999999996</v>
      </c>
      <c r="X330" s="91">
        <f t="shared" si="189"/>
        <v>4.11463</v>
      </c>
      <c r="Y330" s="91">
        <f t="shared" si="189"/>
        <v>4.0176800000000004</v>
      </c>
      <c r="Z330" s="91">
        <f t="shared" si="189"/>
        <v>3.8053400000000002</v>
      </c>
      <c r="AA330" s="91">
        <f t="shared" si="189"/>
        <v>3.5882499999999999</v>
      </c>
    </row>
    <row r="331" spans="1:27" ht="12.75" hidden="1" customHeight="1" outlineLevel="1" x14ac:dyDescent="0.3">
      <c r="A331" s="99" t="s">
        <v>1891</v>
      </c>
      <c r="B331" s="63" t="s">
        <v>238</v>
      </c>
      <c r="C331" s="43" t="s">
        <v>79</v>
      </c>
      <c r="D331" s="44">
        <v>1251.1600000000001</v>
      </c>
      <c r="E331" s="44">
        <v>1192.1600000000001</v>
      </c>
      <c r="F331" s="44">
        <v>1162.8399999999999</v>
      </c>
      <c r="G331" s="44">
        <v>1151.0999999999999</v>
      </c>
      <c r="H331" s="44">
        <v>1197.1300000000001</v>
      </c>
      <c r="I331" s="44">
        <v>1260.21</v>
      </c>
      <c r="J331" s="44">
        <v>1425.85</v>
      </c>
      <c r="K331" s="44">
        <v>1676.55</v>
      </c>
      <c r="L331" s="44">
        <v>1835.81</v>
      </c>
      <c r="M331" s="44">
        <v>1870.14</v>
      </c>
      <c r="N331" s="44">
        <v>1892.24</v>
      </c>
      <c r="O331" s="44">
        <v>1924.61</v>
      </c>
      <c r="P331" s="44">
        <v>1897.78</v>
      </c>
      <c r="Q331" s="44">
        <v>1920.47</v>
      </c>
      <c r="R331" s="44">
        <v>1906.45</v>
      </c>
      <c r="S331" s="44">
        <v>1861.16</v>
      </c>
      <c r="T331" s="44">
        <v>1839.71</v>
      </c>
      <c r="U331" s="44">
        <v>1877.95</v>
      </c>
      <c r="V331" s="44">
        <v>1883.11</v>
      </c>
      <c r="W331" s="44">
        <v>1892.97</v>
      </c>
      <c r="X331" s="44">
        <v>1798.67</v>
      </c>
      <c r="Y331" s="44">
        <v>1701.72</v>
      </c>
      <c r="Z331" s="44">
        <v>1489.38</v>
      </c>
      <c r="AA331" s="44">
        <v>1272.29</v>
      </c>
    </row>
    <row r="332" spans="1:27" ht="12.75" hidden="1" customHeight="1" outlineLevel="1" x14ac:dyDescent="0.3">
      <c r="A332" s="99" t="s">
        <v>1892</v>
      </c>
      <c r="B332" s="63" t="s">
        <v>90</v>
      </c>
      <c r="C332" s="43" t="s">
        <v>79</v>
      </c>
      <c r="D332" s="44">
        <f>$D$307</f>
        <v>2222.89</v>
      </c>
      <c r="E332" s="44">
        <f t="shared" ref="E332:AA332" si="190">$D$307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3">
      <c r="A333" s="99" t="s">
        <v>1893</v>
      </c>
      <c r="B333" s="63" t="s">
        <v>83</v>
      </c>
      <c r="C333" s="43" t="s">
        <v>79</v>
      </c>
      <c r="D333" s="44">
        <v>4.8</v>
      </c>
      <c r="E333" s="44">
        <v>4.8</v>
      </c>
      <c r="F333" s="44">
        <v>4.8</v>
      </c>
      <c r="G333" s="44">
        <v>4.8</v>
      </c>
      <c r="H333" s="44">
        <v>4.8</v>
      </c>
      <c r="I333" s="44">
        <v>4.8</v>
      </c>
      <c r="J333" s="44">
        <v>4.8</v>
      </c>
      <c r="K333" s="44">
        <v>4.8</v>
      </c>
      <c r="L333" s="44">
        <v>4.8</v>
      </c>
      <c r="M333" s="44">
        <v>4.8</v>
      </c>
      <c r="N333" s="44">
        <v>4.8</v>
      </c>
      <c r="O333" s="44">
        <v>4.8</v>
      </c>
      <c r="P333" s="44">
        <v>4.8</v>
      </c>
      <c r="Q333" s="44">
        <v>4.8</v>
      </c>
      <c r="R333" s="44">
        <v>4.8</v>
      </c>
      <c r="S333" s="44">
        <v>4.8</v>
      </c>
      <c r="T333" s="44">
        <v>4.8</v>
      </c>
      <c r="U333" s="44">
        <v>4.8</v>
      </c>
      <c r="V333" s="44">
        <v>4.8</v>
      </c>
      <c r="W333" s="44">
        <v>4.8</v>
      </c>
      <c r="X333" s="44">
        <v>4.8</v>
      </c>
      <c r="Y333" s="44">
        <v>4.8</v>
      </c>
      <c r="Z333" s="44">
        <v>4.8</v>
      </c>
      <c r="AA333" s="44">
        <v>4.8</v>
      </c>
    </row>
    <row r="334" spans="1:27" ht="12.75" hidden="1" customHeight="1" outlineLevel="1" x14ac:dyDescent="0.3">
      <c r="A334" s="99" t="s">
        <v>1894</v>
      </c>
      <c r="B334" s="63" t="s">
        <v>81</v>
      </c>
      <c r="C334" s="43" t="s">
        <v>79</v>
      </c>
      <c r="D334" s="44">
        <f>$D$11</f>
        <v>88.27</v>
      </c>
      <c r="E334" s="44">
        <f t="shared" ref="E334:AA334" si="191">$D$11</f>
        <v>88.27</v>
      </c>
      <c r="F334" s="44">
        <f t="shared" si="191"/>
        <v>88.27</v>
      </c>
      <c r="G334" s="44">
        <f t="shared" si="191"/>
        <v>88.27</v>
      </c>
      <c r="H334" s="44">
        <f t="shared" si="191"/>
        <v>88.27</v>
      </c>
      <c r="I334" s="44">
        <f t="shared" si="191"/>
        <v>88.27</v>
      </c>
      <c r="J334" s="44">
        <f t="shared" si="191"/>
        <v>88.27</v>
      </c>
      <c r="K334" s="44">
        <f t="shared" si="191"/>
        <v>88.27</v>
      </c>
      <c r="L334" s="44">
        <f t="shared" si="191"/>
        <v>88.27</v>
      </c>
      <c r="M334" s="44">
        <f t="shared" si="191"/>
        <v>88.27</v>
      </c>
      <c r="N334" s="44">
        <f t="shared" si="191"/>
        <v>88.27</v>
      </c>
      <c r="O334" s="44">
        <f t="shared" si="191"/>
        <v>88.27</v>
      </c>
      <c r="P334" s="44">
        <f t="shared" si="191"/>
        <v>88.27</v>
      </c>
      <c r="Q334" s="44">
        <f t="shared" si="191"/>
        <v>88.27</v>
      </c>
      <c r="R334" s="44">
        <f t="shared" si="191"/>
        <v>88.27</v>
      </c>
      <c r="S334" s="44">
        <f t="shared" si="191"/>
        <v>88.27</v>
      </c>
      <c r="T334" s="44">
        <f t="shared" si="191"/>
        <v>88.27</v>
      </c>
      <c r="U334" s="44">
        <f t="shared" si="191"/>
        <v>88.27</v>
      </c>
      <c r="V334" s="44">
        <f t="shared" si="191"/>
        <v>88.27</v>
      </c>
      <c r="W334" s="44">
        <f t="shared" si="191"/>
        <v>88.27</v>
      </c>
      <c r="X334" s="44">
        <f t="shared" si="191"/>
        <v>88.27</v>
      </c>
      <c r="Y334" s="44">
        <f t="shared" si="191"/>
        <v>88.27</v>
      </c>
      <c r="Z334" s="44">
        <f t="shared" si="191"/>
        <v>88.27</v>
      </c>
      <c r="AA334" s="44">
        <f t="shared" si="191"/>
        <v>88.27</v>
      </c>
    </row>
    <row r="335" spans="1:27" ht="12.75" customHeight="1" collapsed="1" x14ac:dyDescent="0.3">
      <c r="A335" s="98" t="s">
        <v>1895</v>
      </c>
      <c r="B335" s="28" t="str">
        <f>"07"&amp;"."&amp;$B$752&amp;"."&amp;$B$753</f>
        <v>07.02.2024</v>
      </c>
      <c r="C335" s="90" t="s">
        <v>76</v>
      </c>
      <c r="D335" s="91">
        <f>ROUND(((D336+D337+D339+D338)/1000),5)</f>
        <v>3.5878999999999999</v>
      </c>
      <c r="E335" s="91">
        <f>ROUND(((E336+E337+E339+E338)/1000),5)</f>
        <v>3.5322100000000001</v>
      </c>
      <c r="F335" s="91">
        <f>ROUND(((F336+F337+F339+F338)/1000),5)</f>
        <v>3.4936699999999998</v>
      </c>
      <c r="G335" s="91">
        <f t="shared" ref="G335:AA335" si="192">ROUND(((G336+G337+G339+G338)/1000),5)</f>
        <v>3.4885600000000001</v>
      </c>
      <c r="H335" s="91">
        <f t="shared" si="192"/>
        <v>3.5227900000000001</v>
      </c>
      <c r="I335" s="91">
        <f t="shared" si="192"/>
        <v>3.5799099999999999</v>
      </c>
      <c r="J335" s="91">
        <f t="shared" si="192"/>
        <v>3.7665500000000001</v>
      </c>
      <c r="K335" s="91">
        <f t="shared" si="192"/>
        <v>4.0421899999999997</v>
      </c>
      <c r="L335" s="91">
        <f t="shared" si="192"/>
        <v>4.2037199999999997</v>
      </c>
      <c r="M335" s="91">
        <f t="shared" si="192"/>
        <v>4.2610799999999998</v>
      </c>
      <c r="N335" s="91">
        <f t="shared" si="192"/>
        <v>4.2958699999999999</v>
      </c>
      <c r="O335" s="91">
        <f t="shared" si="192"/>
        <v>4.3327</v>
      </c>
      <c r="P335" s="91">
        <f t="shared" si="192"/>
        <v>4.2984499999999999</v>
      </c>
      <c r="Q335" s="91">
        <f t="shared" si="192"/>
        <v>4.3273599999999997</v>
      </c>
      <c r="R335" s="91">
        <f t="shared" si="192"/>
        <v>4.32728</v>
      </c>
      <c r="S335" s="91">
        <f t="shared" si="192"/>
        <v>4.2431700000000001</v>
      </c>
      <c r="T335" s="91">
        <f t="shared" si="192"/>
        <v>4.2125399999999997</v>
      </c>
      <c r="U335" s="91">
        <f t="shared" si="192"/>
        <v>4.25143</v>
      </c>
      <c r="V335" s="91">
        <f t="shared" si="192"/>
        <v>4.2386200000000001</v>
      </c>
      <c r="W335" s="91">
        <f t="shared" si="192"/>
        <v>4.2603400000000002</v>
      </c>
      <c r="X335" s="91">
        <f t="shared" si="192"/>
        <v>4.1601400000000002</v>
      </c>
      <c r="Y335" s="91">
        <f t="shared" si="192"/>
        <v>4.0670599999999997</v>
      </c>
      <c r="Z335" s="91">
        <f t="shared" si="192"/>
        <v>3.8188399999999998</v>
      </c>
      <c r="AA335" s="91">
        <f t="shared" si="192"/>
        <v>3.6193</v>
      </c>
    </row>
    <row r="336" spans="1:27" ht="12.75" hidden="1" customHeight="1" outlineLevel="1" x14ac:dyDescent="0.3">
      <c r="A336" s="99" t="s">
        <v>1896</v>
      </c>
      <c r="B336" s="63" t="s">
        <v>238</v>
      </c>
      <c r="C336" s="43" t="s">
        <v>79</v>
      </c>
      <c r="D336" s="44">
        <v>1271.94</v>
      </c>
      <c r="E336" s="44">
        <v>1216.25</v>
      </c>
      <c r="F336" s="44">
        <v>1177.71</v>
      </c>
      <c r="G336" s="44">
        <v>1172.5999999999999</v>
      </c>
      <c r="H336" s="44">
        <v>1206.83</v>
      </c>
      <c r="I336" s="44">
        <v>1263.95</v>
      </c>
      <c r="J336" s="44">
        <v>1450.59</v>
      </c>
      <c r="K336" s="44">
        <v>1726.23</v>
      </c>
      <c r="L336" s="44">
        <v>1887.76</v>
      </c>
      <c r="M336" s="44">
        <v>1945.12</v>
      </c>
      <c r="N336" s="44">
        <v>1979.91</v>
      </c>
      <c r="O336" s="44">
        <v>2016.74</v>
      </c>
      <c r="P336" s="44">
        <v>1982.49</v>
      </c>
      <c r="Q336" s="44">
        <v>2011.4</v>
      </c>
      <c r="R336" s="44">
        <v>2011.32</v>
      </c>
      <c r="S336" s="44">
        <v>1927.21</v>
      </c>
      <c r="T336" s="44">
        <v>1896.58</v>
      </c>
      <c r="U336" s="44">
        <v>1935.47</v>
      </c>
      <c r="V336" s="44">
        <v>1922.66</v>
      </c>
      <c r="W336" s="44">
        <v>1944.38</v>
      </c>
      <c r="X336" s="44">
        <v>1844.18</v>
      </c>
      <c r="Y336" s="44">
        <v>1751.1</v>
      </c>
      <c r="Z336" s="44">
        <v>1502.88</v>
      </c>
      <c r="AA336" s="44">
        <v>1303.3399999999999</v>
      </c>
    </row>
    <row r="337" spans="1:27" ht="12.75" hidden="1" customHeight="1" outlineLevel="1" x14ac:dyDescent="0.3">
      <c r="A337" s="99" t="s">
        <v>1897</v>
      </c>
      <c r="B337" s="63" t="s">
        <v>90</v>
      </c>
      <c r="C337" s="43" t="s">
        <v>79</v>
      </c>
      <c r="D337" s="44">
        <f>$D$307</f>
        <v>2222.89</v>
      </c>
      <c r="E337" s="44">
        <f t="shared" ref="E337:AA337" si="193">$D$307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3">
      <c r="A338" s="99" t="s">
        <v>1898</v>
      </c>
      <c r="B338" s="63" t="s">
        <v>83</v>
      </c>
      <c r="C338" s="43" t="s">
        <v>79</v>
      </c>
      <c r="D338" s="44">
        <v>4.8</v>
      </c>
      <c r="E338" s="44">
        <v>4.8</v>
      </c>
      <c r="F338" s="44">
        <v>4.8</v>
      </c>
      <c r="G338" s="44">
        <v>4.8</v>
      </c>
      <c r="H338" s="44">
        <v>4.8</v>
      </c>
      <c r="I338" s="44">
        <v>4.8</v>
      </c>
      <c r="J338" s="44">
        <v>4.8</v>
      </c>
      <c r="K338" s="44">
        <v>4.8</v>
      </c>
      <c r="L338" s="44">
        <v>4.8</v>
      </c>
      <c r="M338" s="44">
        <v>4.8</v>
      </c>
      <c r="N338" s="44">
        <v>4.8</v>
      </c>
      <c r="O338" s="44">
        <v>4.8</v>
      </c>
      <c r="P338" s="44">
        <v>4.8</v>
      </c>
      <c r="Q338" s="44">
        <v>4.8</v>
      </c>
      <c r="R338" s="44">
        <v>4.8</v>
      </c>
      <c r="S338" s="44">
        <v>4.8</v>
      </c>
      <c r="T338" s="44">
        <v>4.8</v>
      </c>
      <c r="U338" s="44">
        <v>4.8</v>
      </c>
      <c r="V338" s="44">
        <v>4.8</v>
      </c>
      <c r="W338" s="44">
        <v>4.8</v>
      </c>
      <c r="X338" s="44">
        <v>4.8</v>
      </c>
      <c r="Y338" s="44">
        <v>4.8</v>
      </c>
      <c r="Z338" s="44">
        <v>4.8</v>
      </c>
      <c r="AA338" s="44">
        <v>4.8</v>
      </c>
    </row>
    <row r="339" spans="1:27" ht="12.75" hidden="1" customHeight="1" outlineLevel="1" x14ac:dyDescent="0.3">
      <c r="A339" s="99" t="s">
        <v>1899</v>
      </c>
      <c r="B339" s="63" t="s">
        <v>81</v>
      </c>
      <c r="C339" s="43" t="s">
        <v>79</v>
      </c>
      <c r="D339" s="44">
        <f>$D$11</f>
        <v>88.27</v>
      </c>
      <c r="E339" s="44">
        <f t="shared" ref="E339:AA339" si="194">$D$11</f>
        <v>88.27</v>
      </c>
      <c r="F339" s="44">
        <f t="shared" si="194"/>
        <v>88.27</v>
      </c>
      <c r="G339" s="44">
        <f t="shared" si="194"/>
        <v>88.27</v>
      </c>
      <c r="H339" s="44">
        <f t="shared" si="194"/>
        <v>88.27</v>
      </c>
      <c r="I339" s="44">
        <f t="shared" si="194"/>
        <v>88.27</v>
      </c>
      <c r="J339" s="44">
        <f t="shared" si="194"/>
        <v>88.27</v>
      </c>
      <c r="K339" s="44">
        <f t="shared" si="194"/>
        <v>88.27</v>
      </c>
      <c r="L339" s="44">
        <f t="shared" si="194"/>
        <v>88.27</v>
      </c>
      <c r="M339" s="44">
        <f t="shared" si="194"/>
        <v>88.27</v>
      </c>
      <c r="N339" s="44">
        <f t="shared" si="194"/>
        <v>88.27</v>
      </c>
      <c r="O339" s="44">
        <f t="shared" si="194"/>
        <v>88.27</v>
      </c>
      <c r="P339" s="44">
        <f t="shared" si="194"/>
        <v>88.27</v>
      </c>
      <c r="Q339" s="44">
        <f t="shared" si="194"/>
        <v>88.27</v>
      </c>
      <c r="R339" s="44">
        <f t="shared" si="194"/>
        <v>88.27</v>
      </c>
      <c r="S339" s="44">
        <f t="shared" si="194"/>
        <v>88.27</v>
      </c>
      <c r="T339" s="44">
        <f t="shared" si="194"/>
        <v>88.27</v>
      </c>
      <c r="U339" s="44">
        <f t="shared" si="194"/>
        <v>88.27</v>
      </c>
      <c r="V339" s="44">
        <f t="shared" si="194"/>
        <v>88.27</v>
      </c>
      <c r="W339" s="44">
        <f t="shared" si="194"/>
        <v>88.27</v>
      </c>
      <c r="X339" s="44">
        <f t="shared" si="194"/>
        <v>88.27</v>
      </c>
      <c r="Y339" s="44">
        <f t="shared" si="194"/>
        <v>88.27</v>
      </c>
      <c r="Z339" s="44">
        <f t="shared" si="194"/>
        <v>88.27</v>
      </c>
      <c r="AA339" s="44">
        <f t="shared" si="194"/>
        <v>88.27</v>
      </c>
    </row>
    <row r="340" spans="1:27" ht="12.75" customHeight="1" collapsed="1" x14ac:dyDescent="0.3">
      <c r="A340" s="98" t="s">
        <v>1900</v>
      </c>
      <c r="B340" s="28" t="str">
        <f>"08"&amp;"."&amp;$B$752&amp;"."&amp;$B$753</f>
        <v>08.02.2024</v>
      </c>
      <c r="C340" s="90" t="s">
        <v>76</v>
      </c>
      <c r="D340" s="91">
        <f>ROUND(((D341+D342+D344+D343)/1000),5)</f>
        <v>3.5880000000000001</v>
      </c>
      <c r="E340" s="91">
        <f>ROUND(((E341+E342+E344+E343)/1000),5)</f>
        <v>3.5028299999999999</v>
      </c>
      <c r="F340" s="91">
        <f>ROUND(((F341+F342+F344+F343)/1000),5)</f>
        <v>3.4702999999999999</v>
      </c>
      <c r="G340" s="91">
        <f t="shared" ref="G340:AA340" si="195">ROUND(((G341+G342+G344+G343)/1000),5)</f>
        <v>3.4618799999999998</v>
      </c>
      <c r="H340" s="91">
        <f t="shared" si="195"/>
        <v>3.4950199999999998</v>
      </c>
      <c r="I340" s="91">
        <f t="shared" si="195"/>
        <v>3.6123500000000002</v>
      </c>
      <c r="J340" s="91">
        <f t="shared" si="195"/>
        <v>3.8215499999999998</v>
      </c>
      <c r="K340" s="91">
        <f t="shared" si="195"/>
        <v>4.1164500000000004</v>
      </c>
      <c r="L340" s="91">
        <f t="shared" si="195"/>
        <v>4.2385799999999998</v>
      </c>
      <c r="M340" s="91">
        <f t="shared" si="195"/>
        <v>4.32613</v>
      </c>
      <c r="N340" s="91">
        <f t="shared" si="195"/>
        <v>4.3932900000000004</v>
      </c>
      <c r="O340" s="91">
        <f t="shared" si="195"/>
        <v>4.4095599999999999</v>
      </c>
      <c r="P340" s="91">
        <f t="shared" si="195"/>
        <v>4.38171</v>
      </c>
      <c r="Q340" s="91">
        <f t="shared" si="195"/>
        <v>4.38842</v>
      </c>
      <c r="R340" s="91">
        <f t="shared" si="195"/>
        <v>4.3748899999999997</v>
      </c>
      <c r="S340" s="91">
        <f t="shared" si="195"/>
        <v>4.3116199999999996</v>
      </c>
      <c r="T340" s="91">
        <f t="shared" si="195"/>
        <v>4.3901300000000001</v>
      </c>
      <c r="U340" s="91">
        <f t="shared" si="195"/>
        <v>4.42225</v>
      </c>
      <c r="V340" s="91">
        <f t="shared" si="195"/>
        <v>4.5118099999999997</v>
      </c>
      <c r="W340" s="91">
        <f t="shared" si="195"/>
        <v>4.3583600000000002</v>
      </c>
      <c r="X340" s="91">
        <f t="shared" si="195"/>
        <v>4.28118</v>
      </c>
      <c r="Y340" s="91">
        <f t="shared" si="195"/>
        <v>4.1581700000000001</v>
      </c>
      <c r="Z340" s="91">
        <f t="shared" si="195"/>
        <v>4.0154899999999998</v>
      </c>
      <c r="AA340" s="91">
        <f t="shared" si="195"/>
        <v>3.7610399999999999</v>
      </c>
    </row>
    <row r="341" spans="1:27" ht="12.75" hidden="1" customHeight="1" outlineLevel="1" x14ac:dyDescent="0.3">
      <c r="A341" s="99" t="s">
        <v>1901</v>
      </c>
      <c r="B341" s="63" t="s">
        <v>238</v>
      </c>
      <c r="C341" s="43" t="s">
        <v>79</v>
      </c>
      <c r="D341" s="44">
        <v>1272.04</v>
      </c>
      <c r="E341" s="44">
        <v>1186.8699999999999</v>
      </c>
      <c r="F341" s="44">
        <v>1154.3399999999999</v>
      </c>
      <c r="G341" s="44">
        <v>1145.92</v>
      </c>
      <c r="H341" s="44">
        <v>1179.06</v>
      </c>
      <c r="I341" s="44">
        <v>1296.3900000000001</v>
      </c>
      <c r="J341" s="44">
        <v>1505.59</v>
      </c>
      <c r="K341" s="44">
        <v>1800.49</v>
      </c>
      <c r="L341" s="44">
        <v>1922.62</v>
      </c>
      <c r="M341" s="44">
        <v>2010.17</v>
      </c>
      <c r="N341" s="44">
        <v>2077.33</v>
      </c>
      <c r="O341" s="44">
        <v>2093.6</v>
      </c>
      <c r="P341" s="44">
        <v>2065.75</v>
      </c>
      <c r="Q341" s="44">
        <v>2072.46</v>
      </c>
      <c r="R341" s="44">
        <v>2058.9299999999998</v>
      </c>
      <c r="S341" s="44">
        <v>1995.66</v>
      </c>
      <c r="T341" s="44">
        <v>2074.17</v>
      </c>
      <c r="U341" s="44">
        <v>2106.29</v>
      </c>
      <c r="V341" s="44">
        <v>2195.85</v>
      </c>
      <c r="W341" s="44">
        <v>2042.4</v>
      </c>
      <c r="X341" s="44">
        <v>1965.22</v>
      </c>
      <c r="Y341" s="44">
        <v>1842.21</v>
      </c>
      <c r="Z341" s="44">
        <v>1699.53</v>
      </c>
      <c r="AA341" s="44">
        <v>1445.08</v>
      </c>
    </row>
    <row r="342" spans="1:27" ht="12.75" hidden="1" customHeight="1" outlineLevel="1" x14ac:dyDescent="0.3">
      <c r="A342" s="99" t="s">
        <v>1902</v>
      </c>
      <c r="B342" s="63" t="s">
        <v>90</v>
      </c>
      <c r="C342" s="43" t="s">
        <v>79</v>
      </c>
      <c r="D342" s="44">
        <f>$D$307</f>
        <v>2222.89</v>
      </c>
      <c r="E342" s="44">
        <f t="shared" ref="E342:AA342" si="196">$D$307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3">
      <c r="A343" s="99" t="s">
        <v>1903</v>
      </c>
      <c r="B343" s="63" t="s">
        <v>83</v>
      </c>
      <c r="C343" s="43" t="s">
        <v>79</v>
      </c>
      <c r="D343" s="44">
        <v>4.8</v>
      </c>
      <c r="E343" s="44">
        <v>4.8</v>
      </c>
      <c r="F343" s="44">
        <v>4.8</v>
      </c>
      <c r="G343" s="44">
        <v>4.8</v>
      </c>
      <c r="H343" s="44">
        <v>4.8</v>
      </c>
      <c r="I343" s="44">
        <v>4.8</v>
      </c>
      <c r="J343" s="44">
        <v>4.8</v>
      </c>
      <c r="K343" s="44">
        <v>4.8</v>
      </c>
      <c r="L343" s="44">
        <v>4.8</v>
      </c>
      <c r="M343" s="44">
        <v>4.8</v>
      </c>
      <c r="N343" s="44">
        <v>4.8</v>
      </c>
      <c r="O343" s="44">
        <v>4.8</v>
      </c>
      <c r="P343" s="44">
        <v>4.8</v>
      </c>
      <c r="Q343" s="44">
        <v>4.8</v>
      </c>
      <c r="R343" s="44">
        <v>4.8</v>
      </c>
      <c r="S343" s="44">
        <v>4.8</v>
      </c>
      <c r="T343" s="44">
        <v>4.8</v>
      </c>
      <c r="U343" s="44">
        <v>4.8</v>
      </c>
      <c r="V343" s="44">
        <v>4.8</v>
      </c>
      <c r="W343" s="44">
        <v>4.8</v>
      </c>
      <c r="X343" s="44">
        <v>4.8</v>
      </c>
      <c r="Y343" s="44">
        <v>4.8</v>
      </c>
      <c r="Z343" s="44">
        <v>4.8</v>
      </c>
      <c r="AA343" s="44">
        <v>4.8</v>
      </c>
    </row>
    <row r="344" spans="1:27" ht="12.75" hidden="1" customHeight="1" outlineLevel="1" x14ac:dyDescent="0.3">
      <c r="A344" s="99" t="s">
        <v>1904</v>
      </c>
      <c r="B344" s="63" t="s">
        <v>81</v>
      </c>
      <c r="C344" s="43" t="s">
        <v>79</v>
      </c>
      <c r="D344" s="44">
        <f>$D$11</f>
        <v>88.27</v>
      </c>
      <c r="E344" s="44">
        <f t="shared" ref="E344:AA344" si="197">$D$11</f>
        <v>88.27</v>
      </c>
      <c r="F344" s="44">
        <f t="shared" si="197"/>
        <v>88.27</v>
      </c>
      <c r="G344" s="44">
        <f t="shared" si="197"/>
        <v>88.27</v>
      </c>
      <c r="H344" s="44">
        <f t="shared" si="197"/>
        <v>88.27</v>
      </c>
      <c r="I344" s="44">
        <f t="shared" si="197"/>
        <v>88.27</v>
      </c>
      <c r="J344" s="44">
        <f t="shared" si="197"/>
        <v>88.27</v>
      </c>
      <c r="K344" s="44">
        <f t="shared" si="197"/>
        <v>88.27</v>
      </c>
      <c r="L344" s="44">
        <f t="shared" si="197"/>
        <v>88.27</v>
      </c>
      <c r="M344" s="44">
        <f t="shared" si="197"/>
        <v>88.27</v>
      </c>
      <c r="N344" s="44">
        <f t="shared" si="197"/>
        <v>88.27</v>
      </c>
      <c r="O344" s="44">
        <f t="shared" si="197"/>
        <v>88.27</v>
      </c>
      <c r="P344" s="44">
        <f t="shared" si="197"/>
        <v>88.27</v>
      </c>
      <c r="Q344" s="44">
        <f t="shared" si="197"/>
        <v>88.27</v>
      </c>
      <c r="R344" s="44">
        <f t="shared" si="197"/>
        <v>88.27</v>
      </c>
      <c r="S344" s="44">
        <f t="shared" si="197"/>
        <v>88.27</v>
      </c>
      <c r="T344" s="44">
        <f t="shared" si="197"/>
        <v>88.27</v>
      </c>
      <c r="U344" s="44">
        <f t="shared" si="197"/>
        <v>88.27</v>
      </c>
      <c r="V344" s="44">
        <f t="shared" si="197"/>
        <v>88.27</v>
      </c>
      <c r="W344" s="44">
        <f t="shared" si="197"/>
        <v>88.27</v>
      </c>
      <c r="X344" s="44">
        <f t="shared" si="197"/>
        <v>88.27</v>
      </c>
      <c r="Y344" s="44">
        <f t="shared" si="197"/>
        <v>88.27</v>
      </c>
      <c r="Z344" s="44">
        <f t="shared" si="197"/>
        <v>88.27</v>
      </c>
      <c r="AA344" s="44">
        <f t="shared" si="197"/>
        <v>88.27</v>
      </c>
    </row>
    <row r="345" spans="1:27" ht="12.75" customHeight="1" collapsed="1" x14ac:dyDescent="0.3">
      <c r="A345" s="98" t="s">
        <v>1905</v>
      </c>
      <c r="B345" s="28" t="str">
        <f>"09"&amp;"."&amp;$B$752&amp;"."&amp;$B$753</f>
        <v>09.02.2024</v>
      </c>
      <c r="C345" s="90" t="s">
        <v>76</v>
      </c>
      <c r="D345" s="91">
        <f>ROUND(((D346+D347+D349+D348)/1000),5)</f>
        <v>3.62582</v>
      </c>
      <c r="E345" s="91">
        <f>ROUND(((E346+E347+E349+E348)/1000),5)</f>
        <v>3.5168300000000001</v>
      </c>
      <c r="F345" s="91">
        <f>ROUND(((F346+F347+F349+F348)/1000),5)</f>
        <v>3.49105</v>
      </c>
      <c r="G345" s="91">
        <f t="shared" ref="G345:AA345" si="198">ROUND(((G346+G347+G349+G348)/1000),5)</f>
        <v>3.4908299999999999</v>
      </c>
      <c r="H345" s="91">
        <f t="shared" si="198"/>
        <v>3.50142</v>
      </c>
      <c r="I345" s="91">
        <f t="shared" si="198"/>
        <v>3.6417000000000002</v>
      </c>
      <c r="J345" s="91">
        <f t="shared" si="198"/>
        <v>3.8795000000000002</v>
      </c>
      <c r="K345" s="91">
        <f t="shared" si="198"/>
        <v>4.1525100000000004</v>
      </c>
      <c r="L345" s="91">
        <f t="shared" si="198"/>
        <v>4.2899399999999996</v>
      </c>
      <c r="M345" s="91">
        <f t="shared" si="198"/>
        <v>4.4204600000000003</v>
      </c>
      <c r="N345" s="91">
        <f t="shared" si="198"/>
        <v>4.4921699999999998</v>
      </c>
      <c r="O345" s="91">
        <f t="shared" si="198"/>
        <v>4.3909000000000002</v>
      </c>
      <c r="P345" s="91">
        <f t="shared" si="198"/>
        <v>4.3613499999999998</v>
      </c>
      <c r="Q345" s="91">
        <f t="shared" si="198"/>
        <v>4.3674799999999996</v>
      </c>
      <c r="R345" s="91">
        <f t="shared" si="198"/>
        <v>4.3541999999999996</v>
      </c>
      <c r="S345" s="91">
        <f t="shared" si="198"/>
        <v>4.36334</v>
      </c>
      <c r="T345" s="91">
        <f t="shared" si="198"/>
        <v>4.4103899999999996</v>
      </c>
      <c r="U345" s="91">
        <f t="shared" si="198"/>
        <v>4.4393399999999996</v>
      </c>
      <c r="V345" s="91">
        <f t="shared" si="198"/>
        <v>4.5026599999999997</v>
      </c>
      <c r="W345" s="91">
        <f t="shared" si="198"/>
        <v>4.3233100000000002</v>
      </c>
      <c r="X345" s="91">
        <f t="shared" si="198"/>
        <v>4.2438599999999997</v>
      </c>
      <c r="Y345" s="91">
        <f t="shared" si="198"/>
        <v>4.1798000000000002</v>
      </c>
      <c r="Z345" s="91">
        <f t="shared" si="198"/>
        <v>4.0427499999999998</v>
      </c>
      <c r="AA345" s="91">
        <f t="shared" si="198"/>
        <v>3.8400799999999999</v>
      </c>
    </row>
    <row r="346" spans="1:27" ht="12.75" hidden="1" customHeight="1" outlineLevel="1" x14ac:dyDescent="0.3">
      <c r="A346" s="99" t="s">
        <v>1906</v>
      </c>
      <c r="B346" s="63" t="s">
        <v>238</v>
      </c>
      <c r="C346" s="43" t="s">
        <v>79</v>
      </c>
      <c r="D346" s="44">
        <v>1309.8599999999999</v>
      </c>
      <c r="E346" s="44">
        <v>1200.8699999999999</v>
      </c>
      <c r="F346" s="44">
        <v>1175.0899999999999</v>
      </c>
      <c r="G346" s="44">
        <v>1174.8699999999999</v>
      </c>
      <c r="H346" s="44">
        <v>1185.46</v>
      </c>
      <c r="I346" s="44">
        <v>1325.74</v>
      </c>
      <c r="J346" s="44">
        <v>1563.54</v>
      </c>
      <c r="K346" s="44">
        <v>1836.55</v>
      </c>
      <c r="L346" s="44">
        <v>1973.98</v>
      </c>
      <c r="M346" s="44">
        <v>2104.5</v>
      </c>
      <c r="N346" s="44">
        <v>2176.21</v>
      </c>
      <c r="O346" s="44">
        <v>2074.94</v>
      </c>
      <c r="P346" s="44">
        <v>2045.39</v>
      </c>
      <c r="Q346" s="44">
        <v>2051.52</v>
      </c>
      <c r="R346" s="44">
        <v>2038.24</v>
      </c>
      <c r="S346" s="44">
        <v>2047.38</v>
      </c>
      <c r="T346" s="44">
        <v>2094.4299999999998</v>
      </c>
      <c r="U346" s="44">
        <v>2123.38</v>
      </c>
      <c r="V346" s="44">
        <v>2186.6999999999998</v>
      </c>
      <c r="W346" s="44">
        <v>2007.35</v>
      </c>
      <c r="X346" s="44">
        <v>1927.9</v>
      </c>
      <c r="Y346" s="44">
        <v>1863.84</v>
      </c>
      <c r="Z346" s="44">
        <v>1726.79</v>
      </c>
      <c r="AA346" s="44">
        <v>1524.12</v>
      </c>
    </row>
    <row r="347" spans="1:27" ht="12.75" hidden="1" customHeight="1" outlineLevel="1" x14ac:dyDescent="0.3">
      <c r="A347" s="99" t="s">
        <v>1907</v>
      </c>
      <c r="B347" s="63" t="s">
        <v>90</v>
      </c>
      <c r="C347" s="43" t="s">
        <v>79</v>
      </c>
      <c r="D347" s="44">
        <f>$D$307</f>
        <v>2222.89</v>
      </c>
      <c r="E347" s="44">
        <f t="shared" ref="E347:AA347" si="199">$D$307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3">
      <c r="A348" s="99" t="s">
        <v>1908</v>
      </c>
      <c r="B348" s="63" t="s">
        <v>83</v>
      </c>
      <c r="C348" s="43" t="s">
        <v>79</v>
      </c>
      <c r="D348" s="44">
        <v>4.8</v>
      </c>
      <c r="E348" s="44">
        <v>4.8</v>
      </c>
      <c r="F348" s="44">
        <v>4.8</v>
      </c>
      <c r="G348" s="44">
        <v>4.8</v>
      </c>
      <c r="H348" s="44">
        <v>4.8</v>
      </c>
      <c r="I348" s="44">
        <v>4.8</v>
      </c>
      <c r="J348" s="44">
        <v>4.8</v>
      </c>
      <c r="K348" s="44">
        <v>4.8</v>
      </c>
      <c r="L348" s="44">
        <v>4.8</v>
      </c>
      <c r="M348" s="44">
        <v>4.8</v>
      </c>
      <c r="N348" s="44">
        <v>4.8</v>
      </c>
      <c r="O348" s="44">
        <v>4.8</v>
      </c>
      <c r="P348" s="44">
        <v>4.8</v>
      </c>
      <c r="Q348" s="44">
        <v>4.8</v>
      </c>
      <c r="R348" s="44">
        <v>4.8</v>
      </c>
      <c r="S348" s="44">
        <v>4.8</v>
      </c>
      <c r="T348" s="44">
        <v>4.8</v>
      </c>
      <c r="U348" s="44">
        <v>4.8</v>
      </c>
      <c r="V348" s="44">
        <v>4.8</v>
      </c>
      <c r="W348" s="44">
        <v>4.8</v>
      </c>
      <c r="X348" s="44">
        <v>4.8</v>
      </c>
      <c r="Y348" s="44">
        <v>4.8</v>
      </c>
      <c r="Z348" s="44">
        <v>4.8</v>
      </c>
      <c r="AA348" s="44">
        <v>4.8</v>
      </c>
    </row>
    <row r="349" spans="1:27" ht="12.75" hidden="1" customHeight="1" outlineLevel="1" x14ac:dyDescent="0.3">
      <c r="A349" s="99" t="s">
        <v>1909</v>
      </c>
      <c r="B349" s="63" t="s">
        <v>81</v>
      </c>
      <c r="C349" s="43" t="s">
        <v>79</v>
      </c>
      <c r="D349" s="44">
        <f>$D$11</f>
        <v>88.27</v>
      </c>
      <c r="E349" s="44">
        <f t="shared" ref="E349:AA349" si="200">$D$11</f>
        <v>88.27</v>
      </c>
      <c r="F349" s="44">
        <f t="shared" si="200"/>
        <v>88.27</v>
      </c>
      <c r="G349" s="44">
        <f t="shared" si="200"/>
        <v>88.27</v>
      </c>
      <c r="H349" s="44">
        <f t="shared" si="200"/>
        <v>88.27</v>
      </c>
      <c r="I349" s="44">
        <f t="shared" si="200"/>
        <v>88.27</v>
      </c>
      <c r="J349" s="44">
        <f t="shared" si="200"/>
        <v>88.27</v>
      </c>
      <c r="K349" s="44">
        <f t="shared" si="200"/>
        <v>88.27</v>
      </c>
      <c r="L349" s="44">
        <f t="shared" si="200"/>
        <v>88.27</v>
      </c>
      <c r="M349" s="44">
        <f t="shared" si="200"/>
        <v>88.27</v>
      </c>
      <c r="N349" s="44">
        <f t="shared" si="200"/>
        <v>88.27</v>
      </c>
      <c r="O349" s="44">
        <f t="shared" si="200"/>
        <v>88.27</v>
      </c>
      <c r="P349" s="44">
        <f t="shared" si="200"/>
        <v>88.27</v>
      </c>
      <c r="Q349" s="44">
        <f t="shared" si="200"/>
        <v>88.27</v>
      </c>
      <c r="R349" s="44">
        <f t="shared" si="200"/>
        <v>88.27</v>
      </c>
      <c r="S349" s="44">
        <f t="shared" si="200"/>
        <v>88.27</v>
      </c>
      <c r="T349" s="44">
        <f t="shared" si="200"/>
        <v>88.27</v>
      </c>
      <c r="U349" s="44">
        <f t="shared" si="200"/>
        <v>88.27</v>
      </c>
      <c r="V349" s="44">
        <f t="shared" si="200"/>
        <v>88.27</v>
      </c>
      <c r="W349" s="44">
        <f t="shared" si="200"/>
        <v>88.27</v>
      </c>
      <c r="X349" s="44">
        <f t="shared" si="200"/>
        <v>88.27</v>
      </c>
      <c r="Y349" s="44">
        <f t="shared" si="200"/>
        <v>88.27</v>
      </c>
      <c r="Z349" s="44">
        <f t="shared" si="200"/>
        <v>88.27</v>
      </c>
      <c r="AA349" s="44">
        <f t="shared" si="200"/>
        <v>88.27</v>
      </c>
    </row>
    <row r="350" spans="1:27" ht="12.75" customHeight="1" collapsed="1" x14ac:dyDescent="0.3">
      <c r="A350" s="98" t="s">
        <v>1910</v>
      </c>
      <c r="B350" s="28" t="str">
        <f>"10"&amp;"."&amp;$B$752&amp;"."&amp;$B$753</f>
        <v>10.02.2024</v>
      </c>
      <c r="C350" s="90" t="s">
        <v>76</v>
      </c>
      <c r="D350" s="91">
        <f>ROUND(((D351+D352+D354+D353)/1000),5)</f>
        <v>3.7608299999999999</v>
      </c>
      <c r="E350" s="91">
        <f>ROUND(((E351+E352+E354+E353)/1000),5)</f>
        <v>3.58568</v>
      </c>
      <c r="F350" s="91">
        <f>ROUND(((F351+F352+F354+F353)/1000),5)</f>
        <v>3.5058600000000002</v>
      </c>
      <c r="G350" s="91">
        <f t="shared" ref="G350:AA350" si="201">ROUND(((G351+G352+G354+G353)/1000),5)</f>
        <v>3.4969700000000001</v>
      </c>
      <c r="H350" s="91">
        <f t="shared" si="201"/>
        <v>3.50528</v>
      </c>
      <c r="I350" s="91">
        <f t="shared" si="201"/>
        <v>3.5964700000000001</v>
      </c>
      <c r="J350" s="91">
        <f t="shared" si="201"/>
        <v>3.7075399999999998</v>
      </c>
      <c r="K350" s="91">
        <f t="shared" si="201"/>
        <v>3.9419300000000002</v>
      </c>
      <c r="L350" s="91">
        <f t="shared" si="201"/>
        <v>4.1275300000000001</v>
      </c>
      <c r="M350" s="91">
        <f t="shared" si="201"/>
        <v>4.2051699999999999</v>
      </c>
      <c r="N350" s="91">
        <f t="shared" si="201"/>
        <v>4.2751700000000001</v>
      </c>
      <c r="O350" s="91">
        <f t="shared" si="201"/>
        <v>4.2916299999999996</v>
      </c>
      <c r="P350" s="91">
        <f t="shared" si="201"/>
        <v>4.2740099999999996</v>
      </c>
      <c r="Q350" s="91">
        <f t="shared" si="201"/>
        <v>4.2615499999999997</v>
      </c>
      <c r="R350" s="91">
        <f t="shared" si="201"/>
        <v>4.2114000000000003</v>
      </c>
      <c r="S350" s="91">
        <f t="shared" si="201"/>
        <v>4.2832999999999997</v>
      </c>
      <c r="T350" s="91">
        <f t="shared" si="201"/>
        <v>4.3330500000000001</v>
      </c>
      <c r="U350" s="91">
        <f t="shared" si="201"/>
        <v>4.38469</v>
      </c>
      <c r="V350" s="91">
        <f t="shared" si="201"/>
        <v>4.5160299999999998</v>
      </c>
      <c r="W350" s="91">
        <f t="shared" si="201"/>
        <v>4.38279</v>
      </c>
      <c r="X350" s="91">
        <f t="shared" si="201"/>
        <v>4.2321099999999996</v>
      </c>
      <c r="Y350" s="91">
        <f t="shared" si="201"/>
        <v>4.1409000000000002</v>
      </c>
      <c r="Z350" s="91">
        <f t="shared" si="201"/>
        <v>4.06534</v>
      </c>
      <c r="AA350" s="91">
        <f t="shared" si="201"/>
        <v>3.84985</v>
      </c>
    </row>
    <row r="351" spans="1:27" ht="12.75" hidden="1" customHeight="1" outlineLevel="1" x14ac:dyDescent="0.3">
      <c r="A351" s="99" t="s">
        <v>1911</v>
      </c>
      <c r="B351" s="63" t="s">
        <v>238</v>
      </c>
      <c r="C351" s="43" t="s">
        <v>79</v>
      </c>
      <c r="D351" s="44">
        <v>1444.87</v>
      </c>
      <c r="E351" s="44">
        <v>1269.72</v>
      </c>
      <c r="F351" s="44">
        <v>1189.9000000000001</v>
      </c>
      <c r="G351" s="44">
        <v>1181.01</v>
      </c>
      <c r="H351" s="44">
        <v>1189.32</v>
      </c>
      <c r="I351" s="44">
        <v>1280.51</v>
      </c>
      <c r="J351" s="44">
        <v>1391.58</v>
      </c>
      <c r="K351" s="44">
        <v>1625.97</v>
      </c>
      <c r="L351" s="44">
        <v>1811.57</v>
      </c>
      <c r="M351" s="44">
        <v>1889.21</v>
      </c>
      <c r="N351" s="44">
        <v>1959.21</v>
      </c>
      <c r="O351" s="44">
        <v>1975.67</v>
      </c>
      <c r="P351" s="44">
        <v>1958.05</v>
      </c>
      <c r="Q351" s="44">
        <v>1945.59</v>
      </c>
      <c r="R351" s="44">
        <v>1895.44</v>
      </c>
      <c r="S351" s="44">
        <v>1967.34</v>
      </c>
      <c r="T351" s="44">
        <v>2017.09</v>
      </c>
      <c r="U351" s="44">
        <v>2068.73</v>
      </c>
      <c r="V351" s="44">
        <v>2200.0700000000002</v>
      </c>
      <c r="W351" s="44">
        <v>2066.83</v>
      </c>
      <c r="X351" s="44">
        <v>1916.15</v>
      </c>
      <c r="Y351" s="44">
        <v>1824.94</v>
      </c>
      <c r="Z351" s="44">
        <v>1749.38</v>
      </c>
      <c r="AA351" s="44">
        <v>1533.89</v>
      </c>
    </row>
    <row r="352" spans="1:27" ht="12.75" hidden="1" customHeight="1" outlineLevel="1" x14ac:dyDescent="0.3">
      <c r="A352" s="99" t="s">
        <v>1912</v>
      </c>
      <c r="B352" s="63" t="s">
        <v>90</v>
      </c>
      <c r="C352" s="43" t="s">
        <v>79</v>
      </c>
      <c r="D352" s="44">
        <f>$D$307</f>
        <v>2222.89</v>
      </c>
      <c r="E352" s="44">
        <f t="shared" ref="E352:AA352" si="202">$D$307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3">
      <c r="A353" s="99" t="s">
        <v>1913</v>
      </c>
      <c r="B353" s="63" t="s">
        <v>83</v>
      </c>
      <c r="C353" s="43" t="s">
        <v>79</v>
      </c>
      <c r="D353" s="44">
        <v>4.8</v>
      </c>
      <c r="E353" s="44">
        <v>4.8</v>
      </c>
      <c r="F353" s="44">
        <v>4.8</v>
      </c>
      <c r="G353" s="44">
        <v>4.8</v>
      </c>
      <c r="H353" s="44">
        <v>4.8</v>
      </c>
      <c r="I353" s="44">
        <v>4.8</v>
      </c>
      <c r="J353" s="44">
        <v>4.8</v>
      </c>
      <c r="K353" s="44">
        <v>4.8</v>
      </c>
      <c r="L353" s="44">
        <v>4.8</v>
      </c>
      <c r="M353" s="44">
        <v>4.8</v>
      </c>
      <c r="N353" s="44">
        <v>4.8</v>
      </c>
      <c r="O353" s="44">
        <v>4.8</v>
      </c>
      <c r="P353" s="44">
        <v>4.8</v>
      </c>
      <c r="Q353" s="44">
        <v>4.8</v>
      </c>
      <c r="R353" s="44">
        <v>4.8</v>
      </c>
      <c r="S353" s="44">
        <v>4.8</v>
      </c>
      <c r="T353" s="44">
        <v>4.8</v>
      </c>
      <c r="U353" s="44">
        <v>4.8</v>
      </c>
      <c r="V353" s="44">
        <v>4.8</v>
      </c>
      <c r="W353" s="44">
        <v>4.8</v>
      </c>
      <c r="X353" s="44">
        <v>4.8</v>
      </c>
      <c r="Y353" s="44">
        <v>4.8</v>
      </c>
      <c r="Z353" s="44">
        <v>4.8</v>
      </c>
      <c r="AA353" s="44">
        <v>4.8</v>
      </c>
    </row>
    <row r="354" spans="1:27" ht="12.75" hidden="1" customHeight="1" outlineLevel="1" x14ac:dyDescent="0.3">
      <c r="A354" s="99" t="s">
        <v>1914</v>
      </c>
      <c r="B354" s="63" t="s">
        <v>81</v>
      </c>
      <c r="C354" s="43" t="s">
        <v>79</v>
      </c>
      <c r="D354" s="44">
        <f>$D$11</f>
        <v>88.27</v>
      </c>
      <c r="E354" s="44">
        <f t="shared" ref="E354:AA354" si="203">$D$11</f>
        <v>88.27</v>
      </c>
      <c r="F354" s="44">
        <f t="shared" si="203"/>
        <v>88.27</v>
      </c>
      <c r="G354" s="44">
        <f t="shared" si="203"/>
        <v>88.27</v>
      </c>
      <c r="H354" s="44">
        <f t="shared" si="203"/>
        <v>88.27</v>
      </c>
      <c r="I354" s="44">
        <f t="shared" si="203"/>
        <v>88.27</v>
      </c>
      <c r="J354" s="44">
        <f t="shared" si="203"/>
        <v>88.27</v>
      </c>
      <c r="K354" s="44">
        <f t="shared" si="203"/>
        <v>88.27</v>
      </c>
      <c r="L354" s="44">
        <f t="shared" si="203"/>
        <v>88.27</v>
      </c>
      <c r="M354" s="44">
        <f t="shared" si="203"/>
        <v>88.27</v>
      </c>
      <c r="N354" s="44">
        <f t="shared" si="203"/>
        <v>88.27</v>
      </c>
      <c r="O354" s="44">
        <f t="shared" si="203"/>
        <v>88.27</v>
      </c>
      <c r="P354" s="44">
        <f t="shared" si="203"/>
        <v>88.27</v>
      </c>
      <c r="Q354" s="44">
        <f t="shared" si="203"/>
        <v>88.27</v>
      </c>
      <c r="R354" s="44">
        <f t="shared" si="203"/>
        <v>88.27</v>
      </c>
      <c r="S354" s="44">
        <f t="shared" si="203"/>
        <v>88.27</v>
      </c>
      <c r="T354" s="44">
        <f t="shared" si="203"/>
        <v>88.27</v>
      </c>
      <c r="U354" s="44">
        <f t="shared" si="203"/>
        <v>88.27</v>
      </c>
      <c r="V354" s="44">
        <f t="shared" si="203"/>
        <v>88.27</v>
      </c>
      <c r="W354" s="44">
        <f t="shared" si="203"/>
        <v>88.27</v>
      </c>
      <c r="X354" s="44">
        <f t="shared" si="203"/>
        <v>88.27</v>
      </c>
      <c r="Y354" s="44">
        <f t="shared" si="203"/>
        <v>88.27</v>
      </c>
      <c r="Z354" s="44">
        <f t="shared" si="203"/>
        <v>88.27</v>
      </c>
      <c r="AA354" s="44">
        <f t="shared" si="203"/>
        <v>88.27</v>
      </c>
    </row>
    <row r="355" spans="1:27" ht="12.75" customHeight="1" collapsed="1" x14ac:dyDescent="0.3">
      <c r="A355" s="98" t="s">
        <v>1915</v>
      </c>
      <c r="B355" s="28" t="str">
        <f>"11"&amp;"."&amp;$B$752&amp;"."&amp;$B$753</f>
        <v>11.02.2024</v>
      </c>
      <c r="C355" s="90" t="s">
        <v>76</v>
      </c>
      <c r="D355" s="91">
        <f>ROUND(((D356+D357+D359+D358)/1000),5)</f>
        <v>3.75658</v>
      </c>
      <c r="E355" s="91">
        <f>ROUND(((E356+E357+E359+E358)/1000),5)</f>
        <v>3.5967799999999999</v>
      </c>
      <c r="F355" s="91">
        <f>ROUND(((F356+F357+F359+F358)/1000),5)</f>
        <v>3.5218500000000001</v>
      </c>
      <c r="G355" s="91">
        <f t="shared" ref="G355:AA355" si="204">ROUND(((G356+G357+G359+G358)/1000),5)</f>
        <v>3.5073400000000001</v>
      </c>
      <c r="H355" s="91">
        <f t="shared" si="204"/>
        <v>3.5122900000000001</v>
      </c>
      <c r="I355" s="91">
        <f t="shared" si="204"/>
        <v>3.5809199999999999</v>
      </c>
      <c r="J355" s="91">
        <f t="shared" si="204"/>
        <v>3.67239</v>
      </c>
      <c r="K355" s="91">
        <f t="shared" si="204"/>
        <v>3.8078400000000001</v>
      </c>
      <c r="L355" s="91">
        <f t="shared" si="204"/>
        <v>4.0615800000000002</v>
      </c>
      <c r="M355" s="91">
        <f t="shared" si="204"/>
        <v>4.1432200000000003</v>
      </c>
      <c r="N355" s="91">
        <f t="shared" si="204"/>
        <v>4.1972300000000002</v>
      </c>
      <c r="O355" s="91">
        <f t="shared" si="204"/>
        <v>4.2200600000000001</v>
      </c>
      <c r="P355" s="91">
        <f t="shared" si="204"/>
        <v>4.2142499999999998</v>
      </c>
      <c r="Q355" s="91">
        <f t="shared" si="204"/>
        <v>4.2122999999999999</v>
      </c>
      <c r="R355" s="91">
        <f t="shared" si="204"/>
        <v>4.1750499999999997</v>
      </c>
      <c r="S355" s="91">
        <f t="shared" si="204"/>
        <v>4.1699900000000003</v>
      </c>
      <c r="T355" s="91">
        <f t="shared" si="204"/>
        <v>4.2185699999999997</v>
      </c>
      <c r="U355" s="91">
        <f t="shared" si="204"/>
        <v>4.2739000000000003</v>
      </c>
      <c r="V355" s="91">
        <f t="shared" si="204"/>
        <v>4.274</v>
      </c>
      <c r="W355" s="91">
        <f t="shared" si="204"/>
        <v>4.2380300000000002</v>
      </c>
      <c r="X355" s="91">
        <f t="shared" si="204"/>
        <v>4.2271900000000002</v>
      </c>
      <c r="Y355" s="91">
        <f t="shared" si="204"/>
        <v>4.14757</v>
      </c>
      <c r="Z355" s="91">
        <f t="shared" si="204"/>
        <v>4.0644299999999998</v>
      </c>
      <c r="AA355" s="91">
        <f t="shared" si="204"/>
        <v>3.8002600000000002</v>
      </c>
    </row>
    <row r="356" spans="1:27" ht="12.75" hidden="1" customHeight="1" outlineLevel="1" x14ac:dyDescent="0.3">
      <c r="A356" s="99" t="s">
        <v>1916</v>
      </c>
      <c r="B356" s="63" t="s">
        <v>238</v>
      </c>
      <c r="C356" s="43" t="s">
        <v>79</v>
      </c>
      <c r="D356" s="44">
        <v>1440.62</v>
      </c>
      <c r="E356" s="44">
        <v>1280.82</v>
      </c>
      <c r="F356" s="44">
        <v>1205.8900000000001</v>
      </c>
      <c r="G356" s="44">
        <v>1191.3800000000001</v>
      </c>
      <c r="H356" s="44">
        <v>1196.33</v>
      </c>
      <c r="I356" s="44">
        <v>1264.96</v>
      </c>
      <c r="J356" s="44">
        <v>1356.43</v>
      </c>
      <c r="K356" s="44">
        <v>1491.88</v>
      </c>
      <c r="L356" s="44">
        <v>1745.62</v>
      </c>
      <c r="M356" s="44">
        <v>1827.26</v>
      </c>
      <c r="N356" s="44">
        <v>1881.27</v>
      </c>
      <c r="O356" s="44">
        <v>1904.1</v>
      </c>
      <c r="P356" s="44">
        <v>1898.29</v>
      </c>
      <c r="Q356" s="44">
        <v>1896.34</v>
      </c>
      <c r="R356" s="44">
        <v>1859.09</v>
      </c>
      <c r="S356" s="44">
        <v>1854.03</v>
      </c>
      <c r="T356" s="44">
        <v>1902.61</v>
      </c>
      <c r="U356" s="44">
        <v>1957.94</v>
      </c>
      <c r="V356" s="44">
        <v>1958.04</v>
      </c>
      <c r="W356" s="44">
        <v>1922.07</v>
      </c>
      <c r="X356" s="44">
        <v>1911.23</v>
      </c>
      <c r="Y356" s="44">
        <v>1831.61</v>
      </c>
      <c r="Z356" s="44">
        <v>1748.47</v>
      </c>
      <c r="AA356" s="44">
        <v>1484.3</v>
      </c>
    </row>
    <row r="357" spans="1:27" ht="12.75" hidden="1" customHeight="1" outlineLevel="1" x14ac:dyDescent="0.3">
      <c r="A357" s="99" t="s">
        <v>1917</v>
      </c>
      <c r="B357" s="63" t="s">
        <v>90</v>
      </c>
      <c r="C357" s="43" t="s">
        <v>79</v>
      </c>
      <c r="D357" s="44">
        <f>$D$307</f>
        <v>2222.89</v>
      </c>
      <c r="E357" s="44">
        <f t="shared" ref="E357:AA357" si="205">$D$307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3">
      <c r="A358" s="99" t="s">
        <v>1918</v>
      </c>
      <c r="B358" s="63" t="s">
        <v>83</v>
      </c>
      <c r="C358" s="43" t="s">
        <v>79</v>
      </c>
      <c r="D358" s="44">
        <v>4.8</v>
      </c>
      <c r="E358" s="44">
        <v>4.8</v>
      </c>
      <c r="F358" s="44">
        <v>4.8</v>
      </c>
      <c r="G358" s="44">
        <v>4.8</v>
      </c>
      <c r="H358" s="44">
        <v>4.8</v>
      </c>
      <c r="I358" s="44">
        <v>4.8</v>
      </c>
      <c r="J358" s="44">
        <v>4.8</v>
      </c>
      <c r="K358" s="44">
        <v>4.8</v>
      </c>
      <c r="L358" s="44">
        <v>4.8</v>
      </c>
      <c r="M358" s="44">
        <v>4.8</v>
      </c>
      <c r="N358" s="44">
        <v>4.8</v>
      </c>
      <c r="O358" s="44">
        <v>4.8</v>
      </c>
      <c r="P358" s="44">
        <v>4.8</v>
      </c>
      <c r="Q358" s="44">
        <v>4.8</v>
      </c>
      <c r="R358" s="44">
        <v>4.8</v>
      </c>
      <c r="S358" s="44">
        <v>4.8</v>
      </c>
      <c r="T358" s="44">
        <v>4.8</v>
      </c>
      <c r="U358" s="44">
        <v>4.8</v>
      </c>
      <c r="V358" s="44">
        <v>4.8</v>
      </c>
      <c r="W358" s="44">
        <v>4.8</v>
      </c>
      <c r="X358" s="44">
        <v>4.8</v>
      </c>
      <c r="Y358" s="44">
        <v>4.8</v>
      </c>
      <c r="Z358" s="44">
        <v>4.8</v>
      </c>
      <c r="AA358" s="44">
        <v>4.8</v>
      </c>
    </row>
    <row r="359" spans="1:27" ht="12.75" hidden="1" customHeight="1" outlineLevel="1" x14ac:dyDescent="0.3">
      <c r="A359" s="99" t="s">
        <v>1919</v>
      </c>
      <c r="B359" s="63" t="s">
        <v>81</v>
      </c>
      <c r="C359" s="43" t="s">
        <v>79</v>
      </c>
      <c r="D359" s="44">
        <f>$D$11</f>
        <v>88.27</v>
      </c>
      <c r="E359" s="44">
        <f t="shared" ref="E359:AA359" si="206">$D$11</f>
        <v>88.27</v>
      </c>
      <c r="F359" s="44">
        <f t="shared" si="206"/>
        <v>88.27</v>
      </c>
      <c r="G359" s="44">
        <f t="shared" si="206"/>
        <v>88.27</v>
      </c>
      <c r="H359" s="44">
        <f t="shared" si="206"/>
        <v>88.27</v>
      </c>
      <c r="I359" s="44">
        <f t="shared" si="206"/>
        <v>88.27</v>
      </c>
      <c r="J359" s="44">
        <f t="shared" si="206"/>
        <v>88.27</v>
      </c>
      <c r="K359" s="44">
        <f t="shared" si="206"/>
        <v>88.27</v>
      </c>
      <c r="L359" s="44">
        <f t="shared" si="206"/>
        <v>88.27</v>
      </c>
      <c r="M359" s="44">
        <f t="shared" si="206"/>
        <v>88.27</v>
      </c>
      <c r="N359" s="44">
        <f t="shared" si="206"/>
        <v>88.27</v>
      </c>
      <c r="O359" s="44">
        <f t="shared" si="206"/>
        <v>88.27</v>
      </c>
      <c r="P359" s="44">
        <f t="shared" si="206"/>
        <v>88.27</v>
      </c>
      <c r="Q359" s="44">
        <f t="shared" si="206"/>
        <v>88.27</v>
      </c>
      <c r="R359" s="44">
        <f t="shared" si="206"/>
        <v>88.27</v>
      </c>
      <c r="S359" s="44">
        <f t="shared" si="206"/>
        <v>88.27</v>
      </c>
      <c r="T359" s="44">
        <f t="shared" si="206"/>
        <v>88.27</v>
      </c>
      <c r="U359" s="44">
        <f t="shared" si="206"/>
        <v>88.27</v>
      </c>
      <c r="V359" s="44">
        <f t="shared" si="206"/>
        <v>88.27</v>
      </c>
      <c r="W359" s="44">
        <f t="shared" si="206"/>
        <v>88.27</v>
      </c>
      <c r="X359" s="44">
        <f t="shared" si="206"/>
        <v>88.27</v>
      </c>
      <c r="Y359" s="44">
        <f t="shared" si="206"/>
        <v>88.27</v>
      </c>
      <c r="Z359" s="44">
        <f t="shared" si="206"/>
        <v>88.27</v>
      </c>
      <c r="AA359" s="44">
        <f t="shared" si="206"/>
        <v>88.27</v>
      </c>
    </row>
    <row r="360" spans="1:27" ht="12.75" customHeight="1" collapsed="1" x14ac:dyDescent="0.3">
      <c r="A360" s="98" t="s">
        <v>1920</v>
      </c>
      <c r="B360" s="28" t="str">
        <f>"12"&amp;"."&amp;$B$752&amp;"."&amp;$B$753</f>
        <v>12.02.2024</v>
      </c>
      <c r="C360" s="90" t="s">
        <v>76</v>
      </c>
      <c r="D360" s="91">
        <f>ROUND(((D361+D362+D364+D363)/1000),5)</f>
        <v>3.6812800000000001</v>
      </c>
      <c r="E360" s="91">
        <f>ROUND(((E361+E362+E364+E363)/1000),5)</f>
        <v>3.5583100000000001</v>
      </c>
      <c r="F360" s="91">
        <f>ROUND(((F361+F362+F364+F363)/1000),5)</f>
        <v>3.52169</v>
      </c>
      <c r="G360" s="91">
        <f t="shared" ref="G360:AA360" si="207">ROUND(((G361+G362+G364+G363)/1000),5)</f>
        <v>3.5241500000000001</v>
      </c>
      <c r="H360" s="91">
        <f t="shared" si="207"/>
        <v>3.5763699999999998</v>
      </c>
      <c r="I360" s="91">
        <f t="shared" si="207"/>
        <v>3.6811500000000001</v>
      </c>
      <c r="J360" s="91">
        <f t="shared" si="207"/>
        <v>3.9934699999999999</v>
      </c>
      <c r="K360" s="91">
        <f t="shared" si="207"/>
        <v>4.1892699999999996</v>
      </c>
      <c r="L360" s="91">
        <f t="shared" si="207"/>
        <v>4.3266900000000001</v>
      </c>
      <c r="M360" s="91">
        <f t="shared" si="207"/>
        <v>4.3593700000000002</v>
      </c>
      <c r="N360" s="91">
        <f t="shared" si="207"/>
        <v>4.3915899999999999</v>
      </c>
      <c r="O360" s="91">
        <f t="shared" si="207"/>
        <v>4.4226700000000001</v>
      </c>
      <c r="P360" s="91">
        <f t="shared" si="207"/>
        <v>4.3872200000000001</v>
      </c>
      <c r="Q360" s="91">
        <f t="shared" si="207"/>
        <v>4.4062700000000001</v>
      </c>
      <c r="R360" s="91">
        <f t="shared" si="207"/>
        <v>4.3825099999999999</v>
      </c>
      <c r="S360" s="91">
        <f t="shared" si="207"/>
        <v>4.3286699999999998</v>
      </c>
      <c r="T360" s="91">
        <f t="shared" si="207"/>
        <v>4.3209499999999998</v>
      </c>
      <c r="U360" s="91">
        <f t="shared" si="207"/>
        <v>4.3229300000000004</v>
      </c>
      <c r="V360" s="91">
        <f t="shared" si="207"/>
        <v>4.3500800000000002</v>
      </c>
      <c r="W360" s="91">
        <f t="shared" si="207"/>
        <v>4.3590099999999996</v>
      </c>
      <c r="X360" s="91">
        <f t="shared" si="207"/>
        <v>4.2759900000000002</v>
      </c>
      <c r="Y360" s="91">
        <f t="shared" si="207"/>
        <v>4.1509299999999998</v>
      </c>
      <c r="Z360" s="91">
        <f t="shared" si="207"/>
        <v>3.9413299999999998</v>
      </c>
      <c r="AA360" s="91">
        <f t="shared" si="207"/>
        <v>3.7486199999999998</v>
      </c>
    </row>
    <row r="361" spans="1:27" ht="12.75" hidden="1" customHeight="1" outlineLevel="1" x14ac:dyDescent="0.3">
      <c r="A361" s="99" t="s">
        <v>1921</v>
      </c>
      <c r="B361" s="63" t="s">
        <v>238</v>
      </c>
      <c r="C361" s="43" t="s">
        <v>79</v>
      </c>
      <c r="D361" s="44">
        <v>1365.32</v>
      </c>
      <c r="E361" s="44">
        <v>1242.3499999999999</v>
      </c>
      <c r="F361" s="44">
        <v>1205.73</v>
      </c>
      <c r="G361" s="44">
        <v>1208.19</v>
      </c>
      <c r="H361" s="44">
        <v>1260.4100000000001</v>
      </c>
      <c r="I361" s="44">
        <v>1365.19</v>
      </c>
      <c r="J361" s="44">
        <v>1677.51</v>
      </c>
      <c r="K361" s="44">
        <v>1873.31</v>
      </c>
      <c r="L361" s="44">
        <v>2010.73</v>
      </c>
      <c r="M361" s="44">
        <v>2043.41</v>
      </c>
      <c r="N361" s="44">
        <v>2075.63</v>
      </c>
      <c r="O361" s="44">
        <v>2106.71</v>
      </c>
      <c r="P361" s="44">
        <v>2071.2600000000002</v>
      </c>
      <c r="Q361" s="44">
        <v>2090.31</v>
      </c>
      <c r="R361" s="44">
        <v>2066.5500000000002</v>
      </c>
      <c r="S361" s="44">
        <v>2012.71</v>
      </c>
      <c r="T361" s="44">
        <v>2004.99</v>
      </c>
      <c r="U361" s="44">
        <v>2006.97</v>
      </c>
      <c r="V361" s="44">
        <v>2034.12</v>
      </c>
      <c r="W361" s="44">
        <v>2043.05</v>
      </c>
      <c r="X361" s="44">
        <v>1960.03</v>
      </c>
      <c r="Y361" s="44">
        <v>1834.97</v>
      </c>
      <c r="Z361" s="44">
        <v>1625.37</v>
      </c>
      <c r="AA361" s="44">
        <v>1432.66</v>
      </c>
    </row>
    <row r="362" spans="1:27" ht="12.75" hidden="1" customHeight="1" outlineLevel="1" x14ac:dyDescent="0.3">
      <c r="A362" s="99" t="s">
        <v>1922</v>
      </c>
      <c r="B362" s="63" t="s">
        <v>90</v>
      </c>
      <c r="C362" s="43" t="s">
        <v>79</v>
      </c>
      <c r="D362" s="44">
        <f>$D$307</f>
        <v>2222.89</v>
      </c>
      <c r="E362" s="44">
        <f t="shared" ref="E362:AA362" si="208">$D$307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3">
      <c r="A363" s="99" t="s">
        <v>1923</v>
      </c>
      <c r="B363" s="63" t="s">
        <v>83</v>
      </c>
      <c r="C363" s="43" t="s">
        <v>79</v>
      </c>
      <c r="D363" s="44">
        <v>4.8</v>
      </c>
      <c r="E363" s="44">
        <v>4.8</v>
      </c>
      <c r="F363" s="44">
        <v>4.8</v>
      </c>
      <c r="G363" s="44">
        <v>4.8</v>
      </c>
      <c r="H363" s="44">
        <v>4.8</v>
      </c>
      <c r="I363" s="44">
        <v>4.8</v>
      </c>
      <c r="J363" s="44">
        <v>4.8</v>
      </c>
      <c r="K363" s="44">
        <v>4.8</v>
      </c>
      <c r="L363" s="44">
        <v>4.8</v>
      </c>
      <c r="M363" s="44">
        <v>4.8</v>
      </c>
      <c r="N363" s="44">
        <v>4.8</v>
      </c>
      <c r="O363" s="44">
        <v>4.8</v>
      </c>
      <c r="P363" s="44">
        <v>4.8</v>
      </c>
      <c r="Q363" s="44">
        <v>4.8</v>
      </c>
      <c r="R363" s="44">
        <v>4.8</v>
      </c>
      <c r="S363" s="44">
        <v>4.8</v>
      </c>
      <c r="T363" s="44">
        <v>4.8</v>
      </c>
      <c r="U363" s="44">
        <v>4.8</v>
      </c>
      <c r="V363" s="44">
        <v>4.8</v>
      </c>
      <c r="W363" s="44">
        <v>4.8</v>
      </c>
      <c r="X363" s="44">
        <v>4.8</v>
      </c>
      <c r="Y363" s="44">
        <v>4.8</v>
      </c>
      <c r="Z363" s="44">
        <v>4.8</v>
      </c>
      <c r="AA363" s="44">
        <v>4.8</v>
      </c>
    </row>
    <row r="364" spans="1:27" ht="12.75" hidden="1" customHeight="1" outlineLevel="1" x14ac:dyDescent="0.3">
      <c r="A364" s="99" t="s">
        <v>1924</v>
      </c>
      <c r="B364" s="63" t="s">
        <v>81</v>
      </c>
      <c r="C364" s="43" t="s">
        <v>79</v>
      </c>
      <c r="D364" s="44">
        <f>$D$11</f>
        <v>88.27</v>
      </c>
      <c r="E364" s="44">
        <f t="shared" ref="E364:AA364" si="209">$D$11</f>
        <v>88.27</v>
      </c>
      <c r="F364" s="44">
        <f t="shared" si="209"/>
        <v>88.27</v>
      </c>
      <c r="G364" s="44">
        <f t="shared" si="209"/>
        <v>88.27</v>
      </c>
      <c r="H364" s="44">
        <f t="shared" si="209"/>
        <v>88.27</v>
      </c>
      <c r="I364" s="44">
        <f t="shared" si="209"/>
        <v>88.27</v>
      </c>
      <c r="J364" s="44">
        <f t="shared" si="209"/>
        <v>88.27</v>
      </c>
      <c r="K364" s="44">
        <f t="shared" si="209"/>
        <v>88.27</v>
      </c>
      <c r="L364" s="44">
        <f t="shared" si="209"/>
        <v>88.27</v>
      </c>
      <c r="M364" s="44">
        <f t="shared" si="209"/>
        <v>88.27</v>
      </c>
      <c r="N364" s="44">
        <f t="shared" si="209"/>
        <v>88.27</v>
      </c>
      <c r="O364" s="44">
        <f t="shared" si="209"/>
        <v>88.27</v>
      </c>
      <c r="P364" s="44">
        <f t="shared" si="209"/>
        <v>88.27</v>
      </c>
      <c r="Q364" s="44">
        <f t="shared" si="209"/>
        <v>88.27</v>
      </c>
      <c r="R364" s="44">
        <f t="shared" si="209"/>
        <v>88.27</v>
      </c>
      <c r="S364" s="44">
        <f t="shared" si="209"/>
        <v>88.27</v>
      </c>
      <c r="T364" s="44">
        <f t="shared" si="209"/>
        <v>88.27</v>
      </c>
      <c r="U364" s="44">
        <f t="shared" si="209"/>
        <v>88.27</v>
      </c>
      <c r="V364" s="44">
        <f t="shared" si="209"/>
        <v>88.27</v>
      </c>
      <c r="W364" s="44">
        <f t="shared" si="209"/>
        <v>88.27</v>
      </c>
      <c r="X364" s="44">
        <f t="shared" si="209"/>
        <v>88.27</v>
      </c>
      <c r="Y364" s="44">
        <f t="shared" si="209"/>
        <v>88.27</v>
      </c>
      <c r="Z364" s="44">
        <f t="shared" si="209"/>
        <v>88.27</v>
      </c>
      <c r="AA364" s="44">
        <f t="shared" si="209"/>
        <v>88.27</v>
      </c>
    </row>
    <row r="365" spans="1:27" ht="12.75" customHeight="1" collapsed="1" x14ac:dyDescent="0.3">
      <c r="A365" s="98" t="s">
        <v>1925</v>
      </c>
      <c r="B365" s="28" t="str">
        <f>"13"&amp;"."&amp;$B$752&amp;"."&amp;$B$753</f>
        <v>13.02.2024</v>
      </c>
      <c r="C365" s="90" t="s">
        <v>76</v>
      </c>
      <c r="D365" s="91">
        <f>ROUND(((D366+D367+D369+D368)/1000),5)</f>
        <v>3.5871499999999998</v>
      </c>
      <c r="E365" s="91">
        <f>ROUND(((E366+E367+E369+E368)/1000),5)</f>
        <v>3.5284499999999999</v>
      </c>
      <c r="F365" s="91">
        <f>ROUND(((F366+F367+F369+F368)/1000),5)</f>
        <v>3.5021499999999999</v>
      </c>
      <c r="G365" s="91">
        <f t="shared" ref="G365:AA365" si="210">ROUND(((G366+G367+G369+G368)/1000),5)</f>
        <v>3.5013700000000001</v>
      </c>
      <c r="H365" s="91">
        <f t="shared" si="210"/>
        <v>3.5318999999999998</v>
      </c>
      <c r="I365" s="91">
        <f t="shared" si="210"/>
        <v>3.61958</v>
      </c>
      <c r="J365" s="91">
        <f t="shared" si="210"/>
        <v>3.8123800000000001</v>
      </c>
      <c r="K365" s="91">
        <f t="shared" si="210"/>
        <v>4.1613199999999999</v>
      </c>
      <c r="L365" s="91">
        <f t="shared" si="210"/>
        <v>4.2456800000000001</v>
      </c>
      <c r="M365" s="91">
        <f t="shared" si="210"/>
        <v>4.2500799999999996</v>
      </c>
      <c r="N365" s="91">
        <f t="shared" si="210"/>
        <v>4.2676999999999996</v>
      </c>
      <c r="O365" s="91">
        <f t="shared" si="210"/>
        <v>4.34558</v>
      </c>
      <c r="P365" s="91">
        <f t="shared" si="210"/>
        <v>4.3225699999999998</v>
      </c>
      <c r="Q365" s="91">
        <f t="shared" si="210"/>
        <v>4.3403400000000003</v>
      </c>
      <c r="R365" s="91">
        <f t="shared" si="210"/>
        <v>4.3307200000000003</v>
      </c>
      <c r="S365" s="91">
        <f t="shared" si="210"/>
        <v>4.2608499999999996</v>
      </c>
      <c r="T365" s="91">
        <f t="shared" si="210"/>
        <v>4.2510500000000002</v>
      </c>
      <c r="U365" s="91">
        <f t="shared" si="210"/>
        <v>4.2713999999999999</v>
      </c>
      <c r="V365" s="91">
        <f t="shared" si="210"/>
        <v>4.3072499999999998</v>
      </c>
      <c r="W365" s="91">
        <f t="shared" si="210"/>
        <v>4.32376</v>
      </c>
      <c r="X365" s="91">
        <f t="shared" si="210"/>
        <v>4.2261899999999999</v>
      </c>
      <c r="Y365" s="91">
        <f t="shared" si="210"/>
        <v>4.1611599999999997</v>
      </c>
      <c r="Z365" s="91">
        <f t="shared" si="210"/>
        <v>3.86158</v>
      </c>
      <c r="AA365" s="91">
        <f t="shared" si="210"/>
        <v>3.7790300000000001</v>
      </c>
    </row>
    <row r="366" spans="1:27" ht="12.75" hidden="1" customHeight="1" outlineLevel="1" x14ac:dyDescent="0.3">
      <c r="A366" s="99" t="s">
        <v>1926</v>
      </c>
      <c r="B366" s="63" t="s">
        <v>238</v>
      </c>
      <c r="C366" s="43" t="s">
        <v>79</v>
      </c>
      <c r="D366" s="44">
        <v>1271.19</v>
      </c>
      <c r="E366" s="44">
        <v>1212.49</v>
      </c>
      <c r="F366" s="44">
        <v>1186.19</v>
      </c>
      <c r="G366" s="44">
        <v>1185.4100000000001</v>
      </c>
      <c r="H366" s="44">
        <v>1215.94</v>
      </c>
      <c r="I366" s="44">
        <v>1303.6199999999999</v>
      </c>
      <c r="J366" s="44">
        <v>1496.42</v>
      </c>
      <c r="K366" s="44">
        <v>1845.36</v>
      </c>
      <c r="L366" s="44">
        <v>1929.72</v>
      </c>
      <c r="M366" s="44">
        <v>1934.12</v>
      </c>
      <c r="N366" s="44">
        <v>1951.74</v>
      </c>
      <c r="O366" s="44">
        <v>2029.62</v>
      </c>
      <c r="P366" s="44">
        <v>2006.61</v>
      </c>
      <c r="Q366" s="44">
        <v>2024.38</v>
      </c>
      <c r="R366" s="44">
        <v>2014.76</v>
      </c>
      <c r="S366" s="44">
        <v>1944.89</v>
      </c>
      <c r="T366" s="44">
        <v>1935.09</v>
      </c>
      <c r="U366" s="44">
        <v>1955.44</v>
      </c>
      <c r="V366" s="44">
        <v>1991.29</v>
      </c>
      <c r="W366" s="44">
        <v>2007.8</v>
      </c>
      <c r="X366" s="44">
        <v>1910.23</v>
      </c>
      <c r="Y366" s="44">
        <v>1845.2</v>
      </c>
      <c r="Z366" s="44">
        <v>1545.62</v>
      </c>
      <c r="AA366" s="44">
        <v>1463.07</v>
      </c>
    </row>
    <row r="367" spans="1:27" ht="12.75" hidden="1" customHeight="1" outlineLevel="1" x14ac:dyDescent="0.3">
      <c r="A367" s="99" t="s">
        <v>1927</v>
      </c>
      <c r="B367" s="63" t="s">
        <v>90</v>
      </c>
      <c r="C367" s="43" t="s">
        <v>79</v>
      </c>
      <c r="D367" s="44">
        <f>$D$307</f>
        <v>2222.89</v>
      </c>
      <c r="E367" s="44">
        <f t="shared" ref="E367:AA367" si="211">$D$307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3">
      <c r="A368" s="99" t="s">
        <v>1928</v>
      </c>
      <c r="B368" s="63" t="s">
        <v>83</v>
      </c>
      <c r="C368" s="43" t="s">
        <v>79</v>
      </c>
      <c r="D368" s="44">
        <v>4.8</v>
      </c>
      <c r="E368" s="44">
        <v>4.8</v>
      </c>
      <c r="F368" s="44">
        <v>4.8</v>
      </c>
      <c r="G368" s="44">
        <v>4.8</v>
      </c>
      <c r="H368" s="44">
        <v>4.8</v>
      </c>
      <c r="I368" s="44">
        <v>4.8</v>
      </c>
      <c r="J368" s="44">
        <v>4.8</v>
      </c>
      <c r="K368" s="44">
        <v>4.8</v>
      </c>
      <c r="L368" s="44">
        <v>4.8</v>
      </c>
      <c r="M368" s="44">
        <v>4.8</v>
      </c>
      <c r="N368" s="44">
        <v>4.8</v>
      </c>
      <c r="O368" s="44">
        <v>4.8</v>
      </c>
      <c r="P368" s="44">
        <v>4.8</v>
      </c>
      <c r="Q368" s="44">
        <v>4.8</v>
      </c>
      <c r="R368" s="44">
        <v>4.8</v>
      </c>
      <c r="S368" s="44">
        <v>4.8</v>
      </c>
      <c r="T368" s="44">
        <v>4.8</v>
      </c>
      <c r="U368" s="44">
        <v>4.8</v>
      </c>
      <c r="V368" s="44">
        <v>4.8</v>
      </c>
      <c r="W368" s="44">
        <v>4.8</v>
      </c>
      <c r="X368" s="44">
        <v>4.8</v>
      </c>
      <c r="Y368" s="44">
        <v>4.8</v>
      </c>
      <c r="Z368" s="44">
        <v>4.8</v>
      </c>
      <c r="AA368" s="44">
        <v>4.8</v>
      </c>
    </row>
    <row r="369" spans="1:27" ht="12.75" hidden="1" customHeight="1" outlineLevel="1" x14ac:dyDescent="0.3">
      <c r="A369" s="99" t="s">
        <v>1929</v>
      </c>
      <c r="B369" s="63" t="s">
        <v>81</v>
      </c>
      <c r="C369" s="43" t="s">
        <v>79</v>
      </c>
      <c r="D369" s="44">
        <f>$D$11</f>
        <v>88.27</v>
      </c>
      <c r="E369" s="44">
        <f t="shared" ref="E369:AA369" si="212">$D$11</f>
        <v>88.27</v>
      </c>
      <c r="F369" s="44">
        <f t="shared" si="212"/>
        <v>88.27</v>
      </c>
      <c r="G369" s="44">
        <f t="shared" si="212"/>
        <v>88.27</v>
      </c>
      <c r="H369" s="44">
        <f t="shared" si="212"/>
        <v>88.27</v>
      </c>
      <c r="I369" s="44">
        <f t="shared" si="212"/>
        <v>88.27</v>
      </c>
      <c r="J369" s="44">
        <f t="shared" si="212"/>
        <v>88.27</v>
      </c>
      <c r="K369" s="44">
        <f t="shared" si="212"/>
        <v>88.27</v>
      </c>
      <c r="L369" s="44">
        <f t="shared" si="212"/>
        <v>88.27</v>
      </c>
      <c r="M369" s="44">
        <f t="shared" si="212"/>
        <v>88.27</v>
      </c>
      <c r="N369" s="44">
        <f t="shared" si="212"/>
        <v>88.27</v>
      </c>
      <c r="O369" s="44">
        <f t="shared" si="212"/>
        <v>88.27</v>
      </c>
      <c r="P369" s="44">
        <f t="shared" si="212"/>
        <v>88.27</v>
      </c>
      <c r="Q369" s="44">
        <f t="shared" si="212"/>
        <v>88.27</v>
      </c>
      <c r="R369" s="44">
        <f t="shared" si="212"/>
        <v>88.27</v>
      </c>
      <c r="S369" s="44">
        <f t="shared" si="212"/>
        <v>88.27</v>
      </c>
      <c r="T369" s="44">
        <f t="shared" si="212"/>
        <v>88.27</v>
      </c>
      <c r="U369" s="44">
        <f t="shared" si="212"/>
        <v>88.27</v>
      </c>
      <c r="V369" s="44">
        <f t="shared" si="212"/>
        <v>88.27</v>
      </c>
      <c r="W369" s="44">
        <f t="shared" si="212"/>
        <v>88.27</v>
      </c>
      <c r="X369" s="44">
        <f t="shared" si="212"/>
        <v>88.27</v>
      </c>
      <c r="Y369" s="44">
        <f t="shared" si="212"/>
        <v>88.27</v>
      </c>
      <c r="Z369" s="44">
        <f t="shared" si="212"/>
        <v>88.27</v>
      </c>
      <c r="AA369" s="44">
        <f t="shared" si="212"/>
        <v>88.27</v>
      </c>
    </row>
    <row r="370" spans="1:27" ht="12.75" customHeight="1" collapsed="1" x14ac:dyDescent="0.3">
      <c r="A370" s="98" t="s">
        <v>1930</v>
      </c>
      <c r="B370" s="28" t="str">
        <f>"14"&amp;"."&amp;$B$752&amp;"."&amp;$B$753</f>
        <v>14.02.2024</v>
      </c>
      <c r="C370" s="90" t="s">
        <v>76</v>
      </c>
      <c r="D370" s="91">
        <f>ROUND(((D371+D372+D374+D373)/1000),5)</f>
        <v>3.5980599999999998</v>
      </c>
      <c r="E370" s="91">
        <f>ROUND(((E371+E372+E374+E373)/1000),5)</f>
        <v>3.5429499999999998</v>
      </c>
      <c r="F370" s="91">
        <f>ROUND(((F371+F372+F374+F373)/1000),5)</f>
        <v>3.4933299999999998</v>
      </c>
      <c r="G370" s="91">
        <f t="shared" ref="G370:AA370" si="213">ROUND(((G371+G372+G374+G373)/1000),5)</f>
        <v>3.4924599999999999</v>
      </c>
      <c r="H370" s="91">
        <f t="shared" si="213"/>
        <v>3.5143</v>
      </c>
      <c r="I370" s="91">
        <f t="shared" si="213"/>
        <v>3.60893</v>
      </c>
      <c r="J370" s="91">
        <f t="shared" si="213"/>
        <v>3.8128899999999999</v>
      </c>
      <c r="K370" s="91">
        <f t="shared" si="213"/>
        <v>4.1813900000000004</v>
      </c>
      <c r="L370" s="91">
        <f t="shared" si="213"/>
        <v>4.2520300000000004</v>
      </c>
      <c r="M370" s="91">
        <f t="shared" si="213"/>
        <v>4.2807500000000003</v>
      </c>
      <c r="N370" s="91">
        <f t="shared" si="213"/>
        <v>4.3082000000000003</v>
      </c>
      <c r="O370" s="91">
        <f t="shared" si="213"/>
        <v>4.3519600000000001</v>
      </c>
      <c r="P370" s="91">
        <f t="shared" si="213"/>
        <v>4.3328800000000003</v>
      </c>
      <c r="Q370" s="91">
        <f t="shared" si="213"/>
        <v>4.3328499999999996</v>
      </c>
      <c r="R370" s="91">
        <f t="shared" si="213"/>
        <v>4.3251099999999996</v>
      </c>
      <c r="S370" s="91">
        <f t="shared" si="213"/>
        <v>4.2651500000000002</v>
      </c>
      <c r="T370" s="91">
        <f t="shared" si="213"/>
        <v>4.2483599999999999</v>
      </c>
      <c r="U370" s="91">
        <f t="shared" si="213"/>
        <v>4.27996</v>
      </c>
      <c r="V370" s="91">
        <f t="shared" si="213"/>
        <v>4.3720400000000001</v>
      </c>
      <c r="W370" s="91">
        <f t="shared" si="213"/>
        <v>4.30382</v>
      </c>
      <c r="X370" s="91">
        <f t="shared" si="213"/>
        <v>4.1982499999999998</v>
      </c>
      <c r="Y370" s="91">
        <f t="shared" si="213"/>
        <v>4.16526</v>
      </c>
      <c r="Z370" s="91">
        <f t="shared" si="213"/>
        <v>3.8327300000000002</v>
      </c>
      <c r="AA370" s="91">
        <f t="shared" si="213"/>
        <v>3.62242</v>
      </c>
    </row>
    <row r="371" spans="1:27" ht="12.75" hidden="1" customHeight="1" outlineLevel="1" x14ac:dyDescent="0.3">
      <c r="A371" s="99" t="s">
        <v>1931</v>
      </c>
      <c r="B371" s="63" t="s">
        <v>238</v>
      </c>
      <c r="C371" s="43" t="s">
        <v>79</v>
      </c>
      <c r="D371" s="44">
        <v>1282.0999999999999</v>
      </c>
      <c r="E371" s="44">
        <v>1226.99</v>
      </c>
      <c r="F371" s="44">
        <v>1177.3699999999999</v>
      </c>
      <c r="G371" s="44">
        <v>1176.5</v>
      </c>
      <c r="H371" s="44">
        <v>1198.3399999999999</v>
      </c>
      <c r="I371" s="44">
        <v>1292.97</v>
      </c>
      <c r="J371" s="44">
        <v>1496.93</v>
      </c>
      <c r="K371" s="44">
        <v>1865.43</v>
      </c>
      <c r="L371" s="44">
        <v>1936.07</v>
      </c>
      <c r="M371" s="44">
        <v>1964.79</v>
      </c>
      <c r="N371" s="44">
        <v>1992.24</v>
      </c>
      <c r="O371" s="44">
        <v>2036</v>
      </c>
      <c r="P371" s="44">
        <v>2016.92</v>
      </c>
      <c r="Q371" s="44">
        <v>2016.89</v>
      </c>
      <c r="R371" s="44">
        <v>2009.15</v>
      </c>
      <c r="S371" s="44">
        <v>1949.19</v>
      </c>
      <c r="T371" s="44">
        <v>1932.4</v>
      </c>
      <c r="U371" s="44">
        <v>1964</v>
      </c>
      <c r="V371" s="44">
        <v>2056.08</v>
      </c>
      <c r="W371" s="44">
        <v>1987.86</v>
      </c>
      <c r="X371" s="44">
        <v>1882.29</v>
      </c>
      <c r="Y371" s="44">
        <v>1849.3</v>
      </c>
      <c r="Z371" s="44">
        <v>1516.77</v>
      </c>
      <c r="AA371" s="44">
        <v>1306.46</v>
      </c>
    </row>
    <row r="372" spans="1:27" ht="12.75" hidden="1" customHeight="1" outlineLevel="1" x14ac:dyDescent="0.3">
      <c r="A372" s="99" t="s">
        <v>1932</v>
      </c>
      <c r="B372" s="63" t="s">
        <v>90</v>
      </c>
      <c r="C372" s="43" t="s">
        <v>79</v>
      </c>
      <c r="D372" s="44">
        <f>$D$307</f>
        <v>2222.89</v>
      </c>
      <c r="E372" s="44">
        <f t="shared" ref="E372:AA372" si="214">$D$307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3">
      <c r="A373" s="99" t="s">
        <v>1933</v>
      </c>
      <c r="B373" s="63" t="s">
        <v>83</v>
      </c>
      <c r="C373" s="43" t="s">
        <v>79</v>
      </c>
      <c r="D373" s="44">
        <v>4.8</v>
      </c>
      <c r="E373" s="44">
        <v>4.8</v>
      </c>
      <c r="F373" s="44">
        <v>4.8</v>
      </c>
      <c r="G373" s="44">
        <v>4.8</v>
      </c>
      <c r="H373" s="44">
        <v>4.8</v>
      </c>
      <c r="I373" s="44">
        <v>4.8</v>
      </c>
      <c r="J373" s="44">
        <v>4.8</v>
      </c>
      <c r="K373" s="44">
        <v>4.8</v>
      </c>
      <c r="L373" s="44">
        <v>4.8</v>
      </c>
      <c r="M373" s="44">
        <v>4.8</v>
      </c>
      <c r="N373" s="44">
        <v>4.8</v>
      </c>
      <c r="O373" s="44">
        <v>4.8</v>
      </c>
      <c r="P373" s="44">
        <v>4.8</v>
      </c>
      <c r="Q373" s="44">
        <v>4.8</v>
      </c>
      <c r="R373" s="44">
        <v>4.8</v>
      </c>
      <c r="S373" s="44">
        <v>4.8</v>
      </c>
      <c r="T373" s="44">
        <v>4.8</v>
      </c>
      <c r="U373" s="44">
        <v>4.8</v>
      </c>
      <c r="V373" s="44">
        <v>4.8</v>
      </c>
      <c r="W373" s="44">
        <v>4.8</v>
      </c>
      <c r="X373" s="44">
        <v>4.8</v>
      </c>
      <c r="Y373" s="44">
        <v>4.8</v>
      </c>
      <c r="Z373" s="44">
        <v>4.8</v>
      </c>
      <c r="AA373" s="44">
        <v>4.8</v>
      </c>
    </row>
    <row r="374" spans="1:27" ht="12.75" hidden="1" customHeight="1" outlineLevel="1" x14ac:dyDescent="0.3">
      <c r="A374" s="99" t="s">
        <v>1934</v>
      </c>
      <c r="B374" s="63" t="s">
        <v>81</v>
      </c>
      <c r="C374" s="43" t="s">
        <v>79</v>
      </c>
      <c r="D374" s="44">
        <f>$D$11</f>
        <v>88.27</v>
      </c>
      <c r="E374" s="44">
        <f t="shared" ref="E374:AA374" si="215">$D$11</f>
        <v>88.27</v>
      </c>
      <c r="F374" s="44">
        <f t="shared" si="215"/>
        <v>88.27</v>
      </c>
      <c r="G374" s="44">
        <f t="shared" si="215"/>
        <v>88.27</v>
      </c>
      <c r="H374" s="44">
        <f t="shared" si="215"/>
        <v>88.27</v>
      </c>
      <c r="I374" s="44">
        <f t="shared" si="215"/>
        <v>88.27</v>
      </c>
      <c r="J374" s="44">
        <f t="shared" si="215"/>
        <v>88.27</v>
      </c>
      <c r="K374" s="44">
        <f t="shared" si="215"/>
        <v>88.27</v>
      </c>
      <c r="L374" s="44">
        <f t="shared" si="215"/>
        <v>88.27</v>
      </c>
      <c r="M374" s="44">
        <f t="shared" si="215"/>
        <v>88.27</v>
      </c>
      <c r="N374" s="44">
        <f t="shared" si="215"/>
        <v>88.27</v>
      </c>
      <c r="O374" s="44">
        <f t="shared" si="215"/>
        <v>88.27</v>
      </c>
      <c r="P374" s="44">
        <f t="shared" si="215"/>
        <v>88.27</v>
      </c>
      <c r="Q374" s="44">
        <f t="shared" si="215"/>
        <v>88.27</v>
      </c>
      <c r="R374" s="44">
        <f t="shared" si="215"/>
        <v>88.27</v>
      </c>
      <c r="S374" s="44">
        <f t="shared" si="215"/>
        <v>88.27</v>
      </c>
      <c r="T374" s="44">
        <f t="shared" si="215"/>
        <v>88.27</v>
      </c>
      <c r="U374" s="44">
        <f t="shared" si="215"/>
        <v>88.27</v>
      </c>
      <c r="V374" s="44">
        <f t="shared" si="215"/>
        <v>88.27</v>
      </c>
      <c r="W374" s="44">
        <f t="shared" si="215"/>
        <v>88.27</v>
      </c>
      <c r="X374" s="44">
        <f t="shared" si="215"/>
        <v>88.27</v>
      </c>
      <c r="Y374" s="44">
        <f t="shared" si="215"/>
        <v>88.27</v>
      </c>
      <c r="Z374" s="44">
        <f t="shared" si="215"/>
        <v>88.27</v>
      </c>
      <c r="AA374" s="44">
        <f t="shared" si="215"/>
        <v>88.27</v>
      </c>
    </row>
    <row r="375" spans="1:27" ht="12.75" customHeight="1" collapsed="1" x14ac:dyDescent="0.3">
      <c r="A375" s="98" t="s">
        <v>1935</v>
      </c>
      <c r="B375" s="28" t="str">
        <f>"15"&amp;"."&amp;$B$752&amp;"."&amp;$B$753</f>
        <v>15.02.2024</v>
      </c>
      <c r="C375" s="90" t="s">
        <v>76</v>
      </c>
      <c r="D375" s="91">
        <f>ROUND(((D376+D377+D379+D378)/1000),5)</f>
        <v>3.5630099999999998</v>
      </c>
      <c r="E375" s="91">
        <f>ROUND(((E376+E377+E379+E378)/1000),5)</f>
        <v>3.4932400000000001</v>
      </c>
      <c r="F375" s="91">
        <f>ROUND(((F376+F377+F379+F378)/1000),5)</f>
        <v>3.4520300000000002</v>
      </c>
      <c r="G375" s="91">
        <f t="shared" ref="G375:AA375" si="216">ROUND(((G376+G377+G379+G378)/1000),5)</f>
        <v>3.4304100000000002</v>
      </c>
      <c r="H375" s="91">
        <f t="shared" si="216"/>
        <v>3.5007799999999998</v>
      </c>
      <c r="I375" s="91">
        <f t="shared" si="216"/>
        <v>3.6147200000000002</v>
      </c>
      <c r="J375" s="91">
        <f t="shared" si="216"/>
        <v>3.7929300000000001</v>
      </c>
      <c r="K375" s="91">
        <f t="shared" si="216"/>
        <v>4.1607700000000003</v>
      </c>
      <c r="L375" s="91">
        <f t="shared" si="216"/>
        <v>4.2479100000000001</v>
      </c>
      <c r="M375" s="91">
        <f t="shared" si="216"/>
        <v>4.22194</v>
      </c>
      <c r="N375" s="91">
        <f t="shared" si="216"/>
        <v>4.2514399999999997</v>
      </c>
      <c r="O375" s="91">
        <f t="shared" si="216"/>
        <v>4.3453400000000002</v>
      </c>
      <c r="P375" s="91">
        <f t="shared" si="216"/>
        <v>4.3523199999999997</v>
      </c>
      <c r="Q375" s="91">
        <f t="shared" si="216"/>
        <v>4.3698800000000002</v>
      </c>
      <c r="R375" s="91">
        <f t="shared" si="216"/>
        <v>4.3236100000000004</v>
      </c>
      <c r="S375" s="91">
        <f t="shared" si="216"/>
        <v>4.2222</v>
      </c>
      <c r="T375" s="91">
        <f t="shared" si="216"/>
        <v>4.1992500000000001</v>
      </c>
      <c r="U375" s="91">
        <f t="shared" si="216"/>
        <v>4.2147399999999999</v>
      </c>
      <c r="V375" s="91">
        <f t="shared" si="216"/>
        <v>4.2313700000000001</v>
      </c>
      <c r="W375" s="91">
        <f t="shared" si="216"/>
        <v>4.2488299999999999</v>
      </c>
      <c r="X375" s="91">
        <f t="shared" si="216"/>
        <v>4.1821299999999999</v>
      </c>
      <c r="Y375" s="91">
        <f t="shared" si="216"/>
        <v>4.1614500000000003</v>
      </c>
      <c r="Z375" s="91">
        <f t="shared" si="216"/>
        <v>3.8632</v>
      </c>
      <c r="AA375" s="91">
        <f t="shared" si="216"/>
        <v>3.7471000000000001</v>
      </c>
    </row>
    <row r="376" spans="1:27" ht="12.75" hidden="1" customHeight="1" outlineLevel="1" x14ac:dyDescent="0.3">
      <c r="A376" s="99" t="s">
        <v>1936</v>
      </c>
      <c r="B376" s="63" t="s">
        <v>238</v>
      </c>
      <c r="C376" s="43" t="s">
        <v>79</v>
      </c>
      <c r="D376" s="44">
        <v>1247.05</v>
      </c>
      <c r="E376" s="44">
        <v>1177.28</v>
      </c>
      <c r="F376" s="44">
        <v>1136.07</v>
      </c>
      <c r="G376" s="44">
        <v>1114.45</v>
      </c>
      <c r="H376" s="44">
        <v>1184.82</v>
      </c>
      <c r="I376" s="44">
        <v>1298.76</v>
      </c>
      <c r="J376" s="44">
        <v>1476.97</v>
      </c>
      <c r="K376" s="44">
        <v>1844.81</v>
      </c>
      <c r="L376" s="44">
        <v>1931.95</v>
      </c>
      <c r="M376" s="44">
        <v>1905.98</v>
      </c>
      <c r="N376" s="44">
        <v>1935.48</v>
      </c>
      <c r="O376" s="44">
        <v>2029.38</v>
      </c>
      <c r="P376" s="44">
        <v>2036.36</v>
      </c>
      <c r="Q376" s="44">
        <v>2053.92</v>
      </c>
      <c r="R376" s="44">
        <v>2007.65</v>
      </c>
      <c r="S376" s="44">
        <v>1906.24</v>
      </c>
      <c r="T376" s="44">
        <v>1883.29</v>
      </c>
      <c r="U376" s="44">
        <v>1898.78</v>
      </c>
      <c r="V376" s="44">
        <v>1915.41</v>
      </c>
      <c r="W376" s="44">
        <v>1932.87</v>
      </c>
      <c r="X376" s="44">
        <v>1866.17</v>
      </c>
      <c r="Y376" s="44">
        <v>1845.49</v>
      </c>
      <c r="Z376" s="44">
        <v>1547.24</v>
      </c>
      <c r="AA376" s="44">
        <v>1431.14</v>
      </c>
    </row>
    <row r="377" spans="1:27" ht="12.75" hidden="1" customHeight="1" outlineLevel="1" x14ac:dyDescent="0.3">
      <c r="A377" s="99" t="s">
        <v>1937</v>
      </c>
      <c r="B377" s="63" t="s">
        <v>90</v>
      </c>
      <c r="C377" s="43" t="s">
        <v>79</v>
      </c>
      <c r="D377" s="44">
        <f>$D$307</f>
        <v>2222.89</v>
      </c>
      <c r="E377" s="44">
        <f t="shared" ref="E377:AA377" si="217">$D$307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3">
      <c r="A378" s="99" t="s">
        <v>1938</v>
      </c>
      <c r="B378" s="63" t="s">
        <v>83</v>
      </c>
      <c r="C378" s="43" t="s">
        <v>79</v>
      </c>
      <c r="D378" s="44">
        <v>4.8</v>
      </c>
      <c r="E378" s="44">
        <v>4.8</v>
      </c>
      <c r="F378" s="44">
        <v>4.8</v>
      </c>
      <c r="G378" s="44">
        <v>4.8</v>
      </c>
      <c r="H378" s="44">
        <v>4.8</v>
      </c>
      <c r="I378" s="44">
        <v>4.8</v>
      </c>
      <c r="J378" s="44">
        <v>4.8</v>
      </c>
      <c r="K378" s="44">
        <v>4.8</v>
      </c>
      <c r="L378" s="44">
        <v>4.8</v>
      </c>
      <c r="M378" s="44">
        <v>4.8</v>
      </c>
      <c r="N378" s="44">
        <v>4.8</v>
      </c>
      <c r="O378" s="44">
        <v>4.8</v>
      </c>
      <c r="P378" s="44">
        <v>4.8</v>
      </c>
      <c r="Q378" s="44">
        <v>4.8</v>
      </c>
      <c r="R378" s="44">
        <v>4.8</v>
      </c>
      <c r="S378" s="44">
        <v>4.8</v>
      </c>
      <c r="T378" s="44">
        <v>4.8</v>
      </c>
      <c r="U378" s="44">
        <v>4.8</v>
      </c>
      <c r="V378" s="44">
        <v>4.8</v>
      </c>
      <c r="W378" s="44">
        <v>4.8</v>
      </c>
      <c r="X378" s="44">
        <v>4.8</v>
      </c>
      <c r="Y378" s="44">
        <v>4.8</v>
      </c>
      <c r="Z378" s="44">
        <v>4.8</v>
      </c>
      <c r="AA378" s="44">
        <v>4.8</v>
      </c>
    </row>
    <row r="379" spans="1:27" ht="12.75" hidden="1" customHeight="1" outlineLevel="1" x14ac:dyDescent="0.3">
      <c r="A379" s="99" t="s">
        <v>1939</v>
      </c>
      <c r="B379" s="63" t="s">
        <v>81</v>
      </c>
      <c r="C379" s="43" t="s">
        <v>79</v>
      </c>
      <c r="D379" s="44">
        <f>$D$11</f>
        <v>88.27</v>
      </c>
      <c r="E379" s="44">
        <f t="shared" ref="E379:AA379" si="218">$D$11</f>
        <v>88.27</v>
      </c>
      <c r="F379" s="44">
        <f t="shared" si="218"/>
        <v>88.27</v>
      </c>
      <c r="G379" s="44">
        <f t="shared" si="218"/>
        <v>88.27</v>
      </c>
      <c r="H379" s="44">
        <f t="shared" si="218"/>
        <v>88.27</v>
      </c>
      <c r="I379" s="44">
        <f t="shared" si="218"/>
        <v>88.27</v>
      </c>
      <c r="J379" s="44">
        <f t="shared" si="218"/>
        <v>88.27</v>
      </c>
      <c r="K379" s="44">
        <f t="shared" si="218"/>
        <v>88.27</v>
      </c>
      <c r="L379" s="44">
        <f t="shared" si="218"/>
        <v>88.27</v>
      </c>
      <c r="M379" s="44">
        <f t="shared" si="218"/>
        <v>88.27</v>
      </c>
      <c r="N379" s="44">
        <f t="shared" si="218"/>
        <v>88.27</v>
      </c>
      <c r="O379" s="44">
        <f t="shared" si="218"/>
        <v>88.27</v>
      </c>
      <c r="P379" s="44">
        <f t="shared" si="218"/>
        <v>88.27</v>
      </c>
      <c r="Q379" s="44">
        <f t="shared" si="218"/>
        <v>88.27</v>
      </c>
      <c r="R379" s="44">
        <f t="shared" si="218"/>
        <v>88.27</v>
      </c>
      <c r="S379" s="44">
        <f t="shared" si="218"/>
        <v>88.27</v>
      </c>
      <c r="T379" s="44">
        <f t="shared" si="218"/>
        <v>88.27</v>
      </c>
      <c r="U379" s="44">
        <f t="shared" si="218"/>
        <v>88.27</v>
      </c>
      <c r="V379" s="44">
        <f t="shared" si="218"/>
        <v>88.27</v>
      </c>
      <c r="W379" s="44">
        <f t="shared" si="218"/>
        <v>88.27</v>
      </c>
      <c r="X379" s="44">
        <f t="shared" si="218"/>
        <v>88.27</v>
      </c>
      <c r="Y379" s="44">
        <f t="shared" si="218"/>
        <v>88.27</v>
      </c>
      <c r="Z379" s="44">
        <f t="shared" si="218"/>
        <v>88.27</v>
      </c>
      <c r="AA379" s="44">
        <f t="shared" si="218"/>
        <v>88.27</v>
      </c>
    </row>
    <row r="380" spans="1:27" ht="12.75" customHeight="1" collapsed="1" x14ac:dyDescent="0.3">
      <c r="A380" s="98" t="s">
        <v>1940</v>
      </c>
      <c r="B380" s="28" t="str">
        <f>"16"&amp;"."&amp;$B$752&amp;"."&amp;$B$753</f>
        <v>16.02.2024</v>
      </c>
      <c r="C380" s="90" t="s">
        <v>76</v>
      </c>
      <c r="D380" s="91">
        <f>ROUND(((D381+D382+D384+D383)/1000),5)</f>
        <v>3.5907800000000001</v>
      </c>
      <c r="E380" s="91">
        <f>ROUND(((E381+E382+E384+E383)/1000),5)</f>
        <v>3.4940500000000001</v>
      </c>
      <c r="F380" s="91">
        <f>ROUND(((F381+F382+F384+F383)/1000),5)</f>
        <v>3.4696699999999998</v>
      </c>
      <c r="G380" s="91">
        <f t="shared" ref="G380:AA380" si="219">ROUND(((G381+G382+G384+G383)/1000),5)</f>
        <v>3.46055</v>
      </c>
      <c r="H380" s="91">
        <f t="shared" si="219"/>
        <v>3.5268600000000001</v>
      </c>
      <c r="I380" s="91">
        <f t="shared" si="219"/>
        <v>3.6267100000000001</v>
      </c>
      <c r="J380" s="91">
        <f t="shared" si="219"/>
        <v>3.8066599999999999</v>
      </c>
      <c r="K380" s="91">
        <f t="shared" si="219"/>
        <v>4.1775900000000004</v>
      </c>
      <c r="L380" s="91">
        <f t="shared" si="219"/>
        <v>4.2415700000000003</v>
      </c>
      <c r="M380" s="91">
        <f t="shared" si="219"/>
        <v>4.2645200000000001</v>
      </c>
      <c r="N380" s="91">
        <f t="shared" si="219"/>
        <v>4.2643199999999997</v>
      </c>
      <c r="O380" s="91">
        <f t="shared" si="219"/>
        <v>4.3425500000000001</v>
      </c>
      <c r="P380" s="91">
        <f t="shared" si="219"/>
        <v>4.3228900000000001</v>
      </c>
      <c r="Q380" s="91">
        <f t="shared" si="219"/>
        <v>4.3242900000000004</v>
      </c>
      <c r="R380" s="91">
        <f t="shared" si="219"/>
        <v>4.3250500000000001</v>
      </c>
      <c r="S380" s="91">
        <f t="shared" si="219"/>
        <v>4.2674399999999997</v>
      </c>
      <c r="T380" s="91">
        <f t="shared" si="219"/>
        <v>4.2334699999999996</v>
      </c>
      <c r="U380" s="91">
        <f t="shared" si="219"/>
        <v>4.2606700000000002</v>
      </c>
      <c r="V380" s="91">
        <f t="shared" si="219"/>
        <v>4.28451</v>
      </c>
      <c r="W380" s="91">
        <f t="shared" si="219"/>
        <v>4.3277700000000001</v>
      </c>
      <c r="X380" s="91">
        <f t="shared" si="219"/>
        <v>4.26837</v>
      </c>
      <c r="Y380" s="91">
        <f t="shared" si="219"/>
        <v>4.18574</v>
      </c>
      <c r="Z380" s="91">
        <f t="shared" si="219"/>
        <v>4.0575200000000002</v>
      </c>
      <c r="AA380" s="91">
        <f t="shared" si="219"/>
        <v>3.77773</v>
      </c>
    </row>
    <row r="381" spans="1:27" ht="12.75" hidden="1" customHeight="1" outlineLevel="1" x14ac:dyDescent="0.3">
      <c r="A381" s="99" t="s">
        <v>1941</v>
      </c>
      <c r="B381" s="63" t="s">
        <v>238</v>
      </c>
      <c r="C381" s="43" t="s">
        <v>79</v>
      </c>
      <c r="D381" s="44">
        <v>1274.82</v>
      </c>
      <c r="E381" s="44">
        <v>1178.0899999999999</v>
      </c>
      <c r="F381" s="44">
        <v>1153.71</v>
      </c>
      <c r="G381" s="44">
        <v>1144.5899999999999</v>
      </c>
      <c r="H381" s="44">
        <v>1210.9000000000001</v>
      </c>
      <c r="I381" s="44">
        <v>1310.75</v>
      </c>
      <c r="J381" s="44">
        <v>1490.7</v>
      </c>
      <c r="K381" s="44">
        <v>1861.63</v>
      </c>
      <c r="L381" s="44">
        <v>1925.61</v>
      </c>
      <c r="M381" s="44">
        <v>1948.56</v>
      </c>
      <c r="N381" s="44">
        <v>1948.36</v>
      </c>
      <c r="O381" s="44">
        <v>2026.59</v>
      </c>
      <c r="P381" s="44">
        <v>2006.93</v>
      </c>
      <c r="Q381" s="44">
        <v>2008.33</v>
      </c>
      <c r="R381" s="44">
        <v>2009.09</v>
      </c>
      <c r="S381" s="44">
        <v>1951.48</v>
      </c>
      <c r="T381" s="44">
        <v>1917.51</v>
      </c>
      <c r="U381" s="44">
        <v>1944.71</v>
      </c>
      <c r="V381" s="44">
        <v>1968.55</v>
      </c>
      <c r="W381" s="44">
        <v>2011.81</v>
      </c>
      <c r="X381" s="44">
        <v>1952.41</v>
      </c>
      <c r="Y381" s="44">
        <v>1869.78</v>
      </c>
      <c r="Z381" s="44">
        <v>1741.56</v>
      </c>
      <c r="AA381" s="44">
        <v>1461.77</v>
      </c>
    </row>
    <row r="382" spans="1:27" ht="12.75" hidden="1" customHeight="1" outlineLevel="1" x14ac:dyDescent="0.3">
      <c r="A382" s="99" t="s">
        <v>1942</v>
      </c>
      <c r="B382" s="63" t="s">
        <v>90</v>
      </c>
      <c r="C382" s="43" t="s">
        <v>79</v>
      </c>
      <c r="D382" s="44">
        <f>$D$307</f>
        <v>2222.89</v>
      </c>
      <c r="E382" s="44">
        <f t="shared" ref="E382:AA382" si="220">$D$307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3">
      <c r="A383" s="99" t="s">
        <v>1943</v>
      </c>
      <c r="B383" s="63" t="s">
        <v>83</v>
      </c>
      <c r="C383" s="43" t="s">
        <v>79</v>
      </c>
      <c r="D383" s="44">
        <v>4.8</v>
      </c>
      <c r="E383" s="44">
        <v>4.8</v>
      </c>
      <c r="F383" s="44">
        <v>4.8</v>
      </c>
      <c r="G383" s="44">
        <v>4.8</v>
      </c>
      <c r="H383" s="44">
        <v>4.8</v>
      </c>
      <c r="I383" s="44">
        <v>4.8</v>
      </c>
      <c r="J383" s="44">
        <v>4.8</v>
      </c>
      <c r="K383" s="44">
        <v>4.8</v>
      </c>
      <c r="L383" s="44">
        <v>4.8</v>
      </c>
      <c r="M383" s="44">
        <v>4.8</v>
      </c>
      <c r="N383" s="44">
        <v>4.8</v>
      </c>
      <c r="O383" s="44">
        <v>4.8</v>
      </c>
      <c r="P383" s="44">
        <v>4.8</v>
      </c>
      <c r="Q383" s="44">
        <v>4.8</v>
      </c>
      <c r="R383" s="44">
        <v>4.8</v>
      </c>
      <c r="S383" s="44">
        <v>4.8</v>
      </c>
      <c r="T383" s="44">
        <v>4.8</v>
      </c>
      <c r="U383" s="44">
        <v>4.8</v>
      </c>
      <c r="V383" s="44">
        <v>4.8</v>
      </c>
      <c r="W383" s="44">
        <v>4.8</v>
      </c>
      <c r="X383" s="44">
        <v>4.8</v>
      </c>
      <c r="Y383" s="44">
        <v>4.8</v>
      </c>
      <c r="Z383" s="44">
        <v>4.8</v>
      </c>
      <c r="AA383" s="44">
        <v>4.8</v>
      </c>
    </row>
    <row r="384" spans="1:27" ht="12.75" hidden="1" customHeight="1" outlineLevel="1" x14ac:dyDescent="0.3">
      <c r="A384" s="99" t="s">
        <v>1944</v>
      </c>
      <c r="B384" s="63" t="s">
        <v>81</v>
      </c>
      <c r="C384" s="43" t="s">
        <v>79</v>
      </c>
      <c r="D384" s="44">
        <f>$D$11</f>
        <v>88.27</v>
      </c>
      <c r="E384" s="44">
        <f t="shared" ref="E384:AA384" si="221">$D$11</f>
        <v>88.27</v>
      </c>
      <c r="F384" s="44">
        <f t="shared" si="221"/>
        <v>88.27</v>
      </c>
      <c r="G384" s="44">
        <f t="shared" si="221"/>
        <v>88.27</v>
      </c>
      <c r="H384" s="44">
        <f t="shared" si="221"/>
        <v>88.27</v>
      </c>
      <c r="I384" s="44">
        <f t="shared" si="221"/>
        <v>88.27</v>
      </c>
      <c r="J384" s="44">
        <f t="shared" si="221"/>
        <v>88.27</v>
      </c>
      <c r="K384" s="44">
        <f t="shared" si="221"/>
        <v>88.27</v>
      </c>
      <c r="L384" s="44">
        <f t="shared" si="221"/>
        <v>88.27</v>
      </c>
      <c r="M384" s="44">
        <f t="shared" si="221"/>
        <v>88.27</v>
      </c>
      <c r="N384" s="44">
        <f t="shared" si="221"/>
        <v>88.27</v>
      </c>
      <c r="O384" s="44">
        <f t="shared" si="221"/>
        <v>88.27</v>
      </c>
      <c r="P384" s="44">
        <f t="shared" si="221"/>
        <v>88.27</v>
      </c>
      <c r="Q384" s="44">
        <f t="shared" si="221"/>
        <v>88.27</v>
      </c>
      <c r="R384" s="44">
        <f t="shared" si="221"/>
        <v>88.27</v>
      </c>
      <c r="S384" s="44">
        <f t="shared" si="221"/>
        <v>88.27</v>
      </c>
      <c r="T384" s="44">
        <f t="shared" si="221"/>
        <v>88.27</v>
      </c>
      <c r="U384" s="44">
        <f t="shared" si="221"/>
        <v>88.27</v>
      </c>
      <c r="V384" s="44">
        <f t="shared" si="221"/>
        <v>88.27</v>
      </c>
      <c r="W384" s="44">
        <f t="shared" si="221"/>
        <v>88.27</v>
      </c>
      <c r="X384" s="44">
        <f t="shared" si="221"/>
        <v>88.27</v>
      </c>
      <c r="Y384" s="44">
        <f t="shared" si="221"/>
        <v>88.27</v>
      </c>
      <c r="Z384" s="44">
        <f t="shared" si="221"/>
        <v>88.27</v>
      </c>
      <c r="AA384" s="44">
        <f t="shared" si="221"/>
        <v>88.27</v>
      </c>
    </row>
    <row r="385" spans="1:27" ht="12.75" customHeight="1" collapsed="1" x14ac:dyDescent="0.3">
      <c r="A385" s="98" t="s">
        <v>1945</v>
      </c>
      <c r="B385" s="28" t="str">
        <f>"17"&amp;"."&amp;$B$752&amp;"."&amp;$B$753</f>
        <v>17.02.2024</v>
      </c>
      <c r="C385" s="90" t="s">
        <v>76</v>
      </c>
      <c r="D385" s="91">
        <f>ROUND(((D386+D387+D389+D388)/1000),5)</f>
        <v>3.78979</v>
      </c>
      <c r="E385" s="91">
        <f>ROUND(((E386+E387+E389+E388)/1000),5)</f>
        <v>3.6633599999999999</v>
      </c>
      <c r="F385" s="91">
        <f>ROUND(((F386+F387+F389+F388)/1000),5)</f>
        <v>3.5887899999999999</v>
      </c>
      <c r="G385" s="91">
        <f t="shared" ref="G385:AA385" si="222">ROUND(((G386+G387+G389+G388)/1000),5)</f>
        <v>3.5851199999999999</v>
      </c>
      <c r="H385" s="91">
        <f t="shared" si="222"/>
        <v>3.5884399999999999</v>
      </c>
      <c r="I385" s="91">
        <f t="shared" si="222"/>
        <v>3.649</v>
      </c>
      <c r="J385" s="91">
        <f t="shared" si="222"/>
        <v>3.7473900000000002</v>
      </c>
      <c r="K385" s="91">
        <f t="shared" si="222"/>
        <v>3.8639399999999999</v>
      </c>
      <c r="L385" s="91">
        <f t="shared" si="222"/>
        <v>4.1825700000000001</v>
      </c>
      <c r="M385" s="91">
        <f t="shared" si="222"/>
        <v>4.2635300000000003</v>
      </c>
      <c r="N385" s="91">
        <f t="shared" si="222"/>
        <v>4.3606400000000001</v>
      </c>
      <c r="O385" s="91">
        <f t="shared" si="222"/>
        <v>4.3598600000000003</v>
      </c>
      <c r="P385" s="91">
        <f t="shared" si="222"/>
        <v>4.3316100000000004</v>
      </c>
      <c r="Q385" s="91">
        <f t="shared" si="222"/>
        <v>4.2724399999999996</v>
      </c>
      <c r="R385" s="91">
        <f t="shared" si="222"/>
        <v>4.2458299999999998</v>
      </c>
      <c r="S385" s="91">
        <f t="shared" si="222"/>
        <v>4.1976699999999996</v>
      </c>
      <c r="T385" s="91">
        <f t="shared" si="222"/>
        <v>4.1968100000000002</v>
      </c>
      <c r="U385" s="91">
        <f t="shared" si="222"/>
        <v>4.2272499999999997</v>
      </c>
      <c r="V385" s="91">
        <f t="shared" si="222"/>
        <v>4.2037300000000002</v>
      </c>
      <c r="W385" s="91">
        <f t="shared" si="222"/>
        <v>4.2589100000000002</v>
      </c>
      <c r="X385" s="91">
        <f t="shared" si="222"/>
        <v>4.2663099999999998</v>
      </c>
      <c r="Y385" s="91">
        <f t="shared" si="222"/>
        <v>4.1447500000000002</v>
      </c>
      <c r="Z385" s="91">
        <f t="shared" si="222"/>
        <v>3.9763999999999999</v>
      </c>
      <c r="AA385" s="91">
        <f t="shared" si="222"/>
        <v>3.8241900000000002</v>
      </c>
    </row>
    <row r="386" spans="1:27" ht="12.75" hidden="1" customHeight="1" outlineLevel="1" x14ac:dyDescent="0.3">
      <c r="A386" s="99" t="s">
        <v>1946</v>
      </c>
      <c r="B386" s="63" t="s">
        <v>238</v>
      </c>
      <c r="C386" s="43" t="s">
        <v>79</v>
      </c>
      <c r="D386" s="44">
        <v>1473.83</v>
      </c>
      <c r="E386" s="44">
        <v>1347.4</v>
      </c>
      <c r="F386" s="44">
        <v>1272.83</v>
      </c>
      <c r="G386" s="44">
        <v>1269.1600000000001</v>
      </c>
      <c r="H386" s="44">
        <v>1272.48</v>
      </c>
      <c r="I386" s="44">
        <v>1333.04</v>
      </c>
      <c r="J386" s="44">
        <v>1431.43</v>
      </c>
      <c r="K386" s="44">
        <v>1547.98</v>
      </c>
      <c r="L386" s="44">
        <v>1866.61</v>
      </c>
      <c r="M386" s="44">
        <v>1947.57</v>
      </c>
      <c r="N386" s="44">
        <v>2044.68</v>
      </c>
      <c r="O386" s="44">
        <v>2043.9</v>
      </c>
      <c r="P386" s="44">
        <v>2015.65</v>
      </c>
      <c r="Q386" s="44">
        <v>1956.48</v>
      </c>
      <c r="R386" s="44">
        <v>1929.87</v>
      </c>
      <c r="S386" s="44">
        <v>1881.71</v>
      </c>
      <c r="T386" s="44">
        <v>1880.85</v>
      </c>
      <c r="U386" s="44">
        <v>1911.29</v>
      </c>
      <c r="V386" s="44">
        <v>1887.77</v>
      </c>
      <c r="W386" s="44">
        <v>1942.95</v>
      </c>
      <c r="X386" s="44">
        <v>1950.35</v>
      </c>
      <c r="Y386" s="44">
        <v>1828.79</v>
      </c>
      <c r="Z386" s="44">
        <v>1660.44</v>
      </c>
      <c r="AA386" s="44">
        <v>1508.23</v>
      </c>
    </row>
    <row r="387" spans="1:27" ht="12.75" hidden="1" customHeight="1" outlineLevel="1" x14ac:dyDescent="0.3">
      <c r="A387" s="99" t="s">
        <v>1947</v>
      </c>
      <c r="B387" s="63" t="s">
        <v>90</v>
      </c>
      <c r="C387" s="43" t="s">
        <v>79</v>
      </c>
      <c r="D387" s="44">
        <f>$D$307</f>
        <v>2222.89</v>
      </c>
      <c r="E387" s="44">
        <f t="shared" ref="E387:AA387" si="223">$D$307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3">
      <c r="A388" s="99" t="s">
        <v>1948</v>
      </c>
      <c r="B388" s="63" t="s">
        <v>83</v>
      </c>
      <c r="C388" s="43" t="s">
        <v>79</v>
      </c>
      <c r="D388" s="44">
        <v>4.8</v>
      </c>
      <c r="E388" s="44">
        <v>4.8</v>
      </c>
      <c r="F388" s="44">
        <v>4.8</v>
      </c>
      <c r="G388" s="44">
        <v>4.8</v>
      </c>
      <c r="H388" s="44">
        <v>4.8</v>
      </c>
      <c r="I388" s="44">
        <v>4.8</v>
      </c>
      <c r="J388" s="44">
        <v>4.8</v>
      </c>
      <c r="K388" s="44">
        <v>4.8</v>
      </c>
      <c r="L388" s="44">
        <v>4.8</v>
      </c>
      <c r="M388" s="44">
        <v>4.8</v>
      </c>
      <c r="N388" s="44">
        <v>4.8</v>
      </c>
      <c r="O388" s="44">
        <v>4.8</v>
      </c>
      <c r="P388" s="44">
        <v>4.8</v>
      </c>
      <c r="Q388" s="44">
        <v>4.8</v>
      </c>
      <c r="R388" s="44">
        <v>4.8</v>
      </c>
      <c r="S388" s="44">
        <v>4.8</v>
      </c>
      <c r="T388" s="44">
        <v>4.8</v>
      </c>
      <c r="U388" s="44">
        <v>4.8</v>
      </c>
      <c r="V388" s="44">
        <v>4.8</v>
      </c>
      <c r="W388" s="44">
        <v>4.8</v>
      </c>
      <c r="X388" s="44">
        <v>4.8</v>
      </c>
      <c r="Y388" s="44">
        <v>4.8</v>
      </c>
      <c r="Z388" s="44">
        <v>4.8</v>
      </c>
      <c r="AA388" s="44">
        <v>4.8</v>
      </c>
    </row>
    <row r="389" spans="1:27" ht="12.75" hidden="1" customHeight="1" outlineLevel="1" x14ac:dyDescent="0.3">
      <c r="A389" s="99" t="s">
        <v>1949</v>
      </c>
      <c r="B389" s="63" t="s">
        <v>81</v>
      </c>
      <c r="C389" s="43" t="s">
        <v>79</v>
      </c>
      <c r="D389" s="44">
        <f>$D$11</f>
        <v>88.27</v>
      </c>
      <c r="E389" s="44">
        <f t="shared" ref="E389:AA389" si="224">$D$11</f>
        <v>88.27</v>
      </c>
      <c r="F389" s="44">
        <f t="shared" si="224"/>
        <v>88.27</v>
      </c>
      <c r="G389" s="44">
        <f t="shared" si="224"/>
        <v>88.27</v>
      </c>
      <c r="H389" s="44">
        <f t="shared" si="224"/>
        <v>88.27</v>
      </c>
      <c r="I389" s="44">
        <f t="shared" si="224"/>
        <v>88.27</v>
      </c>
      <c r="J389" s="44">
        <f t="shared" si="224"/>
        <v>88.27</v>
      </c>
      <c r="K389" s="44">
        <f t="shared" si="224"/>
        <v>88.27</v>
      </c>
      <c r="L389" s="44">
        <f t="shared" si="224"/>
        <v>88.27</v>
      </c>
      <c r="M389" s="44">
        <f t="shared" si="224"/>
        <v>88.27</v>
      </c>
      <c r="N389" s="44">
        <f t="shared" si="224"/>
        <v>88.27</v>
      </c>
      <c r="O389" s="44">
        <f t="shared" si="224"/>
        <v>88.27</v>
      </c>
      <c r="P389" s="44">
        <f t="shared" si="224"/>
        <v>88.27</v>
      </c>
      <c r="Q389" s="44">
        <f t="shared" si="224"/>
        <v>88.27</v>
      </c>
      <c r="R389" s="44">
        <f t="shared" si="224"/>
        <v>88.27</v>
      </c>
      <c r="S389" s="44">
        <f t="shared" si="224"/>
        <v>88.27</v>
      </c>
      <c r="T389" s="44">
        <f t="shared" si="224"/>
        <v>88.27</v>
      </c>
      <c r="U389" s="44">
        <f t="shared" si="224"/>
        <v>88.27</v>
      </c>
      <c r="V389" s="44">
        <f t="shared" si="224"/>
        <v>88.27</v>
      </c>
      <c r="W389" s="44">
        <f t="shared" si="224"/>
        <v>88.27</v>
      </c>
      <c r="X389" s="44">
        <f t="shared" si="224"/>
        <v>88.27</v>
      </c>
      <c r="Y389" s="44">
        <f t="shared" si="224"/>
        <v>88.27</v>
      </c>
      <c r="Z389" s="44">
        <f t="shared" si="224"/>
        <v>88.27</v>
      </c>
      <c r="AA389" s="44">
        <f t="shared" si="224"/>
        <v>88.27</v>
      </c>
    </row>
    <row r="390" spans="1:27" ht="12.75" customHeight="1" collapsed="1" x14ac:dyDescent="0.3">
      <c r="A390" s="98" t="s">
        <v>1950</v>
      </c>
      <c r="B390" s="28" t="str">
        <f>"18"&amp;"."&amp;$B$752&amp;"."&amp;$B$753</f>
        <v>18.02.2024</v>
      </c>
      <c r="C390" s="90" t="s">
        <v>76</v>
      </c>
      <c r="D390" s="91">
        <f>ROUND(((D391+D392+D394+D393)/1000),5)</f>
        <v>3.7317800000000001</v>
      </c>
      <c r="E390" s="91">
        <f>ROUND(((E391+E392+E394+E393)/1000),5)</f>
        <v>3.6270600000000002</v>
      </c>
      <c r="F390" s="91">
        <f>ROUND(((F391+F392+F394+F393)/1000),5)</f>
        <v>3.57959</v>
      </c>
      <c r="G390" s="91">
        <f t="shared" ref="G390:AA390" si="225">ROUND(((G391+G392+G394+G393)/1000),5)</f>
        <v>3.56033</v>
      </c>
      <c r="H390" s="91">
        <f t="shared" si="225"/>
        <v>3.5867300000000002</v>
      </c>
      <c r="I390" s="91">
        <f t="shared" si="225"/>
        <v>3.6246900000000002</v>
      </c>
      <c r="J390" s="91">
        <f t="shared" si="225"/>
        <v>3.6919200000000001</v>
      </c>
      <c r="K390" s="91">
        <f t="shared" si="225"/>
        <v>3.78939</v>
      </c>
      <c r="L390" s="91">
        <f t="shared" si="225"/>
        <v>4.0244299999999997</v>
      </c>
      <c r="M390" s="91">
        <f t="shared" si="225"/>
        <v>4.2115</v>
      </c>
      <c r="N390" s="91">
        <f t="shared" si="225"/>
        <v>4.2900099999999997</v>
      </c>
      <c r="O390" s="91">
        <f t="shared" si="225"/>
        <v>4.3002000000000002</v>
      </c>
      <c r="P390" s="91">
        <f t="shared" si="225"/>
        <v>4.2839700000000001</v>
      </c>
      <c r="Q390" s="91">
        <f t="shared" si="225"/>
        <v>4.2648599999999997</v>
      </c>
      <c r="R390" s="91">
        <f t="shared" si="225"/>
        <v>4.2534400000000003</v>
      </c>
      <c r="S390" s="91">
        <f t="shared" si="225"/>
        <v>4.2245600000000003</v>
      </c>
      <c r="T390" s="91">
        <f t="shared" si="225"/>
        <v>4.2846500000000001</v>
      </c>
      <c r="U390" s="91">
        <f t="shared" si="225"/>
        <v>4.3320999999999996</v>
      </c>
      <c r="V390" s="91">
        <f t="shared" si="225"/>
        <v>4.3100300000000002</v>
      </c>
      <c r="W390" s="91">
        <f t="shared" si="225"/>
        <v>4.3003200000000001</v>
      </c>
      <c r="X390" s="91">
        <f t="shared" si="225"/>
        <v>4.3178999999999998</v>
      </c>
      <c r="Y390" s="91">
        <f t="shared" si="225"/>
        <v>4.1811999999999996</v>
      </c>
      <c r="Z390" s="91">
        <f t="shared" si="225"/>
        <v>3.8889300000000002</v>
      </c>
      <c r="AA390" s="91">
        <f t="shared" si="225"/>
        <v>3.7612899999999998</v>
      </c>
    </row>
    <row r="391" spans="1:27" ht="12.75" hidden="1" customHeight="1" outlineLevel="1" x14ac:dyDescent="0.3">
      <c r="A391" s="99" t="s">
        <v>1951</v>
      </c>
      <c r="B391" s="63" t="s">
        <v>238</v>
      </c>
      <c r="C391" s="43" t="s">
        <v>79</v>
      </c>
      <c r="D391" s="44">
        <v>1415.82</v>
      </c>
      <c r="E391" s="44">
        <v>1311.1</v>
      </c>
      <c r="F391" s="44">
        <v>1263.6300000000001</v>
      </c>
      <c r="G391" s="44">
        <v>1244.3699999999999</v>
      </c>
      <c r="H391" s="44">
        <v>1270.77</v>
      </c>
      <c r="I391" s="44">
        <v>1308.73</v>
      </c>
      <c r="J391" s="44">
        <v>1375.96</v>
      </c>
      <c r="K391" s="44">
        <v>1473.43</v>
      </c>
      <c r="L391" s="44">
        <v>1708.47</v>
      </c>
      <c r="M391" s="44">
        <v>1895.54</v>
      </c>
      <c r="N391" s="44">
        <v>1974.05</v>
      </c>
      <c r="O391" s="44">
        <v>1984.24</v>
      </c>
      <c r="P391" s="44">
        <v>1968.01</v>
      </c>
      <c r="Q391" s="44">
        <v>1948.9</v>
      </c>
      <c r="R391" s="44">
        <v>1937.48</v>
      </c>
      <c r="S391" s="44">
        <v>1908.6</v>
      </c>
      <c r="T391" s="44">
        <v>1968.69</v>
      </c>
      <c r="U391" s="44">
        <v>2016.14</v>
      </c>
      <c r="V391" s="44">
        <v>1994.07</v>
      </c>
      <c r="W391" s="44">
        <v>1984.36</v>
      </c>
      <c r="X391" s="44">
        <v>2001.94</v>
      </c>
      <c r="Y391" s="44">
        <v>1865.24</v>
      </c>
      <c r="Z391" s="44">
        <v>1572.97</v>
      </c>
      <c r="AA391" s="44">
        <v>1445.33</v>
      </c>
    </row>
    <row r="392" spans="1:27" ht="12.75" hidden="1" customHeight="1" outlineLevel="1" x14ac:dyDescent="0.3">
      <c r="A392" s="99" t="s">
        <v>1952</v>
      </c>
      <c r="B392" s="63" t="s">
        <v>90</v>
      </c>
      <c r="C392" s="43" t="s">
        <v>79</v>
      </c>
      <c r="D392" s="44">
        <f>$D$307</f>
        <v>2222.89</v>
      </c>
      <c r="E392" s="44">
        <f t="shared" ref="E392:AA392" si="226">$D$307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3">
      <c r="A393" s="99" t="s">
        <v>1953</v>
      </c>
      <c r="B393" s="63" t="s">
        <v>83</v>
      </c>
      <c r="C393" s="43" t="s">
        <v>79</v>
      </c>
      <c r="D393" s="44">
        <v>4.8</v>
      </c>
      <c r="E393" s="44">
        <v>4.8</v>
      </c>
      <c r="F393" s="44">
        <v>4.8</v>
      </c>
      <c r="G393" s="44">
        <v>4.8</v>
      </c>
      <c r="H393" s="44">
        <v>4.8</v>
      </c>
      <c r="I393" s="44">
        <v>4.8</v>
      </c>
      <c r="J393" s="44">
        <v>4.8</v>
      </c>
      <c r="K393" s="44">
        <v>4.8</v>
      </c>
      <c r="L393" s="44">
        <v>4.8</v>
      </c>
      <c r="M393" s="44">
        <v>4.8</v>
      </c>
      <c r="N393" s="44">
        <v>4.8</v>
      </c>
      <c r="O393" s="44">
        <v>4.8</v>
      </c>
      <c r="P393" s="44">
        <v>4.8</v>
      </c>
      <c r="Q393" s="44">
        <v>4.8</v>
      </c>
      <c r="R393" s="44">
        <v>4.8</v>
      </c>
      <c r="S393" s="44">
        <v>4.8</v>
      </c>
      <c r="T393" s="44">
        <v>4.8</v>
      </c>
      <c r="U393" s="44">
        <v>4.8</v>
      </c>
      <c r="V393" s="44">
        <v>4.8</v>
      </c>
      <c r="W393" s="44">
        <v>4.8</v>
      </c>
      <c r="X393" s="44">
        <v>4.8</v>
      </c>
      <c r="Y393" s="44">
        <v>4.8</v>
      </c>
      <c r="Z393" s="44">
        <v>4.8</v>
      </c>
      <c r="AA393" s="44">
        <v>4.8</v>
      </c>
    </row>
    <row r="394" spans="1:27" ht="12.75" hidden="1" customHeight="1" outlineLevel="1" x14ac:dyDescent="0.3">
      <c r="A394" s="99" t="s">
        <v>1954</v>
      </c>
      <c r="B394" s="63" t="s">
        <v>81</v>
      </c>
      <c r="C394" s="43" t="s">
        <v>79</v>
      </c>
      <c r="D394" s="44">
        <f>$D$11</f>
        <v>88.27</v>
      </c>
      <c r="E394" s="44">
        <f t="shared" ref="E394:AA394" si="227">$D$11</f>
        <v>88.27</v>
      </c>
      <c r="F394" s="44">
        <f t="shared" si="227"/>
        <v>88.27</v>
      </c>
      <c r="G394" s="44">
        <f t="shared" si="227"/>
        <v>88.27</v>
      </c>
      <c r="H394" s="44">
        <f t="shared" si="227"/>
        <v>88.27</v>
      </c>
      <c r="I394" s="44">
        <f t="shared" si="227"/>
        <v>88.27</v>
      </c>
      <c r="J394" s="44">
        <f t="shared" si="227"/>
        <v>88.27</v>
      </c>
      <c r="K394" s="44">
        <f t="shared" si="227"/>
        <v>88.27</v>
      </c>
      <c r="L394" s="44">
        <f t="shared" si="227"/>
        <v>88.27</v>
      </c>
      <c r="M394" s="44">
        <f t="shared" si="227"/>
        <v>88.27</v>
      </c>
      <c r="N394" s="44">
        <f t="shared" si="227"/>
        <v>88.27</v>
      </c>
      <c r="O394" s="44">
        <f t="shared" si="227"/>
        <v>88.27</v>
      </c>
      <c r="P394" s="44">
        <f t="shared" si="227"/>
        <v>88.27</v>
      </c>
      <c r="Q394" s="44">
        <f t="shared" si="227"/>
        <v>88.27</v>
      </c>
      <c r="R394" s="44">
        <f t="shared" si="227"/>
        <v>88.27</v>
      </c>
      <c r="S394" s="44">
        <f t="shared" si="227"/>
        <v>88.27</v>
      </c>
      <c r="T394" s="44">
        <f t="shared" si="227"/>
        <v>88.27</v>
      </c>
      <c r="U394" s="44">
        <f t="shared" si="227"/>
        <v>88.27</v>
      </c>
      <c r="V394" s="44">
        <f t="shared" si="227"/>
        <v>88.27</v>
      </c>
      <c r="W394" s="44">
        <f t="shared" si="227"/>
        <v>88.27</v>
      </c>
      <c r="X394" s="44">
        <f t="shared" si="227"/>
        <v>88.27</v>
      </c>
      <c r="Y394" s="44">
        <f t="shared" si="227"/>
        <v>88.27</v>
      </c>
      <c r="Z394" s="44">
        <f t="shared" si="227"/>
        <v>88.27</v>
      </c>
      <c r="AA394" s="44">
        <f t="shared" si="227"/>
        <v>88.27</v>
      </c>
    </row>
    <row r="395" spans="1:27" ht="12.75" customHeight="1" collapsed="1" x14ac:dyDescent="0.3">
      <c r="A395" s="98" t="s">
        <v>1955</v>
      </c>
      <c r="B395" s="28" t="str">
        <f>"19"&amp;"."&amp;$B$752&amp;"."&amp;$B$753</f>
        <v>19.02.2024</v>
      </c>
      <c r="C395" s="90" t="s">
        <v>76</v>
      </c>
      <c r="D395" s="91">
        <f>ROUND(((D396+D397+D399+D398)/1000),5)</f>
        <v>3.7156500000000001</v>
      </c>
      <c r="E395" s="91">
        <f>ROUND(((E396+E397+E399+E398)/1000),5)</f>
        <v>3.5998399999999999</v>
      </c>
      <c r="F395" s="91">
        <f>ROUND(((F396+F397+F399+F398)/1000),5)</f>
        <v>3.5443500000000001</v>
      </c>
      <c r="G395" s="91">
        <f t="shared" ref="G395:AA395" si="228">ROUND(((G396+G397+G399+G398)/1000),5)</f>
        <v>3.5358800000000001</v>
      </c>
      <c r="H395" s="91">
        <f t="shared" si="228"/>
        <v>3.5836800000000002</v>
      </c>
      <c r="I395" s="91">
        <f t="shared" si="228"/>
        <v>3.6497000000000002</v>
      </c>
      <c r="J395" s="91">
        <f t="shared" si="228"/>
        <v>3.8697400000000002</v>
      </c>
      <c r="K395" s="91">
        <f t="shared" si="228"/>
        <v>4.1466799999999999</v>
      </c>
      <c r="L395" s="91">
        <f t="shared" si="228"/>
        <v>4.3112500000000002</v>
      </c>
      <c r="M395" s="91">
        <f t="shared" si="228"/>
        <v>4.2839099999999997</v>
      </c>
      <c r="N395" s="91">
        <f t="shared" si="228"/>
        <v>4.2952899999999996</v>
      </c>
      <c r="O395" s="91">
        <f t="shared" si="228"/>
        <v>4.39344</v>
      </c>
      <c r="P395" s="91">
        <f t="shared" si="228"/>
        <v>4.3895299999999997</v>
      </c>
      <c r="Q395" s="91">
        <f t="shared" si="228"/>
        <v>4.3845999999999998</v>
      </c>
      <c r="R395" s="91">
        <f t="shared" si="228"/>
        <v>4.3878599999999999</v>
      </c>
      <c r="S395" s="91">
        <f t="shared" si="228"/>
        <v>4.2771699999999999</v>
      </c>
      <c r="T395" s="91">
        <f t="shared" si="228"/>
        <v>4.2708000000000004</v>
      </c>
      <c r="U395" s="91">
        <f t="shared" si="228"/>
        <v>4.2788899999999996</v>
      </c>
      <c r="V395" s="91">
        <f t="shared" si="228"/>
        <v>4.3126800000000003</v>
      </c>
      <c r="W395" s="91">
        <f t="shared" si="228"/>
        <v>4.3061699999999998</v>
      </c>
      <c r="X395" s="91">
        <f t="shared" si="228"/>
        <v>4.2065400000000004</v>
      </c>
      <c r="Y395" s="91">
        <f t="shared" si="228"/>
        <v>4.1277600000000003</v>
      </c>
      <c r="Z395" s="91">
        <f t="shared" si="228"/>
        <v>3.8881999999999999</v>
      </c>
      <c r="AA395" s="91">
        <f t="shared" si="228"/>
        <v>3.6796199999999999</v>
      </c>
    </row>
    <row r="396" spans="1:27" ht="12.75" hidden="1" customHeight="1" outlineLevel="1" x14ac:dyDescent="0.3">
      <c r="A396" s="99" t="s">
        <v>1956</v>
      </c>
      <c r="B396" s="63" t="s">
        <v>238</v>
      </c>
      <c r="C396" s="43" t="s">
        <v>79</v>
      </c>
      <c r="D396" s="44">
        <v>1399.69</v>
      </c>
      <c r="E396" s="44">
        <v>1283.8800000000001</v>
      </c>
      <c r="F396" s="44">
        <v>1228.3900000000001</v>
      </c>
      <c r="G396" s="44">
        <v>1219.92</v>
      </c>
      <c r="H396" s="44">
        <v>1267.72</v>
      </c>
      <c r="I396" s="44">
        <v>1333.74</v>
      </c>
      <c r="J396" s="44">
        <v>1553.78</v>
      </c>
      <c r="K396" s="44">
        <v>1830.72</v>
      </c>
      <c r="L396" s="44">
        <v>1995.29</v>
      </c>
      <c r="M396" s="44">
        <v>1967.95</v>
      </c>
      <c r="N396" s="44">
        <v>1979.33</v>
      </c>
      <c r="O396" s="44">
        <v>2077.48</v>
      </c>
      <c r="P396" s="44">
        <v>2073.5700000000002</v>
      </c>
      <c r="Q396" s="44">
        <v>2068.64</v>
      </c>
      <c r="R396" s="44">
        <v>2071.9</v>
      </c>
      <c r="S396" s="44">
        <v>1961.21</v>
      </c>
      <c r="T396" s="44">
        <v>1954.84</v>
      </c>
      <c r="U396" s="44">
        <v>1962.93</v>
      </c>
      <c r="V396" s="44">
        <v>1996.72</v>
      </c>
      <c r="W396" s="44">
        <v>1990.21</v>
      </c>
      <c r="X396" s="44">
        <v>1890.58</v>
      </c>
      <c r="Y396" s="44">
        <v>1811.8</v>
      </c>
      <c r="Z396" s="44">
        <v>1572.24</v>
      </c>
      <c r="AA396" s="44">
        <v>1363.66</v>
      </c>
    </row>
    <row r="397" spans="1:27" ht="12.75" hidden="1" customHeight="1" outlineLevel="1" x14ac:dyDescent="0.3">
      <c r="A397" s="99" t="s">
        <v>1957</v>
      </c>
      <c r="B397" s="63" t="s">
        <v>90</v>
      </c>
      <c r="C397" s="43" t="s">
        <v>79</v>
      </c>
      <c r="D397" s="44">
        <f>$D$307</f>
        <v>2222.89</v>
      </c>
      <c r="E397" s="44">
        <f t="shared" ref="E397:AA397" si="229">$D$307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3">
      <c r="A398" s="99" t="s">
        <v>1958</v>
      </c>
      <c r="B398" s="63" t="s">
        <v>83</v>
      </c>
      <c r="C398" s="43" t="s">
        <v>79</v>
      </c>
      <c r="D398" s="111">
        <v>4.8</v>
      </c>
      <c r="E398" s="111">
        <v>4.8</v>
      </c>
      <c r="F398" s="111">
        <v>4.8</v>
      </c>
      <c r="G398" s="111">
        <v>4.8</v>
      </c>
      <c r="H398" s="111">
        <v>4.8</v>
      </c>
      <c r="I398" s="111">
        <v>4.8</v>
      </c>
      <c r="J398" s="111">
        <v>4.8</v>
      </c>
      <c r="K398" s="111">
        <v>4.8</v>
      </c>
      <c r="L398" s="111">
        <v>4.8</v>
      </c>
      <c r="M398" s="111">
        <v>4.8</v>
      </c>
      <c r="N398" s="111">
        <v>4.8</v>
      </c>
      <c r="O398" s="111">
        <v>4.8</v>
      </c>
      <c r="P398" s="111">
        <v>4.8</v>
      </c>
      <c r="Q398" s="111">
        <v>4.8</v>
      </c>
      <c r="R398" s="111">
        <v>4.8</v>
      </c>
      <c r="S398" s="111">
        <v>4.8</v>
      </c>
      <c r="T398" s="111">
        <v>4.8</v>
      </c>
      <c r="U398" s="111">
        <v>4.8</v>
      </c>
      <c r="V398" s="111">
        <v>4.8</v>
      </c>
      <c r="W398" s="111">
        <v>4.8</v>
      </c>
      <c r="X398" s="111">
        <v>4.8</v>
      </c>
      <c r="Y398" s="111">
        <v>4.8</v>
      </c>
      <c r="Z398" s="111">
        <v>4.8</v>
      </c>
      <c r="AA398" s="111">
        <v>4.8</v>
      </c>
    </row>
    <row r="399" spans="1:27" ht="12.75" hidden="1" customHeight="1" outlineLevel="1" x14ac:dyDescent="0.3">
      <c r="A399" s="99" t="s">
        <v>1959</v>
      </c>
      <c r="B399" s="63" t="s">
        <v>81</v>
      </c>
      <c r="C399" s="43" t="s">
        <v>79</v>
      </c>
      <c r="D399" s="44">
        <f>$D$11</f>
        <v>88.27</v>
      </c>
      <c r="E399" s="44">
        <f t="shared" ref="E399:AA399" si="230">$D$11</f>
        <v>88.27</v>
      </c>
      <c r="F399" s="44">
        <f t="shared" si="230"/>
        <v>88.27</v>
      </c>
      <c r="G399" s="44">
        <f t="shared" si="230"/>
        <v>88.27</v>
      </c>
      <c r="H399" s="44">
        <f t="shared" si="230"/>
        <v>88.27</v>
      </c>
      <c r="I399" s="44">
        <f t="shared" si="230"/>
        <v>88.27</v>
      </c>
      <c r="J399" s="44">
        <f t="shared" si="230"/>
        <v>88.27</v>
      </c>
      <c r="K399" s="44">
        <f t="shared" si="230"/>
        <v>88.27</v>
      </c>
      <c r="L399" s="44">
        <f t="shared" si="230"/>
        <v>88.27</v>
      </c>
      <c r="M399" s="44">
        <f t="shared" si="230"/>
        <v>88.27</v>
      </c>
      <c r="N399" s="44">
        <f t="shared" si="230"/>
        <v>88.27</v>
      </c>
      <c r="O399" s="44">
        <f t="shared" si="230"/>
        <v>88.27</v>
      </c>
      <c r="P399" s="44">
        <f t="shared" si="230"/>
        <v>88.27</v>
      </c>
      <c r="Q399" s="44">
        <f t="shared" si="230"/>
        <v>88.27</v>
      </c>
      <c r="R399" s="44">
        <f t="shared" si="230"/>
        <v>88.27</v>
      </c>
      <c r="S399" s="44">
        <f t="shared" si="230"/>
        <v>88.27</v>
      </c>
      <c r="T399" s="44">
        <f t="shared" si="230"/>
        <v>88.27</v>
      </c>
      <c r="U399" s="44">
        <f t="shared" si="230"/>
        <v>88.27</v>
      </c>
      <c r="V399" s="44">
        <f t="shared" si="230"/>
        <v>88.27</v>
      </c>
      <c r="W399" s="44">
        <f t="shared" si="230"/>
        <v>88.27</v>
      </c>
      <c r="X399" s="44">
        <f t="shared" si="230"/>
        <v>88.27</v>
      </c>
      <c r="Y399" s="44">
        <f t="shared" si="230"/>
        <v>88.27</v>
      </c>
      <c r="Z399" s="44">
        <f t="shared" si="230"/>
        <v>88.27</v>
      </c>
      <c r="AA399" s="44">
        <f t="shared" si="230"/>
        <v>88.27</v>
      </c>
    </row>
    <row r="400" spans="1:27" ht="12.75" customHeight="1" collapsed="1" x14ac:dyDescent="0.3">
      <c r="A400" s="98" t="s">
        <v>1960</v>
      </c>
      <c r="B400" s="28" t="str">
        <f>"20"&amp;"."&amp;$B$752&amp;"."&amp;$B$753</f>
        <v>20.02.2024</v>
      </c>
      <c r="C400" s="90" t="s">
        <v>76</v>
      </c>
      <c r="D400" s="91">
        <f>ROUND(((D401+D402+D404+D403)/1000),5)</f>
        <v>3.6532</v>
      </c>
      <c r="E400" s="91">
        <f>ROUND(((E401+E402+E404+E403)/1000),5)</f>
        <v>3.59605</v>
      </c>
      <c r="F400" s="91">
        <f>ROUND(((F401+F402+F404+F403)/1000),5)</f>
        <v>3.54549</v>
      </c>
      <c r="G400" s="91">
        <f t="shared" ref="G400:AA400" si="231">ROUND(((G401+G402+G404+G403)/1000),5)</f>
        <v>3.53735</v>
      </c>
      <c r="H400" s="91">
        <f t="shared" si="231"/>
        <v>3.5949200000000001</v>
      </c>
      <c r="I400" s="91">
        <f t="shared" si="231"/>
        <v>3.6888000000000001</v>
      </c>
      <c r="J400" s="91">
        <f t="shared" si="231"/>
        <v>3.82002</v>
      </c>
      <c r="K400" s="91">
        <f t="shared" si="231"/>
        <v>4.05722</v>
      </c>
      <c r="L400" s="91">
        <f t="shared" si="231"/>
        <v>4.3110299999999997</v>
      </c>
      <c r="M400" s="91">
        <f t="shared" si="231"/>
        <v>4.3382399999999999</v>
      </c>
      <c r="N400" s="91">
        <f t="shared" si="231"/>
        <v>4.2780300000000002</v>
      </c>
      <c r="O400" s="91">
        <f t="shared" si="231"/>
        <v>4.3723599999999996</v>
      </c>
      <c r="P400" s="91">
        <f t="shared" si="231"/>
        <v>4.37242</v>
      </c>
      <c r="Q400" s="91">
        <f t="shared" si="231"/>
        <v>4.3760500000000002</v>
      </c>
      <c r="R400" s="91">
        <f t="shared" si="231"/>
        <v>4.36191</v>
      </c>
      <c r="S400" s="91">
        <f t="shared" si="231"/>
        <v>4.2995299999999999</v>
      </c>
      <c r="T400" s="91">
        <f t="shared" si="231"/>
        <v>4.2797299999999998</v>
      </c>
      <c r="U400" s="91">
        <f t="shared" si="231"/>
        <v>4.2952199999999996</v>
      </c>
      <c r="V400" s="91">
        <f t="shared" si="231"/>
        <v>4.3399099999999997</v>
      </c>
      <c r="W400" s="91">
        <f t="shared" si="231"/>
        <v>4.3943599999999998</v>
      </c>
      <c r="X400" s="91">
        <f t="shared" si="231"/>
        <v>4.3100500000000004</v>
      </c>
      <c r="Y400" s="91">
        <f t="shared" si="231"/>
        <v>4.0745899999999997</v>
      </c>
      <c r="Z400" s="91">
        <f t="shared" si="231"/>
        <v>3.8643200000000002</v>
      </c>
      <c r="AA400" s="91">
        <f t="shared" si="231"/>
        <v>3.77244</v>
      </c>
    </row>
    <row r="401" spans="1:27" ht="12.75" hidden="1" customHeight="1" outlineLevel="1" x14ac:dyDescent="0.3">
      <c r="A401" s="99" t="s">
        <v>1961</v>
      </c>
      <c r="B401" s="63" t="s">
        <v>238</v>
      </c>
      <c r="C401" s="43" t="s">
        <v>79</v>
      </c>
      <c r="D401" s="44">
        <v>1337.24</v>
      </c>
      <c r="E401" s="44">
        <v>1280.0899999999999</v>
      </c>
      <c r="F401" s="44">
        <v>1229.53</v>
      </c>
      <c r="G401" s="44">
        <v>1221.3900000000001</v>
      </c>
      <c r="H401" s="44">
        <v>1278.96</v>
      </c>
      <c r="I401" s="44">
        <v>1372.84</v>
      </c>
      <c r="J401" s="44">
        <v>1504.06</v>
      </c>
      <c r="K401" s="44">
        <v>1741.26</v>
      </c>
      <c r="L401" s="44">
        <v>1995.07</v>
      </c>
      <c r="M401" s="44">
        <v>2022.28</v>
      </c>
      <c r="N401" s="44">
        <v>1962.07</v>
      </c>
      <c r="O401" s="44">
        <v>2056.4</v>
      </c>
      <c r="P401" s="44">
        <v>2056.46</v>
      </c>
      <c r="Q401" s="44">
        <v>2060.09</v>
      </c>
      <c r="R401" s="44">
        <v>2045.95</v>
      </c>
      <c r="S401" s="44">
        <v>1983.57</v>
      </c>
      <c r="T401" s="44">
        <v>1963.77</v>
      </c>
      <c r="U401" s="44">
        <v>1979.26</v>
      </c>
      <c r="V401" s="44">
        <v>2023.95</v>
      </c>
      <c r="W401" s="44">
        <v>2078.4</v>
      </c>
      <c r="X401" s="44">
        <v>1994.09</v>
      </c>
      <c r="Y401" s="44">
        <v>1758.63</v>
      </c>
      <c r="Z401" s="44">
        <v>1548.36</v>
      </c>
      <c r="AA401" s="44">
        <v>1456.48</v>
      </c>
    </row>
    <row r="402" spans="1:27" ht="12.75" hidden="1" customHeight="1" outlineLevel="1" x14ac:dyDescent="0.3">
      <c r="A402" s="99" t="s">
        <v>1962</v>
      </c>
      <c r="B402" s="63" t="s">
        <v>90</v>
      </c>
      <c r="C402" s="43" t="s">
        <v>79</v>
      </c>
      <c r="D402" s="44">
        <f>$D$307</f>
        <v>2222.89</v>
      </c>
      <c r="E402" s="44">
        <f t="shared" ref="E402:AA402" si="232">$D$307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3">
      <c r="A403" s="99" t="s">
        <v>1963</v>
      </c>
      <c r="B403" s="63" t="s">
        <v>83</v>
      </c>
      <c r="C403" s="43" t="s">
        <v>79</v>
      </c>
      <c r="D403" s="44">
        <v>4.8</v>
      </c>
      <c r="E403" s="44">
        <v>4.8</v>
      </c>
      <c r="F403" s="44">
        <v>4.8</v>
      </c>
      <c r="G403" s="44">
        <v>4.8</v>
      </c>
      <c r="H403" s="44">
        <v>4.8</v>
      </c>
      <c r="I403" s="44">
        <v>4.8</v>
      </c>
      <c r="J403" s="44">
        <v>4.8</v>
      </c>
      <c r="K403" s="44">
        <v>4.8</v>
      </c>
      <c r="L403" s="44">
        <v>4.8</v>
      </c>
      <c r="M403" s="44">
        <v>4.8</v>
      </c>
      <c r="N403" s="44">
        <v>4.8</v>
      </c>
      <c r="O403" s="44">
        <v>4.8</v>
      </c>
      <c r="P403" s="44">
        <v>4.8</v>
      </c>
      <c r="Q403" s="44">
        <v>4.8</v>
      </c>
      <c r="R403" s="44">
        <v>4.8</v>
      </c>
      <c r="S403" s="44">
        <v>4.8</v>
      </c>
      <c r="T403" s="44">
        <v>4.8</v>
      </c>
      <c r="U403" s="44">
        <v>4.8</v>
      </c>
      <c r="V403" s="44">
        <v>4.8</v>
      </c>
      <c r="W403" s="44">
        <v>4.8</v>
      </c>
      <c r="X403" s="44">
        <v>4.8</v>
      </c>
      <c r="Y403" s="44">
        <v>4.8</v>
      </c>
      <c r="Z403" s="44">
        <v>4.8</v>
      </c>
      <c r="AA403" s="44">
        <v>4.8</v>
      </c>
    </row>
    <row r="404" spans="1:27" ht="12.75" hidden="1" customHeight="1" outlineLevel="1" x14ac:dyDescent="0.3">
      <c r="A404" s="99" t="s">
        <v>1964</v>
      </c>
      <c r="B404" s="63" t="s">
        <v>81</v>
      </c>
      <c r="C404" s="43" t="s">
        <v>79</v>
      </c>
      <c r="D404" s="44">
        <f>$D$11</f>
        <v>88.27</v>
      </c>
      <c r="E404" s="44">
        <f t="shared" ref="E404:AA404" si="233">$D$11</f>
        <v>88.27</v>
      </c>
      <c r="F404" s="44">
        <f t="shared" si="233"/>
        <v>88.27</v>
      </c>
      <c r="G404" s="44">
        <f t="shared" si="233"/>
        <v>88.27</v>
      </c>
      <c r="H404" s="44">
        <f t="shared" si="233"/>
        <v>88.27</v>
      </c>
      <c r="I404" s="44">
        <f t="shared" si="233"/>
        <v>88.27</v>
      </c>
      <c r="J404" s="44">
        <f t="shared" si="233"/>
        <v>88.27</v>
      </c>
      <c r="K404" s="44">
        <f t="shared" si="233"/>
        <v>88.27</v>
      </c>
      <c r="L404" s="44">
        <f t="shared" si="233"/>
        <v>88.27</v>
      </c>
      <c r="M404" s="44">
        <f t="shared" si="233"/>
        <v>88.27</v>
      </c>
      <c r="N404" s="44">
        <f t="shared" si="233"/>
        <v>88.27</v>
      </c>
      <c r="O404" s="44">
        <f t="shared" si="233"/>
        <v>88.27</v>
      </c>
      <c r="P404" s="44">
        <f t="shared" si="233"/>
        <v>88.27</v>
      </c>
      <c r="Q404" s="44">
        <f t="shared" si="233"/>
        <v>88.27</v>
      </c>
      <c r="R404" s="44">
        <f t="shared" si="233"/>
        <v>88.27</v>
      </c>
      <c r="S404" s="44">
        <f t="shared" si="233"/>
        <v>88.27</v>
      </c>
      <c r="T404" s="44">
        <f t="shared" si="233"/>
        <v>88.27</v>
      </c>
      <c r="U404" s="44">
        <f t="shared" si="233"/>
        <v>88.27</v>
      </c>
      <c r="V404" s="44">
        <f t="shared" si="233"/>
        <v>88.27</v>
      </c>
      <c r="W404" s="44">
        <f t="shared" si="233"/>
        <v>88.27</v>
      </c>
      <c r="X404" s="44">
        <f t="shared" si="233"/>
        <v>88.27</v>
      </c>
      <c r="Y404" s="44">
        <f t="shared" si="233"/>
        <v>88.27</v>
      </c>
      <c r="Z404" s="44">
        <f t="shared" si="233"/>
        <v>88.27</v>
      </c>
      <c r="AA404" s="44">
        <f t="shared" si="233"/>
        <v>88.27</v>
      </c>
    </row>
    <row r="405" spans="1:27" ht="12.75" customHeight="1" collapsed="1" x14ac:dyDescent="0.3">
      <c r="A405" s="98" t="s">
        <v>1965</v>
      </c>
      <c r="B405" s="28" t="str">
        <f>"21"&amp;"."&amp;$B$752&amp;"."&amp;$B$753</f>
        <v>21.02.2024</v>
      </c>
      <c r="C405" s="90" t="s">
        <v>76</v>
      </c>
      <c r="D405" s="91">
        <f>ROUND(((D406+D407+D409+D408)/1000),5)</f>
        <v>3.60724</v>
      </c>
      <c r="E405" s="91">
        <f>ROUND(((E406+E407+E409+E408)/1000),5)</f>
        <v>3.5716800000000002</v>
      </c>
      <c r="F405" s="91">
        <f>ROUND(((F406+F407+F409+F408)/1000),5)</f>
        <v>3.5430000000000001</v>
      </c>
      <c r="G405" s="91">
        <f t="shared" ref="G405:AA405" si="234">ROUND(((G406+G407+G409+G408)/1000),5)</f>
        <v>3.5343100000000001</v>
      </c>
      <c r="H405" s="91">
        <f t="shared" si="234"/>
        <v>3.5727899999999999</v>
      </c>
      <c r="I405" s="91">
        <f t="shared" si="234"/>
        <v>3.64107</v>
      </c>
      <c r="J405" s="91">
        <f t="shared" si="234"/>
        <v>3.8188499999999999</v>
      </c>
      <c r="K405" s="91">
        <f t="shared" si="234"/>
        <v>4.0564499999999999</v>
      </c>
      <c r="L405" s="91">
        <f t="shared" si="234"/>
        <v>4.3064</v>
      </c>
      <c r="M405" s="91">
        <f t="shared" si="234"/>
        <v>4.3677299999999999</v>
      </c>
      <c r="N405" s="91">
        <f t="shared" si="234"/>
        <v>4.3982000000000001</v>
      </c>
      <c r="O405" s="91">
        <f t="shared" si="234"/>
        <v>4.3841400000000004</v>
      </c>
      <c r="P405" s="91">
        <f t="shared" si="234"/>
        <v>4.3930899999999999</v>
      </c>
      <c r="Q405" s="91">
        <f t="shared" si="234"/>
        <v>4.3908500000000004</v>
      </c>
      <c r="R405" s="91">
        <f t="shared" si="234"/>
        <v>4.3838999999999997</v>
      </c>
      <c r="S405" s="91">
        <f t="shared" si="234"/>
        <v>4.3243999999999998</v>
      </c>
      <c r="T405" s="91">
        <f t="shared" si="234"/>
        <v>4.2902399999999998</v>
      </c>
      <c r="U405" s="91">
        <f t="shared" si="234"/>
        <v>4.3036599999999998</v>
      </c>
      <c r="V405" s="91">
        <f t="shared" si="234"/>
        <v>4.3360099999999999</v>
      </c>
      <c r="W405" s="91">
        <f t="shared" si="234"/>
        <v>4.3722500000000002</v>
      </c>
      <c r="X405" s="91">
        <f t="shared" si="234"/>
        <v>4.1898200000000001</v>
      </c>
      <c r="Y405" s="91">
        <f t="shared" si="234"/>
        <v>4.0512600000000001</v>
      </c>
      <c r="Z405" s="91">
        <f t="shared" si="234"/>
        <v>3.8275800000000002</v>
      </c>
      <c r="AA405" s="91">
        <f t="shared" si="234"/>
        <v>3.6632500000000001</v>
      </c>
    </row>
    <row r="406" spans="1:27" ht="12.75" hidden="1" customHeight="1" outlineLevel="1" x14ac:dyDescent="0.3">
      <c r="A406" s="99" t="s">
        <v>1966</v>
      </c>
      <c r="B406" s="63" t="s">
        <v>238</v>
      </c>
      <c r="C406" s="43" t="s">
        <v>79</v>
      </c>
      <c r="D406" s="44">
        <v>1291.28</v>
      </c>
      <c r="E406" s="44">
        <v>1255.72</v>
      </c>
      <c r="F406" s="44">
        <v>1227.04</v>
      </c>
      <c r="G406" s="44">
        <v>1218.3499999999999</v>
      </c>
      <c r="H406" s="44">
        <v>1256.83</v>
      </c>
      <c r="I406" s="44">
        <v>1325.11</v>
      </c>
      <c r="J406" s="44">
        <v>1502.89</v>
      </c>
      <c r="K406" s="44">
        <v>1740.49</v>
      </c>
      <c r="L406" s="44">
        <v>1990.44</v>
      </c>
      <c r="M406" s="44">
        <v>2051.77</v>
      </c>
      <c r="N406" s="44">
        <v>2082.2399999999998</v>
      </c>
      <c r="O406" s="44">
        <v>2068.1799999999998</v>
      </c>
      <c r="P406" s="44">
        <v>2077.13</v>
      </c>
      <c r="Q406" s="44">
        <v>2074.89</v>
      </c>
      <c r="R406" s="44">
        <v>2067.94</v>
      </c>
      <c r="S406" s="44">
        <v>2008.44</v>
      </c>
      <c r="T406" s="44">
        <v>1974.28</v>
      </c>
      <c r="U406" s="44">
        <v>1987.7</v>
      </c>
      <c r="V406" s="44">
        <v>2020.05</v>
      </c>
      <c r="W406" s="44">
        <v>2056.29</v>
      </c>
      <c r="X406" s="44">
        <v>1873.86</v>
      </c>
      <c r="Y406" s="44">
        <v>1735.3</v>
      </c>
      <c r="Z406" s="44">
        <v>1511.62</v>
      </c>
      <c r="AA406" s="44">
        <v>1347.29</v>
      </c>
    </row>
    <row r="407" spans="1:27" ht="12.75" hidden="1" customHeight="1" outlineLevel="1" x14ac:dyDescent="0.3">
      <c r="A407" s="99" t="s">
        <v>1967</v>
      </c>
      <c r="B407" s="63" t="s">
        <v>90</v>
      </c>
      <c r="C407" s="43" t="s">
        <v>79</v>
      </c>
      <c r="D407" s="44">
        <f>$D$307</f>
        <v>2222.89</v>
      </c>
      <c r="E407" s="44">
        <f t="shared" ref="E407:AA407" si="235">$D$307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3">
      <c r="A408" s="99" t="s">
        <v>1968</v>
      </c>
      <c r="B408" s="63" t="s">
        <v>83</v>
      </c>
      <c r="C408" s="43" t="s">
        <v>79</v>
      </c>
      <c r="D408" s="44">
        <v>4.8</v>
      </c>
      <c r="E408" s="44">
        <v>4.8</v>
      </c>
      <c r="F408" s="44">
        <v>4.8</v>
      </c>
      <c r="G408" s="44">
        <v>4.8</v>
      </c>
      <c r="H408" s="44">
        <v>4.8</v>
      </c>
      <c r="I408" s="44">
        <v>4.8</v>
      </c>
      <c r="J408" s="44">
        <v>4.8</v>
      </c>
      <c r="K408" s="44">
        <v>4.8</v>
      </c>
      <c r="L408" s="44">
        <v>4.8</v>
      </c>
      <c r="M408" s="44">
        <v>4.8</v>
      </c>
      <c r="N408" s="44">
        <v>4.8</v>
      </c>
      <c r="O408" s="44">
        <v>4.8</v>
      </c>
      <c r="P408" s="44">
        <v>4.8</v>
      </c>
      <c r="Q408" s="44">
        <v>4.8</v>
      </c>
      <c r="R408" s="44">
        <v>4.8</v>
      </c>
      <c r="S408" s="44">
        <v>4.8</v>
      </c>
      <c r="T408" s="44">
        <v>4.8</v>
      </c>
      <c r="U408" s="44">
        <v>4.8</v>
      </c>
      <c r="V408" s="44">
        <v>4.8</v>
      </c>
      <c r="W408" s="44">
        <v>4.8</v>
      </c>
      <c r="X408" s="44">
        <v>4.8</v>
      </c>
      <c r="Y408" s="44">
        <v>4.8</v>
      </c>
      <c r="Z408" s="44">
        <v>4.8</v>
      </c>
      <c r="AA408" s="44">
        <v>4.8</v>
      </c>
    </row>
    <row r="409" spans="1:27" ht="12.75" hidden="1" customHeight="1" outlineLevel="1" x14ac:dyDescent="0.3">
      <c r="A409" s="99" t="s">
        <v>1969</v>
      </c>
      <c r="B409" s="63" t="s">
        <v>81</v>
      </c>
      <c r="C409" s="43" t="s">
        <v>79</v>
      </c>
      <c r="D409" s="44">
        <f>$D$11</f>
        <v>88.27</v>
      </c>
      <c r="E409" s="44">
        <f t="shared" ref="E409:AA409" si="236">$D$11</f>
        <v>88.27</v>
      </c>
      <c r="F409" s="44">
        <f t="shared" si="236"/>
        <v>88.27</v>
      </c>
      <c r="G409" s="44">
        <f t="shared" si="236"/>
        <v>88.27</v>
      </c>
      <c r="H409" s="44">
        <f t="shared" si="236"/>
        <v>88.27</v>
      </c>
      <c r="I409" s="44">
        <f t="shared" si="236"/>
        <v>88.27</v>
      </c>
      <c r="J409" s="44">
        <f t="shared" si="236"/>
        <v>88.27</v>
      </c>
      <c r="K409" s="44">
        <f t="shared" si="236"/>
        <v>88.27</v>
      </c>
      <c r="L409" s="44">
        <f t="shared" si="236"/>
        <v>88.27</v>
      </c>
      <c r="M409" s="44">
        <f t="shared" si="236"/>
        <v>88.27</v>
      </c>
      <c r="N409" s="44">
        <f t="shared" si="236"/>
        <v>88.27</v>
      </c>
      <c r="O409" s="44">
        <f t="shared" si="236"/>
        <v>88.27</v>
      </c>
      <c r="P409" s="44">
        <f t="shared" si="236"/>
        <v>88.27</v>
      </c>
      <c r="Q409" s="44">
        <f t="shared" si="236"/>
        <v>88.27</v>
      </c>
      <c r="R409" s="44">
        <f t="shared" si="236"/>
        <v>88.27</v>
      </c>
      <c r="S409" s="44">
        <f t="shared" si="236"/>
        <v>88.27</v>
      </c>
      <c r="T409" s="44">
        <f t="shared" si="236"/>
        <v>88.27</v>
      </c>
      <c r="U409" s="44">
        <f t="shared" si="236"/>
        <v>88.27</v>
      </c>
      <c r="V409" s="44">
        <f t="shared" si="236"/>
        <v>88.27</v>
      </c>
      <c r="W409" s="44">
        <f t="shared" si="236"/>
        <v>88.27</v>
      </c>
      <c r="X409" s="44">
        <f t="shared" si="236"/>
        <v>88.27</v>
      </c>
      <c r="Y409" s="44">
        <f t="shared" si="236"/>
        <v>88.27</v>
      </c>
      <c r="Z409" s="44">
        <f t="shared" si="236"/>
        <v>88.27</v>
      </c>
      <c r="AA409" s="44">
        <f t="shared" si="236"/>
        <v>88.27</v>
      </c>
    </row>
    <row r="410" spans="1:27" ht="12.75" customHeight="1" collapsed="1" x14ac:dyDescent="0.3">
      <c r="A410" s="98" t="s">
        <v>1970</v>
      </c>
      <c r="B410" s="28" t="str">
        <f>"22"&amp;"."&amp;$B$752&amp;"."&amp;$B$753</f>
        <v>22.02.2024</v>
      </c>
      <c r="C410" s="90" t="s">
        <v>76</v>
      </c>
      <c r="D410" s="91">
        <f>ROUND(((D411+D412+D414+D413)/1000),5)</f>
        <v>3.5860400000000001</v>
      </c>
      <c r="E410" s="91">
        <f>ROUND(((E411+E412+E414+E413)/1000),5)</f>
        <v>3.5486599999999999</v>
      </c>
      <c r="F410" s="91">
        <f>ROUND(((F411+F412+F414+F413)/1000),5)</f>
        <v>3.5230299999999999</v>
      </c>
      <c r="G410" s="91">
        <f t="shared" ref="G410:AA410" si="237">ROUND(((G411+G412+G414+G413)/1000),5)</f>
        <v>3.5206300000000001</v>
      </c>
      <c r="H410" s="91">
        <f t="shared" si="237"/>
        <v>3.5474600000000001</v>
      </c>
      <c r="I410" s="91">
        <f t="shared" si="237"/>
        <v>3.6431100000000001</v>
      </c>
      <c r="J410" s="91">
        <f t="shared" si="237"/>
        <v>3.8339099999999999</v>
      </c>
      <c r="K410" s="91">
        <f t="shared" si="237"/>
        <v>4.0327900000000003</v>
      </c>
      <c r="L410" s="91">
        <f t="shared" si="237"/>
        <v>4.1765299999999996</v>
      </c>
      <c r="M410" s="91">
        <f t="shared" si="237"/>
        <v>4.2130599999999996</v>
      </c>
      <c r="N410" s="91">
        <f t="shared" si="237"/>
        <v>4.2556399999999996</v>
      </c>
      <c r="O410" s="91">
        <f t="shared" si="237"/>
        <v>4.29183</v>
      </c>
      <c r="P410" s="91">
        <f t="shared" si="237"/>
        <v>4.2178399999999998</v>
      </c>
      <c r="Q410" s="91">
        <f t="shared" si="237"/>
        <v>4.2170100000000001</v>
      </c>
      <c r="R410" s="91">
        <f t="shared" si="237"/>
        <v>4.2025899999999998</v>
      </c>
      <c r="S410" s="91">
        <f t="shared" si="237"/>
        <v>4.1216900000000001</v>
      </c>
      <c r="T410" s="91">
        <f t="shared" si="237"/>
        <v>4.11097</v>
      </c>
      <c r="U410" s="91">
        <f t="shared" si="237"/>
        <v>4.1323600000000003</v>
      </c>
      <c r="V410" s="91">
        <f t="shared" si="237"/>
        <v>4.1749299999999998</v>
      </c>
      <c r="W410" s="91">
        <f t="shared" si="237"/>
        <v>4.2092999999999998</v>
      </c>
      <c r="X410" s="91">
        <f t="shared" si="237"/>
        <v>4.1469399999999998</v>
      </c>
      <c r="Y410" s="91">
        <f t="shared" si="237"/>
        <v>4.0375500000000004</v>
      </c>
      <c r="Z410" s="91">
        <f t="shared" si="237"/>
        <v>3.8844500000000002</v>
      </c>
      <c r="AA410" s="91">
        <f t="shared" si="237"/>
        <v>3.7488600000000001</v>
      </c>
    </row>
    <row r="411" spans="1:27" ht="12.75" hidden="1" customHeight="1" outlineLevel="1" x14ac:dyDescent="0.3">
      <c r="A411" s="99" t="s">
        <v>1971</v>
      </c>
      <c r="B411" s="63" t="s">
        <v>238</v>
      </c>
      <c r="C411" s="43" t="s">
        <v>79</v>
      </c>
      <c r="D411" s="44">
        <v>1270.08</v>
      </c>
      <c r="E411" s="44">
        <v>1232.7</v>
      </c>
      <c r="F411" s="44">
        <v>1207.07</v>
      </c>
      <c r="G411" s="44">
        <v>1204.67</v>
      </c>
      <c r="H411" s="44">
        <v>1231.5</v>
      </c>
      <c r="I411" s="44">
        <v>1327.15</v>
      </c>
      <c r="J411" s="44">
        <v>1517.95</v>
      </c>
      <c r="K411" s="44">
        <v>1716.83</v>
      </c>
      <c r="L411" s="44">
        <v>1860.57</v>
      </c>
      <c r="M411" s="44">
        <v>1897.1</v>
      </c>
      <c r="N411" s="44">
        <v>1939.68</v>
      </c>
      <c r="O411" s="44">
        <v>1975.87</v>
      </c>
      <c r="P411" s="44">
        <v>1901.88</v>
      </c>
      <c r="Q411" s="44">
        <v>1901.05</v>
      </c>
      <c r="R411" s="44">
        <v>1886.63</v>
      </c>
      <c r="S411" s="44">
        <v>1805.73</v>
      </c>
      <c r="T411" s="44">
        <v>1795.01</v>
      </c>
      <c r="U411" s="44">
        <v>1816.4</v>
      </c>
      <c r="V411" s="44">
        <v>1858.97</v>
      </c>
      <c r="W411" s="44">
        <v>1893.34</v>
      </c>
      <c r="X411" s="44">
        <v>1830.98</v>
      </c>
      <c r="Y411" s="44">
        <v>1721.59</v>
      </c>
      <c r="Z411" s="44">
        <v>1568.49</v>
      </c>
      <c r="AA411" s="44">
        <v>1432.9</v>
      </c>
    </row>
    <row r="412" spans="1:27" ht="12.75" hidden="1" customHeight="1" outlineLevel="1" x14ac:dyDescent="0.3">
      <c r="A412" s="99" t="s">
        <v>1972</v>
      </c>
      <c r="B412" s="63" t="s">
        <v>90</v>
      </c>
      <c r="C412" s="43" t="s">
        <v>79</v>
      </c>
      <c r="D412" s="44">
        <f>$D$307</f>
        <v>2222.89</v>
      </c>
      <c r="E412" s="44">
        <f t="shared" ref="E412:AA412" si="238">$D$307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3">
      <c r="A413" s="99" t="s">
        <v>1973</v>
      </c>
      <c r="B413" s="63" t="s">
        <v>83</v>
      </c>
      <c r="C413" s="43" t="s">
        <v>79</v>
      </c>
      <c r="D413" s="44">
        <v>4.8</v>
      </c>
      <c r="E413" s="44">
        <v>4.8</v>
      </c>
      <c r="F413" s="44">
        <v>4.8</v>
      </c>
      <c r="G413" s="44">
        <v>4.8</v>
      </c>
      <c r="H413" s="44">
        <v>4.8</v>
      </c>
      <c r="I413" s="44">
        <v>4.8</v>
      </c>
      <c r="J413" s="44">
        <v>4.8</v>
      </c>
      <c r="K413" s="44">
        <v>4.8</v>
      </c>
      <c r="L413" s="44">
        <v>4.8</v>
      </c>
      <c r="M413" s="44">
        <v>4.8</v>
      </c>
      <c r="N413" s="44">
        <v>4.8</v>
      </c>
      <c r="O413" s="44">
        <v>4.8</v>
      </c>
      <c r="P413" s="44">
        <v>4.8</v>
      </c>
      <c r="Q413" s="44">
        <v>4.8</v>
      </c>
      <c r="R413" s="44">
        <v>4.8</v>
      </c>
      <c r="S413" s="44">
        <v>4.8</v>
      </c>
      <c r="T413" s="44">
        <v>4.8</v>
      </c>
      <c r="U413" s="44">
        <v>4.8</v>
      </c>
      <c r="V413" s="44">
        <v>4.8</v>
      </c>
      <c r="W413" s="44">
        <v>4.8</v>
      </c>
      <c r="X413" s="44">
        <v>4.8</v>
      </c>
      <c r="Y413" s="44">
        <v>4.8</v>
      </c>
      <c r="Z413" s="44">
        <v>4.8</v>
      </c>
      <c r="AA413" s="44">
        <v>4.8</v>
      </c>
    </row>
    <row r="414" spans="1:27" ht="12.75" hidden="1" customHeight="1" outlineLevel="1" x14ac:dyDescent="0.3">
      <c r="A414" s="99" t="s">
        <v>1974</v>
      </c>
      <c r="B414" s="63" t="s">
        <v>81</v>
      </c>
      <c r="C414" s="43" t="s">
        <v>79</v>
      </c>
      <c r="D414" s="44">
        <f>$D$11</f>
        <v>88.27</v>
      </c>
      <c r="E414" s="44">
        <f t="shared" ref="E414:AA414" si="239">$D$11</f>
        <v>88.27</v>
      </c>
      <c r="F414" s="44">
        <f t="shared" si="239"/>
        <v>88.27</v>
      </c>
      <c r="G414" s="44">
        <f t="shared" si="239"/>
        <v>88.27</v>
      </c>
      <c r="H414" s="44">
        <f t="shared" si="239"/>
        <v>88.27</v>
      </c>
      <c r="I414" s="44">
        <f t="shared" si="239"/>
        <v>88.27</v>
      </c>
      <c r="J414" s="44">
        <f t="shared" si="239"/>
        <v>88.27</v>
      </c>
      <c r="K414" s="44">
        <f t="shared" si="239"/>
        <v>88.27</v>
      </c>
      <c r="L414" s="44">
        <f t="shared" si="239"/>
        <v>88.27</v>
      </c>
      <c r="M414" s="44">
        <f t="shared" si="239"/>
        <v>88.27</v>
      </c>
      <c r="N414" s="44">
        <f t="shared" si="239"/>
        <v>88.27</v>
      </c>
      <c r="O414" s="44">
        <f t="shared" si="239"/>
        <v>88.27</v>
      </c>
      <c r="P414" s="44">
        <f t="shared" si="239"/>
        <v>88.27</v>
      </c>
      <c r="Q414" s="44">
        <f t="shared" si="239"/>
        <v>88.27</v>
      </c>
      <c r="R414" s="44">
        <f t="shared" si="239"/>
        <v>88.27</v>
      </c>
      <c r="S414" s="44">
        <f t="shared" si="239"/>
        <v>88.27</v>
      </c>
      <c r="T414" s="44">
        <f t="shared" si="239"/>
        <v>88.27</v>
      </c>
      <c r="U414" s="44">
        <f t="shared" si="239"/>
        <v>88.27</v>
      </c>
      <c r="V414" s="44">
        <f t="shared" si="239"/>
        <v>88.27</v>
      </c>
      <c r="W414" s="44">
        <f t="shared" si="239"/>
        <v>88.27</v>
      </c>
      <c r="X414" s="44">
        <f t="shared" si="239"/>
        <v>88.27</v>
      </c>
      <c r="Y414" s="44">
        <f t="shared" si="239"/>
        <v>88.27</v>
      </c>
      <c r="Z414" s="44">
        <f t="shared" si="239"/>
        <v>88.27</v>
      </c>
      <c r="AA414" s="44">
        <f t="shared" si="239"/>
        <v>88.27</v>
      </c>
    </row>
    <row r="415" spans="1:27" ht="12.75" customHeight="1" collapsed="1" x14ac:dyDescent="0.3">
      <c r="A415" s="98" t="s">
        <v>1975</v>
      </c>
      <c r="B415" s="28" t="str">
        <f>"23"&amp;"."&amp;$B$752&amp;"."&amp;$B$753</f>
        <v>23.02.2024</v>
      </c>
      <c r="C415" s="90" t="s">
        <v>76</v>
      </c>
      <c r="D415" s="91">
        <f>ROUND(((D416+D417+D419+D418)/1000),5)</f>
        <v>3.7942100000000001</v>
      </c>
      <c r="E415" s="91">
        <f>ROUND(((E416+E417+E419+E418)/1000),5)</f>
        <v>3.65679</v>
      </c>
      <c r="F415" s="91">
        <f>ROUND(((F416+F417+F419+F418)/1000),5)</f>
        <v>3.57897</v>
      </c>
      <c r="G415" s="91">
        <f t="shared" ref="G415:AA415" si="240">ROUND(((G416+G417+G419+G418)/1000),5)</f>
        <v>3.56508</v>
      </c>
      <c r="H415" s="91">
        <f t="shared" si="240"/>
        <v>3.5723799999999999</v>
      </c>
      <c r="I415" s="91">
        <f t="shared" si="240"/>
        <v>3.6396099999999998</v>
      </c>
      <c r="J415" s="91">
        <f t="shared" si="240"/>
        <v>3.7301799999999998</v>
      </c>
      <c r="K415" s="91">
        <f t="shared" si="240"/>
        <v>3.8442400000000001</v>
      </c>
      <c r="L415" s="91">
        <f t="shared" si="240"/>
        <v>3.9553500000000001</v>
      </c>
      <c r="M415" s="91">
        <f t="shared" si="240"/>
        <v>4.1002000000000001</v>
      </c>
      <c r="N415" s="91">
        <f t="shared" si="240"/>
        <v>4.1664899999999996</v>
      </c>
      <c r="O415" s="91">
        <f t="shared" si="240"/>
        <v>4.1792100000000003</v>
      </c>
      <c r="P415" s="91">
        <f t="shared" si="240"/>
        <v>4.1695700000000002</v>
      </c>
      <c r="Q415" s="91">
        <f t="shared" si="240"/>
        <v>4.1605100000000004</v>
      </c>
      <c r="R415" s="91">
        <f t="shared" si="240"/>
        <v>4.1270199999999999</v>
      </c>
      <c r="S415" s="91">
        <f t="shared" si="240"/>
        <v>4.09856</v>
      </c>
      <c r="T415" s="91">
        <f t="shared" si="240"/>
        <v>4.11578</v>
      </c>
      <c r="U415" s="91">
        <f t="shared" si="240"/>
        <v>4.1631299999999998</v>
      </c>
      <c r="V415" s="91">
        <f t="shared" si="240"/>
        <v>4.18553</v>
      </c>
      <c r="W415" s="91">
        <f t="shared" si="240"/>
        <v>4.17598</v>
      </c>
      <c r="X415" s="91">
        <f t="shared" si="240"/>
        <v>4.1666499999999997</v>
      </c>
      <c r="Y415" s="91">
        <f t="shared" si="240"/>
        <v>4.0887500000000001</v>
      </c>
      <c r="Z415" s="91">
        <f t="shared" si="240"/>
        <v>3.92828</v>
      </c>
      <c r="AA415" s="91">
        <f t="shared" si="240"/>
        <v>3.7656900000000002</v>
      </c>
    </row>
    <row r="416" spans="1:27" ht="12.75" hidden="1" customHeight="1" outlineLevel="1" x14ac:dyDescent="0.3">
      <c r="A416" s="99" t="s">
        <v>1976</v>
      </c>
      <c r="B416" s="63" t="s">
        <v>238</v>
      </c>
      <c r="C416" s="43" t="s">
        <v>79</v>
      </c>
      <c r="D416" s="44">
        <v>1478.25</v>
      </c>
      <c r="E416" s="44">
        <v>1340.83</v>
      </c>
      <c r="F416" s="44">
        <v>1263.01</v>
      </c>
      <c r="G416" s="44">
        <v>1249.1199999999999</v>
      </c>
      <c r="H416" s="44">
        <v>1256.42</v>
      </c>
      <c r="I416" s="44">
        <v>1323.65</v>
      </c>
      <c r="J416" s="44">
        <v>1414.22</v>
      </c>
      <c r="K416" s="44">
        <v>1528.28</v>
      </c>
      <c r="L416" s="44">
        <v>1639.39</v>
      </c>
      <c r="M416" s="44">
        <v>1784.24</v>
      </c>
      <c r="N416" s="44">
        <v>1850.53</v>
      </c>
      <c r="O416" s="44">
        <v>1863.25</v>
      </c>
      <c r="P416" s="44">
        <v>1853.61</v>
      </c>
      <c r="Q416" s="44">
        <v>1844.55</v>
      </c>
      <c r="R416" s="44">
        <v>1811.06</v>
      </c>
      <c r="S416" s="44">
        <v>1782.6</v>
      </c>
      <c r="T416" s="44">
        <v>1799.82</v>
      </c>
      <c r="U416" s="44">
        <v>1847.17</v>
      </c>
      <c r="V416" s="44">
        <v>1869.57</v>
      </c>
      <c r="W416" s="44">
        <v>1860.02</v>
      </c>
      <c r="X416" s="44">
        <v>1850.69</v>
      </c>
      <c r="Y416" s="44">
        <v>1772.79</v>
      </c>
      <c r="Z416" s="44">
        <v>1612.32</v>
      </c>
      <c r="AA416" s="44">
        <v>1449.73</v>
      </c>
    </row>
    <row r="417" spans="1:27" ht="12.75" hidden="1" customHeight="1" outlineLevel="1" x14ac:dyDescent="0.3">
      <c r="A417" s="99" t="s">
        <v>1977</v>
      </c>
      <c r="B417" s="63" t="s">
        <v>90</v>
      </c>
      <c r="C417" s="43" t="s">
        <v>79</v>
      </c>
      <c r="D417" s="44">
        <f>$D$307</f>
        <v>2222.89</v>
      </c>
      <c r="E417" s="44">
        <f t="shared" ref="E417:AA417" si="241">$D$307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3">
      <c r="A418" s="99" t="s">
        <v>1978</v>
      </c>
      <c r="B418" s="63" t="s">
        <v>83</v>
      </c>
      <c r="C418" s="43" t="s">
        <v>79</v>
      </c>
      <c r="D418" s="44">
        <v>4.8</v>
      </c>
      <c r="E418" s="44">
        <v>4.8</v>
      </c>
      <c r="F418" s="44">
        <v>4.8</v>
      </c>
      <c r="G418" s="44">
        <v>4.8</v>
      </c>
      <c r="H418" s="44">
        <v>4.8</v>
      </c>
      <c r="I418" s="44">
        <v>4.8</v>
      </c>
      <c r="J418" s="44">
        <v>4.8</v>
      </c>
      <c r="K418" s="44">
        <v>4.8</v>
      </c>
      <c r="L418" s="44">
        <v>4.8</v>
      </c>
      <c r="M418" s="44">
        <v>4.8</v>
      </c>
      <c r="N418" s="44">
        <v>4.8</v>
      </c>
      <c r="O418" s="44">
        <v>4.8</v>
      </c>
      <c r="P418" s="44">
        <v>4.8</v>
      </c>
      <c r="Q418" s="44">
        <v>4.8</v>
      </c>
      <c r="R418" s="44">
        <v>4.8</v>
      </c>
      <c r="S418" s="44">
        <v>4.8</v>
      </c>
      <c r="T418" s="44">
        <v>4.8</v>
      </c>
      <c r="U418" s="44">
        <v>4.8</v>
      </c>
      <c r="V418" s="44">
        <v>4.8</v>
      </c>
      <c r="W418" s="44">
        <v>4.8</v>
      </c>
      <c r="X418" s="44">
        <v>4.8</v>
      </c>
      <c r="Y418" s="44">
        <v>4.8</v>
      </c>
      <c r="Z418" s="44">
        <v>4.8</v>
      </c>
      <c r="AA418" s="44">
        <v>4.8</v>
      </c>
    </row>
    <row r="419" spans="1:27" ht="12.75" hidden="1" customHeight="1" outlineLevel="1" x14ac:dyDescent="0.3">
      <c r="A419" s="99" t="s">
        <v>1979</v>
      </c>
      <c r="B419" s="63" t="s">
        <v>81</v>
      </c>
      <c r="C419" s="43" t="s">
        <v>79</v>
      </c>
      <c r="D419" s="44">
        <f>$D$11</f>
        <v>88.27</v>
      </c>
      <c r="E419" s="44">
        <f t="shared" ref="E419:AA419" si="242">$D$11</f>
        <v>88.27</v>
      </c>
      <c r="F419" s="44">
        <f t="shared" si="242"/>
        <v>88.27</v>
      </c>
      <c r="G419" s="44">
        <f t="shared" si="242"/>
        <v>88.27</v>
      </c>
      <c r="H419" s="44">
        <f t="shared" si="242"/>
        <v>88.27</v>
      </c>
      <c r="I419" s="44">
        <f t="shared" si="242"/>
        <v>88.27</v>
      </c>
      <c r="J419" s="44">
        <f t="shared" si="242"/>
        <v>88.27</v>
      </c>
      <c r="K419" s="44">
        <f t="shared" si="242"/>
        <v>88.27</v>
      </c>
      <c r="L419" s="44">
        <f t="shared" si="242"/>
        <v>88.27</v>
      </c>
      <c r="M419" s="44">
        <f t="shared" si="242"/>
        <v>88.27</v>
      </c>
      <c r="N419" s="44">
        <f t="shared" si="242"/>
        <v>88.27</v>
      </c>
      <c r="O419" s="44">
        <f t="shared" si="242"/>
        <v>88.27</v>
      </c>
      <c r="P419" s="44">
        <f t="shared" si="242"/>
        <v>88.27</v>
      </c>
      <c r="Q419" s="44">
        <f t="shared" si="242"/>
        <v>88.27</v>
      </c>
      <c r="R419" s="44">
        <f t="shared" si="242"/>
        <v>88.27</v>
      </c>
      <c r="S419" s="44">
        <f t="shared" si="242"/>
        <v>88.27</v>
      </c>
      <c r="T419" s="44">
        <f t="shared" si="242"/>
        <v>88.27</v>
      </c>
      <c r="U419" s="44">
        <f t="shared" si="242"/>
        <v>88.27</v>
      </c>
      <c r="V419" s="44">
        <f t="shared" si="242"/>
        <v>88.27</v>
      </c>
      <c r="W419" s="44">
        <f t="shared" si="242"/>
        <v>88.27</v>
      </c>
      <c r="X419" s="44">
        <f t="shared" si="242"/>
        <v>88.27</v>
      </c>
      <c r="Y419" s="44">
        <f t="shared" si="242"/>
        <v>88.27</v>
      </c>
      <c r="Z419" s="44">
        <f t="shared" si="242"/>
        <v>88.27</v>
      </c>
      <c r="AA419" s="44">
        <f t="shared" si="242"/>
        <v>88.27</v>
      </c>
    </row>
    <row r="420" spans="1:27" ht="12.75" customHeight="1" collapsed="1" x14ac:dyDescent="0.3">
      <c r="A420" s="98" t="s">
        <v>1980</v>
      </c>
      <c r="B420" s="28" t="str">
        <f>"24"&amp;"."&amp;$B$752&amp;"."&amp;$B$753</f>
        <v>24.02.2024</v>
      </c>
      <c r="C420" s="90" t="s">
        <v>76</v>
      </c>
      <c r="D420" s="91">
        <f>ROUND(((D421+D422+D424+D423)/1000),5)</f>
        <v>3.8577400000000002</v>
      </c>
      <c r="E420" s="91">
        <f>ROUND(((E421+E422+E424+E423)/1000),5)</f>
        <v>3.7370700000000001</v>
      </c>
      <c r="F420" s="91">
        <f>ROUND(((F421+F422+F424+F423)/1000),5)</f>
        <v>3.6370800000000001</v>
      </c>
      <c r="G420" s="91">
        <f t="shared" ref="G420:AA420" si="243">ROUND(((G421+G422+G424+G423)/1000),5)</f>
        <v>3.5935299999999999</v>
      </c>
      <c r="H420" s="91">
        <f t="shared" si="243"/>
        <v>3.6237400000000002</v>
      </c>
      <c r="I420" s="91">
        <f t="shared" si="243"/>
        <v>3.66181</v>
      </c>
      <c r="J420" s="91">
        <f t="shared" si="243"/>
        <v>3.7662399999999998</v>
      </c>
      <c r="K420" s="91">
        <f t="shared" si="243"/>
        <v>3.8268499999999999</v>
      </c>
      <c r="L420" s="91">
        <f t="shared" si="243"/>
        <v>4.0701499999999999</v>
      </c>
      <c r="M420" s="91">
        <f t="shared" si="243"/>
        <v>4.1583199999999998</v>
      </c>
      <c r="N420" s="91">
        <f t="shared" si="243"/>
        <v>4.1966900000000003</v>
      </c>
      <c r="O420" s="91">
        <f t="shared" si="243"/>
        <v>4.2123400000000002</v>
      </c>
      <c r="P420" s="91">
        <f t="shared" si="243"/>
        <v>4.1998699999999998</v>
      </c>
      <c r="Q420" s="91">
        <f t="shared" si="243"/>
        <v>4.1883900000000001</v>
      </c>
      <c r="R420" s="91">
        <f t="shared" si="243"/>
        <v>4.1622899999999996</v>
      </c>
      <c r="S420" s="91">
        <f t="shared" si="243"/>
        <v>4.1450100000000001</v>
      </c>
      <c r="T420" s="91">
        <f t="shared" si="243"/>
        <v>4.1550000000000002</v>
      </c>
      <c r="U420" s="91">
        <f t="shared" si="243"/>
        <v>4.1701499999999996</v>
      </c>
      <c r="V420" s="91">
        <f t="shared" si="243"/>
        <v>4.2007899999999996</v>
      </c>
      <c r="W420" s="91">
        <f t="shared" si="243"/>
        <v>4.2046999999999999</v>
      </c>
      <c r="X420" s="91">
        <f t="shared" si="243"/>
        <v>4.2002899999999999</v>
      </c>
      <c r="Y420" s="91">
        <f t="shared" si="243"/>
        <v>4.1301199999999998</v>
      </c>
      <c r="Z420" s="91">
        <f t="shared" si="243"/>
        <v>3.9487700000000001</v>
      </c>
      <c r="AA420" s="91">
        <f t="shared" si="243"/>
        <v>3.7808299999999999</v>
      </c>
    </row>
    <row r="421" spans="1:27" ht="12.75" hidden="1" customHeight="1" outlineLevel="1" x14ac:dyDescent="0.3">
      <c r="A421" s="99" t="s">
        <v>1981</v>
      </c>
      <c r="B421" s="63" t="s">
        <v>238</v>
      </c>
      <c r="C421" s="43" t="s">
        <v>79</v>
      </c>
      <c r="D421" s="44">
        <v>1541.78</v>
      </c>
      <c r="E421" s="44">
        <v>1421.11</v>
      </c>
      <c r="F421" s="44">
        <v>1321.12</v>
      </c>
      <c r="G421" s="44">
        <v>1277.57</v>
      </c>
      <c r="H421" s="44">
        <v>1307.78</v>
      </c>
      <c r="I421" s="44">
        <v>1345.85</v>
      </c>
      <c r="J421" s="44">
        <v>1450.28</v>
      </c>
      <c r="K421" s="44">
        <v>1510.89</v>
      </c>
      <c r="L421" s="44">
        <v>1754.19</v>
      </c>
      <c r="M421" s="44">
        <v>1842.36</v>
      </c>
      <c r="N421" s="44">
        <v>1880.73</v>
      </c>
      <c r="O421" s="44">
        <v>1896.38</v>
      </c>
      <c r="P421" s="44">
        <v>1883.91</v>
      </c>
      <c r="Q421" s="44">
        <v>1872.43</v>
      </c>
      <c r="R421" s="44">
        <v>1846.33</v>
      </c>
      <c r="S421" s="44">
        <v>1829.05</v>
      </c>
      <c r="T421" s="44">
        <v>1839.04</v>
      </c>
      <c r="U421" s="44">
        <v>1854.19</v>
      </c>
      <c r="V421" s="44">
        <v>1884.83</v>
      </c>
      <c r="W421" s="44">
        <v>1888.74</v>
      </c>
      <c r="X421" s="44">
        <v>1884.33</v>
      </c>
      <c r="Y421" s="44">
        <v>1814.16</v>
      </c>
      <c r="Z421" s="44">
        <v>1632.81</v>
      </c>
      <c r="AA421" s="44">
        <v>1464.87</v>
      </c>
    </row>
    <row r="422" spans="1:27" ht="12.75" hidden="1" customHeight="1" outlineLevel="1" x14ac:dyDescent="0.3">
      <c r="A422" s="99" t="s">
        <v>1982</v>
      </c>
      <c r="B422" s="63" t="s">
        <v>90</v>
      </c>
      <c r="C422" s="43" t="s">
        <v>79</v>
      </c>
      <c r="D422" s="44">
        <f>$D$307</f>
        <v>2222.89</v>
      </c>
      <c r="E422" s="44">
        <f t="shared" ref="E422:AA422" si="244">$D$307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3">
      <c r="A423" s="99" t="s">
        <v>1983</v>
      </c>
      <c r="B423" s="63" t="s">
        <v>83</v>
      </c>
      <c r="C423" s="43" t="s">
        <v>79</v>
      </c>
      <c r="D423" s="44">
        <v>4.8</v>
      </c>
      <c r="E423" s="44">
        <v>4.8</v>
      </c>
      <c r="F423" s="44">
        <v>4.8</v>
      </c>
      <c r="G423" s="44">
        <v>4.8</v>
      </c>
      <c r="H423" s="44">
        <v>4.8</v>
      </c>
      <c r="I423" s="44">
        <v>4.8</v>
      </c>
      <c r="J423" s="44">
        <v>4.8</v>
      </c>
      <c r="K423" s="44">
        <v>4.8</v>
      </c>
      <c r="L423" s="44">
        <v>4.8</v>
      </c>
      <c r="M423" s="44">
        <v>4.8</v>
      </c>
      <c r="N423" s="44">
        <v>4.8</v>
      </c>
      <c r="O423" s="44">
        <v>4.8</v>
      </c>
      <c r="P423" s="44">
        <v>4.8</v>
      </c>
      <c r="Q423" s="44">
        <v>4.8</v>
      </c>
      <c r="R423" s="44">
        <v>4.8</v>
      </c>
      <c r="S423" s="44">
        <v>4.8</v>
      </c>
      <c r="T423" s="44">
        <v>4.8</v>
      </c>
      <c r="U423" s="44">
        <v>4.8</v>
      </c>
      <c r="V423" s="44">
        <v>4.8</v>
      </c>
      <c r="W423" s="44">
        <v>4.8</v>
      </c>
      <c r="X423" s="44">
        <v>4.8</v>
      </c>
      <c r="Y423" s="44">
        <v>4.8</v>
      </c>
      <c r="Z423" s="44">
        <v>4.8</v>
      </c>
      <c r="AA423" s="44">
        <v>4.8</v>
      </c>
    </row>
    <row r="424" spans="1:27" ht="12.75" hidden="1" customHeight="1" outlineLevel="1" x14ac:dyDescent="0.3">
      <c r="A424" s="99" t="s">
        <v>1984</v>
      </c>
      <c r="B424" s="63" t="s">
        <v>81</v>
      </c>
      <c r="C424" s="43" t="s">
        <v>79</v>
      </c>
      <c r="D424" s="44">
        <f>$D$11</f>
        <v>88.27</v>
      </c>
      <c r="E424" s="44">
        <f t="shared" ref="E424:AA424" si="245">$D$11</f>
        <v>88.27</v>
      </c>
      <c r="F424" s="44">
        <f t="shared" si="245"/>
        <v>88.27</v>
      </c>
      <c r="G424" s="44">
        <f t="shared" si="245"/>
        <v>88.27</v>
      </c>
      <c r="H424" s="44">
        <f t="shared" si="245"/>
        <v>88.27</v>
      </c>
      <c r="I424" s="44">
        <f t="shared" si="245"/>
        <v>88.27</v>
      </c>
      <c r="J424" s="44">
        <f t="shared" si="245"/>
        <v>88.27</v>
      </c>
      <c r="K424" s="44">
        <f t="shared" si="245"/>
        <v>88.27</v>
      </c>
      <c r="L424" s="44">
        <f t="shared" si="245"/>
        <v>88.27</v>
      </c>
      <c r="M424" s="44">
        <f t="shared" si="245"/>
        <v>88.27</v>
      </c>
      <c r="N424" s="44">
        <f t="shared" si="245"/>
        <v>88.27</v>
      </c>
      <c r="O424" s="44">
        <f t="shared" si="245"/>
        <v>88.27</v>
      </c>
      <c r="P424" s="44">
        <f t="shared" si="245"/>
        <v>88.27</v>
      </c>
      <c r="Q424" s="44">
        <f t="shared" si="245"/>
        <v>88.27</v>
      </c>
      <c r="R424" s="44">
        <f t="shared" si="245"/>
        <v>88.27</v>
      </c>
      <c r="S424" s="44">
        <f t="shared" si="245"/>
        <v>88.27</v>
      </c>
      <c r="T424" s="44">
        <f t="shared" si="245"/>
        <v>88.27</v>
      </c>
      <c r="U424" s="44">
        <f t="shared" si="245"/>
        <v>88.27</v>
      </c>
      <c r="V424" s="44">
        <f t="shared" si="245"/>
        <v>88.27</v>
      </c>
      <c r="W424" s="44">
        <f t="shared" si="245"/>
        <v>88.27</v>
      </c>
      <c r="X424" s="44">
        <f t="shared" si="245"/>
        <v>88.27</v>
      </c>
      <c r="Y424" s="44">
        <f t="shared" si="245"/>
        <v>88.27</v>
      </c>
      <c r="Z424" s="44">
        <f t="shared" si="245"/>
        <v>88.27</v>
      </c>
      <c r="AA424" s="44">
        <f t="shared" si="245"/>
        <v>88.27</v>
      </c>
    </row>
    <row r="425" spans="1:27" ht="13.8" collapsed="1" x14ac:dyDescent="0.3">
      <c r="A425" s="98" t="s">
        <v>1985</v>
      </c>
      <c r="B425" s="28" t="str">
        <f>"25"&amp;"."&amp;$B$752&amp;"."&amp;$B$753</f>
        <v>25.02.2024</v>
      </c>
      <c r="C425" s="90" t="s">
        <v>76</v>
      </c>
      <c r="D425" s="91">
        <f>ROUND(((D426+D427+D429+D428)/1000),5)</f>
        <v>3.8424</v>
      </c>
      <c r="E425" s="91">
        <f>ROUND(((E426+E427+E429+E428)/1000),5)</f>
        <v>3.6888200000000002</v>
      </c>
      <c r="F425" s="91">
        <f>ROUND(((F426+F427+F429+F428)/1000),5)</f>
        <v>3.58534</v>
      </c>
      <c r="G425" s="91">
        <f t="shared" ref="G425:AA425" si="246">ROUND(((G426+G427+G429+G428)/1000),5)</f>
        <v>3.57701</v>
      </c>
      <c r="H425" s="91">
        <f t="shared" si="246"/>
        <v>3.5803500000000001</v>
      </c>
      <c r="I425" s="91">
        <f t="shared" si="246"/>
        <v>3.6161599999999998</v>
      </c>
      <c r="J425" s="91">
        <f t="shared" si="246"/>
        <v>3.70567</v>
      </c>
      <c r="K425" s="91">
        <f t="shared" si="246"/>
        <v>3.77664</v>
      </c>
      <c r="L425" s="91">
        <f t="shared" si="246"/>
        <v>3.9443800000000002</v>
      </c>
      <c r="M425" s="91">
        <f t="shared" si="246"/>
        <v>4.1218599999999999</v>
      </c>
      <c r="N425" s="91">
        <f t="shared" si="246"/>
        <v>4.1843700000000004</v>
      </c>
      <c r="O425" s="91">
        <f t="shared" si="246"/>
        <v>4.1946199999999996</v>
      </c>
      <c r="P425" s="91">
        <f t="shared" si="246"/>
        <v>4.1852900000000002</v>
      </c>
      <c r="Q425" s="91">
        <f t="shared" si="246"/>
        <v>4.1751500000000004</v>
      </c>
      <c r="R425" s="91">
        <f t="shared" si="246"/>
        <v>4.14039</v>
      </c>
      <c r="S425" s="91">
        <f t="shared" si="246"/>
        <v>4.1301600000000001</v>
      </c>
      <c r="T425" s="91">
        <f t="shared" si="246"/>
        <v>4.1559299999999997</v>
      </c>
      <c r="U425" s="91">
        <f t="shared" si="246"/>
        <v>4.19102</v>
      </c>
      <c r="V425" s="91">
        <f t="shared" si="246"/>
        <v>4.2517399999999999</v>
      </c>
      <c r="W425" s="91">
        <f t="shared" si="246"/>
        <v>4.2353800000000001</v>
      </c>
      <c r="X425" s="91">
        <f t="shared" si="246"/>
        <v>4.2314299999999996</v>
      </c>
      <c r="Y425" s="91">
        <f t="shared" si="246"/>
        <v>4.1674100000000003</v>
      </c>
      <c r="Z425" s="91">
        <f t="shared" si="246"/>
        <v>3.9775100000000001</v>
      </c>
      <c r="AA425" s="91">
        <f t="shared" si="246"/>
        <v>3.77963</v>
      </c>
    </row>
    <row r="426" spans="1:27" ht="12.75" hidden="1" customHeight="1" outlineLevel="1" x14ac:dyDescent="0.3">
      <c r="A426" s="99" t="s">
        <v>1986</v>
      </c>
      <c r="B426" s="63" t="s">
        <v>238</v>
      </c>
      <c r="C426" s="43" t="s">
        <v>79</v>
      </c>
      <c r="D426" s="44">
        <v>1526.44</v>
      </c>
      <c r="E426" s="44">
        <v>1372.86</v>
      </c>
      <c r="F426" s="44">
        <v>1269.3800000000001</v>
      </c>
      <c r="G426" s="44">
        <v>1261.05</v>
      </c>
      <c r="H426" s="44">
        <v>1264.3900000000001</v>
      </c>
      <c r="I426" s="44">
        <v>1300.2</v>
      </c>
      <c r="J426" s="44">
        <v>1389.71</v>
      </c>
      <c r="K426" s="44">
        <v>1460.68</v>
      </c>
      <c r="L426" s="44">
        <v>1628.42</v>
      </c>
      <c r="M426" s="44">
        <v>1805.9</v>
      </c>
      <c r="N426" s="44">
        <v>1868.41</v>
      </c>
      <c r="O426" s="44">
        <v>1878.66</v>
      </c>
      <c r="P426" s="44">
        <v>1869.33</v>
      </c>
      <c r="Q426" s="44">
        <v>1859.19</v>
      </c>
      <c r="R426" s="44">
        <v>1824.43</v>
      </c>
      <c r="S426" s="44">
        <v>1814.2</v>
      </c>
      <c r="T426" s="44">
        <v>1839.97</v>
      </c>
      <c r="U426" s="44">
        <v>1875.06</v>
      </c>
      <c r="V426" s="44">
        <v>1935.78</v>
      </c>
      <c r="W426" s="44">
        <v>1919.42</v>
      </c>
      <c r="X426" s="44">
        <v>1915.47</v>
      </c>
      <c r="Y426" s="44">
        <v>1851.45</v>
      </c>
      <c r="Z426" s="44">
        <v>1661.55</v>
      </c>
      <c r="AA426" s="44">
        <v>1463.67</v>
      </c>
    </row>
    <row r="427" spans="1:27" ht="12.75" hidden="1" customHeight="1" outlineLevel="1" x14ac:dyDescent="0.3">
      <c r="A427" s="99" t="s">
        <v>1987</v>
      </c>
      <c r="B427" s="63" t="s">
        <v>90</v>
      </c>
      <c r="C427" s="43" t="s">
        <v>79</v>
      </c>
      <c r="D427" s="44">
        <f>$D$307</f>
        <v>2222.89</v>
      </c>
      <c r="E427" s="44">
        <f t="shared" ref="E427:AA427" si="247">$D$307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3">
      <c r="A428" s="99" t="s">
        <v>1988</v>
      </c>
      <c r="B428" s="63" t="s">
        <v>83</v>
      </c>
      <c r="C428" s="43" t="s">
        <v>79</v>
      </c>
      <c r="D428" s="44">
        <v>4.8</v>
      </c>
      <c r="E428" s="44">
        <v>4.8</v>
      </c>
      <c r="F428" s="44">
        <v>4.8</v>
      </c>
      <c r="G428" s="44">
        <v>4.8</v>
      </c>
      <c r="H428" s="44">
        <v>4.8</v>
      </c>
      <c r="I428" s="44">
        <v>4.8</v>
      </c>
      <c r="J428" s="44">
        <v>4.8</v>
      </c>
      <c r="K428" s="44">
        <v>4.8</v>
      </c>
      <c r="L428" s="44">
        <v>4.8</v>
      </c>
      <c r="M428" s="44">
        <v>4.8</v>
      </c>
      <c r="N428" s="44">
        <v>4.8</v>
      </c>
      <c r="O428" s="44">
        <v>4.8</v>
      </c>
      <c r="P428" s="44">
        <v>4.8</v>
      </c>
      <c r="Q428" s="44">
        <v>4.8</v>
      </c>
      <c r="R428" s="44">
        <v>4.8</v>
      </c>
      <c r="S428" s="44">
        <v>4.8</v>
      </c>
      <c r="T428" s="44">
        <v>4.8</v>
      </c>
      <c r="U428" s="44">
        <v>4.8</v>
      </c>
      <c r="V428" s="44">
        <v>4.8</v>
      </c>
      <c r="W428" s="44">
        <v>4.8</v>
      </c>
      <c r="X428" s="44">
        <v>4.8</v>
      </c>
      <c r="Y428" s="44">
        <v>4.8</v>
      </c>
      <c r="Z428" s="44">
        <v>4.8</v>
      </c>
      <c r="AA428" s="44">
        <v>4.8</v>
      </c>
    </row>
    <row r="429" spans="1:27" ht="12.75" hidden="1" customHeight="1" outlineLevel="1" x14ac:dyDescent="0.3">
      <c r="A429" s="99" t="s">
        <v>1989</v>
      </c>
      <c r="B429" s="63" t="s">
        <v>81</v>
      </c>
      <c r="C429" s="43" t="s">
        <v>79</v>
      </c>
      <c r="D429" s="44">
        <f>$D$11</f>
        <v>88.27</v>
      </c>
      <c r="E429" s="44">
        <f t="shared" ref="E429:AA429" si="248">$D$11</f>
        <v>88.27</v>
      </c>
      <c r="F429" s="44">
        <f t="shared" si="248"/>
        <v>88.27</v>
      </c>
      <c r="G429" s="44">
        <f t="shared" si="248"/>
        <v>88.27</v>
      </c>
      <c r="H429" s="44">
        <f t="shared" si="248"/>
        <v>88.27</v>
      </c>
      <c r="I429" s="44">
        <f t="shared" si="248"/>
        <v>88.27</v>
      </c>
      <c r="J429" s="44">
        <f t="shared" si="248"/>
        <v>88.27</v>
      </c>
      <c r="K429" s="44">
        <f t="shared" si="248"/>
        <v>88.27</v>
      </c>
      <c r="L429" s="44">
        <f t="shared" si="248"/>
        <v>88.27</v>
      </c>
      <c r="M429" s="44">
        <f t="shared" si="248"/>
        <v>88.27</v>
      </c>
      <c r="N429" s="44">
        <f t="shared" si="248"/>
        <v>88.27</v>
      </c>
      <c r="O429" s="44">
        <f t="shared" si="248"/>
        <v>88.27</v>
      </c>
      <c r="P429" s="44">
        <f t="shared" si="248"/>
        <v>88.27</v>
      </c>
      <c r="Q429" s="44">
        <f t="shared" si="248"/>
        <v>88.27</v>
      </c>
      <c r="R429" s="44">
        <f t="shared" si="248"/>
        <v>88.27</v>
      </c>
      <c r="S429" s="44">
        <f t="shared" si="248"/>
        <v>88.27</v>
      </c>
      <c r="T429" s="44">
        <f t="shared" si="248"/>
        <v>88.27</v>
      </c>
      <c r="U429" s="44">
        <f t="shared" si="248"/>
        <v>88.27</v>
      </c>
      <c r="V429" s="44">
        <f t="shared" si="248"/>
        <v>88.27</v>
      </c>
      <c r="W429" s="44">
        <f t="shared" si="248"/>
        <v>88.27</v>
      </c>
      <c r="X429" s="44">
        <f t="shared" si="248"/>
        <v>88.27</v>
      </c>
      <c r="Y429" s="44">
        <f t="shared" si="248"/>
        <v>88.27</v>
      </c>
      <c r="Z429" s="44">
        <f t="shared" si="248"/>
        <v>88.27</v>
      </c>
      <c r="AA429" s="44">
        <f t="shared" si="248"/>
        <v>88.27</v>
      </c>
    </row>
    <row r="430" spans="1:27" ht="13.8" collapsed="1" x14ac:dyDescent="0.3">
      <c r="A430" s="98" t="s">
        <v>1990</v>
      </c>
      <c r="B430" s="28" t="str">
        <f>"26"&amp;"."&amp;$B$752&amp;"."&amp;$B$753</f>
        <v>26.02.2024</v>
      </c>
      <c r="C430" s="90" t="s">
        <v>76</v>
      </c>
      <c r="D430" s="91">
        <f>ROUND(((D431+D432+D434+D433)/1000),5)</f>
        <v>3.7234799999999999</v>
      </c>
      <c r="E430" s="91">
        <f>ROUND(((E431+E432+E434+E433)/1000),5)</f>
        <v>3.5950899999999999</v>
      </c>
      <c r="F430" s="91">
        <f>ROUND(((F431+F432+F434+F433)/1000),5)</f>
        <v>3.5380199999999999</v>
      </c>
      <c r="G430" s="91">
        <f t="shared" ref="G430:AA430" si="249">ROUND(((G431+G432+G434+G433)/1000),5)</f>
        <v>3.54514</v>
      </c>
      <c r="H430" s="91">
        <f t="shared" si="249"/>
        <v>3.5615399999999999</v>
      </c>
      <c r="I430" s="91">
        <f t="shared" si="249"/>
        <v>3.7032099999999999</v>
      </c>
      <c r="J430" s="91">
        <f t="shared" si="249"/>
        <v>3.8662999999999998</v>
      </c>
      <c r="K430" s="91">
        <f t="shared" si="249"/>
        <v>4.1497099999999998</v>
      </c>
      <c r="L430" s="91">
        <f t="shared" si="249"/>
        <v>4.2820600000000004</v>
      </c>
      <c r="M430" s="91">
        <f t="shared" si="249"/>
        <v>4.2930299999999999</v>
      </c>
      <c r="N430" s="91">
        <f t="shared" si="249"/>
        <v>4.3128500000000001</v>
      </c>
      <c r="O430" s="91">
        <f t="shared" si="249"/>
        <v>4.3410000000000002</v>
      </c>
      <c r="P430" s="91">
        <f t="shared" si="249"/>
        <v>4.3324699999999998</v>
      </c>
      <c r="Q430" s="91">
        <f t="shared" si="249"/>
        <v>4.3340500000000004</v>
      </c>
      <c r="R430" s="91">
        <f t="shared" si="249"/>
        <v>4.3239400000000003</v>
      </c>
      <c r="S430" s="91">
        <f t="shared" si="249"/>
        <v>4.2608699999999997</v>
      </c>
      <c r="T430" s="91">
        <f t="shared" si="249"/>
        <v>4.2445500000000003</v>
      </c>
      <c r="U430" s="91">
        <f t="shared" si="249"/>
        <v>4.2587999999999999</v>
      </c>
      <c r="V430" s="91">
        <f t="shared" si="249"/>
        <v>4.2825699999999998</v>
      </c>
      <c r="W430" s="91">
        <f t="shared" si="249"/>
        <v>4.3079900000000002</v>
      </c>
      <c r="X430" s="91">
        <f t="shared" si="249"/>
        <v>4.2149400000000004</v>
      </c>
      <c r="Y430" s="91">
        <f t="shared" si="249"/>
        <v>4.0973100000000002</v>
      </c>
      <c r="Z430" s="91">
        <f t="shared" si="249"/>
        <v>3.8646400000000001</v>
      </c>
      <c r="AA430" s="91">
        <f t="shared" si="249"/>
        <v>3.6171199999999999</v>
      </c>
    </row>
    <row r="431" spans="1:27" ht="12.75" hidden="1" customHeight="1" outlineLevel="1" x14ac:dyDescent="0.3">
      <c r="A431" s="99" t="s">
        <v>1991</v>
      </c>
      <c r="B431" s="63" t="s">
        <v>238</v>
      </c>
      <c r="C431" s="43" t="s">
        <v>79</v>
      </c>
      <c r="D431" s="44">
        <v>1407.52</v>
      </c>
      <c r="E431" s="44">
        <v>1279.1300000000001</v>
      </c>
      <c r="F431" s="44">
        <v>1222.06</v>
      </c>
      <c r="G431" s="44">
        <v>1229.18</v>
      </c>
      <c r="H431" s="44">
        <v>1245.58</v>
      </c>
      <c r="I431" s="44">
        <v>1387.25</v>
      </c>
      <c r="J431" s="44">
        <v>1550.34</v>
      </c>
      <c r="K431" s="44">
        <v>1833.75</v>
      </c>
      <c r="L431" s="44">
        <v>1966.1</v>
      </c>
      <c r="M431" s="44">
        <v>1977.07</v>
      </c>
      <c r="N431" s="44">
        <v>1996.89</v>
      </c>
      <c r="O431" s="44">
        <v>2025.04</v>
      </c>
      <c r="P431" s="44">
        <v>2016.51</v>
      </c>
      <c r="Q431" s="44">
        <v>2018.09</v>
      </c>
      <c r="R431" s="44">
        <v>2007.98</v>
      </c>
      <c r="S431" s="44">
        <v>1944.91</v>
      </c>
      <c r="T431" s="44">
        <v>1928.59</v>
      </c>
      <c r="U431" s="44">
        <v>1942.84</v>
      </c>
      <c r="V431" s="44">
        <v>1966.61</v>
      </c>
      <c r="W431" s="44">
        <v>1992.03</v>
      </c>
      <c r="X431" s="44">
        <v>1898.98</v>
      </c>
      <c r="Y431" s="44">
        <v>1781.35</v>
      </c>
      <c r="Z431" s="44">
        <v>1548.68</v>
      </c>
      <c r="AA431" s="44">
        <v>1301.1600000000001</v>
      </c>
    </row>
    <row r="432" spans="1:27" ht="12.75" hidden="1" customHeight="1" outlineLevel="1" x14ac:dyDescent="0.3">
      <c r="A432" s="99" t="s">
        <v>1992</v>
      </c>
      <c r="B432" s="63" t="s">
        <v>90</v>
      </c>
      <c r="C432" s="43" t="s">
        <v>79</v>
      </c>
      <c r="D432" s="44">
        <f>$D$307</f>
        <v>2222.89</v>
      </c>
      <c r="E432" s="44">
        <f t="shared" ref="E432:AA432" si="250">$D$307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3">
      <c r="A433" s="99" t="s">
        <v>1993</v>
      </c>
      <c r="B433" s="63" t="s">
        <v>83</v>
      </c>
      <c r="C433" s="43" t="s">
        <v>79</v>
      </c>
      <c r="D433" s="44">
        <v>4.8</v>
      </c>
      <c r="E433" s="44">
        <v>4.8</v>
      </c>
      <c r="F433" s="44">
        <v>4.8</v>
      </c>
      <c r="G433" s="44">
        <v>4.8</v>
      </c>
      <c r="H433" s="44">
        <v>4.8</v>
      </c>
      <c r="I433" s="44">
        <v>4.8</v>
      </c>
      <c r="J433" s="44">
        <v>4.8</v>
      </c>
      <c r="K433" s="44">
        <v>4.8</v>
      </c>
      <c r="L433" s="44">
        <v>4.8</v>
      </c>
      <c r="M433" s="44">
        <v>4.8</v>
      </c>
      <c r="N433" s="44">
        <v>4.8</v>
      </c>
      <c r="O433" s="44">
        <v>4.8</v>
      </c>
      <c r="P433" s="44">
        <v>4.8</v>
      </c>
      <c r="Q433" s="44">
        <v>4.8</v>
      </c>
      <c r="R433" s="44">
        <v>4.8</v>
      </c>
      <c r="S433" s="44">
        <v>4.8</v>
      </c>
      <c r="T433" s="44">
        <v>4.8</v>
      </c>
      <c r="U433" s="44">
        <v>4.8</v>
      </c>
      <c r="V433" s="44">
        <v>4.8</v>
      </c>
      <c r="W433" s="44">
        <v>4.8</v>
      </c>
      <c r="X433" s="44">
        <v>4.8</v>
      </c>
      <c r="Y433" s="44">
        <v>4.8</v>
      </c>
      <c r="Z433" s="44">
        <v>4.8</v>
      </c>
      <c r="AA433" s="44">
        <v>4.8</v>
      </c>
    </row>
    <row r="434" spans="1:27" ht="12.75" hidden="1" customHeight="1" outlineLevel="1" x14ac:dyDescent="0.3">
      <c r="A434" s="99" t="s">
        <v>1994</v>
      </c>
      <c r="B434" s="63" t="s">
        <v>81</v>
      </c>
      <c r="C434" s="43" t="s">
        <v>79</v>
      </c>
      <c r="D434" s="44">
        <f>$D$11</f>
        <v>88.27</v>
      </c>
      <c r="E434" s="44">
        <f t="shared" ref="E434:AA434" si="251">$D$11</f>
        <v>88.27</v>
      </c>
      <c r="F434" s="44">
        <f t="shared" si="251"/>
        <v>88.27</v>
      </c>
      <c r="G434" s="44">
        <f t="shared" si="251"/>
        <v>88.27</v>
      </c>
      <c r="H434" s="44">
        <f t="shared" si="251"/>
        <v>88.27</v>
      </c>
      <c r="I434" s="44">
        <f t="shared" si="251"/>
        <v>88.27</v>
      </c>
      <c r="J434" s="44">
        <f t="shared" si="251"/>
        <v>88.27</v>
      </c>
      <c r="K434" s="44">
        <f t="shared" si="251"/>
        <v>88.27</v>
      </c>
      <c r="L434" s="44">
        <f t="shared" si="251"/>
        <v>88.27</v>
      </c>
      <c r="M434" s="44">
        <f t="shared" si="251"/>
        <v>88.27</v>
      </c>
      <c r="N434" s="44">
        <f t="shared" si="251"/>
        <v>88.27</v>
      </c>
      <c r="O434" s="44">
        <f t="shared" si="251"/>
        <v>88.27</v>
      </c>
      <c r="P434" s="44">
        <f t="shared" si="251"/>
        <v>88.27</v>
      </c>
      <c r="Q434" s="44">
        <f t="shared" si="251"/>
        <v>88.27</v>
      </c>
      <c r="R434" s="44">
        <f t="shared" si="251"/>
        <v>88.27</v>
      </c>
      <c r="S434" s="44">
        <f t="shared" si="251"/>
        <v>88.27</v>
      </c>
      <c r="T434" s="44">
        <f t="shared" si="251"/>
        <v>88.27</v>
      </c>
      <c r="U434" s="44">
        <f t="shared" si="251"/>
        <v>88.27</v>
      </c>
      <c r="V434" s="44">
        <f t="shared" si="251"/>
        <v>88.27</v>
      </c>
      <c r="W434" s="44">
        <f t="shared" si="251"/>
        <v>88.27</v>
      </c>
      <c r="X434" s="44">
        <f t="shared" si="251"/>
        <v>88.27</v>
      </c>
      <c r="Y434" s="44">
        <f t="shared" si="251"/>
        <v>88.27</v>
      </c>
      <c r="Z434" s="44">
        <f t="shared" si="251"/>
        <v>88.27</v>
      </c>
      <c r="AA434" s="44">
        <f t="shared" si="251"/>
        <v>88.27</v>
      </c>
    </row>
    <row r="435" spans="1:27" ht="13.8" collapsed="1" x14ac:dyDescent="0.3">
      <c r="A435" s="98" t="s">
        <v>1995</v>
      </c>
      <c r="B435" s="28" t="str">
        <f>"27"&amp;"."&amp;$B$752&amp;"."&amp;$B$753</f>
        <v>27.02.2024</v>
      </c>
      <c r="C435" s="90" t="s">
        <v>76</v>
      </c>
      <c r="D435" s="91">
        <f>ROUND(((D436+D437+D439+D438)/1000),5)</f>
        <v>3.6023900000000002</v>
      </c>
      <c r="E435" s="91">
        <f>ROUND(((E436+E437+E439+E438)/1000),5)</f>
        <v>3.5504699999999998</v>
      </c>
      <c r="F435" s="91">
        <f>ROUND(((F436+F437+F439+F438)/1000),5)</f>
        <v>3.5239699999999998</v>
      </c>
      <c r="G435" s="91">
        <f t="shared" ref="G435:AA435" si="252">ROUND(((G436+G437+G439+G438)/1000),5)</f>
        <v>3.5214099999999999</v>
      </c>
      <c r="H435" s="91">
        <f t="shared" si="252"/>
        <v>3.55511</v>
      </c>
      <c r="I435" s="91">
        <f t="shared" si="252"/>
        <v>3.7183600000000001</v>
      </c>
      <c r="J435" s="91">
        <f t="shared" si="252"/>
        <v>3.8456899999999998</v>
      </c>
      <c r="K435" s="91">
        <f t="shared" si="252"/>
        <v>4.0021699999999996</v>
      </c>
      <c r="L435" s="91">
        <f t="shared" si="252"/>
        <v>4.19611</v>
      </c>
      <c r="M435" s="91">
        <f t="shared" si="252"/>
        <v>4.2281500000000003</v>
      </c>
      <c r="N435" s="91">
        <f t="shared" si="252"/>
        <v>4.2541000000000002</v>
      </c>
      <c r="O435" s="91">
        <f t="shared" si="252"/>
        <v>4.3459000000000003</v>
      </c>
      <c r="P435" s="91">
        <f t="shared" si="252"/>
        <v>4.2792300000000001</v>
      </c>
      <c r="Q435" s="91">
        <f t="shared" si="252"/>
        <v>4.26715</v>
      </c>
      <c r="R435" s="91">
        <f t="shared" si="252"/>
        <v>4.2479899999999997</v>
      </c>
      <c r="S435" s="91">
        <f t="shared" si="252"/>
        <v>4.1610699999999996</v>
      </c>
      <c r="T435" s="91">
        <f t="shared" si="252"/>
        <v>4.1716100000000003</v>
      </c>
      <c r="U435" s="91">
        <f t="shared" si="252"/>
        <v>4.2028699999999999</v>
      </c>
      <c r="V435" s="91">
        <f t="shared" si="252"/>
        <v>4.2263500000000001</v>
      </c>
      <c r="W435" s="91">
        <f t="shared" si="252"/>
        <v>4.2500200000000001</v>
      </c>
      <c r="X435" s="91">
        <f t="shared" si="252"/>
        <v>4.1802799999999998</v>
      </c>
      <c r="Y435" s="91">
        <f t="shared" si="252"/>
        <v>4.1181999999999999</v>
      </c>
      <c r="Z435" s="91">
        <f t="shared" si="252"/>
        <v>3.9178600000000001</v>
      </c>
      <c r="AA435" s="91">
        <f t="shared" si="252"/>
        <v>3.72593</v>
      </c>
    </row>
    <row r="436" spans="1:27" ht="12.75" hidden="1" customHeight="1" outlineLevel="1" x14ac:dyDescent="0.3">
      <c r="A436" s="99" t="s">
        <v>1996</v>
      </c>
      <c r="B436" s="63" t="s">
        <v>238</v>
      </c>
      <c r="C436" s="43" t="s">
        <v>79</v>
      </c>
      <c r="D436" s="44">
        <v>1286.43</v>
      </c>
      <c r="E436" s="44">
        <v>1234.51</v>
      </c>
      <c r="F436" s="44">
        <v>1208.01</v>
      </c>
      <c r="G436" s="44">
        <v>1205.45</v>
      </c>
      <c r="H436" s="44">
        <v>1239.1500000000001</v>
      </c>
      <c r="I436" s="44">
        <v>1402.4</v>
      </c>
      <c r="J436" s="44">
        <v>1529.73</v>
      </c>
      <c r="K436" s="44">
        <v>1686.21</v>
      </c>
      <c r="L436" s="44">
        <v>1880.15</v>
      </c>
      <c r="M436" s="44">
        <v>1912.19</v>
      </c>
      <c r="N436" s="44">
        <v>1938.14</v>
      </c>
      <c r="O436" s="44">
        <v>2029.94</v>
      </c>
      <c r="P436" s="44">
        <v>1963.27</v>
      </c>
      <c r="Q436" s="44">
        <v>1951.19</v>
      </c>
      <c r="R436" s="44">
        <v>1932.03</v>
      </c>
      <c r="S436" s="44">
        <v>1845.11</v>
      </c>
      <c r="T436" s="44">
        <v>1855.65</v>
      </c>
      <c r="U436" s="44">
        <v>1886.91</v>
      </c>
      <c r="V436" s="44">
        <v>1910.39</v>
      </c>
      <c r="W436" s="44">
        <v>1934.06</v>
      </c>
      <c r="X436" s="44">
        <v>1864.32</v>
      </c>
      <c r="Y436" s="44">
        <v>1802.24</v>
      </c>
      <c r="Z436" s="44">
        <v>1601.9</v>
      </c>
      <c r="AA436" s="44">
        <v>1409.97</v>
      </c>
    </row>
    <row r="437" spans="1:27" ht="12.75" hidden="1" customHeight="1" outlineLevel="1" x14ac:dyDescent="0.3">
      <c r="A437" s="99" t="s">
        <v>1997</v>
      </c>
      <c r="B437" s="63" t="s">
        <v>90</v>
      </c>
      <c r="C437" s="43" t="s">
        <v>79</v>
      </c>
      <c r="D437" s="44">
        <f>$D$307</f>
        <v>2222.89</v>
      </c>
      <c r="E437" s="44">
        <f t="shared" ref="E437:AA437" si="253">$D$307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3">
      <c r="A438" s="99" t="s">
        <v>1998</v>
      </c>
      <c r="B438" s="63" t="s">
        <v>83</v>
      </c>
      <c r="C438" s="43" t="s">
        <v>79</v>
      </c>
      <c r="D438" s="44">
        <v>4.8</v>
      </c>
      <c r="E438" s="44">
        <v>4.8</v>
      </c>
      <c r="F438" s="44">
        <v>4.8</v>
      </c>
      <c r="G438" s="44">
        <v>4.8</v>
      </c>
      <c r="H438" s="44">
        <v>4.8</v>
      </c>
      <c r="I438" s="44">
        <v>4.8</v>
      </c>
      <c r="J438" s="44">
        <v>4.8</v>
      </c>
      <c r="K438" s="44">
        <v>4.8</v>
      </c>
      <c r="L438" s="44">
        <v>4.8</v>
      </c>
      <c r="M438" s="44">
        <v>4.8</v>
      </c>
      <c r="N438" s="44">
        <v>4.8</v>
      </c>
      <c r="O438" s="44">
        <v>4.8</v>
      </c>
      <c r="P438" s="44">
        <v>4.8</v>
      </c>
      <c r="Q438" s="44">
        <v>4.8</v>
      </c>
      <c r="R438" s="44">
        <v>4.8</v>
      </c>
      <c r="S438" s="44">
        <v>4.8</v>
      </c>
      <c r="T438" s="44">
        <v>4.8</v>
      </c>
      <c r="U438" s="44">
        <v>4.8</v>
      </c>
      <c r="V438" s="44">
        <v>4.8</v>
      </c>
      <c r="W438" s="44">
        <v>4.8</v>
      </c>
      <c r="X438" s="44">
        <v>4.8</v>
      </c>
      <c r="Y438" s="44">
        <v>4.8</v>
      </c>
      <c r="Z438" s="44">
        <v>4.8</v>
      </c>
      <c r="AA438" s="44">
        <v>4.8</v>
      </c>
    </row>
    <row r="439" spans="1:27" ht="12.75" hidden="1" customHeight="1" outlineLevel="1" x14ac:dyDescent="0.3">
      <c r="A439" s="99" t="s">
        <v>1999</v>
      </c>
      <c r="B439" s="63" t="s">
        <v>81</v>
      </c>
      <c r="C439" s="43" t="s">
        <v>79</v>
      </c>
      <c r="D439" s="44">
        <f>$D$11</f>
        <v>88.27</v>
      </c>
      <c r="E439" s="44">
        <f t="shared" ref="E439:AA439" si="254">$D$11</f>
        <v>88.27</v>
      </c>
      <c r="F439" s="44">
        <f t="shared" si="254"/>
        <v>88.27</v>
      </c>
      <c r="G439" s="44">
        <f t="shared" si="254"/>
        <v>88.27</v>
      </c>
      <c r="H439" s="44">
        <f t="shared" si="254"/>
        <v>88.27</v>
      </c>
      <c r="I439" s="44">
        <f t="shared" si="254"/>
        <v>88.27</v>
      </c>
      <c r="J439" s="44">
        <f t="shared" si="254"/>
        <v>88.27</v>
      </c>
      <c r="K439" s="44">
        <f t="shared" si="254"/>
        <v>88.27</v>
      </c>
      <c r="L439" s="44">
        <f t="shared" si="254"/>
        <v>88.27</v>
      </c>
      <c r="M439" s="44">
        <f t="shared" si="254"/>
        <v>88.27</v>
      </c>
      <c r="N439" s="44">
        <f t="shared" si="254"/>
        <v>88.27</v>
      </c>
      <c r="O439" s="44">
        <f t="shared" si="254"/>
        <v>88.27</v>
      </c>
      <c r="P439" s="44">
        <f t="shared" si="254"/>
        <v>88.27</v>
      </c>
      <c r="Q439" s="44">
        <f t="shared" si="254"/>
        <v>88.27</v>
      </c>
      <c r="R439" s="44">
        <f t="shared" si="254"/>
        <v>88.27</v>
      </c>
      <c r="S439" s="44">
        <f t="shared" si="254"/>
        <v>88.27</v>
      </c>
      <c r="T439" s="44">
        <f t="shared" si="254"/>
        <v>88.27</v>
      </c>
      <c r="U439" s="44">
        <f t="shared" si="254"/>
        <v>88.27</v>
      </c>
      <c r="V439" s="44">
        <f t="shared" si="254"/>
        <v>88.27</v>
      </c>
      <c r="W439" s="44">
        <f t="shared" si="254"/>
        <v>88.27</v>
      </c>
      <c r="X439" s="44">
        <f t="shared" si="254"/>
        <v>88.27</v>
      </c>
      <c r="Y439" s="44">
        <f t="shared" si="254"/>
        <v>88.27</v>
      </c>
      <c r="Z439" s="44">
        <f t="shared" si="254"/>
        <v>88.27</v>
      </c>
      <c r="AA439" s="44">
        <f t="shared" si="254"/>
        <v>88.27</v>
      </c>
    </row>
    <row r="440" spans="1:27" ht="13.8" collapsed="1" x14ac:dyDescent="0.3">
      <c r="A440" s="98" t="s">
        <v>2000</v>
      </c>
      <c r="B440" s="28" t="str">
        <f>"28"&amp;"."&amp;$B$752&amp;"."&amp;$B$753</f>
        <v>28.02.2024</v>
      </c>
      <c r="C440" s="90" t="s">
        <v>76</v>
      </c>
      <c r="D440" s="91">
        <f>ROUND(((D441+D442+D444+D443)/1000),5)</f>
        <v>3.5845400000000001</v>
      </c>
      <c r="E440" s="91">
        <f>ROUND(((E441+E442+E444+E443)/1000),5)</f>
        <v>3.54739</v>
      </c>
      <c r="F440" s="91">
        <f>ROUND(((F441+F442+F444+F443)/1000),5)</f>
        <v>3.5315799999999999</v>
      </c>
      <c r="G440" s="91">
        <f t="shared" ref="G440:AA440" si="255">ROUND(((G441+G442+G444+G443)/1000),5)</f>
        <v>3.5286200000000001</v>
      </c>
      <c r="H440" s="91">
        <f t="shared" si="255"/>
        <v>3.5570400000000002</v>
      </c>
      <c r="I440" s="91">
        <f t="shared" si="255"/>
        <v>3.6747200000000002</v>
      </c>
      <c r="J440" s="91">
        <f t="shared" si="255"/>
        <v>3.8536700000000002</v>
      </c>
      <c r="K440" s="91">
        <f t="shared" si="255"/>
        <v>4.1379400000000004</v>
      </c>
      <c r="L440" s="91">
        <f t="shared" si="255"/>
        <v>4.2475699999999996</v>
      </c>
      <c r="M440" s="91">
        <f t="shared" si="255"/>
        <v>4.2890800000000002</v>
      </c>
      <c r="N440" s="91">
        <f t="shared" si="255"/>
        <v>4.2961900000000002</v>
      </c>
      <c r="O440" s="91">
        <f t="shared" si="255"/>
        <v>4.3447699999999996</v>
      </c>
      <c r="P440" s="91">
        <f t="shared" si="255"/>
        <v>4.3230500000000003</v>
      </c>
      <c r="Q440" s="91">
        <f t="shared" si="255"/>
        <v>4.3294499999999996</v>
      </c>
      <c r="R440" s="91">
        <f t="shared" si="255"/>
        <v>4.3174700000000001</v>
      </c>
      <c r="S440" s="91">
        <f t="shared" si="255"/>
        <v>4.2194799999999999</v>
      </c>
      <c r="T440" s="91">
        <f t="shared" si="255"/>
        <v>4.20397</v>
      </c>
      <c r="U440" s="91">
        <f t="shared" si="255"/>
        <v>4.2170500000000004</v>
      </c>
      <c r="V440" s="91">
        <f t="shared" si="255"/>
        <v>4.2710800000000004</v>
      </c>
      <c r="W440" s="91">
        <f t="shared" si="255"/>
        <v>4.3192500000000003</v>
      </c>
      <c r="X440" s="91">
        <f t="shared" si="255"/>
        <v>4.2331200000000004</v>
      </c>
      <c r="Y440" s="91">
        <f t="shared" si="255"/>
        <v>4.1408899999999997</v>
      </c>
      <c r="Z440" s="91">
        <f t="shared" si="255"/>
        <v>3.9142399999999999</v>
      </c>
      <c r="AA440" s="91">
        <f t="shared" si="255"/>
        <v>3.6428400000000001</v>
      </c>
    </row>
    <row r="441" spans="1:27" ht="12.75" hidden="1" customHeight="1" outlineLevel="1" x14ac:dyDescent="0.3">
      <c r="A441" s="99" t="s">
        <v>2001</v>
      </c>
      <c r="B441" s="63" t="s">
        <v>238</v>
      </c>
      <c r="C441" s="43" t="s">
        <v>79</v>
      </c>
      <c r="D441" s="44">
        <v>1268.58</v>
      </c>
      <c r="E441" s="44">
        <v>1231.43</v>
      </c>
      <c r="F441" s="44">
        <v>1215.6199999999999</v>
      </c>
      <c r="G441" s="44">
        <v>1212.6600000000001</v>
      </c>
      <c r="H441" s="44">
        <v>1241.08</v>
      </c>
      <c r="I441" s="44">
        <v>1358.76</v>
      </c>
      <c r="J441" s="44">
        <v>1537.71</v>
      </c>
      <c r="K441" s="44">
        <v>1821.98</v>
      </c>
      <c r="L441" s="44">
        <v>1931.61</v>
      </c>
      <c r="M441" s="44">
        <v>1973.12</v>
      </c>
      <c r="N441" s="44">
        <v>1980.23</v>
      </c>
      <c r="O441" s="44">
        <v>2028.81</v>
      </c>
      <c r="P441" s="44">
        <v>2007.09</v>
      </c>
      <c r="Q441" s="44">
        <v>2013.49</v>
      </c>
      <c r="R441" s="44">
        <v>2001.51</v>
      </c>
      <c r="S441" s="44">
        <v>1903.52</v>
      </c>
      <c r="T441" s="44">
        <v>1888.01</v>
      </c>
      <c r="U441" s="44">
        <v>1901.09</v>
      </c>
      <c r="V441" s="44">
        <v>1955.12</v>
      </c>
      <c r="W441" s="44">
        <v>2003.29</v>
      </c>
      <c r="X441" s="44">
        <v>1917.16</v>
      </c>
      <c r="Y441" s="44">
        <v>1824.93</v>
      </c>
      <c r="Z441" s="44">
        <v>1598.28</v>
      </c>
      <c r="AA441" s="44">
        <v>1326.88</v>
      </c>
    </row>
    <row r="442" spans="1:27" ht="12.75" hidden="1" customHeight="1" outlineLevel="1" x14ac:dyDescent="0.3">
      <c r="A442" s="99" t="s">
        <v>2002</v>
      </c>
      <c r="B442" s="63" t="s">
        <v>90</v>
      </c>
      <c r="C442" s="43" t="s">
        <v>79</v>
      </c>
      <c r="D442" s="44">
        <f>$D$307</f>
        <v>2222.89</v>
      </c>
      <c r="E442" s="44">
        <f t="shared" ref="E442:AA442" si="256">$D$307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3">
      <c r="A443" s="99" t="s">
        <v>2003</v>
      </c>
      <c r="B443" s="63" t="s">
        <v>83</v>
      </c>
      <c r="C443" s="43" t="s">
        <v>79</v>
      </c>
      <c r="D443" s="44">
        <v>4.8</v>
      </c>
      <c r="E443" s="44">
        <v>4.8</v>
      </c>
      <c r="F443" s="44">
        <v>4.8</v>
      </c>
      <c r="G443" s="44">
        <v>4.8</v>
      </c>
      <c r="H443" s="44">
        <v>4.8</v>
      </c>
      <c r="I443" s="44">
        <v>4.8</v>
      </c>
      <c r="J443" s="44">
        <v>4.8</v>
      </c>
      <c r="K443" s="44">
        <v>4.8</v>
      </c>
      <c r="L443" s="44">
        <v>4.8</v>
      </c>
      <c r="M443" s="44">
        <v>4.8</v>
      </c>
      <c r="N443" s="44">
        <v>4.8</v>
      </c>
      <c r="O443" s="44">
        <v>4.8</v>
      </c>
      <c r="P443" s="44">
        <v>4.8</v>
      </c>
      <c r="Q443" s="44">
        <v>4.8</v>
      </c>
      <c r="R443" s="44">
        <v>4.8</v>
      </c>
      <c r="S443" s="44">
        <v>4.8</v>
      </c>
      <c r="T443" s="44">
        <v>4.8</v>
      </c>
      <c r="U443" s="44">
        <v>4.8</v>
      </c>
      <c r="V443" s="44">
        <v>4.8</v>
      </c>
      <c r="W443" s="44">
        <v>4.8</v>
      </c>
      <c r="X443" s="44">
        <v>4.8</v>
      </c>
      <c r="Y443" s="44">
        <v>4.8</v>
      </c>
      <c r="Z443" s="44">
        <v>4.8</v>
      </c>
      <c r="AA443" s="44">
        <v>4.8</v>
      </c>
    </row>
    <row r="444" spans="1:27" ht="12.75" hidden="1" customHeight="1" outlineLevel="1" x14ac:dyDescent="0.3">
      <c r="A444" s="99" t="s">
        <v>2004</v>
      </c>
      <c r="B444" s="63" t="s">
        <v>81</v>
      </c>
      <c r="C444" s="43" t="s">
        <v>79</v>
      </c>
      <c r="D444" s="44">
        <f>$D$11</f>
        <v>88.27</v>
      </c>
      <c r="E444" s="44">
        <f t="shared" ref="E444:AA444" si="257">$D$11</f>
        <v>88.27</v>
      </c>
      <c r="F444" s="44">
        <f t="shared" si="257"/>
        <v>88.27</v>
      </c>
      <c r="G444" s="44">
        <f t="shared" si="257"/>
        <v>88.27</v>
      </c>
      <c r="H444" s="44">
        <f t="shared" si="257"/>
        <v>88.27</v>
      </c>
      <c r="I444" s="44">
        <f t="shared" si="257"/>
        <v>88.27</v>
      </c>
      <c r="J444" s="44">
        <f t="shared" si="257"/>
        <v>88.27</v>
      </c>
      <c r="K444" s="44">
        <f t="shared" si="257"/>
        <v>88.27</v>
      </c>
      <c r="L444" s="44">
        <f t="shared" si="257"/>
        <v>88.27</v>
      </c>
      <c r="M444" s="44">
        <f t="shared" si="257"/>
        <v>88.27</v>
      </c>
      <c r="N444" s="44">
        <f t="shared" si="257"/>
        <v>88.27</v>
      </c>
      <c r="O444" s="44">
        <f t="shared" si="257"/>
        <v>88.27</v>
      </c>
      <c r="P444" s="44">
        <f t="shared" si="257"/>
        <v>88.27</v>
      </c>
      <c r="Q444" s="44">
        <f t="shared" si="257"/>
        <v>88.27</v>
      </c>
      <c r="R444" s="44">
        <f t="shared" si="257"/>
        <v>88.27</v>
      </c>
      <c r="S444" s="44">
        <f t="shared" si="257"/>
        <v>88.27</v>
      </c>
      <c r="T444" s="44">
        <f t="shared" si="257"/>
        <v>88.27</v>
      </c>
      <c r="U444" s="44">
        <f t="shared" si="257"/>
        <v>88.27</v>
      </c>
      <c r="V444" s="44">
        <f t="shared" si="257"/>
        <v>88.27</v>
      </c>
      <c r="W444" s="44">
        <f t="shared" si="257"/>
        <v>88.27</v>
      </c>
      <c r="X444" s="44">
        <f t="shared" si="257"/>
        <v>88.27</v>
      </c>
      <c r="Y444" s="44">
        <f t="shared" si="257"/>
        <v>88.27</v>
      </c>
      <c r="Z444" s="44">
        <f t="shared" si="257"/>
        <v>88.27</v>
      </c>
      <c r="AA444" s="44">
        <f t="shared" si="257"/>
        <v>88.27</v>
      </c>
    </row>
    <row r="445" spans="1:27" ht="13.8" collapsed="1" x14ac:dyDescent="0.3">
      <c r="A445" s="98" t="s">
        <v>2005</v>
      </c>
      <c r="B445" s="28" t="str">
        <f>"29"&amp;"."&amp;$B$752&amp;"."&amp;$B$753</f>
        <v>29.02.2024</v>
      </c>
      <c r="C445" s="90" t="s">
        <v>76</v>
      </c>
      <c r="D445" s="91">
        <f>ROUND(((D446+D447+D449+D448)/1000),5)</f>
        <v>3.6067499999999999</v>
      </c>
      <c r="E445" s="91">
        <f>ROUND(((E446+E447+E449+E448)/1000),5)</f>
        <v>3.5744099999999999</v>
      </c>
      <c r="F445" s="91">
        <f>ROUND(((F446+F447+F449+F448)/1000),5)</f>
        <v>3.5638000000000001</v>
      </c>
      <c r="G445" s="91">
        <f t="shared" ref="G445:AA445" si="258">ROUND(((G446+G447+G449+G448)/1000),5)</f>
        <v>3.5716100000000002</v>
      </c>
      <c r="H445" s="91">
        <f t="shared" si="258"/>
        <v>3.5893999999999999</v>
      </c>
      <c r="I445" s="91">
        <f t="shared" si="258"/>
        <v>3.7481399999999998</v>
      </c>
      <c r="J445" s="91">
        <f t="shared" si="258"/>
        <v>3.9033000000000002</v>
      </c>
      <c r="K445" s="91">
        <f t="shared" si="258"/>
        <v>4.0835299999999997</v>
      </c>
      <c r="L445" s="91">
        <f t="shared" si="258"/>
        <v>4.2683999999999997</v>
      </c>
      <c r="M445" s="91">
        <f t="shared" si="258"/>
        <v>4.2884900000000004</v>
      </c>
      <c r="N445" s="91">
        <f t="shared" si="258"/>
        <v>4.3038699999999999</v>
      </c>
      <c r="O445" s="91">
        <f t="shared" si="258"/>
        <v>4.3319099999999997</v>
      </c>
      <c r="P445" s="91">
        <f t="shared" si="258"/>
        <v>4.3132200000000003</v>
      </c>
      <c r="Q445" s="91">
        <f t="shared" si="258"/>
        <v>4.3171499999999998</v>
      </c>
      <c r="R445" s="91">
        <f t="shared" si="258"/>
        <v>4.3106200000000001</v>
      </c>
      <c r="S445" s="91">
        <f t="shared" si="258"/>
        <v>4.2410600000000001</v>
      </c>
      <c r="T445" s="91">
        <f t="shared" si="258"/>
        <v>4.2083899999999996</v>
      </c>
      <c r="U445" s="91">
        <f t="shared" si="258"/>
        <v>4.2243700000000004</v>
      </c>
      <c r="V445" s="91">
        <f t="shared" si="258"/>
        <v>4.2725099999999996</v>
      </c>
      <c r="W445" s="91">
        <f t="shared" si="258"/>
        <v>4.3209400000000002</v>
      </c>
      <c r="X445" s="91">
        <f t="shared" si="258"/>
        <v>4.2450099999999997</v>
      </c>
      <c r="Y445" s="91">
        <f t="shared" si="258"/>
        <v>4.1429099999999996</v>
      </c>
      <c r="Z445" s="91">
        <f t="shared" si="258"/>
        <v>3.9531800000000001</v>
      </c>
      <c r="AA445" s="91">
        <f t="shared" si="258"/>
        <v>3.76105</v>
      </c>
    </row>
    <row r="446" spans="1:27" ht="12.75" hidden="1" customHeight="1" outlineLevel="1" x14ac:dyDescent="0.3">
      <c r="A446" s="99" t="s">
        <v>2006</v>
      </c>
      <c r="B446" s="63" t="s">
        <v>238</v>
      </c>
      <c r="C446" s="43" t="s">
        <v>79</v>
      </c>
      <c r="D446" s="44">
        <v>1290.79</v>
      </c>
      <c r="E446" s="44">
        <v>1258.45</v>
      </c>
      <c r="F446" s="44">
        <v>1247.8399999999999</v>
      </c>
      <c r="G446" s="44">
        <v>1255.6500000000001</v>
      </c>
      <c r="H446" s="44">
        <v>1273.44</v>
      </c>
      <c r="I446" s="44">
        <v>1432.18</v>
      </c>
      <c r="J446" s="44">
        <v>1587.34</v>
      </c>
      <c r="K446" s="44">
        <v>1767.57</v>
      </c>
      <c r="L446" s="44">
        <v>1952.44</v>
      </c>
      <c r="M446" s="44">
        <v>1972.53</v>
      </c>
      <c r="N446" s="44">
        <v>1987.91</v>
      </c>
      <c r="O446" s="44">
        <v>2015.95</v>
      </c>
      <c r="P446" s="44">
        <v>1997.26</v>
      </c>
      <c r="Q446" s="44">
        <v>2001.19</v>
      </c>
      <c r="R446" s="44">
        <v>1994.66</v>
      </c>
      <c r="S446" s="44">
        <v>1925.1</v>
      </c>
      <c r="T446" s="44">
        <v>1892.43</v>
      </c>
      <c r="U446" s="44">
        <v>1908.41</v>
      </c>
      <c r="V446" s="44">
        <v>1956.55</v>
      </c>
      <c r="W446" s="44">
        <v>2004.98</v>
      </c>
      <c r="X446" s="44">
        <v>1929.05</v>
      </c>
      <c r="Y446" s="44">
        <v>1826.95</v>
      </c>
      <c r="Z446" s="44">
        <v>1637.22</v>
      </c>
      <c r="AA446" s="44">
        <v>1445.09</v>
      </c>
    </row>
    <row r="447" spans="1:27" ht="12.75" hidden="1" customHeight="1" outlineLevel="1" x14ac:dyDescent="0.3">
      <c r="A447" s="99" t="s">
        <v>2007</v>
      </c>
      <c r="B447" s="63" t="s">
        <v>90</v>
      </c>
      <c r="C447" s="43" t="s">
        <v>79</v>
      </c>
      <c r="D447" s="44">
        <f>$D$307</f>
        <v>2222.89</v>
      </c>
      <c r="E447" s="44">
        <f t="shared" ref="E447:AA447" si="259">$D$307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3">
      <c r="A448" s="99" t="s">
        <v>2008</v>
      </c>
      <c r="B448" s="63" t="s">
        <v>83</v>
      </c>
      <c r="C448" s="43" t="s">
        <v>79</v>
      </c>
      <c r="D448" s="44">
        <v>4.8</v>
      </c>
      <c r="E448" s="44">
        <v>4.8</v>
      </c>
      <c r="F448" s="44">
        <v>4.8</v>
      </c>
      <c r="G448" s="44">
        <v>4.8</v>
      </c>
      <c r="H448" s="44">
        <v>4.8</v>
      </c>
      <c r="I448" s="44">
        <v>4.8</v>
      </c>
      <c r="J448" s="44">
        <v>4.8</v>
      </c>
      <c r="K448" s="44">
        <v>4.8</v>
      </c>
      <c r="L448" s="44">
        <v>4.8</v>
      </c>
      <c r="M448" s="44">
        <v>4.8</v>
      </c>
      <c r="N448" s="44">
        <v>4.8</v>
      </c>
      <c r="O448" s="44">
        <v>4.8</v>
      </c>
      <c r="P448" s="44">
        <v>4.8</v>
      </c>
      <c r="Q448" s="44">
        <v>4.8</v>
      </c>
      <c r="R448" s="44">
        <v>4.8</v>
      </c>
      <c r="S448" s="44">
        <v>4.8</v>
      </c>
      <c r="T448" s="44">
        <v>4.8</v>
      </c>
      <c r="U448" s="44">
        <v>4.8</v>
      </c>
      <c r="V448" s="44">
        <v>4.8</v>
      </c>
      <c r="W448" s="44">
        <v>4.8</v>
      </c>
      <c r="X448" s="44">
        <v>4.8</v>
      </c>
      <c r="Y448" s="44">
        <v>4.8</v>
      </c>
      <c r="Z448" s="44">
        <v>4.8</v>
      </c>
      <c r="AA448" s="44">
        <v>4.8</v>
      </c>
    </row>
    <row r="449" spans="1:27" ht="12.75" hidden="1" customHeight="1" outlineLevel="1" x14ac:dyDescent="0.3">
      <c r="A449" s="99" t="s">
        <v>2009</v>
      </c>
      <c r="B449" s="63" t="s">
        <v>81</v>
      </c>
      <c r="C449" s="43" t="s">
        <v>79</v>
      </c>
      <c r="D449" s="44">
        <f>$D$11</f>
        <v>88.27</v>
      </c>
      <c r="E449" s="44">
        <f t="shared" ref="E449:AA449" si="260">$D$11</f>
        <v>88.27</v>
      </c>
      <c r="F449" s="44">
        <f t="shared" si="260"/>
        <v>88.27</v>
      </c>
      <c r="G449" s="44">
        <f t="shared" si="260"/>
        <v>88.27</v>
      </c>
      <c r="H449" s="44">
        <f t="shared" si="260"/>
        <v>88.27</v>
      </c>
      <c r="I449" s="44">
        <f t="shared" si="260"/>
        <v>88.27</v>
      </c>
      <c r="J449" s="44">
        <f t="shared" si="260"/>
        <v>88.27</v>
      </c>
      <c r="K449" s="44">
        <f t="shared" si="260"/>
        <v>88.27</v>
      </c>
      <c r="L449" s="44">
        <f t="shared" si="260"/>
        <v>88.27</v>
      </c>
      <c r="M449" s="44">
        <f t="shared" si="260"/>
        <v>88.27</v>
      </c>
      <c r="N449" s="44">
        <f t="shared" si="260"/>
        <v>88.27</v>
      </c>
      <c r="O449" s="44">
        <f t="shared" si="260"/>
        <v>88.27</v>
      </c>
      <c r="P449" s="44">
        <f t="shared" si="260"/>
        <v>88.27</v>
      </c>
      <c r="Q449" s="44">
        <f t="shared" si="260"/>
        <v>88.27</v>
      </c>
      <c r="R449" s="44">
        <f t="shared" si="260"/>
        <v>88.27</v>
      </c>
      <c r="S449" s="44">
        <f t="shared" si="260"/>
        <v>88.27</v>
      </c>
      <c r="T449" s="44">
        <f t="shared" si="260"/>
        <v>88.27</v>
      </c>
      <c r="U449" s="44">
        <f t="shared" si="260"/>
        <v>88.27</v>
      </c>
      <c r="V449" s="44">
        <f t="shared" si="260"/>
        <v>88.27</v>
      </c>
      <c r="W449" s="44">
        <f t="shared" si="260"/>
        <v>88.27</v>
      </c>
      <c r="X449" s="44">
        <f t="shared" si="260"/>
        <v>88.27</v>
      </c>
      <c r="Y449" s="44">
        <f t="shared" si="260"/>
        <v>88.27</v>
      </c>
      <c r="Z449" s="44">
        <f t="shared" si="260"/>
        <v>88.27</v>
      </c>
      <c r="AA449" s="44">
        <f t="shared" si="260"/>
        <v>88.27</v>
      </c>
    </row>
    <row r="450" spans="1:27" ht="13.8" collapsed="1" x14ac:dyDescent="0.3">
      <c r="B450" s="101" t="s">
        <v>382</v>
      </c>
    </row>
    <row r="451" spans="1:27" ht="13.8" x14ac:dyDescent="0.3">
      <c r="B451" s="101" t="s">
        <v>382</v>
      </c>
    </row>
    <row r="452" spans="1:27" ht="13.8" x14ac:dyDescent="0.3">
      <c r="A452" s="182" t="s">
        <v>675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4"/>
    </row>
    <row r="453" spans="1:27" ht="27.6" x14ac:dyDescent="0.25">
      <c r="A453" s="26" t="s">
        <v>64</v>
      </c>
      <c r="B453" s="27" t="s">
        <v>210</v>
      </c>
      <c r="C453" s="26" t="s">
        <v>211</v>
      </c>
      <c r="D453" s="27" t="s">
        <v>212</v>
      </c>
      <c r="E453" s="27" t="s">
        <v>213</v>
      </c>
      <c r="F453" s="27" t="s">
        <v>214</v>
      </c>
      <c r="G453" s="27" t="s">
        <v>215</v>
      </c>
      <c r="H453" s="27" t="s">
        <v>216</v>
      </c>
      <c r="I453" s="27" t="s">
        <v>217</v>
      </c>
      <c r="J453" s="27" t="s">
        <v>218</v>
      </c>
      <c r="K453" s="27" t="s">
        <v>219</v>
      </c>
      <c r="L453" s="27" t="s">
        <v>220</v>
      </c>
      <c r="M453" s="27" t="s">
        <v>221</v>
      </c>
      <c r="N453" s="27" t="s">
        <v>222</v>
      </c>
      <c r="O453" s="27" t="s">
        <v>223</v>
      </c>
      <c r="P453" s="27" t="s">
        <v>224</v>
      </c>
      <c r="Q453" s="27" t="s">
        <v>225</v>
      </c>
      <c r="R453" s="27" t="s">
        <v>226</v>
      </c>
      <c r="S453" s="27" t="s">
        <v>227</v>
      </c>
      <c r="T453" s="27" t="s">
        <v>228</v>
      </c>
      <c r="U453" s="27" t="s">
        <v>229</v>
      </c>
      <c r="V453" s="27" t="s">
        <v>230</v>
      </c>
      <c r="W453" s="27" t="s">
        <v>231</v>
      </c>
      <c r="X453" s="27" t="s">
        <v>232</v>
      </c>
      <c r="Y453" s="27" t="s">
        <v>233</v>
      </c>
      <c r="Z453" s="27" t="s">
        <v>234</v>
      </c>
      <c r="AA453" s="27" t="s">
        <v>235</v>
      </c>
    </row>
    <row r="454" spans="1:27" ht="13.8" x14ac:dyDescent="0.3">
      <c r="A454" s="98" t="s">
        <v>2010</v>
      </c>
      <c r="B454" s="28" t="str">
        <f>"01"&amp;"."&amp;$B$752&amp;"."&amp;$B$753</f>
        <v>01.02.2024</v>
      </c>
      <c r="C454" s="90" t="s">
        <v>76</v>
      </c>
      <c r="D454" s="91">
        <f>ROUND(((D455+D456+D458+D457)/1000),5)</f>
        <v>5.0621900000000002</v>
      </c>
      <c r="E454" s="91">
        <f>ROUND(((E455+E456+E458+E457)/1000),5)</f>
        <v>4.90883</v>
      </c>
      <c r="F454" s="91">
        <f>ROUND(((F455+F456+F458+F457)/1000),5)</f>
        <v>4.8871500000000001</v>
      </c>
      <c r="G454" s="91">
        <f t="shared" ref="G454:AA454" si="261">ROUND(((G455+G456+G458+G457)/1000),5)</f>
        <v>4.86266</v>
      </c>
      <c r="H454" s="91">
        <f t="shared" si="261"/>
        <v>4.8998600000000003</v>
      </c>
      <c r="I454" s="91">
        <f t="shared" si="261"/>
        <v>5.0396999999999998</v>
      </c>
      <c r="J454" s="91">
        <f t="shared" si="261"/>
        <v>5.1652399999999998</v>
      </c>
      <c r="K454" s="91">
        <f t="shared" si="261"/>
        <v>5.4563600000000001</v>
      </c>
      <c r="L454" s="91">
        <f t="shared" si="261"/>
        <v>5.63483</v>
      </c>
      <c r="M454" s="91">
        <f t="shared" si="261"/>
        <v>5.6671899999999997</v>
      </c>
      <c r="N454" s="91">
        <f t="shared" si="261"/>
        <v>5.6991500000000004</v>
      </c>
      <c r="O454" s="91">
        <f t="shared" si="261"/>
        <v>5.6999599999999999</v>
      </c>
      <c r="P454" s="91">
        <f t="shared" si="261"/>
        <v>5.7069999999999999</v>
      </c>
      <c r="Q454" s="91">
        <f t="shared" si="261"/>
        <v>5.7142200000000001</v>
      </c>
      <c r="R454" s="91">
        <f t="shared" si="261"/>
        <v>5.7108800000000004</v>
      </c>
      <c r="S454" s="91">
        <f t="shared" si="261"/>
        <v>5.6570999999999998</v>
      </c>
      <c r="T454" s="91">
        <f t="shared" si="261"/>
        <v>5.6477000000000004</v>
      </c>
      <c r="U454" s="91">
        <f t="shared" si="261"/>
        <v>5.6671399999999998</v>
      </c>
      <c r="V454" s="91">
        <f t="shared" si="261"/>
        <v>5.6667399999999999</v>
      </c>
      <c r="W454" s="91">
        <f t="shared" si="261"/>
        <v>5.6754300000000004</v>
      </c>
      <c r="X454" s="91">
        <f t="shared" si="261"/>
        <v>5.5243799999999998</v>
      </c>
      <c r="Y454" s="91">
        <f t="shared" si="261"/>
        <v>5.40672</v>
      </c>
      <c r="Z454" s="91">
        <f t="shared" si="261"/>
        <v>5.1731800000000003</v>
      </c>
      <c r="AA454" s="91">
        <f t="shared" si="261"/>
        <v>5.09199</v>
      </c>
    </row>
    <row r="455" spans="1:27" ht="12.75" hidden="1" customHeight="1" outlineLevel="1" x14ac:dyDescent="0.3">
      <c r="A455" s="99" t="s">
        <v>2011</v>
      </c>
      <c r="B455" s="63" t="s">
        <v>238</v>
      </c>
      <c r="C455" s="43" t="s">
        <v>79</v>
      </c>
      <c r="D455" s="44">
        <v>1409.35</v>
      </c>
      <c r="E455" s="44">
        <v>1255.99</v>
      </c>
      <c r="F455" s="44">
        <v>1234.31</v>
      </c>
      <c r="G455" s="44">
        <v>1209.82</v>
      </c>
      <c r="H455" s="44">
        <v>1247.02</v>
      </c>
      <c r="I455" s="44">
        <v>1386.86</v>
      </c>
      <c r="J455" s="44">
        <v>1512.4</v>
      </c>
      <c r="K455" s="44">
        <v>1803.52</v>
      </c>
      <c r="L455" s="44">
        <v>1981.99</v>
      </c>
      <c r="M455" s="44">
        <v>2014.35</v>
      </c>
      <c r="N455" s="44">
        <v>2046.31</v>
      </c>
      <c r="O455" s="44">
        <v>2047.12</v>
      </c>
      <c r="P455" s="44">
        <v>2054.16</v>
      </c>
      <c r="Q455" s="44">
        <v>2061.38</v>
      </c>
      <c r="R455" s="44">
        <v>2058.04</v>
      </c>
      <c r="S455" s="44">
        <v>2004.26</v>
      </c>
      <c r="T455" s="44">
        <v>1994.86</v>
      </c>
      <c r="U455" s="44">
        <v>2014.3</v>
      </c>
      <c r="V455" s="44">
        <v>2013.9</v>
      </c>
      <c r="W455" s="44">
        <v>2022.59</v>
      </c>
      <c r="X455" s="44">
        <v>1871.54</v>
      </c>
      <c r="Y455" s="44">
        <v>1753.88</v>
      </c>
      <c r="Z455" s="44">
        <v>1520.34</v>
      </c>
      <c r="AA455" s="44">
        <v>1439.15</v>
      </c>
    </row>
    <row r="456" spans="1:27" ht="12.75" hidden="1" customHeight="1" outlineLevel="1" x14ac:dyDescent="0.3">
      <c r="A456" s="99" t="s">
        <v>2012</v>
      </c>
      <c r="B456" s="63" t="s">
        <v>90</v>
      </c>
      <c r="C456" s="43" t="s">
        <v>79</v>
      </c>
      <c r="D456" s="44">
        <v>3559.77</v>
      </c>
      <c r="E456" s="44">
        <f>$D$456</f>
        <v>3559.77</v>
      </c>
      <c r="F456" s="44">
        <f t="shared" ref="F456:AA456" si="262">$D$456</f>
        <v>3559.77</v>
      </c>
      <c r="G456" s="44">
        <f t="shared" si="262"/>
        <v>3559.77</v>
      </c>
      <c r="H456" s="44">
        <f t="shared" si="262"/>
        <v>3559.77</v>
      </c>
      <c r="I456" s="44">
        <f t="shared" si="262"/>
        <v>3559.77</v>
      </c>
      <c r="J456" s="44">
        <f t="shared" si="262"/>
        <v>3559.77</v>
      </c>
      <c r="K456" s="44">
        <f t="shared" si="262"/>
        <v>3559.77</v>
      </c>
      <c r="L456" s="44">
        <f t="shared" si="262"/>
        <v>3559.77</v>
      </c>
      <c r="M456" s="44">
        <f t="shared" si="262"/>
        <v>3559.77</v>
      </c>
      <c r="N456" s="44">
        <f t="shared" si="262"/>
        <v>3559.77</v>
      </c>
      <c r="O456" s="44">
        <f t="shared" si="262"/>
        <v>3559.77</v>
      </c>
      <c r="P456" s="44">
        <f t="shared" si="262"/>
        <v>3559.77</v>
      </c>
      <c r="Q456" s="44">
        <f t="shared" si="262"/>
        <v>3559.77</v>
      </c>
      <c r="R456" s="44">
        <f t="shared" si="262"/>
        <v>3559.77</v>
      </c>
      <c r="S456" s="44">
        <f t="shared" si="262"/>
        <v>3559.77</v>
      </c>
      <c r="T456" s="44">
        <f t="shared" si="262"/>
        <v>3559.77</v>
      </c>
      <c r="U456" s="44">
        <f t="shared" si="262"/>
        <v>3559.77</v>
      </c>
      <c r="V456" s="44">
        <f t="shared" si="262"/>
        <v>3559.77</v>
      </c>
      <c r="W456" s="44">
        <f t="shared" si="262"/>
        <v>3559.77</v>
      </c>
      <c r="X456" s="44">
        <f t="shared" si="262"/>
        <v>3559.77</v>
      </c>
      <c r="Y456" s="44">
        <f t="shared" si="262"/>
        <v>3559.77</v>
      </c>
      <c r="Z456" s="44">
        <f t="shared" si="262"/>
        <v>3559.77</v>
      </c>
      <c r="AA456" s="44">
        <f t="shared" si="262"/>
        <v>3559.77</v>
      </c>
    </row>
    <row r="457" spans="1:27" ht="12.75" hidden="1" customHeight="1" outlineLevel="1" x14ac:dyDescent="0.3">
      <c r="A457" s="99" t="s">
        <v>2013</v>
      </c>
      <c r="B457" s="63" t="s">
        <v>83</v>
      </c>
      <c r="C457" s="43" t="s">
        <v>79</v>
      </c>
      <c r="D457" s="44">
        <v>4.8</v>
      </c>
      <c r="E457" s="44">
        <v>4.8</v>
      </c>
      <c r="F457" s="44">
        <v>4.8</v>
      </c>
      <c r="G457" s="44">
        <v>4.8</v>
      </c>
      <c r="H457" s="44">
        <v>4.8</v>
      </c>
      <c r="I457" s="44">
        <v>4.8</v>
      </c>
      <c r="J457" s="44">
        <v>4.8</v>
      </c>
      <c r="K457" s="44">
        <v>4.8</v>
      </c>
      <c r="L457" s="44">
        <v>4.8</v>
      </c>
      <c r="M457" s="44">
        <v>4.8</v>
      </c>
      <c r="N457" s="44">
        <v>4.8</v>
      </c>
      <c r="O457" s="44">
        <v>4.8</v>
      </c>
      <c r="P457" s="44">
        <v>4.8</v>
      </c>
      <c r="Q457" s="44">
        <v>4.8</v>
      </c>
      <c r="R457" s="44">
        <v>4.8</v>
      </c>
      <c r="S457" s="44">
        <v>4.8</v>
      </c>
      <c r="T457" s="44">
        <v>4.8</v>
      </c>
      <c r="U457" s="44">
        <v>4.8</v>
      </c>
      <c r="V457" s="44">
        <v>4.8</v>
      </c>
      <c r="W457" s="44">
        <v>4.8</v>
      </c>
      <c r="X457" s="44">
        <v>4.8</v>
      </c>
      <c r="Y457" s="44">
        <v>4.8</v>
      </c>
      <c r="Z457" s="44">
        <v>4.8</v>
      </c>
      <c r="AA457" s="44">
        <v>4.8</v>
      </c>
    </row>
    <row r="458" spans="1:27" ht="12.75" hidden="1" customHeight="1" outlineLevel="1" x14ac:dyDescent="0.3">
      <c r="A458" s="99" t="s">
        <v>2014</v>
      </c>
      <c r="B458" s="63" t="s">
        <v>81</v>
      </c>
      <c r="C458" s="43" t="s">
        <v>79</v>
      </c>
      <c r="D458" s="44">
        <f>$D$11</f>
        <v>88.27</v>
      </c>
      <c r="E458" s="44">
        <f t="shared" ref="E458:AA458" si="263">$D$11</f>
        <v>88.27</v>
      </c>
      <c r="F458" s="44">
        <f t="shared" si="263"/>
        <v>88.27</v>
      </c>
      <c r="G458" s="44">
        <f t="shared" si="263"/>
        <v>88.27</v>
      </c>
      <c r="H458" s="44">
        <f t="shared" si="263"/>
        <v>88.27</v>
      </c>
      <c r="I458" s="44">
        <f t="shared" si="263"/>
        <v>88.27</v>
      </c>
      <c r="J458" s="44">
        <f t="shared" si="263"/>
        <v>88.27</v>
      </c>
      <c r="K458" s="44">
        <f t="shared" si="263"/>
        <v>88.27</v>
      </c>
      <c r="L458" s="44">
        <f t="shared" si="263"/>
        <v>88.27</v>
      </c>
      <c r="M458" s="44">
        <f t="shared" si="263"/>
        <v>88.27</v>
      </c>
      <c r="N458" s="44">
        <f t="shared" si="263"/>
        <v>88.27</v>
      </c>
      <c r="O458" s="44">
        <f t="shared" si="263"/>
        <v>88.27</v>
      </c>
      <c r="P458" s="44">
        <f t="shared" si="263"/>
        <v>88.27</v>
      </c>
      <c r="Q458" s="44">
        <f t="shared" si="263"/>
        <v>88.27</v>
      </c>
      <c r="R458" s="44">
        <f t="shared" si="263"/>
        <v>88.27</v>
      </c>
      <c r="S458" s="44">
        <f t="shared" si="263"/>
        <v>88.27</v>
      </c>
      <c r="T458" s="44">
        <f t="shared" si="263"/>
        <v>88.27</v>
      </c>
      <c r="U458" s="44">
        <f t="shared" si="263"/>
        <v>88.27</v>
      </c>
      <c r="V458" s="44">
        <f t="shared" si="263"/>
        <v>88.27</v>
      </c>
      <c r="W458" s="44">
        <f t="shared" si="263"/>
        <v>88.27</v>
      </c>
      <c r="X458" s="44">
        <f t="shared" si="263"/>
        <v>88.27</v>
      </c>
      <c r="Y458" s="44">
        <f t="shared" si="263"/>
        <v>88.27</v>
      </c>
      <c r="Z458" s="44">
        <f t="shared" si="263"/>
        <v>88.27</v>
      </c>
      <c r="AA458" s="44">
        <f t="shared" si="263"/>
        <v>88.27</v>
      </c>
    </row>
    <row r="459" spans="1:27" ht="13.8" collapsed="1" x14ac:dyDescent="0.3">
      <c r="A459" s="98" t="s">
        <v>2015</v>
      </c>
      <c r="B459" s="28" t="str">
        <f>"02"&amp;"."&amp;$B$752&amp;"."&amp;$B$753</f>
        <v>02.02.2024</v>
      </c>
      <c r="C459" s="90" t="s">
        <v>76</v>
      </c>
      <c r="D459" s="91">
        <f>ROUND(((D460+D461+D463+D462)/1000),5)</f>
        <v>4.9534000000000002</v>
      </c>
      <c r="E459" s="91">
        <f>ROUND(((E460+E461+E463+E462)/1000),5)</f>
        <v>4.8774899999999999</v>
      </c>
      <c r="F459" s="91">
        <f>ROUND(((F460+F461+F463+F462)/1000),5)</f>
        <v>4.8387200000000004</v>
      </c>
      <c r="G459" s="91">
        <f t="shared" ref="G459:AA459" si="264">ROUND(((G460+G461+G463+G462)/1000),5)</f>
        <v>4.8370800000000003</v>
      </c>
      <c r="H459" s="91">
        <f t="shared" si="264"/>
        <v>4.8709899999999999</v>
      </c>
      <c r="I459" s="91">
        <f t="shared" si="264"/>
        <v>4.9776499999999997</v>
      </c>
      <c r="J459" s="91">
        <f t="shared" si="264"/>
        <v>5.1361499999999998</v>
      </c>
      <c r="K459" s="91">
        <f t="shared" si="264"/>
        <v>5.4386999999999999</v>
      </c>
      <c r="L459" s="91">
        <f t="shared" si="264"/>
        <v>5.5933299999999999</v>
      </c>
      <c r="M459" s="91">
        <f t="shared" si="264"/>
        <v>5.6279599999999999</v>
      </c>
      <c r="N459" s="91">
        <f t="shared" si="264"/>
        <v>5.6710099999999999</v>
      </c>
      <c r="O459" s="91">
        <f t="shared" si="264"/>
        <v>5.6760200000000003</v>
      </c>
      <c r="P459" s="91">
        <f t="shared" si="264"/>
        <v>5.6588200000000004</v>
      </c>
      <c r="Q459" s="91">
        <f t="shared" si="264"/>
        <v>5.6664899999999996</v>
      </c>
      <c r="R459" s="91">
        <f t="shared" si="264"/>
        <v>5.6551499999999999</v>
      </c>
      <c r="S459" s="91">
        <f t="shared" si="264"/>
        <v>5.5916399999999999</v>
      </c>
      <c r="T459" s="91">
        <f t="shared" si="264"/>
        <v>5.55945</v>
      </c>
      <c r="U459" s="91">
        <f t="shared" si="264"/>
        <v>5.5920399999999999</v>
      </c>
      <c r="V459" s="91">
        <f t="shared" si="264"/>
        <v>5.60222</v>
      </c>
      <c r="W459" s="91">
        <f t="shared" si="264"/>
        <v>5.6309500000000003</v>
      </c>
      <c r="X459" s="91">
        <f t="shared" si="264"/>
        <v>5.5025300000000001</v>
      </c>
      <c r="Y459" s="91">
        <f t="shared" si="264"/>
        <v>5.3890099999999999</v>
      </c>
      <c r="Z459" s="91">
        <f t="shared" si="264"/>
        <v>5.2118799999999998</v>
      </c>
      <c r="AA459" s="91">
        <f t="shared" si="264"/>
        <v>5.1221100000000002</v>
      </c>
    </row>
    <row r="460" spans="1:27" ht="12.75" hidden="1" customHeight="1" outlineLevel="1" x14ac:dyDescent="0.3">
      <c r="A460" s="99" t="s">
        <v>2016</v>
      </c>
      <c r="B460" s="63" t="s">
        <v>238</v>
      </c>
      <c r="C460" s="43" t="s">
        <v>79</v>
      </c>
      <c r="D460" s="44">
        <v>1300.56</v>
      </c>
      <c r="E460" s="44">
        <v>1224.6500000000001</v>
      </c>
      <c r="F460" s="44">
        <v>1185.8800000000001</v>
      </c>
      <c r="G460" s="44">
        <v>1184.24</v>
      </c>
      <c r="H460" s="44">
        <v>1218.1500000000001</v>
      </c>
      <c r="I460" s="44">
        <v>1324.81</v>
      </c>
      <c r="J460" s="44">
        <v>1483.31</v>
      </c>
      <c r="K460" s="44">
        <v>1785.86</v>
      </c>
      <c r="L460" s="44">
        <v>1940.49</v>
      </c>
      <c r="M460" s="44">
        <v>1975.12</v>
      </c>
      <c r="N460" s="44">
        <v>2018.17</v>
      </c>
      <c r="O460" s="44">
        <v>2023.18</v>
      </c>
      <c r="P460" s="44">
        <v>2005.98</v>
      </c>
      <c r="Q460" s="44">
        <v>2013.65</v>
      </c>
      <c r="R460" s="44">
        <v>2002.31</v>
      </c>
      <c r="S460" s="44">
        <v>1938.8</v>
      </c>
      <c r="T460" s="44">
        <v>1906.61</v>
      </c>
      <c r="U460" s="44">
        <v>1939.2</v>
      </c>
      <c r="V460" s="44">
        <v>1949.38</v>
      </c>
      <c r="W460" s="44">
        <v>1978.11</v>
      </c>
      <c r="X460" s="44">
        <v>1849.69</v>
      </c>
      <c r="Y460" s="44">
        <v>1736.17</v>
      </c>
      <c r="Z460" s="44">
        <v>1559.04</v>
      </c>
      <c r="AA460" s="44">
        <v>1469.27</v>
      </c>
    </row>
    <row r="461" spans="1:27" ht="12.75" hidden="1" customHeight="1" outlineLevel="1" x14ac:dyDescent="0.3">
      <c r="A461" s="99" t="s">
        <v>2017</v>
      </c>
      <c r="B461" s="63" t="s">
        <v>90</v>
      </c>
      <c r="C461" s="43" t="s">
        <v>79</v>
      </c>
      <c r="D461" s="44">
        <f>$D$456</f>
        <v>3559.77</v>
      </c>
      <c r="E461" s="44">
        <f t="shared" ref="E461:AA461" si="265">$D$456</f>
        <v>3559.77</v>
      </c>
      <c r="F461" s="44">
        <f t="shared" si="265"/>
        <v>3559.77</v>
      </c>
      <c r="G461" s="44">
        <f t="shared" si="265"/>
        <v>3559.77</v>
      </c>
      <c r="H461" s="44">
        <f t="shared" si="265"/>
        <v>3559.77</v>
      </c>
      <c r="I461" s="44">
        <f t="shared" si="265"/>
        <v>3559.77</v>
      </c>
      <c r="J461" s="44">
        <f t="shared" si="265"/>
        <v>3559.77</v>
      </c>
      <c r="K461" s="44">
        <f t="shared" si="265"/>
        <v>3559.77</v>
      </c>
      <c r="L461" s="44">
        <f t="shared" si="265"/>
        <v>3559.77</v>
      </c>
      <c r="M461" s="44">
        <f t="shared" si="265"/>
        <v>3559.77</v>
      </c>
      <c r="N461" s="44">
        <f t="shared" si="265"/>
        <v>3559.77</v>
      </c>
      <c r="O461" s="44">
        <f t="shared" si="265"/>
        <v>3559.77</v>
      </c>
      <c r="P461" s="44">
        <f t="shared" si="265"/>
        <v>3559.77</v>
      </c>
      <c r="Q461" s="44">
        <f t="shared" si="265"/>
        <v>3559.77</v>
      </c>
      <c r="R461" s="44">
        <f t="shared" si="265"/>
        <v>3559.77</v>
      </c>
      <c r="S461" s="44">
        <f t="shared" si="265"/>
        <v>3559.77</v>
      </c>
      <c r="T461" s="44">
        <f t="shared" si="265"/>
        <v>3559.77</v>
      </c>
      <c r="U461" s="44">
        <f t="shared" si="265"/>
        <v>3559.77</v>
      </c>
      <c r="V461" s="44">
        <f t="shared" si="265"/>
        <v>3559.77</v>
      </c>
      <c r="W461" s="44">
        <f t="shared" si="265"/>
        <v>3559.77</v>
      </c>
      <c r="X461" s="44">
        <f t="shared" si="265"/>
        <v>3559.77</v>
      </c>
      <c r="Y461" s="44">
        <f t="shared" si="265"/>
        <v>3559.77</v>
      </c>
      <c r="Z461" s="44">
        <f t="shared" si="265"/>
        <v>3559.77</v>
      </c>
      <c r="AA461" s="44">
        <f t="shared" si="265"/>
        <v>3559.77</v>
      </c>
    </row>
    <row r="462" spans="1:27" ht="12.75" hidden="1" customHeight="1" outlineLevel="1" x14ac:dyDescent="0.3">
      <c r="A462" s="99" t="s">
        <v>2018</v>
      </c>
      <c r="B462" s="63" t="s">
        <v>83</v>
      </c>
      <c r="C462" s="43" t="s">
        <v>79</v>
      </c>
      <c r="D462" s="44">
        <v>4.8</v>
      </c>
      <c r="E462" s="44">
        <v>4.8</v>
      </c>
      <c r="F462" s="44">
        <v>4.8</v>
      </c>
      <c r="G462" s="44">
        <v>4.8</v>
      </c>
      <c r="H462" s="44">
        <v>4.8</v>
      </c>
      <c r="I462" s="44">
        <v>4.8</v>
      </c>
      <c r="J462" s="44">
        <v>4.8</v>
      </c>
      <c r="K462" s="44">
        <v>4.8</v>
      </c>
      <c r="L462" s="44">
        <v>4.8</v>
      </c>
      <c r="M462" s="44">
        <v>4.8</v>
      </c>
      <c r="N462" s="44">
        <v>4.8</v>
      </c>
      <c r="O462" s="44">
        <v>4.8</v>
      </c>
      <c r="P462" s="44">
        <v>4.8</v>
      </c>
      <c r="Q462" s="44">
        <v>4.8</v>
      </c>
      <c r="R462" s="44">
        <v>4.8</v>
      </c>
      <c r="S462" s="44">
        <v>4.8</v>
      </c>
      <c r="T462" s="44">
        <v>4.8</v>
      </c>
      <c r="U462" s="44">
        <v>4.8</v>
      </c>
      <c r="V462" s="44">
        <v>4.8</v>
      </c>
      <c r="W462" s="44">
        <v>4.8</v>
      </c>
      <c r="X462" s="44">
        <v>4.8</v>
      </c>
      <c r="Y462" s="44">
        <v>4.8</v>
      </c>
      <c r="Z462" s="44">
        <v>4.8</v>
      </c>
      <c r="AA462" s="44">
        <v>4.8</v>
      </c>
    </row>
    <row r="463" spans="1:27" ht="12.75" hidden="1" customHeight="1" outlineLevel="1" x14ac:dyDescent="0.3">
      <c r="A463" s="99" t="s">
        <v>2019</v>
      </c>
      <c r="B463" s="63" t="s">
        <v>81</v>
      </c>
      <c r="C463" s="43" t="s">
        <v>79</v>
      </c>
      <c r="D463" s="44">
        <f>$D$11</f>
        <v>88.27</v>
      </c>
      <c r="E463" s="44">
        <f t="shared" ref="E463:AA463" si="266">$D$11</f>
        <v>88.27</v>
      </c>
      <c r="F463" s="44">
        <f t="shared" si="266"/>
        <v>88.27</v>
      </c>
      <c r="G463" s="44">
        <f t="shared" si="266"/>
        <v>88.27</v>
      </c>
      <c r="H463" s="44">
        <f t="shared" si="266"/>
        <v>88.27</v>
      </c>
      <c r="I463" s="44">
        <f t="shared" si="266"/>
        <v>88.27</v>
      </c>
      <c r="J463" s="44">
        <f t="shared" si="266"/>
        <v>88.27</v>
      </c>
      <c r="K463" s="44">
        <f t="shared" si="266"/>
        <v>88.27</v>
      </c>
      <c r="L463" s="44">
        <f t="shared" si="266"/>
        <v>88.27</v>
      </c>
      <c r="M463" s="44">
        <f t="shared" si="266"/>
        <v>88.27</v>
      </c>
      <c r="N463" s="44">
        <f t="shared" si="266"/>
        <v>88.27</v>
      </c>
      <c r="O463" s="44">
        <f t="shared" si="266"/>
        <v>88.27</v>
      </c>
      <c r="P463" s="44">
        <f t="shared" si="266"/>
        <v>88.27</v>
      </c>
      <c r="Q463" s="44">
        <f t="shared" si="266"/>
        <v>88.27</v>
      </c>
      <c r="R463" s="44">
        <f t="shared" si="266"/>
        <v>88.27</v>
      </c>
      <c r="S463" s="44">
        <f t="shared" si="266"/>
        <v>88.27</v>
      </c>
      <c r="T463" s="44">
        <f t="shared" si="266"/>
        <v>88.27</v>
      </c>
      <c r="U463" s="44">
        <f t="shared" si="266"/>
        <v>88.27</v>
      </c>
      <c r="V463" s="44">
        <f t="shared" si="266"/>
        <v>88.27</v>
      </c>
      <c r="W463" s="44">
        <f t="shared" si="266"/>
        <v>88.27</v>
      </c>
      <c r="X463" s="44">
        <f t="shared" si="266"/>
        <v>88.27</v>
      </c>
      <c r="Y463" s="44">
        <f t="shared" si="266"/>
        <v>88.27</v>
      </c>
      <c r="Z463" s="44">
        <f t="shared" si="266"/>
        <v>88.27</v>
      </c>
      <c r="AA463" s="44">
        <f t="shared" si="266"/>
        <v>88.27</v>
      </c>
    </row>
    <row r="464" spans="1:27" ht="13.8" collapsed="1" x14ac:dyDescent="0.3">
      <c r="A464" s="98" t="s">
        <v>2020</v>
      </c>
      <c r="B464" s="28" t="str">
        <f>"03"&amp;"."&amp;$B$752&amp;"."&amp;$B$753</f>
        <v>03.02.2024</v>
      </c>
      <c r="C464" s="90" t="s">
        <v>76</v>
      </c>
      <c r="D464" s="91">
        <f>ROUND(((D465+D466+D468+D467)/1000),5)</f>
        <v>5.1255699999999997</v>
      </c>
      <c r="E464" s="91">
        <f>ROUND(((E465+E466+E468+E467)/1000),5)</f>
        <v>5.0051699999999997</v>
      </c>
      <c r="F464" s="91">
        <f>ROUND(((F465+F466+F468+F467)/1000),5)</f>
        <v>4.9188099999999997</v>
      </c>
      <c r="G464" s="91">
        <f t="shared" ref="G464:AA464" si="267">ROUND(((G465+G466+G468+G467)/1000),5)</f>
        <v>4.9054599999999997</v>
      </c>
      <c r="H464" s="91">
        <f t="shared" si="267"/>
        <v>4.9252900000000004</v>
      </c>
      <c r="I464" s="91">
        <f t="shared" si="267"/>
        <v>4.9635300000000004</v>
      </c>
      <c r="J464" s="91">
        <f t="shared" si="267"/>
        <v>5.0685500000000001</v>
      </c>
      <c r="K464" s="91">
        <f t="shared" si="267"/>
        <v>5.1431500000000003</v>
      </c>
      <c r="L464" s="91">
        <f t="shared" si="267"/>
        <v>5.4007199999999997</v>
      </c>
      <c r="M464" s="91">
        <f t="shared" si="267"/>
        <v>5.5169699999999997</v>
      </c>
      <c r="N464" s="91">
        <f t="shared" si="267"/>
        <v>5.5768300000000002</v>
      </c>
      <c r="O464" s="91">
        <f t="shared" si="267"/>
        <v>5.5907099999999996</v>
      </c>
      <c r="P464" s="91">
        <f t="shared" si="267"/>
        <v>5.5846099999999996</v>
      </c>
      <c r="Q464" s="91">
        <f t="shared" si="267"/>
        <v>5.5865499999999999</v>
      </c>
      <c r="R464" s="91">
        <f t="shared" si="267"/>
        <v>5.5432199999999998</v>
      </c>
      <c r="S464" s="91">
        <f t="shared" si="267"/>
        <v>5.5342500000000001</v>
      </c>
      <c r="T464" s="91">
        <f t="shared" si="267"/>
        <v>5.5492900000000001</v>
      </c>
      <c r="U464" s="91">
        <f t="shared" si="267"/>
        <v>5.5906000000000002</v>
      </c>
      <c r="V464" s="91">
        <f t="shared" si="267"/>
        <v>5.5856500000000002</v>
      </c>
      <c r="W464" s="91">
        <f t="shared" si="267"/>
        <v>5.5651200000000003</v>
      </c>
      <c r="X464" s="91">
        <f t="shared" si="267"/>
        <v>5.5121900000000004</v>
      </c>
      <c r="Y464" s="91">
        <f t="shared" si="267"/>
        <v>5.4155899999999999</v>
      </c>
      <c r="Z464" s="91">
        <f t="shared" si="267"/>
        <v>5.20791</v>
      </c>
      <c r="AA464" s="91">
        <f t="shared" si="267"/>
        <v>5.1146000000000003</v>
      </c>
    </row>
    <row r="465" spans="1:27" ht="12.75" hidden="1" customHeight="1" outlineLevel="1" x14ac:dyDescent="0.3">
      <c r="A465" s="99" t="s">
        <v>2021</v>
      </c>
      <c r="B465" s="63" t="s">
        <v>238</v>
      </c>
      <c r="C465" s="43" t="s">
        <v>79</v>
      </c>
      <c r="D465" s="44">
        <v>1472.73</v>
      </c>
      <c r="E465" s="44">
        <v>1352.33</v>
      </c>
      <c r="F465" s="44">
        <v>1265.97</v>
      </c>
      <c r="G465" s="44">
        <v>1252.6199999999999</v>
      </c>
      <c r="H465" s="44">
        <v>1272.45</v>
      </c>
      <c r="I465" s="44">
        <v>1310.69</v>
      </c>
      <c r="J465" s="44">
        <v>1415.71</v>
      </c>
      <c r="K465" s="44">
        <v>1490.31</v>
      </c>
      <c r="L465" s="44">
        <v>1747.88</v>
      </c>
      <c r="M465" s="44">
        <v>1864.13</v>
      </c>
      <c r="N465" s="44">
        <v>1923.99</v>
      </c>
      <c r="O465" s="44">
        <v>1937.87</v>
      </c>
      <c r="P465" s="44">
        <v>1931.77</v>
      </c>
      <c r="Q465" s="44">
        <v>1933.71</v>
      </c>
      <c r="R465" s="44">
        <v>1890.38</v>
      </c>
      <c r="S465" s="44">
        <v>1881.41</v>
      </c>
      <c r="T465" s="44">
        <v>1896.45</v>
      </c>
      <c r="U465" s="44">
        <v>1937.76</v>
      </c>
      <c r="V465" s="44">
        <v>1932.81</v>
      </c>
      <c r="W465" s="44">
        <v>1912.28</v>
      </c>
      <c r="X465" s="44">
        <v>1859.35</v>
      </c>
      <c r="Y465" s="44">
        <v>1762.75</v>
      </c>
      <c r="Z465" s="44">
        <v>1555.07</v>
      </c>
      <c r="AA465" s="44">
        <v>1461.76</v>
      </c>
    </row>
    <row r="466" spans="1:27" ht="12.75" hidden="1" customHeight="1" outlineLevel="1" x14ac:dyDescent="0.3">
      <c r="A466" s="99" t="s">
        <v>2022</v>
      </c>
      <c r="B466" s="63" t="s">
        <v>90</v>
      </c>
      <c r="C466" s="43" t="s">
        <v>79</v>
      </c>
      <c r="D466" s="44">
        <f>$D$456</f>
        <v>3559.77</v>
      </c>
      <c r="E466" s="44">
        <f t="shared" ref="E466:AA466" si="268">$D$456</f>
        <v>3559.77</v>
      </c>
      <c r="F466" s="44">
        <f t="shared" si="268"/>
        <v>3559.77</v>
      </c>
      <c r="G466" s="44">
        <f t="shared" si="268"/>
        <v>3559.77</v>
      </c>
      <c r="H466" s="44">
        <f t="shared" si="268"/>
        <v>3559.77</v>
      </c>
      <c r="I466" s="44">
        <f t="shared" si="268"/>
        <v>3559.77</v>
      </c>
      <c r="J466" s="44">
        <f t="shared" si="268"/>
        <v>3559.77</v>
      </c>
      <c r="K466" s="44">
        <f t="shared" si="268"/>
        <v>3559.77</v>
      </c>
      <c r="L466" s="44">
        <f t="shared" si="268"/>
        <v>3559.77</v>
      </c>
      <c r="M466" s="44">
        <f t="shared" si="268"/>
        <v>3559.77</v>
      </c>
      <c r="N466" s="44">
        <f t="shared" si="268"/>
        <v>3559.77</v>
      </c>
      <c r="O466" s="44">
        <f t="shared" si="268"/>
        <v>3559.77</v>
      </c>
      <c r="P466" s="44">
        <f t="shared" si="268"/>
        <v>3559.77</v>
      </c>
      <c r="Q466" s="44">
        <f t="shared" si="268"/>
        <v>3559.77</v>
      </c>
      <c r="R466" s="44">
        <f t="shared" si="268"/>
        <v>3559.77</v>
      </c>
      <c r="S466" s="44">
        <f t="shared" si="268"/>
        <v>3559.77</v>
      </c>
      <c r="T466" s="44">
        <f t="shared" si="268"/>
        <v>3559.77</v>
      </c>
      <c r="U466" s="44">
        <f t="shared" si="268"/>
        <v>3559.77</v>
      </c>
      <c r="V466" s="44">
        <f t="shared" si="268"/>
        <v>3559.77</v>
      </c>
      <c r="W466" s="44">
        <f t="shared" si="268"/>
        <v>3559.77</v>
      </c>
      <c r="X466" s="44">
        <f t="shared" si="268"/>
        <v>3559.77</v>
      </c>
      <c r="Y466" s="44">
        <f t="shared" si="268"/>
        <v>3559.77</v>
      </c>
      <c r="Z466" s="44">
        <f t="shared" si="268"/>
        <v>3559.77</v>
      </c>
      <c r="AA466" s="44">
        <f t="shared" si="268"/>
        <v>3559.77</v>
      </c>
    </row>
    <row r="467" spans="1:27" ht="12.75" hidden="1" customHeight="1" outlineLevel="1" x14ac:dyDescent="0.3">
      <c r="A467" s="99" t="s">
        <v>2023</v>
      </c>
      <c r="B467" s="63" t="s">
        <v>83</v>
      </c>
      <c r="C467" s="43" t="s">
        <v>79</v>
      </c>
      <c r="D467" s="44">
        <v>4.8</v>
      </c>
      <c r="E467" s="44">
        <v>4.8</v>
      </c>
      <c r="F467" s="44">
        <v>4.8</v>
      </c>
      <c r="G467" s="44">
        <v>4.8</v>
      </c>
      <c r="H467" s="44">
        <v>4.8</v>
      </c>
      <c r="I467" s="44">
        <v>4.8</v>
      </c>
      <c r="J467" s="44">
        <v>4.8</v>
      </c>
      <c r="K467" s="44">
        <v>4.8</v>
      </c>
      <c r="L467" s="44">
        <v>4.8</v>
      </c>
      <c r="M467" s="44">
        <v>4.8</v>
      </c>
      <c r="N467" s="44">
        <v>4.8</v>
      </c>
      <c r="O467" s="44">
        <v>4.8</v>
      </c>
      <c r="P467" s="44">
        <v>4.8</v>
      </c>
      <c r="Q467" s="44">
        <v>4.8</v>
      </c>
      <c r="R467" s="44">
        <v>4.8</v>
      </c>
      <c r="S467" s="44">
        <v>4.8</v>
      </c>
      <c r="T467" s="44">
        <v>4.8</v>
      </c>
      <c r="U467" s="44">
        <v>4.8</v>
      </c>
      <c r="V467" s="44">
        <v>4.8</v>
      </c>
      <c r="W467" s="44">
        <v>4.8</v>
      </c>
      <c r="X467" s="44">
        <v>4.8</v>
      </c>
      <c r="Y467" s="44">
        <v>4.8</v>
      </c>
      <c r="Z467" s="44">
        <v>4.8</v>
      </c>
      <c r="AA467" s="44">
        <v>4.8</v>
      </c>
    </row>
    <row r="468" spans="1:27" ht="12.75" hidden="1" customHeight="1" outlineLevel="1" x14ac:dyDescent="0.3">
      <c r="A468" s="99" t="s">
        <v>2024</v>
      </c>
      <c r="B468" s="63" t="s">
        <v>81</v>
      </c>
      <c r="C468" s="43" t="s">
        <v>79</v>
      </c>
      <c r="D468" s="44">
        <f>$D$11</f>
        <v>88.27</v>
      </c>
      <c r="E468" s="44">
        <f t="shared" ref="E468:AA468" si="269">$D$11</f>
        <v>88.27</v>
      </c>
      <c r="F468" s="44">
        <f t="shared" si="269"/>
        <v>88.27</v>
      </c>
      <c r="G468" s="44">
        <f t="shared" si="269"/>
        <v>88.27</v>
      </c>
      <c r="H468" s="44">
        <f t="shared" si="269"/>
        <v>88.27</v>
      </c>
      <c r="I468" s="44">
        <f t="shared" si="269"/>
        <v>88.27</v>
      </c>
      <c r="J468" s="44">
        <f t="shared" si="269"/>
        <v>88.27</v>
      </c>
      <c r="K468" s="44">
        <f t="shared" si="269"/>
        <v>88.27</v>
      </c>
      <c r="L468" s="44">
        <f t="shared" si="269"/>
        <v>88.27</v>
      </c>
      <c r="M468" s="44">
        <f t="shared" si="269"/>
        <v>88.27</v>
      </c>
      <c r="N468" s="44">
        <f t="shared" si="269"/>
        <v>88.27</v>
      </c>
      <c r="O468" s="44">
        <f t="shared" si="269"/>
        <v>88.27</v>
      </c>
      <c r="P468" s="44">
        <f t="shared" si="269"/>
        <v>88.27</v>
      </c>
      <c r="Q468" s="44">
        <f t="shared" si="269"/>
        <v>88.27</v>
      </c>
      <c r="R468" s="44">
        <f t="shared" si="269"/>
        <v>88.27</v>
      </c>
      <c r="S468" s="44">
        <f t="shared" si="269"/>
        <v>88.27</v>
      </c>
      <c r="T468" s="44">
        <f t="shared" si="269"/>
        <v>88.27</v>
      </c>
      <c r="U468" s="44">
        <f t="shared" si="269"/>
        <v>88.27</v>
      </c>
      <c r="V468" s="44">
        <f t="shared" si="269"/>
        <v>88.27</v>
      </c>
      <c r="W468" s="44">
        <f t="shared" si="269"/>
        <v>88.27</v>
      </c>
      <c r="X468" s="44">
        <f t="shared" si="269"/>
        <v>88.27</v>
      </c>
      <c r="Y468" s="44">
        <f t="shared" si="269"/>
        <v>88.27</v>
      </c>
      <c r="Z468" s="44">
        <f t="shared" si="269"/>
        <v>88.27</v>
      </c>
      <c r="AA468" s="44">
        <f t="shared" si="269"/>
        <v>88.27</v>
      </c>
    </row>
    <row r="469" spans="1:27" ht="13.8" collapsed="1" x14ac:dyDescent="0.3">
      <c r="A469" s="98" t="s">
        <v>2025</v>
      </c>
      <c r="B469" s="28" t="str">
        <f>"04"&amp;"."&amp;$B$752&amp;"."&amp;$B$753</f>
        <v>04.02.2024</v>
      </c>
      <c r="C469" s="90" t="s">
        <v>76</v>
      </c>
      <c r="D469" s="91">
        <f>ROUND(((D470+D471+D473+D472)/1000),5)</f>
        <v>5.0514299999999999</v>
      </c>
      <c r="E469" s="91">
        <f>ROUND(((E470+E471+E473+E472)/1000),5)</f>
        <v>4.8928500000000001</v>
      </c>
      <c r="F469" s="91">
        <f>ROUND(((F470+F471+F473+F472)/1000),5)</f>
        <v>4.8423999999999996</v>
      </c>
      <c r="G469" s="91">
        <f t="shared" ref="G469:AA469" si="270">ROUND(((G470+G471+G473+G472)/1000),5)</f>
        <v>4.8340899999999998</v>
      </c>
      <c r="H469" s="91">
        <f t="shared" si="270"/>
        <v>4.8392600000000003</v>
      </c>
      <c r="I469" s="91">
        <f t="shared" si="270"/>
        <v>4.85555</v>
      </c>
      <c r="J469" s="91">
        <f t="shared" si="270"/>
        <v>4.8902400000000004</v>
      </c>
      <c r="K469" s="91">
        <f t="shared" si="270"/>
        <v>5.04434</v>
      </c>
      <c r="L469" s="91">
        <f t="shared" si="270"/>
        <v>5.1593099999999996</v>
      </c>
      <c r="M469" s="91">
        <f t="shared" si="270"/>
        <v>5.3676599999999999</v>
      </c>
      <c r="N469" s="91">
        <f t="shared" si="270"/>
        <v>5.4493099999999997</v>
      </c>
      <c r="O469" s="91">
        <f t="shared" si="270"/>
        <v>5.4768999999999997</v>
      </c>
      <c r="P469" s="91">
        <f t="shared" si="270"/>
        <v>5.4823000000000004</v>
      </c>
      <c r="Q469" s="91">
        <f t="shared" si="270"/>
        <v>5.4861899999999997</v>
      </c>
      <c r="R469" s="91">
        <f t="shared" si="270"/>
        <v>5.4481700000000002</v>
      </c>
      <c r="S469" s="91">
        <f t="shared" si="270"/>
        <v>5.4598100000000001</v>
      </c>
      <c r="T469" s="91">
        <f t="shared" si="270"/>
        <v>5.4866099999999998</v>
      </c>
      <c r="U469" s="91">
        <f t="shared" si="270"/>
        <v>5.5392200000000003</v>
      </c>
      <c r="V469" s="91">
        <f t="shared" si="270"/>
        <v>5.5205599999999997</v>
      </c>
      <c r="W469" s="91">
        <f t="shared" si="270"/>
        <v>5.4853800000000001</v>
      </c>
      <c r="X469" s="91">
        <f t="shared" si="270"/>
        <v>5.4780499999999996</v>
      </c>
      <c r="Y469" s="91">
        <f t="shared" si="270"/>
        <v>5.3803999999999998</v>
      </c>
      <c r="Z469" s="91">
        <f t="shared" si="270"/>
        <v>5.14316</v>
      </c>
      <c r="AA469" s="91">
        <f t="shared" si="270"/>
        <v>5.0950899999999999</v>
      </c>
    </row>
    <row r="470" spans="1:27" ht="12.75" hidden="1" customHeight="1" outlineLevel="1" x14ac:dyDescent="0.3">
      <c r="A470" s="99" t="s">
        <v>2026</v>
      </c>
      <c r="B470" s="63" t="s">
        <v>238</v>
      </c>
      <c r="C470" s="43" t="s">
        <v>79</v>
      </c>
      <c r="D470" s="44">
        <v>1398.59</v>
      </c>
      <c r="E470" s="44">
        <v>1240.01</v>
      </c>
      <c r="F470" s="44">
        <v>1189.56</v>
      </c>
      <c r="G470" s="44">
        <v>1181.25</v>
      </c>
      <c r="H470" s="44">
        <v>1186.42</v>
      </c>
      <c r="I470" s="44">
        <v>1202.71</v>
      </c>
      <c r="J470" s="44">
        <v>1237.4000000000001</v>
      </c>
      <c r="K470" s="44">
        <v>1391.5</v>
      </c>
      <c r="L470" s="44">
        <v>1506.47</v>
      </c>
      <c r="M470" s="44">
        <v>1714.82</v>
      </c>
      <c r="N470" s="44">
        <v>1796.47</v>
      </c>
      <c r="O470" s="44">
        <v>1824.06</v>
      </c>
      <c r="P470" s="44">
        <v>1829.46</v>
      </c>
      <c r="Q470" s="44">
        <v>1833.35</v>
      </c>
      <c r="R470" s="44">
        <v>1795.33</v>
      </c>
      <c r="S470" s="44">
        <v>1806.97</v>
      </c>
      <c r="T470" s="44">
        <v>1833.77</v>
      </c>
      <c r="U470" s="44">
        <v>1886.38</v>
      </c>
      <c r="V470" s="44">
        <v>1867.72</v>
      </c>
      <c r="W470" s="44">
        <v>1832.54</v>
      </c>
      <c r="X470" s="44">
        <v>1825.21</v>
      </c>
      <c r="Y470" s="44">
        <v>1727.56</v>
      </c>
      <c r="Z470" s="44">
        <v>1490.32</v>
      </c>
      <c r="AA470" s="44">
        <v>1442.25</v>
      </c>
    </row>
    <row r="471" spans="1:27" ht="12.75" hidden="1" customHeight="1" outlineLevel="1" x14ac:dyDescent="0.3">
      <c r="A471" s="99" t="s">
        <v>2027</v>
      </c>
      <c r="B471" s="63" t="s">
        <v>90</v>
      </c>
      <c r="C471" s="43" t="s">
        <v>79</v>
      </c>
      <c r="D471" s="44">
        <f>$D$456</f>
        <v>3559.77</v>
      </c>
      <c r="E471" s="44">
        <f t="shared" ref="E471:AA471" si="271">$D$456</f>
        <v>3559.77</v>
      </c>
      <c r="F471" s="44">
        <f t="shared" si="271"/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3">
      <c r="A472" s="99" t="s">
        <v>2028</v>
      </c>
      <c r="B472" s="63" t="s">
        <v>83</v>
      </c>
      <c r="C472" s="43" t="s">
        <v>79</v>
      </c>
      <c r="D472" s="44">
        <v>4.8</v>
      </c>
      <c r="E472" s="44">
        <v>4.8</v>
      </c>
      <c r="F472" s="44">
        <v>4.8</v>
      </c>
      <c r="G472" s="44">
        <v>4.8</v>
      </c>
      <c r="H472" s="44">
        <v>4.8</v>
      </c>
      <c r="I472" s="44">
        <v>4.8</v>
      </c>
      <c r="J472" s="44">
        <v>4.8</v>
      </c>
      <c r="K472" s="44">
        <v>4.8</v>
      </c>
      <c r="L472" s="44">
        <v>4.8</v>
      </c>
      <c r="M472" s="44">
        <v>4.8</v>
      </c>
      <c r="N472" s="44">
        <v>4.8</v>
      </c>
      <c r="O472" s="44">
        <v>4.8</v>
      </c>
      <c r="P472" s="44">
        <v>4.8</v>
      </c>
      <c r="Q472" s="44">
        <v>4.8</v>
      </c>
      <c r="R472" s="44">
        <v>4.8</v>
      </c>
      <c r="S472" s="44">
        <v>4.8</v>
      </c>
      <c r="T472" s="44">
        <v>4.8</v>
      </c>
      <c r="U472" s="44">
        <v>4.8</v>
      </c>
      <c r="V472" s="44">
        <v>4.8</v>
      </c>
      <c r="W472" s="44">
        <v>4.8</v>
      </c>
      <c r="X472" s="44">
        <v>4.8</v>
      </c>
      <c r="Y472" s="44">
        <v>4.8</v>
      </c>
      <c r="Z472" s="44">
        <v>4.8</v>
      </c>
      <c r="AA472" s="44">
        <v>4.8</v>
      </c>
    </row>
    <row r="473" spans="1:27" ht="12.75" hidden="1" customHeight="1" outlineLevel="1" x14ac:dyDescent="0.3">
      <c r="A473" s="99" t="s">
        <v>2029</v>
      </c>
      <c r="B473" s="63" t="s">
        <v>81</v>
      </c>
      <c r="C473" s="43" t="s">
        <v>79</v>
      </c>
      <c r="D473" s="44">
        <f>$D$11</f>
        <v>88.27</v>
      </c>
      <c r="E473" s="44">
        <f t="shared" ref="E473:AA473" si="272">$D$11</f>
        <v>88.27</v>
      </c>
      <c r="F473" s="44">
        <f t="shared" si="272"/>
        <v>88.27</v>
      </c>
      <c r="G473" s="44">
        <f t="shared" si="272"/>
        <v>88.27</v>
      </c>
      <c r="H473" s="44">
        <f t="shared" si="272"/>
        <v>88.27</v>
      </c>
      <c r="I473" s="44">
        <f t="shared" si="272"/>
        <v>88.27</v>
      </c>
      <c r="J473" s="44">
        <f t="shared" si="272"/>
        <v>88.27</v>
      </c>
      <c r="K473" s="44">
        <f t="shared" si="272"/>
        <v>88.27</v>
      </c>
      <c r="L473" s="44">
        <f t="shared" si="272"/>
        <v>88.27</v>
      </c>
      <c r="M473" s="44">
        <f t="shared" si="272"/>
        <v>88.27</v>
      </c>
      <c r="N473" s="44">
        <f t="shared" si="272"/>
        <v>88.27</v>
      </c>
      <c r="O473" s="44">
        <f t="shared" si="272"/>
        <v>88.27</v>
      </c>
      <c r="P473" s="44">
        <f t="shared" si="272"/>
        <v>88.27</v>
      </c>
      <c r="Q473" s="44">
        <f t="shared" si="272"/>
        <v>88.27</v>
      </c>
      <c r="R473" s="44">
        <f t="shared" si="272"/>
        <v>88.27</v>
      </c>
      <c r="S473" s="44">
        <f t="shared" si="272"/>
        <v>88.27</v>
      </c>
      <c r="T473" s="44">
        <f t="shared" si="272"/>
        <v>88.27</v>
      </c>
      <c r="U473" s="44">
        <f t="shared" si="272"/>
        <v>88.27</v>
      </c>
      <c r="V473" s="44">
        <f t="shared" si="272"/>
        <v>88.27</v>
      </c>
      <c r="W473" s="44">
        <f t="shared" si="272"/>
        <v>88.27</v>
      </c>
      <c r="X473" s="44">
        <f t="shared" si="272"/>
        <v>88.27</v>
      </c>
      <c r="Y473" s="44">
        <f t="shared" si="272"/>
        <v>88.27</v>
      </c>
      <c r="Z473" s="44">
        <f t="shared" si="272"/>
        <v>88.27</v>
      </c>
      <c r="AA473" s="44">
        <f t="shared" si="272"/>
        <v>88.27</v>
      </c>
    </row>
    <row r="474" spans="1:27" ht="13.8" collapsed="1" x14ac:dyDescent="0.3">
      <c r="A474" s="98" t="s">
        <v>2030</v>
      </c>
      <c r="B474" s="28" t="str">
        <f>"05"&amp;"."&amp;$B$752&amp;"."&amp;$B$753</f>
        <v>05.02.2024</v>
      </c>
      <c r="C474" s="90" t="s">
        <v>76</v>
      </c>
      <c r="D474" s="91">
        <f>ROUND(((D475+D476+D478+D477)/1000),5)</f>
        <v>4.95845</v>
      </c>
      <c r="E474" s="91">
        <f>ROUND(((E475+E476+E478+E477)/1000),5)</f>
        <v>4.8506499999999999</v>
      </c>
      <c r="F474" s="91">
        <f>ROUND(((F475+F476+F478+F477)/1000),5)</f>
        <v>4.8275399999999999</v>
      </c>
      <c r="G474" s="91">
        <f t="shared" ref="G474:AA474" si="273">ROUND(((G475+G476+G478+G477)/1000),5)</f>
        <v>4.8349399999999996</v>
      </c>
      <c r="H474" s="91">
        <f t="shared" si="273"/>
        <v>4.8730399999999996</v>
      </c>
      <c r="I474" s="91">
        <f t="shared" si="273"/>
        <v>4.9873599999999998</v>
      </c>
      <c r="J474" s="91">
        <f t="shared" si="273"/>
        <v>5.1579600000000001</v>
      </c>
      <c r="K474" s="91">
        <f t="shared" si="273"/>
        <v>5.4403199999999998</v>
      </c>
      <c r="L474" s="91">
        <f t="shared" si="273"/>
        <v>5.6260000000000003</v>
      </c>
      <c r="M474" s="91">
        <f t="shared" si="273"/>
        <v>5.6836099999999998</v>
      </c>
      <c r="N474" s="91">
        <f t="shared" si="273"/>
        <v>5.6985700000000001</v>
      </c>
      <c r="O474" s="91">
        <f t="shared" si="273"/>
        <v>5.72743</v>
      </c>
      <c r="P474" s="91">
        <f t="shared" si="273"/>
        <v>5.7067600000000001</v>
      </c>
      <c r="Q474" s="91">
        <f t="shared" si="273"/>
        <v>5.6924799999999998</v>
      </c>
      <c r="R474" s="91">
        <f t="shared" si="273"/>
        <v>5.6828500000000002</v>
      </c>
      <c r="S474" s="91">
        <f t="shared" si="273"/>
        <v>5.625</v>
      </c>
      <c r="T474" s="91">
        <f t="shared" si="273"/>
        <v>5.5914799999999998</v>
      </c>
      <c r="U474" s="91">
        <f t="shared" si="273"/>
        <v>5.6407999999999996</v>
      </c>
      <c r="V474" s="91">
        <f t="shared" si="273"/>
        <v>5.6730400000000003</v>
      </c>
      <c r="W474" s="91">
        <f t="shared" si="273"/>
        <v>5.6667199999999998</v>
      </c>
      <c r="X474" s="91">
        <f t="shared" si="273"/>
        <v>5.4880300000000002</v>
      </c>
      <c r="Y474" s="91">
        <f t="shared" si="273"/>
        <v>5.3815200000000001</v>
      </c>
      <c r="Z474" s="91">
        <f t="shared" si="273"/>
        <v>5.1432900000000004</v>
      </c>
      <c r="AA474" s="91">
        <f t="shared" si="273"/>
        <v>5.0040899999999997</v>
      </c>
    </row>
    <row r="475" spans="1:27" ht="12.75" hidden="1" customHeight="1" outlineLevel="1" x14ac:dyDescent="0.3">
      <c r="A475" s="99" t="s">
        <v>2031</v>
      </c>
      <c r="B475" s="63" t="s">
        <v>238</v>
      </c>
      <c r="C475" s="43" t="s">
        <v>79</v>
      </c>
      <c r="D475" s="44">
        <v>1305.6099999999999</v>
      </c>
      <c r="E475" s="44">
        <v>1197.81</v>
      </c>
      <c r="F475" s="44">
        <v>1174.7</v>
      </c>
      <c r="G475" s="44">
        <v>1182.0999999999999</v>
      </c>
      <c r="H475" s="44">
        <v>1220.2</v>
      </c>
      <c r="I475" s="44">
        <v>1334.52</v>
      </c>
      <c r="J475" s="44">
        <v>1505.12</v>
      </c>
      <c r="K475" s="44">
        <v>1787.48</v>
      </c>
      <c r="L475" s="44">
        <v>1973.16</v>
      </c>
      <c r="M475" s="44">
        <v>2030.77</v>
      </c>
      <c r="N475" s="44">
        <v>2045.73</v>
      </c>
      <c r="O475" s="44">
        <v>2074.59</v>
      </c>
      <c r="P475" s="44">
        <v>2053.92</v>
      </c>
      <c r="Q475" s="44">
        <v>2039.64</v>
      </c>
      <c r="R475" s="44">
        <v>2030.01</v>
      </c>
      <c r="S475" s="44">
        <v>1972.16</v>
      </c>
      <c r="T475" s="44">
        <v>1938.64</v>
      </c>
      <c r="U475" s="44">
        <v>1987.96</v>
      </c>
      <c r="V475" s="44">
        <v>2020.2</v>
      </c>
      <c r="W475" s="44">
        <v>2013.88</v>
      </c>
      <c r="X475" s="44">
        <v>1835.19</v>
      </c>
      <c r="Y475" s="44">
        <v>1728.68</v>
      </c>
      <c r="Z475" s="44">
        <v>1490.45</v>
      </c>
      <c r="AA475" s="44">
        <v>1351.25</v>
      </c>
    </row>
    <row r="476" spans="1:27" ht="12.75" hidden="1" customHeight="1" outlineLevel="1" x14ac:dyDescent="0.3">
      <c r="A476" s="99" t="s">
        <v>2032</v>
      </c>
      <c r="B476" s="63" t="s">
        <v>90</v>
      </c>
      <c r="C476" s="43" t="s">
        <v>79</v>
      </c>
      <c r="D476" s="44">
        <f>$D$456</f>
        <v>3559.77</v>
      </c>
      <c r="E476" s="44">
        <f t="shared" ref="E476:AA476" si="274">$D$456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3">
      <c r="A477" s="99" t="s">
        <v>2033</v>
      </c>
      <c r="B477" s="63" t="s">
        <v>83</v>
      </c>
      <c r="C477" s="43" t="s">
        <v>79</v>
      </c>
      <c r="D477" s="44">
        <v>4.8</v>
      </c>
      <c r="E477" s="44">
        <v>4.8</v>
      </c>
      <c r="F477" s="44">
        <v>4.8</v>
      </c>
      <c r="G477" s="44">
        <v>4.8</v>
      </c>
      <c r="H477" s="44">
        <v>4.8</v>
      </c>
      <c r="I477" s="44">
        <v>4.8</v>
      </c>
      <c r="J477" s="44">
        <v>4.8</v>
      </c>
      <c r="K477" s="44">
        <v>4.8</v>
      </c>
      <c r="L477" s="44">
        <v>4.8</v>
      </c>
      <c r="M477" s="44">
        <v>4.8</v>
      </c>
      <c r="N477" s="44">
        <v>4.8</v>
      </c>
      <c r="O477" s="44">
        <v>4.8</v>
      </c>
      <c r="P477" s="44">
        <v>4.8</v>
      </c>
      <c r="Q477" s="44">
        <v>4.8</v>
      </c>
      <c r="R477" s="44">
        <v>4.8</v>
      </c>
      <c r="S477" s="44">
        <v>4.8</v>
      </c>
      <c r="T477" s="44">
        <v>4.8</v>
      </c>
      <c r="U477" s="44">
        <v>4.8</v>
      </c>
      <c r="V477" s="44">
        <v>4.8</v>
      </c>
      <c r="W477" s="44">
        <v>4.8</v>
      </c>
      <c r="X477" s="44">
        <v>4.8</v>
      </c>
      <c r="Y477" s="44">
        <v>4.8</v>
      </c>
      <c r="Z477" s="44">
        <v>4.8</v>
      </c>
      <c r="AA477" s="44">
        <v>4.8</v>
      </c>
    </row>
    <row r="478" spans="1:27" ht="12.75" hidden="1" customHeight="1" outlineLevel="1" x14ac:dyDescent="0.3">
      <c r="A478" s="99" t="s">
        <v>2034</v>
      </c>
      <c r="B478" s="63" t="s">
        <v>81</v>
      </c>
      <c r="C478" s="43" t="s">
        <v>79</v>
      </c>
      <c r="D478" s="44">
        <f>$D$11</f>
        <v>88.27</v>
      </c>
      <c r="E478" s="44">
        <f t="shared" ref="E478:AA478" si="275">$D$11</f>
        <v>88.27</v>
      </c>
      <c r="F478" s="44">
        <f t="shared" si="275"/>
        <v>88.27</v>
      </c>
      <c r="G478" s="44">
        <f t="shared" si="275"/>
        <v>88.27</v>
      </c>
      <c r="H478" s="44">
        <f t="shared" si="275"/>
        <v>88.27</v>
      </c>
      <c r="I478" s="44">
        <f t="shared" si="275"/>
        <v>88.27</v>
      </c>
      <c r="J478" s="44">
        <f t="shared" si="275"/>
        <v>88.27</v>
      </c>
      <c r="K478" s="44">
        <f t="shared" si="275"/>
        <v>88.27</v>
      </c>
      <c r="L478" s="44">
        <f t="shared" si="275"/>
        <v>88.27</v>
      </c>
      <c r="M478" s="44">
        <f t="shared" si="275"/>
        <v>88.27</v>
      </c>
      <c r="N478" s="44">
        <f t="shared" si="275"/>
        <v>88.27</v>
      </c>
      <c r="O478" s="44">
        <f t="shared" si="275"/>
        <v>88.27</v>
      </c>
      <c r="P478" s="44">
        <f t="shared" si="275"/>
        <v>88.27</v>
      </c>
      <c r="Q478" s="44">
        <f t="shared" si="275"/>
        <v>88.27</v>
      </c>
      <c r="R478" s="44">
        <f t="shared" si="275"/>
        <v>88.27</v>
      </c>
      <c r="S478" s="44">
        <f t="shared" si="275"/>
        <v>88.27</v>
      </c>
      <c r="T478" s="44">
        <f t="shared" si="275"/>
        <v>88.27</v>
      </c>
      <c r="U478" s="44">
        <f t="shared" si="275"/>
        <v>88.27</v>
      </c>
      <c r="V478" s="44">
        <f t="shared" si="275"/>
        <v>88.27</v>
      </c>
      <c r="W478" s="44">
        <f t="shared" si="275"/>
        <v>88.27</v>
      </c>
      <c r="X478" s="44">
        <f t="shared" si="275"/>
        <v>88.27</v>
      </c>
      <c r="Y478" s="44">
        <f t="shared" si="275"/>
        <v>88.27</v>
      </c>
      <c r="Z478" s="44">
        <f t="shared" si="275"/>
        <v>88.27</v>
      </c>
      <c r="AA478" s="44">
        <f t="shared" si="275"/>
        <v>88.27</v>
      </c>
    </row>
    <row r="479" spans="1:27" ht="13.8" collapsed="1" x14ac:dyDescent="0.3">
      <c r="A479" s="98" t="s">
        <v>2035</v>
      </c>
      <c r="B479" s="28" t="str">
        <f>"06"&amp;"."&amp;$B$752&amp;"."&amp;$B$753</f>
        <v>06.02.2024</v>
      </c>
      <c r="C479" s="90" t="s">
        <v>76</v>
      </c>
      <c r="D479" s="91">
        <f>ROUND(((D480+D481+D483+D482)/1000),5)</f>
        <v>4.9039999999999999</v>
      </c>
      <c r="E479" s="91">
        <f>ROUND(((E480+E481+E483+E482)/1000),5)</f>
        <v>4.8449999999999998</v>
      </c>
      <c r="F479" s="91">
        <f>ROUND(((F480+F481+F483+F482)/1000),5)</f>
        <v>4.8156800000000004</v>
      </c>
      <c r="G479" s="91">
        <f t="shared" ref="G479:AA479" si="276">ROUND(((G480+G481+G483+G482)/1000),5)</f>
        <v>4.8039399999999999</v>
      </c>
      <c r="H479" s="91">
        <f t="shared" si="276"/>
        <v>4.8499699999999999</v>
      </c>
      <c r="I479" s="91">
        <f t="shared" si="276"/>
        <v>4.9130500000000001</v>
      </c>
      <c r="J479" s="91">
        <f t="shared" si="276"/>
        <v>5.0786899999999999</v>
      </c>
      <c r="K479" s="91">
        <f t="shared" si="276"/>
        <v>5.3293900000000001</v>
      </c>
      <c r="L479" s="91">
        <f t="shared" si="276"/>
        <v>5.4886499999999998</v>
      </c>
      <c r="M479" s="91">
        <f t="shared" si="276"/>
        <v>5.5229799999999996</v>
      </c>
      <c r="N479" s="91">
        <f t="shared" si="276"/>
        <v>5.5450799999999996</v>
      </c>
      <c r="O479" s="91">
        <f t="shared" si="276"/>
        <v>5.5774499999999998</v>
      </c>
      <c r="P479" s="91">
        <f t="shared" si="276"/>
        <v>5.5506200000000003</v>
      </c>
      <c r="Q479" s="91">
        <f t="shared" si="276"/>
        <v>5.5733100000000002</v>
      </c>
      <c r="R479" s="91">
        <f t="shared" si="276"/>
        <v>5.5592899999999998</v>
      </c>
      <c r="S479" s="91">
        <f t="shared" si="276"/>
        <v>5.5140000000000002</v>
      </c>
      <c r="T479" s="91">
        <f t="shared" si="276"/>
        <v>5.4925499999999996</v>
      </c>
      <c r="U479" s="91">
        <f t="shared" si="276"/>
        <v>5.5307899999999997</v>
      </c>
      <c r="V479" s="91">
        <f t="shared" si="276"/>
        <v>5.5359499999999997</v>
      </c>
      <c r="W479" s="91">
        <f t="shared" si="276"/>
        <v>5.5458100000000004</v>
      </c>
      <c r="X479" s="91">
        <f t="shared" si="276"/>
        <v>5.4515099999999999</v>
      </c>
      <c r="Y479" s="91">
        <f t="shared" si="276"/>
        <v>5.3545600000000002</v>
      </c>
      <c r="Z479" s="91">
        <f t="shared" si="276"/>
        <v>5.14222</v>
      </c>
      <c r="AA479" s="91">
        <f t="shared" si="276"/>
        <v>4.9251300000000002</v>
      </c>
    </row>
    <row r="480" spans="1:27" ht="12.75" hidden="1" customHeight="1" outlineLevel="1" x14ac:dyDescent="0.3">
      <c r="A480" s="99" t="s">
        <v>2036</v>
      </c>
      <c r="B480" s="63" t="s">
        <v>238</v>
      </c>
      <c r="C480" s="43" t="s">
        <v>79</v>
      </c>
      <c r="D480" s="44">
        <v>1251.1600000000001</v>
      </c>
      <c r="E480" s="44">
        <v>1192.1600000000001</v>
      </c>
      <c r="F480" s="44">
        <v>1162.8399999999999</v>
      </c>
      <c r="G480" s="44">
        <v>1151.0999999999999</v>
      </c>
      <c r="H480" s="44">
        <v>1197.1300000000001</v>
      </c>
      <c r="I480" s="44">
        <v>1260.21</v>
      </c>
      <c r="J480" s="44">
        <v>1425.85</v>
      </c>
      <c r="K480" s="44">
        <v>1676.55</v>
      </c>
      <c r="L480" s="44">
        <v>1835.81</v>
      </c>
      <c r="M480" s="44">
        <v>1870.14</v>
      </c>
      <c r="N480" s="44">
        <v>1892.24</v>
      </c>
      <c r="O480" s="44">
        <v>1924.61</v>
      </c>
      <c r="P480" s="44">
        <v>1897.78</v>
      </c>
      <c r="Q480" s="44">
        <v>1920.47</v>
      </c>
      <c r="R480" s="44">
        <v>1906.45</v>
      </c>
      <c r="S480" s="44">
        <v>1861.16</v>
      </c>
      <c r="T480" s="44">
        <v>1839.71</v>
      </c>
      <c r="U480" s="44">
        <v>1877.95</v>
      </c>
      <c r="V480" s="44">
        <v>1883.11</v>
      </c>
      <c r="W480" s="44">
        <v>1892.97</v>
      </c>
      <c r="X480" s="44">
        <v>1798.67</v>
      </c>
      <c r="Y480" s="44">
        <v>1701.72</v>
      </c>
      <c r="Z480" s="44">
        <v>1489.38</v>
      </c>
      <c r="AA480" s="44">
        <v>1272.29</v>
      </c>
    </row>
    <row r="481" spans="1:27" ht="12.75" hidden="1" customHeight="1" outlineLevel="1" x14ac:dyDescent="0.3">
      <c r="A481" s="99" t="s">
        <v>2037</v>
      </c>
      <c r="B481" s="63" t="s">
        <v>90</v>
      </c>
      <c r="C481" s="43" t="s">
        <v>79</v>
      </c>
      <c r="D481" s="44">
        <f>$D$456</f>
        <v>3559.77</v>
      </c>
      <c r="E481" s="44">
        <f t="shared" ref="E481:AA481" si="277">$D$456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3">
      <c r="A482" s="99" t="s">
        <v>2038</v>
      </c>
      <c r="B482" s="63" t="s">
        <v>83</v>
      </c>
      <c r="C482" s="43" t="s">
        <v>79</v>
      </c>
      <c r="D482" s="44">
        <v>4.8</v>
      </c>
      <c r="E482" s="44">
        <v>4.8</v>
      </c>
      <c r="F482" s="44">
        <v>4.8</v>
      </c>
      <c r="G482" s="44">
        <v>4.8</v>
      </c>
      <c r="H482" s="44">
        <v>4.8</v>
      </c>
      <c r="I482" s="44">
        <v>4.8</v>
      </c>
      <c r="J482" s="44">
        <v>4.8</v>
      </c>
      <c r="K482" s="44">
        <v>4.8</v>
      </c>
      <c r="L482" s="44">
        <v>4.8</v>
      </c>
      <c r="M482" s="44">
        <v>4.8</v>
      </c>
      <c r="N482" s="44">
        <v>4.8</v>
      </c>
      <c r="O482" s="44">
        <v>4.8</v>
      </c>
      <c r="P482" s="44">
        <v>4.8</v>
      </c>
      <c r="Q482" s="44">
        <v>4.8</v>
      </c>
      <c r="R482" s="44">
        <v>4.8</v>
      </c>
      <c r="S482" s="44">
        <v>4.8</v>
      </c>
      <c r="T482" s="44">
        <v>4.8</v>
      </c>
      <c r="U482" s="44">
        <v>4.8</v>
      </c>
      <c r="V482" s="44">
        <v>4.8</v>
      </c>
      <c r="W482" s="44">
        <v>4.8</v>
      </c>
      <c r="X482" s="44">
        <v>4.8</v>
      </c>
      <c r="Y482" s="44">
        <v>4.8</v>
      </c>
      <c r="Z482" s="44">
        <v>4.8</v>
      </c>
      <c r="AA482" s="44">
        <v>4.8</v>
      </c>
    </row>
    <row r="483" spans="1:27" ht="12.75" hidden="1" customHeight="1" outlineLevel="1" x14ac:dyDescent="0.3">
      <c r="A483" s="99" t="s">
        <v>2039</v>
      </c>
      <c r="B483" s="63" t="s">
        <v>81</v>
      </c>
      <c r="C483" s="43" t="s">
        <v>79</v>
      </c>
      <c r="D483" s="44">
        <f>$D$11</f>
        <v>88.27</v>
      </c>
      <c r="E483" s="44">
        <f t="shared" ref="E483:AA483" si="278">$D$11</f>
        <v>88.27</v>
      </c>
      <c r="F483" s="44">
        <f t="shared" si="278"/>
        <v>88.27</v>
      </c>
      <c r="G483" s="44">
        <f t="shared" si="278"/>
        <v>88.27</v>
      </c>
      <c r="H483" s="44">
        <f t="shared" si="278"/>
        <v>88.27</v>
      </c>
      <c r="I483" s="44">
        <f t="shared" si="278"/>
        <v>88.27</v>
      </c>
      <c r="J483" s="44">
        <f t="shared" si="278"/>
        <v>88.27</v>
      </c>
      <c r="K483" s="44">
        <f t="shared" si="278"/>
        <v>88.27</v>
      </c>
      <c r="L483" s="44">
        <f t="shared" si="278"/>
        <v>88.27</v>
      </c>
      <c r="M483" s="44">
        <f t="shared" si="278"/>
        <v>88.27</v>
      </c>
      <c r="N483" s="44">
        <f t="shared" si="278"/>
        <v>88.27</v>
      </c>
      <c r="O483" s="44">
        <f t="shared" si="278"/>
        <v>88.27</v>
      </c>
      <c r="P483" s="44">
        <f t="shared" si="278"/>
        <v>88.27</v>
      </c>
      <c r="Q483" s="44">
        <f t="shared" si="278"/>
        <v>88.27</v>
      </c>
      <c r="R483" s="44">
        <f t="shared" si="278"/>
        <v>88.27</v>
      </c>
      <c r="S483" s="44">
        <f t="shared" si="278"/>
        <v>88.27</v>
      </c>
      <c r="T483" s="44">
        <f t="shared" si="278"/>
        <v>88.27</v>
      </c>
      <c r="U483" s="44">
        <f t="shared" si="278"/>
        <v>88.27</v>
      </c>
      <c r="V483" s="44">
        <f t="shared" si="278"/>
        <v>88.27</v>
      </c>
      <c r="W483" s="44">
        <f t="shared" si="278"/>
        <v>88.27</v>
      </c>
      <c r="X483" s="44">
        <f t="shared" si="278"/>
        <v>88.27</v>
      </c>
      <c r="Y483" s="44">
        <f t="shared" si="278"/>
        <v>88.27</v>
      </c>
      <c r="Z483" s="44">
        <f t="shared" si="278"/>
        <v>88.27</v>
      </c>
      <c r="AA483" s="44">
        <f t="shared" si="278"/>
        <v>88.27</v>
      </c>
    </row>
    <row r="484" spans="1:27" ht="13.8" collapsed="1" x14ac:dyDescent="0.3">
      <c r="A484" s="98" t="s">
        <v>2040</v>
      </c>
      <c r="B484" s="28" t="str">
        <f>"07"&amp;"."&amp;$B$752&amp;"."&amp;$B$753</f>
        <v>07.02.2024</v>
      </c>
      <c r="C484" s="90" t="s">
        <v>76</v>
      </c>
      <c r="D484" s="91">
        <f>ROUND(((D485+D486+D488+D487)/1000),5)</f>
        <v>4.9247800000000002</v>
      </c>
      <c r="E484" s="91">
        <f>ROUND(((E485+E486+E488+E487)/1000),5)</f>
        <v>4.8690899999999999</v>
      </c>
      <c r="F484" s="91">
        <f>ROUND(((F485+F486+F488+F487)/1000),5)</f>
        <v>4.8305499999999997</v>
      </c>
      <c r="G484" s="91">
        <f t="shared" ref="G484:AA484" si="279">ROUND(((G485+G486+G488+G487)/1000),5)</f>
        <v>4.8254400000000004</v>
      </c>
      <c r="H484" s="91">
        <f t="shared" si="279"/>
        <v>4.8596700000000004</v>
      </c>
      <c r="I484" s="91">
        <f t="shared" si="279"/>
        <v>4.9167899999999998</v>
      </c>
      <c r="J484" s="91">
        <f t="shared" si="279"/>
        <v>5.1034300000000004</v>
      </c>
      <c r="K484" s="91">
        <f t="shared" si="279"/>
        <v>5.3790699999999996</v>
      </c>
      <c r="L484" s="91">
        <f t="shared" si="279"/>
        <v>5.5406000000000004</v>
      </c>
      <c r="M484" s="91">
        <f t="shared" si="279"/>
        <v>5.5979599999999996</v>
      </c>
      <c r="N484" s="91">
        <f t="shared" si="279"/>
        <v>5.6327499999999997</v>
      </c>
      <c r="O484" s="91">
        <f t="shared" si="279"/>
        <v>5.6695799999999998</v>
      </c>
      <c r="P484" s="91">
        <f t="shared" si="279"/>
        <v>5.6353299999999997</v>
      </c>
      <c r="Q484" s="91">
        <f t="shared" si="279"/>
        <v>5.6642400000000004</v>
      </c>
      <c r="R484" s="91">
        <f t="shared" si="279"/>
        <v>5.6641599999999999</v>
      </c>
      <c r="S484" s="91">
        <f t="shared" si="279"/>
        <v>5.58005</v>
      </c>
      <c r="T484" s="91">
        <f t="shared" si="279"/>
        <v>5.5494199999999996</v>
      </c>
      <c r="U484" s="91">
        <f t="shared" si="279"/>
        <v>5.5883099999999999</v>
      </c>
      <c r="V484" s="91">
        <f t="shared" si="279"/>
        <v>5.5754999999999999</v>
      </c>
      <c r="W484" s="91">
        <f t="shared" si="279"/>
        <v>5.5972200000000001</v>
      </c>
      <c r="X484" s="91">
        <f t="shared" si="279"/>
        <v>5.49702</v>
      </c>
      <c r="Y484" s="91">
        <f t="shared" si="279"/>
        <v>5.4039400000000004</v>
      </c>
      <c r="Z484" s="91">
        <f t="shared" si="279"/>
        <v>5.1557199999999996</v>
      </c>
      <c r="AA484" s="91">
        <f t="shared" si="279"/>
        <v>4.9561799999999998</v>
      </c>
    </row>
    <row r="485" spans="1:27" ht="12.75" hidden="1" customHeight="1" outlineLevel="1" x14ac:dyDescent="0.3">
      <c r="A485" s="99" t="s">
        <v>2041</v>
      </c>
      <c r="B485" s="63" t="s">
        <v>238</v>
      </c>
      <c r="C485" s="43" t="s">
        <v>79</v>
      </c>
      <c r="D485" s="44">
        <v>1271.94</v>
      </c>
      <c r="E485" s="44">
        <v>1216.25</v>
      </c>
      <c r="F485" s="44">
        <v>1177.71</v>
      </c>
      <c r="G485" s="44">
        <v>1172.5999999999999</v>
      </c>
      <c r="H485" s="44">
        <v>1206.83</v>
      </c>
      <c r="I485" s="44">
        <v>1263.95</v>
      </c>
      <c r="J485" s="44">
        <v>1450.59</v>
      </c>
      <c r="K485" s="44">
        <v>1726.23</v>
      </c>
      <c r="L485" s="44">
        <v>1887.76</v>
      </c>
      <c r="M485" s="44">
        <v>1945.12</v>
      </c>
      <c r="N485" s="44">
        <v>1979.91</v>
      </c>
      <c r="O485" s="44">
        <v>2016.74</v>
      </c>
      <c r="P485" s="44">
        <v>1982.49</v>
      </c>
      <c r="Q485" s="44">
        <v>2011.4</v>
      </c>
      <c r="R485" s="44">
        <v>2011.32</v>
      </c>
      <c r="S485" s="44">
        <v>1927.21</v>
      </c>
      <c r="T485" s="44">
        <v>1896.58</v>
      </c>
      <c r="U485" s="44">
        <v>1935.47</v>
      </c>
      <c r="V485" s="44">
        <v>1922.66</v>
      </c>
      <c r="W485" s="44">
        <v>1944.38</v>
      </c>
      <c r="X485" s="44">
        <v>1844.18</v>
      </c>
      <c r="Y485" s="44">
        <v>1751.1</v>
      </c>
      <c r="Z485" s="44">
        <v>1502.88</v>
      </c>
      <c r="AA485" s="44">
        <v>1303.3399999999999</v>
      </c>
    </row>
    <row r="486" spans="1:27" ht="12.75" hidden="1" customHeight="1" outlineLevel="1" x14ac:dyDescent="0.3">
      <c r="A486" s="99" t="s">
        <v>2042</v>
      </c>
      <c r="B486" s="63" t="s">
        <v>90</v>
      </c>
      <c r="C486" s="43" t="s">
        <v>79</v>
      </c>
      <c r="D486" s="44">
        <f>$D$456</f>
        <v>3559.77</v>
      </c>
      <c r="E486" s="44">
        <f t="shared" ref="E486:AA486" si="280">$D$456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3">
      <c r="A487" s="99" t="s">
        <v>2043</v>
      </c>
      <c r="B487" s="63" t="s">
        <v>83</v>
      </c>
      <c r="C487" s="43" t="s">
        <v>79</v>
      </c>
      <c r="D487" s="44">
        <v>4.8</v>
      </c>
      <c r="E487" s="44">
        <v>4.8</v>
      </c>
      <c r="F487" s="44">
        <v>4.8</v>
      </c>
      <c r="G487" s="44">
        <v>4.8</v>
      </c>
      <c r="H487" s="44">
        <v>4.8</v>
      </c>
      <c r="I487" s="44">
        <v>4.8</v>
      </c>
      <c r="J487" s="44">
        <v>4.8</v>
      </c>
      <c r="K487" s="44">
        <v>4.8</v>
      </c>
      <c r="L487" s="44">
        <v>4.8</v>
      </c>
      <c r="M487" s="44">
        <v>4.8</v>
      </c>
      <c r="N487" s="44">
        <v>4.8</v>
      </c>
      <c r="O487" s="44">
        <v>4.8</v>
      </c>
      <c r="P487" s="44">
        <v>4.8</v>
      </c>
      <c r="Q487" s="44">
        <v>4.8</v>
      </c>
      <c r="R487" s="44">
        <v>4.8</v>
      </c>
      <c r="S487" s="44">
        <v>4.8</v>
      </c>
      <c r="T487" s="44">
        <v>4.8</v>
      </c>
      <c r="U487" s="44">
        <v>4.8</v>
      </c>
      <c r="V487" s="44">
        <v>4.8</v>
      </c>
      <c r="W487" s="44">
        <v>4.8</v>
      </c>
      <c r="X487" s="44">
        <v>4.8</v>
      </c>
      <c r="Y487" s="44">
        <v>4.8</v>
      </c>
      <c r="Z487" s="44">
        <v>4.8</v>
      </c>
      <c r="AA487" s="44">
        <v>4.8</v>
      </c>
    </row>
    <row r="488" spans="1:27" ht="12.75" hidden="1" customHeight="1" outlineLevel="1" x14ac:dyDescent="0.3">
      <c r="A488" s="99" t="s">
        <v>2044</v>
      </c>
      <c r="B488" s="63" t="s">
        <v>81</v>
      </c>
      <c r="C488" s="43" t="s">
        <v>79</v>
      </c>
      <c r="D488" s="44">
        <f>$D$11</f>
        <v>88.27</v>
      </c>
      <c r="E488" s="44">
        <f t="shared" ref="E488:AA488" si="281">$D$11</f>
        <v>88.27</v>
      </c>
      <c r="F488" s="44">
        <f t="shared" si="281"/>
        <v>88.27</v>
      </c>
      <c r="G488" s="44">
        <f t="shared" si="281"/>
        <v>88.27</v>
      </c>
      <c r="H488" s="44">
        <f t="shared" si="281"/>
        <v>88.27</v>
      </c>
      <c r="I488" s="44">
        <f t="shared" si="281"/>
        <v>88.27</v>
      </c>
      <c r="J488" s="44">
        <f t="shared" si="281"/>
        <v>88.27</v>
      </c>
      <c r="K488" s="44">
        <f t="shared" si="281"/>
        <v>88.27</v>
      </c>
      <c r="L488" s="44">
        <f t="shared" si="281"/>
        <v>88.27</v>
      </c>
      <c r="M488" s="44">
        <f t="shared" si="281"/>
        <v>88.27</v>
      </c>
      <c r="N488" s="44">
        <f t="shared" si="281"/>
        <v>88.27</v>
      </c>
      <c r="O488" s="44">
        <f t="shared" si="281"/>
        <v>88.27</v>
      </c>
      <c r="P488" s="44">
        <f t="shared" si="281"/>
        <v>88.27</v>
      </c>
      <c r="Q488" s="44">
        <f t="shared" si="281"/>
        <v>88.27</v>
      </c>
      <c r="R488" s="44">
        <f t="shared" si="281"/>
        <v>88.27</v>
      </c>
      <c r="S488" s="44">
        <f t="shared" si="281"/>
        <v>88.27</v>
      </c>
      <c r="T488" s="44">
        <f t="shared" si="281"/>
        <v>88.27</v>
      </c>
      <c r="U488" s="44">
        <f t="shared" si="281"/>
        <v>88.27</v>
      </c>
      <c r="V488" s="44">
        <f t="shared" si="281"/>
        <v>88.27</v>
      </c>
      <c r="W488" s="44">
        <f t="shared" si="281"/>
        <v>88.27</v>
      </c>
      <c r="X488" s="44">
        <f t="shared" si="281"/>
        <v>88.27</v>
      </c>
      <c r="Y488" s="44">
        <f t="shared" si="281"/>
        <v>88.27</v>
      </c>
      <c r="Z488" s="44">
        <f t="shared" si="281"/>
        <v>88.27</v>
      </c>
      <c r="AA488" s="44">
        <f t="shared" si="281"/>
        <v>88.27</v>
      </c>
    </row>
    <row r="489" spans="1:27" ht="13.8" collapsed="1" x14ac:dyDescent="0.3">
      <c r="A489" s="98" t="s">
        <v>2045</v>
      </c>
      <c r="B489" s="28" t="str">
        <f>"08"&amp;"."&amp;$B$752&amp;"."&amp;$B$753</f>
        <v>08.02.2024</v>
      </c>
      <c r="C489" s="90" t="s">
        <v>76</v>
      </c>
      <c r="D489" s="91">
        <f>ROUND(((D490+D491+D493+D492)/1000),5)</f>
        <v>4.9248799999999999</v>
      </c>
      <c r="E489" s="91">
        <f>ROUND(((E490+E491+E493+E492)/1000),5)</f>
        <v>4.8397100000000002</v>
      </c>
      <c r="F489" s="91">
        <f>ROUND(((F490+F491+F493+F492)/1000),5)</f>
        <v>4.8071799999999998</v>
      </c>
      <c r="G489" s="91">
        <f t="shared" ref="G489:AA489" si="282">ROUND(((G490+G491+G493+G492)/1000),5)</f>
        <v>4.7987599999999997</v>
      </c>
      <c r="H489" s="91">
        <f t="shared" si="282"/>
        <v>4.8319000000000001</v>
      </c>
      <c r="I489" s="91">
        <f t="shared" si="282"/>
        <v>4.94923</v>
      </c>
      <c r="J489" s="91">
        <f t="shared" si="282"/>
        <v>5.1584300000000001</v>
      </c>
      <c r="K489" s="91">
        <f t="shared" si="282"/>
        <v>5.4533300000000002</v>
      </c>
      <c r="L489" s="91">
        <f t="shared" si="282"/>
        <v>5.5754599999999996</v>
      </c>
      <c r="M489" s="91">
        <f t="shared" si="282"/>
        <v>5.6630099999999999</v>
      </c>
      <c r="N489" s="91">
        <f t="shared" si="282"/>
        <v>5.7301700000000002</v>
      </c>
      <c r="O489" s="91">
        <f t="shared" si="282"/>
        <v>5.7464399999999998</v>
      </c>
      <c r="P489" s="91">
        <f t="shared" si="282"/>
        <v>5.7185899999999998</v>
      </c>
      <c r="Q489" s="91">
        <f t="shared" si="282"/>
        <v>5.7252999999999998</v>
      </c>
      <c r="R489" s="91">
        <f t="shared" si="282"/>
        <v>5.7117699999999996</v>
      </c>
      <c r="S489" s="91">
        <f t="shared" si="282"/>
        <v>5.6485000000000003</v>
      </c>
      <c r="T489" s="91">
        <f t="shared" si="282"/>
        <v>5.7270099999999999</v>
      </c>
      <c r="U489" s="91">
        <f t="shared" si="282"/>
        <v>5.7591299999999999</v>
      </c>
      <c r="V489" s="91">
        <f t="shared" si="282"/>
        <v>5.8486900000000004</v>
      </c>
      <c r="W489" s="91">
        <f t="shared" si="282"/>
        <v>5.6952400000000001</v>
      </c>
      <c r="X489" s="91">
        <f t="shared" si="282"/>
        <v>5.6180599999999998</v>
      </c>
      <c r="Y489" s="91">
        <f t="shared" si="282"/>
        <v>5.49505</v>
      </c>
      <c r="Z489" s="91">
        <f t="shared" si="282"/>
        <v>5.3523699999999996</v>
      </c>
      <c r="AA489" s="91">
        <f t="shared" si="282"/>
        <v>5.0979200000000002</v>
      </c>
    </row>
    <row r="490" spans="1:27" ht="12.75" hidden="1" customHeight="1" outlineLevel="1" x14ac:dyDescent="0.3">
      <c r="A490" s="99" t="s">
        <v>2046</v>
      </c>
      <c r="B490" s="63" t="s">
        <v>238</v>
      </c>
      <c r="C490" s="43" t="s">
        <v>79</v>
      </c>
      <c r="D490" s="44">
        <v>1272.04</v>
      </c>
      <c r="E490" s="44">
        <v>1186.8699999999999</v>
      </c>
      <c r="F490" s="44">
        <v>1154.3399999999999</v>
      </c>
      <c r="G490" s="44">
        <v>1145.92</v>
      </c>
      <c r="H490" s="44">
        <v>1179.06</v>
      </c>
      <c r="I490" s="44">
        <v>1296.3900000000001</v>
      </c>
      <c r="J490" s="44">
        <v>1505.59</v>
      </c>
      <c r="K490" s="44">
        <v>1800.49</v>
      </c>
      <c r="L490" s="44">
        <v>1922.62</v>
      </c>
      <c r="M490" s="44">
        <v>2010.17</v>
      </c>
      <c r="N490" s="44">
        <v>2077.33</v>
      </c>
      <c r="O490" s="44">
        <v>2093.6</v>
      </c>
      <c r="P490" s="44">
        <v>2065.75</v>
      </c>
      <c r="Q490" s="44">
        <v>2072.46</v>
      </c>
      <c r="R490" s="44">
        <v>2058.9299999999998</v>
      </c>
      <c r="S490" s="44">
        <v>1995.66</v>
      </c>
      <c r="T490" s="44">
        <v>2074.17</v>
      </c>
      <c r="U490" s="44">
        <v>2106.29</v>
      </c>
      <c r="V490" s="44">
        <v>2195.85</v>
      </c>
      <c r="W490" s="44">
        <v>2042.4</v>
      </c>
      <c r="X490" s="44">
        <v>1965.22</v>
      </c>
      <c r="Y490" s="44">
        <v>1842.21</v>
      </c>
      <c r="Z490" s="44">
        <v>1699.53</v>
      </c>
      <c r="AA490" s="44">
        <v>1445.08</v>
      </c>
    </row>
    <row r="491" spans="1:27" ht="12.75" hidden="1" customHeight="1" outlineLevel="1" x14ac:dyDescent="0.3">
      <c r="A491" s="99" t="s">
        <v>2047</v>
      </c>
      <c r="B491" s="63" t="s">
        <v>90</v>
      </c>
      <c r="C491" s="43" t="s">
        <v>79</v>
      </c>
      <c r="D491" s="44">
        <f>$D$456</f>
        <v>3559.77</v>
      </c>
      <c r="E491" s="44">
        <f t="shared" ref="E491:AA491" si="283">$D$456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3">
      <c r="A492" s="99" t="s">
        <v>2048</v>
      </c>
      <c r="B492" s="63" t="s">
        <v>83</v>
      </c>
      <c r="C492" s="43" t="s">
        <v>79</v>
      </c>
      <c r="D492" s="44">
        <v>4.8</v>
      </c>
      <c r="E492" s="44">
        <v>4.8</v>
      </c>
      <c r="F492" s="44">
        <v>4.8</v>
      </c>
      <c r="G492" s="44">
        <v>4.8</v>
      </c>
      <c r="H492" s="44">
        <v>4.8</v>
      </c>
      <c r="I492" s="44">
        <v>4.8</v>
      </c>
      <c r="J492" s="44">
        <v>4.8</v>
      </c>
      <c r="K492" s="44">
        <v>4.8</v>
      </c>
      <c r="L492" s="44">
        <v>4.8</v>
      </c>
      <c r="M492" s="44">
        <v>4.8</v>
      </c>
      <c r="N492" s="44">
        <v>4.8</v>
      </c>
      <c r="O492" s="44">
        <v>4.8</v>
      </c>
      <c r="P492" s="44">
        <v>4.8</v>
      </c>
      <c r="Q492" s="44">
        <v>4.8</v>
      </c>
      <c r="R492" s="44">
        <v>4.8</v>
      </c>
      <c r="S492" s="44">
        <v>4.8</v>
      </c>
      <c r="T492" s="44">
        <v>4.8</v>
      </c>
      <c r="U492" s="44">
        <v>4.8</v>
      </c>
      <c r="V492" s="44">
        <v>4.8</v>
      </c>
      <c r="W492" s="44">
        <v>4.8</v>
      </c>
      <c r="X492" s="44">
        <v>4.8</v>
      </c>
      <c r="Y492" s="44">
        <v>4.8</v>
      </c>
      <c r="Z492" s="44">
        <v>4.8</v>
      </c>
      <c r="AA492" s="44">
        <v>4.8</v>
      </c>
    </row>
    <row r="493" spans="1:27" ht="12.75" hidden="1" customHeight="1" outlineLevel="1" x14ac:dyDescent="0.3">
      <c r="A493" s="99" t="s">
        <v>2049</v>
      </c>
      <c r="B493" s="63" t="s">
        <v>81</v>
      </c>
      <c r="C493" s="43" t="s">
        <v>79</v>
      </c>
      <c r="D493" s="44">
        <f>$D$11</f>
        <v>88.27</v>
      </c>
      <c r="E493" s="44">
        <f t="shared" ref="E493:AA493" si="284">$D$11</f>
        <v>88.27</v>
      </c>
      <c r="F493" s="44">
        <f t="shared" si="284"/>
        <v>88.27</v>
      </c>
      <c r="G493" s="44">
        <f t="shared" si="284"/>
        <v>88.27</v>
      </c>
      <c r="H493" s="44">
        <f t="shared" si="284"/>
        <v>88.27</v>
      </c>
      <c r="I493" s="44">
        <f t="shared" si="284"/>
        <v>88.27</v>
      </c>
      <c r="J493" s="44">
        <f t="shared" si="284"/>
        <v>88.27</v>
      </c>
      <c r="K493" s="44">
        <f t="shared" si="284"/>
        <v>88.27</v>
      </c>
      <c r="L493" s="44">
        <f t="shared" si="284"/>
        <v>88.27</v>
      </c>
      <c r="M493" s="44">
        <f t="shared" si="284"/>
        <v>88.27</v>
      </c>
      <c r="N493" s="44">
        <f t="shared" si="284"/>
        <v>88.27</v>
      </c>
      <c r="O493" s="44">
        <f t="shared" si="284"/>
        <v>88.27</v>
      </c>
      <c r="P493" s="44">
        <f t="shared" si="284"/>
        <v>88.27</v>
      </c>
      <c r="Q493" s="44">
        <f t="shared" si="284"/>
        <v>88.27</v>
      </c>
      <c r="R493" s="44">
        <f t="shared" si="284"/>
        <v>88.27</v>
      </c>
      <c r="S493" s="44">
        <f t="shared" si="284"/>
        <v>88.27</v>
      </c>
      <c r="T493" s="44">
        <f t="shared" si="284"/>
        <v>88.27</v>
      </c>
      <c r="U493" s="44">
        <f t="shared" si="284"/>
        <v>88.27</v>
      </c>
      <c r="V493" s="44">
        <f t="shared" si="284"/>
        <v>88.27</v>
      </c>
      <c r="W493" s="44">
        <f t="shared" si="284"/>
        <v>88.27</v>
      </c>
      <c r="X493" s="44">
        <f t="shared" si="284"/>
        <v>88.27</v>
      </c>
      <c r="Y493" s="44">
        <f t="shared" si="284"/>
        <v>88.27</v>
      </c>
      <c r="Z493" s="44">
        <f t="shared" si="284"/>
        <v>88.27</v>
      </c>
      <c r="AA493" s="44">
        <f t="shared" si="284"/>
        <v>88.27</v>
      </c>
    </row>
    <row r="494" spans="1:27" ht="13.8" collapsed="1" x14ac:dyDescent="0.3">
      <c r="A494" s="98" t="s">
        <v>2050</v>
      </c>
      <c r="B494" s="28" t="str">
        <f>"09"&amp;"."&amp;$B$752&amp;"."&amp;$B$753</f>
        <v>09.02.2024</v>
      </c>
      <c r="C494" s="90" t="s">
        <v>76</v>
      </c>
      <c r="D494" s="91">
        <f>ROUND(((D495+D496+D498+D497)/1000),5)</f>
        <v>4.9626999999999999</v>
      </c>
      <c r="E494" s="91">
        <f>ROUND(((E495+E496+E498+E497)/1000),5)</f>
        <v>4.8537100000000004</v>
      </c>
      <c r="F494" s="91">
        <f>ROUND(((F495+F496+F498+F497)/1000),5)</f>
        <v>4.8279300000000003</v>
      </c>
      <c r="G494" s="91">
        <f t="shared" ref="G494:AA494" si="285">ROUND(((G495+G496+G498+G497)/1000),5)</f>
        <v>4.8277099999999997</v>
      </c>
      <c r="H494" s="91">
        <f t="shared" si="285"/>
        <v>4.8383000000000003</v>
      </c>
      <c r="I494" s="91">
        <f t="shared" si="285"/>
        <v>4.97858</v>
      </c>
      <c r="J494" s="91">
        <f t="shared" si="285"/>
        <v>5.21638</v>
      </c>
      <c r="K494" s="91">
        <f t="shared" si="285"/>
        <v>5.4893900000000002</v>
      </c>
      <c r="L494" s="91">
        <f t="shared" si="285"/>
        <v>5.6268200000000004</v>
      </c>
      <c r="M494" s="91">
        <f t="shared" si="285"/>
        <v>5.7573400000000001</v>
      </c>
      <c r="N494" s="91">
        <f t="shared" si="285"/>
        <v>5.8290499999999996</v>
      </c>
      <c r="O494" s="91">
        <f t="shared" si="285"/>
        <v>5.7277800000000001</v>
      </c>
      <c r="P494" s="91">
        <f t="shared" si="285"/>
        <v>5.6982299999999997</v>
      </c>
      <c r="Q494" s="91">
        <f t="shared" si="285"/>
        <v>5.7043600000000003</v>
      </c>
      <c r="R494" s="91">
        <f t="shared" si="285"/>
        <v>5.6910800000000004</v>
      </c>
      <c r="S494" s="91">
        <f t="shared" si="285"/>
        <v>5.7002199999999998</v>
      </c>
      <c r="T494" s="91">
        <f t="shared" si="285"/>
        <v>5.7472700000000003</v>
      </c>
      <c r="U494" s="91">
        <f t="shared" si="285"/>
        <v>5.7762200000000004</v>
      </c>
      <c r="V494" s="91">
        <f t="shared" si="285"/>
        <v>5.8395400000000004</v>
      </c>
      <c r="W494" s="91">
        <f t="shared" si="285"/>
        <v>5.6601900000000001</v>
      </c>
      <c r="X494" s="91">
        <f t="shared" si="285"/>
        <v>5.5807399999999996</v>
      </c>
      <c r="Y494" s="91">
        <f t="shared" si="285"/>
        <v>5.51668</v>
      </c>
      <c r="Z494" s="91">
        <f t="shared" si="285"/>
        <v>5.3796299999999997</v>
      </c>
      <c r="AA494" s="91">
        <f t="shared" si="285"/>
        <v>5.1769600000000002</v>
      </c>
    </row>
    <row r="495" spans="1:27" ht="12.75" hidden="1" customHeight="1" outlineLevel="1" x14ac:dyDescent="0.3">
      <c r="A495" s="99" t="s">
        <v>2051</v>
      </c>
      <c r="B495" s="63" t="s">
        <v>238</v>
      </c>
      <c r="C495" s="43" t="s">
        <v>79</v>
      </c>
      <c r="D495" s="44">
        <v>1309.8599999999999</v>
      </c>
      <c r="E495" s="44">
        <v>1200.8699999999999</v>
      </c>
      <c r="F495" s="44">
        <v>1175.0899999999999</v>
      </c>
      <c r="G495" s="44">
        <v>1174.8699999999999</v>
      </c>
      <c r="H495" s="44">
        <v>1185.46</v>
      </c>
      <c r="I495" s="44">
        <v>1325.74</v>
      </c>
      <c r="J495" s="44">
        <v>1563.54</v>
      </c>
      <c r="K495" s="44">
        <v>1836.55</v>
      </c>
      <c r="L495" s="44">
        <v>1973.98</v>
      </c>
      <c r="M495" s="44">
        <v>2104.5</v>
      </c>
      <c r="N495" s="44">
        <v>2176.21</v>
      </c>
      <c r="O495" s="44">
        <v>2074.94</v>
      </c>
      <c r="P495" s="44">
        <v>2045.39</v>
      </c>
      <c r="Q495" s="44">
        <v>2051.52</v>
      </c>
      <c r="R495" s="44">
        <v>2038.24</v>
      </c>
      <c r="S495" s="44">
        <v>2047.38</v>
      </c>
      <c r="T495" s="44">
        <v>2094.4299999999998</v>
      </c>
      <c r="U495" s="44">
        <v>2123.38</v>
      </c>
      <c r="V495" s="44">
        <v>2186.6999999999998</v>
      </c>
      <c r="W495" s="44">
        <v>2007.35</v>
      </c>
      <c r="X495" s="44">
        <v>1927.9</v>
      </c>
      <c r="Y495" s="44">
        <v>1863.84</v>
      </c>
      <c r="Z495" s="44">
        <v>1726.79</v>
      </c>
      <c r="AA495" s="44">
        <v>1524.12</v>
      </c>
    </row>
    <row r="496" spans="1:27" ht="12.75" hidden="1" customHeight="1" outlineLevel="1" x14ac:dyDescent="0.3">
      <c r="A496" s="99" t="s">
        <v>2052</v>
      </c>
      <c r="B496" s="63" t="s">
        <v>90</v>
      </c>
      <c r="C496" s="43" t="s">
        <v>79</v>
      </c>
      <c r="D496" s="44">
        <f>$D$456</f>
        <v>3559.77</v>
      </c>
      <c r="E496" s="44">
        <f t="shared" ref="E496:AA496" si="286">$D$456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3">
      <c r="A497" s="99" t="s">
        <v>2053</v>
      </c>
      <c r="B497" s="63" t="s">
        <v>83</v>
      </c>
      <c r="C497" s="43" t="s">
        <v>79</v>
      </c>
      <c r="D497" s="44">
        <v>4.8</v>
      </c>
      <c r="E497" s="44">
        <v>4.8</v>
      </c>
      <c r="F497" s="44">
        <v>4.8</v>
      </c>
      <c r="G497" s="44">
        <v>4.8</v>
      </c>
      <c r="H497" s="44">
        <v>4.8</v>
      </c>
      <c r="I497" s="44">
        <v>4.8</v>
      </c>
      <c r="J497" s="44">
        <v>4.8</v>
      </c>
      <c r="K497" s="44">
        <v>4.8</v>
      </c>
      <c r="L497" s="44">
        <v>4.8</v>
      </c>
      <c r="M497" s="44">
        <v>4.8</v>
      </c>
      <c r="N497" s="44">
        <v>4.8</v>
      </c>
      <c r="O497" s="44">
        <v>4.8</v>
      </c>
      <c r="P497" s="44">
        <v>4.8</v>
      </c>
      <c r="Q497" s="44">
        <v>4.8</v>
      </c>
      <c r="R497" s="44">
        <v>4.8</v>
      </c>
      <c r="S497" s="44">
        <v>4.8</v>
      </c>
      <c r="T497" s="44">
        <v>4.8</v>
      </c>
      <c r="U497" s="44">
        <v>4.8</v>
      </c>
      <c r="V497" s="44">
        <v>4.8</v>
      </c>
      <c r="W497" s="44">
        <v>4.8</v>
      </c>
      <c r="X497" s="44">
        <v>4.8</v>
      </c>
      <c r="Y497" s="44">
        <v>4.8</v>
      </c>
      <c r="Z497" s="44">
        <v>4.8</v>
      </c>
      <c r="AA497" s="44">
        <v>4.8</v>
      </c>
    </row>
    <row r="498" spans="1:27" ht="12.75" hidden="1" customHeight="1" outlineLevel="1" x14ac:dyDescent="0.3">
      <c r="A498" s="99" t="s">
        <v>2054</v>
      </c>
      <c r="B498" s="63" t="s">
        <v>81</v>
      </c>
      <c r="C498" s="43" t="s">
        <v>79</v>
      </c>
      <c r="D498" s="44">
        <f>$D$11</f>
        <v>88.27</v>
      </c>
      <c r="E498" s="44">
        <f t="shared" ref="E498:AA498" si="287">$D$11</f>
        <v>88.27</v>
      </c>
      <c r="F498" s="44">
        <f t="shared" si="287"/>
        <v>88.27</v>
      </c>
      <c r="G498" s="44">
        <f t="shared" si="287"/>
        <v>88.27</v>
      </c>
      <c r="H498" s="44">
        <f t="shared" si="287"/>
        <v>88.27</v>
      </c>
      <c r="I498" s="44">
        <f t="shared" si="287"/>
        <v>88.27</v>
      </c>
      <c r="J498" s="44">
        <f t="shared" si="287"/>
        <v>88.27</v>
      </c>
      <c r="K498" s="44">
        <f t="shared" si="287"/>
        <v>88.27</v>
      </c>
      <c r="L498" s="44">
        <f t="shared" si="287"/>
        <v>88.27</v>
      </c>
      <c r="M498" s="44">
        <f t="shared" si="287"/>
        <v>88.27</v>
      </c>
      <c r="N498" s="44">
        <f t="shared" si="287"/>
        <v>88.27</v>
      </c>
      <c r="O498" s="44">
        <f t="shared" si="287"/>
        <v>88.27</v>
      </c>
      <c r="P498" s="44">
        <f t="shared" si="287"/>
        <v>88.27</v>
      </c>
      <c r="Q498" s="44">
        <f t="shared" si="287"/>
        <v>88.27</v>
      </c>
      <c r="R498" s="44">
        <f t="shared" si="287"/>
        <v>88.27</v>
      </c>
      <c r="S498" s="44">
        <f t="shared" si="287"/>
        <v>88.27</v>
      </c>
      <c r="T498" s="44">
        <f t="shared" si="287"/>
        <v>88.27</v>
      </c>
      <c r="U498" s="44">
        <f t="shared" si="287"/>
        <v>88.27</v>
      </c>
      <c r="V498" s="44">
        <f t="shared" si="287"/>
        <v>88.27</v>
      </c>
      <c r="W498" s="44">
        <f t="shared" si="287"/>
        <v>88.27</v>
      </c>
      <c r="X498" s="44">
        <f t="shared" si="287"/>
        <v>88.27</v>
      </c>
      <c r="Y498" s="44">
        <f t="shared" si="287"/>
        <v>88.27</v>
      </c>
      <c r="Z498" s="44">
        <f t="shared" si="287"/>
        <v>88.27</v>
      </c>
      <c r="AA498" s="44">
        <f t="shared" si="287"/>
        <v>88.27</v>
      </c>
    </row>
    <row r="499" spans="1:27" ht="13.8" collapsed="1" x14ac:dyDescent="0.3">
      <c r="A499" s="98" t="s">
        <v>2055</v>
      </c>
      <c r="B499" s="28" t="str">
        <f>"10"&amp;"."&amp;$B$752&amp;"."&amp;$B$753</f>
        <v>10.02.2024</v>
      </c>
      <c r="C499" s="90" t="s">
        <v>76</v>
      </c>
      <c r="D499" s="91">
        <f>ROUND(((D500+D501+D503+D502)/1000),5)</f>
        <v>5.0977100000000002</v>
      </c>
      <c r="E499" s="91">
        <f>ROUND(((E500+E501+E503+E502)/1000),5)</f>
        <v>4.9225599999999998</v>
      </c>
      <c r="F499" s="91">
        <f>ROUND(((F500+F501+F503+F502)/1000),5)</f>
        <v>4.84274</v>
      </c>
      <c r="G499" s="91">
        <f t="shared" ref="G499:AA499" si="288">ROUND(((G500+G501+G503+G502)/1000),5)</f>
        <v>4.83385</v>
      </c>
      <c r="H499" s="91">
        <f t="shared" si="288"/>
        <v>4.8421599999999998</v>
      </c>
      <c r="I499" s="91">
        <f t="shared" si="288"/>
        <v>4.9333499999999999</v>
      </c>
      <c r="J499" s="91">
        <f t="shared" si="288"/>
        <v>5.0444199999999997</v>
      </c>
      <c r="K499" s="91">
        <f t="shared" si="288"/>
        <v>5.27881</v>
      </c>
      <c r="L499" s="91">
        <f t="shared" si="288"/>
        <v>5.46441</v>
      </c>
      <c r="M499" s="91">
        <f t="shared" si="288"/>
        <v>5.5420499999999997</v>
      </c>
      <c r="N499" s="91">
        <f t="shared" si="288"/>
        <v>5.61205</v>
      </c>
      <c r="O499" s="91">
        <f t="shared" si="288"/>
        <v>5.6285100000000003</v>
      </c>
      <c r="P499" s="91">
        <f t="shared" si="288"/>
        <v>5.6108900000000004</v>
      </c>
      <c r="Q499" s="91">
        <f t="shared" si="288"/>
        <v>5.5984299999999996</v>
      </c>
      <c r="R499" s="91">
        <f t="shared" si="288"/>
        <v>5.5482800000000001</v>
      </c>
      <c r="S499" s="91">
        <f t="shared" si="288"/>
        <v>5.6201800000000004</v>
      </c>
      <c r="T499" s="91">
        <f t="shared" si="288"/>
        <v>5.6699299999999999</v>
      </c>
      <c r="U499" s="91">
        <f t="shared" si="288"/>
        <v>5.7215699999999998</v>
      </c>
      <c r="V499" s="91">
        <f t="shared" si="288"/>
        <v>5.8529099999999996</v>
      </c>
      <c r="W499" s="91">
        <f t="shared" si="288"/>
        <v>5.7196699999999998</v>
      </c>
      <c r="X499" s="91">
        <f t="shared" si="288"/>
        <v>5.5689900000000003</v>
      </c>
      <c r="Y499" s="91">
        <f t="shared" si="288"/>
        <v>5.4777800000000001</v>
      </c>
      <c r="Z499" s="91">
        <f t="shared" si="288"/>
        <v>5.4022199999999998</v>
      </c>
      <c r="AA499" s="91">
        <f t="shared" si="288"/>
        <v>5.1867299999999998</v>
      </c>
    </row>
    <row r="500" spans="1:27" ht="12.75" hidden="1" customHeight="1" outlineLevel="1" x14ac:dyDescent="0.3">
      <c r="A500" s="99" t="s">
        <v>2056</v>
      </c>
      <c r="B500" s="63" t="s">
        <v>238</v>
      </c>
      <c r="C500" s="43" t="s">
        <v>79</v>
      </c>
      <c r="D500" s="44">
        <v>1444.87</v>
      </c>
      <c r="E500" s="44">
        <v>1269.72</v>
      </c>
      <c r="F500" s="44">
        <v>1189.9000000000001</v>
      </c>
      <c r="G500" s="44">
        <v>1181.01</v>
      </c>
      <c r="H500" s="44">
        <v>1189.32</v>
      </c>
      <c r="I500" s="44">
        <v>1280.51</v>
      </c>
      <c r="J500" s="44">
        <v>1391.58</v>
      </c>
      <c r="K500" s="44">
        <v>1625.97</v>
      </c>
      <c r="L500" s="44">
        <v>1811.57</v>
      </c>
      <c r="M500" s="44">
        <v>1889.21</v>
      </c>
      <c r="N500" s="44">
        <v>1959.21</v>
      </c>
      <c r="O500" s="44">
        <v>1975.67</v>
      </c>
      <c r="P500" s="44">
        <v>1958.05</v>
      </c>
      <c r="Q500" s="44">
        <v>1945.59</v>
      </c>
      <c r="R500" s="44">
        <v>1895.44</v>
      </c>
      <c r="S500" s="44">
        <v>1967.34</v>
      </c>
      <c r="T500" s="44">
        <v>2017.09</v>
      </c>
      <c r="U500" s="44">
        <v>2068.73</v>
      </c>
      <c r="V500" s="44">
        <v>2200.0700000000002</v>
      </c>
      <c r="W500" s="44">
        <v>2066.83</v>
      </c>
      <c r="X500" s="44">
        <v>1916.15</v>
      </c>
      <c r="Y500" s="44">
        <v>1824.94</v>
      </c>
      <c r="Z500" s="44">
        <v>1749.38</v>
      </c>
      <c r="AA500" s="44">
        <v>1533.89</v>
      </c>
    </row>
    <row r="501" spans="1:27" ht="12.75" hidden="1" customHeight="1" outlineLevel="1" x14ac:dyDescent="0.3">
      <c r="A501" s="99" t="s">
        <v>2057</v>
      </c>
      <c r="B501" s="63" t="s">
        <v>90</v>
      </c>
      <c r="C501" s="43" t="s">
        <v>79</v>
      </c>
      <c r="D501" s="44">
        <f>$D$456</f>
        <v>3559.77</v>
      </c>
      <c r="E501" s="44">
        <f t="shared" ref="E501:AA501" si="289">$D$456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3">
      <c r="A502" s="99" t="s">
        <v>2058</v>
      </c>
      <c r="B502" s="63" t="s">
        <v>83</v>
      </c>
      <c r="C502" s="43" t="s">
        <v>79</v>
      </c>
      <c r="D502" s="44">
        <v>4.8</v>
      </c>
      <c r="E502" s="44">
        <v>4.8</v>
      </c>
      <c r="F502" s="44">
        <v>4.8</v>
      </c>
      <c r="G502" s="44">
        <v>4.8</v>
      </c>
      <c r="H502" s="44">
        <v>4.8</v>
      </c>
      <c r="I502" s="44">
        <v>4.8</v>
      </c>
      <c r="J502" s="44">
        <v>4.8</v>
      </c>
      <c r="K502" s="44">
        <v>4.8</v>
      </c>
      <c r="L502" s="44">
        <v>4.8</v>
      </c>
      <c r="M502" s="44">
        <v>4.8</v>
      </c>
      <c r="N502" s="44">
        <v>4.8</v>
      </c>
      <c r="O502" s="44">
        <v>4.8</v>
      </c>
      <c r="P502" s="44">
        <v>4.8</v>
      </c>
      <c r="Q502" s="44">
        <v>4.8</v>
      </c>
      <c r="R502" s="44">
        <v>4.8</v>
      </c>
      <c r="S502" s="44">
        <v>4.8</v>
      </c>
      <c r="T502" s="44">
        <v>4.8</v>
      </c>
      <c r="U502" s="44">
        <v>4.8</v>
      </c>
      <c r="V502" s="44">
        <v>4.8</v>
      </c>
      <c r="W502" s="44">
        <v>4.8</v>
      </c>
      <c r="X502" s="44">
        <v>4.8</v>
      </c>
      <c r="Y502" s="44">
        <v>4.8</v>
      </c>
      <c r="Z502" s="44">
        <v>4.8</v>
      </c>
      <c r="AA502" s="44">
        <v>4.8</v>
      </c>
    </row>
    <row r="503" spans="1:27" ht="12.75" hidden="1" customHeight="1" outlineLevel="1" x14ac:dyDescent="0.3">
      <c r="A503" s="99" t="s">
        <v>2059</v>
      </c>
      <c r="B503" s="63" t="s">
        <v>81</v>
      </c>
      <c r="C503" s="43" t="s">
        <v>79</v>
      </c>
      <c r="D503" s="44">
        <f>$D$11</f>
        <v>88.27</v>
      </c>
      <c r="E503" s="44">
        <f t="shared" ref="E503:AA503" si="290">$D$11</f>
        <v>88.27</v>
      </c>
      <c r="F503" s="44">
        <f t="shared" si="290"/>
        <v>88.27</v>
      </c>
      <c r="G503" s="44">
        <f t="shared" si="290"/>
        <v>88.27</v>
      </c>
      <c r="H503" s="44">
        <f t="shared" si="290"/>
        <v>88.27</v>
      </c>
      <c r="I503" s="44">
        <f t="shared" si="290"/>
        <v>88.27</v>
      </c>
      <c r="J503" s="44">
        <f t="shared" si="290"/>
        <v>88.27</v>
      </c>
      <c r="K503" s="44">
        <f t="shared" si="290"/>
        <v>88.27</v>
      </c>
      <c r="L503" s="44">
        <f t="shared" si="290"/>
        <v>88.27</v>
      </c>
      <c r="M503" s="44">
        <f t="shared" si="290"/>
        <v>88.27</v>
      </c>
      <c r="N503" s="44">
        <f t="shared" si="290"/>
        <v>88.27</v>
      </c>
      <c r="O503" s="44">
        <f t="shared" si="290"/>
        <v>88.27</v>
      </c>
      <c r="P503" s="44">
        <f t="shared" si="290"/>
        <v>88.27</v>
      </c>
      <c r="Q503" s="44">
        <f t="shared" si="290"/>
        <v>88.27</v>
      </c>
      <c r="R503" s="44">
        <f t="shared" si="290"/>
        <v>88.27</v>
      </c>
      <c r="S503" s="44">
        <f t="shared" si="290"/>
        <v>88.27</v>
      </c>
      <c r="T503" s="44">
        <f t="shared" si="290"/>
        <v>88.27</v>
      </c>
      <c r="U503" s="44">
        <f t="shared" si="290"/>
        <v>88.27</v>
      </c>
      <c r="V503" s="44">
        <f t="shared" si="290"/>
        <v>88.27</v>
      </c>
      <c r="W503" s="44">
        <f t="shared" si="290"/>
        <v>88.27</v>
      </c>
      <c r="X503" s="44">
        <f t="shared" si="290"/>
        <v>88.27</v>
      </c>
      <c r="Y503" s="44">
        <f t="shared" si="290"/>
        <v>88.27</v>
      </c>
      <c r="Z503" s="44">
        <f t="shared" si="290"/>
        <v>88.27</v>
      </c>
      <c r="AA503" s="44">
        <f t="shared" si="290"/>
        <v>88.27</v>
      </c>
    </row>
    <row r="504" spans="1:27" ht="13.8" collapsed="1" x14ac:dyDescent="0.3">
      <c r="A504" s="98" t="s">
        <v>2060</v>
      </c>
      <c r="B504" s="28" t="str">
        <f>"11"&amp;"."&amp;$B$752&amp;"."&amp;$B$753</f>
        <v>11.02.2024</v>
      </c>
      <c r="C504" s="90" t="s">
        <v>76</v>
      </c>
      <c r="D504" s="91">
        <f>ROUND(((D505+D506+D508+D507)/1000),5)</f>
        <v>5.0934600000000003</v>
      </c>
      <c r="E504" s="91">
        <f>ROUND(((E505+E506+E508+E507)/1000),5)</f>
        <v>4.9336599999999997</v>
      </c>
      <c r="F504" s="91">
        <f>ROUND(((F505+F506+F508+F507)/1000),5)</f>
        <v>4.8587300000000004</v>
      </c>
      <c r="G504" s="91">
        <f t="shared" ref="G504:AA504" si="291">ROUND(((G505+G506+G508+G507)/1000),5)</f>
        <v>4.84422</v>
      </c>
      <c r="H504" s="91">
        <f t="shared" si="291"/>
        <v>4.84917</v>
      </c>
      <c r="I504" s="91">
        <f t="shared" si="291"/>
        <v>4.9177999999999997</v>
      </c>
      <c r="J504" s="91">
        <f t="shared" si="291"/>
        <v>5.0092699999999999</v>
      </c>
      <c r="K504" s="91">
        <f t="shared" si="291"/>
        <v>5.1447200000000004</v>
      </c>
      <c r="L504" s="91">
        <f t="shared" si="291"/>
        <v>5.39846</v>
      </c>
      <c r="M504" s="91">
        <f t="shared" si="291"/>
        <v>5.4801000000000002</v>
      </c>
      <c r="N504" s="91">
        <f t="shared" si="291"/>
        <v>5.5341100000000001</v>
      </c>
      <c r="O504" s="91">
        <f t="shared" si="291"/>
        <v>5.55694</v>
      </c>
      <c r="P504" s="91">
        <f t="shared" si="291"/>
        <v>5.5511299999999997</v>
      </c>
      <c r="Q504" s="91">
        <f t="shared" si="291"/>
        <v>5.5491799999999998</v>
      </c>
      <c r="R504" s="91">
        <f t="shared" si="291"/>
        <v>5.5119300000000004</v>
      </c>
      <c r="S504" s="91">
        <f t="shared" si="291"/>
        <v>5.5068700000000002</v>
      </c>
      <c r="T504" s="91">
        <f t="shared" si="291"/>
        <v>5.5554500000000004</v>
      </c>
      <c r="U504" s="91">
        <f t="shared" si="291"/>
        <v>5.6107800000000001</v>
      </c>
      <c r="V504" s="91">
        <f t="shared" si="291"/>
        <v>5.6108799999999999</v>
      </c>
      <c r="W504" s="91">
        <f t="shared" si="291"/>
        <v>5.57491</v>
      </c>
      <c r="X504" s="91">
        <f t="shared" si="291"/>
        <v>5.5640700000000001</v>
      </c>
      <c r="Y504" s="91">
        <f t="shared" si="291"/>
        <v>5.4844499999999998</v>
      </c>
      <c r="Z504" s="91">
        <f t="shared" si="291"/>
        <v>5.4013099999999996</v>
      </c>
      <c r="AA504" s="91">
        <f t="shared" si="291"/>
        <v>5.1371399999999996</v>
      </c>
    </row>
    <row r="505" spans="1:27" ht="12.75" hidden="1" customHeight="1" outlineLevel="1" x14ac:dyDescent="0.3">
      <c r="A505" s="99" t="s">
        <v>2061</v>
      </c>
      <c r="B505" s="63" t="s">
        <v>238</v>
      </c>
      <c r="C505" s="43" t="s">
        <v>79</v>
      </c>
      <c r="D505" s="44">
        <v>1440.62</v>
      </c>
      <c r="E505" s="44">
        <v>1280.82</v>
      </c>
      <c r="F505" s="44">
        <v>1205.8900000000001</v>
      </c>
      <c r="G505" s="44">
        <v>1191.3800000000001</v>
      </c>
      <c r="H505" s="44">
        <v>1196.33</v>
      </c>
      <c r="I505" s="44">
        <v>1264.96</v>
      </c>
      <c r="J505" s="44">
        <v>1356.43</v>
      </c>
      <c r="K505" s="44">
        <v>1491.88</v>
      </c>
      <c r="L505" s="44">
        <v>1745.62</v>
      </c>
      <c r="M505" s="44">
        <v>1827.26</v>
      </c>
      <c r="N505" s="44">
        <v>1881.27</v>
      </c>
      <c r="O505" s="44">
        <v>1904.1</v>
      </c>
      <c r="P505" s="44">
        <v>1898.29</v>
      </c>
      <c r="Q505" s="44">
        <v>1896.34</v>
      </c>
      <c r="R505" s="44">
        <v>1859.09</v>
      </c>
      <c r="S505" s="44">
        <v>1854.03</v>
      </c>
      <c r="T505" s="44">
        <v>1902.61</v>
      </c>
      <c r="U505" s="44">
        <v>1957.94</v>
      </c>
      <c r="V505" s="44">
        <v>1958.04</v>
      </c>
      <c r="W505" s="44">
        <v>1922.07</v>
      </c>
      <c r="X505" s="44">
        <v>1911.23</v>
      </c>
      <c r="Y505" s="44">
        <v>1831.61</v>
      </c>
      <c r="Z505" s="44">
        <v>1748.47</v>
      </c>
      <c r="AA505" s="44">
        <v>1484.3</v>
      </c>
    </row>
    <row r="506" spans="1:27" ht="12.75" hidden="1" customHeight="1" outlineLevel="1" x14ac:dyDescent="0.3">
      <c r="A506" s="99" t="s">
        <v>2062</v>
      </c>
      <c r="B506" s="63" t="s">
        <v>90</v>
      </c>
      <c r="C506" s="43" t="s">
        <v>79</v>
      </c>
      <c r="D506" s="44">
        <f>$D$456</f>
        <v>3559.77</v>
      </c>
      <c r="E506" s="44">
        <f t="shared" ref="E506:AA506" si="292">$D$456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3">
      <c r="A507" s="99" t="s">
        <v>2063</v>
      </c>
      <c r="B507" s="63" t="s">
        <v>83</v>
      </c>
      <c r="C507" s="43" t="s">
        <v>79</v>
      </c>
      <c r="D507" s="44">
        <v>4.8</v>
      </c>
      <c r="E507" s="44">
        <v>4.8</v>
      </c>
      <c r="F507" s="44">
        <v>4.8</v>
      </c>
      <c r="G507" s="44">
        <v>4.8</v>
      </c>
      <c r="H507" s="44">
        <v>4.8</v>
      </c>
      <c r="I507" s="44">
        <v>4.8</v>
      </c>
      <c r="J507" s="44">
        <v>4.8</v>
      </c>
      <c r="K507" s="44">
        <v>4.8</v>
      </c>
      <c r="L507" s="44">
        <v>4.8</v>
      </c>
      <c r="M507" s="44">
        <v>4.8</v>
      </c>
      <c r="N507" s="44">
        <v>4.8</v>
      </c>
      <c r="O507" s="44">
        <v>4.8</v>
      </c>
      <c r="P507" s="44">
        <v>4.8</v>
      </c>
      <c r="Q507" s="44">
        <v>4.8</v>
      </c>
      <c r="R507" s="44">
        <v>4.8</v>
      </c>
      <c r="S507" s="44">
        <v>4.8</v>
      </c>
      <c r="T507" s="44">
        <v>4.8</v>
      </c>
      <c r="U507" s="44">
        <v>4.8</v>
      </c>
      <c r="V507" s="44">
        <v>4.8</v>
      </c>
      <c r="W507" s="44">
        <v>4.8</v>
      </c>
      <c r="X507" s="44">
        <v>4.8</v>
      </c>
      <c r="Y507" s="44">
        <v>4.8</v>
      </c>
      <c r="Z507" s="44">
        <v>4.8</v>
      </c>
      <c r="AA507" s="44">
        <v>4.8</v>
      </c>
    </row>
    <row r="508" spans="1:27" ht="12.75" hidden="1" customHeight="1" outlineLevel="1" x14ac:dyDescent="0.3">
      <c r="A508" s="99" t="s">
        <v>2064</v>
      </c>
      <c r="B508" s="63" t="s">
        <v>81</v>
      </c>
      <c r="C508" s="43" t="s">
        <v>79</v>
      </c>
      <c r="D508" s="44">
        <f>$D$11</f>
        <v>88.27</v>
      </c>
      <c r="E508" s="44">
        <f t="shared" ref="E508:AA508" si="293">$D$11</f>
        <v>88.27</v>
      </c>
      <c r="F508" s="44">
        <f t="shared" si="293"/>
        <v>88.27</v>
      </c>
      <c r="G508" s="44">
        <f t="shared" si="293"/>
        <v>88.27</v>
      </c>
      <c r="H508" s="44">
        <f t="shared" si="293"/>
        <v>88.27</v>
      </c>
      <c r="I508" s="44">
        <f t="shared" si="293"/>
        <v>88.27</v>
      </c>
      <c r="J508" s="44">
        <f t="shared" si="293"/>
        <v>88.27</v>
      </c>
      <c r="K508" s="44">
        <f t="shared" si="293"/>
        <v>88.27</v>
      </c>
      <c r="L508" s="44">
        <f t="shared" si="293"/>
        <v>88.27</v>
      </c>
      <c r="M508" s="44">
        <f t="shared" si="293"/>
        <v>88.27</v>
      </c>
      <c r="N508" s="44">
        <f t="shared" si="293"/>
        <v>88.27</v>
      </c>
      <c r="O508" s="44">
        <f t="shared" si="293"/>
        <v>88.27</v>
      </c>
      <c r="P508" s="44">
        <f t="shared" si="293"/>
        <v>88.27</v>
      </c>
      <c r="Q508" s="44">
        <f t="shared" si="293"/>
        <v>88.27</v>
      </c>
      <c r="R508" s="44">
        <f t="shared" si="293"/>
        <v>88.27</v>
      </c>
      <c r="S508" s="44">
        <f t="shared" si="293"/>
        <v>88.27</v>
      </c>
      <c r="T508" s="44">
        <f t="shared" si="293"/>
        <v>88.27</v>
      </c>
      <c r="U508" s="44">
        <f t="shared" si="293"/>
        <v>88.27</v>
      </c>
      <c r="V508" s="44">
        <f t="shared" si="293"/>
        <v>88.27</v>
      </c>
      <c r="W508" s="44">
        <f t="shared" si="293"/>
        <v>88.27</v>
      </c>
      <c r="X508" s="44">
        <f t="shared" si="293"/>
        <v>88.27</v>
      </c>
      <c r="Y508" s="44">
        <f t="shared" si="293"/>
        <v>88.27</v>
      </c>
      <c r="Z508" s="44">
        <f t="shared" si="293"/>
        <v>88.27</v>
      </c>
      <c r="AA508" s="44">
        <f t="shared" si="293"/>
        <v>88.27</v>
      </c>
    </row>
    <row r="509" spans="1:27" ht="13.8" collapsed="1" x14ac:dyDescent="0.3">
      <c r="A509" s="98" t="s">
        <v>2065</v>
      </c>
      <c r="B509" s="28" t="str">
        <f>"12"&amp;"."&amp;$B$752&amp;"."&amp;$B$753</f>
        <v>12.02.2024</v>
      </c>
      <c r="C509" s="90" t="s">
        <v>76</v>
      </c>
      <c r="D509" s="91">
        <f>ROUND(((D510+D511+D513+D512)/1000),5)</f>
        <v>5.01816</v>
      </c>
      <c r="E509" s="91">
        <f>ROUND(((E510+E511+E513+E512)/1000),5)</f>
        <v>4.8951900000000004</v>
      </c>
      <c r="F509" s="91">
        <f>ROUND(((F510+F511+F513+F512)/1000),5)</f>
        <v>4.8585700000000003</v>
      </c>
      <c r="G509" s="91">
        <f t="shared" ref="G509:AA509" si="294">ROUND(((G510+G511+G513+G512)/1000),5)</f>
        <v>4.8610300000000004</v>
      </c>
      <c r="H509" s="91">
        <f t="shared" si="294"/>
        <v>4.9132499999999997</v>
      </c>
      <c r="I509" s="91">
        <f t="shared" si="294"/>
        <v>5.0180300000000004</v>
      </c>
      <c r="J509" s="91">
        <f t="shared" si="294"/>
        <v>5.3303500000000001</v>
      </c>
      <c r="K509" s="91">
        <f t="shared" si="294"/>
        <v>5.5261500000000003</v>
      </c>
      <c r="L509" s="91">
        <f t="shared" si="294"/>
        <v>5.66357</v>
      </c>
      <c r="M509" s="91">
        <f t="shared" si="294"/>
        <v>5.69625</v>
      </c>
      <c r="N509" s="91">
        <f t="shared" si="294"/>
        <v>5.7284699999999997</v>
      </c>
      <c r="O509" s="91">
        <f t="shared" si="294"/>
        <v>5.7595499999999999</v>
      </c>
      <c r="P509" s="91">
        <f t="shared" si="294"/>
        <v>5.7241</v>
      </c>
      <c r="Q509" s="91">
        <f t="shared" si="294"/>
        <v>5.74315</v>
      </c>
      <c r="R509" s="91">
        <f t="shared" si="294"/>
        <v>5.7193899999999998</v>
      </c>
      <c r="S509" s="91">
        <f t="shared" si="294"/>
        <v>5.6655499999999996</v>
      </c>
      <c r="T509" s="91">
        <f t="shared" si="294"/>
        <v>5.6578299999999997</v>
      </c>
      <c r="U509" s="91">
        <f t="shared" si="294"/>
        <v>5.6598100000000002</v>
      </c>
      <c r="V509" s="91">
        <f t="shared" si="294"/>
        <v>5.68696</v>
      </c>
      <c r="W509" s="91">
        <f t="shared" si="294"/>
        <v>5.6958900000000003</v>
      </c>
      <c r="X509" s="91">
        <f t="shared" si="294"/>
        <v>5.61287</v>
      </c>
      <c r="Y509" s="91">
        <f t="shared" si="294"/>
        <v>5.4878099999999996</v>
      </c>
      <c r="Z509" s="91">
        <f t="shared" si="294"/>
        <v>5.2782099999999996</v>
      </c>
      <c r="AA509" s="91">
        <f t="shared" si="294"/>
        <v>5.0854999999999997</v>
      </c>
    </row>
    <row r="510" spans="1:27" ht="12.75" hidden="1" customHeight="1" outlineLevel="1" x14ac:dyDescent="0.3">
      <c r="A510" s="99" t="s">
        <v>2066</v>
      </c>
      <c r="B510" s="63" t="s">
        <v>238</v>
      </c>
      <c r="C510" s="43" t="s">
        <v>79</v>
      </c>
      <c r="D510" s="44">
        <v>1365.32</v>
      </c>
      <c r="E510" s="44">
        <v>1242.3499999999999</v>
      </c>
      <c r="F510" s="44">
        <v>1205.73</v>
      </c>
      <c r="G510" s="44">
        <v>1208.19</v>
      </c>
      <c r="H510" s="44">
        <v>1260.4100000000001</v>
      </c>
      <c r="I510" s="44">
        <v>1365.19</v>
      </c>
      <c r="J510" s="44">
        <v>1677.51</v>
      </c>
      <c r="K510" s="44">
        <v>1873.31</v>
      </c>
      <c r="L510" s="44">
        <v>2010.73</v>
      </c>
      <c r="M510" s="44">
        <v>2043.41</v>
      </c>
      <c r="N510" s="44">
        <v>2075.63</v>
      </c>
      <c r="O510" s="44">
        <v>2106.71</v>
      </c>
      <c r="P510" s="44">
        <v>2071.2600000000002</v>
      </c>
      <c r="Q510" s="44">
        <v>2090.31</v>
      </c>
      <c r="R510" s="44">
        <v>2066.5500000000002</v>
      </c>
      <c r="S510" s="44">
        <v>2012.71</v>
      </c>
      <c r="T510" s="44">
        <v>2004.99</v>
      </c>
      <c r="U510" s="44">
        <v>2006.97</v>
      </c>
      <c r="V510" s="44">
        <v>2034.12</v>
      </c>
      <c r="W510" s="44">
        <v>2043.05</v>
      </c>
      <c r="X510" s="44">
        <v>1960.03</v>
      </c>
      <c r="Y510" s="44">
        <v>1834.97</v>
      </c>
      <c r="Z510" s="44">
        <v>1625.37</v>
      </c>
      <c r="AA510" s="44">
        <v>1432.66</v>
      </c>
    </row>
    <row r="511" spans="1:27" ht="12.75" hidden="1" customHeight="1" outlineLevel="1" x14ac:dyDescent="0.3">
      <c r="A511" s="99" t="s">
        <v>2067</v>
      </c>
      <c r="B511" s="63" t="s">
        <v>90</v>
      </c>
      <c r="C511" s="43" t="s">
        <v>79</v>
      </c>
      <c r="D511" s="44">
        <f>$D$456</f>
        <v>3559.77</v>
      </c>
      <c r="E511" s="44">
        <f t="shared" ref="E511:AA511" si="295">$D$456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3">
      <c r="A512" s="99" t="s">
        <v>2068</v>
      </c>
      <c r="B512" s="63" t="s">
        <v>83</v>
      </c>
      <c r="C512" s="43" t="s">
        <v>79</v>
      </c>
      <c r="D512" s="44">
        <v>4.8</v>
      </c>
      <c r="E512" s="44">
        <v>4.8</v>
      </c>
      <c r="F512" s="44">
        <v>4.8</v>
      </c>
      <c r="G512" s="44">
        <v>4.8</v>
      </c>
      <c r="H512" s="44">
        <v>4.8</v>
      </c>
      <c r="I512" s="44">
        <v>4.8</v>
      </c>
      <c r="J512" s="44">
        <v>4.8</v>
      </c>
      <c r="K512" s="44">
        <v>4.8</v>
      </c>
      <c r="L512" s="44">
        <v>4.8</v>
      </c>
      <c r="M512" s="44">
        <v>4.8</v>
      </c>
      <c r="N512" s="44">
        <v>4.8</v>
      </c>
      <c r="O512" s="44">
        <v>4.8</v>
      </c>
      <c r="P512" s="44">
        <v>4.8</v>
      </c>
      <c r="Q512" s="44">
        <v>4.8</v>
      </c>
      <c r="R512" s="44">
        <v>4.8</v>
      </c>
      <c r="S512" s="44">
        <v>4.8</v>
      </c>
      <c r="T512" s="44">
        <v>4.8</v>
      </c>
      <c r="U512" s="44">
        <v>4.8</v>
      </c>
      <c r="V512" s="44">
        <v>4.8</v>
      </c>
      <c r="W512" s="44">
        <v>4.8</v>
      </c>
      <c r="X512" s="44">
        <v>4.8</v>
      </c>
      <c r="Y512" s="44">
        <v>4.8</v>
      </c>
      <c r="Z512" s="44">
        <v>4.8</v>
      </c>
      <c r="AA512" s="44">
        <v>4.8</v>
      </c>
    </row>
    <row r="513" spans="1:27" ht="12.75" hidden="1" customHeight="1" outlineLevel="1" x14ac:dyDescent="0.3">
      <c r="A513" s="99" t="s">
        <v>2069</v>
      </c>
      <c r="B513" s="63" t="s">
        <v>81</v>
      </c>
      <c r="C513" s="43" t="s">
        <v>79</v>
      </c>
      <c r="D513" s="44">
        <f>$D$11</f>
        <v>88.27</v>
      </c>
      <c r="E513" s="44">
        <f t="shared" ref="E513:AA513" si="296">$D$11</f>
        <v>88.27</v>
      </c>
      <c r="F513" s="44">
        <f t="shared" si="296"/>
        <v>88.27</v>
      </c>
      <c r="G513" s="44">
        <f t="shared" si="296"/>
        <v>88.27</v>
      </c>
      <c r="H513" s="44">
        <f t="shared" si="296"/>
        <v>88.27</v>
      </c>
      <c r="I513" s="44">
        <f t="shared" si="296"/>
        <v>88.27</v>
      </c>
      <c r="J513" s="44">
        <f t="shared" si="296"/>
        <v>88.27</v>
      </c>
      <c r="K513" s="44">
        <f t="shared" si="296"/>
        <v>88.27</v>
      </c>
      <c r="L513" s="44">
        <f t="shared" si="296"/>
        <v>88.27</v>
      </c>
      <c r="M513" s="44">
        <f t="shared" si="296"/>
        <v>88.27</v>
      </c>
      <c r="N513" s="44">
        <f t="shared" si="296"/>
        <v>88.27</v>
      </c>
      <c r="O513" s="44">
        <f t="shared" si="296"/>
        <v>88.27</v>
      </c>
      <c r="P513" s="44">
        <f t="shared" si="296"/>
        <v>88.27</v>
      </c>
      <c r="Q513" s="44">
        <f t="shared" si="296"/>
        <v>88.27</v>
      </c>
      <c r="R513" s="44">
        <f t="shared" si="296"/>
        <v>88.27</v>
      </c>
      <c r="S513" s="44">
        <f t="shared" si="296"/>
        <v>88.27</v>
      </c>
      <c r="T513" s="44">
        <f t="shared" si="296"/>
        <v>88.27</v>
      </c>
      <c r="U513" s="44">
        <f t="shared" si="296"/>
        <v>88.27</v>
      </c>
      <c r="V513" s="44">
        <f t="shared" si="296"/>
        <v>88.27</v>
      </c>
      <c r="W513" s="44">
        <f t="shared" si="296"/>
        <v>88.27</v>
      </c>
      <c r="X513" s="44">
        <f t="shared" si="296"/>
        <v>88.27</v>
      </c>
      <c r="Y513" s="44">
        <f t="shared" si="296"/>
        <v>88.27</v>
      </c>
      <c r="Z513" s="44">
        <f t="shared" si="296"/>
        <v>88.27</v>
      </c>
      <c r="AA513" s="44">
        <f t="shared" si="296"/>
        <v>88.27</v>
      </c>
    </row>
    <row r="514" spans="1:27" ht="13.8" collapsed="1" x14ac:dyDescent="0.3">
      <c r="A514" s="98" t="s">
        <v>2070</v>
      </c>
      <c r="B514" s="28" t="str">
        <f>"13"&amp;"."&amp;$B$752&amp;"."&amp;$B$753</f>
        <v>13.02.2024</v>
      </c>
      <c r="C514" s="90" t="s">
        <v>76</v>
      </c>
      <c r="D514" s="91">
        <f>ROUND(((D515+D516+D518+D517)/1000),5)</f>
        <v>4.9240300000000001</v>
      </c>
      <c r="E514" s="91">
        <f>ROUND(((E515+E516+E518+E517)/1000),5)</f>
        <v>4.8653300000000002</v>
      </c>
      <c r="F514" s="91">
        <f>ROUND(((F515+F516+F518+F517)/1000),5)</f>
        <v>4.8390300000000002</v>
      </c>
      <c r="G514" s="91">
        <f t="shared" ref="G514:AA514" si="297">ROUND(((G515+G516+G518+G517)/1000),5)</f>
        <v>4.8382500000000004</v>
      </c>
      <c r="H514" s="91">
        <f t="shared" si="297"/>
        <v>4.8687800000000001</v>
      </c>
      <c r="I514" s="91">
        <f t="shared" si="297"/>
        <v>4.9564599999999999</v>
      </c>
      <c r="J514" s="91">
        <f t="shared" si="297"/>
        <v>5.1492599999999999</v>
      </c>
      <c r="K514" s="91">
        <f t="shared" si="297"/>
        <v>5.4981999999999998</v>
      </c>
      <c r="L514" s="91">
        <f t="shared" si="297"/>
        <v>5.58256</v>
      </c>
      <c r="M514" s="91">
        <f t="shared" si="297"/>
        <v>5.5869600000000004</v>
      </c>
      <c r="N514" s="91">
        <f t="shared" si="297"/>
        <v>5.6045800000000003</v>
      </c>
      <c r="O514" s="91">
        <f t="shared" si="297"/>
        <v>5.6824599999999998</v>
      </c>
      <c r="P514" s="91">
        <f t="shared" si="297"/>
        <v>5.6594499999999996</v>
      </c>
      <c r="Q514" s="91">
        <f t="shared" si="297"/>
        <v>5.6772200000000002</v>
      </c>
      <c r="R514" s="91">
        <f t="shared" si="297"/>
        <v>5.6676000000000002</v>
      </c>
      <c r="S514" s="91">
        <f t="shared" si="297"/>
        <v>5.5977300000000003</v>
      </c>
      <c r="T514" s="91">
        <f t="shared" si="297"/>
        <v>5.5879300000000001</v>
      </c>
      <c r="U514" s="91">
        <f t="shared" si="297"/>
        <v>5.6082799999999997</v>
      </c>
      <c r="V514" s="91">
        <f t="shared" si="297"/>
        <v>5.6441299999999996</v>
      </c>
      <c r="W514" s="91">
        <f t="shared" si="297"/>
        <v>5.6606399999999999</v>
      </c>
      <c r="X514" s="91">
        <f t="shared" si="297"/>
        <v>5.5630699999999997</v>
      </c>
      <c r="Y514" s="91">
        <f t="shared" si="297"/>
        <v>5.4980399999999996</v>
      </c>
      <c r="Z514" s="91">
        <f t="shared" si="297"/>
        <v>5.1984599999999999</v>
      </c>
      <c r="AA514" s="91">
        <f t="shared" si="297"/>
        <v>5.1159100000000004</v>
      </c>
    </row>
    <row r="515" spans="1:27" ht="12.75" hidden="1" customHeight="1" outlineLevel="1" x14ac:dyDescent="0.3">
      <c r="A515" s="99" t="s">
        <v>2071</v>
      </c>
      <c r="B515" s="63" t="s">
        <v>238</v>
      </c>
      <c r="C515" s="43" t="s">
        <v>79</v>
      </c>
      <c r="D515" s="44">
        <v>1271.19</v>
      </c>
      <c r="E515" s="44">
        <v>1212.49</v>
      </c>
      <c r="F515" s="44">
        <v>1186.19</v>
      </c>
      <c r="G515" s="44">
        <v>1185.4100000000001</v>
      </c>
      <c r="H515" s="44">
        <v>1215.94</v>
      </c>
      <c r="I515" s="44">
        <v>1303.6199999999999</v>
      </c>
      <c r="J515" s="44">
        <v>1496.42</v>
      </c>
      <c r="K515" s="44">
        <v>1845.36</v>
      </c>
      <c r="L515" s="44">
        <v>1929.72</v>
      </c>
      <c r="M515" s="44">
        <v>1934.12</v>
      </c>
      <c r="N515" s="44">
        <v>1951.74</v>
      </c>
      <c r="O515" s="44">
        <v>2029.62</v>
      </c>
      <c r="P515" s="44">
        <v>2006.61</v>
      </c>
      <c r="Q515" s="44">
        <v>2024.38</v>
      </c>
      <c r="R515" s="44">
        <v>2014.76</v>
      </c>
      <c r="S515" s="44">
        <v>1944.89</v>
      </c>
      <c r="T515" s="44">
        <v>1935.09</v>
      </c>
      <c r="U515" s="44">
        <v>1955.44</v>
      </c>
      <c r="V515" s="44">
        <v>1991.29</v>
      </c>
      <c r="W515" s="44">
        <v>2007.8</v>
      </c>
      <c r="X515" s="44">
        <v>1910.23</v>
      </c>
      <c r="Y515" s="44">
        <v>1845.2</v>
      </c>
      <c r="Z515" s="44">
        <v>1545.62</v>
      </c>
      <c r="AA515" s="44">
        <v>1463.07</v>
      </c>
    </row>
    <row r="516" spans="1:27" ht="12.75" hidden="1" customHeight="1" outlineLevel="1" x14ac:dyDescent="0.3">
      <c r="A516" s="99" t="s">
        <v>2072</v>
      </c>
      <c r="B516" s="63" t="s">
        <v>90</v>
      </c>
      <c r="C516" s="43" t="s">
        <v>79</v>
      </c>
      <c r="D516" s="44">
        <f>$D$456</f>
        <v>3559.77</v>
      </c>
      <c r="E516" s="44">
        <f t="shared" ref="E516:AA516" si="298">$D$456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3">
      <c r="A517" s="99" t="s">
        <v>2073</v>
      </c>
      <c r="B517" s="63" t="s">
        <v>83</v>
      </c>
      <c r="C517" s="43" t="s">
        <v>79</v>
      </c>
      <c r="D517" s="44">
        <v>4.8</v>
      </c>
      <c r="E517" s="44">
        <v>4.8</v>
      </c>
      <c r="F517" s="44">
        <v>4.8</v>
      </c>
      <c r="G517" s="44">
        <v>4.8</v>
      </c>
      <c r="H517" s="44">
        <v>4.8</v>
      </c>
      <c r="I517" s="44">
        <v>4.8</v>
      </c>
      <c r="J517" s="44">
        <v>4.8</v>
      </c>
      <c r="K517" s="44">
        <v>4.8</v>
      </c>
      <c r="L517" s="44">
        <v>4.8</v>
      </c>
      <c r="M517" s="44">
        <v>4.8</v>
      </c>
      <c r="N517" s="44">
        <v>4.8</v>
      </c>
      <c r="O517" s="44">
        <v>4.8</v>
      </c>
      <c r="P517" s="44">
        <v>4.8</v>
      </c>
      <c r="Q517" s="44">
        <v>4.8</v>
      </c>
      <c r="R517" s="44">
        <v>4.8</v>
      </c>
      <c r="S517" s="44">
        <v>4.8</v>
      </c>
      <c r="T517" s="44">
        <v>4.8</v>
      </c>
      <c r="U517" s="44">
        <v>4.8</v>
      </c>
      <c r="V517" s="44">
        <v>4.8</v>
      </c>
      <c r="W517" s="44">
        <v>4.8</v>
      </c>
      <c r="X517" s="44">
        <v>4.8</v>
      </c>
      <c r="Y517" s="44">
        <v>4.8</v>
      </c>
      <c r="Z517" s="44">
        <v>4.8</v>
      </c>
      <c r="AA517" s="44">
        <v>4.8</v>
      </c>
    </row>
    <row r="518" spans="1:27" ht="12.75" hidden="1" customHeight="1" outlineLevel="1" x14ac:dyDescent="0.3">
      <c r="A518" s="99" t="s">
        <v>2074</v>
      </c>
      <c r="B518" s="63" t="s">
        <v>81</v>
      </c>
      <c r="C518" s="43" t="s">
        <v>79</v>
      </c>
      <c r="D518" s="44">
        <f>$D$11</f>
        <v>88.27</v>
      </c>
      <c r="E518" s="44">
        <f t="shared" ref="E518:AA518" si="299">$D$11</f>
        <v>88.27</v>
      </c>
      <c r="F518" s="44">
        <f t="shared" si="299"/>
        <v>88.27</v>
      </c>
      <c r="G518" s="44">
        <f t="shared" si="299"/>
        <v>88.27</v>
      </c>
      <c r="H518" s="44">
        <f t="shared" si="299"/>
        <v>88.27</v>
      </c>
      <c r="I518" s="44">
        <f t="shared" si="299"/>
        <v>88.27</v>
      </c>
      <c r="J518" s="44">
        <f t="shared" si="299"/>
        <v>88.27</v>
      </c>
      <c r="K518" s="44">
        <f t="shared" si="299"/>
        <v>88.27</v>
      </c>
      <c r="L518" s="44">
        <f t="shared" si="299"/>
        <v>88.27</v>
      </c>
      <c r="M518" s="44">
        <f t="shared" si="299"/>
        <v>88.27</v>
      </c>
      <c r="N518" s="44">
        <f t="shared" si="299"/>
        <v>88.27</v>
      </c>
      <c r="O518" s="44">
        <f t="shared" si="299"/>
        <v>88.27</v>
      </c>
      <c r="P518" s="44">
        <f t="shared" si="299"/>
        <v>88.27</v>
      </c>
      <c r="Q518" s="44">
        <f t="shared" si="299"/>
        <v>88.27</v>
      </c>
      <c r="R518" s="44">
        <f t="shared" si="299"/>
        <v>88.27</v>
      </c>
      <c r="S518" s="44">
        <f t="shared" si="299"/>
        <v>88.27</v>
      </c>
      <c r="T518" s="44">
        <f t="shared" si="299"/>
        <v>88.27</v>
      </c>
      <c r="U518" s="44">
        <f t="shared" si="299"/>
        <v>88.27</v>
      </c>
      <c r="V518" s="44">
        <f t="shared" si="299"/>
        <v>88.27</v>
      </c>
      <c r="W518" s="44">
        <f t="shared" si="299"/>
        <v>88.27</v>
      </c>
      <c r="X518" s="44">
        <f t="shared" si="299"/>
        <v>88.27</v>
      </c>
      <c r="Y518" s="44">
        <f t="shared" si="299"/>
        <v>88.27</v>
      </c>
      <c r="Z518" s="44">
        <f t="shared" si="299"/>
        <v>88.27</v>
      </c>
      <c r="AA518" s="44">
        <f t="shared" si="299"/>
        <v>88.27</v>
      </c>
    </row>
    <row r="519" spans="1:27" ht="13.8" collapsed="1" x14ac:dyDescent="0.3">
      <c r="A519" s="98" t="s">
        <v>2075</v>
      </c>
      <c r="B519" s="28" t="str">
        <f>"14"&amp;"."&amp;$B$752&amp;"."&amp;$B$753</f>
        <v>14.02.2024</v>
      </c>
      <c r="C519" s="90" t="s">
        <v>76</v>
      </c>
      <c r="D519" s="91">
        <f>ROUND(((D520+D521+D523+D522)/1000),5)</f>
        <v>4.9349400000000001</v>
      </c>
      <c r="E519" s="91">
        <f>ROUND(((E520+E521+E523+E522)/1000),5)</f>
        <v>4.8798300000000001</v>
      </c>
      <c r="F519" s="91">
        <f>ROUND(((F520+F521+F523+F522)/1000),5)</f>
        <v>4.8302100000000001</v>
      </c>
      <c r="G519" s="91">
        <f t="shared" ref="G519:AA519" si="300">ROUND(((G520+G521+G523+G522)/1000),5)</f>
        <v>4.8293400000000002</v>
      </c>
      <c r="H519" s="91">
        <f t="shared" si="300"/>
        <v>4.8511800000000003</v>
      </c>
      <c r="I519" s="91">
        <f t="shared" si="300"/>
        <v>4.9458099999999998</v>
      </c>
      <c r="J519" s="91">
        <f t="shared" si="300"/>
        <v>5.1497700000000002</v>
      </c>
      <c r="K519" s="91">
        <f t="shared" si="300"/>
        <v>5.5182700000000002</v>
      </c>
      <c r="L519" s="91">
        <f t="shared" si="300"/>
        <v>5.5889100000000003</v>
      </c>
      <c r="M519" s="91">
        <f t="shared" si="300"/>
        <v>5.6176300000000001</v>
      </c>
      <c r="N519" s="91">
        <f t="shared" si="300"/>
        <v>5.6450800000000001</v>
      </c>
      <c r="O519" s="91">
        <f t="shared" si="300"/>
        <v>5.6888399999999999</v>
      </c>
      <c r="P519" s="91">
        <f t="shared" si="300"/>
        <v>5.6697600000000001</v>
      </c>
      <c r="Q519" s="91">
        <f t="shared" si="300"/>
        <v>5.6697300000000004</v>
      </c>
      <c r="R519" s="91">
        <f t="shared" si="300"/>
        <v>5.6619900000000003</v>
      </c>
      <c r="S519" s="91">
        <f t="shared" si="300"/>
        <v>5.6020300000000001</v>
      </c>
      <c r="T519" s="91">
        <f t="shared" si="300"/>
        <v>5.5852399999999998</v>
      </c>
      <c r="U519" s="91">
        <f t="shared" si="300"/>
        <v>5.6168399999999998</v>
      </c>
      <c r="V519" s="91">
        <f t="shared" si="300"/>
        <v>5.70892</v>
      </c>
      <c r="W519" s="91">
        <f t="shared" si="300"/>
        <v>5.6406999999999998</v>
      </c>
      <c r="X519" s="91">
        <f t="shared" si="300"/>
        <v>5.5351299999999997</v>
      </c>
      <c r="Y519" s="91">
        <f t="shared" si="300"/>
        <v>5.5021399999999998</v>
      </c>
      <c r="Z519" s="91">
        <f t="shared" si="300"/>
        <v>5.1696099999999996</v>
      </c>
      <c r="AA519" s="91">
        <f t="shared" si="300"/>
        <v>4.9592999999999998</v>
      </c>
    </row>
    <row r="520" spans="1:27" ht="12.75" hidden="1" customHeight="1" outlineLevel="1" x14ac:dyDescent="0.3">
      <c r="A520" s="99" t="s">
        <v>2076</v>
      </c>
      <c r="B520" s="63" t="s">
        <v>238</v>
      </c>
      <c r="C520" s="43" t="s">
        <v>79</v>
      </c>
      <c r="D520" s="44">
        <v>1282.0999999999999</v>
      </c>
      <c r="E520" s="44">
        <v>1226.99</v>
      </c>
      <c r="F520" s="44">
        <v>1177.3699999999999</v>
      </c>
      <c r="G520" s="44">
        <v>1176.5</v>
      </c>
      <c r="H520" s="44">
        <v>1198.3399999999999</v>
      </c>
      <c r="I520" s="44">
        <v>1292.97</v>
      </c>
      <c r="J520" s="44">
        <v>1496.93</v>
      </c>
      <c r="K520" s="44">
        <v>1865.43</v>
      </c>
      <c r="L520" s="44">
        <v>1936.07</v>
      </c>
      <c r="M520" s="44">
        <v>1964.79</v>
      </c>
      <c r="N520" s="44">
        <v>1992.24</v>
      </c>
      <c r="O520" s="44">
        <v>2036</v>
      </c>
      <c r="P520" s="44">
        <v>2016.92</v>
      </c>
      <c r="Q520" s="44">
        <v>2016.89</v>
      </c>
      <c r="R520" s="44">
        <v>2009.15</v>
      </c>
      <c r="S520" s="44">
        <v>1949.19</v>
      </c>
      <c r="T520" s="44">
        <v>1932.4</v>
      </c>
      <c r="U520" s="44">
        <v>1964</v>
      </c>
      <c r="V520" s="44">
        <v>2056.08</v>
      </c>
      <c r="W520" s="44">
        <v>1987.86</v>
      </c>
      <c r="X520" s="44">
        <v>1882.29</v>
      </c>
      <c r="Y520" s="44">
        <v>1849.3</v>
      </c>
      <c r="Z520" s="44">
        <v>1516.77</v>
      </c>
      <c r="AA520" s="44">
        <v>1306.46</v>
      </c>
    </row>
    <row r="521" spans="1:27" ht="12.75" hidden="1" customHeight="1" outlineLevel="1" x14ac:dyDescent="0.3">
      <c r="A521" s="99" t="s">
        <v>2077</v>
      </c>
      <c r="B521" s="63" t="s">
        <v>90</v>
      </c>
      <c r="C521" s="43" t="s">
        <v>79</v>
      </c>
      <c r="D521" s="44">
        <f>$D$456</f>
        <v>3559.77</v>
      </c>
      <c r="E521" s="44">
        <f t="shared" ref="E521:AA521" si="301">$D$456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3">
      <c r="A522" s="99" t="s">
        <v>2078</v>
      </c>
      <c r="B522" s="63" t="s">
        <v>83</v>
      </c>
      <c r="C522" s="43" t="s">
        <v>79</v>
      </c>
      <c r="D522" s="44">
        <v>4.8</v>
      </c>
      <c r="E522" s="44">
        <v>4.8</v>
      </c>
      <c r="F522" s="44">
        <v>4.8</v>
      </c>
      <c r="G522" s="44">
        <v>4.8</v>
      </c>
      <c r="H522" s="44">
        <v>4.8</v>
      </c>
      <c r="I522" s="44">
        <v>4.8</v>
      </c>
      <c r="J522" s="44">
        <v>4.8</v>
      </c>
      <c r="K522" s="44">
        <v>4.8</v>
      </c>
      <c r="L522" s="44">
        <v>4.8</v>
      </c>
      <c r="M522" s="44">
        <v>4.8</v>
      </c>
      <c r="N522" s="44">
        <v>4.8</v>
      </c>
      <c r="O522" s="44">
        <v>4.8</v>
      </c>
      <c r="P522" s="44">
        <v>4.8</v>
      </c>
      <c r="Q522" s="44">
        <v>4.8</v>
      </c>
      <c r="R522" s="44">
        <v>4.8</v>
      </c>
      <c r="S522" s="44">
        <v>4.8</v>
      </c>
      <c r="T522" s="44">
        <v>4.8</v>
      </c>
      <c r="U522" s="44">
        <v>4.8</v>
      </c>
      <c r="V522" s="44">
        <v>4.8</v>
      </c>
      <c r="W522" s="44">
        <v>4.8</v>
      </c>
      <c r="X522" s="44">
        <v>4.8</v>
      </c>
      <c r="Y522" s="44">
        <v>4.8</v>
      </c>
      <c r="Z522" s="44">
        <v>4.8</v>
      </c>
      <c r="AA522" s="44">
        <v>4.8</v>
      </c>
    </row>
    <row r="523" spans="1:27" ht="12.75" hidden="1" customHeight="1" outlineLevel="1" x14ac:dyDescent="0.3">
      <c r="A523" s="99" t="s">
        <v>2079</v>
      </c>
      <c r="B523" s="63" t="s">
        <v>81</v>
      </c>
      <c r="C523" s="43" t="s">
        <v>79</v>
      </c>
      <c r="D523" s="44">
        <f>$D$11</f>
        <v>88.27</v>
      </c>
      <c r="E523" s="44">
        <f t="shared" ref="E523:AA523" si="302">$D$11</f>
        <v>88.27</v>
      </c>
      <c r="F523" s="44">
        <f t="shared" si="302"/>
        <v>88.27</v>
      </c>
      <c r="G523" s="44">
        <f t="shared" si="302"/>
        <v>88.27</v>
      </c>
      <c r="H523" s="44">
        <f t="shared" si="302"/>
        <v>88.27</v>
      </c>
      <c r="I523" s="44">
        <f t="shared" si="302"/>
        <v>88.27</v>
      </c>
      <c r="J523" s="44">
        <f t="shared" si="302"/>
        <v>88.27</v>
      </c>
      <c r="K523" s="44">
        <f t="shared" si="302"/>
        <v>88.27</v>
      </c>
      <c r="L523" s="44">
        <f t="shared" si="302"/>
        <v>88.27</v>
      </c>
      <c r="M523" s="44">
        <f t="shared" si="302"/>
        <v>88.27</v>
      </c>
      <c r="N523" s="44">
        <f t="shared" si="302"/>
        <v>88.27</v>
      </c>
      <c r="O523" s="44">
        <f t="shared" si="302"/>
        <v>88.27</v>
      </c>
      <c r="P523" s="44">
        <f t="shared" si="302"/>
        <v>88.27</v>
      </c>
      <c r="Q523" s="44">
        <f t="shared" si="302"/>
        <v>88.27</v>
      </c>
      <c r="R523" s="44">
        <f t="shared" si="302"/>
        <v>88.27</v>
      </c>
      <c r="S523" s="44">
        <f t="shared" si="302"/>
        <v>88.27</v>
      </c>
      <c r="T523" s="44">
        <f t="shared" si="302"/>
        <v>88.27</v>
      </c>
      <c r="U523" s="44">
        <f t="shared" si="302"/>
        <v>88.27</v>
      </c>
      <c r="V523" s="44">
        <f t="shared" si="302"/>
        <v>88.27</v>
      </c>
      <c r="W523" s="44">
        <f t="shared" si="302"/>
        <v>88.27</v>
      </c>
      <c r="X523" s="44">
        <f t="shared" si="302"/>
        <v>88.27</v>
      </c>
      <c r="Y523" s="44">
        <f t="shared" si="302"/>
        <v>88.27</v>
      </c>
      <c r="Z523" s="44">
        <f t="shared" si="302"/>
        <v>88.27</v>
      </c>
      <c r="AA523" s="44">
        <f t="shared" si="302"/>
        <v>88.27</v>
      </c>
    </row>
    <row r="524" spans="1:27" ht="13.8" collapsed="1" x14ac:dyDescent="0.3">
      <c r="A524" s="98" t="s">
        <v>2080</v>
      </c>
      <c r="B524" s="28" t="str">
        <f>"15"&amp;"."&amp;$B$752&amp;"."&amp;$B$753</f>
        <v>15.02.2024</v>
      </c>
      <c r="C524" s="90" t="s">
        <v>76</v>
      </c>
      <c r="D524" s="91">
        <f>ROUND(((D525+D526+D528+D527)/1000),5)</f>
        <v>4.8998900000000001</v>
      </c>
      <c r="E524" s="91">
        <f>ROUND(((E525+E526+E528+E527)/1000),5)</f>
        <v>4.83012</v>
      </c>
      <c r="F524" s="91">
        <f>ROUND(((F525+F526+F528+F527)/1000),5)</f>
        <v>4.7889099999999996</v>
      </c>
      <c r="G524" s="91">
        <f t="shared" ref="G524:AA524" si="303">ROUND(((G525+G526+G528+G527)/1000),5)</f>
        <v>4.76729</v>
      </c>
      <c r="H524" s="91">
        <f t="shared" si="303"/>
        <v>4.8376599999999996</v>
      </c>
      <c r="I524" s="91">
        <f t="shared" si="303"/>
        <v>4.9516</v>
      </c>
      <c r="J524" s="91">
        <f t="shared" si="303"/>
        <v>5.12981</v>
      </c>
      <c r="K524" s="91">
        <f t="shared" si="303"/>
        <v>5.4976500000000001</v>
      </c>
      <c r="L524" s="91">
        <f t="shared" si="303"/>
        <v>5.5847899999999999</v>
      </c>
      <c r="M524" s="91">
        <f t="shared" si="303"/>
        <v>5.5588199999999999</v>
      </c>
      <c r="N524" s="91">
        <f t="shared" si="303"/>
        <v>5.5883200000000004</v>
      </c>
      <c r="O524" s="91">
        <f t="shared" si="303"/>
        <v>5.68222</v>
      </c>
      <c r="P524" s="91">
        <f t="shared" si="303"/>
        <v>5.6891999999999996</v>
      </c>
      <c r="Q524" s="91">
        <f t="shared" si="303"/>
        <v>5.7067600000000001</v>
      </c>
      <c r="R524" s="91">
        <f t="shared" si="303"/>
        <v>5.6604900000000002</v>
      </c>
      <c r="S524" s="91">
        <f t="shared" si="303"/>
        <v>5.5590799999999998</v>
      </c>
      <c r="T524" s="91">
        <f t="shared" si="303"/>
        <v>5.53613</v>
      </c>
      <c r="U524" s="91">
        <f t="shared" si="303"/>
        <v>5.5516199999999998</v>
      </c>
      <c r="V524" s="91">
        <f t="shared" si="303"/>
        <v>5.5682499999999999</v>
      </c>
      <c r="W524" s="91">
        <f t="shared" si="303"/>
        <v>5.5857099999999997</v>
      </c>
      <c r="X524" s="91">
        <f t="shared" si="303"/>
        <v>5.5190099999999997</v>
      </c>
      <c r="Y524" s="91">
        <f t="shared" si="303"/>
        <v>5.4983300000000002</v>
      </c>
      <c r="Z524" s="91">
        <f t="shared" si="303"/>
        <v>5.2000799999999998</v>
      </c>
      <c r="AA524" s="91">
        <f t="shared" si="303"/>
        <v>5.0839800000000004</v>
      </c>
    </row>
    <row r="525" spans="1:27" ht="12.75" hidden="1" customHeight="1" outlineLevel="1" x14ac:dyDescent="0.3">
      <c r="A525" s="99" t="s">
        <v>2081</v>
      </c>
      <c r="B525" s="63" t="s">
        <v>238</v>
      </c>
      <c r="C525" s="43" t="s">
        <v>79</v>
      </c>
      <c r="D525" s="44">
        <v>1247.05</v>
      </c>
      <c r="E525" s="44">
        <v>1177.28</v>
      </c>
      <c r="F525" s="44">
        <v>1136.07</v>
      </c>
      <c r="G525" s="44">
        <v>1114.45</v>
      </c>
      <c r="H525" s="44">
        <v>1184.82</v>
      </c>
      <c r="I525" s="44">
        <v>1298.76</v>
      </c>
      <c r="J525" s="44">
        <v>1476.97</v>
      </c>
      <c r="K525" s="44">
        <v>1844.81</v>
      </c>
      <c r="L525" s="44">
        <v>1931.95</v>
      </c>
      <c r="M525" s="44">
        <v>1905.98</v>
      </c>
      <c r="N525" s="44">
        <v>1935.48</v>
      </c>
      <c r="O525" s="44">
        <v>2029.38</v>
      </c>
      <c r="P525" s="44">
        <v>2036.36</v>
      </c>
      <c r="Q525" s="44">
        <v>2053.92</v>
      </c>
      <c r="R525" s="44">
        <v>2007.65</v>
      </c>
      <c r="S525" s="44">
        <v>1906.24</v>
      </c>
      <c r="T525" s="44">
        <v>1883.29</v>
      </c>
      <c r="U525" s="44">
        <v>1898.78</v>
      </c>
      <c r="V525" s="44">
        <v>1915.41</v>
      </c>
      <c r="W525" s="44">
        <v>1932.87</v>
      </c>
      <c r="X525" s="44">
        <v>1866.17</v>
      </c>
      <c r="Y525" s="44">
        <v>1845.49</v>
      </c>
      <c r="Z525" s="44">
        <v>1547.24</v>
      </c>
      <c r="AA525" s="44">
        <v>1431.14</v>
      </c>
    </row>
    <row r="526" spans="1:27" ht="12.75" hidden="1" customHeight="1" outlineLevel="1" x14ac:dyDescent="0.3">
      <c r="A526" s="99" t="s">
        <v>2082</v>
      </c>
      <c r="B526" s="63" t="s">
        <v>90</v>
      </c>
      <c r="C526" s="43" t="s">
        <v>79</v>
      </c>
      <c r="D526" s="44">
        <f>$D$456</f>
        <v>3559.77</v>
      </c>
      <c r="E526" s="44">
        <f t="shared" ref="E526:AA526" si="304">$D$456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3">
      <c r="A527" s="99" t="s">
        <v>2083</v>
      </c>
      <c r="B527" s="63" t="s">
        <v>83</v>
      </c>
      <c r="C527" s="43" t="s">
        <v>79</v>
      </c>
      <c r="D527" s="44">
        <v>4.8</v>
      </c>
      <c r="E527" s="44">
        <v>4.8</v>
      </c>
      <c r="F527" s="44">
        <v>4.8</v>
      </c>
      <c r="G527" s="44">
        <v>4.8</v>
      </c>
      <c r="H527" s="44">
        <v>4.8</v>
      </c>
      <c r="I527" s="44">
        <v>4.8</v>
      </c>
      <c r="J527" s="44">
        <v>4.8</v>
      </c>
      <c r="K527" s="44">
        <v>4.8</v>
      </c>
      <c r="L527" s="44">
        <v>4.8</v>
      </c>
      <c r="M527" s="44">
        <v>4.8</v>
      </c>
      <c r="N527" s="44">
        <v>4.8</v>
      </c>
      <c r="O527" s="44">
        <v>4.8</v>
      </c>
      <c r="P527" s="44">
        <v>4.8</v>
      </c>
      <c r="Q527" s="44">
        <v>4.8</v>
      </c>
      <c r="R527" s="44">
        <v>4.8</v>
      </c>
      <c r="S527" s="44">
        <v>4.8</v>
      </c>
      <c r="T527" s="44">
        <v>4.8</v>
      </c>
      <c r="U527" s="44">
        <v>4.8</v>
      </c>
      <c r="V527" s="44">
        <v>4.8</v>
      </c>
      <c r="W527" s="44">
        <v>4.8</v>
      </c>
      <c r="X527" s="44">
        <v>4.8</v>
      </c>
      <c r="Y527" s="44">
        <v>4.8</v>
      </c>
      <c r="Z527" s="44">
        <v>4.8</v>
      </c>
      <c r="AA527" s="44">
        <v>4.8</v>
      </c>
    </row>
    <row r="528" spans="1:27" ht="12.75" hidden="1" customHeight="1" outlineLevel="1" x14ac:dyDescent="0.3">
      <c r="A528" s="99" t="s">
        <v>2084</v>
      </c>
      <c r="B528" s="63" t="s">
        <v>81</v>
      </c>
      <c r="C528" s="43" t="s">
        <v>79</v>
      </c>
      <c r="D528" s="44">
        <f>$D$11</f>
        <v>88.27</v>
      </c>
      <c r="E528" s="44">
        <f t="shared" ref="E528:AA528" si="305">$D$11</f>
        <v>88.27</v>
      </c>
      <c r="F528" s="44">
        <f t="shared" si="305"/>
        <v>88.27</v>
      </c>
      <c r="G528" s="44">
        <f t="shared" si="305"/>
        <v>88.27</v>
      </c>
      <c r="H528" s="44">
        <f t="shared" si="305"/>
        <v>88.27</v>
      </c>
      <c r="I528" s="44">
        <f t="shared" si="305"/>
        <v>88.27</v>
      </c>
      <c r="J528" s="44">
        <f t="shared" si="305"/>
        <v>88.27</v>
      </c>
      <c r="K528" s="44">
        <f t="shared" si="305"/>
        <v>88.27</v>
      </c>
      <c r="L528" s="44">
        <f t="shared" si="305"/>
        <v>88.27</v>
      </c>
      <c r="M528" s="44">
        <f t="shared" si="305"/>
        <v>88.27</v>
      </c>
      <c r="N528" s="44">
        <f t="shared" si="305"/>
        <v>88.27</v>
      </c>
      <c r="O528" s="44">
        <f t="shared" si="305"/>
        <v>88.27</v>
      </c>
      <c r="P528" s="44">
        <f t="shared" si="305"/>
        <v>88.27</v>
      </c>
      <c r="Q528" s="44">
        <f t="shared" si="305"/>
        <v>88.27</v>
      </c>
      <c r="R528" s="44">
        <f t="shared" si="305"/>
        <v>88.27</v>
      </c>
      <c r="S528" s="44">
        <f t="shared" si="305"/>
        <v>88.27</v>
      </c>
      <c r="T528" s="44">
        <f t="shared" si="305"/>
        <v>88.27</v>
      </c>
      <c r="U528" s="44">
        <f t="shared" si="305"/>
        <v>88.27</v>
      </c>
      <c r="V528" s="44">
        <f t="shared" si="305"/>
        <v>88.27</v>
      </c>
      <c r="W528" s="44">
        <f t="shared" si="305"/>
        <v>88.27</v>
      </c>
      <c r="X528" s="44">
        <f t="shared" si="305"/>
        <v>88.27</v>
      </c>
      <c r="Y528" s="44">
        <f t="shared" si="305"/>
        <v>88.27</v>
      </c>
      <c r="Z528" s="44">
        <f t="shared" si="305"/>
        <v>88.27</v>
      </c>
      <c r="AA528" s="44">
        <f t="shared" si="305"/>
        <v>88.27</v>
      </c>
    </row>
    <row r="529" spans="1:27" ht="13.8" collapsed="1" x14ac:dyDescent="0.3">
      <c r="A529" s="98" t="s">
        <v>2085</v>
      </c>
      <c r="B529" s="28" t="str">
        <f>"16"&amp;"."&amp;$B$752&amp;"."&amp;$B$753</f>
        <v>16.02.2024</v>
      </c>
      <c r="C529" s="90" t="s">
        <v>76</v>
      </c>
      <c r="D529" s="91">
        <f>ROUND(((D530+D531+D533+D532)/1000),5)</f>
        <v>4.9276600000000004</v>
      </c>
      <c r="E529" s="91">
        <f>ROUND(((E530+E531+E533+E532)/1000),5)</f>
        <v>4.8309300000000004</v>
      </c>
      <c r="F529" s="91">
        <f>ROUND(((F530+F531+F533+F532)/1000),5)</f>
        <v>4.8065499999999997</v>
      </c>
      <c r="G529" s="91">
        <f t="shared" ref="G529:AA529" si="306">ROUND(((G530+G531+G533+G532)/1000),5)</f>
        <v>4.7974300000000003</v>
      </c>
      <c r="H529" s="91">
        <f t="shared" si="306"/>
        <v>4.86374</v>
      </c>
      <c r="I529" s="91">
        <f t="shared" si="306"/>
        <v>4.9635899999999999</v>
      </c>
      <c r="J529" s="91">
        <f t="shared" si="306"/>
        <v>5.1435399999999998</v>
      </c>
      <c r="K529" s="91">
        <f t="shared" si="306"/>
        <v>5.5144700000000002</v>
      </c>
      <c r="L529" s="91">
        <f t="shared" si="306"/>
        <v>5.5784500000000001</v>
      </c>
      <c r="M529" s="91">
        <f t="shared" si="306"/>
        <v>5.6013999999999999</v>
      </c>
      <c r="N529" s="91">
        <f t="shared" si="306"/>
        <v>5.6012000000000004</v>
      </c>
      <c r="O529" s="91">
        <f t="shared" si="306"/>
        <v>5.67943</v>
      </c>
      <c r="P529" s="91">
        <f t="shared" si="306"/>
        <v>5.65977</v>
      </c>
      <c r="Q529" s="91">
        <f t="shared" si="306"/>
        <v>5.6611700000000003</v>
      </c>
      <c r="R529" s="91">
        <f t="shared" si="306"/>
        <v>5.6619299999999999</v>
      </c>
      <c r="S529" s="91">
        <f t="shared" si="306"/>
        <v>5.6043200000000004</v>
      </c>
      <c r="T529" s="91">
        <f t="shared" si="306"/>
        <v>5.5703500000000004</v>
      </c>
      <c r="U529" s="91">
        <f t="shared" si="306"/>
        <v>5.59755</v>
      </c>
      <c r="V529" s="91">
        <f t="shared" si="306"/>
        <v>5.6213899999999999</v>
      </c>
      <c r="W529" s="91">
        <f t="shared" si="306"/>
        <v>5.66465</v>
      </c>
      <c r="X529" s="91">
        <f t="shared" si="306"/>
        <v>5.6052499999999998</v>
      </c>
      <c r="Y529" s="91">
        <f t="shared" si="306"/>
        <v>5.5226199999999999</v>
      </c>
      <c r="Z529" s="91">
        <f t="shared" si="306"/>
        <v>5.3944000000000001</v>
      </c>
      <c r="AA529" s="91">
        <f t="shared" si="306"/>
        <v>5.1146099999999999</v>
      </c>
    </row>
    <row r="530" spans="1:27" ht="12.75" hidden="1" customHeight="1" outlineLevel="1" x14ac:dyDescent="0.3">
      <c r="A530" s="99" t="s">
        <v>2086</v>
      </c>
      <c r="B530" s="63" t="s">
        <v>238</v>
      </c>
      <c r="C530" s="43" t="s">
        <v>79</v>
      </c>
      <c r="D530" s="44">
        <v>1274.82</v>
      </c>
      <c r="E530" s="44">
        <v>1178.0899999999999</v>
      </c>
      <c r="F530" s="44">
        <v>1153.71</v>
      </c>
      <c r="G530" s="44">
        <v>1144.5899999999999</v>
      </c>
      <c r="H530" s="44">
        <v>1210.9000000000001</v>
      </c>
      <c r="I530" s="44">
        <v>1310.75</v>
      </c>
      <c r="J530" s="44">
        <v>1490.7</v>
      </c>
      <c r="K530" s="44">
        <v>1861.63</v>
      </c>
      <c r="L530" s="44">
        <v>1925.61</v>
      </c>
      <c r="M530" s="44">
        <v>1948.56</v>
      </c>
      <c r="N530" s="44">
        <v>1948.36</v>
      </c>
      <c r="O530" s="44">
        <v>2026.59</v>
      </c>
      <c r="P530" s="44">
        <v>2006.93</v>
      </c>
      <c r="Q530" s="44">
        <v>2008.33</v>
      </c>
      <c r="R530" s="44">
        <v>2009.09</v>
      </c>
      <c r="S530" s="44">
        <v>1951.48</v>
      </c>
      <c r="T530" s="44">
        <v>1917.51</v>
      </c>
      <c r="U530" s="44">
        <v>1944.71</v>
      </c>
      <c r="V530" s="44">
        <v>1968.55</v>
      </c>
      <c r="W530" s="44">
        <v>2011.81</v>
      </c>
      <c r="X530" s="44">
        <v>1952.41</v>
      </c>
      <c r="Y530" s="44">
        <v>1869.78</v>
      </c>
      <c r="Z530" s="44">
        <v>1741.56</v>
      </c>
      <c r="AA530" s="44">
        <v>1461.77</v>
      </c>
    </row>
    <row r="531" spans="1:27" ht="12.75" hidden="1" customHeight="1" outlineLevel="1" x14ac:dyDescent="0.3">
      <c r="A531" s="99" t="s">
        <v>2087</v>
      </c>
      <c r="B531" s="63" t="s">
        <v>90</v>
      </c>
      <c r="C531" s="43" t="s">
        <v>79</v>
      </c>
      <c r="D531" s="44">
        <f>$D$456</f>
        <v>3559.77</v>
      </c>
      <c r="E531" s="44">
        <f t="shared" ref="E531:AA531" si="307">$D$456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3">
      <c r="A532" s="99" t="s">
        <v>2088</v>
      </c>
      <c r="B532" s="63" t="s">
        <v>83</v>
      </c>
      <c r="C532" s="43" t="s">
        <v>79</v>
      </c>
      <c r="D532" s="44">
        <v>4.8</v>
      </c>
      <c r="E532" s="44">
        <v>4.8</v>
      </c>
      <c r="F532" s="44">
        <v>4.8</v>
      </c>
      <c r="G532" s="44">
        <v>4.8</v>
      </c>
      <c r="H532" s="44">
        <v>4.8</v>
      </c>
      <c r="I532" s="44">
        <v>4.8</v>
      </c>
      <c r="J532" s="44">
        <v>4.8</v>
      </c>
      <c r="K532" s="44">
        <v>4.8</v>
      </c>
      <c r="L532" s="44">
        <v>4.8</v>
      </c>
      <c r="M532" s="44">
        <v>4.8</v>
      </c>
      <c r="N532" s="44">
        <v>4.8</v>
      </c>
      <c r="O532" s="44">
        <v>4.8</v>
      </c>
      <c r="P532" s="44">
        <v>4.8</v>
      </c>
      <c r="Q532" s="44">
        <v>4.8</v>
      </c>
      <c r="R532" s="44">
        <v>4.8</v>
      </c>
      <c r="S532" s="44">
        <v>4.8</v>
      </c>
      <c r="T532" s="44">
        <v>4.8</v>
      </c>
      <c r="U532" s="44">
        <v>4.8</v>
      </c>
      <c r="V532" s="44">
        <v>4.8</v>
      </c>
      <c r="W532" s="44">
        <v>4.8</v>
      </c>
      <c r="X532" s="44">
        <v>4.8</v>
      </c>
      <c r="Y532" s="44">
        <v>4.8</v>
      </c>
      <c r="Z532" s="44">
        <v>4.8</v>
      </c>
      <c r="AA532" s="44">
        <v>4.8</v>
      </c>
    </row>
    <row r="533" spans="1:27" ht="12.75" hidden="1" customHeight="1" outlineLevel="1" x14ac:dyDescent="0.3">
      <c r="A533" s="99" t="s">
        <v>2089</v>
      </c>
      <c r="B533" s="63" t="s">
        <v>81</v>
      </c>
      <c r="C533" s="43" t="s">
        <v>79</v>
      </c>
      <c r="D533" s="44">
        <f>$D$11</f>
        <v>88.27</v>
      </c>
      <c r="E533" s="44">
        <f t="shared" ref="E533:AA533" si="308">$D$11</f>
        <v>88.27</v>
      </c>
      <c r="F533" s="44">
        <f t="shared" si="308"/>
        <v>88.27</v>
      </c>
      <c r="G533" s="44">
        <f t="shared" si="308"/>
        <v>88.27</v>
      </c>
      <c r="H533" s="44">
        <f t="shared" si="308"/>
        <v>88.27</v>
      </c>
      <c r="I533" s="44">
        <f t="shared" si="308"/>
        <v>88.27</v>
      </c>
      <c r="J533" s="44">
        <f t="shared" si="308"/>
        <v>88.27</v>
      </c>
      <c r="K533" s="44">
        <f t="shared" si="308"/>
        <v>88.27</v>
      </c>
      <c r="L533" s="44">
        <f t="shared" si="308"/>
        <v>88.27</v>
      </c>
      <c r="M533" s="44">
        <f t="shared" si="308"/>
        <v>88.27</v>
      </c>
      <c r="N533" s="44">
        <f t="shared" si="308"/>
        <v>88.27</v>
      </c>
      <c r="O533" s="44">
        <f t="shared" si="308"/>
        <v>88.27</v>
      </c>
      <c r="P533" s="44">
        <f t="shared" si="308"/>
        <v>88.27</v>
      </c>
      <c r="Q533" s="44">
        <f t="shared" si="308"/>
        <v>88.27</v>
      </c>
      <c r="R533" s="44">
        <f t="shared" si="308"/>
        <v>88.27</v>
      </c>
      <c r="S533" s="44">
        <f t="shared" si="308"/>
        <v>88.27</v>
      </c>
      <c r="T533" s="44">
        <f t="shared" si="308"/>
        <v>88.27</v>
      </c>
      <c r="U533" s="44">
        <f t="shared" si="308"/>
        <v>88.27</v>
      </c>
      <c r="V533" s="44">
        <f t="shared" si="308"/>
        <v>88.27</v>
      </c>
      <c r="W533" s="44">
        <f t="shared" si="308"/>
        <v>88.27</v>
      </c>
      <c r="X533" s="44">
        <f t="shared" si="308"/>
        <v>88.27</v>
      </c>
      <c r="Y533" s="44">
        <f t="shared" si="308"/>
        <v>88.27</v>
      </c>
      <c r="Z533" s="44">
        <f t="shared" si="308"/>
        <v>88.27</v>
      </c>
      <c r="AA533" s="44">
        <f t="shared" si="308"/>
        <v>88.27</v>
      </c>
    </row>
    <row r="534" spans="1:27" ht="13.8" collapsed="1" x14ac:dyDescent="0.3">
      <c r="A534" s="98" t="s">
        <v>2090</v>
      </c>
      <c r="B534" s="28" t="str">
        <f>"17"&amp;"."&amp;$B$752&amp;"."&amp;$B$753</f>
        <v>17.02.2024</v>
      </c>
      <c r="C534" s="90" t="s">
        <v>76</v>
      </c>
      <c r="D534" s="91">
        <f>ROUND(((D535+D536+D538+D537)/1000),5)</f>
        <v>5.1266699999999998</v>
      </c>
      <c r="E534" s="91">
        <f>ROUND(((E535+E536+E538+E537)/1000),5)</f>
        <v>5.0002399999999998</v>
      </c>
      <c r="F534" s="91">
        <f>ROUND(((F535+F536+F538+F537)/1000),5)</f>
        <v>4.9256700000000002</v>
      </c>
      <c r="G534" s="91">
        <f t="shared" ref="G534:AA534" si="309">ROUND(((G535+G536+G538+G537)/1000),5)</f>
        <v>4.9219999999999997</v>
      </c>
      <c r="H534" s="91">
        <f t="shared" si="309"/>
        <v>4.9253200000000001</v>
      </c>
      <c r="I534" s="91">
        <f t="shared" si="309"/>
        <v>4.9858799999999999</v>
      </c>
      <c r="J534" s="91">
        <f t="shared" si="309"/>
        <v>5.0842700000000001</v>
      </c>
      <c r="K534" s="91">
        <f t="shared" si="309"/>
        <v>5.2008200000000002</v>
      </c>
      <c r="L534" s="91">
        <f t="shared" si="309"/>
        <v>5.51945</v>
      </c>
      <c r="M534" s="91">
        <f t="shared" si="309"/>
        <v>5.6004100000000001</v>
      </c>
      <c r="N534" s="91">
        <f t="shared" si="309"/>
        <v>5.6975199999999999</v>
      </c>
      <c r="O534" s="91">
        <f t="shared" si="309"/>
        <v>5.6967400000000001</v>
      </c>
      <c r="P534" s="91">
        <f t="shared" si="309"/>
        <v>5.6684900000000003</v>
      </c>
      <c r="Q534" s="91">
        <f t="shared" si="309"/>
        <v>5.6093200000000003</v>
      </c>
      <c r="R534" s="91">
        <f t="shared" si="309"/>
        <v>5.5827099999999996</v>
      </c>
      <c r="S534" s="91">
        <f t="shared" si="309"/>
        <v>5.5345500000000003</v>
      </c>
      <c r="T534" s="91">
        <f t="shared" si="309"/>
        <v>5.53369</v>
      </c>
      <c r="U534" s="91">
        <f t="shared" si="309"/>
        <v>5.5641299999999996</v>
      </c>
      <c r="V534" s="91">
        <f t="shared" si="309"/>
        <v>5.54061</v>
      </c>
      <c r="W534" s="91">
        <f t="shared" si="309"/>
        <v>5.59579</v>
      </c>
      <c r="X534" s="91">
        <f t="shared" si="309"/>
        <v>5.6031899999999997</v>
      </c>
      <c r="Y534" s="91">
        <f t="shared" si="309"/>
        <v>5.48163</v>
      </c>
      <c r="Z534" s="91">
        <f t="shared" si="309"/>
        <v>5.3132799999999998</v>
      </c>
      <c r="AA534" s="91">
        <f t="shared" si="309"/>
        <v>5.1610699999999996</v>
      </c>
    </row>
    <row r="535" spans="1:27" ht="12.75" hidden="1" customHeight="1" outlineLevel="1" x14ac:dyDescent="0.3">
      <c r="A535" s="99" t="s">
        <v>2091</v>
      </c>
      <c r="B535" s="63" t="s">
        <v>238</v>
      </c>
      <c r="C535" s="43" t="s">
        <v>79</v>
      </c>
      <c r="D535" s="44">
        <v>1473.83</v>
      </c>
      <c r="E535" s="44">
        <v>1347.4</v>
      </c>
      <c r="F535" s="44">
        <v>1272.83</v>
      </c>
      <c r="G535" s="44">
        <v>1269.1600000000001</v>
      </c>
      <c r="H535" s="44">
        <v>1272.48</v>
      </c>
      <c r="I535" s="44">
        <v>1333.04</v>
      </c>
      <c r="J535" s="44">
        <v>1431.43</v>
      </c>
      <c r="K535" s="44">
        <v>1547.98</v>
      </c>
      <c r="L535" s="44">
        <v>1866.61</v>
      </c>
      <c r="M535" s="44">
        <v>1947.57</v>
      </c>
      <c r="N535" s="44">
        <v>2044.68</v>
      </c>
      <c r="O535" s="44">
        <v>2043.9</v>
      </c>
      <c r="P535" s="44">
        <v>2015.65</v>
      </c>
      <c r="Q535" s="44">
        <v>1956.48</v>
      </c>
      <c r="R535" s="44">
        <v>1929.87</v>
      </c>
      <c r="S535" s="44">
        <v>1881.71</v>
      </c>
      <c r="T535" s="44">
        <v>1880.85</v>
      </c>
      <c r="U535" s="44">
        <v>1911.29</v>
      </c>
      <c r="V535" s="44">
        <v>1887.77</v>
      </c>
      <c r="W535" s="44">
        <v>1942.95</v>
      </c>
      <c r="X535" s="44">
        <v>1950.35</v>
      </c>
      <c r="Y535" s="44">
        <v>1828.79</v>
      </c>
      <c r="Z535" s="44">
        <v>1660.44</v>
      </c>
      <c r="AA535" s="44">
        <v>1508.23</v>
      </c>
    </row>
    <row r="536" spans="1:27" ht="12.75" hidden="1" customHeight="1" outlineLevel="1" x14ac:dyDescent="0.3">
      <c r="A536" s="99" t="s">
        <v>2092</v>
      </c>
      <c r="B536" s="63" t="s">
        <v>90</v>
      </c>
      <c r="C536" s="43" t="s">
        <v>79</v>
      </c>
      <c r="D536" s="44">
        <f>$D$456</f>
        <v>3559.77</v>
      </c>
      <c r="E536" s="44">
        <f t="shared" ref="E536:AA536" si="310">$D$456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3">
      <c r="A537" s="99" t="s">
        <v>2093</v>
      </c>
      <c r="B537" s="63" t="s">
        <v>83</v>
      </c>
      <c r="C537" s="43" t="s">
        <v>79</v>
      </c>
      <c r="D537" s="44">
        <v>4.8</v>
      </c>
      <c r="E537" s="44">
        <v>4.8</v>
      </c>
      <c r="F537" s="44">
        <v>4.8</v>
      </c>
      <c r="G537" s="44">
        <v>4.8</v>
      </c>
      <c r="H537" s="44">
        <v>4.8</v>
      </c>
      <c r="I537" s="44">
        <v>4.8</v>
      </c>
      <c r="J537" s="44">
        <v>4.8</v>
      </c>
      <c r="K537" s="44">
        <v>4.8</v>
      </c>
      <c r="L537" s="44">
        <v>4.8</v>
      </c>
      <c r="M537" s="44">
        <v>4.8</v>
      </c>
      <c r="N537" s="44">
        <v>4.8</v>
      </c>
      <c r="O537" s="44">
        <v>4.8</v>
      </c>
      <c r="P537" s="44">
        <v>4.8</v>
      </c>
      <c r="Q537" s="44">
        <v>4.8</v>
      </c>
      <c r="R537" s="44">
        <v>4.8</v>
      </c>
      <c r="S537" s="44">
        <v>4.8</v>
      </c>
      <c r="T537" s="44">
        <v>4.8</v>
      </c>
      <c r="U537" s="44">
        <v>4.8</v>
      </c>
      <c r="V537" s="44">
        <v>4.8</v>
      </c>
      <c r="W537" s="44">
        <v>4.8</v>
      </c>
      <c r="X537" s="44">
        <v>4.8</v>
      </c>
      <c r="Y537" s="44">
        <v>4.8</v>
      </c>
      <c r="Z537" s="44">
        <v>4.8</v>
      </c>
      <c r="AA537" s="44">
        <v>4.8</v>
      </c>
    </row>
    <row r="538" spans="1:27" ht="12.75" hidden="1" customHeight="1" outlineLevel="1" x14ac:dyDescent="0.3">
      <c r="A538" s="99" t="s">
        <v>2094</v>
      </c>
      <c r="B538" s="63" t="s">
        <v>81</v>
      </c>
      <c r="C538" s="43" t="s">
        <v>79</v>
      </c>
      <c r="D538" s="44">
        <f>$D$11</f>
        <v>88.27</v>
      </c>
      <c r="E538" s="44">
        <f t="shared" ref="E538:AA538" si="311">$D$11</f>
        <v>88.27</v>
      </c>
      <c r="F538" s="44">
        <f t="shared" si="311"/>
        <v>88.27</v>
      </c>
      <c r="G538" s="44">
        <f t="shared" si="311"/>
        <v>88.27</v>
      </c>
      <c r="H538" s="44">
        <f t="shared" si="311"/>
        <v>88.27</v>
      </c>
      <c r="I538" s="44">
        <f t="shared" si="311"/>
        <v>88.27</v>
      </c>
      <c r="J538" s="44">
        <f t="shared" si="311"/>
        <v>88.27</v>
      </c>
      <c r="K538" s="44">
        <f t="shared" si="311"/>
        <v>88.27</v>
      </c>
      <c r="L538" s="44">
        <f t="shared" si="311"/>
        <v>88.27</v>
      </c>
      <c r="M538" s="44">
        <f t="shared" si="311"/>
        <v>88.27</v>
      </c>
      <c r="N538" s="44">
        <f t="shared" si="311"/>
        <v>88.27</v>
      </c>
      <c r="O538" s="44">
        <f t="shared" si="311"/>
        <v>88.27</v>
      </c>
      <c r="P538" s="44">
        <f t="shared" si="311"/>
        <v>88.27</v>
      </c>
      <c r="Q538" s="44">
        <f t="shared" si="311"/>
        <v>88.27</v>
      </c>
      <c r="R538" s="44">
        <f t="shared" si="311"/>
        <v>88.27</v>
      </c>
      <c r="S538" s="44">
        <f t="shared" si="311"/>
        <v>88.27</v>
      </c>
      <c r="T538" s="44">
        <f t="shared" si="311"/>
        <v>88.27</v>
      </c>
      <c r="U538" s="44">
        <f t="shared" si="311"/>
        <v>88.27</v>
      </c>
      <c r="V538" s="44">
        <f t="shared" si="311"/>
        <v>88.27</v>
      </c>
      <c r="W538" s="44">
        <f t="shared" si="311"/>
        <v>88.27</v>
      </c>
      <c r="X538" s="44">
        <f t="shared" si="311"/>
        <v>88.27</v>
      </c>
      <c r="Y538" s="44">
        <f t="shared" si="311"/>
        <v>88.27</v>
      </c>
      <c r="Z538" s="44">
        <f t="shared" si="311"/>
        <v>88.27</v>
      </c>
      <c r="AA538" s="44">
        <f t="shared" si="311"/>
        <v>88.27</v>
      </c>
    </row>
    <row r="539" spans="1:27" ht="13.8" collapsed="1" x14ac:dyDescent="0.3">
      <c r="A539" s="98" t="s">
        <v>2095</v>
      </c>
      <c r="B539" s="28" t="str">
        <f>"18"&amp;"."&amp;$B$752&amp;"."&amp;$B$753</f>
        <v>18.02.2024</v>
      </c>
      <c r="C539" s="90" t="s">
        <v>76</v>
      </c>
      <c r="D539" s="91">
        <f>ROUND(((D540+D541+D543+D542)/1000),5)</f>
        <v>5.0686600000000004</v>
      </c>
      <c r="E539" s="91">
        <f>ROUND(((E540+E541+E543+E542)/1000),5)</f>
        <v>4.96394</v>
      </c>
      <c r="F539" s="91">
        <f>ROUND(((F540+F541+F543+F542)/1000),5)</f>
        <v>4.9164700000000003</v>
      </c>
      <c r="G539" s="91">
        <f t="shared" ref="G539:AA539" si="312">ROUND(((G540+G541+G543+G542)/1000),5)</f>
        <v>4.8972100000000003</v>
      </c>
      <c r="H539" s="91">
        <f t="shared" si="312"/>
        <v>4.92361</v>
      </c>
      <c r="I539" s="91">
        <f t="shared" si="312"/>
        <v>4.96157</v>
      </c>
      <c r="J539" s="91">
        <f t="shared" si="312"/>
        <v>5.0288000000000004</v>
      </c>
      <c r="K539" s="91">
        <f t="shared" si="312"/>
        <v>5.1262699999999999</v>
      </c>
      <c r="L539" s="91">
        <f t="shared" si="312"/>
        <v>5.3613099999999996</v>
      </c>
      <c r="M539" s="91">
        <f t="shared" si="312"/>
        <v>5.5483799999999999</v>
      </c>
      <c r="N539" s="91">
        <f t="shared" si="312"/>
        <v>5.6268900000000004</v>
      </c>
      <c r="O539" s="91">
        <f t="shared" si="312"/>
        <v>5.6370800000000001</v>
      </c>
      <c r="P539" s="91">
        <f t="shared" si="312"/>
        <v>5.6208499999999999</v>
      </c>
      <c r="Q539" s="91">
        <f t="shared" si="312"/>
        <v>5.6017400000000004</v>
      </c>
      <c r="R539" s="91">
        <f t="shared" si="312"/>
        <v>5.5903200000000002</v>
      </c>
      <c r="S539" s="91">
        <f t="shared" si="312"/>
        <v>5.5614400000000002</v>
      </c>
      <c r="T539" s="91">
        <f t="shared" si="312"/>
        <v>5.6215299999999999</v>
      </c>
      <c r="U539" s="91">
        <f t="shared" si="312"/>
        <v>5.6689800000000004</v>
      </c>
      <c r="V539" s="91">
        <f t="shared" si="312"/>
        <v>5.6469100000000001</v>
      </c>
      <c r="W539" s="91">
        <f t="shared" si="312"/>
        <v>5.6372</v>
      </c>
      <c r="X539" s="91">
        <f t="shared" si="312"/>
        <v>5.6547799999999997</v>
      </c>
      <c r="Y539" s="91">
        <f t="shared" si="312"/>
        <v>5.5180800000000003</v>
      </c>
      <c r="Z539" s="91">
        <f t="shared" si="312"/>
        <v>5.2258100000000001</v>
      </c>
      <c r="AA539" s="91">
        <f t="shared" si="312"/>
        <v>5.0981699999999996</v>
      </c>
    </row>
    <row r="540" spans="1:27" ht="12.75" hidden="1" customHeight="1" outlineLevel="1" x14ac:dyDescent="0.3">
      <c r="A540" s="99" t="s">
        <v>2096</v>
      </c>
      <c r="B540" s="63" t="s">
        <v>238</v>
      </c>
      <c r="C540" s="43" t="s">
        <v>79</v>
      </c>
      <c r="D540" s="44">
        <v>1415.82</v>
      </c>
      <c r="E540" s="44">
        <v>1311.1</v>
      </c>
      <c r="F540" s="44">
        <v>1263.6300000000001</v>
      </c>
      <c r="G540" s="44">
        <v>1244.3699999999999</v>
      </c>
      <c r="H540" s="44">
        <v>1270.77</v>
      </c>
      <c r="I540" s="44">
        <v>1308.73</v>
      </c>
      <c r="J540" s="44">
        <v>1375.96</v>
      </c>
      <c r="K540" s="44">
        <v>1473.43</v>
      </c>
      <c r="L540" s="44">
        <v>1708.47</v>
      </c>
      <c r="M540" s="44">
        <v>1895.54</v>
      </c>
      <c r="N540" s="44">
        <v>1974.05</v>
      </c>
      <c r="O540" s="44">
        <v>1984.24</v>
      </c>
      <c r="P540" s="44">
        <v>1968.01</v>
      </c>
      <c r="Q540" s="44">
        <v>1948.9</v>
      </c>
      <c r="R540" s="44">
        <v>1937.48</v>
      </c>
      <c r="S540" s="44">
        <v>1908.6</v>
      </c>
      <c r="T540" s="44">
        <v>1968.69</v>
      </c>
      <c r="U540" s="44">
        <v>2016.14</v>
      </c>
      <c r="V540" s="44">
        <v>1994.07</v>
      </c>
      <c r="W540" s="44">
        <v>1984.36</v>
      </c>
      <c r="X540" s="44">
        <v>2001.94</v>
      </c>
      <c r="Y540" s="44">
        <v>1865.24</v>
      </c>
      <c r="Z540" s="44">
        <v>1572.97</v>
      </c>
      <c r="AA540" s="44">
        <v>1445.33</v>
      </c>
    </row>
    <row r="541" spans="1:27" ht="12.75" hidden="1" customHeight="1" outlineLevel="1" x14ac:dyDescent="0.3">
      <c r="A541" s="99" t="s">
        <v>2097</v>
      </c>
      <c r="B541" s="63" t="s">
        <v>90</v>
      </c>
      <c r="C541" s="43" t="s">
        <v>79</v>
      </c>
      <c r="D541" s="44">
        <f>$D$456</f>
        <v>3559.77</v>
      </c>
      <c r="E541" s="44">
        <f t="shared" ref="E541:AA541" si="313">$D$456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3">
      <c r="A542" s="99" t="s">
        <v>2098</v>
      </c>
      <c r="B542" s="63" t="s">
        <v>83</v>
      </c>
      <c r="C542" s="43" t="s">
        <v>79</v>
      </c>
      <c r="D542" s="44">
        <v>4.8</v>
      </c>
      <c r="E542" s="44">
        <v>4.8</v>
      </c>
      <c r="F542" s="44">
        <v>4.8</v>
      </c>
      <c r="G542" s="44">
        <v>4.8</v>
      </c>
      <c r="H542" s="44">
        <v>4.8</v>
      </c>
      <c r="I542" s="44">
        <v>4.8</v>
      </c>
      <c r="J542" s="44">
        <v>4.8</v>
      </c>
      <c r="K542" s="44">
        <v>4.8</v>
      </c>
      <c r="L542" s="44">
        <v>4.8</v>
      </c>
      <c r="M542" s="44">
        <v>4.8</v>
      </c>
      <c r="N542" s="44">
        <v>4.8</v>
      </c>
      <c r="O542" s="44">
        <v>4.8</v>
      </c>
      <c r="P542" s="44">
        <v>4.8</v>
      </c>
      <c r="Q542" s="44">
        <v>4.8</v>
      </c>
      <c r="R542" s="44">
        <v>4.8</v>
      </c>
      <c r="S542" s="44">
        <v>4.8</v>
      </c>
      <c r="T542" s="44">
        <v>4.8</v>
      </c>
      <c r="U542" s="44">
        <v>4.8</v>
      </c>
      <c r="V542" s="44">
        <v>4.8</v>
      </c>
      <c r="W542" s="44">
        <v>4.8</v>
      </c>
      <c r="X542" s="44">
        <v>4.8</v>
      </c>
      <c r="Y542" s="44">
        <v>4.8</v>
      </c>
      <c r="Z542" s="44">
        <v>4.8</v>
      </c>
      <c r="AA542" s="44">
        <v>4.8</v>
      </c>
    </row>
    <row r="543" spans="1:27" ht="12.75" hidden="1" customHeight="1" outlineLevel="1" x14ac:dyDescent="0.3">
      <c r="A543" s="99" t="s">
        <v>2099</v>
      </c>
      <c r="B543" s="63" t="s">
        <v>81</v>
      </c>
      <c r="C543" s="43" t="s">
        <v>79</v>
      </c>
      <c r="D543" s="44">
        <f>$D$11</f>
        <v>88.27</v>
      </c>
      <c r="E543" s="44">
        <f t="shared" ref="E543:AA543" si="314">$D$11</f>
        <v>88.27</v>
      </c>
      <c r="F543" s="44">
        <f t="shared" si="314"/>
        <v>88.27</v>
      </c>
      <c r="G543" s="44">
        <f t="shared" si="314"/>
        <v>88.27</v>
      </c>
      <c r="H543" s="44">
        <f t="shared" si="314"/>
        <v>88.27</v>
      </c>
      <c r="I543" s="44">
        <f t="shared" si="314"/>
        <v>88.27</v>
      </c>
      <c r="J543" s="44">
        <f t="shared" si="314"/>
        <v>88.27</v>
      </c>
      <c r="K543" s="44">
        <f t="shared" si="314"/>
        <v>88.27</v>
      </c>
      <c r="L543" s="44">
        <f t="shared" si="314"/>
        <v>88.27</v>
      </c>
      <c r="M543" s="44">
        <f t="shared" si="314"/>
        <v>88.27</v>
      </c>
      <c r="N543" s="44">
        <f t="shared" si="314"/>
        <v>88.27</v>
      </c>
      <c r="O543" s="44">
        <f t="shared" si="314"/>
        <v>88.27</v>
      </c>
      <c r="P543" s="44">
        <f t="shared" si="314"/>
        <v>88.27</v>
      </c>
      <c r="Q543" s="44">
        <f t="shared" si="314"/>
        <v>88.27</v>
      </c>
      <c r="R543" s="44">
        <f t="shared" si="314"/>
        <v>88.27</v>
      </c>
      <c r="S543" s="44">
        <f t="shared" si="314"/>
        <v>88.27</v>
      </c>
      <c r="T543" s="44">
        <f t="shared" si="314"/>
        <v>88.27</v>
      </c>
      <c r="U543" s="44">
        <f t="shared" si="314"/>
        <v>88.27</v>
      </c>
      <c r="V543" s="44">
        <f t="shared" si="314"/>
        <v>88.27</v>
      </c>
      <c r="W543" s="44">
        <f t="shared" si="314"/>
        <v>88.27</v>
      </c>
      <c r="X543" s="44">
        <f t="shared" si="314"/>
        <v>88.27</v>
      </c>
      <c r="Y543" s="44">
        <f t="shared" si="314"/>
        <v>88.27</v>
      </c>
      <c r="Z543" s="44">
        <f t="shared" si="314"/>
        <v>88.27</v>
      </c>
      <c r="AA543" s="44">
        <f t="shared" si="314"/>
        <v>88.27</v>
      </c>
    </row>
    <row r="544" spans="1:27" ht="13.8" collapsed="1" x14ac:dyDescent="0.3">
      <c r="A544" s="98" t="s">
        <v>2100</v>
      </c>
      <c r="B544" s="28" t="str">
        <f>"19"&amp;"."&amp;$B$752&amp;"."&amp;$B$753</f>
        <v>19.02.2024</v>
      </c>
      <c r="C544" s="90" t="s">
        <v>76</v>
      </c>
      <c r="D544" s="91">
        <f>ROUND(((D545+D546+D548+D547)/1000),5)</f>
        <v>5.05253</v>
      </c>
      <c r="E544" s="91">
        <f>ROUND(((E545+E546+E548+E547)/1000),5)</f>
        <v>4.9367200000000002</v>
      </c>
      <c r="F544" s="91">
        <f>ROUND(((F545+F546+F548+F547)/1000),5)</f>
        <v>4.8812300000000004</v>
      </c>
      <c r="G544" s="91">
        <f t="shared" ref="G544:AA544" si="315">ROUND(((G545+G546+G548+G547)/1000),5)</f>
        <v>4.8727600000000004</v>
      </c>
      <c r="H544" s="91">
        <f t="shared" si="315"/>
        <v>4.92056</v>
      </c>
      <c r="I544" s="91">
        <f t="shared" si="315"/>
        <v>4.98658</v>
      </c>
      <c r="J544" s="91">
        <f t="shared" si="315"/>
        <v>5.20662</v>
      </c>
      <c r="K544" s="91">
        <f t="shared" si="315"/>
        <v>5.4835599999999998</v>
      </c>
      <c r="L544" s="91">
        <f t="shared" si="315"/>
        <v>5.6481300000000001</v>
      </c>
      <c r="M544" s="91">
        <f t="shared" si="315"/>
        <v>5.6207900000000004</v>
      </c>
      <c r="N544" s="91">
        <f t="shared" si="315"/>
        <v>5.6321700000000003</v>
      </c>
      <c r="O544" s="91">
        <f t="shared" si="315"/>
        <v>5.7303199999999999</v>
      </c>
      <c r="P544" s="91">
        <f t="shared" si="315"/>
        <v>5.7264099999999996</v>
      </c>
      <c r="Q544" s="91">
        <f t="shared" si="315"/>
        <v>5.7214799999999997</v>
      </c>
      <c r="R544" s="91">
        <f t="shared" si="315"/>
        <v>5.7247399999999997</v>
      </c>
      <c r="S544" s="91">
        <f t="shared" si="315"/>
        <v>5.6140499999999998</v>
      </c>
      <c r="T544" s="91">
        <f t="shared" si="315"/>
        <v>5.6076800000000002</v>
      </c>
      <c r="U544" s="91">
        <f t="shared" si="315"/>
        <v>5.6157700000000004</v>
      </c>
      <c r="V544" s="91">
        <f t="shared" si="315"/>
        <v>5.6495600000000001</v>
      </c>
      <c r="W544" s="91">
        <f t="shared" si="315"/>
        <v>5.6430499999999997</v>
      </c>
      <c r="X544" s="91">
        <f t="shared" si="315"/>
        <v>5.5434200000000002</v>
      </c>
      <c r="Y544" s="91">
        <f t="shared" si="315"/>
        <v>5.4646400000000002</v>
      </c>
      <c r="Z544" s="91">
        <f t="shared" si="315"/>
        <v>5.2250800000000002</v>
      </c>
      <c r="AA544" s="91">
        <f t="shared" si="315"/>
        <v>5.0164999999999997</v>
      </c>
    </row>
    <row r="545" spans="1:27" ht="12.75" hidden="1" customHeight="1" outlineLevel="1" x14ac:dyDescent="0.3">
      <c r="A545" s="99" t="s">
        <v>2101</v>
      </c>
      <c r="B545" s="63" t="s">
        <v>238</v>
      </c>
      <c r="C545" s="43" t="s">
        <v>79</v>
      </c>
      <c r="D545" s="44">
        <v>1399.69</v>
      </c>
      <c r="E545" s="44">
        <v>1283.8800000000001</v>
      </c>
      <c r="F545" s="44">
        <v>1228.3900000000001</v>
      </c>
      <c r="G545" s="44">
        <v>1219.92</v>
      </c>
      <c r="H545" s="44">
        <v>1267.72</v>
      </c>
      <c r="I545" s="44">
        <v>1333.74</v>
      </c>
      <c r="J545" s="44">
        <v>1553.78</v>
      </c>
      <c r="K545" s="44">
        <v>1830.72</v>
      </c>
      <c r="L545" s="44">
        <v>1995.29</v>
      </c>
      <c r="M545" s="44">
        <v>1967.95</v>
      </c>
      <c r="N545" s="44">
        <v>1979.33</v>
      </c>
      <c r="O545" s="44">
        <v>2077.48</v>
      </c>
      <c r="P545" s="44">
        <v>2073.5700000000002</v>
      </c>
      <c r="Q545" s="44">
        <v>2068.64</v>
      </c>
      <c r="R545" s="44">
        <v>2071.9</v>
      </c>
      <c r="S545" s="44">
        <v>1961.21</v>
      </c>
      <c r="T545" s="44">
        <v>1954.84</v>
      </c>
      <c r="U545" s="44">
        <v>1962.93</v>
      </c>
      <c r="V545" s="44">
        <v>1996.72</v>
      </c>
      <c r="W545" s="44">
        <v>1990.21</v>
      </c>
      <c r="X545" s="44">
        <v>1890.58</v>
      </c>
      <c r="Y545" s="44">
        <v>1811.8</v>
      </c>
      <c r="Z545" s="44">
        <v>1572.24</v>
      </c>
      <c r="AA545" s="44">
        <v>1363.66</v>
      </c>
    </row>
    <row r="546" spans="1:27" ht="12.75" hidden="1" customHeight="1" outlineLevel="1" x14ac:dyDescent="0.3">
      <c r="A546" s="99" t="s">
        <v>2102</v>
      </c>
      <c r="B546" s="63" t="s">
        <v>90</v>
      </c>
      <c r="C546" s="43" t="s">
        <v>79</v>
      </c>
      <c r="D546" s="44">
        <f>$D$456</f>
        <v>3559.77</v>
      </c>
      <c r="E546" s="44">
        <f t="shared" ref="E546:AA546" si="316">$D$456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3">
      <c r="A547" s="99" t="s">
        <v>2103</v>
      </c>
      <c r="B547" s="63" t="s">
        <v>83</v>
      </c>
      <c r="C547" s="43" t="s">
        <v>79</v>
      </c>
      <c r="D547" s="44">
        <v>4.8</v>
      </c>
      <c r="E547" s="44">
        <v>4.8</v>
      </c>
      <c r="F547" s="44">
        <v>4.8</v>
      </c>
      <c r="G547" s="44">
        <v>4.8</v>
      </c>
      <c r="H547" s="44">
        <v>4.8</v>
      </c>
      <c r="I547" s="44">
        <v>4.8</v>
      </c>
      <c r="J547" s="44">
        <v>4.8</v>
      </c>
      <c r="K547" s="44">
        <v>4.8</v>
      </c>
      <c r="L547" s="44">
        <v>4.8</v>
      </c>
      <c r="M547" s="44">
        <v>4.8</v>
      </c>
      <c r="N547" s="44">
        <v>4.8</v>
      </c>
      <c r="O547" s="44">
        <v>4.8</v>
      </c>
      <c r="P547" s="44">
        <v>4.8</v>
      </c>
      <c r="Q547" s="44">
        <v>4.8</v>
      </c>
      <c r="R547" s="44">
        <v>4.8</v>
      </c>
      <c r="S547" s="44">
        <v>4.8</v>
      </c>
      <c r="T547" s="44">
        <v>4.8</v>
      </c>
      <c r="U547" s="44">
        <v>4.8</v>
      </c>
      <c r="V547" s="44">
        <v>4.8</v>
      </c>
      <c r="W547" s="44">
        <v>4.8</v>
      </c>
      <c r="X547" s="44">
        <v>4.8</v>
      </c>
      <c r="Y547" s="44">
        <v>4.8</v>
      </c>
      <c r="Z547" s="44">
        <v>4.8</v>
      </c>
      <c r="AA547" s="44">
        <v>4.8</v>
      </c>
    </row>
    <row r="548" spans="1:27" ht="12.75" hidden="1" customHeight="1" outlineLevel="1" x14ac:dyDescent="0.3">
      <c r="A548" s="99" t="s">
        <v>2104</v>
      </c>
      <c r="B548" s="63" t="s">
        <v>81</v>
      </c>
      <c r="C548" s="43" t="s">
        <v>79</v>
      </c>
      <c r="D548" s="44">
        <f>$D$11</f>
        <v>88.27</v>
      </c>
      <c r="E548" s="44">
        <f t="shared" ref="E548:AA548" si="317">$D$11</f>
        <v>88.27</v>
      </c>
      <c r="F548" s="44">
        <f t="shared" si="317"/>
        <v>88.27</v>
      </c>
      <c r="G548" s="44">
        <f t="shared" si="317"/>
        <v>88.27</v>
      </c>
      <c r="H548" s="44">
        <f t="shared" si="317"/>
        <v>88.27</v>
      </c>
      <c r="I548" s="44">
        <f t="shared" si="317"/>
        <v>88.27</v>
      </c>
      <c r="J548" s="44">
        <f t="shared" si="317"/>
        <v>88.27</v>
      </c>
      <c r="K548" s="44">
        <f t="shared" si="317"/>
        <v>88.27</v>
      </c>
      <c r="L548" s="44">
        <f t="shared" si="317"/>
        <v>88.27</v>
      </c>
      <c r="M548" s="44">
        <f t="shared" si="317"/>
        <v>88.27</v>
      </c>
      <c r="N548" s="44">
        <f t="shared" si="317"/>
        <v>88.27</v>
      </c>
      <c r="O548" s="44">
        <f t="shared" si="317"/>
        <v>88.27</v>
      </c>
      <c r="P548" s="44">
        <f t="shared" si="317"/>
        <v>88.27</v>
      </c>
      <c r="Q548" s="44">
        <f t="shared" si="317"/>
        <v>88.27</v>
      </c>
      <c r="R548" s="44">
        <f t="shared" si="317"/>
        <v>88.27</v>
      </c>
      <c r="S548" s="44">
        <f t="shared" si="317"/>
        <v>88.27</v>
      </c>
      <c r="T548" s="44">
        <f t="shared" si="317"/>
        <v>88.27</v>
      </c>
      <c r="U548" s="44">
        <f t="shared" si="317"/>
        <v>88.27</v>
      </c>
      <c r="V548" s="44">
        <f t="shared" si="317"/>
        <v>88.27</v>
      </c>
      <c r="W548" s="44">
        <f t="shared" si="317"/>
        <v>88.27</v>
      </c>
      <c r="X548" s="44">
        <f t="shared" si="317"/>
        <v>88.27</v>
      </c>
      <c r="Y548" s="44">
        <f t="shared" si="317"/>
        <v>88.27</v>
      </c>
      <c r="Z548" s="44">
        <f t="shared" si="317"/>
        <v>88.27</v>
      </c>
      <c r="AA548" s="44">
        <f t="shared" si="317"/>
        <v>88.27</v>
      </c>
    </row>
    <row r="549" spans="1:27" ht="13.8" collapsed="1" x14ac:dyDescent="0.3">
      <c r="A549" s="98" t="s">
        <v>2105</v>
      </c>
      <c r="B549" s="28" t="str">
        <f>"20"&amp;"."&amp;$B$752&amp;"."&amp;$B$753</f>
        <v>20.02.2024</v>
      </c>
      <c r="C549" s="90" t="s">
        <v>76</v>
      </c>
      <c r="D549" s="91">
        <f>ROUND(((D550+D551+D553+D552)/1000),5)</f>
        <v>4.9900799999999998</v>
      </c>
      <c r="E549" s="91">
        <f>ROUND(((E550+E551+E553+E552)/1000),5)</f>
        <v>4.9329299999999998</v>
      </c>
      <c r="F549" s="91">
        <f>ROUND(((F550+F551+F553+F552)/1000),5)</f>
        <v>4.8823699999999999</v>
      </c>
      <c r="G549" s="91">
        <f t="shared" ref="G549:AA549" si="318">ROUND(((G550+G551+G553+G552)/1000),5)</f>
        <v>4.8742299999999998</v>
      </c>
      <c r="H549" s="91">
        <f t="shared" si="318"/>
        <v>4.9318</v>
      </c>
      <c r="I549" s="91">
        <f t="shared" si="318"/>
        <v>5.0256800000000004</v>
      </c>
      <c r="J549" s="91">
        <f t="shared" si="318"/>
        <v>5.1569000000000003</v>
      </c>
      <c r="K549" s="91">
        <f t="shared" si="318"/>
        <v>5.3940999999999999</v>
      </c>
      <c r="L549" s="91">
        <f t="shared" si="318"/>
        <v>5.6479100000000004</v>
      </c>
      <c r="M549" s="91">
        <f t="shared" si="318"/>
        <v>5.6751199999999997</v>
      </c>
      <c r="N549" s="91">
        <f t="shared" si="318"/>
        <v>5.6149100000000001</v>
      </c>
      <c r="O549" s="91">
        <f t="shared" si="318"/>
        <v>5.7092400000000003</v>
      </c>
      <c r="P549" s="91">
        <f t="shared" si="318"/>
        <v>5.7092999999999998</v>
      </c>
      <c r="Q549" s="91">
        <f t="shared" si="318"/>
        <v>5.7129300000000001</v>
      </c>
      <c r="R549" s="91">
        <f t="shared" si="318"/>
        <v>5.6987899999999998</v>
      </c>
      <c r="S549" s="91">
        <f t="shared" si="318"/>
        <v>5.6364099999999997</v>
      </c>
      <c r="T549" s="91">
        <f t="shared" si="318"/>
        <v>5.6166099999999997</v>
      </c>
      <c r="U549" s="91">
        <f t="shared" si="318"/>
        <v>5.6321000000000003</v>
      </c>
      <c r="V549" s="91">
        <f t="shared" si="318"/>
        <v>5.6767899999999996</v>
      </c>
      <c r="W549" s="91">
        <f t="shared" si="318"/>
        <v>5.7312399999999997</v>
      </c>
      <c r="X549" s="91">
        <f t="shared" si="318"/>
        <v>5.6469300000000002</v>
      </c>
      <c r="Y549" s="91">
        <f t="shared" si="318"/>
        <v>5.4114699999999996</v>
      </c>
      <c r="Z549" s="91">
        <f t="shared" si="318"/>
        <v>5.2012</v>
      </c>
      <c r="AA549" s="91">
        <f t="shared" si="318"/>
        <v>5.1093200000000003</v>
      </c>
    </row>
    <row r="550" spans="1:27" ht="12.75" hidden="1" customHeight="1" outlineLevel="1" x14ac:dyDescent="0.3">
      <c r="A550" s="99" t="s">
        <v>2106</v>
      </c>
      <c r="B550" s="63" t="s">
        <v>238</v>
      </c>
      <c r="C550" s="43" t="s">
        <v>79</v>
      </c>
      <c r="D550" s="44">
        <v>1337.24</v>
      </c>
      <c r="E550" s="44">
        <v>1280.0899999999999</v>
      </c>
      <c r="F550" s="44">
        <v>1229.53</v>
      </c>
      <c r="G550" s="44">
        <v>1221.3900000000001</v>
      </c>
      <c r="H550" s="44">
        <v>1278.96</v>
      </c>
      <c r="I550" s="44">
        <v>1372.84</v>
      </c>
      <c r="J550" s="44">
        <v>1504.06</v>
      </c>
      <c r="K550" s="44">
        <v>1741.26</v>
      </c>
      <c r="L550" s="44">
        <v>1995.07</v>
      </c>
      <c r="M550" s="44">
        <v>2022.28</v>
      </c>
      <c r="N550" s="44">
        <v>1962.07</v>
      </c>
      <c r="O550" s="44">
        <v>2056.4</v>
      </c>
      <c r="P550" s="44">
        <v>2056.46</v>
      </c>
      <c r="Q550" s="44">
        <v>2060.09</v>
      </c>
      <c r="R550" s="44">
        <v>2045.95</v>
      </c>
      <c r="S550" s="44">
        <v>1983.57</v>
      </c>
      <c r="T550" s="44">
        <v>1963.77</v>
      </c>
      <c r="U550" s="44">
        <v>1979.26</v>
      </c>
      <c r="V550" s="44">
        <v>2023.95</v>
      </c>
      <c r="W550" s="44">
        <v>2078.4</v>
      </c>
      <c r="X550" s="44">
        <v>1994.09</v>
      </c>
      <c r="Y550" s="44">
        <v>1758.63</v>
      </c>
      <c r="Z550" s="44">
        <v>1548.36</v>
      </c>
      <c r="AA550" s="44">
        <v>1456.48</v>
      </c>
    </row>
    <row r="551" spans="1:27" ht="12.75" hidden="1" customHeight="1" outlineLevel="1" x14ac:dyDescent="0.3">
      <c r="A551" s="99" t="s">
        <v>2107</v>
      </c>
      <c r="B551" s="63" t="s">
        <v>90</v>
      </c>
      <c r="C551" s="43" t="s">
        <v>79</v>
      </c>
      <c r="D551" s="44">
        <f>$D$456</f>
        <v>3559.77</v>
      </c>
      <c r="E551" s="44">
        <f t="shared" ref="E551:AA551" si="319">$D$456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3">
      <c r="A552" s="99" t="s">
        <v>2108</v>
      </c>
      <c r="B552" s="63" t="s">
        <v>83</v>
      </c>
      <c r="C552" s="43" t="s">
        <v>79</v>
      </c>
      <c r="D552" s="44">
        <v>4.8</v>
      </c>
      <c r="E552" s="44">
        <v>4.8</v>
      </c>
      <c r="F552" s="44">
        <v>4.8</v>
      </c>
      <c r="G552" s="44">
        <v>4.8</v>
      </c>
      <c r="H552" s="44">
        <v>4.8</v>
      </c>
      <c r="I552" s="44">
        <v>4.8</v>
      </c>
      <c r="J552" s="44">
        <v>4.8</v>
      </c>
      <c r="K552" s="44">
        <v>4.8</v>
      </c>
      <c r="L552" s="44">
        <v>4.8</v>
      </c>
      <c r="M552" s="44">
        <v>4.8</v>
      </c>
      <c r="N552" s="44">
        <v>4.8</v>
      </c>
      <c r="O552" s="44">
        <v>4.8</v>
      </c>
      <c r="P552" s="44">
        <v>4.8</v>
      </c>
      <c r="Q552" s="44">
        <v>4.8</v>
      </c>
      <c r="R552" s="44">
        <v>4.8</v>
      </c>
      <c r="S552" s="44">
        <v>4.8</v>
      </c>
      <c r="T552" s="44">
        <v>4.8</v>
      </c>
      <c r="U552" s="44">
        <v>4.8</v>
      </c>
      <c r="V552" s="44">
        <v>4.8</v>
      </c>
      <c r="W552" s="44">
        <v>4.8</v>
      </c>
      <c r="X552" s="44">
        <v>4.8</v>
      </c>
      <c r="Y552" s="44">
        <v>4.8</v>
      </c>
      <c r="Z552" s="44">
        <v>4.8</v>
      </c>
      <c r="AA552" s="44">
        <v>4.8</v>
      </c>
    </row>
    <row r="553" spans="1:27" ht="12.75" hidden="1" customHeight="1" outlineLevel="1" x14ac:dyDescent="0.3">
      <c r="A553" s="99" t="s">
        <v>2109</v>
      </c>
      <c r="B553" s="63" t="s">
        <v>81</v>
      </c>
      <c r="C553" s="43" t="s">
        <v>79</v>
      </c>
      <c r="D553" s="44">
        <f>$D$11</f>
        <v>88.27</v>
      </c>
      <c r="E553" s="44">
        <f t="shared" ref="E553:AA553" si="320">$D$11</f>
        <v>88.27</v>
      </c>
      <c r="F553" s="44">
        <f t="shared" si="320"/>
        <v>88.27</v>
      </c>
      <c r="G553" s="44">
        <f t="shared" si="320"/>
        <v>88.27</v>
      </c>
      <c r="H553" s="44">
        <f t="shared" si="320"/>
        <v>88.27</v>
      </c>
      <c r="I553" s="44">
        <f t="shared" si="320"/>
        <v>88.27</v>
      </c>
      <c r="J553" s="44">
        <f t="shared" si="320"/>
        <v>88.27</v>
      </c>
      <c r="K553" s="44">
        <f t="shared" si="320"/>
        <v>88.27</v>
      </c>
      <c r="L553" s="44">
        <f t="shared" si="320"/>
        <v>88.27</v>
      </c>
      <c r="M553" s="44">
        <f t="shared" si="320"/>
        <v>88.27</v>
      </c>
      <c r="N553" s="44">
        <f t="shared" si="320"/>
        <v>88.27</v>
      </c>
      <c r="O553" s="44">
        <f t="shared" si="320"/>
        <v>88.27</v>
      </c>
      <c r="P553" s="44">
        <f t="shared" si="320"/>
        <v>88.27</v>
      </c>
      <c r="Q553" s="44">
        <f t="shared" si="320"/>
        <v>88.27</v>
      </c>
      <c r="R553" s="44">
        <f t="shared" si="320"/>
        <v>88.27</v>
      </c>
      <c r="S553" s="44">
        <f t="shared" si="320"/>
        <v>88.27</v>
      </c>
      <c r="T553" s="44">
        <f t="shared" si="320"/>
        <v>88.27</v>
      </c>
      <c r="U553" s="44">
        <f t="shared" si="320"/>
        <v>88.27</v>
      </c>
      <c r="V553" s="44">
        <f t="shared" si="320"/>
        <v>88.27</v>
      </c>
      <c r="W553" s="44">
        <f t="shared" si="320"/>
        <v>88.27</v>
      </c>
      <c r="X553" s="44">
        <f t="shared" si="320"/>
        <v>88.27</v>
      </c>
      <c r="Y553" s="44">
        <f t="shared" si="320"/>
        <v>88.27</v>
      </c>
      <c r="Z553" s="44">
        <f t="shared" si="320"/>
        <v>88.27</v>
      </c>
      <c r="AA553" s="44">
        <f t="shared" si="320"/>
        <v>88.27</v>
      </c>
    </row>
    <row r="554" spans="1:27" ht="13.8" collapsed="1" x14ac:dyDescent="0.3">
      <c r="A554" s="98" t="s">
        <v>2110</v>
      </c>
      <c r="B554" s="28" t="str">
        <f>"21"&amp;"."&amp;$B$752&amp;"."&amp;$B$753</f>
        <v>21.02.2024</v>
      </c>
      <c r="C554" s="90" t="s">
        <v>76</v>
      </c>
      <c r="D554" s="91">
        <f>ROUND(((D555+D556+D558+D557)/1000),5)</f>
        <v>4.9441199999999998</v>
      </c>
      <c r="E554" s="91">
        <f>ROUND(((E555+E556+E558+E557)/1000),5)</f>
        <v>4.9085599999999996</v>
      </c>
      <c r="F554" s="91">
        <f>ROUND(((F555+F556+F558+F557)/1000),5)</f>
        <v>4.87988</v>
      </c>
      <c r="G554" s="91">
        <f t="shared" ref="G554:AA554" si="321">ROUND(((G555+G556+G558+G557)/1000),5)</f>
        <v>4.8711900000000004</v>
      </c>
      <c r="H554" s="91">
        <f t="shared" si="321"/>
        <v>4.9096700000000002</v>
      </c>
      <c r="I554" s="91">
        <f t="shared" si="321"/>
        <v>4.9779499999999999</v>
      </c>
      <c r="J554" s="91">
        <f t="shared" si="321"/>
        <v>5.1557300000000001</v>
      </c>
      <c r="K554" s="91">
        <f t="shared" si="321"/>
        <v>5.3933299999999997</v>
      </c>
      <c r="L554" s="91">
        <f t="shared" si="321"/>
        <v>5.6432799999999999</v>
      </c>
      <c r="M554" s="91">
        <f t="shared" si="321"/>
        <v>5.7046099999999997</v>
      </c>
      <c r="N554" s="91">
        <f t="shared" si="321"/>
        <v>5.73508</v>
      </c>
      <c r="O554" s="91">
        <f t="shared" si="321"/>
        <v>5.7210200000000002</v>
      </c>
      <c r="P554" s="91">
        <f t="shared" si="321"/>
        <v>5.7299699999999998</v>
      </c>
      <c r="Q554" s="91">
        <f t="shared" si="321"/>
        <v>5.7277300000000002</v>
      </c>
      <c r="R554" s="91">
        <f t="shared" si="321"/>
        <v>5.7207800000000004</v>
      </c>
      <c r="S554" s="91">
        <f t="shared" si="321"/>
        <v>5.6612799999999996</v>
      </c>
      <c r="T554" s="91">
        <f t="shared" si="321"/>
        <v>5.6271199999999997</v>
      </c>
      <c r="U554" s="91">
        <f t="shared" si="321"/>
        <v>5.6405399999999997</v>
      </c>
      <c r="V554" s="91">
        <f t="shared" si="321"/>
        <v>5.6728899999999998</v>
      </c>
      <c r="W554" s="91">
        <f t="shared" si="321"/>
        <v>5.70913</v>
      </c>
      <c r="X554" s="91">
        <f t="shared" si="321"/>
        <v>5.5266999999999999</v>
      </c>
      <c r="Y554" s="91">
        <f t="shared" si="321"/>
        <v>5.3881399999999999</v>
      </c>
      <c r="Z554" s="91">
        <f t="shared" si="321"/>
        <v>5.1644600000000001</v>
      </c>
      <c r="AA554" s="91">
        <f t="shared" si="321"/>
        <v>5.0001300000000004</v>
      </c>
    </row>
    <row r="555" spans="1:27" ht="12.75" hidden="1" customHeight="1" outlineLevel="1" x14ac:dyDescent="0.3">
      <c r="A555" s="99" t="s">
        <v>2111</v>
      </c>
      <c r="B555" s="63" t="s">
        <v>238</v>
      </c>
      <c r="C555" s="43" t="s">
        <v>79</v>
      </c>
      <c r="D555" s="44">
        <v>1291.28</v>
      </c>
      <c r="E555" s="44">
        <v>1255.72</v>
      </c>
      <c r="F555" s="44">
        <v>1227.04</v>
      </c>
      <c r="G555" s="44">
        <v>1218.3499999999999</v>
      </c>
      <c r="H555" s="44">
        <v>1256.83</v>
      </c>
      <c r="I555" s="44">
        <v>1325.11</v>
      </c>
      <c r="J555" s="44">
        <v>1502.89</v>
      </c>
      <c r="K555" s="44">
        <v>1740.49</v>
      </c>
      <c r="L555" s="44">
        <v>1990.44</v>
      </c>
      <c r="M555" s="44">
        <v>2051.77</v>
      </c>
      <c r="N555" s="44">
        <v>2082.2399999999998</v>
      </c>
      <c r="O555" s="44">
        <v>2068.1799999999998</v>
      </c>
      <c r="P555" s="44">
        <v>2077.13</v>
      </c>
      <c r="Q555" s="44">
        <v>2074.89</v>
      </c>
      <c r="R555" s="44">
        <v>2067.94</v>
      </c>
      <c r="S555" s="44">
        <v>2008.44</v>
      </c>
      <c r="T555" s="44">
        <v>1974.28</v>
      </c>
      <c r="U555" s="44">
        <v>1987.7</v>
      </c>
      <c r="V555" s="44">
        <v>2020.05</v>
      </c>
      <c r="W555" s="44">
        <v>2056.29</v>
      </c>
      <c r="X555" s="44">
        <v>1873.86</v>
      </c>
      <c r="Y555" s="44">
        <v>1735.3</v>
      </c>
      <c r="Z555" s="44">
        <v>1511.62</v>
      </c>
      <c r="AA555" s="44">
        <v>1347.29</v>
      </c>
    </row>
    <row r="556" spans="1:27" ht="12.75" hidden="1" customHeight="1" outlineLevel="1" x14ac:dyDescent="0.3">
      <c r="A556" s="99" t="s">
        <v>2112</v>
      </c>
      <c r="B556" s="63" t="s">
        <v>90</v>
      </c>
      <c r="C556" s="43" t="s">
        <v>79</v>
      </c>
      <c r="D556" s="44">
        <f>$D$456</f>
        <v>3559.77</v>
      </c>
      <c r="E556" s="44">
        <f t="shared" ref="E556:AA556" si="322">$D$456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3">
      <c r="A557" s="99" t="s">
        <v>2113</v>
      </c>
      <c r="B557" s="63" t="s">
        <v>83</v>
      </c>
      <c r="C557" s="43" t="s">
        <v>79</v>
      </c>
      <c r="D557" s="44">
        <v>4.8</v>
      </c>
      <c r="E557" s="44">
        <v>4.8</v>
      </c>
      <c r="F557" s="44">
        <v>4.8</v>
      </c>
      <c r="G557" s="44">
        <v>4.8</v>
      </c>
      <c r="H557" s="44">
        <v>4.8</v>
      </c>
      <c r="I557" s="44">
        <v>4.8</v>
      </c>
      <c r="J557" s="44">
        <v>4.8</v>
      </c>
      <c r="K557" s="44">
        <v>4.8</v>
      </c>
      <c r="L557" s="44">
        <v>4.8</v>
      </c>
      <c r="M557" s="44">
        <v>4.8</v>
      </c>
      <c r="N557" s="44">
        <v>4.8</v>
      </c>
      <c r="O557" s="44">
        <v>4.8</v>
      </c>
      <c r="P557" s="44">
        <v>4.8</v>
      </c>
      <c r="Q557" s="44">
        <v>4.8</v>
      </c>
      <c r="R557" s="44">
        <v>4.8</v>
      </c>
      <c r="S557" s="44">
        <v>4.8</v>
      </c>
      <c r="T557" s="44">
        <v>4.8</v>
      </c>
      <c r="U557" s="44">
        <v>4.8</v>
      </c>
      <c r="V557" s="44">
        <v>4.8</v>
      </c>
      <c r="W557" s="44">
        <v>4.8</v>
      </c>
      <c r="X557" s="44">
        <v>4.8</v>
      </c>
      <c r="Y557" s="44">
        <v>4.8</v>
      </c>
      <c r="Z557" s="44">
        <v>4.8</v>
      </c>
      <c r="AA557" s="44">
        <v>4.8</v>
      </c>
    </row>
    <row r="558" spans="1:27" ht="12.75" hidden="1" customHeight="1" outlineLevel="1" x14ac:dyDescent="0.3">
      <c r="A558" s="99" t="s">
        <v>2114</v>
      </c>
      <c r="B558" s="63" t="s">
        <v>81</v>
      </c>
      <c r="C558" s="43" t="s">
        <v>79</v>
      </c>
      <c r="D558" s="44">
        <f>$D$11</f>
        <v>88.27</v>
      </c>
      <c r="E558" s="44">
        <f t="shared" ref="E558:AA558" si="323">$D$11</f>
        <v>88.27</v>
      </c>
      <c r="F558" s="44">
        <f t="shared" si="323"/>
        <v>88.27</v>
      </c>
      <c r="G558" s="44">
        <f t="shared" si="323"/>
        <v>88.27</v>
      </c>
      <c r="H558" s="44">
        <f t="shared" si="323"/>
        <v>88.27</v>
      </c>
      <c r="I558" s="44">
        <f t="shared" si="323"/>
        <v>88.27</v>
      </c>
      <c r="J558" s="44">
        <f t="shared" si="323"/>
        <v>88.27</v>
      </c>
      <c r="K558" s="44">
        <f t="shared" si="323"/>
        <v>88.27</v>
      </c>
      <c r="L558" s="44">
        <f t="shared" si="323"/>
        <v>88.27</v>
      </c>
      <c r="M558" s="44">
        <f t="shared" si="323"/>
        <v>88.27</v>
      </c>
      <c r="N558" s="44">
        <f t="shared" si="323"/>
        <v>88.27</v>
      </c>
      <c r="O558" s="44">
        <f t="shared" si="323"/>
        <v>88.27</v>
      </c>
      <c r="P558" s="44">
        <f t="shared" si="323"/>
        <v>88.27</v>
      </c>
      <c r="Q558" s="44">
        <f t="shared" si="323"/>
        <v>88.27</v>
      </c>
      <c r="R558" s="44">
        <f t="shared" si="323"/>
        <v>88.27</v>
      </c>
      <c r="S558" s="44">
        <f t="shared" si="323"/>
        <v>88.27</v>
      </c>
      <c r="T558" s="44">
        <f t="shared" si="323"/>
        <v>88.27</v>
      </c>
      <c r="U558" s="44">
        <f t="shared" si="323"/>
        <v>88.27</v>
      </c>
      <c r="V558" s="44">
        <f t="shared" si="323"/>
        <v>88.27</v>
      </c>
      <c r="W558" s="44">
        <f t="shared" si="323"/>
        <v>88.27</v>
      </c>
      <c r="X558" s="44">
        <f t="shared" si="323"/>
        <v>88.27</v>
      </c>
      <c r="Y558" s="44">
        <f t="shared" si="323"/>
        <v>88.27</v>
      </c>
      <c r="Z558" s="44">
        <f t="shared" si="323"/>
        <v>88.27</v>
      </c>
      <c r="AA558" s="44">
        <f t="shared" si="323"/>
        <v>88.27</v>
      </c>
    </row>
    <row r="559" spans="1:27" ht="13.8" collapsed="1" x14ac:dyDescent="0.3">
      <c r="A559" s="98" t="s">
        <v>2115</v>
      </c>
      <c r="B559" s="28" t="str">
        <f>"22"&amp;"."&amp;$B$752&amp;"."&amp;$B$753</f>
        <v>22.02.2024</v>
      </c>
      <c r="C559" s="90" t="s">
        <v>76</v>
      </c>
      <c r="D559" s="91">
        <f>ROUND(((D560+D561+D563+D562)/1000),5)</f>
        <v>4.9229200000000004</v>
      </c>
      <c r="E559" s="91">
        <f>ROUND(((E560+E561+E563+E562)/1000),5)</f>
        <v>4.8855399999999998</v>
      </c>
      <c r="F559" s="91">
        <f>ROUND(((F560+F561+F563+F562)/1000),5)</f>
        <v>4.8599100000000002</v>
      </c>
      <c r="G559" s="91">
        <f t="shared" ref="G559:AA559" si="324">ROUND(((G560+G561+G563+G562)/1000),5)</f>
        <v>4.8575100000000004</v>
      </c>
      <c r="H559" s="91">
        <f t="shared" si="324"/>
        <v>4.8843399999999999</v>
      </c>
      <c r="I559" s="91">
        <f t="shared" si="324"/>
        <v>4.9799899999999999</v>
      </c>
      <c r="J559" s="91">
        <f t="shared" si="324"/>
        <v>5.1707900000000002</v>
      </c>
      <c r="K559" s="91">
        <f t="shared" si="324"/>
        <v>5.3696700000000002</v>
      </c>
      <c r="L559" s="91">
        <f t="shared" si="324"/>
        <v>5.5134100000000004</v>
      </c>
      <c r="M559" s="91">
        <f t="shared" si="324"/>
        <v>5.5499400000000003</v>
      </c>
      <c r="N559" s="91">
        <f t="shared" si="324"/>
        <v>5.5925200000000004</v>
      </c>
      <c r="O559" s="91">
        <f t="shared" si="324"/>
        <v>5.6287099999999999</v>
      </c>
      <c r="P559" s="91">
        <f t="shared" si="324"/>
        <v>5.5547199999999997</v>
      </c>
      <c r="Q559" s="91">
        <f t="shared" si="324"/>
        <v>5.55389</v>
      </c>
      <c r="R559" s="91">
        <f t="shared" si="324"/>
        <v>5.5394699999999997</v>
      </c>
      <c r="S559" s="91">
        <f t="shared" si="324"/>
        <v>5.4585699999999999</v>
      </c>
      <c r="T559" s="91">
        <f t="shared" si="324"/>
        <v>5.4478499999999999</v>
      </c>
      <c r="U559" s="91">
        <f t="shared" si="324"/>
        <v>5.4692400000000001</v>
      </c>
      <c r="V559" s="91">
        <f t="shared" si="324"/>
        <v>5.5118099999999997</v>
      </c>
      <c r="W559" s="91">
        <f t="shared" si="324"/>
        <v>5.5461799999999997</v>
      </c>
      <c r="X559" s="91">
        <f t="shared" si="324"/>
        <v>5.4838199999999997</v>
      </c>
      <c r="Y559" s="91">
        <f t="shared" si="324"/>
        <v>5.3744300000000003</v>
      </c>
      <c r="Z559" s="91">
        <f t="shared" si="324"/>
        <v>5.22133</v>
      </c>
      <c r="AA559" s="91">
        <f t="shared" si="324"/>
        <v>5.0857400000000004</v>
      </c>
    </row>
    <row r="560" spans="1:27" ht="12.75" hidden="1" customHeight="1" outlineLevel="1" x14ac:dyDescent="0.3">
      <c r="A560" s="99" t="s">
        <v>2116</v>
      </c>
      <c r="B560" s="63" t="s">
        <v>238</v>
      </c>
      <c r="C560" s="43" t="s">
        <v>79</v>
      </c>
      <c r="D560" s="44">
        <v>1270.08</v>
      </c>
      <c r="E560" s="44">
        <v>1232.7</v>
      </c>
      <c r="F560" s="44">
        <v>1207.07</v>
      </c>
      <c r="G560" s="44">
        <v>1204.67</v>
      </c>
      <c r="H560" s="44">
        <v>1231.5</v>
      </c>
      <c r="I560" s="44">
        <v>1327.15</v>
      </c>
      <c r="J560" s="44">
        <v>1517.95</v>
      </c>
      <c r="K560" s="44">
        <v>1716.83</v>
      </c>
      <c r="L560" s="44">
        <v>1860.57</v>
      </c>
      <c r="M560" s="44">
        <v>1897.1</v>
      </c>
      <c r="N560" s="44">
        <v>1939.68</v>
      </c>
      <c r="O560" s="44">
        <v>1975.87</v>
      </c>
      <c r="P560" s="44">
        <v>1901.88</v>
      </c>
      <c r="Q560" s="44">
        <v>1901.05</v>
      </c>
      <c r="R560" s="44">
        <v>1886.63</v>
      </c>
      <c r="S560" s="44">
        <v>1805.73</v>
      </c>
      <c r="T560" s="44">
        <v>1795.01</v>
      </c>
      <c r="U560" s="44">
        <v>1816.4</v>
      </c>
      <c r="V560" s="44">
        <v>1858.97</v>
      </c>
      <c r="W560" s="44">
        <v>1893.34</v>
      </c>
      <c r="X560" s="44">
        <v>1830.98</v>
      </c>
      <c r="Y560" s="44">
        <v>1721.59</v>
      </c>
      <c r="Z560" s="44">
        <v>1568.49</v>
      </c>
      <c r="AA560" s="44">
        <v>1432.9</v>
      </c>
    </row>
    <row r="561" spans="1:27" ht="12.75" hidden="1" customHeight="1" outlineLevel="1" x14ac:dyDescent="0.3">
      <c r="A561" s="99" t="s">
        <v>2117</v>
      </c>
      <c r="B561" s="63" t="s">
        <v>90</v>
      </c>
      <c r="C561" s="43" t="s">
        <v>79</v>
      </c>
      <c r="D561" s="44">
        <f>$D$456</f>
        <v>3559.77</v>
      </c>
      <c r="E561" s="44">
        <f t="shared" ref="E561:AA561" si="325">$D$456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3">
      <c r="A562" s="99" t="s">
        <v>2118</v>
      </c>
      <c r="B562" s="63" t="s">
        <v>83</v>
      </c>
      <c r="C562" s="43" t="s">
        <v>79</v>
      </c>
      <c r="D562" s="44">
        <v>4.8</v>
      </c>
      <c r="E562" s="44">
        <v>4.8</v>
      </c>
      <c r="F562" s="44">
        <v>4.8</v>
      </c>
      <c r="G562" s="44">
        <v>4.8</v>
      </c>
      <c r="H562" s="44">
        <v>4.8</v>
      </c>
      <c r="I562" s="44">
        <v>4.8</v>
      </c>
      <c r="J562" s="44">
        <v>4.8</v>
      </c>
      <c r="K562" s="44">
        <v>4.8</v>
      </c>
      <c r="L562" s="44">
        <v>4.8</v>
      </c>
      <c r="M562" s="44">
        <v>4.8</v>
      </c>
      <c r="N562" s="44">
        <v>4.8</v>
      </c>
      <c r="O562" s="44">
        <v>4.8</v>
      </c>
      <c r="P562" s="44">
        <v>4.8</v>
      </c>
      <c r="Q562" s="44">
        <v>4.8</v>
      </c>
      <c r="R562" s="44">
        <v>4.8</v>
      </c>
      <c r="S562" s="44">
        <v>4.8</v>
      </c>
      <c r="T562" s="44">
        <v>4.8</v>
      </c>
      <c r="U562" s="44">
        <v>4.8</v>
      </c>
      <c r="V562" s="44">
        <v>4.8</v>
      </c>
      <c r="W562" s="44">
        <v>4.8</v>
      </c>
      <c r="X562" s="44">
        <v>4.8</v>
      </c>
      <c r="Y562" s="44">
        <v>4.8</v>
      </c>
      <c r="Z562" s="44">
        <v>4.8</v>
      </c>
      <c r="AA562" s="44">
        <v>4.8</v>
      </c>
    </row>
    <row r="563" spans="1:27" ht="12.75" hidden="1" customHeight="1" outlineLevel="1" x14ac:dyDescent="0.3">
      <c r="A563" s="99" t="s">
        <v>2119</v>
      </c>
      <c r="B563" s="63" t="s">
        <v>81</v>
      </c>
      <c r="C563" s="43" t="s">
        <v>79</v>
      </c>
      <c r="D563" s="44">
        <f>$D$11</f>
        <v>88.27</v>
      </c>
      <c r="E563" s="44">
        <f t="shared" ref="E563:AA563" si="326">$D$11</f>
        <v>88.27</v>
      </c>
      <c r="F563" s="44">
        <f t="shared" si="326"/>
        <v>88.27</v>
      </c>
      <c r="G563" s="44">
        <f t="shared" si="326"/>
        <v>88.27</v>
      </c>
      <c r="H563" s="44">
        <f t="shared" si="326"/>
        <v>88.27</v>
      </c>
      <c r="I563" s="44">
        <f t="shared" si="326"/>
        <v>88.27</v>
      </c>
      <c r="J563" s="44">
        <f t="shared" si="326"/>
        <v>88.27</v>
      </c>
      <c r="K563" s="44">
        <f t="shared" si="326"/>
        <v>88.27</v>
      </c>
      <c r="L563" s="44">
        <f t="shared" si="326"/>
        <v>88.27</v>
      </c>
      <c r="M563" s="44">
        <f t="shared" si="326"/>
        <v>88.27</v>
      </c>
      <c r="N563" s="44">
        <f t="shared" si="326"/>
        <v>88.27</v>
      </c>
      <c r="O563" s="44">
        <f t="shared" si="326"/>
        <v>88.27</v>
      </c>
      <c r="P563" s="44">
        <f t="shared" si="326"/>
        <v>88.27</v>
      </c>
      <c r="Q563" s="44">
        <f t="shared" si="326"/>
        <v>88.27</v>
      </c>
      <c r="R563" s="44">
        <f t="shared" si="326"/>
        <v>88.27</v>
      </c>
      <c r="S563" s="44">
        <f t="shared" si="326"/>
        <v>88.27</v>
      </c>
      <c r="T563" s="44">
        <f t="shared" si="326"/>
        <v>88.27</v>
      </c>
      <c r="U563" s="44">
        <f t="shared" si="326"/>
        <v>88.27</v>
      </c>
      <c r="V563" s="44">
        <f t="shared" si="326"/>
        <v>88.27</v>
      </c>
      <c r="W563" s="44">
        <f t="shared" si="326"/>
        <v>88.27</v>
      </c>
      <c r="X563" s="44">
        <f t="shared" si="326"/>
        <v>88.27</v>
      </c>
      <c r="Y563" s="44">
        <f t="shared" si="326"/>
        <v>88.27</v>
      </c>
      <c r="Z563" s="44">
        <f t="shared" si="326"/>
        <v>88.27</v>
      </c>
      <c r="AA563" s="44">
        <f t="shared" si="326"/>
        <v>88.27</v>
      </c>
    </row>
    <row r="564" spans="1:27" ht="13.8" collapsed="1" x14ac:dyDescent="0.3">
      <c r="A564" s="98" t="s">
        <v>2120</v>
      </c>
      <c r="B564" s="28" t="str">
        <f>"23"&amp;"."&amp;$B$752&amp;"."&amp;$B$753</f>
        <v>23.02.2024</v>
      </c>
      <c r="C564" s="90" t="s">
        <v>76</v>
      </c>
      <c r="D564" s="91">
        <f>ROUND(((D565+D566+D568+D567)/1000),5)</f>
        <v>5.1310900000000004</v>
      </c>
      <c r="E564" s="91">
        <f>ROUND(((E565+E566+E568+E567)/1000),5)</f>
        <v>4.9936699999999998</v>
      </c>
      <c r="F564" s="91">
        <f>ROUND(((F565+F566+F568+F567)/1000),5)</f>
        <v>4.9158499999999998</v>
      </c>
      <c r="G564" s="91">
        <f t="shared" ref="G564:AA564" si="327">ROUND(((G565+G566+G568+G567)/1000),5)</f>
        <v>4.9019599999999999</v>
      </c>
      <c r="H564" s="91">
        <f t="shared" si="327"/>
        <v>4.9092599999999997</v>
      </c>
      <c r="I564" s="91">
        <f t="shared" si="327"/>
        <v>4.9764900000000001</v>
      </c>
      <c r="J564" s="91">
        <f t="shared" si="327"/>
        <v>5.0670599999999997</v>
      </c>
      <c r="K564" s="91">
        <f t="shared" si="327"/>
        <v>5.1811199999999999</v>
      </c>
      <c r="L564" s="91">
        <f t="shared" si="327"/>
        <v>5.29223</v>
      </c>
      <c r="M564" s="91">
        <f t="shared" si="327"/>
        <v>5.4370799999999999</v>
      </c>
      <c r="N564" s="91">
        <f t="shared" si="327"/>
        <v>5.5033700000000003</v>
      </c>
      <c r="O564" s="91">
        <f t="shared" si="327"/>
        <v>5.5160900000000002</v>
      </c>
      <c r="P564" s="91">
        <f t="shared" si="327"/>
        <v>5.5064500000000001</v>
      </c>
      <c r="Q564" s="91">
        <f t="shared" si="327"/>
        <v>5.4973900000000002</v>
      </c>
      <c r="R564" s="91">
        <f t="shared" si="327"/>
        <v>5.4638999999999998</v>
      </c>
      <c r="S564" s="91">
        <f t="shared" si="327"/>
        <v>5.4354399999999998</v>
      </c>
      <c r="T564" s="91">
        <f t="shared" si="327"/>
        <v>5.4526599999999998</v>
      </c>
      <c r="U564" s="91">
        <f t="shared" si="327"/>
        <v>5.5000099999999996</v>
      </c>
      <c r="V564" s="91">
        <f t="shared" si="327"/>
        <v>5.5224099999999998</v>
      </c>
      <c r="W564" s="91">
        <f t="shared" si="327"/>
        <v>5.5128599999999999</v>
      </c>
      <c r="X564" s="91">
        <f t="shared" si="327"/>
        <v>5.5035299999999996</v>
      </c>
      <c r="Y564" s="91">
        <f t="shared" si="327"/>
        <v>5.42563</v>
      </c>
      <c r="Z564" s="91">
        <f t="shared" si="327"/>
        <v>5.2651599999999998</v>
      </c>
      <c r="AA564" s="91">
        <f t="shared" si="327"/>
        <v>5.1025700000000001</v>
      </c>
    </row>
    <row r="565" spans="1:27" ht="12.75" hidden="1" customHeight="1" outlineLevel="1" x14ac:dyDescent="0.3">
      <c r="A565" s="99" t="s">
        <v>2121</v>
      </c>
      <c r="B565" s="63" t="s">
        <v>238</v>
      </c>
      <c r="C565" s="43" t="s">
        <v>79</v>
      </c>
      <c r="D565" s="44">
        <v>1478.25</v>
      </c>
      <c r="E565" s="44">
        <v>1340.83</v>
      </c>
      <c r="F565" s="44">
        <v>1263.01</v>
      </c>
      <c r="G565" s="44">
        <v>1249.1199999999999</v>
      </c>
      <c r="H565" s="44">
        <v>1256.42</v>
      </c>
      <c r="I565" s="44">
        <v>1323.65</v>
      </c>
      <c r="J565" s="44">
        <v>1414.22</v>
      </c>
      <c r="K565" s="44">
        <v>1528.28</v>
      </c>
      <c r="L565" s="44">
        <v>1639.39</v>
      </c>
      <c r="M565" s="44">
        <v>1784.24</v>
      </c>
      <c r="N565" s="44">
        <v>1850.53</v>
      </c>
      <c r="O565" s="44">
        <v>1863.25</v>
      </c>
      <c r="P565" s="44">
        <v>1853.61</v>
      </c>
      <c r="Q565" s="44">
        <v>1844.55</v>
      </c>
      <c r="R565" s="44">
        <v>1811.06</v>
      </c>
      <c r="S565" s="44">
        <v>1782.6</v>
      </c>
      <c r="T565" s="44">
        <v>1799.82</v>
      </c>
      <c r="U565" s="44">
        <v>1847.17</v>
      </c>
      <c r="V565" s="44">
        <v>1869.57</v>
      </c>
      <c r="W565" s="44">
        <v>1860.02</v>
      </c>
      <c r="X565" s="44">
        <v>1850.69</v>
      </c>
      <c r="Y565" s="44">
        <v>1772.79</v>
      </c>
      <c r="Z565" s="44">
        <v>1612.32</v>
      </c>
      <c r="AA565" s="44">
        <v>1449.73</v>
      </c>
    </row>
    <row r="566" spans="1:27" ht="12.75" hidden="1" customHeight="1" outlineLevel="1" x14ac:dyDescent="0.3">
      <c r="A566" s="99" t="s">
        <v>2122</v>
      </c>
      <c r="B566" s="63" t="s">
        <v>90</v>
      </c>
      <c r="C566" s="43" t="s">
        <v>79</v>
      </c>
      <c r="D566" s="44">
        <f>$D$456</f>
        <v>3559.77</v>
      </c>
      <c r="E566" s="44">
        <f t="shared" ref="E566:AA566" si="328">$D$456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3">
      <c r="A567" s="99" t="s">
        <v>2123</v>
      </c>
      <c r="B567" s="63" t="s">
        <v>83</v>
      </c>
      <c r="C567" s="43" t="s">
        <v>79</v>
      </c>
      <c r="D567" s="44">
        <v>4.8</v>
      </c>
      <c r="E567" s="44">
        <v>4.8</v>
      </c>
      <c r="F567" s="44">
        <v>4.8</v>
      </c>
      <c r="G567" s="44">
        <v>4.8</v>
      </c>
      <c r="H567" s="44">
        <v>4.8</v>
      </c>
      <c r="I567" s="44">
        <v>4.8</v>
      </c>
      <c r="J567" s="44">
        <v>4.8</v>
      </c>
      <c r="K567" s="44">
        <v>4.8</v>
      </c>
      <c r="L567" s="44">
        <v>4.8</v>
      </c>
      <c r="M567" s="44">
        <v>4.8</v>
      </c>
      <c r="N567" s="44">
        <v>4.8</v>
      </c>
      <c r="O567" s="44">
        <v>4.8</v>
      </c>
      <c r="P567" s="44">
        <v>4.8</v>
      </c>
      <c r="Q567" s="44">
        <v>4.8</v>
      </c>
      <c r="R567" s="44">
        <v>4.8</v>
      </c>
      <c r="S567" s="44">
        <v>4.8</v>
      </c>
      <c r="T567" s="44">
        <v>4.8</v>
      </c>
      <c r="U567" s="44">
        <v>4.8</v>
      </c>
      <c r="V567" s="44">
        <v>4.8</v>
      </c>
      <c r="W567" s="44">
        <v>4.8</v>
      </c>
      <c r="X567" s="44">
        <v>4.8</v>
      </c>
      <c r="Y567" s="44">
        <v>4.8</v>
      </c>
      <c r="Z567" s="44">
        <v>4.8</v>
      </c>
      <c r="AA567" s="44">
        <v>4.8</v>
      </c>
    </row>
    <row r="568" spans="1:27" ht="12.75" hidden="1" customHeight="1" outlineLevel="1" x14ac:dyDescent="0.3">
      <c r="A568" s="99" t="s">
        <v>2124</v>
      </c>
      <c r="B568" s="63" t="s">
        <v>81</v>
      </c>
      <c r="C568" s="43" t="s">
        <v>79</v>
      </c>
      <c r="D568" s="44">
        <f>$D$11</f>
        <v>88.27</v>
      </c>
      <c r="E568" s="44">
        <f t="shared" ref="E568:AA568" si="329">$D$11</f>
        <v>88.27</v>
      </c>
      <c r="F568" s="44">
        <f t="shared" si="329"/>
        <v>88.27</v>
      </c>
      <c r="G568" s="44">
        <f t="shared" si="329"/>
        <v>88.27</v>
      </c>
      <c r="H568" s="44">
        <f t="shared" si="329"/>
        <v>88.27</v>
      </c>
      <c r="I568" s="44">
        <f t="shared" si="329"/>
        <v>88.27</v>
      </c>
      <c r="J568" s="44">
        <f t="shared" si="329"/>
        <v>88.27</v>
      </c>
      <c r="K568" s="44">
        <f t="shared" si="329"/>
        <v>88.27</v>
      </c>
      <c r="L568" s="44">
        <f t="shared" si="329"/>
        <v>88.27</v>
      </c>
      <c r="M568" s="44">
        <f t="shared" si="329"/>
        <v>88.27</v>
      </c>
      <c r="N568" s="44">
        <f t="shared" si="329"/>
        <v>88.27</v>
      </c>
      <c r="O568" s="44">
        <f t="shared" si="329"/>
        <v>88.27</v>
      </c>
      <c r="P568" s="44">
        <f t="shared" si="329"/>
        <v>88.27</v>
      </c>
      <c r="Q568" s="44">
        <f t="shared" si="329"/>
        <v>88.27</v>
      </c>
      <c r="R568" s="44">
        <f t="shared" si="329"/>
        <v>88.27</v>
      </c>
      <c r="S568" s="44">
        <f t="shared" si="329"/>
        <v>88.27</v>
      </c>
      <c r="T568" s="44">
        <f t="shared" si="329"/>
        <v>88.27</v>
      </c>
      <c r="U568" s="44">
        <f t="shared" si="329"/>
        <v>88.27</v>
      </c>
      <c r="V568" s="44">
        <f t="shared" si="329"/>
        <v>88.27</v>
      </c>
      <c r="W568" s="44">
        <f t="shared" si="329"/>
        <v>88.27</v>
      </c>
      <c r="X568" s="44">
        <f t="shared" si="329"/>
        <v>88.27</v>
      </c>
      <c r="Y568" s="44">
        <f t="shared" si="329"/>
        <v>88.27</v>
      </c>
      <c r="Z568" s="44">
        <f t="shared" si="329"/>
        <v>88.27</v>
      </c>
      <c r="AA568" s="44">
        <f t="shared" si="329"/>
        <v>88.27</v>
      </c>
    </row>
    <row r="569" spans="1:27" ht="13.8" collapsed="1" x14ac:dyDescent="0.3">
      <c r="A569" s="98" t="s">
        <v>2125</v>
      </c>
      <c r="B569" s="28" t="str">
        <f>"24"&amp;"."&amp;$B$752&amp;"."&amp;$B$753</f>
        <v>24.02.2024</v>
      </c>
      <c r="C569" s="90" t="s">
        <v>76</v>
      </c>
      <c r="D569" s="91">
        <f>ROUND(((D570+D571+D573+D572)/1000),5)</f>
        <v>5.1946199999999996</v>
      </c>
      <c r="E569" s="91">
        <f>ROUND(((E570+E571+E573+E572)/1000),5)</f>
        <v>5.07395</v>
      </c>
      <c r="F569" s="91">
        <f>ROUND(((F570+F571+F573+F572)/1000),5)</f>
        <v>4.9739599999999999</v>
      </c>
      <c r="G569" s="91">
        <f t="shared" ref="G569:AA569" si="330">ROUND(((G570+G571+G573+G572)/1000),5)</f>
        <v>4.9304100000000002</v>
      </c>
      <c r="H569" s="91">
        <f t="shared" si="330"/>
        <v>4.9606199999999996</v>
      </c>
      <c r="I569" s="91">
        <f t="shared" si="330"/>
        <v>4.9986899999999999</v>
      </c>
      <c r="J569" s="91">
        <f t="shared" si="330"/>
        <v>5.1031199999999997</v>
      </c>
      <c r="K569" s="91">
        <f t="shared" si="330"/>
        <v>5.1637300000000002</v>
      </c>
      <c r="L569" s="91">
        <f t="shared" si="330"/>
        <v>5.4070299999999998</v>
      </c>
      <c r="M569" s="91">
        <f t="shared" si="330"/>
        <v>5.4951999999999996</v>
      </c>
      <c r="N569" s="91">
        <f t="shared" si="330"/>
        <v>5.5335700000000001</v>
      </c>
      <c r="O569" s="91">
        <f t="shared" si="330"/>
        <v>5.54922</v>
      </c>
      <c r="P569" s="91">
        <f t="shared" si="330"/>
        <v>5.5367499999999996</v>
      </c>
      <c r="Q569" s="91">
        <f t="shared" si="330"/>
        <v>5.5252699999999999</v>
      </c>
      <c r="R569" s="91">
        <f t="shared" si="330"/>
        <v>5.4991700000000003</v>
      </c>
      <c r="S569" s="91">
        <f t="shared" si="330"/>
        <v>5.4818899999999999</v>
      </c>
      <c r="T569" s="91">
        <f t="shared" si="330"/>
        <v>5.4918800000000001</v>
      </c>
      <c r="U569" s="91">
        <f t="shared" si="330"/>
        <v>5.5070300000000003</v>
      </c>
      <c r="V569" s="91">
        <f t="shared" si="330"/>
        <v>5.5376700000000003</v>
      </c>
      <c r="W569" s="91">
        <f t="shared" si="330"/>
        <v>5.5415799999999997</v>
      </c>
      <c r="X569" s="91">
        <f t="shared" si="330"/>
        <v>5.5371699999999997</v>
      </c>
      <c r="Y569" s="91">
        <f t="shared" si="330"/>
        <v>5.4669999999999996</v>
      </c>
      <c r="Z569" s="91">
        <f t="shared" si="330"/>
        <v>5.2856500000000004</v>
      </c>
      <c r="AA569" s="91">
        <f t="shared" si="330"/>
        <v>5.1177099999999998</v>
      </c>
    </row>
    <row r="570" spans="1:27" ht="12.75" hidden="1" customHeight="1" outlineLevel="1" x14ac:dyDescent="0.3">
      <c r="A570" s="99" t="s">
        <v>2126</v>
      </c>
      <c r="B570" s="63" t="s">
        <v>238</v>
      </c>
      <c r="C570" s="43" t="s">
        <v>79</v>
      </c>
      <c r="D570" s="44">
        <v>1541.78</v>
      </c>
      <c r="E570" s="44">
        <v>1421.11</v>
      </c>
      <c r="F570" s="44">
        <v>1321.12</v>
      </c>
      <c r="G570" s="44">
        <v>1277.57</v>
      </c>
      <c r="H570" s="44">
        <v>1307.78</v>
      </c>
      <c r="I570" s="44">
        <v>1345.85</v>
      </c>
      <c r="J570" s="44">
        <v>1450.28</v>
      </c>
      <c r="K570" s="44">
        <v>1510.89</v>
      </c>
      <c r="L570" s="44">
        <v>1754.19</v>
      </c>
      <c r="M570" s="44">
        <v>1842.36</v>
      </c>
      <c r="N570" s="44">
        <v>1880.73</v>
      </c>
      <c r="O570" s="44">
        <v>1896.38</v>
      </c>
      <c r="P570" s="44">
        <v>1883.91</v>
      </c>
      <c r="Q570" s="44">
        <v>1872.43</v>
      </c>
      <c r="R570" s="44">
        <v>1846.33</v>
      </c>
      <c r="S570" s="44">
        <v>1829.05</v>
      </c>
      <c r="T570" s="44">
        <v>1839.04</v>
      </c>
      <c r="U570" s="44">
        <v>1854.19</v>
      </c>
      <c r="V570" s="44">
        <v>1884.83</v>
      </c>
      <c r="W570" s="44">
        <v>1888.74</v>
      </c>
      <c r="X570" s="44">
        <v>1884.33</v>
      </c>
      <c r="Y570" s="44">
        <v>1814.16</v>
      </c>
      <c r="Z570" s="44">
        <v>1632.81</v>
      </c>
      <c r="AA570" s="44">
        <v>1464.87</v>
      </c>
    </row>
    <row r="571" spans="1:27" ht="12.75" hidden="1" customHeight="1" outlineLevel="1" x14ac:dyDescent="0.3">
      <c r="A571" s="99" t="s">
        <v>2127</v>
      </c>
      <c r="B571" s="63" t="s">
        <v>90</v>
      </c>
      <c r="C571" s="43" t="s">
        <v>79</v>
      </c>
      <c r="D571" s="44">
        <f>$D$456</f>
        <v>3559.77</v>
      </c>
      <c r="E571" s="44">
        <f t="shared" ref="E571:AA571" si="331">$D$456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3">
      <c r="A572" s="99" t="s">
        <v>2128</v>
      </c>
      <c r="B572" s="63" t="s">
        <v>83</v>
      </c>
      <c r="C572" s="43" t="s">
        <v>79</v>
      </c>
      <c r="D572" s="44">
        <v>4.8</v>
      </c>
      <c r="E572" s="44">
        <v>4.8</v>
      </c>
      <c r="F572" s="44">
        <v>4.8</v>
      </c>
      <c r="G572" s="44">
        <v>4.8</v>
      </c>
      <c r="H572" s="44">
        <v>4.8</v>
      </c>
      <c r="I572" s="44">
        <v>4.8</v>
      </c>
      <c r="J572" s="44">
        <v>4.8</v>
      </c>
      <c r="K572" s="44">
        <v>4.8</v>
      </c>
      <c r="L572" s="44">
        <v>4.8</v>
      </c>
      <c r="M572" s="44">
        <v>4.8</v>
      </c>
      <c r="N572" s="44">
        <v>4.8</v>
      </c>
      <c r="O572" s="44">
        <v>4.8</v>
      </c>
      <c r="P572" s="44">
        <v>4.8</v>
      </c>
      <c r="Q572" s="44">
        <v>4.8</v>
      </c>
      <c r="R572" s="44">
        <v>4.8</v>
      </c>
      <c r="S572" s="44">
        <v>4.8</v>
      </c>
      <c r="T572" s="44">
        <v>4.8</v>
      </c>
      <c r="U572" s="44">
        <v>4.8</v>
      </c>
      <c r="V572" s="44">
        <v>4.8</v>
      </c>
      <c r="W572" s="44">
        <v>4.8</v>
      </c>
      <c r="X572" s="44">
        <v>4.8</v>
      </c>
      <c r="Y572" s="44">
        <v>4.8</v>
      </c>
      <c r="Z572" s="44">
        <v>4.8</v>
      </c>
      <c r="AA572" s="44">
        <v>4.8</v>
      </c>
    </row>
    <row r="573" spans="1:27" ht="12.75" hidden="1" customHeight="1" outlineLevel="1" x14ac:dyDescent="0.3">
      <c r="A573" s="99" t="s">
        <v>2129</v>
      </c>
      <c r="B573" s="63" t="s">
        <v>81</v>
      </c>
      <c r="C573" s="43" t="s">
        <v>79</v>
      </c>
      <c r="D573" s="44">
        <f>$D$11</f>
        <v>88.27</v>
      </c>
      <c r="E573" s="44">
        <f t="shared" ref="E573:AA573" si="332">$D$11</f>
        <v>88.27</v>
      </c>
      <c r="F573" s="44">
        <f t="shared" si="332"/>
        <v>88.27</v>
      </c>
      <c r="G573" s="44">
        <f t="shared" si="332"/>
        <v>88.27</v>
      </c>
      <c r="H573" s="44">
        <f t="shared" si="332"/>
        <v>88.27</v>
      </c>
      <c r="I573" s="44">
        <f t="shared" si="332"/>
        <v>88.27</v>
      </c>
      <c r="J573" s="44">
        <f t="shared" si="332"/>
        <v>88.27</v>
      </c>
      <c r="K573" s="44">
        <f t="shared" si="332"/>
        <v>88.27</v>
      </c>
      <c r="L573" s="44">
        <f t="shared" si="332"/>
        <v>88.27</v>
      </c>
      <c r="M573" s="44">
        <f t="shared" si="332"/>
        <v>88.27</v>
      </c>
      <c r="N573" s="44">
        <f t="shared" si="332"/>
        <v>88.27</v>
      </c>
      <c r="O573" s="44">
        <f t="shared" si="332"/>
        <v>88.27</v>
      </c>
      <c r="P573" s="44">
        <f t="shared" si="332"/>
        <v>88.27</v>
      </c>
      <c r="Q573" s="44">
        <f t="shared" si="332"/>
        <v>88.27</v>
      </c>
      <c r="R573" s="44">
        <f t="shared" si="332"/>
        <v>88.27</v>
      </c>
      <c r="S573" s="44">
        <f t="shared" si="332"/>
        <v>88.27</v>
      </c>
      <c r="T573" s="44">
        <f t="shared" si="332"/>
        <v>88.27</v>
      </c>
      <c r="U573" s="44">
        <f t="shared" si="332"/>
        <v>88.27</v>
      </c>
      <c r="V573" s="44">
        <f t="shared" si="332"/>
        <v>88.27</v>
      </c>
      <c r="W573" s="44">
        <f t="shared" si="332"/>
        <v>88.27</v>
      </c>
      <c r="X573" s="44">
        <f t="shared" si="332"/>
        <v>88.27</v>
      </c>
      <c r="Y573" s="44">
        <f t="shared" si="332"/>
        <v>88.27</v>
      </c>
      <c r="Z573" s="44">
        <f t="shared" si="332"/>
        <v>88.27</v>
      </c>
      <c r="AA573" s="44">
        <f t="shared" si="332"/>
        <v>88.27</v>
      </c>
    </row>
    <row r="574" spans="1:27" ht="13.8" collapsed="1" x14ac:dyDescent="0.3">
      <c r="A574" s="98" t="s">
        <v>2130</v>
      </c>
      <c r="B574" s="28" t="str">
        <f>"25"&amp;"."&amp;$B$752&amp;"."&amp;$B$753</f>
        <v>25.02.2024</v>
      </c>
      <c r="C574" s="90" t="s">
        <v>76</v>
      </c>
      <c r="D574" s="91">
        <f>ROUND(((D575+D576+D578+D577)/1000),5)</f>
        <v>5.1792800000000003</v>
      </c>
      <c r="E574" s="91">
        <f>ROUND(((E575+E576+E578+E577)/1000),5)</f>
        <v>5.0256999999999996</v>
      </c>
      <c r="F574" s="91">
        <f>ROUND(((F575+F576+F578+F577)/1000),5)</f>
        <v>4.9222200000000003</v>
      </c>
      <c r="G574" s="91">
        <f t="shared" ref="G574:AA574" si="333">ROUND(((G575+G576+G578+G577)/1000),5)</f>
        <v>4.9138900000000003</v>
      </c>
      <c r="H574" s="91">
        <f t="shared" si="333"/>
        <v>4.91723</v>
      </c>
      <c r="I574" s="91">
        <f t="shared" si="333"/>
        <v>4.9530399999999997</v>
      </c>
      <c r="J574" s="91">
        <f t="shared" si="333"/>
        <v>5.0425500000000003</v>
      </c>
      <c r="K574" s="91">
        <f t="shared" si="333"/>
        <v>5.1135200000000003</v>
      </c>
      <c r="L574" s="91">
        <f t="shared" si="333"/>
        <v>5.2812599999999996</v>
      </c>
      <c r="M574" s="91">
        <f t="shared" si="333"/>
        <v>5.4587399999999997</v>
      </c>
      <c r="N574" s="91">
        <f t="shared" si="333"/>
        <v>5.5212500000000002</v>
      </c>
      <c r="O574" s="91">
        <f t="shared" si="333"/>
        <v>5.5315000000000003</v>
      </c>
      <c r="P574" s="91">
        <f t="shared" si="333"/>
        <v>5.52217</v>
      </c>
      <c r="Q574" s="91">
        <f t="shared" si="333"/>
        <v>5.5120300000000002</v>
      </c>
      <c r="R574" s="91">
        <f t="shared" si="333"/>
        <v>5.4772699999999999</v>
      </c>
      <c r="S574" s="91">
        <f t="shared" si="333"/>
        <v>5.4670399999999999</v>
      </c>
      <c r="T574" s="91">
        <f t="shared" si="333"/>
        <v>5.4928100000000004</v>
      </c>
      <c r="U574" s="91">
        <f t="shared" si="333"/>
        <v>5.5278999999999998</v>
      </c>
      <c r="V574" s="91">
        <f t="shared" si="333"/>
        <v>5.5886199999999997</v>
      </c>
      <c r="W574" s="91">
        <f t="shared" si="333"/>
        <v>5.57226</v>
      </c>
      <c r="X574" s="91">
        <f t="shared" si="333"/>
        <v>5.5683100000000003</v>
      </c>
      <c r="Y574" s="91">
        <f t="shared" si="333"/>
        <v>5.5042900000000001</v>
      </c>
      <c r="Z574" s="91">
        <f t="shared" si="333"/>
        <v>5.3143900000000004</v>
      </c>
      <c r="AA574" s="91">
        <f t="shared" si="333"/>
        <v>5.1165099999999999</v>
      </c>
    </row>
    <row r="575" spans="1:27" ht="12.75" hidden="1" customHeight="1" outlineLevel="1" x14ac:dyDescent="0.3">
      <c r="A575" s="99" t="s">
        <v>2131</v>
      </c>
      <c r="B575" s="63" t="s">
        <v>238</v>
      </c>
      <c r="C575" s="43" t="s">
        <v>79</v>
      </c>
      <c r="D575" s="44">
        <v>1526.44</v>
      </c>
      <c r="E575" s="44">
        <v>1372.86</v>
      </c>
      <c r="F575" s="44">
        <v>1269.3800000000001</v>
      </c>
      <c r="G575" s="44">
        <v>1261.05</v>
      </c>
      <c r="H575" s="44">
        <v>1264.3900000000001</v>
      </c>
      <c r="I575" s="44">
        <v>1300.2</v>
      </c>
      <c r="J575" s="44">
        <v>1389.71</v>
      </c>
      <c r="K575" s="44">
        <v>1460.68</v>
      </c>
      <c r="L575" s="44">
        <v>1628.42</v>
      </c>
      <c r="M575" s="44">
        <v>1805.9</v>
      </c>
      <c r="N575" s="44">
        <v>1868.41</v>
      </c>
      <c r="O575" s="44">
        <v>1878.66</v>
      </c>
      <c r="P575" s="44">
        <v>1869.33</v>
      </c>
      <c r="Q575" s="44">
        <v>1859.19</v>
      </c>
      <c r="R575" s="44">
        <v>1824.43</v>
      </c>
      <c r="S575" s="44">
        <v>1814.2</v>
      </c>
      <c r="T575" s="44">
        <v>1839.97</v>
      </c>
      <c r="U575" s="44">
        <v>1875.06</v>
      </c>
      <c r="V575" s="44">
        <v>1935.78</v>
      </c>
      <c r="W575" s="44">
        <v>1919.42</v>
      </c>
      <c r="X575" s="44">
        <v>1915.47</v>
      </c>
      <c r="Y575" s="44">
        <v>1851.45</v>
      </c>
      <c r="Z575" s="44">
        <v>1661.55</v>
      </c>
      <c r="AA575" s="44">
        <v>1463.67</v>
      </c>
    </row>
    <row r="576" spans="1:27" ht="12.75" hidden="1" customHeight="1" outlineLevel="1" x14ac:dyDescent="0.3">
      <c r="A576" s="99" t="s">
        <v>2132</v>
      </c>
      <c r="B576" s="63" t="s">
        <v>90</v>
      </c>
      <c r="C576" s="43" t="s">
        <v>79</v>
      </c>
      <c r="D576" s="44">
        <f>$D$456</f>
        <v>3559.77</v>
      </c>
      <c r="E576" s="44">
        <f t="shared" ref="E576:AA576" si="334">$D$456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3">
      <c r="A577" s="99" t="s">
        <v>2133</v>
      </c>
      <c r="B577" s="63" t="s">
        <v>83</v>
      </c>
      <c r="C577" s="43" t="s">
        <v>79</v>
      </c>
      <c r="D577" s="44">
        <v>4.8</v>
      </c>
      <c r="E577" s="44">
        <v>4.8</v>
      </c>
      <c r="F577" s="44">
        <v>4.8</v>
      </c>
      <c r="G577" s="44">
        <v>4.8</v>
      </c>
      <c r="H577" s="44">
        <v>4.8</v>
      </c>
      <c r="I577" s="44">
        <v>4.8</v>
      </c>
      <c r="J577" s="44">
        <v>4.8</v>
      </c>
      <c r="K577" s="44">
        <v>4.8</v>
      </c>
      <c r="L577" s="44">
        <v>4.8</v>
      </c>
      <c r="M577" s="44">
        <v>4.8</v>
      </c>
      <c r="N577" s="44">
        <v>4.8</v>
      </c>
      <c r="O577" s="44">
        <v>4.8</v>
      </c>
      <c r="P577" s="44">
        <v>4.8</v>
      </c>
      <c r="Q577" s="44">
        <v>4.8</v>
      </c>
      <c r="R577" s="44">
        <v>4.8</v>
      </c>
      <c r="S577" s="44">
        <v>4.8</v>
      </c>
      <c r="T577" s="44">
        <v>4.8</v>
      </c>
      <c r="U577" s="44">
        <v>4.8</v>
      </c>
      <c r="V577" s="44">
        <v>4.8</v>
      </c>
      <c r="W577" s="44">
        <v>4.8</v>
      </c>
      <c r="X577" s="44">
        <v>4.8</v>
      </c>
      <c r="Y577" s="44">
        <v>4.8</v>
      </c>
      <c r="Z577" s="44">
        <v>4.8</v>
      </c>
      <c r="AA577" s="44">
        <v>4.8</v>
      </c>
    </row>
    <row r="578" spans="1:27" ht="12.75" hidden="1" customHeight="1" outlineLevel="1" x14ac:dyDescent="0.3">
      <c r="A578" s="99" t="s">
        <v>2134</v>
      </c>
      <c r="B578" s="63" t="s">
        <v>81</v>
      </c>
      <c r="C578" s="43" t="s">
        <v>79</v>
      </c>
      <c r="D578" s="44">
        <f>$D$11</f>
        <v>88.27</v>
      </c>
      <c r="E578" s="44">
        <f t="shared" ref="E578:AA578" si="335">$D$11</f>
        <v>88.27</v>
      </c>
      <c r="F578" s="44">
        <f t="shared" si="335"/>
        <v>88.27</v>
      </c>
      <c r="G578" s="44">
        <f t="shared" si="335"/>
        <v>88.27</v>
      </c>
      <c r="H578" s="44">
        <f t="shared" si="335"/>
        <v>88.27</v>
      </c>
      <c r="I578" s="44">
        <f t="shared" si="335"/>
        <v>88.27</v>
      </c>
      <c r="J578" s="44">
        <f t="shared" si="335"/>
        <v>88.27</v>
      </c>
      <c r="K578" s="44">
        <f t="shared" si="335"/>
        <v>88.27</v>
      </c>
      <c r="L578" s="44">
        <f t="shared" si="335"/>
        <v>88.27</v>
      </c>
      <c r="M578" s="44">
        <f t="shared" si="335"/>
        <v>88.27</v>
      </c>
      <c r="N578" s="44">
        <f t="shared" si="335"/>
        <v>88.27</v>
      </c>
      <c r="O578" s="44">
        <f t="shared" si="335"/>
        <v>88.27</v>
      </c>
      <c r="P578" s="44">
        <f t="shared" si="335"/>
        <v>88.27</v>
      </c>
      <c r="Q578" s="44">
        <f t="shared" si="335"/>
        <v>88.27</v>
      </c>
      <c r="R578" s="44">
        <f t="shared" si="335"/>
        <v>88.27</v>
      </c>
      <c r="S578" s="44">
        <f t="shared" si="335"/>
        <v>88.27</v>
      </c>
      <c r="T578" s="44">
        <f t="shared" si="335"/>
        <v>88.27</v>
      </c>
      <c r="U578" s="44">
        <f t="shared" si="335"/>
        <v>88.27</v>
      </c>
      <c r="V578" s="44">
        <f t="shared" si="335"/>
        <v>88.27</v>
      </c>
      <c r="W578" s="44">
        <f t="shared" si="335"/>
        <v>88.27</v>
      </c>
      <c r="X578" s="44">
        <f t="shared" si="335"/>
        <v>88.27</v>
      </c>
      <c r="Y578" s="44">
        <f t="shared" si="335"/>
        <v>88.27</v>
      </c>
      <c r="Z578" s="44">
        <f t="shared" si="335"/>
        <v>88.27</v>
      </c>
      <c r="AA578" s="44">
        <f t="shared" si="335"/>
        <v>88.27</v>
      </c>
    </row>
    <row r="579" spans="1:27" ht="13.8" collapsed="1" x14ac:dyDescent="0.3">
      <c r="A579" s="98" t="s">
        <v>2135</v>
      </c>
      <c r="B579" s="28" t="str">
        <f>"26"&amp;"."&amp;$B$752&amp;"."&amp;$B$753</f>
        <v>26.02.2024</v>
      </c>
      <c r="C579" s="90" t="s">
        <v>76</v>
      </c>
      <c r="D579" s="91">
        <f>ROUND(((D580+D581+D583+D582)/1000),5)</f>
        <v>5.0603600000000002</v>
      </c>
      <c r="E579" s="91">
        <f>ROUND(((E580+E581+E583+E582)/1000),5)</f>
        <v>4.9319699999999997</v>
      </c>
      <c r="F579" s="91">
        <f>ROUND(((F580+F581+F583+F582)/1000),5)</f>
        <v>4.8749000000000002</v>
      </c>
      <c r="G579" s="91">
        <f t="shared" ref="G579:AA579" si="336">ROUND(((G580+G581+G583+G582)/1000),5)</f>
        <v>4.8820199999999998</v>
      </c>
      <c r="H579" s="91">
        <f t="shared" si="336"/>
        <v>4.8984199999999998</v>
      </c>
      <c r="I579" s="91">
        <f t="shared" si="336"/>
        <v>5.0400900000000002</v>
      </c>
      <c r="J579" s="91">
        <f t="shared" si="336"/>
        <v>5.2031799999999997</v>
      </c>
      <c r="K579" s="91">
        <f t="shared" si="336"/>
        <v>5.4865899999999996</v>
      </c>
      <c r="L579" s="91">
        <f t="shared" si="336"/>
        <v>5.6189400000000003</v>
      </c>
      <c r="M579" s="91">
        <f t="shared" si="336"/>
        <v>5.6299099999999997</v>
      </c>
      <c r="N579" s="91">
        <f t="shared" si="336"/>
        <v>5.6497299999999999</v>
      </c>
      <c r="O579" s="91">
        <f t="shared" si="336"/>
        <v>5.67788</v>
      </c>
      <c r="P579" s="91">
        <f t="shared" si="336"/>
        <v>5.6693499999999997</v>
      </c>
      <c r="Q579" s="91">
        <f t="shared" si="336"/>
        <v>5.6709300000000002</v>
      </c>
      <c r="R579" s="91">
        <f t="shared" si="336"/>
        <v>5.6608200000000002</v>
      </c>
      <c r="S579" s="91">
        <f t="shared" si="336"/>
        <v>5.5977499999999996</v>
      </c>
      <c r="T579" s="91">
        <f t="shared" si="336"/>
        <v>5.5814300000000001</v>
      </c>
      <c r="U579" s="91">
        <f t="shared" si="336"/>
        <v>5.5956799999999998</v>
      </c>
      <c r="V579" s="91">
        <f t="shared" si="336"/>
        <v>5.6194499999999996</v>
      </c>
      <c r="W579" s="91">
        <f t="shared" si="336"/>
        <v>5.6448700000000001</v>
      </c>
      <c r="X579" s="91">
        <f t="shared" si="336"/>
        <v>5.5518200000000002</v>
      </c>
      <c r="Y579" s="91">
        <f t="shared" si="336"/>
        <v>5.4341900000000001</v>
      </c>
      <c r="Z579" s="91">
        <f t="shared" si="336"/>
        <v>5.2015200000000004</v>
      </c>
      <c r="AA579" s="91">
        <f t="shared" si="336"/>
        <v>4.9539999999999997</v>
      </c>
    </row>
    <row r="580" spans="1:27" ht="12.75" hidden="1" customHeight="1" outlineLevel="1" x14ac:dyDescent="0.3">
      <c r="A580" s="99" t="s">
        <v>2136</v>
      </c>
      <c r="B580" s="63" t="s">
        <v>238</v>
      </c>
      <c r="C580" s="43" t="s">
        <v>79</v>
      </c>
      <c r="D580" s="44">
        <v>1407.52</v>
      </c>
      <c r="E580" s="44">
        <v>1279.1300000000001</v>
      </c>
      <c r="F580" s="44">
        <v>1222.06</v>
      </c>
      <c r="G580" s="44">
        <v>1229.18</v>
      </c>
      <c r="H580" s="44">
        <v>1245.58</v>
      </c>
      <c r="I580" s="44">
        <v>1387.25</v>
      </c>
      <c r="J580" s="44">
        <v>1550.34</v>
      </c>
      <c r="K580" s="44">
        <v>1833.75</v>
      </c>
      <c r="L580" s="44">
        <v>1966.1</v>
      </c>
      <c r="M580" s="44">
        <v>1977.07</v>
      </c>
      <c r="N580" s="44">
        <v>1996.89</v>
      </c>
      <c r="O580" s="44">
        <v>2025.04</v>
      </c>
      <c r="P580" s="44">
        <v>2016.51</v>
      </c>
      <c r="Q580" s="44">
        <v>2018.09</v>
      </c>
      <c r="R580" s="44">
        <v>2007.98</v>
      </c>
      <c r="S580" s="44">
        <v>1944.91</v>
      </c>
      <c r="T580" s="44">
        <v>1928.59</v>
      </c>
      <c r="U580" s="44">
        <v>1942.84</v>
      </c>
      <c r="V580" s="44">
        <v>1966.61</v>
      </c>
      <c r="W580" s="44">
        <v>1992.03</v>
      </c>
      <c r="X580" s="44">
        <v>1898.98</v>
      </c>
      <c r="Y580" s="44">
        <v>1781.35</v>
      </c>
      <c r="Z580" s="44">
        <v>1548.68</v>
      </c>
      <c r="AA580" s="44">
        <v>1301.1600000000001</v>
      </c>
    </row>
    <row r="581" spans="1:27" ht="12.75" hidden="1" customHeight="1" outlineLevel="1" x14ac:dyDescent="0.3">
      <c r="A581" s="99" t="s">
        <v>2137</v>
      </c>
      <c r="B581" s="63" t="s">
        <v>90</v>
      </c>
      <c r="C581" s="43" t="s">
        <v>79</v>
      </c>
      <c r="D581" s="44">
        <f>$D$456</f>
        <v>3559.77</v>
      </c>
      <c r="E581" s="44">
        <f t="shared" ref="E581:AA581" si="337">$D$456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3">
      <c r="A582" s="99" t="s">
        <v>2138</v>
      </c>
      <c r="B582" s="63" t="s">
        <v>83</v>
      </c>
      <c r="C582" s="43" t="s">
        <v>79</v>
      </c>
      <c r="D582" s="44">
        <v>4.8</v>
      </c>
      <c r="E582" s="44">
        <v>4.8</v>
      </c>
      <c r="F582" s="44">
        <v>4.8</v>
      </c>
      <c r="G582" s="44">
        <v>4.8</v>
      </c>
      <c r="H582" s="44">
        <v>4.8</v>
      </c>
      <c r="I582" s="44">
        <v>4.8</v>
      </c>
      <c r="J582" s="44">
        <v>4.8</v>
      </c>
      <c r="K582" s="44">
        <v>4.8</v>
      </c>
      <c r="L582" s="44">
        <v>4.8</v>
      </c>
      <c r="M582" s="44">
        <v>4.8</v>
      </c>
      <c r="N582" s="44">
        <v>4.8</v>
      </c>
      <c r="O582" s="44">
        <v>4.8</v>
      </c>
      <c r="P582" s="44">
        <v>4.8</v>
      </c>
      <c r="Q582" s="44">
        <v>4.8</v>
      </c>
      <c r="R582" s="44">
        <v>4.8</v>
      </c>
      <c r="S582" s="44">
        <v>4.8</v>
      </c>
      <c r="T582" s="44">
        <v>4.8</v>
      </c>
      <c r="U582" s="44">
        <v>4.8</v>
      </c>
      <c r="V582" s="44">
        <v>4.8</v>
      </c>
      <c r="W582" s="44">
        <v>4.8</v>
      </c>
      <c r="X582" s="44">
        <v>4.8</v>
      </c>
      <c r="Y582" s="44">
        <v>4.8</v>
      </c>
      <c r="Z582" s="44">
        <v>4.8</v>
      </c>
      <c r="AA582" s="44">
        <v>4.8</v>
      </c>
    </row>
    <row r="583" spans="1:27" ht="12.75" hidden="1" customHeight="1" outlineLevel="1" x14ac:dyDescent="0.3">
      <c r="A583" s="99" t="s">
        <v>2139</v>
      </c>
      <c r="B583" s="63" t="s">
        <v>81</v>
      </c>
      <c r="C583" s="43" t="s">
        <v>79</v>
      </c>
      <c r="D583" s="44">
        <f>$D$11</f>
        <v>88.27</v>
      </c>
      <c r="E583" s="44">
        <f t="shared" ref="E583:AA583" si="338">$D$11</f>
        <v>88.27</v>
      </c>
      <c r="F583" s="44">
        <f t="shared" si="338"/>
        <v>88.27</v>
      </c>
      <c r="G583" s="44">
        <f t="shared" si="338"/>
        <v>88.27</v>
      </c>
      <c r="H583" s="44">
        <f t="shared" si="338"/>
        <v>88.27</v>
      </c>
      <c r="I583" s="44">
        <f t="shared" si="338"/>
        <v>88.27</v>
      </c>
      <c r="J583" s="44">
        <f t="shared" si="338"/>
        <v>88.27</v>
      </c>
      <c r="K583" s="44">
        <f t="shared" si="338"/>
        <v>88.27</v>
      </c>
      <c r="L583" s="44">
        <f t="shared" si="338"/>
        <v>88.27</v>
      </c>
      <c r="M583" s="44">
        <f t="shared" si="338"/>
        <v>88.27</v>
      </c>
      <c r="N583" s="44">
        <f t="shared" si="338"/>
        <v>88.27</v>
      </c>
      <c r="O583" s="44">
        <f t="shared" si="338"/>
        <v>88.27</v>
      </c>
      <c r="P583" s="44">
        <f t="shared" si="338"/>
        <v>88.27</v>
      </c>
      <c r="Q583" s="44">
        <f t="shared" si="338"/>
        <v>88.27</v>
      </c>
      <c r="R583" s="44">
        <f t="shared" si="338"/>
        <v>88.27</v>
      </c>
      <c r="S583" s="44">
        <f t="shared" si="338"/>
        <v>88.27</v>
      </c>
      <c r="T583" s="44">
        <f t="shared" si="338"/>
        <v>88.27</v>
      </c>
      <c r="U583" s="44">
        <f t="shared" si="338"/>
        <v>88.27</v>
      </c>
      <c r="V583" s="44">
        <f t="shared" si="338"/>
        <v>88.27</v>
      </c>
      <c r="W583" s="44">
        <f t="shared" si="338"/>
        <v>88.27</v>
      </c>
      <c r="X583" s="44">
        <f t="shared" si="338"/>
        <v>88.27</v>
      </c>
      <c r="Y583" s="44">
        <f t="shared" si="338"/>
        <v>88.27</v>
      </c>
      <c r="Z583" s="44">
        <f t="shared" si="338"/>
        <v>88.27</v>
      </c>
      <c r="AA583" s="44">
        <f t="shared" si="338"/>
        <v>88.27</v>
      </c>
    </row>
    <row r="584" spans="1:27" ht="13.8" collapsed="1" x14ac:dyDescent="0.3">
      <c r="A584" s="98" t="s">
        <v>2140</v>
      </c>
      <c r="B584" s="28" t="str">
        <f>"27"&amp;"."&amp;$B$752&amp;"."&amp;$B$753</f>
        <v>27.02.2024</v>
      </c>
      <c r="C584" s="90" t="s">
        <v>76</v>
      </c>
      <c r="D584" s="91">
        <f>ROUND(((D585+D586+D588+D587)/1000),5)</f>
        <v>4.9392699999999996</v>
      </c>
      <c r="E584" s="91">
        <f>ROUND(((E585+E586+E588+E587)/1000),5)</f>
        <v>4.8873499999999996</v>
      </c>
      <c r="F584" s="91">
        <f>ROUND(((F585+F586+F588+F587)/1000),5)</f>
        <v>4.8608500000000001</v>
      </c>
      <c r="G584" s="91">
        <f t="shared" ref="G584:AA584" si="339">ROUND(((G585+G586+G588+G587)/1000),5)</f>
        <v>4.8582900000000002</v>
      </c>
      <c r="H584" s="91">
        <f t="shared" si="339"/>
        <v>4.8919899999999998</v>
      </c>
      <c r="I584" s="91">
        <f t="shared" si="339"/>
        <v>5.0552400000000004</v>
      </c>
      <c r="J584" s="91">
        <f t="shared" si="339"/>
        <v>5.1825700000000001</v>
      </c>
      <c r="K584" s="91">
        <f t="shared" si="339"/>
        <v>5.3390500000000003</v>
      </c>
      <c r="L584" s="91">
        <f t="shared" si="339"/>
        <v>5.5329899999999999</v>
      </c>
      <c r="M584" s="91">
        <f t="shared" si="339"/>
        <v>5.5650300000000001</v>
      </c>
      <c r="N584" s="91">
        <f t="shared" si="339"/>
        <v>5.5909800000000001</v>
      </c>
      <c r="O584" s="91">
        <f t="shared" si="339"/>
        <v>5.6827800000000002</v>
      </c>
      <c r="P584" s="91">
        <f t="shared" si="339"/>
        <v>5.6161099999999999</v>
      </c>
      <c r="Q584" s="91">
        <f t="shared" si="339"/>
        <v>5.6040299999999998</v>
      </c>
      <c r="R584" s="91">
        <f t="shared" si="339"/>
        <v>5.5848699999999996</v>
      </c>
      <c r="S584" s="91">
        <f t="shared" si="339"/>
        <v>5.4979500000000003</v>
      </c>
      <c r="T584" s="91">
        <f t="shared" si="339"/>
        <v>5.5084900000000001</v>
      </c>
      <c r="U584" s="91">
        <f t="shared" si="339"/>
        <v>5.5397499999999997</v>
      </c>
      <c r="V584" s="91">
        <f t="shared" si="339"/>
        <v>5.5632299999999999</v>
      </c>
      <c r="W584" s="91">
        <f t="shared" si="339"/>
        <v>5.5869</v>
      </c>
      <c r="X584" s="91">
        <f t="shared" si="339"/>
        <v>5.5171599999999996</v>
      </c>
      <c r="Y584" s="91">
        <f t="shared" si="339"/>
        <v>5.4550799999999997</v>
      </c>
      <c r="Z584" s="91">
        <f t="shared" si="339"/>
        <v>5.25474</v>
      </c>
      <c r="AA584" s="91">
        <f t="shared" si="339"/>
        <v>5.0628099999999998</v>
      </c>
    </row>
    <row r="585" spans="1:27" ht="12.75" hidden="1" customHeight="1" outlineLevel="1" x14ac:dyDescent="0.3">
      <c r="A585" s="99" t="s">
        <v>2141</v>
      </c>
      <c r="B585" s="63" t="s">
        <v>238</v>
      </c>
      <c r="C585" s="43" t="s">
        <v>79</v>
      </c>
      <c r="D585" s="44">
        <v>1286.43</v>
      </c>
      <c r="E585" s="44">
        <v>1234.51</v>
      </c>
      <c r="F585" s="44">
        <v>1208.01</v>
      </c>
      <c r="G585" s="44">
        <v>1205.45</v>
      </c>
      <c r="H585" s="44">
        <v>1239.1500000000001</v>
      </c>
      <c r="I585" s="44">
        <v>1402.4</v>
      </c>
      <c r="J585" s="44">
        <v>1529.73</v>
      </c>
      <c r="K585" s="44">
        <v>1686.21</v>
      </c>
      <c r="L585" s="44">
        <v>1880.15</v>
      </c>
      <c r="M585" s="44">
        <v>1912.19</v>
      </c>
      <c r="N585" s="44">
        <v>1938.14</v>
      </c>
      <c r="O585" s="44">
        <v>2029.94</v>
      </c>
      <c r="P585" s="44">
        <v>1963.27</v>
      </c>
      <c r="Q585" s="44">
        <v>1951.19</v>
      </c>
      <c r="R585" s="44">
        <v>1932.03</v>
      </c>
      <c r="S585" s="44">
        <v>1845.11</v>
      </c>
      <c r="T585" s="44">
        <v>1855.65</v>
      </c>
      <c r="U585" s="44">
        <v>1886.91</v>
      </c>
      <c r="V585" s="44">
        <v>1910.39</v>
      </c>
      <c r="W585" s="44">
        <v>1934.06</v>
      </c>
      <c r="X585" s="44">
        <v>1864.32</v>
      </c>
      <c r="Y585" s="44">
        <v>1802.24</v>
      </c>
      <c r="Z585" s="44">
        <v>1601.9</v>
      </c>
      <c r="AA585" s="44">
        <v>1409.97</v>
      </c>
    </row>
    <row r="586" spans="1:27" ht="12.75" hidden="1" customHeight="1" outlineLevel="1" x14ac:dyDescent="0.3">
      <c r="A586" s="99" t="s">
        <v>2142</v>
      </c>
      <c r="B586" s="63" t="s">
        <v>90</v>
      </c>
      <c r="C586" s="43" t="s">
        <v>79</v>
      </c>
      <c r="D586" s="44">
        <f>$D$456</f>
        <v>3559.77</v>
      </c>
      <c r="E586" s="44">
        <f t="shared" ref="E586:AA586" si="340">$D$456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3">
      <c r="A587" s="99" t="s">
        <v>2143</v>
      </c>
      <c r="B587" s="63" t="s">
        <v>83</v>
      </c>
      <c r="C587" s="43" t="s">
        <v>79</v>
      </c>
      <c r="D587" s="44">
        <v>4.8</v>
      </c>
      <c r="E587" s="44">
        <v>4.8</v>
      </c>
      <c r="F587" s="44">
        <v>4.8</v>
      </c>
      <c r="G587" s="44">
        <v>4.8</v>
      </c>
      <c r="H587" s="44">
        <v>4.8</v>
      </c>
      <c r="I587" s="44">
        <v>4.8</v>
      </c>
      <c r="J587" s="44">
        <v>4.8</v>
      </c>
      <c r="K587" s="44">
        <v>4.8</v>
      </c>
      <c r="L587" s="44">
        <v>4.8</v>
      </c>
      <c r="M587" s="44">
        <v>4.8</v>
      </c>
      <c r="N587" s="44">
        <v>4.8</v>
      </c>
      <c r="O587" s="44">
        <v>4.8</v>
      </c>
      <c r="P587" s="44">
        <v>4.8</v>
      </c>
      <c r="Q587" s="44">
        <v>4.8</v>
      </c>
      <c r="R587" s="44">
        <v>4.8</v>
      </c>
      <c r="S587" s="44">
        <v>4.8</v>
      </c>
      <c r="T587" s="44">
        <v>4.8</v>
      </c>
      <c r="U587" s="44">
        <v>4.8</v>
      </c>
      <c r="V587" s="44">
        <v>4.8</v>
      </c>
      <c r="W587" s="44">
        <v>4.8</v>
      </c>
      <c r="X587" s="44">
        <v>4.8</v>
      </c>
      <c r="Y587" s="44">
        <v>4.8</v>
      </c>
      <c r="Z587" s="44">
        <v>4.8</v>
      </c>
      <c r="AA587" s="44">
        <v>4.8</v>
      </c>
    </row>
    <row r="588" spans="1:27" ht="12.75" hidden="1" customHeight="1" outlineLevel="1" x14ac:dyDescent="0.3">
      <c r="A588" s="99" t="s">
        <v>2144</v>
      </c>
      <c r="B588" s="63" t="s">
        <v>81</v>
      </c>
      <c r="C588" s="43" t="s">
        <v>79</v>
      </c>
      <c r="D588" s="44">
        <f>$D$11</f>
        <v>88.27</v>
      </c>
      <c r="E588" s="44">
        <f t="shared" ref="E588:AA588" si="341">$D$11</f>
        <v>88.27</v>
      </c>
      <c r="F588" s="44">
        <f t="shared" si="341"/>
        <v>88.27</v>
      </c>
      <c r="G588" s="44">
        <f t="shared" si="341"/>
        <v>88.27</v>
      </c>
      <c r="H588" s="44">
        <f t="shared" si="341"/>
        <v>88.27</v>
      </c>
      <c r="I588" s="44">
        <f t="shared" si="341"/>
        <v>88.27</v>
      </c>
      <c r="J588" s="44">
        <f t="shared" si="341"/>
        <v>88.27</v>
      </c>
      <c r="K588" s="44">
        <f t="shared" si="341"/>
        <v>88.27</v>
      </c>
      <c r="L588" s="44">
        <f t="shared" si="341"/>
        <v>88.27</v>
      </c>
      <c r="M588" s="44">
        <f t="shared" si="341"/>
        <v>88.27</v>
      </c>
      <c r="N588" s="44">
        <f t="shared" si="341"/>
        <v>88.27</v>
      </c>
      <c r="O588" s="44">
        <f t="shared" si="341"/>
        <v>88.27</v>
      </c>
      <c r="P588" s="44">
        <f t="shared" si="341"/>
        <v>88.27</v>
      </c>
      <c r="Q588" s="44">
        <f t="shared" si="341"/>
        <v>88.27</v>
      </c>
      <c r="R588" s="44">
        <f t="shared" si="341"/>
        <v>88.27</v>
      </c>
      <c r="S588" s="44">
        <f t="shared" si="341"/>
        <v>88.27</v>
      </c>
      <c r="T588" s="44">
        <f t="shared" si="341"/>
        <v>88.27</v>
      </c>
      <c r="U588" s="44">
        <f t="shared" si="341"/>
        <v>88.27</v>
      </c>
      <c r="V588" s="44">
        <f t="shared" si="341"/>
        <v>88.27</v>
      </c>
      <c r="W588" s="44">
        <f t="shared" si="341"/>
        <v>88.27</v>
      </c>
      <c r="X588" s="44">
        <f t="shared" si="341"/>
        <v>88.27</v>
      </c>
      <c r="Y588" s="44">
        <f t="shared" si="341"/>
        <v>88.27</v>
      </c>
      <c r="Z588" s="44">
        <f t="shared" si="341"/>
        <v>88.27</v>
      </c>
      <c r="AA588" s="44">
        <f t="shared" si="341"/>
        <v>88.27</v>
      </c>
    </row>
    <row r="589" spans="1:27" ht="13.8" collapsed="1" x14ac:dyDescent="0.3">
      <c r="A589" s="98" t="s">
        <v>2145</v>
      </c>
      <c r="B589" s="28" t="str">
        <f>"28"&amp;"."&amp;$B$752&amp;"."&amp;$B$753</f>
        <v>28.02.2024</v>
      </c>
      <c r="C589" s="90" t="s">
        <v>76</v>
      </c>
      <c r="D589" s="91">
        <f>ROUND(((D590+D591+D593+D592)/1000),5)</f>
        <v>4.9214200000000003</v>
      </c>
      <c r="E589" s="91">
        <f>ROUND(((E590+E591+E593+E592)/1000),5)</f>
        <v>4.8842699999999999</v>
      </c>
      <c r="F589" s="91">
        <f>ROUND(((F590+F591+F593+F592)/1000),5)</f>
        <v>4.8684599999999998</v>
      </c>
      <c r="G589" s="91">
        <f t="shared" ref="G589:AA589" si="342">ROUND(((G590+G591+G593+G592)/1000),5)</f>
        <v>4.8654999999999999</v>
      </c>
      <c r="H589" s="91">
        <f t="shared" si="342"/>
        <v>4.8939199999999996</v>
      </c>
      <c r="I589" s="91">
        <f t="shared" si="342"/>
        <v>5.0115999999999996</v>
      </c>
      <c r="J589" s="91">
        <f t="shared" si="342"/>
        <v>5.19055</v>
      </c>
      <c r="K589" s="91">
        <f t="shared" si="342"/>
        <v>5.4748200000000002</v>
      </c>
      <c r="L589" s="91">
        <f t="shared" si="342"/>
        <v>5.5844500000000004</v>
      </c>
      <c r="M589" s="91">
        <f t="shared" si="342"/>
        <v>5.6259600000000001</v>
      </c>
      <c r="N589" s="91">
        <f t="shared" si="342"/>
        <v>5.63307</v>
      </c>
      <c r="O589" s="91">
        <f t="shared" si="342"/>
        <v>5.6816500000000003</v>
      </c>
      <c r="P589" s="91">
        <f t="shared" si="342"/>
        <v>5.6599300000000001</v>
      </c>
      <c r="Q589" s="91">
        <f t="shared" si="342"/>
        <v>5.6663300000000003</v>
      </c>
      <c r="R589" s="91">
        <f t="shared" si="342"/>
        <v>5.65435</v>
      </c>
      <c r="S589" s="91">
        <f t="shared" si="342"/>
        <v>5.5563599999999997</v>
      </c>
      <c r="T589" s="91">
        <f t="shared" si="342"/>
        <v>5.5408499999999998</v>
      </c>
      <c r="U589" s="91">
        <f t="shared" si="342"/>
        <v>5.5539300000000003</v>
      </c>
      <c r="V589" s="91">
        <f t="shared" si="342"/>
        <v>5.6079600000000003</v>
      </c>
      <c r="W589" s="91">
        <f t="shared" si="342"/>
        <v>5.6561300000000001</v>
      </c>
      <c r="X589" s="91">
        <f t="shared" si="342"/>
        <v>5.57</v>
      </c>
      <c r="Y589" s="91">
        <f t="shared" si="342"/>
        <v>5.4777699999999996</v>
      </c>
      <c r="Z589" s="91">
        <f t="shared" si="342"/>
        <v>5.2511200000000002</v>
      </c>
      <c r="AA589" s="91">
        <f t="shared" si="342"/>
        <v>4.9797200000000004</v>
      </c>
    </row>
    <row r="590" spans="1:27" ht="12.75" hidden="1" customHeight="1" outlineLevel="1" x14ac:dyDescent="0.3">
      <c r="A590" s="99" t="s">
        <v>2146</v>
      </c>
      <c r="B590" s="63" t="s">
        <v>238</v>
      </c>
      <c r="C590" s="43" t="s">
        <v>79</v>
      </c>
      <c r="D590" s="44">
        <v>1268.58</v>
      </c>
      <c r="E590" s="44">
        <v>1231.43</v>
      </c>
      <c r="F590" s="44">
        <v>1215.6199999999999</v>
      </c>
      <c r="G590" s="44">
        <v>1212.6600000000001</v>
      </c>
      <c r="H590" s="44">
        <v>1241.08</v>
      </c>
      <c r="I590" s="44">
        <v>1358.76</v>
      </c>
      <c r="J590" s="44">
        <v>1537.71</v>
      </c>
      <c r="K590" s="44">
        <v>1821.98</v>
      </c>
      <c r="L590" s="44">
        <v>1931.61</v>
      </c>
      <c r="M590" s="44">
        <v>1973.12</v>
      </c>
      <c r="N590" s="44">
        <v>1980.23</v>
      </c>
      <c r="O590" s="44">
        <v>2028.81</v>
      </c>
      <c r="P590" s="44">
        <v>2007.09</v>
      </c>
      <c r="Q590" s="44">
        <v>2013.49</v>
      </c>
      <c r="R590" s="44">
        <v>2001.51</v>
      </c>
      <c r="S590" s="44">
        <v>1903.52</v>
      </c>
      <c r="T590" s="44">
        <v>1888.01</v>
      </c>
      <c r="U590" s="44">
        <v>1901.09</v>
      </c>
      <c r="V590" s="44">
        <v>1955.12</v>
      </c>
      <c r="W590" s="44">
        <v>2003.29</v>
      </c>
      <c r="X590" s="44">
        <v>1917.16</v>
      </c>
      <c r="Y590" s="44">
        <v>1824.93</v>
      </c>
      <c r="Z590" s="44">
        <v>1598.28</v>
      </c>
      <c r="AA590" s="44">
        <v>1326.88</v>
      </c>
    </row>
    <row r="591" spans="1:27" ht="12.75" hidden="1" customHeight="1" outlineLevel="1" x14ac:dyDescent="0.3">
      <c r="A591" s="99" t="s">
        <v>2147</v>
      </c>
      <c r="B591" s="63" t="s">
        <v>90</v>
      </c>
      <c r="C591" s="43" t="s">
        <v>79</v>
      </c>
      <c r="D591" s="44">
        <f>$D$456</f>
        <v>3559.77</v>
      </c>
      <c r="E591" s="44">
        <f t="shared" ref="E591:AA591" si="343">$D$456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3">
      <c r="A592" s="99" t="s">
        <v>2148</v>
      </c>
      <c r="B592" s="63" t="s">
        <v>83</v>
      </c>
      <c r="C592" s="43" t="s">
        <v>79</v>
      </c>
      <c r="D592" s="44">
        <v>4.8</v>
      </c>
      <c r="E592" s="44">
        <v>4.8</v>
      </c>
      <c r="F592" s="44">
        <v>4.8</v>
      </c>
      <c r="G592" s="44">
        <v>4.8</v>
      </c>
      <c r="H592" s="44">
        <v>4.8</v>
      </c>
      <c r="I592" s="44">
        <v>4.8</v>
      </c>
      <c r="J592" s="44">
        <v>4.8</v>
      </c>
      <c r="K592" s="44">
        <v>4.8</v>
      </c>
      <c r="L592" s="44">
        <v>4.8</v>
      </c>
      <c r="M592" s="44">
        <v>4.8</v>
      </c>
      <c r="N592" s="44">
        <v>4.8</v>
      </c>
      <c r="O592" s="44">
        <v>4.8</v>
      </c>
      <c r="P592" s="44">
        <v>4.8</v>
      </c>
      <c r="Q592" s="44">
        <v>4.8</v>
      </c>
      <c r="R592" s="44">
        <v>4.8</v>
      </c>
      <c r="S592" s="44">
        <v>4.8</v>
      </c>
      <c r="T592" s="44">
        <v>4.8</v>
      </c>
      <c r="U592" s="44">
        <v>4.8</v>
      </c>
      <c r="V592" s="44">
        <v>4.8</v>
      </c>
      <c r="W592" s="44">
        <v>4.8</v>
      </c>
      <c r="X592" s="44">
        <v>4.8</v>
      </c>
      <c r="Y592" s="44">
        <v>4.8</v>
      </c>
      <c r="Z592" s="44">
        <v>4.8</v>
      </c>
      <c r="AA592" s="44">
        <v>4.8</v>
      </c>
    </row>
    <row r="593" spans="1:27" ht="12.75" hidden="1" customHeight="1" outlineLevel="1" x14ac:dyDescent="0.3">
      <c r="A593" s="99" t="s">
        <v>2149</v>
      </c>
      <c r="B593" s="63" t="s">
        <v>81</v>
      </c>
      <c r="C593" s="43" t="s">
        <v>79</v>
      </c>
      <c r="D593" s="44">
        <f>$D$11</f>
        <v>88.27</v>
      </c>
      <c r="E593" s="44">
        <f t="shared" ref="E593:AA593" si="344">$D$11</f>
        <v>88.27</v>
      </c>
      <c r="F593" s="44">
        <f t="shared" si="344"/>
        <v>88.27</v>
      </c>
      <c r="G593" s="44">
        <f t="shared" si="344"/>
        <v>88.27</v>
      </c>
      <c r="H593" s="44">
        <f t="shared" si="344"/>
        <v>88.27</v>
      </c>
      <c r="I593" s="44">
        <f t="shared" si="344"/>
        <v>88.27</v>
      </c>
      <c r="J593" s="44">
        <f t="shared" si="344"/>
        <v>88.27</v>
      </c>
      <c r="K593" s="44">
        <f t="shared" si="344"/>
        <v>88.27</v>
      </c>
      <c r="L593" s="44">
        <f t="shared" si="344"/>
        <v>88.27</v>
      </c>
      <c r="M593" s="44">
        <f t="shared" si="344"/>
        <v>88.27</v>
      </c>
      <c r="N593" s="44">
        <f t="shared" si="344"/>
        <v>88.27</v>
      </c>
      <c r="O593" s="44">
        <f t="shared" si="344"/>
        <v>88.27</v>
      </c>
      <c r="P593" s="44">
        <f t="shared" si="344"/>
        <v>88.27</v>
      </c>
      <c r="Q593" s="44">
        <f t="shared" si="344"/>
        <v>88.27</v>
      </c>
      <c r="R593" s="44">
        <f t="shared" si="344"/>
        <v>88.27</v>
      </c>
      <c r="S593" s="44">
        <f t="shared" si="344"/>
        <v>88.27</v>
      </c>
      <c r="T593" s="44">
        <f t="shared" si="344"/>
        <v>88.27</v>
      </c>
      <c r="U593" s="44">
        <f t="shared" si="344"/>
        <v>88.27</v>
      </c>
      <c r="V593" s="44">
        <f t="shared" si="344"/>
        <v>88.27</v>
      </c>
      <c r="W593" s="44">
        <f t="shared" si="344"/>
        <v>88.27</v>
      </c>
      <c r="X593" s="44">
        <f t="shared" si="344"/>
        <v>88.27</v>
      </c>
      <c r="Y593" s="44">
        <f t="shared" si="344"/>
        <v>88.27</v>
      </c>
      <c r="Z593" s="44">
        <f t="shared" si="344"/>
        <v>88.27</v>
      </c>
      <c r="AA593" s="44">
        <f t="shared" si="344"/>
        <v>88.27</v>
      </c>
    </row>
    <row r="594" spans="1:27" ht="13.8" collapsed="1" x14ac:dyDescent="0.3">
      <c r="A594" s="98" t="s">
        <v>2150</v>
      </c>
      <c r="B594" s="28" t="str">
        <f>"29"&amp;"."&amp;$B$752&amp;"."&amp;$B$753</f>
        <v>29.02.2024</v>
      </c>
      <c r="C594" s="90" t="s">
        <v>76</v>
      </c>
      <c r="D594" s="91">
        <f>ROUND(((D595+D596+D598+D597)/1000),5)</f>
        <v>4.9436299999999997</v>
      </c>
      <c r="E594" s="91">
        <f>ROUND(((E595+E596+E598+E597)/1000),5)</f>
        <v>4.9112900000000002</v>
      </c>
      <c r="F594" s="91">
        <f>ROUND(((F595+F596+F598+F597)/1000),5)</f>
        <v>4.9006800000000004</v>
      </c>
      <c r="G594" s="91">
        <f t="shared" ref="G594:AA594" si="345">ROUND(((G595+G596+G598+G597)/1000),5)</f>
        <v>4.9084899999999996</v>
      </c>
      <c r="H594" s="91">
        <f t="shared" si="345"/>
        <v>4.9262800000000002</v>
      </c>
      <c r="I594" s="91">
        <f t="shared" si="345"/>
        <v>5.0850200000000001</v>
      </c>
      <c r="J594" s="91">
        <f t="shared" si="345"/>
        <v>5.2401799999999996</v>
      </c>
      <c r="K594" s="91">
        <f t="shared" si="345"/>
        <v>5.4204100000000004</v>
      </c>
      <c r="L594" s="91">
        <f t="shared" si="345"/>
        <v>5.6052799999999996</v>
      </c>
      <c r="M594" s="91">
        <f t="shared" si="345"/>
        <v>5.6253700000000002</v>
      </c>
      <c r="N594" s="91">
        <f t="shared" si="345"/>
        <v>5.6407499999999997</v>
      </c>
      <c r="O594" s="91">
        <f t="shared" si="345"/>
        <v>5.6687900000000004</v>
      </c>
      <c r="P594" s="91">
        <f t="shared" si="345"/>
        <v>5.6501000000000001</v>
      </c>
      <c r="Q594" s="91">
        <f t="shared" si="345"/>
        <v>5.6540299999999997</v>
      </c>
      <c r="R594" s="91">
        <f t="shared" si="345"/>
        <v>5.6475</v>
      </c>
      <c r="S594" s="91">
        <f t="shared" si="345"/>
        <v>5.5779399999999999</v>
      </c>
      <c r="T594" s="91">
        <f t="shared" si="345"/>
        <v>5.5452700000000004</v>
      </c>
      <c r="U594" s="91">
        <f t="shared" si="345"/>
        <v>5.5612500000000002</v>
      </c>
      <c r="V594" s="91">
        <f t="shared" si="345"/>
        <v>5.6093900000000003</v>
      </c>
      <c r="W594" s="91">
        <f t="shared" si="345"/>
        <v>5.6578200000000001</v>
      </c>
      <c r="X594" s="91">
        <f t="shared" si="345"/>
        <v>5.5818899999999996</v>
      </c>
      <c r="Y594" s="91">
        <f t="shared" si="345"/>
        <v>5.4797900000000004</v>
      </c>
      <c r="Z594" s="91">
        <f t="shared" si="345"/>
        <v>5.2900600000000004</v>
      </c>
      <c r="AA594" s="91">
        <f t="shared" si="345"/>
        <v>5.0979299999999999</v>
      </c>
    </row>
    <row r="595" spans="1:27" ht="12.75" hidden="1" customHeight="1" outlineLevel="1" x14ac:dyDescent="0.3">
      <c r="A595" s="99" t="s">
        <v>2151</v>
      </c>
      <c r="B595" s="63" t="s">
        <v>238</v>
      </c>
      <c r="C595" s="43" t="s">
        <v>79</v>
      </c>
      <c r="D595" s="44">
        <v>1290.79</v>
      </c>
      <c r="E595" s="44">
        <v>1258.45</v>
      </c>
      <c r="F595" s="44">
        <v>1247.8399999999999</v>
      </c>
      <c r="G595" s="44">
        <v>1255.6500000000001</v>
      </c>
      <c r="H595" s="44">
        <v>1273.44</v>
      </c>
      <c r="I595" s="44">
        <v>1432.18</v>
      </c>
      <c r="J595" s="44">
        <v>1587.34</v>
      </c>
      <c r="K595" s="44">
        <v>1767.57</v>
      </c>
      <c r="L595" s="44">
        <v>1952.44</v>
      </c>
      <c r="M595" s="44">
        <v>1972.53</v>
      </c>
      <c r="N595" s="44">
        <v>1987.91</v>
      </c>
      <c r="O595" s="44">
        <v>2015.95</v>
      </c>
      <c r="P595" s="44">
        <v>1997.26</v>
      </c>
      <c r="Q595" s="44">
        <v>2001.19</v>
      </c>
      <c r="R595" s="44">
        <v>1994.66</v>
      </c>
      <c r="S595" s="44">
        <v>1925.1</v>
      </c>
      <c r="T595" s="44">
        <v>1892.43</v>
      </c>
      <c r="U595" s="44">
        <v>1908.41</v>
      </c>
      <c r="V595" s="44">
        <v>1956.55</v>
      </c>
      <c r="W595" s="44">
        <v>2004.98</v>
      </c>
      <c r="X595" s="44">
        <v>1929.05</v>
      </c>
      <c r="Y595" s="44">
        <v>1826.95</v>
      </c>
      <c r="Z595" s="44">
        <v>1637.22</v>
      </c>
      <c r="AA595" s="44">
        <v>1445.09</v>
      </c>
    </row>
    <row r="596" spans="1:27" ht="12.75" hidden="1" customHeight="1" outlineLevel="1" x14ac:dyDescent="0.3">
      <c r="A596" s="99" t="s">
        <v>2152</v>
      </c>
      <c r="B596" s="63" t="s">
        <v>90</v>
      </c>
      <c r="C596" s="43" t="s">
        <v>79</v>
      </c>
      <c r="D596" s="44">
        <f>$D$456</f>
        <v>3559.77</v>
      </c>
      <c r="E596" s="44">
        <f t="shared" ref="E596:AA596" si="346">$D$456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3">
      <c r="A597" s="99" t="s">
        <v>2153</v>
      </c>
      <c r="B597" s="63" t="s">
        <v>83</v>
      </c>
      <c r="C597" s="43" t="s">
        <v>79</v>
      </c>
      <c r="D597" s="44">
        <v>4.8</v>
      </c>
      <c r="E597" s="44">
        <v>4.8</v>
      </c>
      <c r="F597" s="44">
        <v>4.8</v>
      </c>
      <c r="G597" s="44">
        <v>4.8</v>
      </c>
      <c r="H597" s="44">
        <v>4.8</v>
      </c>
      <c r="I597" s="44">
        <v>4.8</v>
      </c>
      <c r="J597" s="44">
        <v>4.8</v>
      </c>
      <c r="K597" s="44">
        <v>4.8</v>
      </c>
      <c r="L597" s="44">
        <v>4.8</v>
      </c>
      <c r="M597" s="44">
        <v>4.8</v>
      </c>
      <c r="N597" s="44">
        <v>4.8</v>
      </c>
      <c r="O597" s="44">
        <v>4.8</v>
      </c>
      <c r="P597" s="44">
        <v>4.8</v>
      </c>
      <c r="Q597" s="44">
        <v>4.8</v>
      </c>
      <c r="R597" s="44">
        <v>4.8</v>
      </c>
      <c r="S597" s="44">
        <v>4.8</v>
      </c>
      <c r="T597" s="44">
        <v>4.8</v>
      </c>
      <c r="U597" s="44">
        <v>4.8</v>
      </c>
      <c r="V597" s="44">
        <v>4.8</v>
      </c>
      <c r="W597" s="44">
        <v>4.8</v>
      </c>
      <c r="X597" s="44">
        <v>4.8</v>
      </c>
      <c r="Y597" s="44">
        <v>4.8</v>
      </c>
      <c r="Z597" s="44">
        <v>4.8</v>
      </c>
      <c r="AA597" s="44">
        <v>4.8</v>
      </c>
    </row>
    <row r="598" spans="1:27" ht="12.75" hidden="1" customHeight="1" outlineLevel="1" x14ac:dyDescent="0.3">
      <c r="A598" s="99" t="s">
        <v>2154</v>
      </c>
      <c r="B598" s="63" t="s">
        <v>81</v>
      </c>
      <c r="C598" s="43" t="s">
        <v>79</v>
      </c>
      <c r="D598" s="44">
        <f>$D$11</f>
        <v>88.27</v>
      </c>
      <c r="E598" s="44">
        <f t="shared" ref="E598:AA598" si="347">$D$11</f>
        <v>88.27</v>
      </c>
      <c r="F598" s="44">
        <f t="shared" si="347"/>
        <v>88.27</v>
      </c>
      <c r="G598" s="44">
        <f t="shared" si="347"/>
        <v>88.27</v>
      </c>
      <c r="H598" s="44">
        <f t="shared" si="347"/>
        <v>88.27</v>
      </c>
      <c r="I598" s="44">
        <f t="shared" si="347"/>
        <v>88.27</v>
      </c>
      <c r="J598" s="44">
        <f t="shared" si="347"/>
        <v>88.27</v>
      </c>
      <c r="K598" s="44">
        <f t="shared" si="347"/>
        <v>88.27</v>
      </c>
      <c r="L598" s="44">
        <f t="shared" si="347"/>
        <v>88.27</v>
      </c>
      <c r="M598" s="44">
        <f t="shared" si="347"/>
        <v>88.27</v>
      </c>
      <c r="N598" s="44">
        <f t="shared" si="347"/>
        <v>88.27</v>
      </c>
      <c r="O598" s="44">
        <f t="shared" si="347"/>
        <v>88.27</v>
      </c>
      <c r="P598" s="44">
        <f t="shared" si="347"/>
        <v>88.27</v>
      </c>
      <c r="Q598" s="44">
        <f t="shared" si="347"/>
        <v>88.27</v>
      </c>
      <c r="R598" s="44">
        <f t="shared" si="347"/>
        <v>88.27</v>
      </c>
      <c r="S598" s="44">
        <f t="shared" si="347"/>
        <v>88.27</v>
      </c>
      <c r="T598" s="44">
        <f t="shared" si="347"/>
        <v>88.27</v>
      </c>
      <c r="U598" s="44">
        <f t="shared" si="347"/>
        <v>88.27</v>
      </c>
      <c r="V598" s="44">
        <f t="shared" si="347"/>
        <v>88.27</v>
      </c>
      <c r="W598" s="44">
        <f t="shared" si="347"/>
        <v>88.27</v>
      </c>
      <c r="X598" s="44">
        <f t="shared" si="347"/>
        <v>88.27</v>
      </c>
      <c r="Y598" s="44">
        <f t="shared" si="347"/>
        <v>88.27</v>
      </c>
      <c r="Z598" s="44">
        <f t="shared" si="347"/>
        <v>88.27</v>
      </c>
      <c r="AA598" s="44">
        <f t="shared" si="347"/>
        <v>88.27</v>
      </c>
    </row>
    <row r="599" spans="1:27" ht="13.8" collapsed="1" x14ac:dyDescent="0.3">
      <c r="B599" s="101" t="s">
        <v>382</v>
      </c>
    </row>
    <row r="600" spans="1:27" ht="13.8" x14ac:dyDescent="0.3">
      <c r="B600" s="101" t="s">
        <v>382</v>
      </c>
    </row>
    <row r="601" spans="1:27" ht="13.8" x14ac:dyDescent="0.3">
      <c r="A601" s="182" t="s">
        <v>2155</v>
      </c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4"/>
    </row>
    <row r="602" spans="1:27" ht="27.6" x14ac:dyDescent="0.25">
      <c r="A602" s="26" t="s">
        <v>64</v>
      </c>
      <c r="B602" s="27" t="s">
        <v>210</v>
      </c>
      <c r="C602" s="26" t="s">
        <v>211</v>
      </c>
      <c r="D602" s="27" t="s">
        <v>212</v>
      </c>
      <c r="E602" s="27" t="s">
        <v>213</v>
      </c>
      <c r="F602" s="27" t="s">
        <v>214</v>
      </c>
      <c r="G602" s="27" t="s">
        <v>215</v>
      </c>
      <c r="H602" s="27" t="s">
        <v>216</v>
      </c>
      <c r="I602" s="27" t="s">
        <v>217</v>
      </c>
      <c r="J602" s="27" t="s">
        <v>218</v>
      </c>
      <c r="K602" s="27" t="s">
        <v>219</v>
      </c>
      <c r="L602" s="27" t="s">
        <v>220</v>
      </c>
      <c r="M602" s="27" t="s">
        <v>221</v>
      </c>
      <c r="N602" s="27" t="s">
        <v>222</v>
      </c>
      <c r="O602" s="27" t="s">
        <v>223</v>
      </c>
      <c r="P602" s="27" t="s">
        <v>224</v>
      </c>
      <c r="Q602" s="27" t="s">
        <v>225</v>
      </c>
      <c r="R602" s="27" t="s">
        <v>226</v>
      </c>
      <c r="S602" s="27" t="s">
        <v>227</v>
      </c>
      <c r="T602" s="27" t="s">
        <v>228</v>
      </c>
      <c r="U602" s="27" t="s">
        <v>229</v>
      </c>
      <c r="V602" s="27" t="s">
        <v>230</v>
      </c>
      <c r="W602" s="27" t="s">
        <v>231</v>
      </c>
      <c r="X602" s="27" t="s">
        <v>232</v>
      </c>
      <c r="Y602" s="27" t="s">
        <v>233</v>
      </c>
      <c r="Z602" s="27" t="s">
        <v>234</v>
      </c>
      <c r="AA602" s="27" t="s">
        <v>235</v>
      </c>
    </row>
    <row r="603" spans="1:27" ht="13.8" x14ac:dyDescent="0.3">
      <c r="A603" s="98" t="s">
        <v>2156</v>
      </c>
      <c r="B603" s="28" t="str">
        <f>"01"&amp;"."&amp;$B$752&amp;"."&amp;$B$753</f>
        <v>01.02.2024</v>
      </c>
      <c r="C603" s="90" t="s">
        <v>76</v>
      </c>
      <c r="D603" s="91">
        <f>ROUND((D604)/1000,5)</f>
        <v>0</v>
      </c>
      <c r="E603" s="91">
        <f t="shared" ref="E603:AA603" si="348">ROUND((E604)/1000,5)</f>
        <v>0</v>
      </c>
      <c r="F603" s="91">
        <f t="shared" si="348"/>
        <v>0</v>
      </c>
      <c r="G603" s="91">
        <f t="shared" si="348"/>
        <v>2.409E-2</v>
      </c>
      <c r="H603" s="91">
        <f t="shared" si="348"/>
        <v>3.0929999999999999E-2</v>
      </c>
      <c r="I603" s="91">
        <f t="shared" si="348"/>
        <v>0.11258</v>
      </c>
      <c r="J603" s="91">
        <f t="shared" si="348"/>
        <v>0.23379</v>
      </c>
      <c r="K603" s="91">
        <f t="shared" si="348"/>
        <v>0.17372000000000001</v>
      </c>
      <c r="L603" s="91">
        <f t="shared" si="348"/>
        <v>0.1152</v>
      </c>
      <c r="M603" s="91">
        <f t="shared" si="348"/>
        <v>6.8820000000000006E-2</v>
      </c>
      <c r="N603" s="91">
        <f t="shared" si="348"/>
        <v>2.504E-2</v>
      </c>
      <c r="O603" s="91">
        <f t="shared" si="348"/>
        <v>2.6610000000000002E-2</v>
      </c>
      <c r="P603" s="91">
        <f t="shared" si="348"/>
        <v>4.7210000000000002E-2</v>
      </c>
      <c r="Q603" s="91">
        <f t="shared" si="348"/>
        <v>3.4630000000000001E-2</v>
      </c>
      <c r="R603" s="91">
        <f t="shared" si="348"/>
        <v>3.8339999999999999E-2</v>
      </c>
      <c r="S603" s="91">
        <f t="shared" si="348"/>
        <v>1.18E-2</v>
      </c>
      <c r="T603" s="91">
        <f t="shared" si="348"/>
        <v>2.282E-2</v>
      </c>
      <c r="U603" s="91">
        <f t="shared" si="348"/>
        <v>4.0410000000000001E-2</v>
      </c>
      <c r="V603" s="91">
        <f t="shared" si="348"/>
        <v>0</v>
      </c>
      <c r="W603" s="91">
        <f t="shared" si="348"/>
        <v>0</v>
      </c>
      <c r="X603" s="91">
        <f t="shared" si="348"/>
        <v>0</v>
      </c>
      <c r="Y603" s="91">
        <f t="shared" si="348"/>
        <v>0</v>
      </c>
      <c r="Z603" s="91">
        <f t="shared" si="348"/>
        <v>0</v>
      </c>
      <c r="AA603" s="91">
        <f t="shared" si="348"/>
        <v>0</v>
      </c>
    </row>
    <row r="604" spans="1:27" ht="12.75" hidden="1" customHeight="1" outlineLevel="1" x14ac:dyDescent="0.3">
      <c r="A604" s="99" t="s">
        <v>2157</v>
      </c>
      <c r="B604" s="63" t="s">
        <v>238</v>
      </c>
      <c r="C604" s="43" t="s">
        <v>79</v>
      </c>
      <c r="D604" s="44">
        <v>0</v>
      </c>
      <c r="E604" s="44">
        <v>0</v>
      </c>
      <c r="F604" s="44">
        <v>0</v>
      </c>
      <c r="G604" s="44">
        <v>24.09</v>
      </c>
      <c r="H604" s="44">
        <v>30.93</v>
      </c>
      <c r="I604" s="44">
        <v>112.58</v>
      </c>
      <c r="J604" s="44">
        <v>233.79</v>
      </c>
      <c r="K604" s="44">
        <v>173.72</v>
      </c>
      <c r="L604" s="44">
        <v>115.2</v>
      </c>
      <c r="M604" s="44">
        <v>68.819999999999993</v>
      </c>
      <c r="N604" s="44">
        <v>25.04</v>
      </c>
      <c r="O604" s="44">
        <v>26.61</v>
      </c>
      <c r="P604" s="44">
        <v>47.21</v>
      </c>
      <c r="Q604" s="44">
        <v>34.630000000000003</v>
      </c>
      <c r="R604" s="44">
        <v>38.340000000000003</v>
      </c>
      <c r="S604" s="44">
        <v>11.8</v>
      </c>
      <c r="T604" s="44">
        <v>22.82</v>
      </c>
      <c r="U604" s="44">
        <v>40.409999999999997</v>
      </c>
      <c r="V604" s="44">
        <v>0</v>
      </c>
      <c r="W604" s="44">
        <v>0</v>
      </c>
      <c r="X604" s="44">
        <v>0</v>
      </c>
      <c r="Y604" s="44">
        <v>0</v>
      </c>
      <c r="Z604" s="44">
        <v>0</v>
      </c>
      <c r="AA604" s="44">
        <v>0</v>
      </c>
    </row>
    <row r="605" spans="1:27" ht="13.8" collapsed="1" x14ac:dyDescent="0.3">
      <c r="A605" s="98" t="s">
        <v>2158</v>
      </c>
      <c r="B605" s="28" t="str">
        <f>"02"&amp;"."&amp;$B$752&amp;"."&amp;$B$753</f>
        <v>02.02.2024</v>
      </c>
      <c r="C605" s="90" t="s">
        <v>76</v>
      </c>
      <c r="D605" s="91">
        <f>ROUND((D606)/1000,5)</f>
        <v>0</v>
      </c>
      <c r="E605" s="91">
        <f t="shared" ref="E605:AA605" si="349">ROUND((E606)/1000,5)</f>
        <v>0</v>
      </c>
      <c r="F605" s="91">
        <f t="shared" si="349"/>
        <v>0</v>
      </c>
      <c r="G605" s="91">
        <f t="shared" si="349"/>
        <v>0</v>
      </c>
      <c r="H605" s="91">
        <f t="shared" si="349"/>
        <v>3.6859999999999997E-2</v>
      </c>
      <c r="I605" s="91">
        <f t="shared" si="349"/>
        <v>0.14469000000000001</v>
      </c>
      <c r="J605" s="91">
        <f t="shared" si="349"/>
        <v>0.29770999999999997</v>
      </c>
      <c r="K605" s="91">
        <f t="shared" si="349"/>
        <v>0.16914999999999999</v>
      </c>
      <c r="L605" s="91">
        <f t="shared" si="349"/>
        <v>0.154</v>
      </c>
      <c r="M605" s="91">
        <f t="shared" si="349"/>
        <v>0.11706</v>
      </c>
      <c r="N605" s="91">
        <f t="shared" si="349"/>
        <v>5.3659999999999999E-2</v>
      </c>
      <c r="O605" s="91">
        <f t="shared" si="349"/>
        <v>1.438E-2</v>
      </c>
      <c r="P605" s="91">
        <f t="shared" si="349"/>
        <v>3.9699999999999996E-3</v>
      </c>
      <c r="Q605" s="91">
        <f t="shared" si="349"/>
        <v>2.222E-2</v>
      </c>
      <c r="R605" s="91">
        <f t="shared" si="349"/>
        <v>1.49E-3</v>
      </c>
      <c r="S605" s="91">
        <f t="shared" si="349"/>
        <v>3.3610000000000001E-2</v>
      </c>
      <c r="T605" s="91">
        <f t="shared" si="349"/>
        <v>1.7399999999999999E-2</v>
      </c>
      <c r="U605" s="91">
        <f t="shared" si="349"/>
        <v>7.7259999999999995E-2</v>
      </c>
      <c r="V605" s="91">
        <f t="shared" si="349"/>
        <v>0</v>
      </c>
      <c r="W605" s="91">
        <f t="shared" si="349"/>
        <v>0</v>
      </c>
      <c r="X605" s="91">
        <f t="shared" si="349"/>
        <v>0</v>
      </c>
      <c r="Y605" s="91">
        <f t="shared" si="349"/>
        <v>0</v>
      </c>
      <c r="Z605" s="91">
        <f t="shared" si="349"/>
        <v>0</v>
      </c>
      <c r="AA605" s="91">
        <f t="shared" si="349"/>
        <v>0</v>
      </c>
    </row>
    <row r="606" spans="1:27" ht="12.75" hidden="1" customHeight="1" outlineLevel="1" x14ac:dyDescent="0.3">
      <c r="A606" s="99" t="s">
        <v>2159</v>
      </c>
      <c r="B606" s="63" t="s">
        <v>238</v>
      </c>
      <c r="C606" s="43" t="s">
        <v>79</v>
      </c>
      <c r="D606" s="44">
        <v>0</v>
      </c>
      <c r="E606" s="44">
        <v>0</v>
      </c>
      <c r="F606" s="44">
        <v>0</v>
      </c>
      <c r="G606" s="44">
        <v>0</v>
      </c>
      <c r="H606" s="44">
        <v>36.86</v>
      </c>
      <c r="I606" s="44">
        <v>144.69</v>
      </c>
      <c r="J606" s="44">
        <v>297.70999999999998</v>
      </c>
      <c r="K606" s="44">
        <v>169.15</v>
      </c>
      <c r="L606" s="44">
        <v>154</v>
      </c>
      <c r="M606" s="44">
        <v>117.06</v>
      </c>
      <c r="N606" s="44">
        <v>53.66</v>
      </c>
      <c r="O606" s="44">
        <v>14.38</v>
      </c>
      <c r="P606" s="44">
        <v>3.97</v>
      </c>
      <c r="Q606" s="44">
        <v>22.22</v>
      </c>
      <c r="R606" s="44">
        <v>1.49</v>
      </c>
      <c r="S606" s="44">
        <v>33.61</v>
      </c>
      <c r="T606" s="44">
        <v>17.399999999999999</v>
      </c>
      <c r="U606" s="44">
        <v>77.260000000000005</v>
      </c>
      <c r="V606" s="44">
        <v>0</v>
      </c>
      <c r="W606" s="44">
        <v>0</v>
      </c>
      <c r="X606" s="44">
        <v>0</v>
      </c>
      <c r="Y606" s="44">
        <v>0</v>
      </c>
      <c r="Z606" s="44">
        <v>0</v>
      </c>
      <c r="AA606" s="44">
        <v>0</v>
      </c>
    </row>
    <row r="607" spans="1:27" ht="13.8" collapsed="1" x14ac:dyDescent="0.3">
      <c r="A607" s="98" t="s">
        <v>2160</v>
      </c>
      <c r="B607" s="28" t="str">
        <f>"03"&amp;"."&amp;$B$752&amp;"."&amp;$B$753</f>
        <v>03.02.2024</v>
      </c>
      <c r="C607" s="90" t="s">
        <v>76</v>
      </c>
      <c r="D607" s="91">
        <f>ROUND((D608)/1000,5)</f>
        <v>0</v>
      </c>
      <c r="E607" s="91">
        <f t="shared" ref="E607:AA607" si="350">ROUND((E608)/1000,5)</f>
        <v>0</v>
      </c>
      <c r="F607" s="91">
        <f t="shared" si="350"/>
        <v>0</v>
      </c>
      <c r="G607" s="91">
        <f t="shared" si="350"/>
        <v>0</v>
      </c>
      <c r="H607" s="91">
        <f t="shared" si="350"/>
        <v>1.6490000000000001E-2</v>
      </c>
      <c r="I607" s="91">
        <f t="shared" si="350"/>
        <v>0.18043999999999999</v>
      </c>
      <c r="J607" s="91">
        <f t="shared" si="350"/>
        <v>8.0280000000000004E-2</v>
      </c>
      <c r="K607" s="91">
        <f t="shared" si="350"/>
        <v>0.25374999999999998</v>
      </c>
      <c r="L607" s="91">
        <f t="shared" si="350"/>
        <v>0.17143</v>
      </c>
      <c r="M607" s="91">
        <f t="shared" si="350"/>
        <v>9.1609999999999997E-2</v>
      </c>
      <c r="N607" s="91">
        <f t="shared" si="350"/>
        <v>0.11799999999999999</v>
      </c>
      <c r="O607" s="91">
        <f t="shared" si="350"/>
        <v>0.13863</v>
      </c>
      <c r="P607" s="91">
        <f t="shared" si="350"/>
        <v>0.11989</v>
      </c>
      <c r="Q607" s="91">
        <f t="shared" si="350"/>
        <v>0.12196</v>
      </c>
      <c r="R607" s="91">
        <f t="shared" si="350"/>
        <v>8.9450000000000002E-2</v>
      </c>
      <c r="S607" s="91">
        <f t="shared" si="350"/>
        <v>6.9839999999999999E-2</v>
      </c>
      <c r="T607" s="91">
        <f t="shared" si="350"/>
        <v>6.4310000000000006E-2</v>
      </c>
      <c r="U607" s="91">
        <f t="shared" si="350"/>
        <v>0.11305</v>
      </c>
      <c r="V607" s="91">
        <f t="shared" si="350"/>
        <v>0</v>
      </c>
      <c r="W607" s="91">
        <f t="shared" si="350"/>
        <v>0</v>
      </c>
      <c r="X607" s="91">
        <f t="shared" si="350"/>
        <v>0</v>
      </c>
      <c r="Y607" s="91">
        <f t="shared" si="350"/>
        <v>0</v>
      </c>
      <c r="Z607" s="91">
        <f t="shared" si="350"/>
        <v>0</v>
      </c>
      <c r="AA607" s="91">
        <f t="shared" si="350"/>
        <v>0</v>
      </c>
    </row>
    <row r="608" spans="1:27" ht="12.75" hidden="1" customHeight="1" outlineLevel="1" x14ac:dyDescent="0.3">
      <c r="A608" s="99" t="s">
        <v>2161</v>
      </c>
      <c r="B608" s="63" t="s">
        <v>238</v>
      </c>
      <c r="C608" s="43" t="s">
        <v>79</v>
      </c>
      <c r="D608" s="44">
        <v>0</v>
      </c>
      <c r="E608" s="44">
        <v>0</v>
      </c>
      <c r="F608" s="44">
        <v>0</v>
      </c>
      <c r="G608" s="44">
        <v>0</v>
      </c>
      <c r="H608" s="44">
        <v>16.489999999999998</v>
      </c>
      <c r="I608" s="44">
        <v>180.44</v>
      </c>
      <c r="J608" s="44">
        <v>80.28</v>
      </c>
      <c r="K608" s="44">
        <v>253.75</v>
      </c>
      <c r="L608" s="44">
        <v>171.43</v>
      </c>
      <c r="M608" s="44">
        <v>91.61</v>
      </c>
      <c r="N608" s="44">
        <v>118</v>
      </c>
      <c r="O608" s="44">
        <v>138.63</v>
      </c>
      <c r="P608" s="44">
        <v>119.89</v>
      </c>
      <c r="Q608" s="44">
        <v>121.96</v>
      </c>
      <c r="R608" s="44">
        <v>89.45</v>
      </c>
      <c r="S608" s="44">
        <v>69.84</v>
      </c>
      <c r="T608" s="44">
        <v>64.31</v>
      </c>
      <c r="U608" s="44">
        <v>113.05</v>
      </c>
      <c r="V608" s="44">
        <v>0</v>
      </c>
      <c r="W608" s="44">
        <v>0</v>
      </c>
      <c r="X608" s="44">
        <v>0</v>
      </c>
      <c r="Y608" s="44">
        <v>0</v>
      </c>
      <c r="Z608" s="44">
        <v>0</v>
      </c>
      <c r="AA608" s="44">
        <v>0</v>
      </c>
    </row>
    <row r="609" spans="1:27" ht="13.8" collapsed="1" x14ac:dyDescent="0.3">
      <c r="A609" s="98" t="s">
        <v>2162</v>
      </c>
      <c r="B609" s="28" t="str">
        <f>"04"&amp;"."&amp;$B$752&amp;"."&amp;$B$753</f>
        <v>04.02.2024</v>
      </c>
      <c r="C609" s="90" t="s">
        <v>76</v>
      </c>
      <c r="D609" s="91">
        <f>ROUND((D610)/1000,5)</f>
        <v>0</v>
      </c>
      <c r="E609" s="91">
        <f t="shared" ref="E609:AA609" si="351">ROUND((E610)/1000,5)</f>
        <v>0</v>
      </c>
      <c r="F609" s="91">
        <f t="shared" si="351"/>
        <v>0</v>
      </c>
      <c r="G609" s="91">
        <f t="shared" si="351"/>
        <v>1.82E-3</v>
      </c>
      <c r="H609" s="91">
        <f t="shared" si="351"/>
        <v>5.586E-2</v>
      </c>
      <c r="I609" s="91">
        <f t="shared" si="351"/>
        <v>8.5059999999999997E-2</v>
      </c>
      <c r="J609" s="91">
        <f t="shared" si="351"/>
        <v>0.14781</v>
      </c>
      <c r="K609" s="91">
        <f t="shared" si="351"/>
        <v>0.10174999999999999</v>
      </c>
      <c r="L609" s="91">
        <f t="shared" si="351"/>
        <v>0.20981</v>
      </c>
      <c r="M609" s="91">
        <f t="shared" si="351"/>
        <v>0.11556</v>
      </c>
      <c r="N609" s="91">
        <f t="shared" si="351"/>
        <v>8.5449999999999998E-2</v>
      </c>
      <c r="O609" s="91">
        <f t="shared" si="351"/>
        <v>6.837E-2</v>
      </c>
      <c r="P609" s="91">
        <f t="shared" si="351"/>
        <v>5.6910000000000002E-2</v>
      </c>
      <c r="Q609" s="91">
        <f t="shared" si="351"/>
        <v>6.4060000000000006E-2</v>
      </c>
      <c r="R609" s="91">
        <f t="shared" si="351"/>
        <v>8.5239999999999996E-2</v>
      </c>
      <c r="S609" s="91">
        <f t="shared" si="351"/>
        <v>9.3689999999999996E-2</v>
      </c>
      <c r="T609" s="91">
        <f t="shared" si="351"/>
        <v>8.6470000000000005E-2</v>
      </c>
      <c r="U609" s="91">
        <f t="shared" si="351"/>
        <v>0.12848999999999999</v>
      </c>
      <c r="V609" s="91">
        <f t="shared" si="351"/>
        <v>1.1979999999999999E-2</v>
      </c>
      <c r="W609" s="91">
        <f t="shared" si="351"/>
        <v>0</v>
      </c>
      <c r="X609" s="91">
        <f t="shared" si="351"/>
        <v>0</v>
      </c>
      <c r="Y609" s="91">
        <f t="shared" si="351"/>
        <v>0</v>
      </c>
      <c r="Z609" s="91">
        <f t="shared" si="351"/>
        <v>0</v>
      </c>
      <c r="AA609" s="91">
        <f t="shared" si="351"/>
        <v>0</v>
      </c>
    </row>
    <row r="610" spans="1:27" ht="12.75" hidden="1" customHeight="1" outlineLevel="1" x14ac:dyDescent="0.3">
      <c r="A610" s="99" t="s">
        <v>2163</v>
      </c>
      <c r="B610" s="63" t="s">
        <v>238</v>
      </c>
      <c r="C610" s="43" t="s">
        <v>79</v>
      </c>
      <c r="D610" s="44">
        <v>0</v>
      </c>
      <c r="E610" s="44">
        <v>0</v>
      </c>
      <c r="F610" s="44">
        <v>0</v>
      </c>
      <c r="G610" s="44">
        <v>1.82</v>
      </c>
      <c r="H610" s="44">
        <v>55.86</v>
      </c>
      <c r="I610" s="44">
        <v>85.06</v>
      </c>
      <c r="J610" s="44">
        <v>147.81</v>
      </c>
      <c r="K610" s="44">
        <v>101.75</v>
      </c>
      <c r="L610" s="44">
        <v>209.81</v>
      </c>
      <c r="M610" s="44">
        <v>115.56</v>
      </c>
      <c r="N610" s="44">
        <v>85.45</v>
      </c>
      <c r="O610" s="44">
        <v>68.37</v>
      </c>
      <c r="P610" s="44">
        <v>56.91</v>
      </c>
      <c r="Q610" s="44">
        <v>64.06</v>
      </c>
      <c r="R610" s="44">
        <v>85.24</v>
      </c>
      <c r="S610" s="44">
        <v>93.69</v>
      </c>
      <c r="T610" s="44">
        <v>86.47</v>
      </c>
      <c r="U610" s="44">
        <v>128.49</v>
      </c>
      <c r="V610" s="44">
        <v>11.98</v>
      </c>
      <c r="W610" s="44">
        <v>0</v>
      </c>
      <c r="X610" s="44">
        <v>0</v>
      </c>
      <c r="Y610" s="44">
        <v>0</v>
      </c>
      <c r="Z610" s="44">
        <v>0</v>
      </c>
      <c r="AA610" s="44">
        <v>0</v>
      </c>
    </row>
    <row r="611" spans="1:27" ht="13.8" collapsed="1" x14ac:dyDescent="0.3">
      <c r="A611" s="98" t="s">
        <v>2164</v>
      </c>
      <c r="B611" s="28" t="str">
        <f>"05"&amp;"."&amp;$B$752&amp;"."&amp;$B$753</f>
        <v>05.02.2024</v>
      </c>
      <c r="C611" s="90" t="s">
        <v>76</v>
      </c>
      <c r="D611" s="91">
        <f>ROUND((D612)/1000,5)</f>
        <v>0</v>
      </c>
      <c r="E611" s="91">
        <f t="shared" ref="E611:AA611" si="352">ROUND((E612)/1000,5)</f>
        <v>0</v>
      </c>
      <c r="F611" s="91">
        <f t="shared" si="352"/>
        <v>0</v>
      </c>
      <c r="G611" s="91">
        <f t="shared" si="352"/>
        <v>0</v>
      </c>
      <c r="H611" s="91">
        <f t="shared" si="352"/>
        <v>2.5860000000000001E-2</v>
      </c>
      <c r="I611" s="91">
        <f t="shared" si="352"/>
        <v>0.1416</v>
      </c>
      <c r="J611" s="91">
        <f t="shared" si="352"/>
        <v>0.26846999999999999</v>
      </c>
      <c r="K611" s="91">
        <f t="shared" si="352"/>
        <v>0.15983</v>
      </c>
      <c r="L611" s="91">
        <f t="shared" si="352"/>
        <v>0.1162</v>
      </c>
      <c r="M611" s="91">
        <f t="shared" si="352"/>
        <v>1.043E-2</v>
      </c>
      <c r="N611" s="91">
        <f t="shared" si="352"/>
        <v>5.5700000000000003E-3</v>
      </c>
      <c r="O611" s="91">
        <f t="shared" si="352"/>
        <v>1.5559999999999999E-2</v>
      </c>
      <c r="P611" s="91">
        <f t="shared" si="352"/>
        <v>2.6370000000000001E-2</v>
      </c>
      <c r="Q611" s="91">
        <f t="shared" si="352"/>
        <v>2.9100000000000001E-2</v>
      </c>
      <c r="R611" s="91">
        <f t="shared" si="352"/>
        <v>2.5000000000000001E-4</v>
      </c>
      <c r="S611" s="91">
        <f t="shared" si="352"/>
        <v>1.3999999999999999E-4</v>
      </c>
      <c r="T611" s="91">
        <f t="shared" si="352"/>
        <v>4.0099999999999997E-3</v>
      </c>
      <c r="U611" s="91">
        <f t="shared" si="352"/>
        <v>2.6440000000000002E-2</v>
      </c>
      <c r="V611" s="91">
        <f t="shared" si="352"/>
        <v>0</v>
      </c>
      <c r="W611" s="91">
        <f t="shared" si="352"/>
        <v>0</v>
      </c>
      <c r="X611" s="91">
        <f t="shared" si="352"/>
        <v>0</v>
      </c>
      <c r="Y611" s="91">
        <f t="shared" si="352"/>
        <v>0</v>
      </c>
      <c r="Z611" s="91">
        <f t="shared" si="352"/>
        <v>0</v>
      </c>
      <c r="AA611" s="91">
        <f t="shared" si="352"/>
        <v>0</v>
      </c>
    </row>
    <row r="612" spans="1:27" ht="12.75" hidden="1" customHeight="1" outlineLevel="1" x14ac:dyDescent="0.3">
      <c r="A612" s="99" t="s">
        <v>2165</v>
      </c>
      <c r="B612" s="63" t="s">
        <v>238</v>
      </c>
      <c r="C612" s="43" t="s">
        <v>79</v>
      </c>
      <c r="D612" s="44">
        <v>0</v>
      </c>
      <c r="E612" s="44">
        <v>0</v>
      </c>
      <c r="F612" s="44">
        <v>0</v>
      </c>
      <c r="G612" s="44">
        <v>0</v>
      </c>
      <c r="H612" s="44">
        <v>25.86</v>
      </c>
      <c r="I612" s="44">
        <v>141.6</v>
      </c>
      <c r="J612" s="44">
        <v>268.47000000000003</v>
      </c>
      <c r="K612" s="44">
        <v>159.83000000000001</v>
      </c>
      <c r="L612" s="44">
        <v>116.2</v>
      </c>
      <c r="M612" s="44">
        <v>10.43</v>
      </c>
      <c r="N612" s="44">
        <v>5.57</v>
      </c>
      <c r="O612" s="44">
        <v>15.56</v>
      </c>
      <c r="P612" s="44">
        <v>26.37</v>
      </c>
      <c r="Q612" s="44">
        <v>29.1</v>
      </c>
      <c r="R612" s="44">
        <v>0.25</v>
      </c>
      <c r="S612" s="44">
        <v>0.14000000000000001</v>
      </c>
      <c r="T612" s="44">
        <v>4.01</v>
      </c>
      <c r="U612" s="44">
        <v>26.44</v>
      </c>
      <c r="V612" s="44">
        <v>0</v>
      </c>
      <c r="W612" s="44">
        <v>0</v>
      </c>
      <c r="X612" s="44">
        <v>0</v>
      </c>
      <c r="Y612" s="44">
        <v>0</v>
      </c>
      <c r="Z612" s="44">
        <v>0</v>
      </c>
      <c r="AA612" s="44">
        <v>0</v>
      </c>
    </row>
    <row r="613" spans="1:27" ht="13.8" collapsed="1" x14ac:dyDescent="0.3">
      <c r="A613" s="98" t="s">
        <v>2166</v>
      </c>
      <c r="B613" s="28" t="str">
        <f>"06"&amp;"."&amp;$B$752&amp;"."&amp;$B$753</f>
        <v>06.02.2024</v>
      </c>
      <c r="C613" s="90" t="s">
        <v>76</v>
      </c>
      <c r="D613" s="91">
        <f>ROUND((D614)/1000,5)</f>
        <v>0</v>
      </c>
      <c r="E613" s="91">
        <f t="shared" ref="E613:AA613" si="353">ROUND((E614)/1000,5)</f>
        <v>0</v>
      </c>
      <c r="F613" s="91">
        <f t="shared" si="353"/>
        <v>0</v>
      </c>
      <c r="G613" s="91">
        <f t="shared" si="353"/>
        <v>1.976E-2</v>
      </c>
      <c r="H613" s="91">
        <f t="shared" si="353"/>
        <v>3.7819999999999999E-2</v>
      </c>
      <c r="I613" s="91">
        <f t="shared" si="353"/>
        <v>0.16535</v>
      </c>
      <c r="J613" s="91">
        <f t="shared" si="353"/>
        <v>0.2349</v>
      </c>
      <c r="K613" s="91">
        <f t="shared" si="353"/>
        <v>0.22234999999999999</v>
      </c>
      <c r="L613" s="91">
        <f t="shared" si="353"/>
        <v>0.17219999999999999</v>
      </c>
      <c r="M613" s="91">
        <f t="shared" si="353"/>
        <v>0.13292000000000001</v>
      </c>
      <c r="N613" s="91">
        <f t="shared" si="353"/>
        <v>3.0269999999999998E-2</v>
      </c>
      <c r="O613" s="91">
        <f t="shared" si="353"/>
        <v>1.6E-2</v>
      </c>
      <c r="P613" s="91">
        <f t="shared" si="353"/>
        <v>1.2540000000000001E-2</v>
      </c>
      <c r="Q613" s="91">
        <f t="shared" si="353"/>
        <v>0</v>
      </c>
      <c r="R613" s="91">
        <f t="shared" si="353"/>
        <v>1.7840000000000002E-2</v>
      </c>
      <c r="S613" s="91">
        <f t="shared" si="353"/>
        <v>1.916E-2</v>
      </c>
      <c r="T613" s="91">
        <f t="shared" si="353"/>
        <v>5.8000000000000003E-2</v>
      </c>
      <c r="U613" s="91">
        <f t="shared" si="353"/>
        <v>3.2849999999999997E-2</v>
      </c>
      <c r="V613" s="91">
        <f t="shared" si="353"/>
        <v>4.0899999999999999E-3</v>
      </c>
      <c r="W613" s="91">
        <f t="shared" si="353"/>
        <v>0</v>
      </c>
      <c r="X613" s="91">
        <f t="shared" si="353"/>
        <v>0</v>
      </c>
      <c r="Y613" s="91">
        <f t="shared" si="353"/>
        <v>0</v>
      </c>
      <c r="Z613" s="91">
        <f t="shared" si="353"/>
        <v>0</v>
      </c>
      <c r="AA613" s="91">
        <f t="shared" si="353"/>
        <v>0</v>
      </c>
    </row>
    <row r="614" spans="1:27" ht="12.75" hidden="1" customHeight="1" outlineLevel="1" x14ac:dyDescent="0.3">
      <c r="A614" s="99" t="s">
        <v>2167</v>
      </c>
      <c r="B614" s="63" t="s">
        <v>238</v>
      </c>
      <c r="C614" s="43" t="s">
        <v>79</v>
      </c>
      <c r="D614" s="44">
        <v>0</v>
      </c>
      <c r="E614" s="44">
        <v>0</v>
      </c>
      <c r="F614" s="44">
        <v>0</v>
      </c>
      <c r="G614" s="44">
        <v>19.760000000000002</v>
      </c>
      <c r="H614" s="44">
        <v>37.82</v>
      </c>
      <c r="I614" s="44">
        <v>165.35</v>
      </c>
      <c r="J614" s="44">
        <v>234.9</v>
      </c>
      <c r="K614" s="44">
        <v>222.35</v>
      </c>
      <c r="L614" s="44">
        <v>172.2</v>
      </c>
      <c r="M614" s="44">
        <v>132.91999999999999</v>
      </c>
      <c r="N614" s="44">
        <v>30.27</v>
      </c>
      <c r="O614" s="44">
        <v>16</v>
      </c>
      <c r="P614" s="44">
        <v>12.54</v>
      </c>
      <c r="Q614" s="44">
        <v>0</v>
      </c>
      <c r="R614" s="44">
        <v>17.84</v>
      </c>
      <c r="S614" s="44">
        <v>19.16</v>
      </c>
      <c r="T614" s="44">
        <v>58</v>
      </c>
      <c r="U614" s="44">
        <v>32.85</v>
      </c>
      <c r="V614" s="44">
        <v>4.09</v>
      </c>
      <c r="W614" s="44">
        <v>0</v>
      </c>
      <c r="X614" s="44">
        <v>0</v>
      </c>
      <c r="Y614" s="44">
        <v>0</v>
      </c>
      <c r="Z614" s="44">
        <v>0</v>
      </c>
      <c r="AA614" s="44">
        <v>0</v>
      </c>
    </row>
    <row r="615" spans="1:27" ht="13.8" collapsed="1" x14ac:dyDescent="0.3">
      <c r="A615" s="98" t="s">
        <v>2168</v>
      </c>
      <c r="B615" s="28" t="str">
        <f>"07"&amp;"."&amp;$B$752&amp;"."&amp;$B$753</f>
        <v>07.02.2024</v>
      </c>
      <c r="C615" s="90" t="s">
        <v>76</v>
      </c>
      <c r="D615" s="91">
        <f>ROUND((D616)/1000,5)</f>
        <v>0</v>
      </c>
      <c r="E615" s="91">
        <f t="shared" ref="E615:AA615" si="354">ROUND((E616)/1000,5)</f>
        <v>0</v>
      </c>
      <c r="F615" s="91">
        <f t="shared" si="354"/>
        <v>6.4700000000000001E-3</v>
      </c>
      <c r="G615" s="91">
        <f t="shared" si="354"/>
        <v>3.5810000000000002E-2</v>
      </c>
      <c r="H615" s="91">
        <f t="shared" si="354"/>
        <v>6.4570000000000002E-2</v>
      </c>
      <c r="I615" s="91">
        <f t="shared" si="354"/>
        <v>0.16098999999999999</v>
      </c>
      <c r="J615" s="91">
        <f t="shared" si="354"/>
        <v>0.31442999999999999</v>
      </c>
      <c r="K615" s="91">
        <f t="shared" si="354"/>
        <v>0.19575999999999999</v>
      </c>
      <c r="L615" s="91">
        <f t="shared" si="354"/>
        <v>0.16458999999999999</v>
      </c>
      <c r="M615" s="91">
        <f t="shared" si="354"/>
        <v>9.493E-2</v>
      </c>
      <c r="N615" s="91">
        <f t="shared" si="354"/>
        <v>5.2920000000000002E-2</v>
      </c>
      <c r="O615" s="91">
        <f t="shared" si="354"/>
        <v>5.074E-2</v>
      </c>
      <c r="P615" s="91">
        <f t="shared" si="354"/>
        <v>9.5380000000000006E-2</v>
      </c>
      <c r="Q615" s="91">
        <f t="shared" si="354"/>
        <v>0.16020999999999999</v>
      </c>
      <c r="R615" s="91">
        <f t="shared" si="354"/>
        <v>0.18473999999999999</v>
      </c>
      <c r="S615" s="91">
        <f t="shared" si="354"/>
        <v>0.18618999999999999</v>
      </c>
      <c r="T615" s="91">
        <f t="shared" si="354"/>
        <v>0.13827999999999999</v>
      </c>
      <c r="U615" s="91">
        <f t="shared" si="354"/>
        <v>0.15690999999999999</v>
      </c>
      <c r="V615" s="91">
        <f t="shared" si="354"/>
        <v>0.13167999999999999</v>
      </c>
      <c r="W615" s="91">
        <f t="shared" si="354"/>
        <v>0</v>
      </c>
      <c r="X615" s="91">
        <f t="shared" si="354"/>
        <v>0</v>
      </c>
      <c r="Y615" s="91">
        <f t="shared" si="354"/>
        <v>0</v>
      </c>
      <c r="Z615" s="91">
        <f t="shared" si="354"/>
        <v>0</v>
      </c>
      <c r="AA615" s="91">
        <f t="shared" si="354"/>
        <v>0</v>
      </c>
    </row>
    <row r="616" spans="1:27" ht="12.75" hidden="1" customHeight="1" outlineLevel="1" x14ac:dyDescent="0.3">
      <c r="A616" s="99" t="s">
        <v>2169</v>
      </c>
      <c r="B616" s="63" t="s">
        <v>238</v>
      </c>
      <c r="C616" s="43" t="s">
        <v>79</v>
      </c>
      <c r="D616" s="44">
        <v>0</v>
      </c>
      <c r="E616" s="44">
        <v>0</v>
      </c>
      <c r="F616" s="44">
        <v>6.47</v>
      </c>
      <c r="G616" s="44">
        <v>35.81</v>
      </c>
      <c r="H616" s="44">
        <v>64.569999999999993</v>
      </c>
      <c r="I616" s="44">
        <v>160.99</v>
      </c>
      <c r="J616" s="44">
        <v>314.43</v>
      </c>
      <c r="K616" s="44">
        <v>195.76</v>
      </c>
      <c r="L616" s="44">
        <v>164.59</v>
      </c>
      <c r="M616" s="44">
        <v>94.93</v>
      </c>
      <c r="N616" s="44">
        <v>52.92</v>
      </c>
      <c r="O616" s="44">
        <v>50.74</v>
      </c>
      <c r="P616" s="44">
        <v>95.38</v>
      </c>
      <c r="Q616" s="44">
        <v>160.21</v>
      </c>
      <c r="R616" s="44">
        <v>184.74</v>
      </c>
      <c r="S616" s="44">
        <v>186.19</v>
      </c>
      <c r="T616" s="44">
        <v>138.28</v>
      </c>
      <c r="U616" s="44">
        <v>156.91</v>
      </c>
      <c r="V616" s="44">
        <v>131.68</v>
      </c>
      <c r="W616" s="44">
        <v>0</v>
      </c>
      <c r="X616" s="44">
        <v>0</v>
      </c>
      <c r="Y616" s="44">
        <v>0</v>
      </c>
      <c r="Z616" s="44">
        <v>0</v>
      </c>
      <c r="AA616" s="44">
        <v>0</v>
      </c>
    </row>
    <row r="617" spans="1:27" ht="13.8" collapsed="1" x14ac:dyDescent="0.3">
      <c r="A617" s="98" t="s">
        <v>2170</v>
      </c>
      <c r="B617" s="28" t="str">
        <f>"08"&amp;"."&amp;$B$752&amp;"."&amp;$B$753</f>
        <v>08.02.2024</v>
      </c>
      <c r="C617" s="90" t="s">
        <v>76</v>
      </c>
      <c r="D617" s="91">
        <f>ROUND((D618)/1000,5)</f>
        <v>0</v>
      </c>
      <c r="E617" s="91">
        <f t="shared" ref="E617:AA617" si="355">ROUND((E618)/1000,5)</f>
        <v>0</v>
      </c>
      <c r="F617" s="91">
        <f t="shared" si="355"/>
        <v>1.958E-2</v>
      </c>
      <c r="G617" s="91">
        <f t="shared" si="355"/>
        <v>8.2960000000000006E-2</v>
      </c>
      <c r="H617" s="91">
        <f t="shared" si="355"/>
        <v>9.5229999999999995E-2</v>
      </c>
      <c r="I617" s="91">
        <f t="shared" si="355"/>
        <v>0.14032</v>
      </c>
      <c r="J617" s="91">
        <f t="shared" si="355"/>
        <v>0.25214999999999999</v>
      </c>
      <c r="K617" s="91">
        <f t="shared" si="355"/>
        <v>0.12920999999999999</v>
      </c>
      <c r="L617" s="91">
        <f t="shared" si="355"/>
        <v>0.18551999999999999</v>
      </c>
      <c r="M617" s="91">
        <f t="shared" si="355"/>
        <v>9.3270000000000006E-2</v>
      </c>
      <c r="N617" s="91">
        <f t="shared" si="355"/>
        <v>8.5830000000000004E-2</v>
      </c>
      <c r="O617" s="91">
        <f t="shared" si="355"/>
        <v>2.368E-2</v>
      </c>
      <c r="P617" s="91">
        <f t="shared" si="355"/>
        <v>7.2399999999999999E-3</v>
      </c>
      <c r="Q617" s="91">
        <f t="shared" si="355"/>
        <v>9.7199999999999995E-3</v>
      </c>
      <c r="R617" s="91">
        <f t="shared" si="355"/>
        <v>1.6140000000000002E-2</v>
      </c>
      <c r="S617" s="91">
        <f t="shared" si="355"/>
        <v>6.0170000000000001E-2</v>
      </c>
      <c r="T617" s="91">
        <f t="shared" si="355"/>
        <v>1.951E-2</v>
      </c>
      <c r="U617" s="91">
        <f t="shared" si="355"/>
        <v>7.9469999999999999E-2</v>
      </c>
      <c r="V617" s="91">
        <f t="shared" si="355"/>
        <v>1.1E-4</v>
      </c>
      <c r="W617" s="91">
        <f t="shared" si="355"/>
        <v>0.10342999999999999</v>
      </c>
      <c r="X617" s="91">
        <f t="shared" si="355"/>
        <v>0</v>
      </c>
      <c r="Y617" s="91">
        <f t="shared" si="355"/>
        <v>0</v>
      </c>
      <c r="Z617" s="91">
        <f t="shared" si="355"/>
        <v>0</v>
      </c>
      <c r="AA617" s="91">
        <f t="shared" si="355"/>
        <v>0</v>
      </c>
    </row>
    <row r="618" spans="1:27" ht="12.75" hidden="1" customHeight="1" outlineLevel="1" x14ac:dyDescent="0.3">
      <c r="A618" s="99" t="s">
        <v>2171</v>
      </c>
      <c r="B618" s="63" t="s">
        <v>238</v>
      </c>
      <c r="C618" s="43" t="s">
        <v>79</v>
      </c>
      <c r="D618" s="44">
        <v>0</v>
      </c>
      <c r="E618" s="44">
        <v>0</v>
      </c>
      <c r="F618" s="44">
        <v>19.579999999999998</v>
      </c>
      <c r="G618" s="44">
        <v>82.96</v>
      </c>
      <c r="H618" s="44">
        <v>95.23</v>
      </c>
      <c r="I618" s="44">
        <v>140.32</v>
      </c>
      <c r="J618" s="44">
        <v>252.15</v>
      </c>
      <c r="K618" s="44">
        <v>129.21</v>
      </c>
      <c r="L618" s="44">
        <v>185.52</v>
      </c>
      <c r="M618" s="44">
        <v>93.27</v>
      </c>
      <c r="N618" s="44">
        <v>85.83</v>
      </c>
      <c r="O618" s="44">
        <v>23.68</v>
      </c>
      <c r="P618" s="44">
        <v>7.24</v>
      </c>
      <c r="Q618" s="44">
        <v>9.7200000000000006</v>
      </c>
      <c r="R618" s="44">
        <v>16.14</v>
      </c>
      <c r="S618" s="44">
        <v>60.17</v>
      </c>
      <c r="T618" s="44">
        <v>19.510000000000002</v>
      </c>
      <c r="U618" s="44">
        <v>79.47</v>
      </c>
      <c r="V618" s="44">
        <v>0.11</v>
      </c>
      <c r="W618" s="44">
        <v>103.43</v>
      </c>
      <c r="X618" s="44">
        <v>0</v>
      </c>
      <c r="Y618" s="44">
        <v>0</v>
      </c>
      <c r="Z618" s="44">
        <v>0</v>
      </c>
      <c r="AA618" s="44">
        <v>0</v>
      </c>
    </row>
    <row r="619" spans="1:27" ht="13.8" collapsed="1" x14ac:dyDescent="0.3">
      <c r="A619" s="98" t="s">
        <v>2172</v>
      </c>
      <c r="B619" s="28" t="str">
        <f>"09"&amp;"."&amp;$B$752&amp;"."&amp;$B$753</f>
        <v>09.02.2024</v>
      </c>
      <c r="C619" s="90" t="s">
        <v>76</v>
      </c>
      <c r="D619" s="91">
        <f>ROUND((D620)/1000,5)</f>
        <v>0</v>
      </c>
      <c r="E619" s="91">
        <f t="shared" ref="E619:AA619" si="356">ROUND((E620)/1000,5)</f>
        <v>0</v>
      </c>
      <c r="F619" s="91">
        <f t="shared" si="356"/>
        <v>1.0410000000000001E-2</v>
      </c>
      <c r="G619" s="91">
        <f t="shared" si="356"/>
        <v>8.3510000000000001E-2</v>
      </c>
      <c r="H619" s="91">
        <f t="shared" si="356"/>
        <v>0.23935000000000001</v>
      </c>
      <c r="I619" s="91">
        <f t="shared" si="356"/>
        <v>0.36558000000000002</v>
      </c>
      <c r="J619" s="91">
        <f t="shared" si="356"/>
        <v>0.38530999999999999</v>
      </c>
      <c r="K619" s="91">
        <f t="shared" si="356"/>
        <v>0.31236000000000003</v>
      </c>
      <c r="L619" s="91">
        <f t="shared" si="356"/>
        <v>0.26456000000000002</v>
      </c>
      <c r="M619" s="91">
        <f t="shared" si="356"/>
        <v>0.11805</v>
      </c>
      <c r="N619" s="91">
        <f t="shared" si="356"/>
        <v>3.9079999999999997E-2</v>
      </c>
      <c r="O619" s="91">
        <f t="shared" si="356"/>
        <v>7.2830000000000006E-2</v>
      </c>
      <c r="P619" s="91">
        <f t="shared" si="356"/>
        <v>0.11905</v>
      </c>
      <c r="Q619" s="91">
        <f t="shared" si="356"/>
        <v>0.13095000000000001</v>
      </c>
      <c r="R619" s="91">
        <f t="shared" si="356"/>
        <v>9.7589999999999996E-2</v>
      </c>
      <c r="S619" s="91">
        <f t="shared" si="356"/>
        <v>4.62E-3</v>
      </c>
      <c r="T619" s="91">
        <f t="shared" si="356"/>
        <v>0</v>
      </c>
      <c r="U619" s="91">
        <f t="shared" si="356"/>
        <v>0.15801000000000001</v>
      </c>
      <c r="V619" s="91">
        <f t="shared" si="356"/>
        <v>8.0570000000000003E-2</v>
      </c>
      <c r="W619" s="91">
        <f t="shared" si="356"/>
        <v>5.0099999999999997E-3</v>
      </c>
      <c r="X619" s="91">
        <f t="shared" si="356"/>
        <v>0</v>
      </c>
      <c r="Y619" s="91">
        <f t="shared" si="356"/>
        <v>0</v>
      </c>
      <c r="Z619" s="91">
        <f t="shared" si="356"/>
        <v>0</v>
      </c>
      <c r="AA619" s="91">
        <f t="shared" si="356"/>
        <v>0</v>
      </c>
    </row>
    <row r="620" spans="1:27" ht="12.75" hidden="1" customHeight="1" outlineLevel="1" x14ac:dyDescent="0.3">
      <c r="A620" s="99" t="s">
        <v>2173</v>
      </c>
      <c r="B620" s="63" t="s">
        <v>238</v>
      </c>
      <c r="C620" s="43" t="s">
        <v>79</v>
      </c>
      <c r="D620" s="44">
        <v>0</v>
      </c>
      <c r="E620" s="44">
        <v>0</v>
      </c>
      <c r="F620" s="44">
        <v>10.41</v>
      </c>
      <c r="G620" s="44">
        <v>83.51</v>
      </c>
      <c r="H620" s="44">
        <v>239.35</v>
      </c>
      <c r="I620" s="44">
        <v>365.58</v>
      </c>
      <c r="J620" s="44">
        <v>385.31</v>
      </c>
      <c r="K620" s="44">
        <v>312.36</v>
      </c>
      <c r="L620" s="44">
        <v>264.56</v>
      </c>
      <c r="M620" s="44">
        <v>118.05</v>
      </c>
      <c r="N620" s="44">
        <v>39.08</v>
      </c>
      <c r="O620" s="44">
        <v>72.83</v>
      </c>
      <c r="P620" s="44">
        <v>119.05</v>
      </c>
      <c r="Q620" s="44">
        <v>130.94999999999999</v>
      </c>
      <c r="R620" s="44">
        <v>97.59</v>
      </c>
      <c r="S620" s="44">
        <v>4.62</v>
      </c>
      <c r="T620" s="44">
        <v>0</v>
      </c>
      <c r="U620" s="44">
        <v>158.01</v>
      </c>
      <c r="V620" s="44">
        <v>80.569999999999993</v>
      </c>
      <c r="W620" s="44">
        <v>5.01</v>
      </c>
      <c r="X620" s="44">
        <v>0</v>
      </c>
      <c r="Y620" s="44">
        <v>0</v>
      </c>
      <c r="Z620" s="44">
        <v>0</v>
      </c>
      <c r="AA620" s="44">
        <v>0</v>
      </c>
    </row>
    <row r="621" spans="1:27" ht="13.8" collapsed="1" x14ac:dyDescent="0.3">
      <c r="A621" s="98" t="s">
        <v>2174</v>
      </c>
      <c r="B621" s="28" t="str">
        <f>"10"&amp;"."&amp;$B$752&amp;"."&amp;$B$753</f>
        <v>10.02.2024</v>
      </c>
      <c r="C621" s="90" t="s">
        <v>76</v>
      </c>
      <c r="D621" s="91">
        <f>ROUND((D622)/1000,5)</f>
        <v>0</v>
      </c>
      <c r="E621" s="91">
        <f t="shared" ref="E621:AA621" si="357">ROUND((E622)/1000,5)</f>
        <v>6.4610000000000001E-2</v>
      </c>
      <c r="F621" s="91">
        <f t="shared" si="357"/>
        <v>6.6269999999999996E-2</v>
      </c>
      <c r="G621" s="91">
        <f t="shared" si="357"/>
        <v>0.13950000000000001</v>
      </c>
      <c r="H621" s="91">
        <f t="shared" si="357"/>
        <v>0.12761</v>
      </c>
      <c r="I621" s="91">
        <f t="shared" si="357"/>
        <v>0.14146</v>
      </c>
      <c r="J621" s="91">
        <f t="shared" si="357"/>
        <v>0.11602999999999999</v>
      </c>
      <c r="K621" s="91">
        <f t="shared" si="357"/>
        <v>0.17513000000000001</v>
      </c>
      <c r="L621" s="91">
        <f t="shared" si="357"/>
        <v>0.13452</v>
      </c>
      <c r="M621" s="91">
        <f t="shared" si="357"/>
        <v>0.15781000000000001</v>
      </c>
      <c r="N621" s="91">
        <f t="shared" si="357"/>
        <v>0.12927</v>
      </c>
      <c r="O621" s="91">
        <f t="shared" si="357"/>
        <v>0.14202000000000001</v>
      </c>
      <c r="P621" s="91">
        <f t="shared" si="357"/>
        <v>8.0560000000000007E-2</v>
      </c>
      <c r="Q621" s="91">
        <f t="shared" si="357"/>
        <v>4.6780000000000002E-2</v>
      </c>
      <c r="R621" s="91">
        <f t="shared" si="357"/>
        <v>2.9489999999999999E-2</v>
      </c>
      <c r="S621" s="91">
        <f t="shared" si="357"/>
        <v>0</v>
      </c>
      <c r="T621" s="91">
        <f t="shared" si="357"/>
        <v>0</v>
      </c>
      <c r="U621" s="91">
        <f t="shared" si="357"/>
        <v>0.14532999999999999</v>
      </c>
      <c r="V621" s="91">
        <f t="shared" si="357"/>
        <v>1.486E-2</v>
      </c>
      <c r="W621" s="91">
        <f t="shared" si="357"/>
        <v>0</v>
      </c>
      <c r="X621" s="91">
        <f t="shared" si="357"/>
        <v>0</v>
      </c>
      <c r="Y621" s="91">
        <f t="shared" si="357"/>
        <v>6.6E-4</v>
      </c>
      <c r="Z621" s="91">
        <f t="shared" si="357"/>
        <v>0</v>
      </c>
      <c r="AA621" s="91">
        <f t="shared" si="357"/>
        <v>0</v>
      </c>
    </row>
    <row r="622" spans="1:27" ht="12.75" hidden="1" customHeight="1" outlineLevel="1" x14ac:dyDescent="0.3">
      <c r="A622" s="99" t="s">
        <v>2175</v>
      </c>
      <c r="B622" s="63" t="s">
        <v>238</v>
      </c>
      <c r="C622" s="43" t="s">
        <v>79</v>
      </c>
      <c r="D622" s="44">
        <v>0</v>
      </c>
      <c r="E622" s="44">
        <v>64.61</v>
      </c>
      <c r="F622" s="44">
        <v>66.27</v>
      </c>
      <c r="G622" s="44">
        <v>139.5</v>
      </c>
      <c r="H622" s="44">
        <v>127.61</v>
      </c>
      <c r="I622" s="44">
        <v>141.46</v>
      </c>
      <c r="J622" s="44">
        <v>116.03</v>
      </c>
      <c r="K622" s="44">
        <v>175.13</v>
      </c>
      <c r="L622" s="44">
        <v>134.52000000000001</v>
      </c>
      <c r="M622" s="44">
        <v>157.81</v>
      </c>
      <c r="N622" s="44">
        <v>129.27000000000001</v>
      </c>
      <c r="O622" s="44">
        <v>142.02000000000001</v>
      </c>
      <c r="P622" s="44">
        <v>80.56</v>
      </c>
      <c r="Q622" s="44">
        <v>46.78</v>
      </c>
      <c r="R622" s="44">
        <v>29.49</v>
      </c>
      <c r="S622" s="44">
        <v>0</v>
      </c>
      <c r="T622" s="44">
        <v>0</v>
      </c>
      <c r="U622" s="44">
        <v>145.33000000000001</v>
      </c>
      <c r="V622" s="44">
        <v>14.86</v>
      </c>
      <c r="W622" s="44">
        <v>0</v>
      </c>
      <c r="X622" s="44">
        <v>0</v>
      </c>
      <c r="Y622" s="44">
        <v>0.66</v>
      </c>
      <c r="Z622" s="44">
        <v>0</v>
      </c>
      <c r="AA622" s="44">
        <v>0</v>
      </c>
    </row>
    <row r="623" spans="1:27" ht="13.8" collapsed="1" x14ac:dyDescent="0.3">
      <c r="A623" s="98" t="s">
        <v>2176</v>
      </c>
      <c r="B623" s="28" t="str">
        <f>"11"&amp;"."&amp;$B$752&amp;"."&amp;$B$753</f>
        <v>11.02.2024</v>
      </c>
      <c r="C623" s="90" t="s">
        <v>76</v>
      </c>
      <c r="D623" s="91">
        <f>ROUND((D624)/1000,5)</f>
        <v>0</v>
      </c>
      <c r="E623" s="91">
        <f t="shared" ref="E623:AA623" si="358">ROUND((E624)/1000,5)</f>
        <v>5.4440000000000002E-2</v>
      </c>
      <c r="F623" s="91">
        <f t="shared" si="358"/>
        <v>5.7820000000000003E-2</v>
      </c>
      <c r="G623" s="91">
        <f t="shared" si="358"/>
        <v>0.10779</v>
      </c>
      <c r="H623" s="91">
        <f t="shared" si="358"/>
        <v>0.10233</v>
      </c>
      <c r="I623" s="91">
        <f t="shared" si="358"/>
        <v>0.10374</v>
      </c>
      <c r="J623" s="91">
        <f t="shared" si="358"/>
        <v>0.11638999999999999</v>
      </c>
      <c r="K623" s="91">
        <f t="shared" si="358"/>
        <v>0.26923999999999998</v>
      </c>
      <c r="L623" s="91">
        <f t="shared" si="358"/>
        <v>0.12691</v>
      </c>
      <c r="M623" s="91">
        <f t="shared" si="358"/>
        <v>0.11321000000000001</v>
      </c>
      <c r="N623" s="91">
        <f t="shared" si="358"/>
        <v>8.8569999999999996E-2</v>
      </c>
      <c r="O623" s="91">
        <f t="shared" si="358"/>
        <v>9.1139999999999999E-2</v>
      </c>
      <c r="P623" s="91">
        <f t="shared" si="358"/>
        <v>6.5290000000000001E-2</v>
      </c>
      <c r="Q623" s="91">
        <f t="shared" si="358"/>
        <v>3.7560000000000003E-2</v>
      </c>
      <c r="R623" s="91">
        <f t="shared" si="358"/>
        <v>3.5439999999999999E-2</v>
      </c>
      <c r="S623" s="91">
        <f t="shared" si="358"/>
        <v>3.3930000000000002E-2</v>
      </c>
      <c r="T623" s="91">
        <f t="shared" si="358"/>
        <v>9.4549999999999995E-2</v>
      </c>
      <c r="U623" s="91">
        <f t="shared" si="358"/>
        <v>0.13961000000000001</v>
      </c>
      <c r="V623" s="91">
        <f t="shared" si="358"/>
        <v>9.5880000000000007E-2</v>
      </c>
      <c r="W623" s="91">
        <f t="shared" si="358"/>
        <v>4.1399999999999999E-2</v>
      </c>
      <c r="X623" s="91">
        <f t="shared" si="358"/>
        <v>0</v>
      </c>
      <c r="Y623" s="91">
        <f t="shared" si="358"/>
        <v>0</v>
      </c>
      <c r="Z623" s="91">
        <f t="shared" si="358"/>
        <v>0</v>
      </c>
      <c r="AA623" s="91">
        <f t="shared" si="358"/>
        <v>0</v>
      </c>
    </row>
    <row r="624" spans="1:27" ht="12.75" hidden="1" customHeight="1" outlineLevel="1" x14ac:dyDescent="0.3">
      <c r="A624" s="99" t="s">
        <v>2177</v>
      </c>
      <c r="B624" s="63" t="s">
        <v>238</v>
      </c>
      <c r="C624" s="43" t="s">
        <v>79</v>
      </c>
      <c r="D624" s="44">
        <v>0</v>
      </c>
      <c r="E624" s="44">
        <v>54.44</v>
      </c>
      <c r="F624" s="44">
        <v>57.82</v>
      </c>
      <c r="G624" s="44">
        <v>107.79</v>
      </c>
      <c r="H624" s="44">
        <v>102.33</v>
      </c>
      <c r="I624" s="44">
        <v>103.74</v>
      </c>
      <c r="J624" s="44">
        <v>116.39</v>
      </c>
      <c r="K624" s="44">
        <v>269.24</v>
      </c>
      <c r="L624" s="44">
        <v>126.91</v>
      </c>
      <c r="M624" s="44">
        <v>113.21</v>
      </c>
      <c r="N624" s="44">
        <v>88.57</v>
      </c>
      <c r="O624" s="44">
        <v>91.14</v>
      </c>
      <c r="P624" s="44">
        <v>65.290000000000006</v>
      </c>
      <c r="Q624" s="44">
        <v>37.56</v>
      </c>
      <c r="R624" s="44">
        <v>35.44</v>
      </c>
      <c r="S624" s="44">
        <v>33.93</v>
      </c>
      <c r="T624" s="44">
        <v>94.55</v>
      </c>
      <c r="U624" s="44">
        <v>139.61000000000001</v>
      </c>
      <c r="V624" s="44">
        <v>95.88</v>
      </c>
      <c r="W624" s="44">
        <v>41.4</v>
      </c>
      <c r="X624" s="44">
        <v>0</v>
      </c>
      <c r="Y624" s="44">
        <v>0</v>
      </c>
      <c r="Z624" s="44">
        <v>0</v>
      </c>
      <c r="AA624" s="44">
        <v>0</v>
      </c>
    </row>
    <row r="625" spans="1:27" ht="13.8" collapsed="1" x14ac:dyDescent="0.3">
      <c r="A625" s="98" t="s">
        <v>2178</v>
      </c>
      <c r="B625" s="28" t="str">
        <f>"12"&amp;"."&amp;$B$752&amp;"."&amp;$B$753</f>
        <v>12.02.2024</v>
      </c>
      <c r="C625" s="90" t="s">
        <v>76</v>
      </c>
      <c r="D625" s="91">
        <f>ROUND((D626)/1000,5)</f>
        <v>0</v>
      </c>
      <c r="E625" s="91">
        <f t="shared" ref="E625:AA625" si="359">ROUND((E626)/1000,5)</f>
        <v>0</v>
      </c>
      <c r="F625" s="91">
        <f t="shared" si="359"/>
        <v>0</v>
      </c>
      <c r="G625" s="91">
        <f t="shared" si="359"/>
        <v>0</v>
      </c>
      <c r="H625" s="91">
        <f t="shared" si="359"/>
        <v>1.7639999999999999E-2</v>
      </c>
      <c r="I625" s="91">
        <f t="shared" si="359"/>
        <v>0.11581</v>
      </c>
      <c r="J625" s="91">
        <f t="shared" si="359"/>
        <v>0.18665999999999999</v>
      </c>
      <c r="K625" s="91">
        <f t="shared" si="359"/>
        <v>0.13682</v>
      </c>
      <c r="L625" s="91">
        <f t="shared" si="359"/>
        <v>0.15672</v>
      </c>
      <c r="M625" s="91">
        <f t="shared" si="359"/>
        <v>8.9810000000000001E-2</v>
      </c>
      <c r="N625" s="91">
        <f t="shared" si="359"/>
        <v>2.5139999999999999E-2</v>
      </c>
      <c r="O625" s="91">
        <f t="shared" si="359"/>
        <v>1.205E-2</v>
      </c>
      <c r="P625" s="91">
        <f t="shared" si="359"/>
        <v>3.78E-2</v>
      </c>
      <c r="Q625" s="91">
        <f t="shared" si="359"/>
        <v>5.3929999999999999E-2</v>
      </c>
      <c r="R625" s="91">
        <f t="shared" si="359"/>
        <v>8.4629999999999997E-2</v>
      </c>
      <c r="S625" s="91">
        <f t="shared" si="359"/>
        <v>8.4489999999999996E-2</v>
      </c>
      <c r="T625" s="91">
        <f t="shared" si="359"/>
        <v>9.7000000000000003E-2</v>
      </c>
      <c r="U625" s="91">
        <f t="shared" si="359"/>
        <v>0.14227999999999999</v>
      </c>
      <c r="V625" s="91">
        <f t="shared" si="359"/>
        <v>9.8250000000000004E-2</v>
      </c>
      <c r="W625" s="91">
        <f t="shared" si="359"/>
        <v>0</v>
      </c>
      <c r="X625" s="91">
        <f t="shared" si="359"/>
        <v>0</v>
      </c>
      <c r="Y625" s="91">
        <f t="shared" si="359"/>
        <v>0</v>
      </c>
      <c r="Z625" s="91">
        <f t="shared" si="359"/>
        <v>0</v>
      </c>
      <c r="AA625" s="91">
        <f t="shared" si="359"/>
        <v>0</v>
      </c>
    </row>
    <row r="626" spans="1:27" ht="12.75" hidden="1" customHeight="1" outlineLevel="1" x14ac:dyDescent="0.3">
      <c r="A626" s="99" t="s">
        <v>2179</v>
      </c>
      <c r="B626" s="63" t="s">
        <v>238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17.64</v>
      </c>
      <c r="I626" s="44">
        <v>115.81</v>
      </c>
      <c r="J626" s="44">
        <v>186.66</v>
      </c>
      <c r="K626" s="44">
        <v>136.82</v>
      </c>
      <c r="L626" s="44">
        <v>156.72</v>
      </c>
      <c r="M626" s="44">
        <v>89.81</v>
      </c>
      <c r="N626" s="44">
        <v>25.14</v>
      </c>
      <c r="O626" s="44">
        <v>12.05</v>
      </c>
      <c r="P626" s="44">
        <v>37.799999999999997</v>
      </c>
      <c r="Q626" s="44">
        <v>53.93</v>
      </c>
      <c r="R626" s="44">
        <v>84.63</v>
      </c>
      <c r="S626" s="44">
        <v>84.49</v>
      </c>
      <c r="T626" s="44">
        <v>97</v>
      </c>
      <c r="U626" s="44">
        <v>142.28</v>
      </c>
      <c r="V626" s="44">
        <v>98.25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ht="13.8" collapsed="1" x14ac:dyDescent="0.3">
      <c r="A627" s="98" t="s">
        <v>2180</v>
      </c>
      <c r="B627" s="28" t="str">
        <f>"13"&amp;"."&amp;$B$752&amp;"."&amp;$B$753</f>
        <v>13.02.2024</v>
      </c>
      <c r="C627" s="90" t="s">
        <v>76</v>
      </c>
      <c r="D627" s="91">
        <f>ROUND((D628)/1000,5)</f>
        <v>0</v>
      </c>
      <c r="E627" s="91">
        <f t="shared" ref="E627:AA627" si="360">ROUND((E628)/1000,5)</f>
        <v>0</v>
      </c>
      <c r="F627" s="91">
        <f t="shared" si="360"/>
        <v>0</v>
      </c>
      <c r="G627" s="91">
        <f t="shared" si="360"/>
        <v>2.1690000000000001E-2</v>
      </c>
      <c r="H627" s="91">
        <f t="shared" si="360"/>
        <v>8.6419999999999997E-2</v>
      </c>
      <c r="I627" s="91">
        <f t="shared" si="360"/>
        <v>0.21489</v>
      </c>
      <c r="J627" s="91">
        <f t="shared" si="360"/>
        <v>0.39832000000000001</v>
      </c>
      <c r="K627" s="91">
        <f t="shared" si="360"/>
        <v>0.16145000000000001</v>
      </c>
      <c r="L627" s="91">
        <f t="shared" si="360"/>
        <v>0.17480999999999999</v>
      </c>
      <c r="M627" s="91">
        <f t="shared" si="360"/>
        <v>0.17841000000000001</v>
      </c>
      <c r="N627" s="91">
        <f t="shared" si="360"/>
        <v>0.13653999999999999</v>
      </c>
      <c r="O627" s="91">
        <f t="shared" si="360"/>
        <v>7.0959999999999995E-2</v>
      </c>
      <c r="P627" s="91">
        <f t="shared" si="360"/>
        <v>7.1929999999999994E-2</v>
      </c>
      <c r="Q627" s="91">
        <f t="shared" si="360"/>
        <v>5.9650000000000002E-2</v>
      </c>
      <c r="R627" s="91">
        <f t="shared" si="360"/>
        <v>7.3959999999999998E-2</v>
      </c>
      <c r="S627" s="91">
        <f t="shared" si="360"/>
        <v>0.11430999999999999</v>
      </c>
      <c r="T627" s="91">
        <f t="shared" si="360"/>
        <v>7.8420000000000004E-2</v>
      </c>
      <c r="U627" s="91">
        <f t="shared" si="360"/>
        <v>0.15675</v>
      </c>
      <c r="V627" s="91">
        <f t="shared" si="360"/>
        <v>1.5769999999999999E-2</v>
      </c>
      <c r="W627" s="91">
        <f t="shared" si="360"/>
        <v>0</v>
      </c>
      <c r="X627" s="91">
        <f t="shared" si="360"/>
        <v>0</v>
      </c>
      <c r="Y627" s="91">
        <f t="shared" si="360"/>
        <v>0</v>
      </c>
      <c r="Z627" s="91">
        <f t="shared" si="360"/>
        <v>0</v>
      </c>
      <c r="AA627" s="91">
        <f t="shared" si="360"/>
        <v>0</v>
      </c>
    </row>
    <row r="628" spans="1:27" ht="12.75" hidden="1" customHeight="1" outlineLevel="1" x14ac:dyDescent="0.3">
      <c r="A628" s="99" t="s">
        <v>2181</v>
      </c>
      <c r="B628" s="63" t="s">
        <v>238</v>
      </c>
      <c r="C628" s="43" t="s">
        <v>79</v>
      </c>
      <c r="D628" s="44">
        <v>0</v>
      </c>
      <c r="E628" s="44">
        <v>0</v>
      </c>
      <c r="F628" s="44">
        <v>0</v>
      </c>
      <c r="G628" s="44">
        <v>21.69</v>
      </c>
      <c r="H628" s="44">
        <v>86.42</v>
      </c>
      <c r="I628" s="44">
        <v>214.89</v>
      </c>
      <c r="J628" s="44">
        <v>398.32</v>
      </c>
      <c r="K628" s="44">
        <v>161.44999999999999</v>
      </c>
      <c r="L628" s="44">
        <v>174.81</v>
      </c>
      <c r="M628" s="44">
        <v>178.41</v>
      </c>
      <c r="N628" s="44">
        <v>136.54</v>
      </c>
      <c r="O628" s="44">
        <v>70.959999999999994</v>
      </c>
      <c r="P628" s="44">
        <v>71.930000000000007</v>
      </c>
      <c r="Q628" s="44">
        <v>59.65</v>
      </c>
      <c r="R628" s="44">
        <v>73.959999999999994</v>
      </c>
      <c r="S628" s="44">
        <v>114.31</v>
      </c>
      <c r="T628" s="44">
        <v>78.42</v>
      </c>
      <c r="U628" s="44">
        <v>156.75</v>
      </c>
      <c r="V628" s="44">
        <v>15.77</v>
      </c>
      <c r="W628" s="44">
        <v>0</v>
      </c>
      <c r="X628" s="44">
        <v>0</v>
      </c>
      <c r="Y628" s="44">
        <v>0</v>
      </c>
      <c r="Z628" s="44">
        <v>0</v>
      </c>
      <c r="AA628" s="44">
        <v>0</v>
      </c>
    </row>
    <row r="629" spans="1:27" ht="13.8" collapsed="1" x14ac:dyDescent="0.3">
      <c r="A629" s="98" t="s">
        <v>2182</v>
      </c>
      <c r="B629" s="28" t="str">
        <f>"14"&amp;"."&amp;$B$752&amp;"."&amp;$B$753</f>
        <v>14.02.2024</v>
      </c>
      <c r="C629" s="90" t="s">
        <v>76</v>
      </c>
      <c r="D629" s="91">
        <f>ROUND((D630)/1000,5)</f>
        <v>0</v>
      </c>
      <c r="E629" s="91">
        <f t="shared" ref="E629:AA629" si="361">ROUND((E630)/1000,5)</f>
        <v>0</v>
      </c>
      <c r="F629" s="91">
        <f t="shared" si="361"/>
        <v>0</v>
      </c>
      <c r="G629" s="91">
        <f t="shared" si="361"/>
        <v>0</v>
      </c>
      <c r="H629" s="91">
        <f t="shared" si="361"/>
        <v>2.639E-2</v>
      </c>
      <c r="I629" s="91">
        <f t="shared" si="361"/>
        <v>0.18978999999999999</v>
      </c>
      <c r="J629" s="91">
        <f t="shared" si="361"/>
        <v>0.29493000000000003</v>
      </c>
      <c r="K629" s="91">
        <f t="shared" si="361"/>
        <v>0.14601</v>
      </c>
      <c r="L629" s="91">
        <f t="shared" si="361"/>
        <v>0.28114</v>
      </c>
      <c r="M629" s="91">
        <f t="shared" si="361"/>
        <v>0.18643999999999999</v>
      </c>
      <c r="N629" s="91">
        <f t="shared" si="361"/>
        <v>0.12931000000000001</v>
      </c>
      <c r="O629" s="91">
        <f t="shared" si="361"/>
        <v>0.11539000000000001</v>
      </c>
      <c r="P629" s="91">
        <f t="shared" si="361"/>
        <v>0.14002000000000001</v>
      </c>
      <c r="Q629" s="91">
        <f t="shared" si="361"/>
        <v>0.11229</v>
      </c>
      <c r="R629" s="91">
        <f t="shared" si="361"/>
        <v>0.12714</v>
      </c>
      <c r="S629" s="91">
        <f t="shared" si="361"/>
        <v>0.17859</v>
      </c>
      <c r="T629" s="91">
        <f t="shared" si="361"/>
        <v>0.20143</v>
      </c>
      <c r="U629" s="91">
        <f t="shared" si="361"/>
        <v>0.20324999999999999</v>
      </c>
      <c r="V629" s="91">
        <f t="shared" si="361"/>
        <v>6.6479999999999997E-2</v>
      </c>
      <c r="W629" s="91">
        <f t="shared" si="361"/>
        <v>6.1890000000000001E-2</v>
      </c>
      <c r="X629" s="91">
        <f t="shared" si="361"/>
        <v>0</v>
      </c>
      <c r="Y629" s="91">
        <f t="shared" si="361"/>
        <v>0</v>
      </c>
      <c r="Z629" s="91">
        <f t="shared" si="361"/>
        <v>0</v>
      </c>
      <c r="AA629" s="91">
        <f t="shared" si="361"/>
        <v>0</v>
      </c>
    </row>
    <row r="630" spans="1:27" ht="12.75" hidden="1" customHeight="1" outlineLevel="1" x14ac:dyDescent="0.3">
      <c r="A630" s="99" t="s">
        <v>2183</v>
      </c>
      <c r="B630" s="63" t="s">
        <v>238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26.39</v>
      </c>
      <c r="I630" s="44">
        <v>189.79</v>
      </c>
      <c r="J630" s="44">
        <v>294.93</v>
      </c>
      <c r="K630" s="44">
        <v>146.01</v>
      </c>
      <c r="L630" s="44">
        <v>281.14</v>
      </c>
      <c r="M630" s="44">
        <v>186.44</v>
      </c>
      <c r="N630" s="44">
        <v>129.31</v>
      </c>
      <c r="O630" s="44">
        <v>115.39</v>
      </c>
      <c r="P630" s="44">
        <v>140.02000000000001</v>
      </c>
      <c r="Q630" s="44">
        <v>112.29</v>
      </c>
      <c r="R630" s="44">
        <v>127.14</v>
      </c>
      <c r="S630" s="44">
        <v>178.59</v>
      </c>
      <c r="T630" s="44">
        <v>201.43</v>
      </c>
      <c r="U630" s="44">
        <v>203.25</v>
      </c>
      <c r="V630" s="44">
        <v>66.48</v>
      </c>
      <c r="W630" s="44">
        <v>61.89</v>
      </c>
      <c r="X630" s="44">
        <v>0</v>
      </c>
      <c r="Y630" s="44">
        <v>0</v>
      </c>
      <c r="Z630" s="44">
        <v>0</v>
      </c>
      <c r="AA630" s="44">
        <v>0</v>
      </c>
    </row>
    <row r="631" spans="1:27" ht="13.8" collapsed="1" x14ac:dyDescent="0.3">
      <c r="A631" s="98" t="s">
        <v>2184</v>
      </c>
      <c r="B631" s="28" t="str">
        <f>"15"&amp;"."&amp;$B$752&amp;"."&amp;$B$753</f>
        <v>15.02.2024</v>
      </c>
      <c r="C631" s="90" t="s">
        <v>76</v>
      </c>
      <c r="D631" s="91">
        <f>ROUND((D632)/1000,5)</f>
        <v>0</v>
      </c>
      <c r="E631" s="91">
        <f t="shared" ref="E631:AA631" si="362">ROUND((E632)/1000,5)</f>
        <v>0</v>
      </c>
      <c r="F631" s="91">
        <f t="shared" si="362"/>
        <v>0</v>
      </c>
      <c r="G631" s="91">
        <f t="shared" si="362"/>
        <v>6.4619999999999997E-2</v>
      </c>
      <c r="H631" s="91">
        <f t="shared" si="362"/>
        <v>0.11799999999999999</v>
      </c>
      <c r="I631" s="91">
        <f t="shared" si="362"/>
        <v>0.18171999999999999</v>
      </c>
      <c r="J631" s="91">
        <f t="shared" si="362"/>
        <v>0.48458000000000001</v>
      </c>
      <c r="K631" s="91">
        <f t="shared" si="362"/>
        <v>0.22205</v>
      </c>
      <c r="L631" s="91">
        <f t="shared" si="362"/>
        <v>0.25784000000000001</v>
      </c>
      <c r="M631" s="91">
        <f t="shared" si="362"/>
        <v>0.23716999999999999</v>
      </c>
      <c r="N631" s="91">
        <f t="shared" si="362"/>
        <v>0.22994999999999999</v>
      </c>
      <c r="O631" s="91">
        <f t="shared" si="362"/>
        <v>0.15164</v>
      </c>
      <c r="P631" s="91">
        <f t="shared" si="362"/>
        <v>0.14865</v>
      </c>
      <c r="Q631" s="91">
        <f t="shared" si="362"/>
        <v>0.11280999999999999</v>
      </c>
      <c r="R631" s="91">
        <f t="shared" si="362"/>
        <v>0.21939</v>
      </c>
      <c r="S631" s="91">
        <f t="shared" si="362"/>
        <v>0.26824999999999999</v>
      </c>
      <c r="T631" s="91">
        <f t="shared" si="362"/>
        <v>0.24135999999999999</v>
      </c>
      <c r="U631" s="91">
        <f t="shared" si="362"/>
        <v>0.22731000000000001</v>
      </c>
      <c r="V631" s="91">
        <f t="shared" si="362"/>
        <v>0.11851</v>
      </c>
      <c r="W631" s="91">
        <f t="shared" si="362"/>
        <v>0.10102</v>
      </c>
      <c r="X631" s="91">
        <f t="shared" si="362"/>
        <v>5.441E-2</v>
      </c>
      <c r="Y631" s="91">
        <f t="shared" si="362"/>
        <v>0</v>
      </c>
      <c r="Z631" s="91">
        <f t="shared" si="362"/>
        <v>0</v>
      </c>
      <c r="AA631" s="91">
        <f t="shared" si="362"/>
        <v>0</v>
      </c>
    </row>
    <row r="632" spans="1:27" ht="12.75" hidden="1" customHeight="1" outlineLevel="1" x14ac:dyDescent="0.3">
      <c r="A632" s="99" t="s">
        <v>2185</v>
      </c>
      <c r="B632" s="63" t="s">
        <v>238</v>
      </c>
      <c r="C632" s="43" t="s">
        <v>79</v>
      </c>
      <c r="D632" s="44">
        <v>0</v>
      </c>
      <c r="E632" s="44">
        <v>0</v>
      </c>
      <c r="F632" s="44">
        <v>0</v>
      </c>
      <c r="G632" s="44">
        <v>64.62</v>
      </c>
      <c r="H632" s="44">
        <v>118</v>
      </c>
      <c r="I632" s="44">
        <v>181.72</v>
      </c>
      <c r="J632" s="44">
        <v>484.58</v>
      </c>
      <c r="K632" s="44">
        <v>222.05</v>
      </c>
      <c r="L632" s="44">
        <v>257.83999999999997</v>
      </c>
      <c r="M632" s="44">
        <v>237.17</v>
      </c>
      <c r="N632" s="44">
        <v>229.95</v>
      </c>
      <c r="O632" s="44">
        <v>151.63999999999999</v>
      </c>
      <c r="P632" s="44">
        <v>148.65</v>
      </c>
      <c r="Q632" s="44">
        <v>112.81</v>
      </c>
      <c r="R632" s="44">
        <v>219.39</v>
      </c>
      <c r="S632" s="44">
        <v>268.25</v>
      </c>
      <c r="T632" s="44">
        <v>241.36</v>
      </c>
      <c r="U632" s="44">
        <v>227.31</v>
      </c>
      <c r="V632" s="44">
        <v>118.51</v>
      </c>
      <c r="W632" s="44">
        <v>101.02</v>
      </c>
      <c r="X632" s="44">
        <v>54.41</v>
      </c>
      <c r="Y632" s="44">
        <v>0</v>
      </c>
      <c r="Z632" s="44">
        <v>0</v>
      </c>
      <c r="AA632" s="44">
        <v>0</v>
      </c>
    </row>
    <row r="633" spans="1:27" ht="13.8" collapsed="1" x14ac:dyDescent="0.3">
      <c r="A633" s="98" t="s">
        <v>2186</v>
      </c>
      <c r="B633" s="28" t="str">
        <f>"16"&amp;"."&amp;$B$752&amp;"."&amp;$B$753</f>
        <v>16.02.2024</v>
      </c>
      <c r="C633" s="90" t="s">
        <v>76</v>
      </c>
      <c r="D633" s="91">
        <f>ROUND((D634)/1000,5)</f>
        <v>0</v>
      </c>
      <c r="E633" s="91">
        <f t="shared" ref="E633:AA633" si="363">ROUND((E634)/1000,5)</f>
        <v>4.0699999999999998E-3</v>
      </c>
      <c r="F633" s="91">
        <f t="shared" si="363"/>
        <v>2.2409999999999999E-2</v>
      </c>
      <c r="G633" s="91">
        <f t="shared" si="363"/>
        <v>6.1690000000000002E-2</v>
      </c>
      <c r="H633" s="91">
        <f t="shared" si="363"/>
        <v>9.8320000000000005E-2</v>
      </c>
      <c r="I633" s="91">
        <f t="shared" si="363"/>
        <v>0.25028</v>
      </c>
      <c r="J633" s="91">
        <f t="shared" si="363"/>
        <v>0.46812999999999999</v>
      </c>
      <c r="K633" s="91">
        <f t="shared" si="363"/>
        <v>0.16305</v>
      </c>
      <c r="L633" s="91">
        <f t="shared" si="363"/>
        <v>0.20288</v>
      </c>
      <c r="M633" s="91">
        <f t="shared" si="363"/>
        <v>0.12281</v>
      </c>
      <c r="N633" s="91">
        <f t="shared" si="363"/>
        <v>9.4909999999999994E-2</v>
      </c>
      <c r="O633" s="91">
        <f t="shared" si="363"/>
        <v>0.13224</v>
      </c>
      <c r="P633" s="91">
        <f t="shared" si="363"/>
        <v>0.16539999999999999</v>
      </c>
      <c r="Q633" s="91">
        <f t="shared" si="363"/>
        <v>0.18101</v>
      </c>
      <c r="R633" s="91">
        <f t="shared" si="363"/>
        <v>0.17254</v>
      </c>
      <c r="S633" s="91">
        <f t="shared" si="363"/>
        <v>0.21915000000000001</v>
      </c>
      <c r="T633" s="91">
        <f t="shared" si="363"/>
        <v>0.26089000000000001</v>
      </c>
      <c r="U633" s="91">
        <f t="shared" si="363"/>
        <v>0.23003000000000001</v>
      </c>
      <c r="V633" s="91">
        <f t="shared" si="363"/>
        <v>0.21398</v>
      </c>
      <c r="W633" s="91">
        <f t="shared" si="363"/>
        <v>0.17954999999999999</v>
      </c>
      <c r="X633" s="91">
        <f t="shared" si="363"/>
        <v>4.6539999999999998E-2</v>
      </c>
      <c r="Y633" s="91">
        <f t="shared" si="363"/>
        <v>3.4869999999999998E-2</v>
      </c>
      <c r="Z633" s="91">
        <f t="shared" si="363"/>
        <v>0</v>
      </c>
      <c r="AA633" s="91">
        <f t="shared" si="363"/>
        <v>0</v>
      </c>
    </row>
    <row r="634" spans="1:27" ht="12.75" hidden="1" customHeight="1" outlineLevel="1" x14ac:dyDescent="0.3">
      <c r="A634" s="99" t="s">
        <v>2187</v>
      </c>
      <c r="B634" s="63" t="s">
        <v>238</v>
      </c>
      <c r="C634" s="43" t="s">
        <v>79</v>
      </c>
      <c r="D634" s="44">
        <v>0</v>
      </c>
      <c r="E634" s="44">
        <v>4.07</v>
      </c>
      <c r="F634" s="44">
        <v>22.41</v>
      </c>
      <c r="G634" s="44">
        <v>61.69</v>
      </c>
      <c r="H634" s="44">
        <v>98.32</v>
      </c>
      <c r="I634" s="44">
        <v>250.28</v>
      </c>
      <c r="J634" s="44">
        <v>468.13</v>
      </c>
      <c r="K634" s="44">
        <v>163.05000000000001</v>
      </c>
      <c r="L634" s="44">
        <v>202.88</v>
      </c>
      <c r="M634" s="44">
        <v>122.81</v>
      </c>
      <c r="N634" s="44">
        <v>94.91</v>
      </c>
      <c r="O634" s="44">
        <v>132.24</v>
      </c>
      <c r="P634" s="44">
        <v>165.4</v>
      </c>
      <c r="Q634" s="44">
        <v>181.01</v>
      </c>
      <c r="R634" s="44">
        <v>172.54</v>
      </c>
      <c r="S634" s="44">
        <v>219.15</v>
      </c>
      <c r="T634" s="44">
        <v>260.89</v>
      </c>
      <c r="U634" s="44">
        <v>230.03</v>
      </c>
      <c r="V634" s="44">
        <v>213.98</v>
      </c>
      <c r="W634" s="44">
        <v>179.55</v>
      </c>
      <c r="X634" s="44">
        <v>46.54</v>
      </c>
      <c r="Y634" s="44">
        <v>34.869999999999997</v>
      </c>
      <c r="Z634" s="44">
        <v>0</v>
      </c>
      <c r="AA634" s="44">
        <v>0</v>
      </c>
    </row>
    <row r="635" spans="1:27" ht="13.8" collapsed="1" x14ac:dyDescent="0.3">
      <c r="A635" s="98" t="s">
        <v>2188</v>
      </c>
      <c r="B635" s="28" t="str">
        <f>"17"&amp;"."&amp;$B$752&amp;"."&amp;$B$753</f>
        <v>17.02.2024</v>
      </c>
      <c r="C635" s="90" t="s">
        <v>76</v>
      </c>
      <c r="D635" s="91">
        <f>ROUND((D636)/1000,5)</f>
        <v>0</v>
      </c>
      <c r="E635" s="91">
        <f t="shared" ref="E635:AA635" si="364">ROUND((E636)/1000,5)</f>
        <v>3.0000000000000001E-5</v>
      </c>
      <c r="F635" s="91">
        <f t="shared" si="364"/>
        <v>4.9430000000000002E-2</v>
      </c>
      <c r="G635" s="91">
        <f t="shared" si="364"/>
        <v>5.8959999999999999E-2</v>
      </c>
      <c r="H635" s="91">
        <f t="shared" si="364"/>
        <v>0.13572000000000001</v>
      </c>
      <c r="I635" s="91">
        <f t="shared" si="364"/>
        <v>0.14366999999999999</v>
      </c>
      <c r="J635" s="91">
        <f t="shared" si="364"/>
        <v>0.18151999999999999</v>
      </c>
      <c r="K635" s="91">
        <f t="shared" si="364"/>
        <v>0.27232000000000001</v>
      </c>
      <c r="L635" s="91">
        <f t="shared" si="364"/>
        <v>0.16936999999999999</v>
      </c>
      <c r="M635" s="91">
        <f t="shared" si="364"/>
        <v>0.24840999999999999</v>
      </c>
      <c r="N635" s="91">
        <f t="shared" si="364"/>
        <v>0.21829999999999999</v>
      </c>
      <c r="O635" s="91">
        <f t="shared" si="364"/>
        <v>0.22022</v>
      </c>
      <c r="P635" s="91">
        <f t="shared" si="364"/>
        <v>0.25940999999999997</v>
      </c>
      <c r="Q635" s="91">
        <f t="shared" si="364"/>
        <v>0.21733</v>
      </c>
      <c r="R635" s="91">
        <f t="shared" si="364"/>
        <v>0.25324999999999998</v>
      </c>
      <c r="S635" s="91">
        <f t="shared" si="364"/>
        <v>0.28725000000000001</v>
      </c>
      <c r="T635" s="91">
        <f t="shared" si="364"/>
        <v>0.36917</v>
      </c>
      <c r="U635" s="91">
        <f t="shared" si="364"/>
        <v>0.34538999999999997</v>
      </c>
      <c r="V635" s="91">
        <f t="shared" si="364"/>
        <v>0.34516000000000002</v>
      </c>
      <c r="W635" s="91">
        <f t="shared" si="364"/>
        <v>0.25824999999999998</v>
      </c>
      <c r="X635" s="91">
        <f t="shared" si="364"/>
        <v>0.16233</v>
      </c>
      <c r="Y635" s="91">
        <f t="shared" si="364"/>
        <v>6.4500000000000002E-2</v>
      </c>
      <c r="Z635" s="91">
        <f t="shared" si="364"/>
        <v>9.6449999999999994E-2</v>
      </c>
      <c r="AA635" s="91">
        <f t="shared" si="364"/>
        <v>0</v>
      </c>
    </row>
    <row r="636" spans="1:27" ht="12.75" hidden="1" customHeight="1" outlineLevel="1" x14ac:dyDescent="0.3">
      <c r="A636" s="99" t="s">
        <v>2189</v>
      </c>
      <c r="B636" s="63" t="s">
        <v>238</v>
      </c>
      <c r="C636" s="43" t="s">
        <v>79</v>
      </c>
      <c r="D636" s="44">
        <v>0</v>
      </c>
      <c r="E636" s="44">
        <v>0.03</v>
      </c>
      <c r="F636" s="44">
        <v>49.43</v>
      </c>
      <c r="G636" s="44">
        <v>58.96</v>
      </c>
      <c r="H636" s="44">
        <v>135.72</v>
      </c>
      <c r="I636" s="44">
        <v>143.66999999999999</v>
      </c>
      <c r="J636" s="44">
        <v>181.52</v>
      </c>
      <c r="K636" s="44">
        <v>272.32</v>
      </c>
      <c r="L636" s="44">
        <v>169.37</v>
      </c>
      <c r="M636" s="44">
        <v>248.41</v>
      </c>
      <c r="N636" s="44">
        <v>218.3</v>
      </c>
      <c r="O636" s="44">
        <v>220.22</v>
      </c>
      <c r="P636" s="44">
        <v>259.41000000000003</v>
      </c>
      <c r="Q636" s="44">
        <v>217.33</v>
      </c>
      <c r="R636" s="44">
        <v>253.25</v>
      </c>
      <c r="S636" s="44">
        <v>287.25</v>
      </c>
      <c r="T636" s="44">
        <v>369.17</v>
      </c>
      <c r="U636" s="44">
        <v>345.39</v>
      </c>
      <c r="V636" s="44">
        <v>345.16</v>
      </c>
      <c r="W636" s="44">
        <v>258.25</v>
      </c>
      <c r="X636" s="44">
        <v>162.33000000000001</v>
      </c>
      <c r="Y636" s="44">
        <v>64.5</v>
      </c>
      <c r="Z636" s="44">
        <v>96.45</v>
      </c>
      <c r="AA636" s="44">
        <v>0</v>
      </c>
    </row>
    <row r="637" spans="1:27" ht="13.8" collapsed="1" x14ac:dyDescent="0.3">
      <c r="A637" s="98" t="s">
        <v>2190</v>
      </c>
      <c r="B637" s="28" t="str">
        <f>"18"&amp;"."&amp;$B$752&amp;"."&amp;$B$753</f>
        <v>18.02.2024</v>
      </c>
      <c r="C637" s="90" t="s">
        <v>76</v>
      </c>
      <c r="D637" s="91">
        <f>ROUND((D638)/1000,5)</f>
        <v>2.3529999999999999E-2</v>
      </c>
      <c r="E637" s="91">
        <f t="shared" ref="E637:AA637" si="365">ROUND((E638)/1000,5)</f>
        <v>7.7840000000000006E-2</v>
      </c>
      <c r="F637" s="91">
        <f t="shared" si="365"/>
        <v>4.3069999999999997E-2</v>
      </c>
      <c r="G637" s="91">
        <f t="shared" si="365"/>
        <v>7.492E-2</v>
      </c>
      <c r="H637" s="91">
        <f t="shared" si="365"/>
        <v>7.5170000000000001E-2</v>
      </c>
      <c r="I637" s="91">
        <f t="shared" si="365"/>
        <v>0.14810999999999999</v>
      </c>
      <c r="J637" s="91">
        <f t="shared" si="365"/>
        <v>0.20041999999999999</v>
      </c>
      <c r="K637" s="91">
        <f t="shared" si="365"/>
        <v>0.19402</v>
      </c>
      <c r="L637" s="91">
        <f t="shared" si="365"/>
        <v>0.17494999999999999</v>
      </c>
      <c r="M637" s="91">
        <f t="shared" si="365"/>
        <v>0.16502</v>
      </c>
      <c r="N637" s="91">
        <f t="shared" si="365"/>
        <v>9.3079999999999996E-2</v>
      </c>
      <c r="O637" s="91">
        <f t="shared" si="365"/>
        <v>8.516E-2</v>
      </c>
      <c r="P637" s="91">
        <f t="shared" si="365"/>
        <v>9.9570000000000006E-2</v>
      </c>
      <c r="Q637" s="91">
        <f t="shared" si="365"/>
        <v>0.13099</v>
      </c>
      <c r="R637" s="91">
        <f t="shared" si="365"/>
        <v>0.13378000000000001</v>
      </c>
      <c r="S637" s="91">
        <f t="shared" si="365"/>
        <v>7.7799999999999994E-2</v>
      </c>
      <c r="T637" s="91">
        <f t="shared" si="365"/>
        <v>0.18744</v>
      </c>
      <c r="U637" s="91">
        <f t="shared" si="365"/>
        <v>0.29109000000000002</v>
      </c>
      <c r="V637" s="91">
        <f t="shared" si="365"/>
        <v>0.26534999999999997</v>
      </c>
      <c r="W637" s="91">
        <f t="shared" si="365"/>
        <v>6.4390000000000003E-2</v>
      </c>
      <c r="X637" s="91">
        <f t="shared" si="365"/>
        <v>2.4399999999999999E-3</v>
      </c>
      <c r="Y637" s="91">
        <f t="shared" si="365"/>
        <v>0</v>
      </c>
      <c r="Z637" s="91">
        <f t="shared" si="365"/>
        <v>7.22E-2</v>
      </c>
      <c r="AA637" s="91">
        <f t="shared" si="365"/>
        <v>2.4240000000000001E-2</v>
      </c>
    </row>
    <row r="638" spans="1:27" ht="12.75" hidden="1" customHeight="1" outlineLevel="1" x14ac:dyDescent="0.3">
      <c r="A638" s="99" t="s">
        <v>2191</v>
      </c>
      <c r="B638" s="63" t="s">
        <v>238</v>
      </c>
      <c r="C638" s="43" t="s">
        <v>79</v>
      </c>
      <c r="D638" s="44">
        <v>23.53</v>
      </c>
      <c r="E638" s="44">
        <v>77.84</v>
      </c>
      <c r="F638" s="44">
        <v>43.07</v>
      </c>
      <c r="G638" s="44">
        <v>74.92</v>
      </c>
      <c r="H638" s="44">
        <v>75.17</v>
      </c>
      <c r="I638" s="44">
        <v>148.11000000000001</v>
      </c>
      <c r="J638" s="44">
        <v>200.42</v>
      </c>
      <c r="K638" s="44">
        <v>194.02</v>
      </c>
      <c r="L638" s="44">
        <v>174.95</v>
      </c>
      <c r="M638" s="44">
        <v>165.02</v>
      </c>
      <c r="N638" s="44">
        <v>93.08</v>
      </c>
      <c r="O638" s="44">
        <v>85.16</v>
      </c>
      <c r="P638" s="44">
        <v>99.57</v>
      </c>
      <c r="Q638" s="44">
        <v>130.99</v>
      </c>
      <c r="R638" s="44">
        <v>133.78</v>
      </c>
      <c r="S638" s="44">
        <v>77.8</v>
      </c>
      <c r="T638" s="44">
        <v>187.44</v>
      </c>
      <c r="U638" s="44">
        <v>291.08999999999997</v>
      </c>
      <c r="V638" s="44">
        <v>265.35000000000002</v>
      </c>
      <c r="W638" s="44">
        <v>64.39</v>
      </c>
      <c r="X638" s="44">
        <v>2.44</v>
      </c>
      <c r="Y638" s="44">
        <v>0</v>
      </c>
      <c r="Z638" s="44">
        <v>72.2</v>
      </c>
      <c r="AA638" s="44">
        <v>24.24</v>
      </c>
    </row>
    <row r="639" spans="1:27" ht="13.8" collapsed="1" x14ac:dyDescent="0.3">
      <c r="A639" s="98" t="s">
        <v>2192</v>
      </c>
      <c r="B639" s="28" t="str">
        <f>"19"&amp;"."&amp;$B$752&amp;"."&amp;$B$753</f>
        <v>19.02.2024</v>
      </c>
      <c r="C639" s="90" t="s">
        <v>76</v>
      </c>
      <c r="D639" s="91">
        <f>ROUND((D640)/1000,5)</f>
        <v>0</v>
      </c>
      <c r="E639" s="91">
        <f t="shared" ref="E639:AA639" si="366">ROUND((E640)/1000,5)</f>
        <v>0</v>
      </c>
      <c r="F639" s="91">
        <f t="shared" si="366"/>
        <v>5.0299999999999997E-3</v>
      </c>
      <c r="G639" s="91">
        <f t="shared" si="366"/>
        <v>9.0950000000000003E-2</v>
      </c>
      <c r="H639" s="91">
        <f t="shared" si="366"/>
        <v>9.5219999999999999E-2</v>
      </c>
      <c r="I639" s="91">
        <f t="shared" si="366"/>
        <v>0.20633000000000001</v>
      </c>
      <c r="J639" s="91">
        <f t="shared" si="366"/>
        <v>0.29049999999999998</v>
      </c>
      <c r="K639" s="91">
        <f t="shared" si="366"/>
        <v>0.26139000000000001</v>
      </c>
      <c r="L639" s="91">
        <f t="shared" si="366"/>
        <v>0.23415</v>
      </c>
      <c r="M639" s="91">
        <f t="shared" si="366"/>
        <v>0.13754</v>
      </c>
      <c r="N639" s="91">
        <f t="shared" si="366"/>
        <v>0.20549999999999999</v>
      </c>
      <c r="O639" s="91">
        <f t="shared" si="366"/>
        <v>5.6520000000000001E-2</v>
      </c>
      <c r="P639" s="91">
        <f t="shared" si="366"/>
        <v>9.3009999999999995E-2</v>
      </c>
      <c r="Q639" s="91">
        <f t="shared" si="366"/>
        <v>6.7059999999999995E-2</v>
      </c>
      <c r="R639" s="91">
        <f t="shared" si="366"/>
        <v>4.8000000000000001E-2</v>
      </c>
      <c r="S639" s="91">
        <f t="shared" si="366"/>
        <v>6.4119999999999996E-2</v>
      </c>
      <c r="T639" s="91">
        <f t="shared" si="366"/>
        <v>0.13646</v>
      </c>
      <c r="U639" s="91">
        <f t="shared" si="366"/>
        <v>8.9020000000000002E-2</v>
      </c>
      <c r="V639" s="91">
        <f t="shared" si="366"/>
        <v>6.6369999999999998E-2</v>
      </c>
      <c r="W639" s="91">
        <f t="shared" si="366"/>
        <v>6.2109999999999999E-2</v>
      </c>
      <c r="X639" s="91">
        <f t="shared" si="366"/>
        <v>5.8200000000000002E-2</v>
      </c>
      <c r="Y639" s="91">
        <f t="shared" si="366"/>
        <v>4.1099999999999998E-2</v>
      </c>
      <c r="Z639" s="91">
        <f t="shared" si="366"/>
        <v>0</v>
      </c>
      <c r="AA639" s="91">
        <f t="shared" si="366"/>
        <v>0</v>
      </c>
    </row>
    <row r="640" spans="1:27" ht="12.75" hidden="1" customHeight="1" outlineLevel="1" x14ac:dyDescent="0.3">
      <c r="A640" s="99" t="s">
        <v>2193</v>
      </c>
      <c r="B640" s="63" t="s">
        <v>238</v>
      </c>
      <c r="C640" s="43" t="s">
        <v>79</v>
      </c>
      <c r="D640" s="44">
        <v>0</v>
      </c>
      <c r="E640" s="44">
        <v>0</v>
      </c>
      <c r="F640" s="44">
        <v>5.03</v>
      </c>
      <c r="G640" s="44">
        <v>90.95</v>
      </c>
      <c r="H640" s="44">
        <v>95.22</v>
      </c>
      <c r="I640" s="44">
        <v>206.33</v>
      </c>
      <c r="J640" s="44">
        <v>290.5</v>
      </c>
      <c r="K640" s="44">
        <v>261.39</v>
      </c>
      <c r="L640" s="44">
        <v>234.15</v>
      </c>
      <c r="M640" s="44">
        <v>137.54</v>
      </c>
      <c r="N640" s="44">
        <v>205.5</v>
      </c>
      <c r="O640" s="44">
        <v>56.52</v>
      </c>
      <c r="P640" s="44">
        <v>93.01</v>
      </c>
      <c r="Q640" s="44">
        <v>67.06</v>
      </c>
      <c r="R640" s="44">
        <v>48</v>
      </c>
      <c r="S640" s="44">
        <v>64.12</v>
      </c>
      <c r="T640" s="44">
        <v>136.46</v>
      </c>
      <c r="U640" s="44">
        <v>89.02</v>
      </c>
      <c r="V640" s="44">
        <v>66.37</v>
      </c>
      <c r="W640" s="44">
        <v>62.11</v>
      </c>
      <c r="X640" s="44">
        <v>58.2</v>
      </c>
      <c r="Y640" s="44">
        <v>41.1</v>
      </c>
      <c r="Z640" s="44">
        <v>0</v>
      </c>
      <c r="AA640" s="44">
        <v>0</v>
      </c>
    </row>
    <row r="641" spans="1:27" ht="13.8" collapsed="1" x14ac:dyDescent="0.3">
      <c r="A641" s="98" t="s">
        <v>2194</v>
      </c>
      <c r="B641" s="28" t="str">
        <f>"20"&amp;"."&amp;$B$752&amp;"."&amp;$B$753</f>
        <v>20.02.2024</v>
      </c>
      <c r="C641" s="90" t="s">
        <v>76</v>
      </c>
      <c r="D641" s="91">
        <f>ROUND((D642)/1000,5)</f>
        <v>0</v>
      </c>
      <c r="E641" s="91">
        <f t="shared" ref="E641:AA641" si="367">ROUND((E642)/1000,5)</f>
        <v>0</v>
      </c>
      <c r="F641" s="91">
        <f t="shared" si="367"/>
        <v>0</v>
      </c>
      <c r="G641" s="91">
        <f t="shared" si="367"/>
        <v>2.9819999999999999E-2</v>
      </c>
      <c r="H641" s="91">
        <f t="shared" si="367"/>
        <v>4.9079999999999999E-2</v>
      </c>
      <c r="I641" s="91">
        <f t="shared" si="367"/>
        <v>0.13289000000000001</v>
      </c>
      <c r="J641" s="91">
        <f t="shared" si="367"/>
        <v>0.18718000000000001</v>
      </c>
      <c r="K641" s="91">
        <f t="shared" si="367"/>
        <v>0.24734999999999999</v>
      </c>
      <c r="L641" s="91">
        <f t="shared" si="367"/>
        <v>0.13086</v>
      </c>
      <c r="M641" s="91">
        <f t="shared" si="367"/>
        <v>9.4530000000000003E-2</v>
      </c>
      <c r="N641" s="91">
        <f t="shared" si="367"/>
        <v>0.1358</v>
      </c>
      <c r="O641" s="91">
        <f t="shared" si="367"/>
        <v>1.6140000000000002E-2</v>
      </c>
      <c r="P641" s="91">
        <f t="shared" si="367"/>
        <v>2.0000000000000002E-5</v>
      </c>
      <c r="Q641" s="91">
        <f t="shared" si="367"/>
        <v>0</v>
      </c>
      <c r="R641" s="91">
        <f t="shared" si="367"/>
        <v>0</v>
      </c>
      <c r="S641" s="91">
        <f t="shared" si="367"/>
        <v>4.5289999999999997E-2</v>
      </c>
      <c r="T641" s="91">
        <f t="shared" si="367"/>
        <v>6.5199999999999994E-2</v>
      </c>
      <c r="U641" s="91">
        <f t="shared" si="367"/>
        <v>9.5060000000000006E-2</v>
      </c>
      <c r="V641" s="91">
        <f t="shared" si="367"/>
        <v>3.2649999999999998E-2</v>
      </c>
      <c r="W641" s="91">
        <f t="shared" si="367"/>
        <v>0</v>
      </c>
      <c r="X641" s="91">
        <f t="shared" si="367"/>
        <v>0</v>
      </c>
      <c r="Y641" s="91">
        <f t="shared" si="367"/>
        <v>0</v>
      </c>
      <c r="Z641" s="91">
        <f t="shared" si="367"/>
        <v>0</v>
      </c>
      <c r="AA641" s="91">
        <f t="shared" si="367"/>
        <v>0</v>
      </c>
    </row>
    <row r="642" spans="1:27" ht="12.75" hidden="1" customHeight="1" outlineLevel="1" x14ac:dyDescent="0.3">
      <c r="A642" s="99" t="s">
        <v>2195</v>
      </c>
      <c r="B642" s="63" t="s">
        <v>238</v>
      </c>
      <c r="C642" s="43" t="s">
        <v>79</v>
      </c>
      <c r="D642" s="44">
        <v>0</v>
      </c>
      <c r="E642" s="44">
        <v>0</v>
      </c>
      <c r="F642" s="44">
        <v>0</v>
      </c>
      <c r="G642" s="44">
        <v>29.82</v>
      </c>
      <c r="H642" s="44">
        <v>49.08</v>
      </c>
      <c r="I642" s="44">
        <v>132.88999999999999</v>
      </c>
      <c r="J642" s="44">
        <v>187.18</v>
      </c>
      <c r="K642" s="44">
        <v>247.35</v>
      </c>
      <c r="L642" s="44">
        <v>130.86000000000001</v>
      </c>
      <c r="M642" s="44">
        <v>94.53</v>
      </c>
      <c r="N642" s="44">
        <v>135.80000000000001</v>
      </c>
      <c r="O642" s="44">
        <v>16.14</v>
      </c>
      <c r="P642" s="44">
        <v>0.02</v>
      </c>
      <c r="Q642" s="44">
        <v>0</v>
      </c>
      <c r="R642" s="44">
        <v>0</v>
      </c>
      <c r="S642" s="44">
        <v>45.29</v>
      </c>
      <c r="T642" s="44">
        <v>65.2</v>
      </c>
      <c r="U642" s="44">
        <v>95.06</v>
      </c>
      <c r="V642" s="44">
        <v>32.65</v>
      </c>
      <c r="W642" s="44">
        <v>0</v>
      </c>
      <c r="X642" s="44">
        <v>0</v>
      </c>
      <c r="Y642" s="44">
        <v>0</v>
      </c>
      <c r="Z642" s="44">
        <v>0</v>
      </c>
      <c r="AA642" s="44">
        <v>0</v>
      </c>
    </row>
    <row r="643" spans="1:27" ht="13.8" collapsed="1" x14ac:dyDescent="0.3">
      <c r="A643" s="98" t="s">
        <v>2196</v>
      </c>
      <c r="B643" s="28" t="str">
        <f>"21"&amp;"."&amp;$B$752&amp;"."&amp;$B$753</f>
        <v>21.02.2024</v>
      </c>
      <c r="C643" s="90" t="s">
        <v>76</v>
      </c>
      <c r="D643" s="91">
        <f>ROUND((D644)/1000,5)</f>
        <v>0</v>
      </c>
      <c r="E643" s="91">
        <f t="shared" ref="E643:AA643" si="368">ROUND((E644)/1000,5)</f>
        <v>0</v>
      </c>
      <c r="F643" s="91">
        <f t="shared" si="368"/>
        <v>0</v>
      </c>
      <c r="G643" s="91">
        <f t="shared" si="368"/>
        <v>4.6780000000000002E-2</v>
      </c>
      <c r="H643" s="91">
        <f t="shared" si="368"/>
        <v>0.12597</v>
      </c>
      <c r="I643" s="91">
        <f t="shared" si="368"/>
        <v>0.21456</v>
      </c>
      <c r="J643" s="91">
        <f t="shared" si="368"/>
        <v>0.31722</v>
      </c>
      <c r="K643" s="91">
        <f t="shared" si="368"/>
        <v>0.29521999999999998</v>
      </c>
      <c r="L643" s="91">
        <f t="shared" si="368"/>
        <v>0.23318</v>
      </c>
      <c r="M643" s="91">
        <f t="shared" si="368"/>
        <v>0.21906</v>
      </c>
      <c r="N643" s="91">
        <f t="shared" si="368"/>
        <v>0.12889999999999999</v>
      </c>
      <c r="O643" s="91">
        <f t="shared" si="368"/>
        <v>0.15276999999999999</v>
      </c>
      <c r="P643" s="91">
        <f t="shared" si="368"/>
        <v>3.0679999999999999E-2</v>
      </c>
      <c r="Q643" s="91">
        <f t="shared" si="368"/>
        <v>4.9399999999999999E-3</v>
      </c>
      <c r="R643" s="91">
        <f t="shared" si="368"/>
        <v>1.242E-2</v>
      </c>
      <c r="S643" s="91">
        <f t="shared" si="368"/>
        <v>4.8989999999999999E-2</v>
      </c>
      <c r="T643" s="91">
        <f t="shared" si="368"/>
        <v>6.6500000000000004E-2</v>
      </c>
      <c r="U643" s="91">
        <f t="shared" si="368"/>
        <v>0.105</v>
      </c>
      <c r="V643" s="91">
        <f t="shared" si="368"/>
        <v>0.10519000000000001</v>
      </c>
      <c r="W643" s="91">
        <f t="shared" si="368"/>
        <v>0</v>
      </c>
      <c r="X643" s="91">
        <f t="shared" si="368"/>
        <v>0</v>
      </c>
      <c r="Y643" s="91">
        <f t="shared" si="368"/>
        <v>0</v>
      </c>
      <c r="Z643" s="91">
        <f t="shared" si="368"/>
        <v>0</v>
      </c>
      <c r="AA643" s="91">
        <f t="shared" si="368"/>
        <v>0</v>
      </c>
    </row>
    <row r="644" spans="1:27" ht="12.75" hidden="1" customHeight="1" outlineLevel="1" x14ac:dyDescent="0.3">
      <c r="A644" s="99" t="s">
        <v>2197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46.78</v>
      </c>
      <c r="H644" s="44">
        <v>125.97</v>
      </c>
      <c r="I644" s="44">
        <v>214.56</v>
      </c>
      <c r="J644" s="44">
        <v>317.22000000000003</v>
      </c>
      <c r="K644" s="44">
        <v>295.22000000000003</v>
      </c>
      <c r="L644" s="44">
        <v>233.18</v>
      </c>
      <c r="M644" s="44">
        <v>219.06</v>
      </c>
      <c r="N644" s="44">
        <v>128.9</v>
      </c>
      <c r="O644" s="44">
        <v>152.77000000000001</v>
      </c>
      <c r="P644" s="44">
        <v>30.68</v>
      </c>
      <c r="Q644" s="44">
        <v>4.9400000000000004</v>
      </c>
      <c r="R644" s="44">
        <v>12.42</v>
      </c>
      <c r="S644" s="44">
        <v>48.99</v>
      </c>
      <c r="T644" s="44">
        <v>66.5</v>
      </c>
      <c r="U644" s="44">
        <v>105</v>
      </c>
      <c r="V644" s="44">
        <v>105.19</v>
      </c>
      <c r="W644" s="44">
        <v>0</v>
      </c>
      <c r="X644" s="44">
        <v>0</v>
      </c>
      <c r="Y644" s="44">
        <v>0</v>
      </c>
      <c r="Z644" s="44">
        <v>0</v>
      </c>
      <c r="AA644" s="44">
        <v>0</v>
      </c>
    </row>
    <row r="645" spans="1:27" ht="13.8" collapsed="1" x14ac:dyDescent="0.3">
      <c r="A645" s="98" t="s">
        <v>2198</v>
      </c>
      <c r="B645" s="28" t="str">
        <f>"22"&amp;"."&amp;$B$752&amp;"."&amp;$B$753</f>
        <v>22.02.2024</v>
      </c>
      <c r="C645" s="90" t="s">
        <v>76</v>
      </c>
      <c r="D645" s="91">
        <f>ROUND((D646)/1000,5)</f>
        <v>0</v>
      </c>
      <c r="E645" s="91">
        <f t="shared" ref="E645:AA645" si="369">ROUND((E646)/1000,5)</f>
        <v>0</v>
      </c>
      <c r="F645" s="91">
        <f t="shared" si="369"/>
        <v>1.1129999999999999E-2</v>
      </c>
      <c r="G645" s="91">
        <f t="shared" si="369"/>
        <v>6.7089999999999997E-2</v>
      </c>
      <c r="H645" s="91">
        <f t="shared" si="369"/>
        <v>0.15540999999999999</v>
      </c>
      <c r="I645" s="91">
        <f t="shared" si="369"/>
        <v>0.21251999999999999</v>
      </c>
      <c r="J645" s="91">
        <f t="shared" si="369"/>
        <v>0.27198</v>
      </c>
      <c r="K645" s="91">
        <f t="shared" si="369"/>
        <v>0.27843000000000001</v>
      </c>
      <c r="L645" s="91">
        <f t="shared" si="369"/>
        <v>0.25135999999999997</v>
      </c>
      <c r="M645" s="91">
        <f t="shared" si="369"/>
        <v>0.18740999999999999</v>
      </c>
      <c r="N645" s="91">
        <f t="shared" si="369"/>
        <v>1.6500000000000001E-2</v>
      </c>
      <c r="O645" s="91">
        <f t="shared" si="369"/>
        <v>1.6809999999999999E-2</v>
      </c>
      <c r="P645" s="91">
        <f t="shared" si="369"/>
        <v>4.2189999999999998E-2</v>
      </c>
      <c r="Q645" s="91">
        <f t="shared" si="369"/>
        <v>0</v>
      </c>
      <c r="R645" s="91">
        <f t="shared" si="369"/>
        <v>5.3600000000000002E-3</v>
      </c>
      <c r="S645" s="91">
        <f t="shared" si="369"/>
        <v>4.9610000000000001E-2</v>
      </c>
      <c r="T645" s="91">
        <f t="shared" si="369"/>
        <v>1.4599999999999999E-3</v>
      </c>
      <c r="U645" s="91">
        <f t="shared" si="369"/>
        <v>6.5479999999999997E-2</v>
      </c>
      <c r="V645" s="91">
        <f t="shared" si="369"/>
        <v>8.3899999999999999E-3</v>
      </c>
      <c r="W645" s="91">
        <f t="shared" si="369"/>
        <v>0</v>
      </c>
      <c r="X645" s="91">
        <f t="shared" si="369"/>
        <v>0</v>
      </c>
      <c r="Y645" s="91">
        <f t="shared" si="369"/>
        <v>0</v>
      </c>
      <c r="Z645" s="91">
        <f t="shared" si="369"/>
        <v>0</v>
      </c>
      <c r="AA645" s="91">
        <f t="shared" si="369"/>
        <v>0</v>
      </c>
    </row>
    <row r="646" spans="1:27" ht="12.75" hidden="1" customHeight="1" outlineLevel="1" x14ac:dyDescent="0.3">
      <c r="A646" s="99" t="s">
        <v>2199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11.13</v>
      </c>
      <c r="G646" s="44">
        <v>67.09</v>
      </c>
      <c r="H646" s="44">
        <v>155.41</v>
      </c>
      <c r="I646" s="44">
        <v>212.52</v>
      </c>
      <c r="J646" s="44">
        <v>271.98</v>
      </c>
      <c r="K646" s="44">
        <v>278.43</v>
      </c>
      <c r="L646" s="44">
        <v>251.36</v>
      </c>
      <c r="M646" s="44">
        <v>187.41</v>
      </c>
      <c r="N646" s="44">
        <v>16.5</v>
      </c>
      <c r="O646" s="44">
        <v>16.809999999999999</v>
      </c>
      <c r="P646" s="44">
        <v>42.19</v>
      </c>
      <c r="Q646" s="44">
        <v>0</v>
      </c>
      <c r="R646" s="44">
        <v>5.36</v>
      </c>
      <c r="S646" s="44">
        <v>49.61</v>
      </c>
      <c r="T646" s="44">
        <v>1.46</v>
      </c>
      <c r="U646" s="44">
        <v>65.48</v>
      </c>
      <c r="V646" s="44">
        <v>8.39</v>
      </c>
      <c r="W646" s="44">
        <v>0</v>
      </c>
      <c r="X646" s="44">
        <v>0</v>
      </c>
      <c r="Y646" s="44">
        <v>0</v>
      </c>
      <c r="Z646" s="44">
        <v>0</v>
      </c>
      <c r="AA646" s="44">
        <v>0</v>
      </c>
    </row>
    <row r="647" spans="1:27" ht="13.8" collapsed="1" x14ac:dyDescent="0.3">
      <c r="A647" s="98" t="s">
        <v>2200</v>
      </c>
      <c r="B647" s="28" t="str">
        <f>"23"&amp;"."&amp;$B$752&amp;"."&amp;$B$753</f>
        <v>23.02.2024</v>
      </c>
      <c r="C647" s="90" t="s">
        <v>76</v>
      </c>
      <c r="D647" s="91">
        <f>ROUND((D648)/1000,5)</f>
        <v>0</v>
      </c>
      <c r="E647" s="91">
        <f t="shared" ref="E647:AA647" si="370">ROUND((E648)/1000,5)</f>
        <v>0</v>
      </c>
      <c r="F647" s="91">
        <f t="shared" si="370"/>
        <v>0</v>
      </c>
      <c r="G647" s="91">
        <f t="shared" si="370"/>
        <v>1.304E-2</v>
      </c>
      <c r="H647" s="91">
        <f t="shared" si="370"/>
        <v>4.2869999999999998E-2</v>
      </c>
      <c r="I647" s="91">
        <f t="shared" si="370"/>
        <v>9.9610000000000004E-2</v>
      </c>
      <c r="J647" s="91">
        <f t="shared" si="370"/>
        <v>0.11917</v>
      </c>
      <c r="K647" s="91">
        <f t="shared" si="370"/>
        <v>5.0040000000000001E-2</v>
      </c>
      <c r="L647" s="91">
        <f t="shared" si="370"/>
        <v>0.13614000000000001</v>
      </c>
      <c r="M647" s="91">
        <f t="shared" si="370"/>
        <v>8.6440000000000003E-2</v>
      </c>
      <c r="N647" s="91">
        <f t="shared" si="370"/>
        <v>4.4790000000000003E-2</v>
      </c>
      <c r="O647" s="91">
        <f t="shared" si="370"/>
        <v>1.5800000000000002E-2</v>
      </c>
      <c r="P647" s="91">
        <f t="shared" si="370"/>
        <v>2.3949999999999999E-2</v>
      </c>
      <c r="Q647" s="91">
        <f t="shared" si="370"/>
        <v>5.0860000000000002E-2</v>
      </c>
      <c r="R647" s="91">
        <f t="shared" si="370"/>
        <v>5.849E-2</v>
      </c>
      <c r="S647" s="91">
        <f t="shared" si="370"/>
        <v>5.5169999999999997E-2</v>
      </c>
      <c r="T647" s="91">
        <f t="shared" si="370"/>
        <v>2.963E-2</v>
      </c>
      <c r="U647" s="91">
        <f t="shared" si="370"/>
        <v>9.9900000000000006E-3</v>
      </c>
      <c r="V647" s="91">
        <f t="shared" si="370"/>
        <v>7.3299999999999997E-3</v>
      </c>
      <c r="W647" s="91">
        <f t="shared" si="370"/>
        <v>0</v>
      </c>
      <c r="X647" s="91">
        <f t="shared" si="370"/>
        <v>0</v>
      </c>
      <c r="Y647" s="91">
        <f t="shared" si="370"/>
        <v>0</v>
      </c>
      <c r="Z647" s="91">
        <f t="shared" si="370"/>
        <v>0</v>
      </c>
      <c r="AA647" s="91">
        <f t="shared" si="370"/>
        <v>0</v>
      </c>
    </row>
    <row r="648" spans="1:27" ht="12.75" hidden="1" customHeight="1" outlineLevel="1" x14ac:dyDescent="0.3">
      <c r="A648" s="99" t="s">
        <v>2201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13.04</v>
      </c>
      <c r="H648" s="44">
        <v>42.87</v>
      </c>
      <c r="I648" s="44">
        <v>99.61</v>
      </c>
      <c r="J648" s="44">
        <v>119.17</v>
      </c>
      <c r="K648" s="44">
        <v>50.04</v>
      </c>
      <c r="L648" s="44">
        <v>136.13999999999999</v>
      </c>
      <c r="M648" s="44">
        <v>86.44</v>
      </c>
      <c r="N648" s="44">
        <v>44.79</v>
      </c>
      <c r="O648" s="44">
        <v>15.8</v>
      </c>
      <c r="P648" s="44">
        <v>23.95</v>
      </c>
      <c r="Q648" s="44">
        <v>50.86</v>
      </c>
      <c r="R648" s="44">
        <v>58.49</v>
      </c>
      <c r="S648" s="44">
        <v>55.17</v>
      </c>
      <c r="T648" s="44">
        <v>29.63</v>
      </c>
      <c r="U648" s="44">
        <v>9.99</v>
      </c>
      <c r="V648" s="44">
        <v>7.33</v>
      </c>
      <c r="W648" s="44">
        <v>0</v>
      </c>
      <c r="X648" s="44">
        <v>0</v>
      </c>
      <c r="Y648" s="44">
        <v>0</v>
      </c>
      <c r="Z648" s="44">
        <v>0</v>
      </c>
      <c r="AA648" s="44">
        <v>0</v>
      </c>
    </row>
    <row r="649" spans="1:27" ht="13.8" collapsed="1" x14ac:dyDescent="0.3">
      <c r="A649" s="98" t="s">
        <v>2202</v>
      </c>
      <c r="B649" s="28" t="str">
        <f>"24"&amp;"."&amp;$B$752&amp;"."&amp;$B$753</f>
        <v>24.02.2024</v>
      </c>
      <c r="C649" s="90" t="s">
        <v>76</v>
      </c>
      <c r="D649" s="91">
        <f>ROUND((D650)/1000,5)</f>
        <v>0</v>
      </c>
      <c r="E649" s="91">
        <f t="shared" ref="E649:AA649" si="371">ROUND((E650)/1000,5)</f>
        <v>2.0699999999999998E-3</v>
      </c>
      <c r="F649" s="91">
        <f t="shared" si="371"/>
        <v>0</v>
      </c>
      <c r="G649" s="91">
        <f t="shared" si="371"/>
        <v>0</v>
      </c>
      <c r="H649" s="91">
        <f t="shared" si="371"/>
        <v>0</v>
      </c>
      <c r="I649" s="91">
        <f t="shared" si="371"/>
        <v>4.2349999999999999E-2</v>
      </c>
      <c r="J649" s="91">
        <f t="shared" si="371"/>
        <v>1.444E-2</v>
      </c>
      <c r="K649" s="91">
        <f t="shared" si="371"/>
        <v>8.0000000000000007E-5</v>
      </c>
      <c r="L649" s="91">
        <f t="shared" si="371"/>
        <v>4.0000000000000003E-5</v>
      </c>
      <c r="M649" s="91">
        <f t="shared" si="371"/>
        <v>0</v>
      </c>
      <c r="N649" s="91">
        <f t="shared" si="371"/>
        <v>0</v>
      </c>
      <c r="O649" s="91">
        <f t="shared" si="371"/>
        <v>0</v>
      </c>
      <c r="P649" s="91">
        <f t="shared" si="371"/>
        <v>0</v>
      </c>
      <c r="Q649" s="91">
        <f t="shared" si="371"/>
        <v>0</v>
      </c>
      <c r="R649" s="91">
        <f t="shared" si="371"/>
        <v>0</v>
      </c>
      <c r="S649" s="91">
        <f t="shared" si="371"/>
        <v>0</v>
      </c>
      <c r="T649" s="91">
        <f t="shared" si="371"/>
        <v>0</v>
      </c>
      <c r="U649" s="91">
        <f t="shared" si="371"/>
        <v>2.6900000000000001E-3</v>
      </c>
      <c r="V649" s="91">
        <f t="shared" si="371"/>
        <v>0</v>
      </c>
      <c r="W649" s="91">
        <f t="shared" si="371"/>
        <v>0</v>
      </c>
      <c r="X649" s="91">
        <f t="shared" si="371"/>
        <v>0</v>
      </c>
      <c r="Y649" s="91">
        <f t="shared" si="371"/>
        <v>0</v>
      </c>
      <c r="Z649" s="91">
        <f t="shared" si="371"/>
        <v>0</v>
      </c>
      <c r="AA649" s="91">
        <f t="shared" si="371"/>
        <v>0</v>
      </c>
    </row>
    <row r="650" spans="1:27" ht="12.75" hidden="1" customHeight="1" outlineLevel="1" x14ac:dyDescent="0.3">
      <c r="A650" s="99" t="s">
        <v>2203</v>
      </c>
      <c r="B650" s="63" t="s">
        <v>238</v>
      </c>
      <c r="C650" s="43" t="s">
        <v>79</v>
      </c>
      <c r="D650" s="44">
        <v>0</v>
      </c>
      <c r="E650" s="44">
        <v>2.0699999999999998</v>
      </c>
      <c r="F650" s="44">
        <v>0</v>
      </c>
      <c r="G650" s="44">
        <v>0</v>
      </c>
      <c r="H650" s="44">
        <v>0</v>
      </c>
      <c r="I650" s="44">
        <v>42.35</v>
      </c>
      <c r="J650" s="44">
        <v>14.44</v>
      </c>
      <c r="K650" s="44">
        <v>0.08</v>
      </c>
      <c r="L650" s="44">
        <v>0.04</v>
      </c>
      <c r="M650" s="44">
        <v>0</v>
      </c>
      <c r="N650" s="44">
        <v>0</v>
      </c>
      <c r="O650" s="44">
        <v>0</v>
      </c>
      <c r="P650" s="44">
        <v>0</v>
      </c>
      <c r="Q650" s="44">
        <v>0</v>
      </c>
      <c r="R650" s="44">
        <v>0</v>
      </c>
      <c r="S650" s="44">
        <v>0</v>
      </c>
      <c r="T650" s="44">
        <v>0</v>
      </c>
      <c r="U650" s="44">
        <v>2.69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ht="13.8" collapsed="1" x14ac:dyDescent="0.3">
      <c r="A651" s="98" t="s">
        <v>2204</v>
      </c>
      <c r="B651" s="28" t="str">
        <f>"25"&amp;"."&amp;$B$752&amp;"."&amp;$B$753</f>
        <v>25.02.2024</v>
      </c>
      <c r="C651" s="90" t="s">
        <v>76</v>
      </c>
      <c r="D651" s="91">
        <f>ROUND((D652)/1000,5)</f>
        <v>0</v>
      </c>
      <c r="E651" s="91">
        <f t="shared" ref="E651:AA651" si="372">ROUND((E652)/1000,5)</f>
        <v>0</v>
      </c>
      <c r="F651" s="91">
        <f t="shared" si="372"/>
        <v>0</v>
      </c>
      <c r="G651" s="91">
        <f t="shared" si="372"/>
        <v>7.2500000000000004E-3</v>
      </c>
      <c r="H651" s="91">
        <f t="shared" si="372"/>
        <v>5.246E-2</v>
      </c>
      <c r="I651" s="91">
        <f t="shared" si="372"/>
        <v>8.2199999999999995E-2</v>
      </c>
      <c r="J651" s="91">
        <f t="shared" si="372"/>
        <v>6.8290000000000003E-2</v>
      </c>
      <c r="K651" s="91">
        <f t="shared" si="372"/>
        <v>5.5530000000000003E-2</v>
      </c>
      <c r="L651" s="91">
        <f t="shared" si="372"/>
        <v>0.17166999999999999</v>
      </c>
      <c r="M651" s="91">
        <f t="shared" si="372"/>
        <v>1.6920000000000001E-2</v>
      </c>
      <c r="N651" s="91">
        <f t="shared" si="372"/>
        <v>0</v>
      </c>
      <c r="O651" s="91">
        <f t="shared" si="372"/>
        <v>0</v>
      </c>
      <c r="P651" s="91">
        <f t="shared" si="372"/>
        <v>0</v>
      </c>
      <c r="Q651" s="91">
        <f t="shared" si="372"/>
        <v>0</v>
      </c>
      <c r="R651" s="91">
        <f t="shared" si="372"/>
        <v>0</v>
      </c>
      <c r="S651" s="91">
        <f t="shared" si="372"/>
        <v>0</v>
      </c>
      <c r="T651" s="91">
        <f t="shared" si="372"/>
        <v>0</v>
      </c>
      <c r="U651" s="91">
        <f t="shared" si="372"/>
        <v>4.6499999999999996E-3</v>
      </c>
      <c r="V651" s="91">
        <f t="shared" si="372"/>
        <v>0</v>
      </c>
      <c r="W651" s="91">
        <f t="shared" si="372"/>
        <v>0</v>
      </c>
      <c r="X651" s="91">
        <f t="shared" si="372"/>
        <v>0</v>
      </c>
      <c r="Y651" s="91">
        <f t="shared" si="372"/>
        <v>0</v>
      </c>
      <c r="Z651" s="91">
        <f t="shared" si="372"/>
        <v>0</v>
      </c>
      <c r="AA651" s="91">
        <f t="shared" si="372"/>
        <v>0</v>
      </c>
    </row>
    <row r="652" spans="1:27" ht="12.75" hidden="1" customHeight="1" outlineLevel="1" x14ac:dyDescent="0.3">
      <c r="A652" s="99" t="s">
        <v>2205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7.25</v>
      </c>
      <c r="H652" s="44">
        <v>52.46</v>
      </c>
      <c r="I652" s="44">
        <v>82.2</v>
      </c>
      <c r="J652" s="44">
        <v>68.290000000000006</v>
      </c>
      <c r="K652" s="44">
        <v>55.53</v>
      </c>
      <c r="L652" s="44">
        <v>171.67</v>
      </c>
      <c r="M652" s="44">
        <v>16.920000000000002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44">
        <v>0</v>
      </c>
      <c r="T652" s="44">
        <v>0</v>
      </c>
      <c r="U652" s="44">
        <v>4.6500000000000004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ht="13.8" collapsed="1" x14ac:dyDescent="0.3">
      <c r="A653" s="98" t="s">
        <v>2206</v>
      </c>
      <c r="B653" s="28" t="str">
        <f>"26"&amp;"."&amp;$B$752&amp;"."&amp;$B$753</f>
        <v>26.02.2024</v>
      </c>
      <c r="C653" s="90" t="s">
        <v>76</v>
      </c>
      <c r="D653" s="91">
        <f>ROUND((D654)/1000,5)</f>
        <v>0</v>
      </c>
      <c r="E653" s="91">
        <f t="shared" ref="E653:AA653" si="373">ROUND((E654)/1000,5)</f>
        <v>0</v>
      </c>
      <c r="F653" s="91">
        <f t="shared" si="373"/>
        <v>0</v>
      </c>
      <c r="G653" s="91">
        <f t="shared" si="373"/>
        <v>0</v>
      </c>
      <c r="H653" s="91">
        <f t="shared" si="373"/>
        <v>5.398E-2</v>
      </c>
      <c r="I653" s="91">
        <f t="shared" si="373"/>
        <v>9.9570000000000006E-2</v>
      </c>
      <c r="J653" s="91">
        <f t="shared" si="373"/>
        <v>0.21934000000000001</v>
      </c>
      <c r="K653" s="91">
        <f t="shared" si="373"/>
        <v>3.3700000000000001E-2</v>
      </c>
      <c r="L653" s="91">
        <f t="shared" si="373"/>
        <v>7.4399999999999994E-2</v>
      </c>
      <c r="M653" s="91">
        <f t="shared" si="373"/>
        <v>9.7600000000000006E-2</v>
      </c>
      <c r="N653" s="91">
        <f t="shared" si="373"/>
        <v>4.3899999999999998E-3</v>
      </c>
      <c r="O653" s="91">
        <f t="shared" si="373"/>
        <v>1.0000000000000001E-5</v>
      </c>
      <c r="P653" s="91">
        <f t="shared" si="373"/>
        <v>0.29483999999999999</v>
      </c>
      <c r="Q653" s="91">
        <f t="shared" si="373"/>
        <v>0.29831000000000002</v>
      </c>
      <c r="R653" s="91">
        <f t="shared" si="373"/>
        <v>0.33762999999999999</v>
      </c>
      <c r="S653" s="91">
        <f t="shared" si="373"/>
        <v>0.34007999999999999</v>
      </c>
      <c r="T653" s="91">
        <f t="shared" si="373"/>
        <v>0.26424999999999998</v>
      </c>
      <c r="U653" s="91">
        <f t="shared" si="373"/>
        <v>0.64056999999999997</v>
      </c>
      <c r="V653" s="91">
        <f t="shared" si="373"/>
        <v>1.6451499999999999</v>
      </c>
      <c r="W653" s="91">
        <f t="shared" si="373"/>
        <v>0.26513999999999999</v>
      </c>
      <c r="X653" s="91">
        <f t="shared" si="373"/>
        <v>0.15384999999999999</v>
      </c>
      <c r="Y653" s="91">
        <f t="shared" si="373"/>
        <v>9.4689999999999996E-2</v>
      </c>
      <c r="Z653" s="91">
        <f t="shared" si="373"/>
        <v>0</v>
      </c>
      <c r="AA653" s="91">
        <f t="shared" si="373"/>
        <v>0</v>
      </c>
    </row>
    <row r="654" spans="1:27" ht="12.75" hidden="1" customHeight="1" outlineLevel="1" x14ac:dyDescent="0.3">
      <c r="A654" s="99" t="s">
        <v>2207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53.98</v>
      </c>
      <c r="I654" s="44">
        <v>99.57</v>
      </c>
      <c r="J654" s="44">
        <v>219.34</v>
      </c>
      <c r="K654" s="44">
        <v>33.700000000000003</v>
      </c>
      <c r="L654" s="44">
        <v>74.400000000000006</v>
      </c>
      <c r="M654" s="44">
        <v>97.6</v>
      </c>
      <c r="N654" s="44">
        <v>4.3899999999999997</v>
      </c>
      <c r="O654" s="44">
        <v>0.01</v>
      </c>
      <c r="P654" s="44">
        <v>294.83999999999997</v>
      </c>
      <c r="Q654" s="44">
        <v>298.31</v>
      </c>
      <c r="R654" s="44">
        <v>337.63</v>
      </c>
      <c r="S654" s="44">
        <v>340.08</v>
      </c>
      <c r="T654" s="44">
        <v>264.25</v>
      </c>
      <c r="U654" s="44">
        <v>640.57000000000005</v>
      </c>
      <c r="V654" s="44">
        <v>1645.15</v>
      </c>
      <c r="W654" s="44">
        <v>265.14</v>
      </c>
      <c r="X654" s="44">
        <v>153.85</v>
      </c>
      <c r="Y654" s="44">
        <v>94.69</v>
      </c>
      <c r="Z654" s="44">
        <v>0</v>
      </c>
      <c r="AA654" s="44">
        <v>0</v>
      </c>
    </row>
    <row r="655" spans="1:27" ht="13.8" collapsed="1" x14ac:dyDescent="0.3">
      <c r="A655" s="98" t="s">
        <v>2208</v>
      </c>
      <c r="B655" s="28" t="str">
        <f>"27"&amp;"."&amp;$B$752&amp;"."&amp;$B$753</f>
        <v>27.02.2024</v>
      </c>
      <c r="C655" s="90" t="s">
        <v>76</v>
      </c>
      <c r="D655" s="91">
        <f>ROUND((D656)/1000,5)</f>
        <v>0</v>
      </c>
      <c r="E655" s="91">
        <f t="shared" ref="E655:AA655" si="374">ROUND((E656)/1000,5)</f>
        <v>0</v>
      </c>
      <c r="F655" s="91">
        <f t="shared" si="374"/>
        <v>0</v>
      </c>
      <c r="G655" s="91">
        <f t="shared" si="374"/>
        <v>0</v>
      </c>
      <c r="H655" s="91">
        <f t="shared" si="374"/>
        <v>0.21486</v>
      </c>
      <c r="I655" s="91">
        <f t="shared" si="374"/>
        <v>0.38995999999999997</v>
      </c>
      <c r="J655" s="91">
        <f t="shared" si="374"/>
        <v>0.48230000000000001</v>
      </c>
      <c r="K655" s="91">
        <f t="shared" si="374"/>
        <v>0.43256</v>
      </c>
      <c r="L655" s="91">
        <f t="shared" si="374"/>
        <v>0.43047000000000002</v>
      </c>
      <c r="M655" s="91">
        <f t="shared" si="374"/>
        <v>0.28360999999999997</v>
      </c>
      <c r="N655" s="91">
        <f t="shared" si="374"/>
        <v>0.21903</v>
      </c>
      <c r="O655" s="91">
        <f t="shared" si="374"/>
        <v>6.2939999999999996E-2</v>
      </c>
      <c r="P655" s="91">
        <f t="shared" si="374"/>
        <v>6.4799999999999996E-3</v>
      </c>
      <c r="Q655" s="91">
        <f t="shared" si="374"/>
        <v>0</v>
      </c>
      <c r="R655" s="91">
        <f t="shared" si="374"/>
        <v>0</v>
      </c>
      <c r="S655" s="91">
        <f t="shared" si="374"/>
        <v>0</v>
      </c>
      <c r="T655" s="91">
        <f t="shared" si="374"/>
        <v>0</v>
      </c>
      <c r="U655" s="91">
        <f t="shared" si="374"/>
        <v>0</v>
      </c>
      <c r="V655" s="91">
        <f t="shared" si="374"/>
        <v>4.2349999999999999E-2</v>
      </c>
      <c r="W655" s="91">
        <f t="shared" si="374"/>
        <v>0</v>
      </c>
      <c r="X655" s="91">
        <f t="shared" si="374"/>
        <v>0</v>
      </c>
      <c r="Y655" s="91">
        <f t="shared" si="374"/>
        <v>0</v>
      </c>
      <c r="Z655" s="91">
        <f t="shared" si="374"/>
        <v>0</v>
      </c>
      <c r="AA655" s="91">
        <f t="shared" si="374"/>
        <v>0</v>
      </c>
    </row>
    <row r="656" spans="1:27" ht="12.75" hidden="1" customHeight="1" outlineLevel="1" x14ac:dyDescent="0.3">
      <c r="A656" s="99" t="s">
        <v>2209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214.86</v>
      </c>
      <c r="I656" s="44">
        <v>389.96</v>
      </c>
      <c r="J656" s="44">
        <v>482.3</v>
      </c>
      <c r="K656" s="44">
        <v>432.56</v>
      </c>
      <c r="L656" s="44">
        <v>430.47</v>
      </c>
      <c r="M656" s="44">
        <v>283.61</v>
      </c>
      <c r="N656" s="44">
        <v>219.03</v>
      </c>
      <c r="O656" s="44">
        <v>62.94</v>
      </c>
      <c r="P656" s="44">
        <v>6.48</v>
      </c>
      <c r="Q656" s="44">
        <v>0</v>
      </c>
      <c r="R656" s="44">
        <v>0</v>
      </c>
      <c r="S656" s="44">
        <v>0</v>
      </c>
      <c r="T656" s="44">
        <v>0</v>
      </c>
      <c r="U656" s="44">
        <v>0</v>
      </c>
      <c r="V656" s="44">
        <v>42.35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ht="13.8" collapsed="1" x14ac:dyDescent="0.3">
      <c r="A657" s="98" t="s">
        <v>2210</v>
      </c>
      <c r="B657" s="28" t="str">
        <f>"28"&amp;"."&amp;$B$752&amp;"."&amp;$B$753</f>
        <v>28.02.2024</v>
      </c>
      <c r="C657" s="90" t="s">
        <v>76</v>
      </c>
      <c r="D657" s="91">
        <f>ROUND((D658)/1000,5)</f>
        <v>0</v>
      </c>
      <c r="E657" s="91">
        <f t="shared" ref="E657:AA657" si="375">ROUND((E658)/1000,5)</f>
        <v>0</v>
      </c>
      <c r="F657" s="91">
        <f t="shared" si="375"/>
        <v>2.0999999999999999E-3</v>
      </c>
      <c r="G657" s="91">
        <f t="shared" si="375"/>
        <v>9.5899999999999996E-3</v>
      </c>
      <c r="H657" s="91">
        <f t="shared" si="375"/>
        <v>5.722E-2</v>
      </c>
      <c r="I657" s="91">
        <f t="shared" si="375"/>
        <v>0.15573999999999999</v>
      </c>
      <c r="J657" s="91">
        <f t="shared" si="375"/>
        <v>0.29818</v>
      </c>
      <c r="K657" s="91">
        <f t="shared" si="375"/>
        <v>0.10219</v>
      </c>
      <c r="L657" s="91">
        <f t="shared" si="375"/>
        <v>0.12942000000000001</v>
      </c>
      <c r="M657" s="91">
        <f t="shared" si="375"/>
        <v>6.2230000000000001E-2</v>
      </c>
      <c r="N657" s="91">
        <f t="shared" si="375"/>
        <v>3.6799999999999999E-2</v>
      </c>
      <c r="O657" s="91">
        <f t="shared" si="375"/>
        <v>0</v>
      </c>
      <c r="P657" s="91">
        <f t="shared" si="375"/>
        <v>0</v>
      </c>
      <c r="Q657" s="91">
        <f t="shared" si="375"/>
        <v>0</v>
      </c>
      <c r="R657" s="91">
        <f t="shared" si="375"/>
        <v>0</v>
      </c>
      <c r="S657" s="91">
        <f t="shared" si="375"/>
        <v>0</v>
      </c>
      <c r="T657" s="91">
        <f t="shared" si="375"/>
        <v>0</v>
      </c>
      <c r="U657" s="91">
        <f t="shared" si="375"/>
        <v>0</v>
      </c>
      <c r="V657" s="91">
        <f t="shared" si="375"/>
        <v>0</v>
      </c>
      <c r="W657" s="91">
        <f t="shared" si="375"/>
        <v>0</v>
      </c>
      <c r="X657" s="91">
        <f t="shared" si="375"/>
        <v>0</v>
      </c>
      <c r="Y657" s="91">
        <f t="shared" si="375"/>
        <v>0</v>
      </c>
      <c r="Z657" s="91">
        <f t="shared" si="375"/>
        <v>0</v>
      </c>
      <c r="AA657" s="91">
        <f t="shared" si="375"/>
        <v>0</v>
      </c>
    </row>
    <row r="658" spans="1:27" ht="12.75" hidden="1" customHeight="1" outlineLevel="1" x14ac:dyDescent="0.3">
      <c r="A658" s="99" t="s">
        <v>2211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2.1</v>
      </c>
      <c r="G658" s="44">
        <v>9.59</v>
      </c>
      <c r="H658" s="44">
        <v>57.22</v>
      </c>
      <c r="I658" s="44">
        <v>155.74</v>
      </c>
      <c r="J658" s="44">
        <v>298.18</v>
      </c>
      <c r="K658" s="44">
        <v>102.19</v>
      </c>
      <c r="L658" s="44">
        <v>129.41999999999999</v>
      </c>
      <c r="M658" s="44">
        <v>62.23</v>
      </c>
      <c r="N658" s="44">
        <v>36.799999999999997</v>
      </c>
      <c r="O658" s="44">
        <v>0</v>
      </c>
      <c r="P658" s="44">
        <v>0</v>
      </c>
      <c r="Q658" s="44">
        <v>0</v>
      </c>
      <c r="R658" s="44">
        <v>0</v>
      </c>
      <c r="S658" s="44">
        <v>0</v>
      </c>
      <c r="T658" s="44">
        <v>0</v>
      </c>
      <c r="U658" s="44">
        <v>0</v>
      </c>
      <c r="V658" s="44">
        <v>0</v>
      </c>
      <c r="W658" s="44">
        <v>0</v>
      </c>
      <c r="X658" s="44">
        <v>0</v>
      </c>
      <c r="Y658" s="44">
        <v>0</v>
      </c>
      <c r="Z658" s="44">
        <v>0</v>
      </c>
      <c r="AA658" s="44">
        <v>0</v>
      </c>
    </row>
    <row r="659" spans="1:27" ht="13.8" collapsed="1" x14ac:dyDescent="0.3">
      <c r="A659" s="98" t="s">
        <v>2212</v>
      </c>
      <c r="B659" s="28" t="str">
        <f>"29"&amp;"."&amp;$B$752&amp;"."&amp;$B$753</f>
        <v>29.02.2024</v>
      </c>
      <c r="C659" s="90" t="s">
        <v>76</v>
      </c>
      <c r="D659" s="91">
        <f>ROUND((D660)/1000,5)</f>
        <v>0</v>
      </c>
      <c r="E659" s="91">
        <f t="shared" ref="E659:AA659" si="376">ROUND((E660)/1000,5)</f>
        <v>0</v>
      </c>
      <c r="F659" s="91">
        <f t="shared" si="376"/>
        <v>0</v>
      </c>
      <c r="G659" s="91">
        <f t="shared" si="376"/>
        <v>0</v>
      </c>
      <c r="H659" s="91">
        <f t="shared" si="376"/>
        <v>4.1950000000000001E-2</v>
      </c>
      <c r="I659" s="91">
        <f t="shared" si="376"/>
        <v>7.1959999999999996E-2</v>
      </c>
      <c r="J659" s="91">
        <f t="shared" si="376"/>
        <v>0.13106999999999999</v>
      </c>
      <c r="K659" s="91">
        <f t="shared" si="376"/>
        <v>7.1730000000000002E-2</v>
      </c>
      <c r="L659" s="91">
        <f t="shared" si="376"/>
        <v>5.3330000000000002E-2</v>
      </c>
      <c r="M659" s="91">
        <f t="shared" si="376"/>
        <v>1.967E-2</v>
      </c>
      <c r="N659" s="91">
        <f t="shared" si="376"/>
        <v>0</v>
      </c>
      <c r="O659" s="91">
        <f t="shared" si="376"/>
        <v>0</v>
      </c>
      <c r="P659" s="91">
        <f t="shared" si="376"/>
        <v>0</v>
      </c>
      <c r="Q659" s="91">
        <f t="shared" si="376"/>
        <v>0</v>
      </c>
      <c r="R659" s="91">
        <f t="shared" si="376"/>
        <v>0</v>
      </c>
      <c r="S659" s="91">
        <f t="shared" si="376"/>
        <v>0</v>
      </c>
      <c r="T659" s="91">
        <f t="shared" si="376"/>
        <v>5.2999999999999998E-4</v>
      </c>
      <c r="U659" s="91">
        <f t="shared" si="376"/>
        <v>4.7449999999999999E-2</v>
      </c>
      <c r="V659" s="91">
        <f t="shared" si="376"/>
        <v>1.5480000000000001E-2</v>
      </c>
      <c r="W659" s="91">
        <f t="shared" si="376"/>
        <v>0</v>
      </c>
      <c r="X659" s="91">
        <f t="shared" si="376"/>
        <v>0</v>
      </c>
      <c r="Y659" s="91">
        <f t="shared" si="376"/>
        <v>0</v>
      </c>
      <c r="Z659" s="91">
        <f t="shared" si="376"/>
        <v>0</v>
      </c>
      <c r="AA659" s="91">
        <f t="shared" si="376"/>
        <v>0</v>
      </c>
    </row>
    <row r="660" spans="1:27" ht="12.75" hidden="1" customHeight="1" outlineLevel="1" x14ac:dyDescent="0.3">
      <c r="A660" s="99" t="s">
        <v>2213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41.95</v>
      </c>
      <c r="I660" s="44">
        <v>71.959999999999994</v>
      </c>
      <c r="J660" s="44">
        <v>131.07</v>
      </c>
      <c r="K660" s="44">
        <v>71.73</v>
      </c>
      <c r="L660" s="44">
        <v>53.33</v>
      </c>
      <c r="M660" s="44">
        <v>19.670000000000002</v>
      </c>
      <c r="N660" s="44">
        <v>0</v>
      </c>
      <c r="O660" s="44">
        <v>0</v>
      </c>
      <c r="P660" s="44">
        <v>0</v>
      </c>
      <c r="Q660" s="44">
        <v>0</v>
      </c>
      <c r="R660" s="44">
        <v>0</v>
      </c>
      <c r="S660" s="44">
        <v>0</v>
      </c>
      <c r="T660" s="44">
        <v>0.53</v>
      </c>
      <c r="U660" s="44">
        <v>47.45</v>
      </c>
      <c r="V660" s="44">
        <v>15.48</v>
      </c>
      <c r="W660" s="44">
        <v>0</v>
      </c>
      <c r="X660" s="44">
        <v>0</v>
      </c>
      <c r="Y660" s="44">
        <v>0</v>
      </c>
      <c r="Z660" s="44">
        <v>0</v>
      </c>
      <c r="AA660" s="44">
        <v>0</v>
      </c>
    </row>
    <row r="661" spans="1:27" ht="13.8" collapsed="1" x14ac:dyDescent="0.3">
      <c r="B661" s="101" t="s">
        <v>382</v>
      </c>
    </row>
    <row r="662" spans="1:27" ht="13.8" x14ac:dyDescent="0.3">
      <c r="B662" s="101" t="s">
        <v>382</v>
      </c>
    </row>
    <row r="663" spans="1:27" ht="13.8" x14ac:dyDescent="0.3">
      <c r="A663" s="182" t="s">
        <v>2214</v>
      </c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4"/>
    </row>
    <row r="664" spans="1:27" ht="27.6" x14ac:dyDescent="0.25">
      <c r="A664" s="26" t="s">
        <v>64</v>
      </c>
      <c r="B664" s="27" t="s">
        <v>210</v>
      </c>
      <c r="C664" s="26" t="s">
        <v>211</v>
      </c>
      <c r="D664" s="27" t="s">
        <v>212</v>
      </c>
      <c r="E664" s="27" t="s">
        <v>213</v>
      </c>
      <c r="F664" s="27" t="s">
        <v>214</v>
      </c>
      <c r="G664" s="27" t="s">
        <v>215</v>
      </c>
      <c r="H664" s="27" t="s">
        <v>216</v>
      </c>
      <c r="I664" s="27" t="s">
        <v>217</v>
      </c>
      <c r="J664" s="27" t="s">
        <v>218</v>
      </c>
      <c r="K664" s="27" t="s">
        <v>219</v>
      </c>
      <c r="L664" s="27" t="s">
        <v>220</v>
      </c>
      <c r="M664" s="27" t="s">
        <v>221</v>
      </c>
      <c r="N664" s="27" t="s">
        <v>222</v>
      </c>
      <c r="O664" s="27" t="s">
        <v>223</v>
      </c>
      <c r="P664" s="27" t="s">
        <v>224</v>
      </c>
      <c r="Q664" s="27" t="s">
        <v>225</v>
      </c>
      <c r="R664" s="27" t="s">
        <v>226</v>
      </c>
      <c r="S664" s="27" t="s">
        <v>227</v>
      </c>
      <c r="T664" s="27" t="s">
        <v>228</v>
      </c>
      <c r="U664" s="27" t="s">
        <v>229</v>
      </c>
      <c r="V664" s="27" t="s">
        <v>230</v>
      </c>
      <c r="W664" s="27" t="s">
        <v>231</v>
      </c>
      <c r="X664" s="27" t="s">
        <v>232</v>
      </c>
      <c r="Y664" s="27" t="s">
        <v>233</v>
      </c>
      <c r="Z664" s="27" t="s">
        <v>234</v>
      </c>
      <c r="AA664" s="27" t="s">
        <v>235</v>
      </c>
    </row>
    <row r="665" spans="1:27" ht="13.8" x14ac:dyDescent="0.3">
      <c r="A665" s="98" t="s">
        <v>2215</v>
      </c>
      <c r="B665" s="28" t="str">
        <f>"01"&amp;"."&amp;$B$752&amp;"."&amp;$B$753</f>
        <v>01.02.2024</v>
      </c>
      <c r="C665" s="90" t="s">
        <v>76</v>
      </c>
      <c r="D665" s="91">
        <f>ROUND((D666)/1000,5)</f>
        <v>0.15423999999999999</v>
      </c>
      <c r="E665" s="91">
        <f t="shared" ref="E665:AA665" si="377">ROUND((E666)/1000,5)</f>
        <v>3.9329999999999997E-2</v>
      </c>
      <c r="F665" s="91">
        <f t="shared" si="377"/>
        <v>2.0240000000000001E-2</v>
      </c>
      <c r="G665" s="91">
        <f t="shared" si="377"/>
        <v>0</v>
      </c>
      <c r="H665" s="91">
        <f t="shared" si="377"/>
        <v>0</v>
      </c>
      <c r="I665" s="91">
        <f t="shared" si="377"/>
        <v>0</v>
      </c>
      <c r="J665" s="91">
        <f t="shared" si="377"/>
        <v>0</v>
      </c>
      <c r="K665" s="91">
        <f t="shared" si="377"/>
        <v>0</v>
      </c>
      <c r="L665" s="91">
        <f t="shared" si="377"/>
        <v>0</v>
      </c>
      <c r="M665" s="91">
        <f t="shared" si="377"/>
        <v>0</v>
      </c>
      <c r="N665" s="91">
        <f t="shared" si="377"/>
        <v>0</v>
      </c>
      <c r="O665" s="91">
        <f t="shared" si="377"/>
        <v>0</v>
      </c>
      <c r="P665" s="91">
        <f t="shared" si="377"/>
        <v>0</v>
      </c>
      <c r="Q665" s="91">
        <f t="shared" si="377"/>
        <v>0</v>
      </c>
      <c r="R665" s="91">
        <f t="shared" si="377"/>
        <v>0</v>
      </c>
      <c r="S665" s="91">
        <f t="shared" si="377"/>
        <v>1.2E-4</v>
      </c>
      <c r="T665" s="91">
        <f t="shared" si="377"/>
        <v>0</v>
      </c>
      <c r="U665" s="91">
        <f t="shared" si="377"/>
        <v>0</v>
      </c>
      <c r="V665" s="91">
        <f t="shared" si="377"/>
        <v>5.2130000000000003E-2</v>
      </c>
      <c r="W665" s="91">
        <f t="shared" si="377"/>
        <v>0.14607000000000001</v>
      </c>
      <c r="X665" s="91">
        <f t="shared" si="377"/>
        <v>6.0150000000000002E-2</v>
      </c>
      <c r="Y665" s="91">
        <f t="shared" si="377"/>
        <v>5.0799999999999998E-2</v>
      </c>
      <c r="Z665" s="91">
        <f t="shared" si="377"/>
        <v>0.21761</v>
      </c>
      <c r="AA665" s="91">
        <f t="shared" si="377"/>
        <v>0.20535</v>
      </c>
    </row>
    <row r="666" spans="1:27" ht="12.75" hidden="1" customHeight="1" outlineLevel="1" x14ac:dyDescent="0.3">
      <c r="A666" s="99" t="s">
        <v>2216</v>
      </c>
      <c r="B666" s="63" t="s">
        <v>238</v>
      </c>
      <c r="C666" s="43" t="s">
        <v>79</v>
      </c>
      <c r="D666" s="44">
        <v>154.24</v>
      </c>
      <c r="E666" s="44">
        <v>39.33</v>
      </c>
      <c r="F666" s="44">
        <v>20.239999999999998</v>
      </c>
      <c r="G666" s="44">
        <v>0</v>
      </c>
      <c r="H666" s="44">
        <v>0</v>
      </c>
      <c r="I666" s="44">
        <v>0</v>
      </c>
      <c r="J666" s="44">
        <v>0</v>
      </c>
      <c r="K666" s="44">
        <v>0</v>
      </c>
      <c r="L666" s="44">
        <v>0</v>
      </c>
      <c r="M666" s="44">
        <v>0</v>
      </c>
      <c r="N666" s="44">
        <v>0</v>
      </c>
      <c r="O666" s="44">
        <v>0</v>
      </c>
      <c r="P666" s="44">
        <v>0</v>
      </c>
      <c r="Q666" s="44">
        <v>0</v>
      </c>
      <c r="R666" s="44">
        <v>0</v>
      </c>
      <c r="S666" s="44">
        <v>0.12</v>
      </c>
      <c r="T666" s="44">
        <v>0</v>
      </c>
      <c r="U666" s="44">
        <v>0</v>
      </c>
      <c r="V666" s="44">
        <v>52.13</v>
      </c>
      <c r="W666" s="44">
        <v>146.07</v>
      </c>
      <c r="X666" s="44">
        <v>60.15</v>
      </c>
      <c r="Y666" s="44">
        <v>50.8</v>
      </c>
      <c r="Z666" s="44">
        <v>217.61</v>
      </c>
      <c r="AA666" s="44">
        <v>205.35</v>
      </c>
    </row>
    <row r="667" spans="1:27" ht="13.8" collapsed="1" x14ac:dyDescent="0.3">
      <c r="A667" s="98" t="s">
        <v>2217</v>
      </c>
      <c r="B667" s="28" t="str">
        <f>"02"&amp;"."&amp;$B$752&amp;"."&amp;$B$753</f>
        <v>02.02.2024</v>
      </c>
      <c r="C667" s="90" t="s">
        <v>76</v>
      </c>
      <c r="D667" s="91">
        <f>ROUND((D668)/1000,5)</f>
        <v>8.6669999999999997E-2</v>
      </c>
      <c r="E667" s="91">
        <f t="shared" ref="E667:AA667" si="378">ROUND((E668)/1000,5)</f>
        <v>3.7229999999999999E-2</v>
      </c>
      <c r="F667" s="91">
        <f t="shared" si="378"/>
        <v>0.12006</v>
      </c>
      <c r="G667" s="91">
        <f t="shared" si="378"/>
        <v>3.8640000000000001E-2</v>
      </c>
      <c r="H667" s="91">
        <f t="shared" si="378"/>
        <v>0</v>
      </c>
      <c r="I667" s="91">
        <f t="shared" si="378"/>
        <v>0</v>
      </c>
      <c r="J667" s="91">
        <f t="shared" si="378"/>
        <v>0</v>
      </c>
      <c r="K667" s="91">
        <f t="shared" si="378"/>
        <v>0</v>
      </c>
      <c r="L667" s="91">
        <f t="shared" si="378"/>
        <v>0</v>
      </c>
      <c r="M667" s="91">
        <f t="shared" si="378"/>
        <v>0</v>
      </c>
      <c r="N667" s="91">
        <f t="shared" si="378"/>
        <v>0</v>
      </c>
      <c r="O667" s="91">
        <f t="shared" si="378"/>
        <v>0</v>
      </c>
      <c r="P667" s="91">
        <f t="shared" si="378"/>
        <v>3.8999999999999999E-4</v>
      </c>
      <c r="Q667" s="91">
        <f t="shared" si="378"/>
        <v>0</v>
      </c>
      <c r="R667" s="91">
        <f t="shared" si="378"/>
        <v>2.5999999999999999E-3</v>
      </c>
      <c r="S667" s="91">
        <f t="shared" si="378"/>
        <v>0</v>
      </c>
      <c r="T667" s="91">
        <f t="shared" si="378"/>
        <v>0</v>
      </c>
      <c r="U667" s="91">
        <f t="shared" si="378"/>
        <v>0</v>
      </c>
      <c r="V667" s="91">
        <f t="shared" si="378"/>
        <v>1.214E-2</v>
      </c>
      <c r="W667" s="91">
        <f t="shared" si="378"/>
        <v>2.7869999999999999E-2</v>
      </c>
      <c r="X667" s="91">
        <f t="shared" si="378"/>
        <v>7.5060000000000002E-2</v>
      </c>
      <c r="Y667" s="91">
        <f t="shared" si="378"/>
        <v>0.13103999999999999</v>
      </c>
      <c r="Z667" s="91">
        <f t="shared" si="378"/>
        <v>0.14871000000000001</v>
      </c>
      <c r="AA667" s="91">
        <f t="shared" si="378"/>
        <v>9.7949999999999995E-2</v>
      </c>
    </row>
    <row r="668" spans="1:27" ht="12.75" hidden="1" customHeight="1" outlineLevel="1" x14ac:dyDescent="0.3">
      <c r="A668" s="99" t="s">
        <v>2218</v>
      </c>
      <c r="B668" s="63" t="s">
        <v>238</v>
      </c>
      <c r="C668" s="43" t="s">
        <v>79</v>
      </c>
      <c r="D668" s="44">
        <v>86.67</v>
      </c>
      <c r="E668" s="44">
        <v>37.229999999999997</v>
      </c>
      <c r="F668" s="44">
        <v>120.06</v>
      </c>
      <c r="G668" s="44">
        <v>38.64</v>
      </c>
      <c r="H668" s="44">
        <v>0</v>
      </c>
      <c r="I668" s="44">
        <v>0</v>
      </c>
      <c r="J668" s="44">
        <v>0</v>
      </c>
      <c r="K668" s="44">
        <v>0</v>
      </c>
      <c r="L668" s="44">
        <v>0</v>
      </c>
      <c r="M668" s="44">
        <v>0</v>
      </c>
      <c r="N668" s="44">
        <v>0</v>
      </c>
      <c r="O668" s="44">
        <v>0</v>
      </c>
      <c r="P668" s="44">
        <v>0.39</v>
      </c>
      <c r="Q668" s="44">
        <v>0</v>
      </c>
      <c r="R668" s="44">
        <v>2.6</v>
      </c>
      <c r="S668" s="44">
        <v>0</v>
      </c>
      <c r="T668" s="44">
        <v>0</v>
      </c>
      <c r="U668" s="44">
        <v>0</v>
      </c>
      <c r="V668" s="44">
        <v>12.14</v>
      </c>
      <c r="W668" s="44">
        <v>27.87</v>
      </c>
      <c r="X668" s="44">
        <v>75.06</v>
      </c>
      <c r="Y668" s="44">
        <v>131.04</v>
      </c>
      <c r="Z668" s="44">
        <v>148.71</v>
      </c>
      <c r="AA668" s="44">
        <v>97.95</v>
      </c>
    </row>
    <row r="669" spans="1:27" ht="13.8" collapsed="1" x14ac:dyDescent="0.3">
      <c r="A669" s="98" t="s">
        <v>2219</v>
      </c>
      <c r="B669" s="28" t="str">
        <f>"03"&amp;"."&amp;$B$752&amp;"."&amp;$B$753</f>
        <v>03.02.2024</v>
      </c>
      <c r="C669" s="90" t="s">
        <v>76</v>
      </c>
      <c r="D669" s="91">
        <f>ROUND((D670)/1000,5)</f>
        <v>0.12025</v>
      </c>
      <c r="E669" s="91">
        <f t="shared" ref="E669:AA669" si="379">ROUND((E670)/1000,5)</f>
        <v>0.10269</v>
      </c>
      <c r="F669" s="91">
        <f t="shared" si="379"/>
        <v>6.4680000000000001E-2</v>
      </c>
      <c r="G669" s="91">
        <f t="shared" si="379"/>
        <v>7.4359999999999996E-2</v>
      </c>
      <c r="H669" s="91">
        <f t="shared" si="379"/>
        <v>0</v>
      </c>
      <c r="I669" s="91">
        <f t="shared" si="379"/>
        <v>0</v>
      </c>
      <c r="J669" s="91">
        <f t="shared" si="379"/>
        <v>0</v>
      </c>
      <c r="K669" s="91">
        <f t="shared" si="379"/>
        <v>0</v>
      </c>
      <c r="L669" s="91">
        <f t="shared" si="379"/>
        <v>0</v>
      </c>
      <c r="M669" s="91">
        <f t="shared" si="379"/>
        <v>0</v>
      </c>
      <c r="N669" s="91">
        <f t="shared" si="379"/>
        <v>0</v>
      </c>
      <c r="O669" s="91">
        <f t="shared" si="379"/>
        <v>0</v>
      </c>
      <c r="P669" s="91">
        <f t="shared" si="379"/>
        <v>0</v>
      </c>
      <c r="Q669" s="91">
        <f t="shared" si="379"/>
        <v>0</v>
      </c>
      <c r="R669" s="91">
        <f t="shared" si="379"/>
        <v>0</v>
      </c>
      <c r="S669" s="91">
        <f t="shared" si="379"/>
        <v>0</v>
      </c>
      <c r="T669" s="91">
        <f t="shared" si="379"/>
        <v>0</v>
      </c>
      <c r="U669" s="91">
        <f t="shared" si="379"/>
        <v>0</v>
      </c>
      <c r="V669" s="91">
        <f t="shared" si="379"/>
        <v>3.3459999999999997E-2</v>
      </c>
      <c r="W669" s="91">
        <f t="shared" si="379"/>
        <v>0.11720999999999999</v>
      </c>
      <c r="X669" s="91">
        <f t="shared" si="379"/>
        <v>0.11463</v>
      </c>
      <c r="Y669" s="91">
        <f t="shared" si="379"/>
        <v>0.12010999999999999</v>
      </c>
      <c r="Z669" s="91">
        <f t="shared" si="379"/>
        <v>0.11171</v>
      </c>
      <c r="AA669" s="91">
        <f t="shared" si="379"/>
        <v>3.8760000000000003E-2</v>
      </c>
    </row>
    <row r="670" spans="1:27" ht="12.75" hidden="1" customHeight="1" outlineLevel="1" x14ac:dyDescent="0.3">
      <c r="A670" s="99" t="s">
        <v>2220</v>
      </c>
      <c r="B670" s="63" t="s">
        <v>238</v>
      </c>
      <c r="C670" s="43" t="s">
        <v>79</v>
      </c>
      <c r="D670" s="44">
        <v>120.25</v>
      </c>
      <c r="E670" s="44">
        <v>102.69</v>
      </c>
      <c r="F670" s="44">
        <v>64.680000000000007</v>
      </c>
      <c r="G670" s="44">
        <v>74.36</v>
      </c>
      <c r="H670" s="44">
        <v>0</v>
      </c>
      <c r="I670" s="44">
        <v>0</v>
      </c>
      <c r="J670" s="44">
        <v>0</v>
      </c>
      <c r="K670" s="44">
        <v>0</v>
      </c>
      <c r="L670" s="44">
        <v>0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v>0</v>
      </c>
      <c r="U670" s="44">
        <v>0</v>
      </c>
      <c r="V670" s="44">
        <v>33.46</v>
      </c>
      <c r="W670" s="44">
        <v>117.21</v>
      </c>
      <c r="X670" s="44">
        <v>114.63</v>
      </c>
      <c r="Y670" s="44">
        <v>120.11</v>
      </c>
      <c r="Z670" s="44">
        <v>111.71</v>
      </c>
      <c r="AA670" s="44">
        <v>38.76</v>
      </c>
    </row>
    <row r="671" spans="1:27" ht="13.8" collapsed="1" x14ac:dyDescent="0.3">
      <c r="A671" s="98" t="s">
        <v>2221</v>
      </c>
      <c r="B671" s="28" t="str">
        <f>"04"&amp;"."&amp;$B$752&amp;"."&amp;$B$753</f>
        <v>04.02.2024</v>
      </c>
      <c r="C671" s="90" t="s">
        <v>76</v>
      </c>
      <c r="D671" s="91">
        <f>ROUND((D672)/1000,5)</f>
        <v>5.0779999999999999E-2</v>
      </c>
      <c r="E671" s="91">
        <f t="shared" ref="E671:AA671" si="380">ROUND((E672)/1000,5)</f>
        <v>4.6039999999999998E-2</v>
      </c>
      <c r="F671" s="91">
        <f t="shared" si="380"/>
        <v>1.8509999999999999E-2</v>
      </c>
      <c r="G671" s="91">
        <f t="shared" si="380"/>
        <v>4.0000000000000003E-5</v>
      </c>
      <c r="H671" s="91">
        <f t="shared" si="380"/>
        <v>0</v>
      </c>
      <c r="I671" s="91">
        <f t="shared" si="380"/>
        <v>0</v>
      </c>
      <c r="J671" s="91">
        <f t="shared" si="380"/>
        <v>0</v>
      </c>
      <c r="K671" s="91">
        <f t="shared" si="380"/>
        <v>0</v>
      </c>
      <c r="L671" s="91">
        <f t="shared" si="380"/>
        <v>0</v>
      </c>
      <c r="M671" s="91">
        <f t="shared" si="380"/>
        <v>0</v>
      </c>
      <c r="N671" s="91">
        <f t="shared" si="380"/>
        <v>0</v>
      </c>
      <c r="O671" s="91">
        <f t="shared" si="380"/>
        <v>0</v>
      </c>
      <c r="P671" s="91">
        <f t="shared" si="380"/>
        <v>0</v>
      </c>
      <c r="Q671" s="91">
        <f t="shared" si="380"/>
        <v>0</v>
      </c>
      <c r="R671" s="91">
        <f t="shared" si="380"/>
        <v>0</v>
      </c>
      <c r="S671" s="91">
        <f t="shared" si="380"/>
        <v>0</v>
      </c>
      <c r="T671" s="91">
        <f t="shared" si="380"/>
        <v>0</v>
      </c>
      <c r="U671" s="91">
        <f t="shared" si="380"/>
        <v>0</v>
      </c>
      <c r="V671" s="91">
        <f t="shared" si="380"/>
        <v>0</v>
      </c>
      <c r="W671" s="91">
        <f t="shared" si="380"/>
        <v>6.9680000000000006E-2</v>
      </c>
      <c r="X671" s="91">
        <f t="shared" si="380"/>
        <v>0.10632999999999999</v>
      </c>
      <c r="Y671" s="91">
        <f t="shared" si="380"/>
        <v>0.34348000000000001</v>
      </c>
      <c r="Z671" s="91">
        <f t="shared" si="380"/>
        <v>0.25913999999999998</v>
      </c>
      <c r="AA671" s="91">
        <f t="shared" si="380"/>
        <v>0.13888</v>
      </c>
    </row>
    <row r="672" spans="1:27" ht="12.75" hidden="1" customHeight="1" outlineLevel="1" x14ac:dyDescent="0.3">
      <c r="A672" s="99" t="s">
        <v>2222</v>
      </c>
      <c r="B672" s="63" t="s">
        <v>238</v>
      </c>
      <c r="C672" s="43" t="s">
        <v>79</v>
      </c>
      <c r="D672" s="44">
        <v>50.78</v>
      </c>
      <c r="E672" s="44">
        <v>46.04</v>
      </c>
      <c r="F672" s="44">
        <v>18.510000000000002</v>
      </c>
      <c r="G672" s="44">
        <v>0.04</v>
      </c>
      <c r="H672" s="44">
        <v>0</v>
      </c>
      <c r="I672" s="44">
        <v>0</v>
      </c>
      <c r="J672" s="44">
        <v>0</v>
      </c>
      <c r="K672" s="44"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0</v>
      </c>
      <c r="T672" s="44">
        <v>0</v>
      </c>
      <c r="U672" s="44">
        <v>0</v>
      </c>
      <c r="V672" s="44">
        <v>0</v>
      </c>
      <c r="W672" s="44">
        <v>69.680000000000007</v>
      </c>
      <c r="X672" s="44">
        <v>106.33</v>
      </c>
      <c r="Y672" s="44">
        <v>343.48</v>
      </c>
      <c r="Z672" s="44">
        <v>259.14</v>
      </c>
      <c r="AA672" s="44">
        <v>138.88</v>
      </c>
    </row>
    <row r="673" spans="1:27" ht="13.8" collapsed="1" x14ac:dyDescent="0.3">
      <c r="A673" s="98" t="s">
        <v>2223</v>
      </c>
      <c r="B673" s="28" t="str">
        <f>"05"&amp;"."&amp;$B$752&amp;"."&amp;$B$753</f>
        <v>05.02.2024</v>
      </c>
      <c r="C673" s="90" t="s">
        <v>76</v>
      </c>
      <c r="D673" s="91">
        <f>ROUND((D674)/1000,5)</f>
        <v>6.2700000000000006E-2</v>
      </c>
      <c r="E673" s="91">
        <f t="shared" ref="E673:AA673" si="381">ROUND((E674)/1000,5)</f>
        <v>0.12770999999999999</v>
      </c>
      <c r="F673" s="91">
        <f t="shared" si="381"/>
        <v>0.14596999999999999</v>
      </c>
      <c r="G673" s="91">
        <f t="shared" si="381"/>
        <v>5.901E-2</v>
      </c>
      <c r="H673" s="91">
        <f t="shared" si="381"/>
        <v>0</v>
      </c>
      <c r="I673" s="91">
        <f t="shared" si="381"/>
        <v>0</v>
      </c>
      <c r="J673" s="91">
        <f t="shared" si="381"/>
        <v>0</v>
      </c>
      <c r="K673" s="91">
        <f t="shared" si="381"/>
        <v>0</v>
      </c>
      <c r="L673" s="91">
        <f t="shared" si="381"/>
        <v>0</v>
      </c>
      <c r="M673" s="91">
        <f t="shared" si="381"/>
        <v>1.512E-2</v>
      </c>
      <c r="N673" s="91">
        <f t="shared" si="381"/>
        <v>2.5200000000000001E-3</v>
      </c>
      <c r="O673" s="91">
        <f t="shared" si="381"/>
        <v>8.1499999999999993E-3</v>
      </c>
      <c r="P673" s="91">
        <f t="shared" si="381"/>
        <v>5.0400000000000002E-3</v>
      </c>
      <c r="Q673" s="91">
        <f t="shared" si="381"/>
        <v>0</v>
      </c>
      <c r="R673" s="91">
        <f t="shared" si="381"/>
        <v>1.6310000000000002E-2</v>
      </c>
      <c r="S673" s="91">
        <f t="shared" si="381"/>
        <v>1.409E-2</v>
      </c>
      <c r="T673" s="91">
        <f t="shared" si="381"/>
        <v>2.9099999999999998E-3</v>
      </c>
      <c r="U673" s="91">
        <f t="shared" si="381"/>
        <v>0</v>
      </c>
      <c r="V673" s="91">
        <f t="shared" si="381"/>
        <v>8.5080000000000003E-2</v>
      </c>
      <c r="W673" s="91">
        <f t="shared" si="381"/>
        <v>0.16424</v>
      </c>
      <c r="X673" s="91">
        <f t="shared" si="381"/>
        <v>0.13517999999999999</v>
      </c>
      <c r="Y673" s="91">
        <f t="shared" si="381"/>
        <v>0.33284999999999998</v>
      </c>
      <c r="Z673" s="91">
        <f t="shared" si="381"/>
        <v>8.7609999999999993E-2</v>
      </c>
      <c r="AA673" s="91">
        <f t="shared" si="381"/>
        <v>0.35516999999999999</v>
      </c>
    </row>
    <row r="674" spans="1:27" ht="12.75" hidden="1" customHeight="1" outlineLevel="1" x14ac:dyDescent="0.3">
      <c r="A674" s="99" t="s">
        <v>2224</v>
      </c>
      <c r="B674" s="63" t="s">
        <v>238</v>
      </c>
      <c r="C674" s="43" t="s">
        <v>79</v>
      </c>
      <c r="D674" s="44">
        <v>62.7</v>
      </c>
      <c r="E674" s="44">
        <v>127.71</v>
      </c>
      <c r="F674" s="44">
        <v>145.97</v>
      </c>
      <c r="G674" s="44">
        <v>59.01</v>
      </c>
      <c r="H674" s="44">
        <v>0</v>
      </c>
      <c r="I674" s="44">
        <v>0</v>
      </c>
      <c r="J674" s="44">
        <v>0</v>
      </c>
      <c r="K674" s="44">
        <v>0</v>
      </c>
      <c r="L674" s="44">
        <v>0</v>
      </c>
      <c r="M674" s="44">
        <v>15.12</v>
      </c>
      <c r="N674" s="44">
        <v>2.52</v>
      </c>
      <c r="O674" s="44">
        <v>8.15</v>
      </c>
      <c r="P674" s="44">
        <v>5.04</v>
      </c>
      <c r="Q674" s="44">
        <v>0</v>
      </c>
      <c r="R674" s="44">
        <v>16.309999999999999</v>
      </c>
      <c r="S674" s="44">
        <v>14.09</v>
      </c>
      <c r="T674" s="44">
        <v>2.91</v>
      </c>
      <c r="U674" s="44">
        <v>0</v>
      </c>
      <c r="V674" s="44">
        <v>85.08</v>
      </c>
      <c r="W674" s="44">
        <v>164.24</v>
      </c>
      <c r="X674" s="44">
        <v>135.18</v>
      </c>
      <c r="Y674" s="44">
        <v>332.85</v>
      </c>
      <c r="Z674" s="44">
        <v>87.61</v>
      </c>
      <c r="AA674" s="44">
        <v>355.17</v>
      </c>
    </row>
    <row r="675" spans="1:27" ht="13.8" collapsed="1" x14ac:dyDescent="0.3">
      <c r="A675" s="98" t="s">
        <v>2225</v>
      </c>
      <c r="B675" s="28" t="str">
        <f>"06"&amp;"."&amp;$B$752&amp;"."&amp;$B$753</f>
        <v>06.02.2024</v>
      </c>
      <c r="C675" s="90" t="s">
        <v>76</v>
      </c>
      <c r="D675" s="91">
        <f>ROUND((D676)/1000,5)</f>
        <v>8.43E-2</v>
      </c>
      <c r="E675" s="91">
        <f t="shared" ref="E675:AA675" si="382">ROUND((E676)/1000,5)</f>
        <v>6.7299999999999999E-2</v>
      </c>
      <c r="F675" s="91">
        <f t="shared" si="382"/>
        <v>7.6050000000000006E-2</v>
      </c>
      <c r="G675" s="91">
        <f t="shared" si="382"/>
        <v>0</v>
      </c>
      <c r="H675" s="91">
        <f t="shared" si="382"/>
        <v>0</v>
      </c>
      <c r="I675" s="91">
        <f t="shared" si="382"/>
        <v>0</v>
      </c>
      <c r="J675" s="91">
        <f t="shared" si="382"/>
        <v>0</v>
      </c>
      <c r="K675" s="91">
        <f t="shared" si="382"/>
        <v>0</v>
      </c>
      <c r="L675" s="91">
        <f t="shared" si="382"/>
        <v>0</v>
      </c>
      <c r="M675" s="91">
        <f t="shared" si="382"/>
        <v>0</v>
      </c>
      <c r="N675" s="91">
        <f t="shared" si="382"/>
        <v>0</v>
      </c>
      <c r="O675" s="91">
        <f t="shared" si="382"/>
        <v>6.9999999999999994E-5</v>
      </c>
      <c r="P675" s="91">
        <f t="shared" si="382"/>
        <v>1.6000000000000001E-4</v>
      </c>
      <c r="Q675" s="91">
        <f t="shared" si="382"/>
        <v>1.6910000000000001E-2</v>
      </c>
      <c r="R675" s="91">
        <f t="shared" si="382"/>
        <v>0</v>
      </c>
      <c r="S675" s="91">
        <f t="shared" si="382"/>
        <v>0</v>
      </c>
      <c r="T675" s="91">
        <f t="shared" si="382"/>
        <v>0</v>
      </c>
      <c r="U675" s="91">
        <f t="shared" si="382"/>
        <v>0</v>
      </c>
      <c r="V675" s="91">
        <f t="shared" si="382"/>
        <v>0</v>
      </c>
      <c r="W675" s="91">
        <f t="shared" si="382"/>
        <v>4.2130000000000001E-2</v>
      </c>
      <c r="X675" s="91">
        <f t="shared" si="382"/>
        <v>8.8669999999999999E-2</v>
      </c>
      <c r="Y675" s="91">
        <f t="shared" si="382"/>
        <v>0.21027000000000001</v>
      </c>
      <c r="Z675" s="91">
        <f t="shared" si="382"/>
        <v>6.658E-2</v>
      </c>
      <c r="AA675" s="91">
        <f t="shared" si="382"/>
        <v>0.27683999999999997</v>
      </c>
    </row>
    <row r="676" spans="1:27" ht="12.75" hidden="1" customHeight="1" outlineLevel="1" x14ac:dyDescent="0.3">
      <c r="A676" s="99" t="s">
        <v>2226</v>
      </c>
      <c r="B676" s="63" t="s">
        <v>238</v>
      </c>
      <c r="C676" s="43" t="s">
        <v>79</v>
      </c>
      <c r="D676" s="44">
        <v>84.3</v>
      </c>
      <c r="E676" s="44">
        <v>67.3</v>
      </c>
      <c r="F676" s="44">
        <v>76.05</v>
      </c>
      <c r="G676" s="44">
        <v>0</v>
      </c>
      <c r="H676" s="44">
        <v>0</v>
      </c>
      <c r="I676" s="44">
        <v>0</v>
      </c>
      <c r="J676" s="44">
        <v>0</v>
      </c>
      <c r="K676" s="44">
        <v>0</v>
      </c>
      <c r="L676" s="44">
        <v>0</v>
      </c>
      <c r="M676" s="44">
        <v>0</v>
      </c>
      <c r="N676" s="44">
        <v>0</v>
      </c>
      <c r="O676" s="44">
        <v>7.0000000000000007E-2</v>
      </c>
      <c r="P676" s="44">
        <v>0.16</v>
      </c>
      <c r="Q676" s="44">
        <v>16.91</v>
      </c>
      <c r="R676" s="44">
        <v>0</v>
      </c>
      <c r="S676" s="44">
        <v>0</v>
      </c>
      <c r="T676" s="44">
        <v>0</v>
      </c>
      <c r="U676" s="44">
        <v>0</v>
      </c>
      <c r="V676" s="44">
        <v>0</v>
      </c>
      <c r="W676" s="44">
        <v>42.13</v>
      </c>
      <c r="X676" s="44">
        <v>88.67</v>
      </c>
      <c r="Y676" s="44">
        <v>210.27</v>
      </c>
      <c r="Z676" s="44">
        <v>66.58</v>
      </c>
      <c r="AA676" s="44">
        <v>276.83999999999997</v>
      </c>
    </row>
    <row r="677" spans="1:27" ht="13.8" collapsed="1" x14ac:dyDescent="0.3">
      <c r="A677" s="98" t="s">
        <v>2227</v>
      </c>
      <c r="B677" s="28" t="str">
        <f>"07"&amp;"."&amp;$B$752&amp;"."&amp;$B$753</f>
        <v>07.02.2024</v>
      </c>
      <c r="C677" s="90" t="s">
        <v>76</v>
      </c>
      <c r="D677" s="91">
        <f>ROUND((D678)/1000,5)</f>
        <v>8.5209999999999994E-2</v>
      </c>
      <c r="E677" s="91">
        <f t="shared" ref="E677:AA677" si="383">ROUND((E678)/1000,5)</f>
        <v>4.054E-2</v>
      </c>
      <c r="F677" s="91">
        <f t="shared" si="383"/>
        <v>0</v>
      </c>
      <c r="G677" s="91">
        <f t="shared" si="383"/>
        <v>0</v>
      </c>
      <c r="H677" s="91">
        <f t="shared" si="383"/>
        <v>0</v>
      </c>
      <c r="I677" s="91">
        <f t="shared" si="383"/>
        <v>0</v>
      </c>
      <c r="J677" s="91">
        <f t="shared" si="383"/>
        <v>0</v>
      </c>
      <c r="K677" s="91">
        <f t="shared" si="383"/>
        <v>0</v>
      </c>
      <c r="L677" s="91">
        <f t="shared" si="383"/>
        <v>0</v>
      </c>
      <c r="M677" s="91">
        <f t="shared" si="383"/>
        <v>0</v>
      </c>
      <c r="N677" s="91">
        <f t="shared" si="383"/>
        <v>0</v>
      </c>
      <c r="O677" s="91">
        <f t="shared" si="383"/>
        <v>0</v>
      </c>
      <c r="P677" s="91">
        <f t="shared" si="383"/>
        <v>0</v>
      </c>
      <c r="Q677" s="91">
        <f t="shared" si="383"/>
        <v>0</v>
      </c>
      <c r="R677" s="91">
        <f t="shared" si="383"/>
        <v>0</v>
      </c>
      <c r="S677" s="91">
        <f t="shared" si="383"/>
        <v>0</v>
      </c>
      <c r="T677" s="91">
        <f t="shared" si="383"/>
        <v>0</v>
      </c>
      <c r="U677" s="91">
        <f t="shared" si="383"/>
        <v>0</v>
      </c>
      <c r="V677" s="91">
        <f t="shared" si="383"/>
        <v>0</v>
      </c>
      <c r="W677" s="91">
        <f t="shared" si="383"/>
        <v>1.3129999999999999E-2</v>
      </c>
      <c r="X677" s="91">
        <f t="shared" si="383"/>
        <v>4.0640000000000003E-2</v>
      </c>
      <c r="Y677" s="91">
        <f t="shared" si="383"/>
        <v>5.953E-2</v>
      </c>
      <c r="Z677" s="91">
        <f t="shared" si="383"/>
        <v>6.2190000000000002E-2</v>
      </c>
      <c r="AA677" s="91">
        <f t="shared" si="383"/>
        <v>0.29333999999999999</v>
      </c>
    </row>
    <row r="678" spans="1:27" ht="12.75" hidden="1" customHeight="1" outlineLevel="1" x14ac:dyDescent="0.3">
      <c r="A678" s="99" t="s">
        <v>2228</v>
      </c>
      <c r="B678" s="63" t="s">
        <v>238</v>
      </c>
      <c r="C678" s="43" t="s">
        <v>79</v>
      </c>
      <c r="D678" s="44">
        <v>85.21</v>
      </c>
      <c r="E678" s="44">
        <v>40.54</v>
      </c>
      <c r="F678" s="44">
        <v>0</v>
      </c>
      <c r="G678" s="44">
        <v>0</v>
      </c>
      <c r="H678" s="44">
        <v>0</v>
      </c>
      <c r="I678" s="44">
        <v>0</v>
      </c>
      <c r="J678" s="44">
        <v>0</v>
      </c>
      <c r="K678" s="44">
        <v>0</v>
      </c>
      <c r="L678" s="44">
        <v>0</v>
      </c>
      <c r="M678" s="44">
        <v>0</v>
      </c>
      <c r="N678" s="44">
        <v>0</v>
      </c>
      <c r="O678" s="44">
        <v>0</v>
      </c>
      <c r="P678" s="44">
        <v>0</v>
      </c>
      <c r="Q678" s="44">
        <v>0</v>
      </c>
      <c r="R678" s="44">
        <v>0</v>
      </c>
      <c r="S678" s="44">
        <v>0</v>
      </c>
      <c r="T678" s="44">
        <v>0</v>
      </c>
      <c r="U678" s="44">
        <v>0</v>
      </c>
      <c r="V678" s="44">
        <v>0</v>
      </c>
      <c r="W678" s="44">
        <v>13.13</v>
      </c>
      <c r="X678" s="44">
        <v>40.64</v>
      </c>
      <c r="Y678" s="44">
        <v>59.53</v>
      </c>
      <c r="Z678" s="44">
        <v>62.19</v>
      </c>
      <c r="AA678" s="44">
        <v>293.33999999999997</v>
      </c>
    </row>
    <row r="679" spans="1:27" ht="13.8" collapsed="1" x14ac:dyDescent="0.3">
      <c r="A679" s="98" t="s">
        <v>2229</v>
      </c>
      <c r="B679" s="28" t="str">
        <f>"08"&amp;"."&amp;$B$752&amp;"."&amp;$B$753</f>
        <v>08.02.2024</v>
      </c>
      <c r="C679" s="90" t="s">
        <v>76</v>
      </c>
      <c r="D679" s="91">
        <f>ROUND((D680)/1000,5)</f>
        <v>9.7140000000000004E-2</v>
      </c>
      <c r="E679" s="91">
        <f t="shared" ref="E679:AA679" si="384">ROUND((E680)/1000,5)</f>
        <v>1.235E-2</v>
      </c>
      <c r="F679" s="91">
        <f t="shared" si="384"/>
        <v>0</v>
      </c>
      <c r="G679" s="91">
        <f t="shared" si="384"/>
        <v>0</v>
      </c>
      <c r="H679" s="91">
        <f t="shared" si="384"/>
        <v>0</v>
      </c>
      <c r="I679" s="91">
        <f t="shared" si="384"/>
        <v>0</v>
      </c>
      <c r="J679" s="91">
        <f t="shared" si="384"/>
        <v>0</v>
      </c>
      <c r="K679" s="91">
        <f t="shared" si="384"/>
        <v>0</v>
      </c>
      <c r="L679" s="91">
        <f t="shared" si="384"/>
        <v>0</v>
      </c>
      <c r="M679" s="91">
        <f t="shared" si="384"/>
        <v>0</v>
      </c>
      <c r="N679" s="91">
        <f t="shared" si="384"/>
        <v>0</v>
      </c>
      <c r="O679" s="91">
        <f t="shared" si="384"/>
        <v>3.8999999999999999E-4</v>
      </c>
      <c r="P679" s="91">
        <f t="shared" si="384"/>
        <v>2.5999999999999999E-3</v>
      </c>
      <c r="Q679" s="91">
        <f t="shared" si="384"/>
        <v>1.81E-3</v>
      </c>
      <c r="R679" s="91">
        <f t="shared" si="384"/>
        <v>6.4999999999999997E-4</v>
      </c>
      <c r="S679" s="91">
        <f t="shared" si="384"/>
        <v>0</v>
      </c>
      <c r="T679" s="91">
        <f t="shared" si="384"/>
        <v>1.2999999999999999E-4</v>
      </c>
      <c r="U679" s="91">
        <f t="shared" si="384"/>
        <v>0</v>
      </c>
      <c r="V679" s="91">
        <f t="shared" si="384"/>
        <v>1.277E-2</v>
      </c>
      <c r="W679" s="91">
        <f t="shared" si="384"/>
        <v>0</v>
      </c>
      <c r="X679" s="91">
        <f t="shared" si="384"/>
        <v>2.2790000000000001E-2</v>
      </c>
      <c r="Y679" s="91">
        <f t="shared" si="384"/>
        <v>5.1569999999999998E-2</v>
      </c>
      <c r="Z679" s="91">
        <f t="shared" si="384"/>
        <v>8.0699999999999994E-2</v>
      </c>
      <c r="AA679" s="91">
        <f t="shared" si="384"/>
        <v>0.22638</v>
      </c>
    </row>
    <row r="680" spans="1:27" ht="12.75" hidden="1" customHeight="1" outlineLevel="1" x14ac:dyDescent="0.3">
      <c r="A680" s="99" t="s">
        <v>2230</v>
      </c>
      <c r="B680" s="63" t="s">
        <v>238</v>
      </c>
      <c r="C680" s="43" t="s">
        <v>79</v>
      </c>
      <c r="D680" s="44">
        <v>97.14</v>
      </c>
      <c r="E680" s="44">
        <v>12.35</v>
      </c>
      <c r="F680" s="44">
        <v>0</v>
      </c>
      <c r="G680" s="44">
        <v>0</v>
      </c>
      <c r="H680" s="44">
        <v>0</v>
      </c>
      <c r="I680" s="44">
        <v>0</v>
      </c>
      <c r="J680" s="44">
        <v>0</v>
      </c>
      <c r="K680" s="44">
        <v>0</v>
      </c>
      <c r="L680" s="44">
        <v>0</v>
      </c>
      <c r="M680" s="44">
        <v>0</v>
      </c>
      <c r="N680" s="44">
        <v>0</v>
      </c>
      <c r="O680" s="44">
        <v>0.39</v>
      </c>
      <c r="P680" s="44">
        <v>2.6</v>
      </c>
      <c r="Q680" s="44">
        <v>1.81</v>
      </c>
      <c r="R680" s="44">
        <v>0.65</v>
      </c>
      <c r="S680" s="44">
        <v>0</v>
      </c>
      <c r="T680" s="44">
        <v>0.13</v>
      </c>
      <c r="U680" s="44">
        <v>0</v>
      </c>
      <c r="V680" s="44">
        <v>12.77</v>
      </c>
      <c r="W680" s="44">
        <v>0</v>
      </c>
      <c r="X680" s="44">
        <v>22.79</v>
      </c>
      <c r="Y680" s="44">
        <v>51.57</v>
      </c>
      <c r="Z680" s="44">
        <v>80.7</v>
      </c>
      <c r="AA680" s="44">
        <v>226.38</v>
      </c>
    </row>
    <row r="681" spans="1:27" ht="13.8" collapsed="1" x14ac:dyDescent="0.3">
      <c r="A681" s="98" t="s">
        <v>2231</v>
      </c>
      <c r="B681" s="28" t="str">
        <f>"09"&amp;"."&amp;$B$752&amp;"."&amp;$B$753</f>
        <v>09.02.2024</v>
      </c>
      <c r="C681" s="90" t="s">
        <v>76</v>
      </c>
      <c r="D681" s="91">
        <f>ROUND((D682)/1000,5)</f>
        <v>2.027E-2</v>
      </c>
      <c r="E681" s="91">
        <f t="shared" ref="E681:AA681" si="385">ROUND((E682)/1000,5)</f>
        <v>1.306E-2</v>
      </c>
      <c r="F681" s="91">
        <f t="shared" si="385"/>
        <v>0</v>
      </c>
      <c r="G681" s="91">
        <f t="shared" si="385"/>
        <v>0</v>
      </c>
      <c r="H681" s="91">
        <f t="shared" si="385"/>
        <v>0</v>
      </c>
      <c r="I681" s="91">
        <f t="shared" si="385"/>
        <v>0</v>
      </c>
      <c r="J681" s="91">
        <f t="shared" si="385"/>
        <v>0</v>
      </c>
      <c r="K681" s="91">
        <f t="shared" si="385"/>
        <v>0</v>
      </c>
      <c r="L681" s="91">
        <f t="shared" si="385"/>
        <v>0</v>
      </c>
      <c r="M681" s="91">
        <f t="shared" si="385"/>
        <v>0</v>
      </c>
      <c r="N681" s="91">
        <f t="shared" si="385"/>
        <v>0</v>
      </c>
      <c r="O681" s="91">
        <f t="shared" si="385"/>
        <v>0</v>
      </c>
      <c r="P681" s="91">
        <f t="shared" si="385"/>
        <v>0</v>
      </c>
      <c r="Q681" s="91">
        <f t="shared" si="385"/>
        <v>0</v>
      </c>
      <c r="R681" s="91">
        <f t="shared" si="385"/>
        <v>0</v>
      </c>
      <c r="S681" s="91">
        <f t="shared" si="385"/>
        <v>4.7200000000000002E-3</v>
      </c>
      <c r="T681" s="91">
        <f t="shared" si="385"/>
        <v>2.6769999999999999E-2</v>
      </c>
      <c r="U681" s="91">
        <f t="shared" si="385"/>
        <v>0</v>
      </c>
      <c r="V681" s="91">
        <f t="shared" si="385"/>
        <v>0</v>
      </c>
      <c r="W681" s="91">
        <f t="shared" si="385"/>
        <v>0</v>
      </c>
      <c r="X681" s="91">
        <f t="shared" si="385"/>
        <v>2.6329999999999999E-2</v>
      </c>
      <c r="Y681" s="91">
        <f t="shared" si="385"/>
        <v>6.7750000000000005E-2</v>
      </c>
      <c r="Z681" s="91">
        <f t="shared" si="385"/>
        <v>1.321E-2</v>
      </c>
      <c r="AA681" s="91">
        <f t="shared" si="385"/>
        <v>9.8210000000000006E-2</v>
      </c>
    </row>
    <row r="682" spans="1:27" ht="12.75" hidden="1" customHeight="1" outlineLevel="1" x14ac:dyDescent="0.3">
      <c r="A682" s="99" t="s">
        <v>2232</v>
      </c>
      <c r="B682" s="63" t="s">
        <v>238</v>
      </c>
      <c r="C682" s="43" t="s">
        <v>79</v>
      </c>
      <c r="D682" s="44">
        <v>20.27</v>
      </c>
      <c r="E682" s="44">
        <v>13.06</v>
      </c>
      <c r="F682" s="44">
        <v>0</v>
      </c>
      <c r="G682" s="44">
        <v>0</v>
      </c>
      <c r="H682" s="44">
        <v>0</v>
      </c>
      <c r="I682" s="44">
        <v>0</v>
      </c>
      <c r="J682" s="44">
        <v>0</v>
      </c>
      <c r="K682" s="44">
        <v>0</v>
      </c>
      <c r="L682" s="44">
        <v>0</v>
      </c>
      <c r="M682" s="44">
        <v>0</v>
      </c>
      <c r="N682" s="44">
        <v>0</v>
      </c>
      <c r="O682" s="44">
        <v>0</v>
      </c>
      <c r="P682" s="44">
        <v>0</v>
      </c>
      <c r="Q682" s="44">
        <v>0</v>
      </c>
      <c r="R682" s="44">
        <v>0</v>
      </c>
      <c r="S682" s="44">
        <v>4.72</v>
      </c>
      <c r="T682" s="44">
        <v>26.77</v>
      </c>
      <c r="U682" s="44">
        <v>0</v>
      </c>
      <c r="V682" s="44">
        <v>0</v>
      </c>
      <c r="W682" s="44">
        <v>0</v>
      </c>
      <c r="X682" s="44">
        <v>26.33</v>
      </c>
      <c r="Y682" s="44">
        <v>67.75</v>
      </c>
      <c r="Z682" s="44">
        <v>13.21</v>
      </c>
      <c r="AA682" s="44">
        <v>98.21</v>
      </c>
    </row>
    <row r="683" spans="1:27" ht="13.8" collapsed="1" x14ac:dyDescent="0.3">
      <c r="A683" s="98" t="s">
        <v>2233</v>
      </c>
      <c r="B683" s="28" t="str">
        <f>"10"&amp;"."&amp;$B$752&amp;"."&amp;$B$753</f>
        <v>10.02.2024</v>
      </c>
      <c r="C683" s="90" t="s">
        <v>76</v>
      </c>
      <c r="D683" s="91">
        <f>ROUND((D684)/1000,5)</f>
        <v>2.189E-2</v>
      </c>
      <c r="E683" s="91">
        <f t="shared" ref="E683:AA683" si="386">ROUND((E684)/1000,5)</f>
        <v>0</v>
      </c>
      <c r="F683" s="91">
        <f t="shared" si="386"/>
        <v>0</v>
      </c>
      <c r="G683" s="91">
        <f t="shared" si="386"/>
        <v>0</v>
      </c>
      <c r="H683" s="91">
        <f t="shared" si="386"/>
        <v>0</v>
      </c>
      <c r="I683" s="91">
        <f t="shared" si="386"/>
        <v>0</v>
      </c>
      <c r="J683" s="91">
        <f t="shared" si="386"/>
        <v>0</v>
      </c>
      <c r="K683" s="91">
        <f t="shared" si="386"/>
        <v>0</v>
      </c>
      <c r="L683" s="91">
        <f t="shared" si="386"/>
        <v>0</v>
      </c>
      <c r="M683" s="91">
        <f t="shared" si="386"/>
        <v>0</v>
      </c>
      <c r="N683" s="91">
        <f t="shared" si="386"/>
        <v>0</v>
      </c>
      <c r="O683" s="91">
        <f t="shared" si="386"/>
        <v>0</v>
      </c>
      <c r="P683" s="91">
        <f t="shared" si="386"/>
        <v>0</v>
      </c>
      <c r="Q683" s="91">
        <f t="shared" si="386"/>
        <v>0</v>
      </c>
      <c r="R683" s="91">
        <f t="shared" si="386"/>
        <v>0</v>
      </c>
      <c r="S683" s="91">
        <f t="shared" si="386"/>
        <v>3.993E-2</v>
      </c>
      <c r="T683" s="91">
        <f t="shared" si="386"/>
        <v>3.6110000000000003E-2</v>
      </c>
      <c r="U683" s="91">
        <f t="shared" si="386"/>
        <v>0</v>
      </c>
      <c r="V683" s="91">
        <f t="shared" si="386"/>
        <v>1.8450000000000001E-2</v>
      </c>
      <c r="W683" s="91">
        <f t="shared" si="386"/>
        <v>0.17571000000000001</v>
      </c>
      <c r="X683" s="91">
        <f t="shared" si="386"/>
        <v>6.4799999999999996E-2</v>
      </c>
      <c r="Y683" s="91">
        <f t="shared" si="386"/>
        <v>1.6199999999999999E-3</v>
      </c>
      <c r="Z683" s="91">
        <f t="shared" si="386"/>
        <v>0.15079000000000001</v>
      </c>
      <c r="AA683" s="91">
        <f t="shared" si="386"/>
        <v>2.6440000000000002E-2</v>
      </c>
    </row>
    <row r="684" spans="1:27" ht="12.75" hidden="1" customHeight="1" outlineLevel="1" x14ac:dyDescent="0.3">
      <c r="A684" s="99" t="s">
        <v>2234</v>
      </c>
      <c r="B684" s="63" t="s">
        <v>238</v>
      </c>
      <c r="C684" s="43" t="s">
        <v>79</v>
      </c>
      <c r="D684" s="44">
        <v>21.89</v>
      </c>
      <c r="E684" s="44">
        <v>0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0</v>
      </c>
      <c r="L684" s="44">
        <v>0</v>
      </c>
      <c r="M684" s="44">
        <v>0</v>
      </c>
      <c r="N684" s="44">
        <v>0</v>
      </c>
      <c r="O684" s="44">
        <v>0</v>
      </c>
      <c r="P684" s="44">
        <v>0</v>
      </c>
      <c r="Q684" s="44">
        <v>0</v>
      </c>
      <c r="R684" s="44">
        <v>0</v>
      </c>
      <c r="S684" s="44">
        <v>39.93</v>
      </c>
      <c r="T684" s="44">
        <v>36.11</v>
      </c>
      <c r="U684" s="44">
        <v>0</v>
      </c>
      <c r="V684" s="44">
        <v>18.45</v>
      </c>
      <c r="W684" s="44">
        <v>175.71</v>
      </c>
      <c r="X684" s="44">
        <v>64.8</v>
      </c>
      <c r="Y684" s="44">
        <v>1.62</v>
      </c>
      <c r="Z684" s="44">
        <v>150.79</v>
      </c>
      <c r="AA684" s="44">
        <v>26.44</v>
      </c>
    </row>
    <row r="685" spans="1:27" ht="13.8" collapsed="1" x14ac:dyDescent="0.3">
      <c r="A685" s="98" t="s">
        <v>2235</v>
      </c>
      <c r="B685" s="28" t="str">
        <f>"11"&amp;"."&amp;$B$752&amp;"."&amp;$B$753</f>
        <v>11.02.2024</v>
      </c>
      <c r="C685" s="90" t="s">
        <v>76</v>
      </c>
      <c r="D685" s="91">
        <f>ROUND((D686)/1000,5)</f>
        <v>9.6600000000000002E-3</v>
      </c>
      <c r="E685" s="91">
        <f t="shared" ref="E685:AA685" si="387">ROUND((E686)/1000,5)</f>
        <v>0</v>
      </c>
      <c r="F685" s="91">
        <f t="shared" si="387"/>
        <v>0</v>
      </c>
      <c r="G685" s="91">
        <f t="shared" si="387"/>
        <v>0</v>
      </c>
      <c r="H685" s="91">
        <f t="shared" si="387"/>
        <v>0</v>
      </c>
      <c r="I685" s="91">
        <f t="shared" si="387"/>
        <v>0</v>
      </c>
      <c r="J685" s="91">
        <f t="shared" si="387"/>
        <v>0</v>
      </c>
      <c r="K685" s="91">
        <f t="shared" si="387"/>
        <v>0</v>
      </c>
      <c r="L685" s="91">
        <f t="shared" si="387"/>
        <v>0</v>
      </c>
      <c r="M685" s="91">
        <f t="shared" si="387"/>
        <v>0</v>
      </c>
      <c r="N685" s="91">
        <f t="shared" si="387"/>
        <v>0</v>
      </c>
      <c r="O685" s="91">
        <f t="shared" si="387"/>
        <v>0</v>
      </c>
      <c r="P685" s="91">
        <f t="shared" si="387"/>
        <v>0</v>
      </c>
      <c r="Q685" s="91">
        <f t="shared" si="387"/>
        <v>0</v>
      </c>
      <c r="R685" s="91">
        <f t="shared" si="387"/>
        <v>0</v>
      </c>
      <c r="S685" s="91">
        <f t="shared" si="387"/>
        <v>0</v>
      </c>
      <c r="T685" s="91">
        <f t="shared" si="387"/>
        <v>0</v>
      </c>
      <c r="U685" s="91">
        <f t="shared" si="387"/>
        <v>0</v>
      </c>
      <c r="V685" s="91">
        <f t="shared" si="387"/>
        <v>0</v>
      </c>
      <c r="W685" s="91">
        <f t="shared" si="387"/>
        <v>0</v>
      </c>
      <c r="X685" s="91">
        <f t="shared" si="387"/>
        <v>5.8229999999999997E-2</v>
      </c>
      <c r="Y685" s="91">
        <f t="shared" si="387"/>
        <v>0.13591</v>
      </c>
      <c r="Z685" s="91">
        <f t="shared" si="387"/>
        <v>0.23118</v>
      </c>
      <c r="AA685" s="91">
        <f t="shared" si="387"/>
        <v>0.15476999999999999</v>
      </c>
    </row>
    <row r="686" spans="1:27" ht="12.75" hidden="1" customHeight="1" outlineLevel="1" x14ac:dyDescent="0.3">
      <c r="A686" s="99" t="s">
        <v>2236</v>
      </c>
      <c r="B686" s="63" t="s">
        <v>238</v>
      </c>
      <c r="C686" s="43" t="s">
        <v>79</v>
      </c>
      <c r="D686" s="44">
        <v>9.66</v>
      </c>
      <c r="E686" s="44">
        <v>0</v>
      </c>
      <c r="F686" s="44">
        <v>0</v>
      </c>
      <c r="G686" s="44">
        <v>0</v>
      </c>
      <c r="H686" s="44">
        <v>0</v>
      </c>
      <c r="I686" s="44">
        <v>0</v>
      </c>
      <c r="J686" s="44">
        <v>0</v>
      </c>
      <c r="K686" s="44">
        <v>0</v>
      </c>
      <c r="L686" s="44">
        <v>0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58.23</v>
      </c>
      <c r="Y686" s="44">
        <v>135.91</v>
      </c>
      <c r="Z686" s="44">
        <v>231.18</v>
      </c>
      <c r="AA686" s="44">
        <v>154.77000000000001</v>
      </c>
    </row>
    <row r="687" spans="1:27" ht="13.8" collapsed="1" x14ac:dyDescent="0.3">
      <c r="A687" s="98" t="s">
        <v>2237</v>
      </c>
      <c r="B687" s="28" t="str">
        <f>"12"&amp;"."&amp;$B$752&amp;"."&amp;$B$753</f>
        <v>12.02.2024</v>
      </c>
      <c r="C687" s="90" t="s">
        <v>76</v>
      </c>
      <c r="D687" s="91">
        <f>ROUND((D688)/1000,5)</f>
        <v>7.0510000000000003E-2</v>
      </c>
      <c r="E687" s="91">
        <f t="shared" ref="E687:AA687" si="388">ROUND((E688)/1000,5)</f>
        <v>0.11282</v>
      </c>
      <c r="F687" s="91">
        <f t="shared" si="388"/>
        <v>8.8800000000000004E-2</v>
      </c>
      <c r="G687" s="91">
        <f t="shared" si="388"/>
        <v>2.1299999999999999E-2</v>
      </c>
      <c r="H687" s="91">
        <f t="shared" si="388"/>
        <v>0</v>
      </c>
      <c r="I687" s="91">
        <f t="shared" si="388"/>
        <v>0</v>
      </c>
      <c r="J687" s="91">
        <f t="shared" si="388"/>
        <v>0</v>
      </c>
      <c r="K687" s="91">
        <f t="shared" si="388"/>
        <v>0</v>
      </c>
      <c r="L687" s="91">
        <f t="shared" si="388"/>
        <v>0</v>
      </c>
      <c r="M687" s="91">
        <f t="shared" si="388"/>
        <v>0</v>
      </c>
      <c r="N687" s="91">
        <f t="shared" si="388"/>
        <v>0</v>
      </c>
      <c r="O687" s="91">
        <f t="shared" si="388"/>
        <v>0</v>
      </c>
      <c r="P687" s="91">
        <f t="shared" si="388"/>
        <v>0</v>
      </c>
      <c r="Q687" s="91">
        <f t="shared" si="388"/>
        <v>0</v>
      </c>
      <c r="R687" s="91">
        <f t="shared" si="388"/>
        <v>0</v>
      </c>
      <c r="S687" s="91">
        <f t="shared" si="388"/>
        <v>0</v>
      </c>
      <c r="T687" s="91">
        <f t="shared" si="388"/>
        <v>0</v>
      </c>
      <c r="U687" s="91">
        <f t="shared" si="388"/>
        <v>0</v>
      </c>
      <c r="V687" s="91">
        <f t="shared" si="388"/>
        <v>0</v>
      </c>
      <c r="W687" s="91">
        <f t="shared" si="388"/>
        <v>6.8129999999999996E-2</v>
      </c>
      <c r="X687" s="91">
        <f t="shared" si="388"/>
        <v>7.3190000000000005E-2</v>
      </c>
      <c r="Y687" s="91">
        <f t="shared" si="388"/>
        <v>0.20355999999999999</v>
      </c>
      <c r="Z687" s="91">
        <f t="shared" si="388"/>
        <v>0.33650000000000002</v>
      </c>
      <c r="AA687" s="91">
        <f t="shared" si="388"/>
        <v>0.20562</v>
      </c>
    </row>
    <row r="688" spans="1:27" ht="12.75" hidden="1" customHeight="1" outlineLevel="1" x14ac:dyDescent="0.3">
      <c r="A688" s="99" t="s">
        <v>2238</v>
      </c>
      <c r="B688" s="63" t="s">
        <v>238</v>
      </c>
      <c r="C688" s="43" t="s">
        <v>79</v>
      </c>
      <c r="D688" s="44">
        <v>70.510000000000005</v>
      </c>
      <c r="E688" s="44">
        <v>112.82</v>
      </c>
      <c r="F688" s="44">
        <v>88.8</v>
      </c>
      <c r="G688" s="44">
        <v>21.3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4">
        <v>68.13</v>
      </c>
      <c r="X688" s="44">
        <v>73.19</v>
      </c>
      <c r="Y688" s="44">
        <v>203.56</v>
      </c>
      <c r="Z688" s="44">
        <v>336.5</v>
      </c>
      <c r="AA688" s="44">
        <v>205.62</v>
      </c>
    </row>
    <row r="689" spans="1:27" ht="13.8" collapsed="1" x14ac:dyDescent="0.3">
      <c r="A689" s="98" t="s">
        <v>2239</v>
      </c>
      <c r="B689" s="28" t="str">
        <f>"13"&amp;"."&amp;$B$752&amp;"."&amp;$B$753</f>
        <v>13.02.2024</v>
      </c>
      <c r="C689" s="90" t="s">
        <v>76</v>
      </c>
      <c r="D689" s="91">
        <f>ROUND((D690)/1000,5)</f>
        <v>6.8199999999999997E-2</v>
      </c>
      <c r="E689" s="91">
        <f t="shared" ref="E689:AA689" si="389">ROUND((E690)/1000,5)</f>
        <v>3.048E-2</v>
      </c>
      <c r="F689" s="91">
        <f t="shared" si="389"/>
        <v>1.17E-2</v>
      </c>
      <c r="G689" s="91">
        <f t="shared" si="389"/>
        <v>0</v>
      </c>
      <c r="H689" s="91">
        <f t="shared" si="389"/>
        <v>0</v>
      </c>
      <c r="I689" s="91">
        <f t="shared" si="389"/>
        <v>0</v>
      </c>
      <c r="J689" s="91">
        <f t="shared" si="389"/>
        <v>0</v>
      </c>
      <c r="K689" s="91">
        <f t="shared" si="389"/>
        <v>0</v>
      </c>
      <c r="L689" s="91">
        <f t="shared" si="389"/>
        <v>0</v>
      </c>
      <c r="M689" s="91">
        <f t="shared" si="389"/>
        <v>0</v>
      </c>
      <c r="N689" s="91">
        <f t="shared" si="389"/>
        <v>0</v>
      </c>
      <c r="O689" s="91">
        <f t="shared" si="389"/>
        <v>0</v>
      </c>
      <c r="P689" s="91">
        <f t="shared" si="389"/>
        <v>0</v>
      </c>
      <c r="Q689" s="91">
        <f t="shared" si="389"/>
        <v>0</v>
      </c>
      <c r="R689" s="91">
        <f t="shared" si="389"/>
        <v>0</v>
      </c>
      <c r="S689" s="91">
        <f t="shared" si="389"/>
        <v>0</v>
      </c>
      <c r="T689" s="91">
        <f t="shared" si="389"/>
        <v>0</v>
      </c>
      <c r="U689" s="91">
        <f t="shared" si="389"/>
        <v>0</v>
      </c>
      <c r="V689" s="91">
        <f t="shared" si="389"/>
        <v>0</v>
      </c>
      <c r="W689" s="91">
        <f t="shared" si="389"/>
        <v>7.288E-2</v>
      </c>
      <c r="X689" s="91">
        <f t="shared" si="389"/>
        <v>2.316E-2</v>
      </c>
      <c r="Y689" s="91">
        <f t="shared" si="389"/>
        <v>0.25208000000000003</v>
      </c>
      <c r="Z689" s="91">
        <f t="shared" si="389"/>
        <v>6.3060000000000005E-2</v>
      </c>
      <c r="AA689" s="91">
        <f t="shared" si="389"/>
        <v>2.3449999999999999E-2</v>
      </c>
    </row>
    <row r="690" spans="1:27" ht="12.75" hidden="1" customHeight="1" outlineLevel="1" x14ac:dyDescent="0.3">
      <c r="A690" s="99" t="s">
        <v>2240</v>
      </c>
      <c r="B690" s="63" t="s">
        <v>238</v>
      </c>
      <c r="C690" s="43" t="s">
        <v>79</v>
      </c>
      <c r="D690" s="44">
        <v>68.2</v>
      </c>
      <c r="E690" s="44">
        <v>30.48</v>
      </c>
      <c r="F690" s="44">
        <v>11.7</v>
      </c>
      <c r="G690" s="44">
        <v>0</v>
      </c>
      <c r="H690" s="44">
        <v>0</v>
      </c>
      <c r="I690" s="44">
        <v>0</v>
      </c>
      <c r="J690" s="44">
        <v>0</v>
      </c>
      <c r="K690" s="44"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72.88</v>
      </c>
      <c r="X690" s="44">
        <v>23.16</v>
      </c>
      <c r="Y690" s="44">
        <v>252.08</v>
      </c>
      <c r="Z690" s="44">
        <v>63.06</v>
      </c>
      <c r="AA690" s="44">
        <v>23.45</v>
      </c>
    </row>
    <row r="691" spans="1:27" ht="13.8" collapsed="1" x14ac:dyDescent="0.3">
      <c r="A691" s="98" t="s">
        <v>2241</v>
      </c>
      <c r="B691" s="28" t="str">
        <f>"14"&amp;"."&amp;$B$752&amp;"."&amp;$B$753</f>
        <v>14.02.2024</v>
      </c>
      <c r="C691" s="90" t="s">
        <v>76</v>
      </c>
      <c r="D691" s="91">
        <f>ROUND((D692)/1000,5)</f>
        <v>6.7640000000000006E-2</v>
      </c>
      <c r="E691" s="91">
        <f t="shared" ref="E691:AA691" si="390">ROUND((E692)/1000,5)</f>
        <v>0.11019</v>
      </c>
      <c r="F691" s="91">
        <f t="shared" si="390"/>
        <v>4.8099999999999997E-2</v>
      </c>
      <c r="G691" s="91">
        <f t="shared" si="390"/>
        <v>3.4770000000000002E-2</v>
      </c>
      <c r="H691" s="91">
        <f t="shared" si="390"/>
        <v>0</v>
      </c>
      <c r="I691" s="91">
        <f t="shared" si="390"/>
        <v>0</v>
      </c>
      <c r="J691" s="91">
        <f t="shared" si="390"/>
        <v>0</v>
      </c>
      <c r="K691" s="91">
        <f t="shared" si="390"/>
        <v>0</v>
      </c>
      <c r="L691" s="91">
        <f t="shared" si="390"/>
        <v>0</v>
      </c>
      <c r="M691" s="91">
        <f t="shared" si="390"/>
        <v>0</v>
      </c>
      <c r="N691" s="91">
        <f t="shared" si="390"/>
        <v>0</v>
      </c>
      <c r="O691" s="91">
        <f t="shared" si="390"/>
        <v>0</v>
      </c>
      <c r="P691" s="91">
        <f t="shared" si="390"/>
        <v>0</v>
      </c>
      <c r="Q691" s="91">
        <f t="shared" si="390"/>
        <v>0</v>
      </c>
      <c r="R691" s="91">
        <f t="shared" si="390"/>
        <v>0</v>
      </c>
      <c r="S691" s="91">
        <f t="shared" si="390"/>
        <v>0</v>
      </c>
      <c r="T691" s="91">
        <f t="shared" si="390"/>
        <v>0</v>
      </c>
      <c r="U691" s="91">
        <f t="shared" si="390"/>
        <v>0</v>
      </c>
      <c r="V691" s="91">
        <f t="shared" si="390"/>
        <v>0</v>
      </c>
      <c r="W691" s="91">
        <f t="shared" si="390"/>
        <v>0</v>
      </c>
      <c r="X691" s="91">
        <f t="shared" si="390"/>
        <v>1.8849999999999999E-2</v>
      </c>
      <c r="Y691" s="91">
        <f t="shared" si="390"/>
        <v>0.19245000000000001</v>
      </c>
      <c r="Z691" s="91">
        <f t="shared" si="390"/>
        <v>0.17297000000000001</v>
      </c>
      <c r="AA691" s="91">
        <f t="shared" si="390"/>
        <v>9.5810000000000006E-2</v>
      </c>
    </row>
    <row r="692" spans="1:27" ht="12.75" hidden="1" customHeight="1" outlineLevel="1" x14ac:dyDescent="0.3">
      <c r="A692" s="99" t="s">
        <v>2242</v>
      </c>
      <c r="B692" s="63" t="s">
        <v>238</v>
      </c>
      <c r="C692" s="43" t="s">
        <v>79</v>
      </c>
      <c r="D692" s="44">
        <v>67.64</v>
      </c>
      <c r="E692" s="44">
        <v>110.19</v>
      </c>
      <c r="F692" s="44">
        <v>48.1</v>
      </c>
      <c r="G692" s="44">
        <v>34.770000000000003</v>
      </c>
      <c r="H692" s="44">
        <v>0</v>
      </c>
      <c r="I692" s="44">
        <v>0</v>
      </c>
      <c r="J692" s="44">
        <v>0</v>
      </c>
      <c r="K692" s="44"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</v>
      </c>
      <c r="W692" s="44">
        <v>0</v>
      </c>
      <c r="X692" s="44">
        <v>18.850000000000001</v>
      </c>
      <c r="Y692" s="44">
        <v>192.45</v>
      </c>
      <c r="Z692" s="44">
        <v>172.97</v>
      </c>
      <c r="AA692" s="44">
        <v>95.81</v>
      </c>
    </row>
    <row r="693" spans="1:27" ht="13.8" collapsed="1" x14ac:dyDescent="0.3">
      <c r="A693" s="98" t="s">
        <v>2243</v>
      </c>
      <c r="B693" s="28" t="str">
        <f>"15"&amp;"."&amp;$B$752&amp;"."&amp;$B$753</f>
        <v>15.02.2024</v>
      </c>
      <c r="C693" s="90" t="s">
        <v>76</v>
      </c>
      <c r="D693" s="91">
        <f>ROUND((D694)/1000,5)</f>
        <v>6.8320000000000006E-2</v>
      </c>
      <c r="E693" s="91">
        <f t="shared" ref="E693:AA693" si="391">ROUND((E694)/1000,5)</f>
        <v>0.20713999999999999</v>
      </c>
      <c r="F693" s="91">
        <f t="shared" si="391"/>
        <v>7.5789999999999996E-2</v>
      </c>
      <c r="G693" s="91">
        <f t="shared" si="391"/>
        <v>0</v>
      </c>
      <c r="H693" s="91">
        <f t="shared" si="391"/>
        <v>0</v>
      </c>
      <c r="I693" s="91">
        <f t="shared" si="391"/>
        <v>0</v>
      </c>
      <c r="J693" s="91">
        <f t="shared" si="391"/>
        <v>0</v>
      </c>
      <c r="K693" s="91">
        <f t="shared" si="391"/>
        <v>0</v>
      </c>
      <c r="L693" s="91">
        <f t="shared" si="391"/>
        <v>0</v>
      </c>
      <c r="M693" s="91">
        <f t="shared" si="391"/>
        <v>2.9999999999999997E-4</v>
      </c>
      <c r="N693" s="91">
        <f t="shared" si="391"/>
        <v>5.6600000000000001E-3</v>
      </c>
      <c r="O693" s="91">
        <f t="shared" si="391"/>
        <v>3.0000000000000001E-5</v>
      </c>
      <c r="P693" s="91">
        <f t="shared" si="391"/>
        <v>0</v>
      </c>
      <c r="Q693" s="91">
        <f t="shared" si="391"/>
        <v>0</v>
      </c>
      <c r="R693" s="91">
        <f t="shared" si="391"/>
        <v>0</v>
      </c>
      <c r="S693" s="91">
        <f t="shared" si="391"/>
        <v>6.9999999999999994E-5</v>
      </c>
      <c r="T693" s="91">
        <f t="shared" si="391"/>
        <v>1.1299999999999999E-3</v>
      </c>
      <c r="U693" s="91">
        <f t="shared" si="391"/>
        <v>1.0000000000000001E-5</v>
      </c>
      <c r="V693" s="91">
        <f t="shared" si="391"/>
        <v>0</v>
      </c>
      <c r="W693" s="91">
        <f t="shared" si="391"/>
        <v>5.2449999999999997E-2</v>
      </c>
      <c r="X693" s="91">
        <f t="shared" si="391"/>
        <v>4.2450000000000002E-2</v>
      </c>
      <c r="Y693" s="91">
        <f t="shared" si="391"/>
        <v>5.1560000000000002E-2</v>
      </c>
      <c r="Z693" s="91">
        <f t="shared" si="391"/>
        <v>2.9499999999999998E-2</v>
      </c>
      <c r="AA693" s="91">
        <f t="shared" si="391"/>
        <v>3.6409999999999998E-2</v>
      </c>
    </row>
    <row r="694" spans="1:27" ht="12.75" hidden="1" customHeight="1" outlineLevel="1" x14ac:dyDescent="0.3">
      <c r="A694" s="99" t="s">
        <v>2244</v>
      </c>
      <c r="B694" s="63" t="s">
        <v>238</v>
      </c>
      <c r="C694" s="43" t="s">
        <v>79</v>
      </c>
      <c r="D694" s="44">
        <v>68.319999999999993</v>
      </c>
      <c r="E694" s="44">
        <v>207.14</v>
      </c>
      <c r="F694" s="44">
        <v>75.790000000000006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0.3</v>
      </c>
      <c r="N694" s="44">
        <v>5.66</v>
      </c>
      <c r="O694" s="44">
        <v>0.03</v>
      </c>
      <c r="P694" s="44">
        <v>0</v>
      </c>
      <c r="Q694" s="44">
        <v>0</v>
      </c>
      <c r="R694" s="44">
        <v>0</v>
      </c>
      <c r="S694" s="44">
        <v>7.0000000000000007E-2</v>
      </c>
      <c r="T694" s="44">
        <v>1.1299999999999999</v>
      </c>
      <c r="U694" s="44">
        <v>0.01</v>
      </c>
      <c r="V694" s="44">
        <v>0</v>
      </c>
      <c r="W694" s="44">
        <v>52.45</v>
      </c>
      <c r="X694" s="44">
        <v>42.45</v>
      </c>
      <c r="Y694" s="44">
        <v>51.56</v>
      </c>
      <c r="Z694" s="44">
        <v>29.5</v>
      </c>
      <c r="AA694" s="44">
        <v>36.409999999999997</v>
      </c>
    </row>
    <row r="695" spans="1:27" ht="13.8" collapsed="1" x14ac:dyDescent="0.3">
      <c r="A695" s="98" t="s">
        <v>2245</v>
      </c>
      <c r="B695" s="28" t="str">
        <f>"16"&amp;"."&amp;$B$752&amp;"."&amp;$B$753</f>
        <v>16.02.2024</v>
      </c>
      <c r="C695" s="90" t="s">
        <v>76</v>
      </c>
      <c r="D695" s="91">
        <f>ROUND((D696)/1000,5)</f>
        <v>1.9359999999999999E-2</v>
      </c>
      <c r="E695" s="91">
        <f t="shared" ref="E695:AA695" si="392">ROUND((E696)/1000,5)</f>
        <v>0</v>
      </c>
      <c r="F695" s="91">
        <f t="shared" si="392"/>
        <v>0</v>
      </c>
      <c r="G695" s="91">
        <f t="shared" si="392"/>
        <v>0</v>
      </c>
      <c r="H695" s="91">
        <f t="shared" si="392"/>
        <v>0</v>
      </c>
      <c r="I695" s="91">
        <f t="shared" si="392"/>
        <v>0</v>
      </c>
      <c r="J695" s="91">
        <f t="shared" si="392"/>
        <v>0</v>
      </c>
      <c r="K695" s="91">
        <f t="shared" si="392"/>
        <v>0</v>
      </c>
      <c r="L695" s="91">
        <f t="shared" si="392"/>
        <v>0</v>
      </c>
      <c r="M695" s="91">
        <f t="shared" si="392"/>
        <v>0.18149000000000001</v>
      </c>
      <c r="N695" s="91">
        <f t="shared" si="392"/>
        <v>0.15916</v>
      </c>
      <c r="O695" s="91">
        <f t="shared" si="392"/>
        <v>0.15642</v>
      </c>
      <c r="P695" s="91">
        <f t="shared" si="392"/>
        <v>0.15178</v>
      </c>
      <c r="Q695" s="91">
        <f t="shared" si="392"/>
        <v>0</v>
      </c>
      <c r="R695" s="91">
        <f t="shared" si="392"/>
        <v>0</v>
      </c>
      <c r="S695" s="91">
        <f t="shared" si="392"/>
        <v>0</v>
      </c>
      <c r="T695" s="91">
        <f t="shared" si="392"/>
        <v>0</v>
      </c>
      <c r="U695" s="91">
        <f t="shared" si="392"/>
        <v>9.8700000000000003E-3</v>
      </c>
      <c r="V695" s="91">
        <f t="shared" si="392"/>
        <v>0</v>
      </c>
      <c r="W695" s="91">
        <f t="shared" si="392"/>
        <v>0</v>
      </c>
      <c r="X695" s="91">
        <f t="shared" si="392"/>
        <v>0</v>
      </c>
      <c r="Y695" s="91">
        <f t="shared" si="392"/>
        <v>0</v>
      </c>
      <c r="Z695" s="91">
        <f t="shared" si="392"/>
        <v>0.20394999999999999</v>
      </c>
      <c r="AA695" s="91">
        <f t="shared" si="392"/>
        <v>2.9919999999999999E-2</v>
      </c>
    </row>
    <row r="696" spans="1:27" ht="12.75" hidden="1" customHeight="1" outlineLevel="1" x14ac:dyDescent="0.3">
      <c r="A696" s="99" t="s">
        <v>2246</v>
      </c>
      <c r="B696" s="63" t="s">
        <v>238</v>
      </c>
      <c r="C696" s="43" t="s">
        <v>79</v>
      </c>
      <c r="D696" s="44">
        <v>19.36</v>
      </c>
      <c r="E696" s="44">
        <v>0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181.49</v>
      </c>
      <c r="N696" s="44">
        <v>159.16</v>
      </c>
      <c r="O696" s="44">
        <v>156.41999999999999</v>
      </c>
      <c r="P696" s="44">
        <v>151.78</v>
      </c>
      <c r="Q696" s="44">
        <v>0</v>
      </c>
      <c r="R696" s="44">
        <v>0</v>
      </c>
      <c r="S696" s="44">
        <v>0</v>
      </c>
      <c r="T696" s="44">
        <v>0</v>
      </c>
      <c r="U696" s="44">
        <v>9.8699999999999992</v>
      </c>
      <c r="V696" s="44">
        <v>0</v>
      </c>
      <c r="W696" s="44">
        <v>0</v>
      </c>
      <c r="X696" s="44">
        <v>0</v>
      </c>
      <c r="Y696" s="44">
        <v>0</v>
      </c>
      <c r="Z696" s="44">
        <v>203.95</v>
      </c>
      <c r="AA696" s="44">
        <v>29.92</v>
      </c>
    </row>
    <row r="697" spans="1:27" ht="13.8" collapsed="1" x14ac:dyDescent="0.3">
      <c r="A697" s="98" t="s">
        <v>2247</v>
      </c>
      <c r="B697" s="28" t="str">
        <f>"17"&amp;"."&amp;$B$752&amp;"."&amp;$B$753</f>
        <v>17.02.2024</v>
      </c>
      <c r="C697" s="90" t="s">
        <v>76</v>
      </c>
      <c r="D697" s="91">
        <f>ROUND((D698)/1000,5)</f>
        <v>5.4280000000000002E-2</v>
      </c>
      <c r="E697" s="91">
        <f t="shared" ref="E697:AA697" si="393">ROUND((E698)/1000,5)</f>
        <v>6.3000000000000003E-4</v>
      </c>
      <c r="F697" s="91">
        <f t="shared" si="393"/>
        <v>0</v>
      </c>
      <c r="G697" s="91">
        <f t="shared" si="393"/>
        <v>0</v>
      </c>
      <c r="H697" s="91">
        <f t="shared" si="393"/>
        <v>0</v>
      </c>
      <c r="I697" s="91">
        <f t="shared" si="393"/>
        <v>0</v>
      </c>
      <c r="J697" s="91">
        <f t="shared" si="393"/>
        <v>0</v>
      </c>
      <c r="K697" s="91">
        <f t="shared" si="393"/>
        <v>0</v>
      </c>
      <c r="L697" s="91">
        <f t="shared" si="393"/>
        <v>0</v>
      </c>
      <c r="M697" s="91">
        <f t="shared" si="393"/>
        <v>0</v>
      </c>
      <c r="N697" s="91">
        <f t="shared" si="393"/>
        <v>0</v>
      </c>
      <c r="O697" s="91">
        <f t="shared" si="393"/>
        <v>0</v>
      </c>
      <c r="P697" s="91">
        <f t="shared" si="393"/>
        <v>0</v>
      </c>
      <c r="Q697" s="91">
        <f t="shared" si="393"/>
        <v>0</v>
      </c>
      <c r="R697" s="91">
        <f t="shared" si="393"/>
        <v>0</v>
      </c>
      <c r="S697" s="91">
        <f t="shared" si="393"/>
        <v>0</v>
      </c>
      <c r="T697" s="91">
        <f t="shared" si="393"/>
        <v>0</v>
      </c>
      <c r="U697" s="91">
        <f t="shared" si="393"/>
        <v>0</v>
      </c>
      <c r="V697" s="91">
        <f t="shared" si="393"/>
        <v>0</v>
      </c>
      <c r="W697" s="91">
        <f t="shared" si="393"/>
        <v>0</v>
      </c>
      <c r="X697" s="91">
        <f t="shared" si="393"/>
        <v>0</v>
      </c>
      <c r="Y697" s="91">
        <f t="shared" si="393"/>
        <v>0</v>
      </c>
      <c r="Z697" s="91">
        <f t="shared" si="393"/>
        <v>0</v>
      </c>
      <c r="AA697" s="91">
        <f t="shared" si="393"/>
        <v>4.0800000000000003E-3</v>
      </c>
    </row>
    <row r="698" spans="1:27" ht="12.75" hidden="1" customHeight="1" outlineLevel="1" x14ac:dyDescent="0.3">
      <c r="A698" s="99" t="s">
        <v>2248</v>
      </c>
      <c r="B698" s="63" t="s">
        <v>238</v>
      </c>
      <c r="C698" s="43" t="s">
        <v>79</v>
      </c>
      <c r="D698" s="44">
        <v>54.28</v>
      </c>
      <c r="E698" s="44">
        <v>0.63</v>
      </c>
      <c r="F698" s="44">
        <v>0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0</v>
      </c>
      <c r="Y698" s="44">
        <v>0</v>
      </c>
      <c r="Z698" s="44">
        <v>0</v>
      </c>
      <c r="AA698" s="44">
        <v>4.08</v>
      </c>
    </row>
    <row r="699" spans="1:27" ht="13.8" collapsed="1" x14ac:dyDescent="0.3">
      <c r="A699" s="98" t="s">
        <v>2249</v>
      </c>
      <c r="B699" s="28" t="str">
        <f>"18"&amp;"."&amp;$B$752&amp;"."&amp;$B$753</f>
        <v>18.02.2024</v>
      </c>
      <c r="C699" s="90" t="s">
        <v>76</v>
      </c>
      <c r="D699" s="91">
        <f>ROUND((D700)/1000,5)</f>
        <v>0</v>
      </c>
      <c r="E699" s="91">
        <f t="shared" ref="E699:AA699" si="394">ROUND((E700)/1000,5)</f>
        <v>0</v>
      </c>
      <c r="F699" s="91">
        <f t="shared" si="394"/>
        <v>0</v>
      </c>
      <c r="G699" s="91">
        <f t="shared" si="394"/>
        <v>0</v>
      </c>
      <c r="H699" s="91">
        <f t="shared" si="394"/>
        <v>0</v>
      </c>
      <c r="I699" s="91">
        <f t="shared" si="394"/>
        <v>0</v>
      </c>
      <c r="J699" s="91">
        <f t="shared" si="394"/>
        <v>0</v>
      </c>
      <c r="K699" s="91">
        <f t="shared" si="394"/>
        <v>0</v>
      </c>
      <c r="L699" s="91">
        <f t="shared" si="394"/>
        <v>0</v>
      </c>
      <c r="M699" s="91">
        <f t="shared" si="394"/>
        <v>0</v>
      </c>
      <c r="N699" s="91">
        <f t="shared" si="394"/>
        <v>0</v>
      </c>
      <c r="O699" s="91">
        <f t="shared" si="394"/>
        <v>0</v>
      </c>
      <c r="P699" s="91">
        <f t="shared" si="394"/>
        <v>0</v>
      </c>
      <c r="Q699" s="91">
        <f t="shared" si="394"/>
        <v>0</v>
      </c>
      <c r="R699" s="91">
        <f t="shared" si="394"/>
        <v>0</v>
      </c>
      <c r="S699" s="91">
        <f t="shared" si="394"/>
        <v>0</v>
      </c>
      <c r="T699" s="91">
        <f t="shared" si="394"/>
        <v>0</v>
      </c>
      <c r="U699" s="91">
        <f t="shared" si="394"/>
        <v>0</v>
      </c>
      <c r="V699" s="91">
        <f t="shared" si="394"/>
        <v>0</v>
      </c>
      <c r="W699" s="91">
        <f t="shared" si="394"/>
        <v>1.3429999999999999E-2</v>
      </c>
      <c r="X699" s="91">
        <f t="shared" si="394"/>
        <v>3.4000000000000002E-4</v>
      </c>
      <c r="Y699" s="91">
        <f t="shared" si="394"/>
        <v>6.6239999999999993E-2</v>
      </c>
      <c r="Z699" s="91">
        <f t="shared" si="394"/>
        <v>0</v>
      </c>
      <c r="AA699" s="91">
        <f t="shared" si="394"/>
        <v>0</v>
      </c>
    </row>
    <row r="700" spans="1:27" ht="12.75" hidden="1" customHeight="1" outlineLevel="1" x14ac:dyDescent="0.3">
      <c r="A700" s="99" t="s">
        <v>2250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0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0</v>
      </c>
      <c r="R700" s="44">
        <v>0</v>
      </c>
      <c r="S700" s="44">
        <v>0</v>
      </c>
      <c r="T700" s="44">
        <v>0</v>
      </c>
      <c r="U700" s="44">
        <v>0</v>
      </c>
      <c r="V700" s="44">
        <v>0</v>
      </c>
      <c r="W700" s="44">
        <v>13.43</v>
      </c>
      <c r="X700" s="44">
        <v>0.34</v>
      </c>
      <c r="Y700" s="44">
        <v>66.239999999999995</v>
      </c>
      <c r="Z700" s="44">
        <v>0</v>
      </c>
      <c r="AA700" s="44">
        <v>0</v>
      </c>
    </row>
    <row r="701" spans="1:27" ht="13.8" collapsed="1" x14ac:dyDescent="0.3">
      <c r="A701" s="98" t="s">
        <v>2251</v>
      </c>
      <c r="B701" s="28" t="str">
        <f>"19"&amp;"."&amp;$B$752&amp;"."&amp;$B$753</f>
        <v>19.02.2024</v>
      </c>
      <c r="C701" s="90" t="s">
        <v>76</v>
      </c>
      <c r="D701" s="91">
        <f>ROUND((D702)/1000,5)</f>
        <v>2.4E-2</v>
      </c>
      <c r="E701" s="91">
        <f t="shared" ref="E701:AA701" si="395">ROUND((E702)/1000,5)</f>
        <v>1.899E-2</v>
      </c>
      <c r="F701" s="91">
        <f t="shared" si="395"/>
        <v>0</v>
      </c>
      <c r="G701" s="91">
        <f t="shared" si="395"/>
        <v>0</v>
      </c>
      <c r="H701" s="91">
        <f t="shared" si="395"/>
        <v>0</v>
      </c>
      <c r="I701" s="91">
        <f t="shared" si="395"/>
        <v>0</v>
      </c>
      <c r="J701" s="91">
        <f t="shared" si="395"/>
        <v>0</v>
      </c>
      <c r="K701" s="91">
        <f t="shared" si="395"/>
        <v>0</v>
      </c>
      <c r="L701" s="91">
        <f t="shared" si="395"/>
        <v>0</v>
      </c>
      <c r="M701" s="91">
        <f t="shared" si="395"/>
        <v>5.0479999999999997E-2</v>
      </c>
      <c r="N701" s="91">
        <f t="shared" si="395"/>
        <v>8.7899999999999992E-3</v>
      </c>
      <c r="O701" s="91">
        <f t="shared" si="395"/>
        <v>2.0000000000000002E-5</v>
      </c>
      <c r="P701" s="91">
        <f t="shared" si="395"/>
        <v>0</v>
      </c>
      <c r="Q701" s="91">
        <f t="shared" si="395"/>
        <v>2.2300000000000002E-3</v>
      </c>
      <c r="R701" s="91">
        <f t="shared" si="395"/>
        <v>5.5999999999999995E-4</v>
      </c>
      <c r="S701" s="91">
        <f t="shared" si="395"/>
        <v>0.14662</v>
      </c>
      <c r="T701" s="91">
        <f t="shared" si="395"/>
        <v>5.135E-2</v>
      </c>
      <c r="U701" s="91">
        <f t="shared" si="395"/>
        <v>2.1829999999999999E-2</v>
      </c>
      <c r="V701" s="91">
        <f t="shared" si="395"/>
        <v>2.409E-2</v>
      </c>
      <c r="W701" s="91">
        <f t="shared" si="395"/>
        <v>0.13463</v>
      </c>
      <c r="X701" s="91">
        <f t="shared" si="395"/>
        <v>0.12631999999999999</v>
      </c>
      <c r="Y701" s="91">
        <f t="shared" si="395"/>
        <v>0.11762</v>
      </c>
      <c r="Z701" s="91">
        <f t="shared" si="395"/>
        <v>0.16597000000000001</v>
      </c>
      <c r="AA701" s="91">
        <f t="shared" si="395"/>
        <v>0.16364000000000001</v>
      </c>
    </row>
    <row r="702" spans="1:27" ht="12.75" hidden="1" customHeight="1" outlineLevel="1" x14ac:dyDescent="0.3">
      <c r="A702" s="99" t="s">
        <v>2252</v>
      </c>
      <c r="B702" s="63" t="s">
        <v>238</v>
      </c>
      <c r="C702" s="43" t="s">
        <v>79</v>
      </c>
      <c r="D702" s="44">
        <v>24</v>
      </c>
      <c r="E702" s="44">
        <v>18.989999999999998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50.48</v>
      </c>
      <c r="N702" s="44">
        <v>8.7899999999999991</v>
      </c>
      <c r="O702" s="44">
        <v>0.02</v>
      </c>
      <c r="P702" s="44">
        <v>0</v>
      </c>
      <c r="Q702" s="44">
        <v>2.23</v>
      </c>
      <c r="R702" s="44">
        <v>0.56000000000000005</v>
      </c>
      <c r="S702" s="44">
        <v>146.62</v>
      </c>
      <c r="T702" s="44">
        <v>51.35</v>
      </c>
      <c r="U702" s="44">
        <v>21.83</v>
      </c>
      <c r="V702" s="44">
        <v>24.09</v>
      </c>
      <c r="W702" s="44">
        <v>134.63</v>
      </c>
      <c r="X702" s="44">
        <v>126.32</v>
      </c>
      <c r="Y702" s="44">
        <v>117.62</v>
      </c>
      <c r="Z702" s="44">
        <v>165.97</v>
      </c>
      <c r="AA702" s="44">
        <v>163.63999999999999</v>
      </c>
    </row>
    <row r="703" spans="1:27" ht="13.8" collapsed="1" x14ac:dyDescent="0.3">
      <c r="A703" s="98" t="s">
        <v>2253</v>
      </c>
      <c r="B703" s="28" t="str">
        <f>"20"&amp;"."&amp;$B$752&amp;"."&amp;$B$753</f>
        <v>20.02.2024</v>
      </c>
      <c r="C703" s="90" t="s">
        <v>76</v>
      </c>
      <c r="D703" s="91">
        <f>ROUND((D704)/1000,5)</f>
        <v>0.15204000000000001</v>
      </c>
      <c r="E703" s="91">
        <f t="shared" ref="E703:AA703" si="396">ROUND((E704)/1000,5)</f>
        <v>9.9180000000000004E-2</v>
      </c>
      <c r="F703" s="91">
        <f t="shared" si="396"/>
        <v>7.4630000000000002E-2</v>
      </c>
      <c r="G703" s="91">
        <f t="shared" si="396"/>
        <v>0</v>
      </c>
      <c r="H703" s="91">
        <f t="shared" si="396"/>
        <v>0</v>
      </c>
      <c r="I703" s="91">
        <f t="shared" si="396"/>
        <v>0</v>
      </c>
      <c r="J703" s="91">
        <f t="shared" si="396"/>
        <v>0</v>
      </c>
      <c r="K703" s="91">
        <f t="shared" si="396"/>
        <v>0</v>
      </c>
      <c r="L703" s="91">
        <f t="shared" si="396"/>
        <v>0</v>
      </c>
      <c r="M703" s="91">
        <f t="shared" si="396"/>
        <v>2.4299999999999999E-3</v>
      </c>
      <c r="N703" s="91">
        <f t="shared" si="396"/>
        <v>4.5670000000000002E-2</v>
      </c>
      <c r="O703" s="91">
        <f t="shared" si="396"/>
        <v>1.093E-2</v>
      </c>
      <c r="P703" s="91">
        <f t="shared" si="396"/>
        <v>3.4450000000000001E-2</v>
      </c>
      <c r="Q703" s="91">
        <f t="shared" si="396"/>
        <v>3.1710000000000002E-2</v>
      </c>
      <c r="R703" s="91">
        <f t="shared" si="396"/>
        <v>5.2510000000000001E-2</v>
      </c>
      <c r="S703" s="91">
        <f t="shared" si="396"/>
        <v>7.0279999999999995E-2</v>
      </c>
      <c r="T703" s="91">
        <f t="shared" si="396"/>
        <v>4.7879999999999999E-2</v>
      </c>
      <c r="U703" s="91">
        <f t="shared" si="396"/>
        <v>2.5139999999999999E-2</v>
      </c>
      <c r="V703" s="91">
        <f t="shared" si="396"/>
        <v>7.6700000000000004E-2</v>
      </c>
      <c r="W703" s="91">
        <f t="shared" si="396"/>
        <v>0.18804000000000001</v>
      </c>
      <c r="X703" s="91">
        <f t="shared" si="396"/>
        <v>0.25912000000000002</v>
      </c>
      <c r="Y703" s="91">
        <f t="shared" si="396"/>
        <v>0.28889999999999999</v>
      </c>
      <c r="Z703" s="91">
        <f t="shared" si="396"/>
        <v>0.42547000000000001</v>
      </c>
      <c r="AA703" s="91">
        <f t="shared" si="396"/>
        <v>0.32071</v>
      </c>
    </row>
    <row r="704" spans="1:27" ht="12.75" hidden="1" customHeight="1" outlineLevel="1" x14ac:dyDescent="0.3">
      <c r="A704" s="99" t="s">
        <v>2254</v>
      </c>
      <c r="B704" s="63" t="s">
        <v>238</v>
      </c>
      <c r="C704" s="43" t="s">
        <v>79</v>
      </c>
      <c r="D704" s="44">
        <v>152.04</v>
      </c>
      <c r="E704" s="44">
        <v>99.18</v>
      </c>
      <c r="F704" s="44">
        <v>74.63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2.4300000000000002</v>
      </c>
      <c r="N704" s="44">
        <v>45.67</v>
      </c>
      <c r="O704" s="44">
        <v>10.93</v>
      </c>
      <c r="P704" s="44">
        <v>34.450000000000003</v>
      </c>
      <c r="Q704" s="44">
        <v>31.71</v>
      </c>
      <c r="R704" s="44">
        <v>52.51</v>
      </c>
      <c r="S704" s="44">
        <v>70.28</v>
      </c>
      <c r="T704" s="44">
        <v>47.88</v>
      </c>
      <c r="U704" s="44">
        <v>25.14</v>
      </c>
      <c r="V704" s="44">
        <v>76.7</v>
      </c>
      <c r="W704" s="44">
        <v>188.04</v>
      </c>
      <c r="X704" s="44">
        <v>259.12</v>
      </c>
      <c r="Y704" s="44">
        <v>288.89999999999998</v>
      </c>
      <c r="Z704" s="44">
        <v>425.47</v>
      </c>
      <c r="AA704" s="44">
        <v>320.70999999999998</v>
      </c>
    </row>
    <row r="705" spans="1:27" ht="13.8" collapsed="1" x14ac:dyDescent="0.3">
      <c r="A705" s="98" t="s">
        <v>2255</v>
      </c>
      <c r="B705" s="28" t="str">
        <f>"21"&amp;"."&amp;$B$752&amp;"."&amp;$B$753</f>
        <v>21.02.2024</v>
      </c>
      <c r="C705" s="90" t="s">
        <v>76</v>
      </c>
      <c r="D705" s="91">
        <f>ROUND((D706)/1000,5)</f>
        <v>3.6769999999999997E-2</v>
      </c>
      <c r="E705" s="91">
        <f t="shared" ref="E705:AA705" si="397">ROUND((E706)/1000,5)</f>
        <v>6.3380000000000006E-2</v>
      </c>
      <c r="F705" s="91">
        <f t="shared" si="397"/>
        <v>2.5690000000000001E-2</v>
      </c>
      <c r="G705" s="91">
        <f t="shared" si="397"/>
        <v>0</v>
      </c>
      <c r="H705" s="91">
        <f t="shared" si="397"/>
        <v>0</v>
      </c>
      <c r="I705" s="91">
        <f t="shared" si="397"/>
        <v>0</v>
      </c>
      <c r="J705" s="91">
        <f t="shared" si="397"/>
        <v>0</v>
      </c>
      <c r="K705" s="91">
        <f t="shared" si="397"/>
        <v>0</v>
      </c>
      <c r="L705" s="91">
        <f t="shared" si="397"/>
        <v>0</v>
      </c>
      <c r="M705" s="91">
        <f t="shared" si="397"/>
        <v>0</v>
      </c>
      <c r="N705" s="91">
        <f t="shared" si="397"/>
        <v>0</v>
      </c>
      <c r="O705" s="91">
        <f t="shared" si="397"/>
        <v>0</v>
      </c>
      <c r="P705" s="91">
        <f t="shared" si="397"/>
        <v>0</v>
      </c>
      <c r="Q705" s="91">
        <f t="shared" si="397"/>
        <v>3.4000000000000002E-4</v>
      </c>
      <c r="R705" s="91">
        <f t="shared" si="397"/>
        <v>0</v>
      </c>
      <c r="S705" s="91">
        <f t="shared" si="397"/>
        <v>0</v>
      </c>
      <c r="T705" s="91">
        <f t="shared" si="397"/>
        <v>0</v>
      </c>
      <c r="U705" s="91">
        <f t="shared" si="397"/>
        <v>0</v>
      </c>
      <c r="V705" s="91">
        <f t="shared" si="397"/>
        <v>0</v>
      </c>
      <c r="W705" s="91">
        <f t="shared" si="397"/>
        <v>2.0070000000000001E-2</v>
      </c>
      <c r="X705" s="91">
        <f t="shared" si="397"/>
        <v>0.11391</v>
      </c>
      <c r="Y705" s="91">
        <f t="shared" si="397"/>
        <v>8.8419999999999999E-2</v>
      </c>
      <c r="Z705" s="91">
        <f t="shared" si="397"/>
        <v>7.4200000000000004E-3</v>
      </c>
      <c r="AA705" s="91">
        <f t="shared" si="397"/>
        <v>5.9970000000000002E-2</v>
      </c>
    </row>
    <row r="706" spans="1:27" ht="12.75" hidden="1" customHeight="1" outlineLevel="1" x14ac:dyDescent="0.3">
      <c r="A706" s="99" t="s">
        <v>2256</v>
      </c>
      <c r="B706" s="63" t="s">
        <v>238</v>
      </c>
      <c r="C706" s="43" t="s">
        <v>79</v>
      </c>
      <c r="D706" s="44">
        <v>36.770000000000003</v>
      </c>
      <c r="E706" s="44">
        <v>63.38</v>
      </c>
      <c r="F706" s="44">
        <v>25.69</v>
      </c>
      <c r="G706" s="44">
        <v>0</v>
      </c>
      <c r="H706" s="44">
        <v>0</v>
      </c>
      <c r="I706" s="44">
        <v>0</v>
      </c>
      <c r="J706" s="44">
        <v>0</v>
      </c>
      <c r="K706" s="44">
        <v>0</v>
      </c>
      <c r="L706" s="44">
        <v>0</v>
      </c>
      <c r="M706" s="44">
        <v>0</v>
      </c>
      <c r="N706" s="44">
        <v>0</v>
      </c>
      <c r="O706" s="44">
        <v>0</v>
      </c>
      <c r="P706" s="44">
        <v>0</v>
      </c>
      <c r="Q706" s="44">
        <v>0.34</v>
      </c>
      <c r="R706" s="44">
        <v>0</v>
      </c>
      <c r="S706" s="44">
        <v>0</v>
      </c>
      <c r="T706" s="44">
        <v>0</v>
      </c>
      <c r="U706" s="44">
        <v>0</v>
      </c>
      <c r="V706" s="44">
        <v>0</v>
      </c>
      <c r="W706" s="44">
        <v>20.07</v>
      </c>
      <c r="X706" s="44">
        <v>113.91</v>
      </c>
      <c r="Y706" s="44">
        <v>88.42</v>
      </c>
      <c r="Z706" s="44">
        <v>7.42</v>
      </c>
      <c r="AA706" s="44">
        <v>59.97</v>
      </c>
    </row>
    <row r="707" spans="1:27" ht="13.8" collapsed="1" x14ac:dyDescent="0.3">
      <c r="A707" s="98" t="s">
        <v>2257</v>
      </c>
      <c r="B707" s="28" t="str">
        <f>"22"&amp;"."&amp;$B$752&amp;"."&amp;$B$753</f>
        <v>22.02.2024</v>
      </c>
      <c r="C707" s="90" t="s">
        <v>76</v>
      </c>
      <c r="D707" s="91">
        <f>ROUND((D708)/1000,5)</f>
        <v>3.5000000000000003E-2</v>
      </c>
      <c r="E707" s="91">
        <f t="shared" ref="E707:AA707" si="398">ROUND((E708)/1000,5)</f>
        <v>4.9610000000000001E-2</v>
      </c>
      <c r="F707" s="91">
        <f t="shared" si="398"/>
        <v>0</v>
      </c>
      <c r="G707" s="91">
        <f t="shared" si="398"/>
        <v>0</v>
      </c>
      <c r="H707" s="91">
        <f t="shared" si="398"/>
        <v>0</v>
      </c>
      <c r="I707" s="91">
        <f t="shared" si="398"/>
        <v>0</v>
      </c>
      <c r="J707" s="91">
        <f t="shared" si="398"/>
        <v>0</v>
      </c>
      <c r="K707" s="91">
        <f t="shared" si="398"/>
        <v>0</v>
      </c>
      <c r="L707" s="91">
        <f t="shared" si="398"/>
        <v>0</v>
      </c>
      <c r="M707" s="91">
        <f t="shared" si="398"/>
        <v>0</v>
      </c>
      <c r="N707" s="91">
        <f t="shared" si="398"/>
        <v>0</v>
      </c>
      <c r="O707" s="91">
        <f t="shared" si="398"/>
        <v>0</v>
      </c>
      <c r="P707" s="91">
        <f t="shared" si="398"/>
        <v>0</v>
      </c>
      <c r="Q707" s="91">
        <f t="shared" si="398"/>
        <v>7.7799999999999996E-3</v>
      </c>
      <c r="R707" s="91">
        <f t="shared" si="398"/>
        <v>0</v>
      </c>
      <c r="S707" s="91">
        <f t="shared" si="398"/>
        <v>0</v>
      </c>
      <c r="T707" s="91">
        <f t="shared" si="398"/>
        <v>1.8000000000000001E-4</v>
      </c>
      <c r="U707" s="91">
        <f t="shared" si="398"/>
        <v>0</v>
      </c>
      <c r="V707" s="91">
        <f t="shared" si="398"/>
        <v>0</v>
      </c>
      <c r="W707" s="91">
        <f t="shared" si="398"/>
        <v>8.8650000000000007E-2</v>
      </c>
      <c r="X707" s="91">
        <f t="shared" si="398"/>
        <v>0.12772</v>
      </c>
      <c r="Y707" s="91">
        <f t="shared" si="398"/>
        <v>0.22056000000000001</v>
      </c>
      <c r="Z707" s="91">
        <f t="shared" si="398"/>
        <v>0.23036999999999999</v>
      </c>
      <c r="AA707" s="91">
        <f t="shared" si="398"/>
        <v>0.22137999999999999</v>
      </c>
    </row>
    <row r="708" spans="1:27" ht="12.75" hidden="1" customHeight="1" outlineLevel="1" x14ac:dyDescent="0.3">
      <c r="A708" s="99" t="s">
        <v>2258</v>
      </c>
      <c r="B708" s="63" t="s">
        <v>238</v>
      </c>
      <c r="C708" s="43" t="s">
        <v>79</v>
      </c>
      <c r="D708" s="44">
        <v>35</v>
      </c>
      <c r="E708" s="44">
        <v>49.61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</v>
      </c>
      <c r="O708" s="44">
        <v>0</v>
      </c>
      <c r="P708" s="44">
        <v>0</v>
      </c>
      <c r="Q708" s="44">
        <v>7.78</v>
      </c>
      <c r="R708" s="44">
        <v>0</v>
      </c>
      <c r="S708" s="44">
        <v>0</v>
      </c>
      <c r="T708" s="44">
        <v>0.18</v>
      </c>
      <c r="U708" s="44">
        <v>0</v>
      </c>
      <c r="V708" s="44">
        <v>0</v>
      </c>
      <c r="W708" s="44">
        <v>88.65</v>
      </c>
      <c r="X708" s="44">
        <v>127.72</v>
      </c>
      <c r="Y708" s="44">
        <v>220.56</v>
      </c>
      <c r="Z708" s="44">
        <v>230.37</v>
      </c>
      <c r="AA708" s="44">
        <v>221.38</v>
      </c>
    </row>
    <row r="709" spans="1:27" ht="13.8" collapsed="1" x14ac:dyDescent="0.3">
      <c r="A709" s="98" t="s">
        <v>2259</v>
      </c>
      <c r="B709" s="28" t="str">
        <f>"23"&amp;"."&amp;$B$752&amp;"."&amp;$B$753</f>
        <v>23.02.2024</v>
      </c>
      <c r="C709" s="90" t="s">
        <v>76</v>
      </c>
      <c r="D709" s="91">
        <f>ROUND((D710)/1000,5)</f>
        <v>3.2719999999999999E-2</v>
      </c>
      <c r="E709" s="91">
        <f t="shared" ref="E709:AA709" si="399">ROUND((E710)/1000,5)</f>
        <v>3.644E-2</v>
      </c>
      <c r="F709" s="91">
        <f t="shared" si="399"/>
        <v>7.0899999999999999E-3</v>
      </c>
      <c r="G709" s="91">
        <f t="shared" si="399"/>
        <v>0</v>
      </c>
      <c r="H709" s="91">
        <f t="shared" si="399"/>
        <v>0</v>
      </c>
      <c r="I709" s="91">
        <f t="shared" si="399"/>
        <v>0</v>
      </c>
      <c r="J709" s="91">
        <f t="shared" si="399"/>
        <v>0</v>
      </c>
      <c r="K709" s="91">
        <f t="shared" si="399"/>
        <v>0</v>
      </c>
      <c r="L709" s="91">
        <f t="shared" si="399"/>
        <v>0</v>
      </c>
      <c r="M709" s="91">
        <f t="shared" si="399"/>
        <v>0</v>
      </c>
      <c r="N709" s="91">
        <f t="shared" si="399"/>
        <v>0</v>
      </c>
      <c r="O709" s="91">
        <f t="shared" si="399"/>
        <v>0</v>
      </c>
      <c r="P709" s="91">
        <f t="shared" si="399"/>
        <v>0</v>
      </c>
      <c r="Q709" s="91">
        <f t="shared" si="399"/>
        <v>0</v>
      </c>
      <c r="R709" s="91">
        <f t="shared" si="399"/>
        <v>0</v>
      </c>
      <c r="S709" s="91">
        <f t="shared" si="399"/>
        <v>0</v>
      </c>
      <c r="T709" s="91">
        <f t="shared" si="399"/>
        <v>0</v>
      </c>
      <c r="U709" s="91">
        <f t="shared" si="399"/>
        <v>0</v>
      </c>
      <c r="V709" s="91">
        <f t="shared" si="399"/>
        <v>0</v>
      </c>
      <c r="W709" s="91">
        <f t="shared" si="399"/>
        <v>6.9080000000000003E-2</v>
      </c>
      <c r="X709" s="91">
        <f t="shared" si="399"/>
        <v>0.13786999999999999</v>
      </c>
      <c r="Y709" s="91">
        <f t="shared" si="399"/>
        <v>0.27013999999999999</v>
      </c>
      <c r="Z709" s="91">
        <f t="shared" si="399"/>
        <v>0.39435999999999999</v>
      </c>
      <c r="AA709" s="91">
        <f t="shared" si="399"/>
        <v>0.29248000000000002</v>
      </c>
    </row>
    <row r="710" spans="1:27" ht="12.75" hidden="1" customHeight="1" outlineLevel="1" x14ac:dyDescent="0.3">
      <c r="A710" s="99" t="s">
        <v>2260</v>
      </c>
      <c r="B710" s="63" t="s">
        <v>238</v>
      </c>
      <c r="C710" s="43" t="s">
        <v>79</v>
      </c>
      <c r="D710" s="44">
        <v>32.72</v>
      </c>
      <c r="E710" s="44">
        <v>36.44</v>
      </c>
      <c r="F710" s="44">
        <v>7.09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69.08</v>
      </c>
      <c r="X710" s="44">
        <v>137.87</v>
      </c>
      <c r="Y710" s="44">
        <v>270.14</v>
      </c>
      <c r="Z710" s="44">
        <v>394.36</v>
      </c>
      <c r="AA710" s="44">
        <v>292.48</v>
      </c>
    </row>
    <row r="711" spans="1:27" ht="13.8" collapsed="1" x14ac:dyDescent="0.3">
      <c r="A711" s="98" t="s">
        <v>2261</v>
      </c>
      <c r="B711" s="28" t="str">
        <f>"24"&amp;"."&amp;$B$752&amp;"."&amp;$B$753</f>
        <v>24.02.2024</v>
      </c>
      <c r="C711" s="90" t="s">
        <v>76</v>
      </c>
      <c r="D711" s="91">
        <f>ROUND((D712)/1000,5)</f>
        <v>9.8659999999999998E-2</v>
      </c>
      <c r="E711" s="91">
        <f t="shared" ref="E711:AA711" si="400">ROUND((E712)/1000,5)</f>
        <v>0</v>
      </c>
      <c r="F711" s="91">
        <f t="shared" si="400"/>
        <v>8.7040000000000006E-2</v>
      </c>
      <c r="G711" s="91">
        <f t="shared" si="400"/>
        <v>3.6819999999999999E-2</v>
      </c>
      <c r="H711" s="91">
        <f t="shared" si="400"/>
        <v>3.5000000000000003E-2</v>
      </c>
      <c r="I711" s="91">
        <f t="shared" si="400"/>
        <v>0</v>
      </c>
      <c r="J711" s="91">
        <f t="shared" si="400"/>
        <v>0</v>
      </c>
      <c r="K711" s="91">
        <f t="shared" si="400"/>
        <v>3.6000000000000002E-4</v>
      </c>
      <c r="L711" s="91">
        <f t="shared" si="400"/>
        <v>2.9E-4</v>
      </c>
      <c r="M711" s="91">
        <f t="shared" si="400"/>
        <v>1.8339999999999999E-2</v>
      </c>
      <c r="N711" s="91">
        <f t="shared" si="400"/>
        <v>3.9050000000000001E-2</v>
      </c>
      <c r="O711" s="91">
        <f t="shared" si="400"/>
        <v>3.8580000000000003E-2</v>
      </c>
      <c r="P711" s="91">
        <f t="shared" si="400"/>
        <v>5.4670000000000003E-2</v>
      </c>
      <c r="Q711" s="91">
        <f t="shared" si="400"/>
        <v>5.0090000000000003E-2</v>
      </c>
      <c r="R711" s="91">
        <f t="shared" si="400"/>
        <v>5.323E-2</v>
      </c>
      <c r="S711" s="91">
        <f t="shared" si="400"/>
        <v>7.5950000000000004E-2</v>
      </c>
      <c r="T711" s="91">
        <f t="shared" si="400"/>
        <v>4.1880000000000001E-2</v>
      </c>
      <c r="U711" s="91">
        <f t="shared" si="400"/>
        <v>0</v>
      </c>
      <c r="V711" s="91">
        <f t="shared" si="400"/>
        <v>1.9040000000000001E-2</v>
      </c>
      <c r="W711" s="91">
        <f t="shared" si="400"/>
        <v>0.12828999999999999</v>
      </c>
      <c r="X711" s="91">
        <f t="shared" si="400"/>
        <v>0.27718999999999999</v>
      </c>
      <c r="Y711" s="91">
        <f t="shared" si="400"/>
        <v>0.38845000000000002</v>
      </c>
      <c r="Z711" s="91">
        <f t="shared" si="400"/>
        <v>0.38451999999999997</v>
      </c>
      <c r="AA711" s="91">
        <f t="shared" si="400"/>
        <v>0.38838</v>
      </c>
    </row>
    <row r="712" spans="1:27" ht="12.75" hidden="1" customHeight="1" outlineLevel="1" x14ac:dyDescent="0.3">
      <c r="A712" s="99" t="s">
        <v>2262</v>
      </c>
      <c r="B712" s="63" t="s">
        <v>238</v>
      </c>
      <c r="C712" s="43" t="s">
        <v>79</v>
      </c>
      <c r="D712" s="44">
        <v>98.66</v>
      </c>
      <c r="E712" s="44">
        <v>0</v>
      </c>
      <c r="F712" s="44">
        <v>87.04</v>
      </c>
      <c r="G712" s="44">
        <v>36.82</v>
      </c>
      <c r="H712" s="44">
        <v>35</v>
      </c>
      <c r="I712" s="44">
        <v>0</v>
      </c>
      <c r="J712" s="44">
        <v>0</v>
      </c>
      <c r="K712" s="44">
        <v>0.36</v>
      </c>
      <c r="L712" s="44">
        <v>0.28999999999999998</v>
      </c>
      <c r="M712" s="44">
        <v>18.34</v>
      </c>
      <c r="N712" s="44">
        <v>39.049999999999997</v>
      </c>
      <c r="O712" s="44">
        <v>38.58</v>
      </c>
      <c r="P712" s="44">
        <v>54.67</v>
      </c>
      <c r="Q712" s="44">
        <v>50.09</v>
      </c>
      <c r="R712" s="44">
        <v>53.23</v>
      </c>
      <c r="S712" s="44">
        <v>75.95</v>
      </c>
      <c r="T712" s="44">
        <v>41.88</v>
      </c>
      <c r="U712" s="44">
        <v>0</v>
      </c>
      <c r="V712" s="44">
        <v>19.04</v>
      </c>
      <c r="W712" s="44">
        <v>128.29</v>
      </c>
      <c r="X712" s="44">
        <v>277.19</v>
      </c>
      <c r="Y712" s="44">
        <v>388.45</v>
      </c>
      <c r="Z712" s="44">
        <v>384.52</v>
      </c>
      <c r="AA712" s="44">
        <v>388.38</v>
      </c>
    </row>
    <row r="713" spans="1:27" ht="13.8" collapsed="1" x14ac:dyDescent="0.3">
      <c r="A713" s="98" t="s">
        <v>2263</v>
      </c>
      <c r="B713" s="28" t="str">
        <f>"25"&amp;"."&amp;$B$752&amp;"."&amp;$B$753</f>
        <v>25.02.2024</v>
      </c>
      <c r="C713" s="90" t="s">
        <v>76</v>
      </c>
      <c r="D713" s="91">
        <f>ROUND((D714)/1000,5)</f>
        <v>0.15396000000000001</v>
      </c>
      <c r="E713" s="91">
        <f t="shared" ref="E713:AA713" si="401">ROUND((E714)/1000,5)</f>
        <v>0.13780999999999999</v>
      </c>
      <c r="F713" s="91">
        <f t="shared" si="401"/>
        <v>3.3399999999999999E-2</v>
      </c>
      <c r="G713" s="91">
        <f t="shared" si="401"/>
        <v>0</v>
      </c>
      <c r="H713" s="91">
        <f t="shared" si="401"/>
        <v>0</v>
      </c>
      <c r="I713" s="91">
        <f t="shared" si="401"/>
        <v>0</v>
      </c>
      <c r="J713" s="91">
        <f t="shared" si="401"/>
        <v>0</v>
      </c>
      <c r="K713" s="91">
        <f t="shared" si="401"/>
        <v>0</v>
      </c>
      <c r="L713" s="91">
        <f t="shared" si="401"/>
        <v>0</v>
      </c>
      <c r="M713" s="91">
        <f t="shared" si="401"/>
        <v>0</v>
      </c>
      <c r="N713" s="91">
        <f t="shared" si="401"/>
        <v>1.34E-3</v>
      </c>
      <c r="O713" s="91">
        <f t="shared" si="401"/>
        <v>4.4519999999999997E-2</v>
      </c>
      <c r="P713" s="91">
        <f t="shared" si="401"/>
        <v>4.283E-2</v>
      </c>
      <c r="Q713" s="91">
        <f t="shared" si="401"/>
        <v>0.1072</v>
      </c>
      <c r="R713" s="91">
        <f t="shared" si="401"/>
        <v>8.7340000000000001E-2</v>
      </c>
      <c r="S713" s="91">
        <f t="shared" si="401"/>
        <v>8.5430000000000006E-2</v>
      </c>
      <c r="T713" s="91">
        <f t="shared" si="401"/>
        <v>5.7020000000000001E-2</v>
      </c>
      <c r="U713" s="91">
        <f t="shared" si="401"/>
        <v>0</v>
      </c>
      <c r="V713" s="91">
        <f t="shared" si="401"/>
        <v>1.8370000000000001E-2</v>
      </c>
      <c r="W713" s="91">
        <f t="shared" si="401"/>
        <v>0.14091000000000001</v>
      </c>
      <c r="X713" s="91">
        <f t="shared" si="401"/>
        <v>0.12981999999999999</v>
      </c>
      <c r="Y713" s="91">
        <f t="shared" si="401"/>
        <v>0.31531999999999999</v>
      </c>
      <c r="Z713" s="91">
        <f t="shared" si="401"/>
        <v>0.14743000000000001</v>
      </c>
      <c r="AA713" s="91">
        <f t="shared" si="401"/>
        <v>0.26740999999999998</v>
      </c>
    </row>
    <row r="714" spans="1:27" ht="12.75" hidden="1" customHeight="1" outlineLevel="1" x14ac:dyDescent="0.3">
      <c r="A714" s="99" t="s">
        <v>2264</v>
      </c>
      <c r="B714" s="63" t="s">
        <v>238</v>
      </c>
      <c r="C714" s="43" t="s">
        <v>79</v>
      </c>
      <c r="D714" s="44">
        <v>153.96</v>
      </c>
      <c r="E714" s="44">
        <v>137.81</v>
      </c>
      <c r="F714" s="44">
        <v>33.4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1.34</v>
      </c>
      <c r="O714" s="44">
        <v>44.52</v>
      </c>
      <c r="P714" s="44">
        <v>42.83</v>
      </c>
      <c r="Q714" s="44">
        <v>107.2</v>
      </c>
      <c r="R714" s="44">
        <v>87.34</v>
      </c>
      <c r="S714" s="44">
        <v>85.43</v>
      </c>
      <c r="T714" s="44">
        <v>57.02</v>
      </c>
      <c r="U714" s="44">
        <v>0</v>
      </c>
      <c r="V714" s="44">
        <v>18.37</v>
      </c>
      <c r="W714" s="44">
        <v>140.91</v>
      </c>
      <c r="X714" s="44">
        <v>129.82</v>
      </c>
      <c r="Y714" s="44">
        <v>315.32</v>
      </c>
      <c r="Z714" s="44">
        <v>147.43</v>
      </c>
      <c r="AA714" s="44">
        <v>267.41000000000003</v>
      </c>
    </row>
    <row r="715" spans="1:27" ht="13.8" collapsed="1" x14ac:dyDescent="0.3">
      <c r="A715" s="98" t="s">
        <v>2265</v>
      </c>
      <c r="B715" s="28" t="str">
        <f>"26"&amp;"."&amp;$B$752&amp;"."&amp;$B$753</f>
        <v>26.02.2024</v>
      </c>
      <c r="C715" s="90" t="s">
        <v>76</v>
      </c>
      <c r="D715" s="91">
        <f>ROUND((D716)/1000,5)</f>
        <v>0.18027000000000001</v>
      </c>
      <c r="E715" s="91">
        <f t="shared" ref="E715:AA715" si="402">ROUND((E716)/1000,5)</f>
        <v>8.2900000000000001E-2</v>
      </c>
      <c r="F715" s="91">
        <f t="shared" si="402"/>
        <v>4.3200000000000002E-2</v>
      </c>
      <c r="G715" s="91">
        <f t="shared" si="402"/>
        <v>5.058E-2</v>
      </c>
      <c r="H715" s="91">
        <f t="shared" si="402"/>
        <v>0</v>
      </c>
      <c r="I715" s="91">
        <f t="shared" si="402"/>
        <v>0</v>
      </c>
      <c r="J715" s="91">
        <f t="shared" si="402"/>
        <v>0</v>
      </c>
      <c r="K715" s="91">
        <f t="shared" si="402"/>
        <v>0</v>
      </c>
      <c r="L715" s="91">
        <f t="shared" si="402"/>
        <v>0</v>
      </c>
      <c r="M715" s="91">
        <f t="shared" si="402"/>
        <v>0</v>
      </c>
      <c r="N715" s="91">
        <f t="shared" si="402"/>
        <v>0</v>
      </c>
      <c r="O715" s="91">
        <f t="shared" si="402"/>
        <v>1E-3</v>
      </c>
      <c r="P715" s="91">
        <f t="shared" si="402"/>
        <v>0</v>
      </c>
      <c r="Q715" s="91">
        <f t="shared" si="402"/>
        <v>0</v>
      </c>
      <c r="R715" s="91">
        <f t="shared" si="402"/>
        <v>0</v>
      </c>
      <c r="S715" s="91">
        <f t="shared" si="402"/>
        <v>0</v>
      </c>
      <c r="T715" s="91">
        <f t="shared" si="402"/>
        <v>0</v>
      </c>
      <c r="U715" s="91">
        <f t="shared" si="402"/>
        <v>0</v>
      </c>
      <c r="V715" s="91">
        <f t="shared" si="402"/>
        <v>0</v>
      </c>
      <c r="W715" s="91">
        <f t="shared" si="402"/>
        <v>0</v>
      </c>
      <c r="X715" s="91">
        <f t="shared" si="402"/>
        <v>0</v>
      </c>
      <c r="Y715" s="91">
        <f t="shared" si="402"/>
        <v>0</v>
      </c>
      <c r="Z715" s="91">
        <f t="shared" si="402"/>
        <v>7.7499999999999999E-2</v>
      </c>
      <c r="AA715" s="91">
        <f t="shared" si="402"/>
        <v>0.14016000000000001</v>
      </c>
    </row>
    <row r="716" spans="1:27" ht="12.75" hidden="1" customHeight="1" outlineLevel="1" x14ac:dyDescent="0.3">
      <c r="A716" s="99" t="s">
        <v>2266</v>
      </c>
      <c r="B716" s="63" t="s">
        <v>238</v>
      </c>
      <c r="C716" s="43" t="s">
        <v>79</v>
      </c>
      <c r="D716" s="44">
        <v>180.27</v>
      </c>
      <c r="E716" s="44">
        <v>82.9</v>
      </c>
      <c r="F716" s="44">
        <v>43.2</v>
      </c>
      <c r="G716" s="44">
        <v>50.58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1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77.5</v>
      </c>
      <c r="AA716" s="44">
        <v>140.16</v>
      </c>
    </row>
    <row r="717" spans="1:27" ht="13.8" collapsed="1" x14ac:dyDescent="0.3">
      <c r="A717" s="98" t="s">
        <v>2267</v>
      </c>
      <c r="B717" s="28" t="str">
        <f>"27"&amp;"."&amp;$B$752&amp;"."&amp;$B$753</f>
        <v>27.02.2024</v>
      </c>
      <c r="C717" s="90" t="s">
        <v>76</v>
      </c>
      <c r="D717" s="91">
        <f>ROUND((D718)/1000,5)</f>
        <v>8.8410000000000002E-2</v>
      </c>
      <c r="E717" s="91">
        <f t="shared" ref="E717:AA717" si="403">ROUND((E718)/1000,5)</f>
        <v>7.8579999999999997E-2</v>
      </c>
      <c r="F717" s="91">
        <f t="shared" si="403"/>
        <v>4.9840000000000002E-2</v>
      </c>
      <c r="G717" s="91">
        <f t="shared" si="403"/>
        <v>1.8950000000000002E-2</v>
      </c>
      <c r="H717" s="91">
        <f t="shared" si="403"/>
        <v>0</v>
      </c>
      <c r="I717" s="91">
        <f t="shared" si="403"/>
        <v>0</v>
      </c>
      <c r="J717" s="91">
        <f t="shared" si="403"/>
        <v>0</v>
      </c>
      <c r="K717" s="91">
        <f t="shared" si="403"/>
        <v>0</v>
      </c>
      <c r="L717" s="91">
        <f t="shared" si="403"/>
        <v>0</v>
      </c>
      <c r="M717" s="91">
        <f t="shared" si="403"/>
        <v>0</v>
      </c>
      <c r="N717" s="91">
        <f t="shared" si="403"/>
        <v>0</v>
      </c>
      <c r="O717" s="91">
        <f t="shared" si="403"/>
        <v>0</v>
      </c>
      <c r="P717" s="91">
        <f t="shared" si="403"/>
        <v>0</v>
      </c>
      <c r="Q717" s="91">
        <f t="shared" si="403"/>
        <v>4.156E-2</v>
      </c>
      <c r="R717" s="91">
        <f t="shared" si="403"/>
        <v>1.7520000000000001E-2</v>
      </c>
      <c r="S717" s="91">
        <f t="shared" si="403"/>
        <v>4.0099999999999997E-3</v>
      </c>
      <c r="T717" s="91">
        <f t="shared" si="403"/>
        <v>9.4800000000000006E-3</v>
      </c>
      <c r="U717" s="91">
        <f t="shared" si="403"/>
        <v>2.5219999999999999E-2</v>
      </c>
      <c r="V717" s="91">
        <f t="shared" si="403"/>
        <v>0</v>
      </c>
      <c r="W717" s="91">
        <f t="shared" si="403"/>
        <v>8.6379999999999998E-2</v>
      </c>
      <c r="X717" s="91">
        <f t="shared" si="403"/>
        <v>0.14244999999999999</v>
      </c>
      <c r="Y717" s="91">
        <f t="shared" si="403"/>
        <v>0.27906999999999998</v>
      </c>
      <c r="Z717" s="91">
        <f t="shared" si="403"/>
        <v>0.14330000000000001</v>
      </c>
      <c r="AA717" s="91">
        <f t="shared" si="403"/>
        <v>0.24956999999999999</v>
      </c>
    </row>
    <row r="718" spans="1:27" ht="12.75" hidden="1" customHeight="1" outlineLevel="1" x14ac:dyDescent="0.3">
      <c r="A718" s="99" t="s">
        <v>2268</v>
      </c>
      <c r="B718" s="63" t="s">
        <v>238</v>
      </c>
      <c r="C718" s="43" t="s">
        <v>79</v>
      </c>
      <c r="D718" s="44">
        <v>88.41</v>
      </c>
      <c r="E718" s="44">
        <v>78.58</v>
      </c>
      <c r="F718" s="44">
        <v>49.84</v>
      </c>
      <c r="G718" s="44">
        <v>18.95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41.56</v>
      </c>
      <c r="R718" s="44">
        <v>17.52</v>
      </c>
      <c r="S718" s="44">
        <v>4.01</v>
      </c>
      <c r="T718" s="44">
        <v>9.48</v>
      </c>
      <c r="U718" s="44">
        <v>25.22</v>
      </c>
      <c r="V718" s="44">
        <v>0</v>
      </c>
      <c r="W718" s="44">
        <v>86.38</v>
      </c>
      <c r="X718" s="44">
        <v>142.44999999999999</v>
      </c>
      <c r="Y718" s="44">
        <v>279.07</v>
      </c>
      <c r="Z718" s="44">
        <v>143.30000000000001</v>
      </c>
      <c r="AA718" s="44">
        <v>249.57</v>
      </c>
    </row>
    <row r="719" spans="1:27" ht="13.8" collapsed="1" x14ac:dyDescent="0.3">
      <c r="A719" s="98" t="s">
        <v>2269</v>
      </c>
      <c r="B719" s="28" t="str">
        <f>"28"&amp;"."&amp;$B$752&amp;"."&amp;$B$753</f>
        <v>28.02.2024</v>
      </c>
      <c r="C719" s="90" t="s">
        <v>76</v>
      </c>
      <c r="D719" s="91">
        <f>ROUND((D720)/1000,5)</f>
        <v>3.6119999999999999E-2</v>
      </c>
      <c r="E719" s="91">
        <f t="shared" ref="E719:AA719" si="404">ROUND((E720)/1000,5)</f>
        <v>5.2019999999999997E-2</v>
      </c>
      <c r="F719" s="91">
        <f t="shared" si="404"/>
        <v>3.0000000000000001E-5</v>
      </c>
      <c r="G719" s="91">
        <f t="shared" si="404"/>
        <v>0</v>
      </c>
      <c r="H719" s="91">
        <f t="shared" si="404"/>
        <v>0</v>
      </c>
      <c r="I719" s="91">
        <f t="shared" si="404"/>
        <v>0</v>
      </c>
      <c r="J719" s="91">
        <f t="shared" si="404"/>
        <v>0</v>
      </c>
      <c r="K719" s="91">
        <f t="shared" si="404"/>
        <v>0</v>
      </c>
      <c r="L719" s="91">
        <f t="shared" si="404"/>
        <v>0</v>
      </c>
      <c r="M719" s="91">
        <f t="shared" si="404"/>
        <v>0</v>
      </c>
      <c r="N719" s="91">
        <f t="shared" si="404"/>
        <v>0</v>
      </c>
      <c r="O719" s="91">
        <f t="shared" si="404"/>
        <v>7.79E-3</v>
      </c>
      <c r="P719" s="91">
        <f t="shared" si="404"/>
        <v>2.087E-2</v>
      </c>
      <c r="Q719" s="91">
        <f t="shared" si="404"/>
        <v>6.2839999999999993E-2</v>
      </c>
      <c r="R719" s="91">
        <f t="shared" si="404"/>
        <v>5.9720000000000002E-2</v>
      </c>
      <c r="S719" s="91">
        <f t="shared" si="404"/>
        <v>2.7820000000000001E-2</v>
      </c>
      <c r="T719" s="91">
        <f t="shared" si="404"/>
        <v>1.8239999999999999E-2</v>
      </c>
      <c r="U719" s="91">
        <f t="shared" si="404"/>
        <v>2.8670000000000001E-2</v>
      </c>
      <c r="V719" s="91">
        <f t="shared" si="404"/>
        <v>4.7419999999999997E-2</v>
      </c>
      <c r="W719" s="91">
        <f t="shared" si="404"/>
        <v>0.12288</v>
      </c>
      <c r="X719" s="91">
        <f t="shared" si="404"/>
        <v>0.1229</v>
      </c>
      <c r="Y719" s="91">
        <f t="shared" si="404"/>
        <v>0.26778000000000002</v>
      </c>
      <c r="Z719" s="91">
        <f t="shared" si="404"/>
        <v>0.30554999999999999</v>
      </c>
      <c r="AA719" s="91">
        <f t="shared" si="404"/>
        <v>0.29026999999999997</v>
      </c>
    </row>
    <row r="720" spans="1:27" ht="12.75" hidden="1" customHeight="1" outlineLevel="1" x14ac:dyDescent="0.3">
      <c r="A720" s="99" t="s">
        <v>2270</v>
      </c>
      <c r="B720" s="63" t="s">
        <v>238</v>
      </c>
      <c r="C720" s="43" t="s">
        <v>79</v>
      </c>
      <c r="D720" s="44">
        <v>36.119999999999997</v>
      </c>
      <c r="E720" s="44">
        <v>52.02</v>
      </c>
      <c r="F720" s="44">
        <v>0.03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7.79</v>
      </c>
      <c r="P720" s="44">
        <v>20.87</v>
      </c>
      <c r="Q720" s="44">
        <v>62.84</v>
      </c>
      <c r="R720" s="44">
        <v>59.72</v>
      </c>
      <c r="S720" s="44">
        <v>27.82</v>
      </c>
      <c r="T720" s="44">
        <v>18.239999999999998</v>
      </c>
      <c r="U720" s="44">
        <v>28.67</v>
      </c>
      <c r="V720" s="44">
        <v>47.42</v>
      </c>
      <c r="W720" s="44">
        <v>122.88</v>
      </c>
      <c r="X720" s="44">
        <v>122.9</v>
      </c>
      <c r="Y720" s="44">
        <v>267.77999999999997</v>
      </c>
      <c r="Z720" s="44">
        <v>305.55</v>
      </c>
      <c r="AA720" s="44">
        <v>290.27</v>
      </c>
    </row>
    <row r="721" spans="1:27" ht="13.8" collapsed="1" x14ac:dyDescent="0.3">
      <c r="A721" s="98" t="s">
        <v>2271</v>
      </c>
      <c r="B721" s="28" t="str">
        <f>"29"&amp;"."&amp;$B$752&amp;"."&amp;$B$753</f>
        <v>29.02.2024</v>
      </c>
      <c r="C721" s="90" t="s">
        <v>76</v>
      </c>
      <c r="D721" s="91">
        <f>ROUND((D722)/1000,5)</f>
        <v>0.10413</v>
      </c>
      <c r="E721" s="91">
        <f t="shared" ref="E721:AA721" si="405">ROUND((E722)/1000,5)</f>
        <v>7.4829999999999994E-2</v>
      </c>
      <c r="F721" s="91">
        <f t="shared" si="405"/>
        <v>6.9400000000000003E-2</v>
      </c>
      <c r="G721" s="91">
        <f t="shared" si="405"/>
        <v>6.8300000000000001E-3</v>
      </c>
      <c r="H721" s="91">
        <f t="shared" si="405"/>
        <v>0</v>
      </c>
      <c r="I721" s="91">
        <f t="shared" si="405"/>
        <v>0</v>
      </c>
      <c r="J721" s="91">
        <f t="shared" si="405"/>
        <v>0</v>
      </c>
      <c r="K721" s="91">
        <f t="shared" si="405"/>
        <v>0</v>
      </c>
      <c r="L721" s="91">
        <f t="shared" si="405"/>
        <v>0</v>
      </c>
      <c r="M721" s="91">
        <f t="shared" si="405"/>
        <v>0</v>
      </c>
      <c r="N721" s="91">
        <f t="shared" si="405"/>
        <v>6.3509999999999997E-2</v>
      </c>
      <c r="O721" s="91">
        <f t="shared" si="405"/>
        <v>7.2300000000000003E-2</v>
      </c>
      <c r="P721" s="91">
        <f t="shared" si="405"/>
        <v>5.7669999999999999E-2</v>
      </c>
      <c r="Q721" s="91">
        <f t="shared" si="405"/>
        <v>3.7589999999999998E-2</v>
      </c>
      <c r="R721" s="91">
        <f t="shared" si="405"/>
        <v>5.45E-2</v>
      </c>
      <c r="S721" s="91">
        <f t="shared" si="405"/>
        <v>5.534E-2</v>
      </c>
      <c r="T721" s="91">
        <f t="shared" si="405"/>
        <v>3.5000000000000001E-3</v>
      </c>
      <c r="U721" s="91">
        <f t="shared" si="405"/>
        <v>0</v>
      </c>
      <c r="V721" s="91">
        <f t="shared" si="405"/>
        <v>0</v>
      </c>
      <c r="W721" s="91">
        <f t="shared" si="405"/>
        <v>0.11049</v>
      </c>
      <c r="X721" s="91">
        <f t="shared" si="405"/>
        <v>0.25966</v>
      </c>
      <c r="Y721" s="91">
        <f t="shared" si="405"/>
        <v>0.22061</v>
      </c>
      <c r="Z721" s="91">
        <f t="shared" si="405"/>
        <v>0.16220999999999999</v>
      </c>
      <c r="AA721" s="91">
        <f t="shared" si="405"/>
        <v>0.28310999999999997</v>
      </c>
    </row>
    <row r="722" spans="1:27" ht="12.75" hidden="1" customHeight="1" outlineLevel="1" x14ac:dyDescent="0.3">
      <c r="A722" s="99" t="s">
        <v>2272</v>
      </c>
      <c r="B722" s="63" t="s">
        <v>238</v>
      </c>
      <c r="C722" s="43" t="s">
        <v>79</v>
      </c>
      <c r="D722" s="44">
        <v>104.13</v>
      </c>
      <c r="E722" s="44">
        <v>74.83</v>
      </c>
      <c r="F722" s="44">
        <v>69.400000000000006</v>
      </c>
      <c r="G722" s="44">
        <v>6.83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63.51</v>
      </c>
      <c r="O722" s="44">
        <v>72.3</v>
      </c>
      <c r="P722" s="44">
        <v>57.67</v>
      </c>
      <c r="Q722" s="44">
        <v>37.590000000000003</v>
      </c>
      <c r="R722" s="44">
        <v>54.5</v>
      </c>
      <c r="S722" s="44">
        <v>55.34</v>
      </c>
      <c r="T722" s="44">
        <v>3.5</v>
      </c>
      <c r="U722" s="44">
        <v>0</v>
      </c>
      <c r="V722" s="44">
        <v>0</v>
      </c>
      <c r="W722" s="44">
        <v>110.49</v>
      </c>
      <c r="X722" s="44">
        <v>259.66000000000003</v>
      </c>
      <c r="Y722" s="44">
        <v>220.61</v>
      </c>
      <c r="Z722" s="44">
        <v>162.21</v>
      </c>
      <c r="AA722" s="44">
        <v>283.11</v>
      </c>
    </row>
    <row r="723" spans="1:27" ht="13.8" collapsed="1" x14ac:dyDescent="0.3">
      <c r="B723" s="101"/>
    </row>
    <row r="724" spans="1:27" ht="13.8" x14ac:dyDescent="0.3">
      <c r="B724" s="101" t="s">
        <v>382</v>
      </c>
    </row>
    <row r="725" spans="1:27" ht="13.8" x14ac:dyDescent="0.3">
      <c r="A725" s="182" t="s">
        <v>2273</v>
      </c>
      <c r="B725" s="183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  <c r="AA725" s="184"/>
    </row>
    <row r="726" spans="1:27" s="117" customFormat="1" ht="13.8" x14ac:dyDescent="0.3">
      <c r="A726" s="28" t="s">
        <v>64</v>
      </c>
      <c r="B726" s="204" t="s">
        <v>2274</v>
      </c>
      <c r="C726" s="204"/>
      <c r="D726" s="204"/>
      <c r="E726" s="204"/>
      <c r="F726" s="204"/>
      <c r="G726" s="204"/>
      <c r="H726" s="204"/>
      <c r="I726" s="204"/>
      <c r="J726" s="204"/>
      <c r="K726" s="204"/>
      <c r="L726" s="116" t="s">
        <v>3</v>
      </c>
      <c r="M726" s="116" t="s">
        <v>2275</v>
      </c>
    </row>
    <row r="727" spans="1:27" s="117" customFormat="1" ht="13.8" x14ac:dyDescent="0.3">
      <c r="A727" s="98" t="s">
        <v>2276</v>
      </c>
      <c r="B727" s="205" t="s">
        <v>2277</v>
      </c>
      <c r="C727" s="205"/>
      <c r="D727" s="205"/>
      <c r="E727" s="205"/>
      <c r="F727" s="205"/>
      <c r="G727" s="205"/>
      <c r="H727" s="205"/>
      <c r="I727" s="205"/>
      <c r="J727" s="205"/>
      <c r="K727" s="205"/>
      <c r="L727" s="118" t="s">
        <v>2278</v>
      </c>
      <c r="M727" s="119">
        <v>8.7600000000000004E-3</v>
      </c>
    </row>
    <row r="728" spans="1:27" s="117" customFormat="1" ht="13.8" x14ac:dyDescent="0.3">
      <c r="A728" s="98" t="s">
        <v>2279</v>
      </c>
      <c r="B728" s="205" t="s">
        <v>2280</v>
      </c>
      <c r="C728" s="205"/>
      <c r="D728" s="205"/>
      <c r="E728" s="205"/>
      <c r="F728" s="205"/>
      <c r="G728" s="205"/>
      <c r="H728" s="205"/>
      <c r="I728" s="205"/>
      <c r="J728" s="205"/>
      <c r="K728" s="205"/>
      <c r="L728" s="118" t="s">
        <v>2278</v>
      </c>
      <c r="M728" s="119">
        <v>0.30642999999999998</v>
      </c>
    </row>
    <row r="731" spans="1:27" ht="13.8" x14ac:dyDescent="0.3">
      <c r="A731" s="182" t="s">
        <v>821</v>
      </c>
      <c r="B731" s="183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4"/>
    </row>
    <row r="732" spans="1:27" ht="15" customHeight="1" x14ac:dyDescent="0.3">
      <c r="A732" s="185" t="s">
        <v>2281</v>
      </c>
      <c r="B732" s="187" t="s">
        <v>823</v>
      </c>
      <c r="C732" s="189" t="s">
        <v>824</v>
      </c>
      <c r="D732" s="27" t="s">
        <v>69</v>
      </c>
      <c r="E732" s="27" t="s">
        <v>70</v>
      </c>
      <c r="F732" s="27" t="s">
        <v>825</v>
      </c>
      <c r="G732" s="27" t="s">
        <v>826</v>
      </c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</row>
    <row r="733" spans="1:27" ht="13.8" x14ac:dyDescent="0.3">
      <c r="A733" s="186"/>
      <c r="B733" s="188"/>
      <c r="C733" s="190"/>
      <c r="D733" s="105">
        <f>D734</f>
        <v>890288.58</v>
      </c>
      <c r="E733" s="105">
        <f t="shared" ref="E733:G733" si="406">E734</f>
        <v>890288.58</v>
      </c>
      <c r="F733" s="105">
        <f t="shared" si="406"/>
        <v>890288.58</v>
      </c>
      <c r="G733" s="105">
        <f t="shared" si="406"/>
        <v>890288.58</v>
      </c>
    </row>
    <row r="734" spans="1:27" ht="12.75" hidden="1" customHeight="1" outlineLevel="1" x14ac:dyDescent="0.3">
      <c r="A734" s="106" t="s">
        <v>2282</v>
      </c>
      <c r="B734" s="107" t="s">
        <v>828</v>
      </c>
      <c r="C734" s="108" t="s">
        <v>824</v>
      </c>
      <c r="D734" s="44">
        <v>890288.58</v>
      </c>
      <c r="E734" s="44">
        <f>$D734</f>
        <v>890288.58</v>
      </c>
      <c r="F734" s="44">
        <f>$D734</f>
        <v>890288.58</v>
      </c>
      <c r="G734" s="44">
        <f>$D734</f>
        <v>890288.58</v>
      </c>
    </row>
    <row r="735" spans="1:27" collapsed="1" x14ac:dyDescent="0.25"/>
    <row r="737" spans="1:27" ht="12.75" customHeight="1" x14ac:dyDescent="0.3">
      <c r="A737" s="191" t="s">
        <v>84</v>
      </c>
      <c r="B737" s="191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1:27" ht="12.75" customHeight="1" x14ac:dyDescent="0.3">
      <c r="A738" s="175" t="s">
        <v>2985</v>
      </c>
      <c r="B738" s="175"/>
      <c r="C738" s="175"/>
      <c r="D738" s="175"/>
      <c r="E738" s="175"/>
      <c r="F738" s="175"/>
      <c r="G738" s="175"/>
      <c r="H738" s="175"/>
      <c r="I738" s="175"/>
      <c r="J738" s="175"/>
      <c r="K738" s="175"/>
      <c r="L738" s="175"/>
      <c r="M738" s="175"/>
      <c r="N738" s="175"/>
      <c r="O738" s="175"/>
      <c r="P738"/>
      <c r="Q738"/>
      <c r="R738"/>
      <c r="S738"/>
      <c r="T738"/>
      <c r="U738"/>
      <c r="V738"/>
      <c r="W738"/>
      <c r="X738"/>
      <c r="Y738"/>
      <c r="Z738"/>
      <c r="AA738"/>
    </row>
    <row r="740" spans="1:27" x14ac:dyDescent="0.25">
      <c r="A740" s="54"/>
      <c r="B740" s="55"/>
    </row>
    <row r="741" spans="1:27" x14ac:dyDescent="0.25">
      <c r="A741" s="54"/>
      <c r="B741" s="56"/>
    </row>
    <row r="752" spans="1:27" ht="13.8" hidden="1" x14ac:dyDescent="0.3">
      <c r="B752" s="109" t="s">
        <v>2986</v>
      </c>
    </row>
    <row r="753" spans="2:2" ht="13.8" hidden="1" x14ac:dyDescent="0.3">
      <c r="B753" s="110" t="s">
        <v>2987</v>
      </c>
    </row>
  </sheetData>
  <autoFilter ref="B6:C658" xr:uid="{00000000-0001-0000-0E00-000000000000}"/>
  <mergeCells count="18">
    <mergeCell ref="A452:AA452"/>
    <mergeCell ref="A1:AA3"/>
    <mergeCell ref="A4:AA4"/>
    <mergeCell ref="A5:AA5"/>
    <mergeCell ref="A154:AA154"/>
    <mergeCell ref="A303:AA303"/>
    <mergeCell ref="A738:O738"/>
    <mergeCell ref="A601:AA601"/>
    <mergeCell ref="A663:AA663"/>
    <mergeCell ref="A725:AA725"/>
    <mergeCell ref="B726:K726"/>
    <mergeCell ref="B727:K727"/>
    <mergeCell ref="B728:K728"/>
    <mergeCell ref="A731:AA731"/>
    <mergeCell ref="A732:A733"/>
    <mergeCell ref="B732:B733"/>
    <mergeCell ref="C732:C733"/>
    <mergeCell ref="A737:B737"/>
  </mergeCells>
  <pageMargins left="0.25" right="0.25" top="0.75" bottom="0.75" header="0.3" footer="0.3"/>
  <pageSetup paperSize="9" scale="39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BA0CE-57F7-48C7-AD65-72DC98F0DB36}">
  <sheetPr>
    <tabColor theme="7" tint="0.59999389629810485"/>
    <pageSetUpPr fitToPage="1"/>
  </sheetPr>
  <dimension ref="A1:AB754"/>
  <sheetViews>
    <sheetView view="pageBreakPreview" zoomScale="75" zoomScaleNormal="100" zoomScaleSheetLayoutView="75" workbookViewId="0">
      <selection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2283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4.4" x14ac:dyDescent="0.3">
      <c r="A4" s="179" t="s">
        <v>208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2284</v>
      </c>
      <c r="B7" s="28" t="str">
        <f>"01"&amp;"."&amp;$B$753&amp;"."&amp;$B$754</f>
        <v>01.02.2024</v>
      </c>
      <c r="C7" s="90" t="s">
        <v>76</v>
      </c>
      <c r="D7" s="91">
        <f>ROUND(((D8+D9+D11+D10)/1000),5)</f>
        <v>1.74512</v>
      </c>
      <c r="E7" s="91">
        <f>ROUND(((E8+E9+E11+E10)/1000),5)</f>
        <v>1.5917600000000001</v>
      </c>
      <c r="F7" s="91">
        <f>ROUND(((F8+F9+F11+F10)/1000),5)</f>
        <v>1.5700799999999999</v>
      </c>
      <c r="G7" s="91">
        <f t="shared" ref="G7:AA7" si="0">ROUND(((G8+G9+G11+G10)/1000),5)</f>
        <v>1.54559</v>
      </c>
      <c r="H7" s="91">
        <f t="shared" si="0"/>
        <v>1.5827899999999999</v>
      </c>
      <c r="I7" s="91">
        <f t="shared" si="0"/>
        <v>1.7226300000000001</v>
      </c>
      <c r="J7" s="91">
        <f t="shared" si="0"/>
        <v>1.8481700000000001</v>
      </c>
      <c r="K7" s="91">
        <f t="shared" si="0"/>
        <v>2.1392899999999999</v>
      </c>
      <c r="L7" s="91">
        <f t="shared" si="0"/>
        <v>2.3177599999999998</v>
      </c>
      <c r="M7" s="91">
        <f t="shared" si="0"/>
        <v>2.35012</v>
      </c>
      <c r="N7" s="91">
        <f t="shared" si="0"/>
        <v>2.3820800000000002</v>
      </c>
      <c r="O7" s="91">
        <f t="shared" si="0"/>
        <v>2.3828900000000002</v>
      </c>
      <c r="P7" s="91">
        <f t="shared" si="0"/>
        <v>2.3899300000000001</v>
      </c>
      <c r="Q7" s="91">
        <f t="shared" si="0"/>
        <v>2.3971499999999999</v>
      </c>
      <c r="R7" s="91">
        <f t="shared" si="0"/>
        <v>2.3938100000000002</v>
      </c>
      <c r="S7" s="91">
        <f t="shared" si="0"/>
        <v>2.3400300000000001</v>
      </c>
      <c r="T7" s="91">
        <f t="shared" si="0"/>
        <v>2.3306300000000002</v>
      </c>
      <c r="U7" s="91">
        <f t="shared" si="0"/>
        <v>2.3500700000000001</v>
      </c>
      <c r="V7" s="91">
        <f t="shared" si="0"/>
        <v>2.3496700000000001</v>
      </c>
      <c r="W7" s="91">
        <f t="shared" si="0"/>
        <v>2.3583599999999998</v>
      </c>
      <c r="X7" s="91">
        <f t="shared" si="0"/>
        <v>2.2073100000000001</v>
      </c>
      <c r="Y7" s="91">
        <f t="shared" si="0"/>
        <v>2.0896499999999998</v>
      </c>
      <c r="Z7" s="91">
        <f t="shared" si="0"/>
        <v>1.8561099999999999</v>
      </c>
      <c r="AA7" s="91">
        <f t="shared" si="0"/>
        <v>1.7749200000000001</v>
      </c>
    </row>
    <row r="8" spans="1:27" ht="12.75" hidden="1" customHeight="1" outlineLevel="1" x14ac:dyDescent="0.3">
      <c r="A8" s="99" t="s">
        <v>2285</v>
      </c>
      <c r="B8" s="63" t="s">
        <v>238</v>
      </c>
      <c r="C8" s="43" t="s">
        <v>79</v>
      </c>
      <c r="D8" s="44">
        <v>1409.35</v>
      </c>
      <c r="E8" s="44">
        <v>1255.99</v>
      </c>
      <c r="F8" s="44">
        <v>1234.31</v>
      </c>
      <c r="G8" s="44">
        <v>1209.82</v>
      </c>
      <c r="H8" s="44">
        <v>1247.02</v>
      </c>
      <c r="I8" s="44">
        <v>1386.86</v>
      </c>
      <c r="J8" s="44">
        <v>1512.4</v>
      </c>
      <c r="K8" s="44">
        <v>1803.52</v>
      </c>
      <c r="L8" s="44">
        <v>1981.99</v>
      </c>
      <c r="M8" s="44">
        <v>2014.35</v>
      </c>
      <c r="N8" s="44">
        <v>2046.31</v>
      </c>
      <c r="O8" s="44">
        <v>2047.12</v>
      </c>
      <c r="P8" s="44">
        <v>2054.16</v>
      </c>
      <c r="Q8" s="44">
        <v>2061.38</v>
      </c>
      <c r="R8" s="44">
        <v>2058.04</v>
      </c>
      <c r="S8" s="44">
        <v>2004.26</v>
      </c>
      <c r="T8" s="44">
        <v>1994.86</v>
      </c>
      <c r="U8" s="44">
        <v>2014.3</v>
      </c>
      <c r="V8" s="44">
        <v>2013.9</v>
      </c>
      <c r="W8" s="44">
        <v>2022.59</v>
      </c>
      <c r="X8" s="44">
        <v>1871.54</v>
      </c>
      <c r="Y8" s="44">
        <v>1753.88</v>
      </c>
      <c r="Z8" s="44">
        <v>1520.34</v>
      </c>
      <c r="AA8" s="44">
        <v>1439.15</v>
      </c>
    </row>
    <row r="9" spans="1:27" ht="12.75" hidden="1" customHeight="1" outlineLevel="1" x14ac:dyDescent="0.3">
      <c r="A9" s="99" t="s">
        <v>2286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3">
      <c r="A10" s="99" t="s">
        <v>2287</v>
      </c>
      <c r="B10" s="63" t="s">
        <v>83</v>
      </c>
      <c r="C10" s="43" t="s">
        <v>79</v>
      </c>
      <c r="D10" s="44">
        <v>4.8</v>
      </c>
      <c r="E10" s="44">
        <v>4.8</v>
      </c>
      <c r="F10" s="44">
        <v>4.8</v>
      </c>
      <c r="G10" s="44">
        <v>4.8</v>
      </c>
      <c r="H10" s="44">
        <v>4.8</v>
      </c>
      <c r="I10" s="44">
        <v>4.8</v>
      </c>
      <c r="J10" s="44">
        <v>4.8</v>
      </c>
      <c r="K10" s="44">
        <v>4.8</v>
      </c>
      <c r="L10" s="44">
        <v>4.8</v>
      </c>
      <c r="M10" s="44">
        <v>4.8</v>
      </c>
      <c r="N10" s="44">
        <v>4.8</v>
      </c>
      <c r="O10" s="44">
        <v>4.8</v>
      </c>
      <c r="P10" s="44">
        <v>4.8</v>
      </c>
      <c r="Q10" s="44">
        <v>4.8</v>
      </c>
      <c r="R10" s="44">
        <v>4.8</v>
      </c>
      <c r="S10" s="44">
        <v>4.8</v>
      </c>
      <c r="T10" s="44">
        <v>4.8</v>
      </c>
      <c r="U10" s="44">
        <v>4.8</v>
      </c>
      <c r="V10" s="44">
        <v>4.8</v>
      </c>
      <c r="W10" s="44">
        <v>4.8</v>
      </c>
      <c r="X10" s="44">
        <v>4.8</v>
      </c>
      <c r="Y10" s="44">
        <v>4.8</v>
      </c>
      <c r="Z10" s="44">
        <v>4.8</v>
      </c>
      <c r="AA10" s="44">
        <v>4.8</v>
      </c>
    </row>
    <row r="11" spans="1:27" ht="12.75" hidden="1" customHeight="1" outlineLevel="1" x14ac:dyDescent="0.3">
      <c r="A11" s="99" t="s">
        <v>2288</v>
      </c>
      <c r="B11" s="63" t="s">
        <v>81</v>
      </c>
      <c r="C11" s="43" t="s">
        <v>79</v>
      </c>
      <c r="D11" s="44">
        <v>264.79000000000002</v>
      </c>
      <c r="E11" s="44">
        <f>$D$11</f>
        <v>264.79000000000002</v>
      </c>
      <c r="F11" s="44">
        <f t="shared" ref="F11:AA11" si="2">$D$11</f>
        <v>264.79000000000002</v>
      </c>
      <c r="G11" s="44">
        <f t="shared" si="2"/>
        <v>264.79000000000002</v>
      </c>
      <c r="H11" s="44">
        <f t="shared" si="2"/>
        <v>264.79000000000002</v>
      </c>
      <c r="I11" s="44">
        <f t="shared" si="2"/>
        <v>264.79000000000002</v>
      </c>
      <c r="J11" s="44">
        <f t="shared" si="2"/>
        <v>264.79000000000002</v>
      </c>
      <c r="K11" s="44">
        <f t="shared" si="2"/>
        <v>264.79000000000002</v>
      </c>
      <c r="L11" s="44">
        <f t="shared" si="2"/>
        <v>264.79000000000002</v>
      </c>
      <c r="M11" s="44">
        <f t="shared" si="2"/>
        <v>264.79000000000002</v>
      </c>
      <c r="N11" s="44">
        <f t="shared" si="2"/>
        <v>264.79000000000002</v>
      </c>
      <c r="O11" s="44">
        <f t="shared" si="2"/>
        <v>264.79000000000002</v>
      </c>
      <c r="P11" s="44">
        <f t="shared" si="2"/>
        <v>264.79000000000002</v>
      </c>
      <c r="Q11" s="44">
        <f t="shared" si="2"/>
        <v>264.79000000000002</v>
      </c>
      <c r="R11" s="44">
        <f t="shared" si="2"/>
        <v>264.79000000000002</v>
      </c>
      <c r="S11" s="44">
        <f t="shared" si="2"/>
        <v>264.79000000000002</v>
      </c>
      <c r="T11" s="44">
        <f t="shared" si="2"/>
        <v>264.79000000000002</v>
      </c>
      <c r="U11" s="44">
        <f t="shared" si="2"/>
        <v>264.79000000000002</v>
      </c>
      <c r="V11" s="44">
        <f t="shared" si="2"/>
        <v>264.79000000000002</v>
      </c>
      <c r="W11" s="44">
        <f t="shared" si="2"/>
        <v>264.79000000000002</v>
      </c>
      <c r="X11" s="44">
        <f t="shared" si="2"/>
        <v>264.79000000000002</v>
      </c>
      <c r="Y11" s="44">
        <f t="shared" si="2"/>
        <v>264.79000000000002</v>
      </c>
      <c r="Z11" s="44">
        <f t="shared" si="2"/>
        <v>264.79000000000002</v>
      </c>
      <c r="AA11" s="44">
        <f t="shared" si="2"/>
        <v>264.79000000000002</v>
      </c>
    </row>
    <row r="12" spans="1:27" ht="13.8" collapsed="1" x14ac:dyDescent="0.3">
      <c r="A12" s="98" t="s">
        <v>2289</v>
      </c>
      <c r="B12" s="28" t="str">
        <f>"02"&amp;"."&amp;$B$753&amp;"."&amp;$B$754</f>
        <v>02.02.2024</v>
      </c>
      <c r="C12" s="90" t="s">
        <v>76</v>
      </c>
      <c r="D12" s="91">
        <f>ROUND(((D13+D14+D16+D15)/1000),5)</f>
        <v>1.6363300000000001</v>
      </c>
      <c r="E12" s="91">
        <f>ROUND(((E13+E14+E16+E15)/1000),5)</f>
        <v>1.5604199999999999</v>
      </c>
      <c r="F12" s="91">
        <f>ROUND(((F13+F14+F16+F15)/1000),5)</f>
        <v>1.5216499999999999</v>
      </c>
      <c r="G12" s="91">
        <f t="shared" ref="G12:AA12" si="3">ROUND(((G13+G14+G16+G15)/1000),5)</f>
        <v>1.5200100000000001</v>
      </c>
      <c r="H12" s="91">
        <f t="shared" si="3"/>
        <v>1.55392</v>
      </c>
      <c r="I12" s="91">
        <f t="shared" si="3"/>
        <v>1.6605799999999999</v>
      </c>
      <c r="J12" s="91">
        <f t="shared" si="3"/>
        <v>1.81908</v>
      </c>
      <c r="K12" s="91">
        <f t="shared" si="3"/>
        <v>2.1216300000000001</v>
      </c>
      <c r="L12" s="91">
        <f t="shared" si="3"/>
        <v>2.2762600000000002</v>
      </c>
      <c r="M12" s="91">
        <f t="shared" si="3"/>
        <v>2.3108900000000001</v>
      </c>
      <c r="N12" s="91">
        <f t="shared" si="3"/>
        <v>2.3539400000000001</v>
      </c>
      <c r="O12" s="91">
        <f t="shared" si="3"/>
        <v>2.3589500000000001</v>
      </c>
      <c r="P12" s="91">
        <f t="shared" si="3"/>
        <v>2.3417500000000002</v>
      </c>
      <c r="Q12" s="91">
        <f t="shared" si="3"/>
        <v>2.3494199999999998</v>
      </c>
      <c r="R12" s="91">
        <f t="shared" si="3"/>
        <v>2.3380800000000002</v>
      </c>
      <c r="S12" s="91">
        <f t="shared" si="3"/>
        <v>2.2745700000000002</v>
      </c>
      <c r="T12" s="91">
        <f t="shared" si="3"/>
        <v>2.2423799999999998</v>
      </c>
      <c r="U12" s="91">
        <f t="shared" si="3"/>
        <v>2.2749700000000002</v>
      </c>
      <c r="V12" s="91">
        <f t="shared" si="3"/>
        <v>2.2851499999999998</v>
      </c>
      <c r="W12" s="91">
        <f t="shared" si="3"/>
        <v>2.3138800000000002</v>
      </c>
      <c r="X12" s="91">
        <f t="shared" si="3"/>
        <v>2.18546</v>
      </c>
      <c r="Y12" s="91">
        <f t="shared" si="3"/>
        <v>2.0719400000000001</v>
      </c>
      <c r="Z12" s="91">
        <f t="shared" si="3"/>
        <v>1.8948100000000001</v>
      </c>
      <c r="AA12" s="91">
        <f t="shared" si="3"/>
        <v>1.80504</v>
      </c>
    </row>
    <row r="13" spans="1:27" ht="12.75" hidden="1" customHeight="1" outlineLevel="1" x14ac:dyDescent="0.3">
      <c r="A13" s="99" t="s">
        <v>2290</v>
      </c>
      <c r="B13" s="63" t="s">
        <v>238</v>
      </c>
      <c r="C13" s="43" t="s">
        <v>79</v>
      </c>
      <c r="D13" s="44">
        <v>1300.56</v>
      </c>
      <c r="E13" s="44">
        <v>1224.6500000000001</v>
      </c>
      <c r="F13" s="44">
        <v>1185.8800000000001</v>
      </c>
      <c r="G13" s="44">
        <v>1184.24</v>
      </c>
      <c r="H13" s="44">
        <v>1218.1500000000001</v>
      </c>
      <c r="I13" s="44">
        <v>1324.81</v>
      </c>
      <c r="J13" s="44">
        <v>1483.31</v>
      </c>
      <c r="K13" s="44">
        <v>1785.86</v>
      </c>
      <c r="L13" s="44">
        <v>1940.49</v>
      </c>
      <c r="M13" s="44">
        <v>1975.12</v>
      </c>
      <c r="N13" s="44">
        <v>2018.17</v>
      </c>
      <c r="O13" s="44">
        <v>2023.18</v>
      </c>
      <c r="P13" s="44">
        <v>2005.98</v>
      </c>
      <c r="Q13" s="44">
        <v>2013.65</v>
      </c>
      <c r="R13" s="44">
        <v>2002.31</v>
      </c>
      <c r="S13" s="44">
        <v>1938.8</v>
      </c>
      <c r="T13" s="44">
        <v>1906.61</v>
      </c>
      <c r="U13" s="44">
        <v>1939.2</v>
      </c>
      <c r="V13" s="44">
        <v>1949.38</v>
      </c>
      <c r="W13" s="44">
        <v>1978.11</v>
      </c>
      <c r="X13" s="44">
        <v>1849.69</v>
      </c>
      <c r="Y13" s="44">
        <v>1736.17</v>
      </c>
      <c r="Z13" s="44">
        <v>1559.04</v>
      </c>
      <c r="AA13" s="44">
        <v>1469.27</v>
      </c>
    </row>
    <row r="14" spans="1:27" ht="12.75" hidden="1" customHeight="1" outlineLevel="1" x14ac:dyDescent="0.3">
      <c r="A14" s="99" t="s">
        <v>2291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3">
      <c r="A15" s="99" t="s">
        <v>2292</v>
      </c>
      <c r="B15" s="63" t="s">
        <v>83</v>
      </c>
      <c r="C15" s="43" t="s">
        <v>79</v>
      </c>
      <c r="D15" s="44">
        <v>4.8</v>
      </c>
      <c r="E15" s="44">
        <v>4.8</v>
      </c>
      <c r="F15" s="44">
        <v>4.8</v>
      </c>
      <c r="G15" s="44">
        <v>4.8</v>
      </c>
      <c r="H15" s="44">
        <v>4.8</v>
      </c>
      <c r="I15" s="44">
        <v>4.8</v>
      </c>
      <c r="J15" s="44">
        <v>4.8</v>
      </c>
      <c r="K15" s="44">
        <v>4.8</v>
      </c>
      <c r="L15" s="44">
        <v>4.8</v>
      </c>
      <c r="M15" s="44">
        <v>4.8</v>
      </c>
      <c r="N15" s="44">
        <v>4.8</v>
      </c>
      <c r="O15" s="44">
        <v>4.8</v>
      </c>
      <c r="P15" s="44">
        <v>4.8</v>
      </c>
      <c r="Q15" s="44">
        <v>4.8</v>
      </c>
      <c r="R15" s="44">
        <v>4.8</v>
      </c>
      <c r="S15" s="44">
        <v>4.8</v>
      </c>
      <c r="T15" s="44">
        <v>4.8</v>
      </c>
      <c r="U15" s="44">
        <v>4.8</v>
      </c>
      <c r="V15" s="44">
        <v>4.8</v>
      </c>
      <c r="W15" s="44">
        <v>4.8</v>
      </c>
      <c r="X15" s="44">
        <v>4.8</v>
      </c>
      <c r="Y15" s="44">
        <v>4.8</v>
      </c>
      <c r="Z15" s="44">
        <v>4.8</v>
      </c>
      <c r="AA15" s="44">
        <v>4.8</v>
      </c>
    </row>
    <row r="16" spans="1:27" ht="12.75" hidden="1" customHeight="1" outlineLevel="1" x14ac:dyDescent="0.3">
      <c r="A16" s="99" t="s">
        <v>2293</v>
      </c>
      <c r="B16" s="63" t="s">
        <v>81</v>
      </c>
      <c r="C16" s="43" t="s">
        <v>79</v>
      </c>
      <c r="D16" s="44">
        <f>$D$11</f>
        <v>264.79000000000002</v>
      </c>
      <c r="E16" s="44">
        <f t="shared" ref="E16:AA16" si="5">$D$11</f>
        <v>264.79000000000002</v>
      </c>
      <c r="F16" s="44">
        <f t="shared" si="5"/>
        <v>264.79000000000002</v>
      </c>
      <c r="G16" s="44">
        <f t="shared" si="5"/>
        <v>264.79000000000002</v>
      </c>
      <c r="H16" s="44">
        <f t="shared" si="5"/>
        <v>264.79000000000002</v>
      </c>
      <c r="I16" s="44">
        <f t="shared" si="5"/>
        <v>264.79000000000002</v>
      </c>
      <c r="J16" s="44">
        <f t="shared" si="5"/>
        <v>264.79000000000002</v>
      </c>
      <c r="K16" s="44">
        <f t="shared" si="5"/>
        <v>264.79000000000002</v>
      </c>
      <c r="L16" s="44">
        <f t="shared" si="5"/>
        <v>264.79000000000002</v>
      </c>
      <c r="M16" s="44">
        <f t="shared" si="5"/>
        <v>264.79000000000002</v>
      </c>
      <c r="N16" s="44">
        <f t="shared" si="5"/>
        <v>264.79000000000002</v>
      </c>
      <c r="O16" s="44">
        <f t="shared" si="5"/>
        <v>264.79000000000002</v>
      </c>
      <c r="P16" s="44">
        <f t="shared" si="5"/>
        <v>264.79000000000002</v>
      </c>
      <c r="Q16" s="44">
        <f t="shared" si="5"/>
        <v>264.79000000000002</v>
      </c>
      <c r="R16" s="44">
        <f t="shared" si="5"/>
        <v>264.79000000000002</v>
      </c>
      <c r="S16" s="44">
        <f t="shared" si="5"/>
        <v>264.79000000000002</v>
      </c>
      <c r="T16" s="44">
        <f t="shared" si="5"/>
        <v>264.79000000000002</v>
      </c>
      <c r="U16" s="44">
        <f t="shared" si="5"/>
        <v>264.79000000000002</v>
      </c>
      <c r="V16" s="44">
        <f t="shared" si="5"/>
        <v>264.79000000000002</v>
      </c>
      <c r="W16" s="44">
        <f t="shared" si="5"/>
        <v>264.79000000000002</v>
      </c>
      <c r="X16" s="44">
        <f t="shared" si="5"/>
        <v>264.79000000000002</v>
      </c>
      <c r="Y16" s="44">
        <f t="shared" si="5"/>
        <v>264.79000000000002</v>
      </c>
      <c r="Z16" s="44">
        <f t="shared" si="5"/>
        <v>264.79000000000002</v>
      </c>
      <c r="AA16" s="44">
        <f t="shared" si="5"/>
        <v>264.79000000000002</v>
      </c>
    </row>
    <row r="17" spans="1:27" ht="12.75" customHeight="1" collapsed="1" x14ac:dyDescent="0.3">
      <c r="A17" s="98" t="s">
        <v>2294</v>
      </c>
      <c r="B17" s="28" t="str">
        <f>"03"&amp;"."&amp;$B$753&amp;"."&amp;$B$754</f>
        <v>03.02.2024</v>
      </c>
      <c r="C17" s="90" t="s">
        <v>76</v>
      </c>
      <c r="D17" s="91">
        <f>ROUND(((D18+D19+D21+D20)/1000),5)</f>
        <v>1.8085</v>
      </c>
      <c r="E17" s="91">
        <f>ROUND(((E18+E19+E21+E20)/1000),5)</f>
        <v>1.6880999999999999</v>
      </c>
      <c r="F17" s="91">
        <f>ROUND(((F18+F19+F21+F20)/1000),5)</f>
        <v>1.6017399999999999</v>
      </c>
      <c r="G17" s="91">
        <f t="shared" ref="G17:AA17" si="6">ROUND(((G18+G19+G21+G20)/1000),5)</f>
        <v>1.58839</v>
      </c>
      <c r="H17" s="91">
        <f t="shared" si="6"/>
        <v>1.60822</v>
      </c>
      <c r="I17" s="91">
        <f t="shared" si="6"/>
        <v>1.64646</v>
      </c>
      <c r="J17" s="91">
        <f t="shared" si="6"/>
        <v>1.7514799999999999</v>
      </c>
      <c r="K17" s="91">
        <f t="shared" si="6"/>
        <v>1.8260799999999999</v>
      </c>
      <c r="L17" s="91">
        <f t="shared" si="6"/>
        <v>2.08365</v>
      </c>
      <c r="M17" s="91">
        <f t="shared" si="6"/>
        <v>2.1999</v>
      </c>
      <c r="N17" s="91">
        <f t="shared" si="6"/>
        <v>2.25976</v>
      </c>
      <c r="O17" s="91">
        <f t="shared" si="6"/>
        <v>2.2736399999999999</v>
      </c>
      <c r="P17" s="91">
        <f t="shared" si="6"/>
        <v>2.2675399999999999</v>
      </c>
      <c r="Q17" s="91">
        <f t="shared" si="6"/>
        <v>2.2694800000000002</v>
      </c>
      <c r="R17" s="91">
        <f t="shared" si="6"/>
        <v>2.2261500000000001</v>
      </c>
      <c r="S17" s="91">
        <f t="shared" si="6"/>
        <v>2.2171799999999999</v>
      </c>
      <c r="T17" s="91">
        <f t="shared" si="6"/>
        <v>2.2322199999999999</v>
      </c>
      <c r="U17" s="91">
        <f t="shared" si="6"/>
        <v>2.2735300000000001</v>
      </c>
      <c r="V17" s="91">
        <f t="shared" si="6"/>
        <v>2.26858</v>
      </c>
      <c r="W17" s="91">
        <f t="shared" si="6"/>
        <v>2.2480500000000001</v>
      </c>
      <c r="X17" s="91">
        <f t="shared" si="6"/>
        <v>2.1951200000000002</v>
      </c>
      <c r="Y17" s="91">
        <f t="shared" si="6"/>
        <v>2.0985200000000002</v>
      </c>
      <c r="Z17" s="91">
        <f t="shared" si="6"/>
        <v>1.8908400000000001</v>
      </c>
      <c r="AA17" s="91">
        <f t="shared" si="6"/>
        <v>1.7975300000000001</v>
      </c>
    </row>
    <row r="18" spans="1:27" ht="12.75" hidden="1" customHeight="1" outlineLevel="1" x14ac:dyDescent="0.3">
      <c r="A18" s="99" t="s">
        <v>2295</v>
      </c>
      <c r="B18" s="63" t="s">
        <v>238</v>
      </c>
      <c r="C18" s="43" t="s">
        <v>79</v>
      </c>
      <c r="D18" s="44">
        <v>1472.73</v>
      </c>
      <c r="E18" s="44">
        <v>1352.33</v>
      </c>
      <c r="F18" s="44">
        <v>1265.97</v>
      </c>
      <c r="G18" s="44">
        <v>1252.6199999999999</v>
      </c>
      <c r="H18" s="44">
        <v>1272.45</v>
      </c>
      <c r="I18" s="44">
        <v>1310.69</v>
      </c>
      <c r="J18" s="44">
        <v>1415.71</v>
      </c>
      <c r="K18" s="44">
        <v>1490.31</v>
      </c>
      <c r="L18" s="44">
        <v>1747.88</v>
      </c>
      <c r="M18" s="44">
        <v>1864.13</v>
      </c>
      <c r="N18" s="44">
        <v>1923.99</v>
      </c>
      <c r="O18" s="44">
        <v>1937.87</v>
      </c>
      <c r="P18" s="44">
        <v>1931.77</v>
      </c>
      <c r="Q18" s="44">
        <v>1933.71</v>
      </c>
      <c r="R18" s="44">
        <v>1890.38</v>
      </c>
      <c r="S18" s="44">
        <v>1881.41</v>
      </c>
      <c r="T18" s="44">
        <v>1896.45</v>
      </c>
      <c r="U18" s="44">
        <v>1937.76</v>
      </c>
      <c r="V18" s="44">
        <v>1932.81</v>
      </c>
      <c r="W18" s="44">
        <v>1912.28</v>
      </c>
      <c r="X18" s="44">
        <v>1859.35</v>
      </c>
      <c r="Y18" s="44">
        <v>1762.75</v>
      </c>
      <c r="Z18" s="44">
        <v>1555.07</v>
      </c>
      <c r="AA18" s="44">
        <v>1461.76</v>
      </c>
    </row>
    <row r="19" spans="1:27" ht="12.75" hidden="1" customHeight="1" outlineLevel="1" x14ac:dyDescent="0.3">
      <c r="A19" s="99" t="s">
        <v>2296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3">
      <c r="A20" s="99" t="s">
        <v>2297</v>
      </c>
      <c r="B20" s="63" t="s">
        <v>83</v>
      </c>
      <c r="C20" s="43" t="s">
        <v>79</v>
      </c>
      <c r="D20" s="44">
        <v>4.8</v>
      </c>
      <c r="E20" s="44">
        <v>4.8</v>
      </c>
      <c r="F20" s="44">
        <v>4.8</v>
      </c>
      <c r="G20" s="44">
        <v>4.8</v>
      </c>
      <c r="H20" s="44">
        <v>4.8</v>
      </c>
      <c r="I20" s="44">
        <v>4.8</v>
      </c>
      <c r="J20" s="44">
        <v>4.8</v>
      </c>
      <c r="K20" s="44">
        <v>4.8</v>
      </c>
      <c r="L20" s="44">
        <v>4.8</v>
      </c>
      <c r="M20" s="44">
        <v>4.8</v>
      </c>
      <c r="N20" s="44">
        <v>4.8</v>
      </c>
      <c r="O20" s="44">
        <v>4.8</v>
      </c>
      <c r="P20" s="44">
        <v>4.8</v>
      </c>
      <c r="Q20" s="44">
        <v>4.8</v>
      </c>
      <c r="R20" s="44">
        <v>4.8</v>
      </c>
      <c r="S20" s="44">
        <v>4.8</v>
      </c>
      <c r="T20" s="44">
        <v>4.8</v>
      </c>
      <c r="U20" s="44">
        <v>4.8</v>
      </c>
      <c r="V20" s="44">
        <v>4.8</v>
      </c>
      <c r="W20" s="44">
        <v>4.8</v>
      </c>
      <c r="X20" s="44">
        <v>4.8</v>
      </c>
      <c r="Y20" s="44">
        <v>4.8</v>
      </c>
      <c r="Z20" s="44">
        <v>4.8</v>
      </c>
      <c r="AA20" s="44">
        <v>4.8</v>
      </c>
    </row>
    <row r="21" spans="1:27" ht="12.75" hidden="1" customHeight="1" outlineLevel="1" x14ac:dyDescent="0.3">
      <c r="A21" s="99" t="s">
        <v>2298</v>
      </c>
      <c r="B21" s="63" t="s">
        <v>81</v>
      </c>
      <c r="C21" s="43" t="s">
        <v>79</v>
      </c>
      <c r="D21" s="44">
        <f>$D$11</f>
        <v>264.79000000000002</v>
      </c>
      <c r="E21" s="44">
        <f t="shared" ref="E21:AA21" si="8">$D$11</f>
        <v>264.79000000000002</v>
      </c>
      <c r="F21" s="44">
        <f t="shared" si="8"/>
        <v>264.79000000000002</v>
      </c>
      <c r="G21" s="44">
        <f t="shared" si="8"/>
        <v>264.79000000000002</v>
      </c>
      <c r="H21" s="44">
        <f t="shared" si="8"/>
        <v>264.79000000000002</v>
      </c>
      <c r="I21" s="44">
        <f t="shared" si="8"/>
        <v>264.79000000000002</v>
      </c>
      <c r="J21" s="44">
        <f t="shared" si="8"/>
        <v>264.79000000000002</v>
      </c>
      <c r="K21" s="44">
        <f t="shared" si="8"/>
        <v>264.79000000000002</v>
      </c>
      <c r="L21" s="44">
        <f t="shared" si="8"/>
        <v>264.79000000000002</v>
      </c>
      <c r="M21" s="44">
        <f t="shared" si="8"/>
        <v>264.79000000000002</v>
      </c>
      <c r="N21" s="44">
        <f t="shared" si="8"/>
        <v>264.79000000000002</v>
      </c>
      <c r="O21" s="44">
        <f t="shared" si="8"/>
        <v>264.79000000000002</v>
      </c>
      <c r="P21" s="44">
        <f t="shared" si="8"/>
        <v>264.79000000000002</v>
      </c>
      <c r="Q21" s="44">
        <f t="shared" si="8"/>
        <v>264.79000000000002</v>
      </c>
      <c r="R21" s="44">
        <f t="shared" si="8"/>
        <v>264.79000000000002</v>
      </c>
      <c r="S21" s="44">
        <f t="shared" si="8"/>
        <v>264.79000000000002</v>
      </c>
      <c r="T21" s="44">
        <f t="shared" si="8"/>
        <v>264.79000000000002</v>
      </c>
      <c r="U21" s="44">
        <f t="shared" si="8"/>
        <v>264.79000000000002</v>
      </c>
      <c r="V21" s="44">
        <f t="shared" si="8"/>
        <v>264.79000000000002</v>
      </c>
      <c r="W21" s="44">
        <f t="shared" si="8"/>
        <v>264.79000000000002</v>
      </c>
      <c r="X21" s="44">
        <f t="shared" si="8"/>
        <v>264.79000000000002</v>
      </c>
      <c r="Y21" s="44">
        <f t="shared" si="8"/>
        <v>264.79000000000002</v>
      </c>
      <c r="Z21" s="44">
        <f t="shared" si="8"/>
        <v>264.79000000000002</v>
      </c>
      <c r="AA21" s="44">
        <f t="shared" si="8"/>
        <v>264.79000000000002</v>
      </c>
    </row>
    <row r="22" spans="1:27" ht="12.75" customHeight="1" collapsed="1" x14ac:dyDescent="0.3">
      <c r="A22" s="98" t="s">
        <v>2299</v>
      </c>
      <c r="B22" s="28" t="str">
        <f>"04"&amp;"."&amp;$B$753&amp;"."&amp;$B$754</f>
        <v>04.02.2024</v>
      </c>
      <c r="C22" s="90" t="s">
        <v>76</v>
      </c>
      <c r="D22" s="91">
        <f>ROUND(((D23+D24+D26+D25)/1000),5)</f>
        <v>1.7343599999999999</v>
      </c>
      <c r="E22" s="91">
        <f>ROUND(((E23+E24+E26+E25)/1000),5)</f>
        <v>1.57578</v>
      </c>
      <c r="F22" s="91">
        <f>ROUND(((F23+F24+F26+F25)/1000),5)</f>
        <v>1.5253300000000001</v>
      </c>
      <c r="G22" s="91">
        <f t="shared" ref="G22:AA22" si="9">ROUND(((G23+G24+G26+G25)/1000),5)</f>
        <v>1.51702</v>
      </c>
      <c r="H22" s="91">
        <f t="shared" si="9"/>
        <v>1.5221899999999999</v>
      </c>
      <c r="I22" s="91">
        <f t="shared" si="9"/>
        <v>1.5384800000000001</v>
      </c>
      <c r="J22" s="91">
        <f t="shared" si="9"/>
        <v>1.57317</v>
      </c>
      <c r="K22" s="91">
        <f t="shared" si="9"/>
        <v>1.7272700000000001</v>
      </c>
      <c r="L22" s="91">
        <f t="shared" si="9"/>
        <v>1.8422400000000001</v>
      </c>
      <c r="M22" s="91">
        <f t="shared" si="9"/>
        <v>2.0505900000000001</v>
      </c>
      <c r="N22" s="91">
        <f t="shared" si="9"/>
        <v>2.1322399999999999</v>
      </c>
      <c r="O22" s="91">
        <f t="shared" si="9"/>
        <v>2.1598299999999999</v>
      </c>
      <c r="P22" s="91">
        <f t="shared" si="9"/>
        <v>2.1652300000000002</v>
      </c>
      <c r="Q22" s="91">
        <f t="shared" si="9"/>
        <v>2.1691199999999999</v>
      </c>
      <c r="R22" s="91">
        <f t="shared" si="9"/>
        <v>2.1311</v>
      </c>
      <c r="S22" s="91">
        <f t="shared" si="9"/>
        <v>2.1427399999999999</v>
      </c>
      <c r="T22" s="91">
        <f t="shared" si="9"/>
        <v>2.16954</v>
      </c>
      <c r="U22" s="91">
        <f t="shared" si="9"/>
        <v>2.2221500000000001</v>
      </c>
      <c r="V22" s="91">
        <f t="shared" si="9"/>
        <v>2.2034899999999999</v>
      </c>
      <c r="W22" s="91">
        <f t="shared" si="9"/>
        <v>2.16831</v>
      </c>
      <c r="X22" s="91">
        <f t="shared" si="9"/>
        <v>2.1609799999999999</v>
      </c>
      <c r="Y22" s="91">
        <f t="shared" si="9"/>
        <v>2.0633300000000001</v>
      </c>
      <c r="Z22" s="91">
        <f t="shared" si="9"/>
        <v>1.82609</v>
      </c>
      <c r="AA22" s="91">
        <f t="shared" si="9"/>
        <v>1.7780199999999999</v>
      </c>
    </row>
    <row r="23" spans="1:27" ht="12.75" hidden="1" customHeight="1" outlineLevel="1" x14ac:dyDescent="0.3">
      <c r="A23" s="99" t="s">
        <v>2300</v>
      </c>
      <c r="B23" s="63" t="s">
        <v>238</v>
      </c>
      <c r="C23" s="43" t="s">
        <v>79</v>
      </c>
      <c r="D23" s="44">
        <v>1398.59</v>
      </c>
      <c r="E23" s="44">
        <v>1240.01</v>
      </c>
      <c r="F23" s="44">
        <v>1189.56</v>
      </c>
      <c r="G23" s="44">
        <v>1181.25</v>
      </c>
      <c r="H23" s="44">
        <v>1186.42</v>
      </c>
      <c r="I23" s="44">
        <v>1202.71</v>
      </c>
      <c r="J23" s="44">
        <v>1237.4000000000001</v>
      </c>
      <c r="K23" s="44">
        <v>1391.5</v>
      </c>
      <c r="L23" s="44">
        <v>1506.47</v>
      </c>
      <c r="M23" s="44">
        <v>1714.82</v>
      </c>
      <c r="N23" s="44">
        <v>1796.47</v>
      </c>
      <c r="O23" s="44">
        <v>1824.06</v>
      </c>
      <c r="P23" s="44">
        <v>1829.46</v>
      </c>
      <c r="Q23" s="44">
        <v>1833.35</v>
      </c>
      <c r="R23" s="44">
        <v>1795.33</v>
      </c>
      <c r="S23" s="44">
        <v>1806.97</v>
      </c>
      <c r="T23" s="44">
        <v>1833.77</v>
      </c>
      <c r="U23" s="44">
        <v>1886.38</v>
      </c>
      <c r="V23" s="44">
        <v>1867.72</v>
      </c>
      <c r="W23" s="44">
        <v>1832.54</v>
      </c>
      <c r="X23" s="44">
        <v>1825.21</v>
      </c>
      <c r="Y23" s="44">
        <v>1727.56</v>
      </c>
      <c r="Z23" s="44">
        <v>1490.32</v>
      </c>
      <c r="AA23" s="44">
        <v>1442.25</v>
      </c>
    </row>
    <row r="24" spans="1:27" ht="12.75" hidden="1" customHeight="1" outlineLevel="1" x14ac:dyDescent="0.3">
      <c r="A24" s="99" t="s">
        <v>2301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3">
      <c r="A25" s="99" t="s">
        <v>2302</v>
      </c>
      <c r="B25" s="63" t="s">
        <v>83</v>
      </c>
      <c r="C25" s="43" t="s">
        <v>79</v>
      </c>
      <c r="D25" s="44">
        <v>4.8</v>
      </c>
      <c r="E25" s="44">
        <v>4.8</v>
      </c>
      <c r="F25" s="44">
        <v>4.8</v>
      </c>
      <c r="G25" s="44">
        <v>4.8</v>
      </c>
      <c r="H25" s="44">
        <v>4.8</v>
      </c>
      <c r="I25" s="44">
        <v>4.8</v>
      </c>
      <c r="J25" s="44">
        <v>4.8</v>
      </c>
      <c r="K25" s="44">
        <v>4.8</v>
      </c>
      <c r="L25" s="44">
        <v>4.8</v>
      </c>
      <c r="M25" s="44">
        <v>4.8</v>
      </c>
      <c r="N25" s="44">
        <v>4.8</v>
      </c>
      <c r="O25" s="44">
        <v>4.8</v>
      </c>
      <c r="P25" s="44">
        <v>4.8</v>
      </c>
      <c r="Q25" s="44">
        <v>4.8</v>
      </c>
      <c r="R25" s="44">
        <v>4.8</v>
      </c>
      <c r="S25" s="44">
        <v>4.8</v>
      </c>
      <c r="T25" s="44">
        <v>4.8</v>
      </c>
      <c r="U25" s="44">
        <v>4.8</v>
      </c>
      <c r="V25" s="44">
        <v>4.8</v>
      </c>
      <c r="W25" s="44">
        <v>4.8</v>
      </c>
      <c r="X25" s="44">
        <v>4.8</v>
      </c>
      <c r="Y25" s="44">
        <v>4.8</v>
      </c>
      <c r="Z25" s="44">
        <v>4.8</v>
      </c>
      <c r="AA25" s="44">
        <v>4.8</v>
      </c>
    </row>
    <row r="26" spans="1:27" ht="12.75" hidden="1" customHeight="1" outlineLevel="1" x14ac:dyDescent="0.3">
      <c r="A26" s="99" t="s">
        <v>2303</v>
      </c>
      <c r="B26" s="63" t="s">
        <v>81</v>
      </c>
      <c r="C26" s="43" t="s">
        <v>79</v>
      </c>
      <c r="D26" s="44">
        <f>$D$11</f>
        <v>264.79000000000002</v>
      </c>
      <c r="E26" s="44">
        <f t="shared" ref="E26:AA26" si="11">$D$11</f>
        <v>264.79000000000002</v>
      </c>
      <c r="F26" s="44">
        <f t="shared" si="11"/>
        <v>264.79000000000002</v>
      </c>
      <c r="G26" s="44">
        <f t="shared" si="11"/>
        <v>264.79000000000002</v>
      </c>
      <c r="H26" s="44">
        <f t="shared" si="11"/>
        <v>264.79000000000002</v>
      </c>
      <c r="I26" s="44">
        <f t="shared" si="11"/>
        <v>264.79000000000002</v>
      </c>
      <c r="J26" s="44">
        <f t="shared" si="11"/>
        <v>264.79000000000002</v>
      </c>
      <c r="K26" s="44">
        <f t="shared" si="11"/>
        <v>264.79000000000002</v>
      </c>
      <c r="L26" s="44">
        <f t="shared" si="11"/>
        <v>264.79000000000002</v>
      </c>
      <c r="M26" s="44">
        <f t="shared" si="11"/>
        <v>264.79000000000002</v>
      </c>
      <c r="N26" s="44">
        <f t="shared" si="11"/>
        <v>264.79000000000002</v>
      </c>
      <c r="O26" s="44">
        <f t="shared" si="11"/>
        <v>264.79000000000002</v>
      </c>
      <c r="P26" s="44">
        <f t="shared" si="11"/>
        <v>264.79000000000002</v>
      </c>
      <c r="Q26" s="44">
        <f t="shared" si="11"/>
        <v>264.79000000000002</v>
      </c>
      <c r="R26" s="44">
        <f t="shared" si="11"/>
        <v>264.79000000000002</v>
      </c>
      <c r="S26" s="44">
        <f t="shared" si="11"/>
        <v>264.79000000000002</v>
      </c>
      <c r="T26" s="44">
        <f t="shared" si="11"/>
        <v>264.79000000000002</v>
      </c>
      <c r="U26" s="44">
        <f t="shared" si="11"/>
        <v>264.79000000000002</v>
      </c>
      <c r="V26" s="44">
        <f t="shared" si="11"/>
        <v>264.79000000000002</v>
      </c>
      <c r="W26" s="44">
        <f t="shared" si="11"/>
        <v>264.79000000000002</v>
      </c>
      <c r="X26" s="44">
        <f t="shared" si="11"/>
        <v>264.79000000000002</v>
      </c>
      <c r="Y26" s="44">
        <f t="shared" si="11"/>
        <v>264.79000000000002</v>
      </c>
      <c r="Z26" s="44">
        <f t="shared" si="11"/>
        <v>264.79000000000002</v>
      </c>
      <c r="AA26" s="44">
        <f t="shared" si="11"/>
        <v>264.79000000000002</v>
      </c>
    </row>
    <row r="27" spans="1:27" ht="12.75" customHeight="1" collapsed="1" x14ac:dyDescent="0.3">
      <c r="A27" s="98" t="s">
        <v>2304</v>
      </c>
      <c r="B27" s="28" t="str">
        <f>"05"&amp;"."&amp;$B$753&amp;"."&amp;$B$754</f>
        <v>05.02.2024</v>
      </c>
      <c r="C27" s="90" t="s">
        <v>76</v>
      </c>
      <c r="D27" s="91">
        <f>ROUND(((D28+D29+D31+D30)/1000),5)</f>
        <v>1.6413800000000001</v>
      </c>
      <c r="E27" s="91">
        <f>ROUND(((E28+E29+E31+E30)/1000),5)</f>
        <v>1.5335799999999999</v>
      </c>
      <c r="F27" s="91">
        <f>ROUND(((F28+F29+F31+F30)/1000),5)</f>
        <v>1.51047</v>
      </c>
      <c r="G27" s="91">
        <f t="shared" ref="G27:AA27" si="12">ROUND(((G28+G29+G31+G30)/1000),5)</f>
        <v>1.5178700000000001</v>
      </c>
      <c r="H27" s="91">
        <f t="shared" si="12"/>
        <v>1.5559700000000001</v>
      </c>
      <c r="I27" s="91">
        <f t="shared" si="12"/>
        <v>1.6702900000000001</v>
      </c>
      <c r="J27" s="91">
        <f t="shared" si="12"/>
        <v>1.8408899999999999</v>
      </c>
      <c r="K27" s="91">
        <f t="shared" si="12"/>
        <v>2.1232500000000001</v>
      </c>
      <c r="L27" s="91">
        <f t="shared" si="12"/>
        <v>2.3089300000000001</v>
      </c>
      <c r="M27" s="91">
        <f t="shared" si="12"/>
        <v>2.3665400000000001</v>
      </c>
      <c r="N27" s="91">
        <f t="shared" si="12"/>
        <v>2.3815</v>
      </c>
      <c r="O27" s="91">
        <f t="shared" si="12"/>
        <v>2.4103599999999998</v>
      </c>
      <c r="P27" s="91">
        <f t="shared" si="12"/>
        <v>2.3896899999999999</v>
      </c>
      <c r="Q27" s="91">
        <f t="shared" si="12"/>
        <v>2.37541</v>
      </c>
      <c r="R27" s="91">
        <f t="shared" si="12"/>
        <v>2.36578</v>
      </c>
      <c r="S27" s="91">
        <f t="shared" si="12"/>
        <v>2.3079299999999998</v>
      </c>
      <c r="T27" s="91">
        <f t="shared" si="12"/>
        <v>2.27441</v>
      </c>
      <c r="U27" s="91">
        <f t="shared" si="12"/>
        <v>2.3237299999999999</v>
      </c>
      <c r="V27" s="91">
        <f t="shared" si="12"/>
        <v>2.3559700000000001</v>
      </c>
      <c r="W27" s="91">
        <f t="shared" si="12"/>
        <v>2.34965</v>
      </c>
      <c r="X27" s="91">
        <f t="shared" si="12"/>
        <v>2.17096</v>
      </c>
      <c r="Y27" s="91">
        <f t="shared" si="12"/>
        <v>2.0644499999999999</v>
      </c>
      <c r="Z27" s="91">
        <f t="shared" si="12"/>
        <v>1.82622</v>
      </c>
      <c r="AA27" s="91">
        <f t="shared" si="12"/>
        <v>1.68702</v>
      </c>
    </row>
    <row r="28" spans="1:27" ht="12.75" hidden="1" customHeight="1" outlineLevel="1" x14ac:dyDescent="0.3">
      <c r="A28" s="99" t="s">
        <v>2305</v>
      </c>
      <c r="B28" s="63" t="s">
        <v>238</v>
      </c>
      <c r="C28" s="43" t="s">
        <v>79</v>
      </c>
      <c r="D28" s="44">
        <v>1305.6099999999999</v>
      </c>
      <c r="E28" s="44">
        <v>1197.81</v>
      </c>
      <c r="F28" s="44">
        <v>1174.7</v>
      </c>
      <c r="G28" s="44">
        <v>1182.0999999999999</v>
      </c>
      <c r="H28" s="44">
        <v>1220.2</v>
      </c>
      <c r="I28" s="44">
        <v>1334.52</v>
      </c>
      <c r="J28" s="44">
        <v>1505.12</v>
      </c>
      <c r="K28" s="44">
        <v>1787.48</v>
      </c>
      <c r="L28" s="44">
        <v>1973.16</v>
      </c>
      <c r="M28" s="44">
        <v>2030.77</v>
      </c>
      <c r="N28" s="44">
        <v>2045.73</v>
      </c>
      <c r="O28" s="44">
        <v>2074.59</v>
      </c>
      <c r="P28" s="44">
        <v>2053.92</v>
      </c>
      <c r="Q28" s="44">
        <v>2039.64</v>
      </c>
      <c r="R28" s="44">
        <v>2030.01</v>
      </c>
      <c r="S28" s="44">
        <v>1972.16</v>
      </c>
      <c r="T28" s="44">
        <v>1938.64</v>
      </c>
      <c r="U28" s="44">
        <v>1987.96</v>
      </c>
      <c r="V28" s="44">
        <v>2020.2</v>
      </c>
      <c r="W28" s="44">
        <v>2013.88</v>
      </c>
      <c r="X28" s="44">
        <v>1835.19</v>
      </c>
      <c r="Y28" s="44">
        <v>1728.68</v>
      </c>
      <c r="Z28" s="44">
        <v>1490.45</v>
      </c>
      <c r="AA28" s="44">
        <v>1351.25</v>
      </c>
    </row>
    <row r="29" spans="1:27" ht="12.75" hidden="1" customHeight="1" outlineLevel="1" x14ac:dyDescent="0.3">
      <c r="A29" s="99" t="s">
        <v>2306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3">
      <c r="A30" s="99" t="s">
        <v>2307</v>
      </c>
      <c r="B30" s="63" t="s">
        <v>83</v>
      </c>
      <c r="C30" s="43" t="s">
        <v>79</v>
      </c>
      <c r="D30" s="44">
        <v>4.8</v>
      </c>
      <c r="E30" s="44">
        <v>4.8</v>
      </c>
      <c r="F30" s="44">
        <v>4.8</v>
      </c>
      <c r="G30" s="44">
        <v>4.8</v>
      </c>
      <c r="H30" s="44">
        <v>4.8</v>
      </c>
      <c r="I30" s="44">
        <v>4.8</v>
      </c>
      <c r="J30" s="44">
        <v>4.8</v>
      </c>
      <c r="K30" s="44">
        <v>4.8</v>
      </c>
      <c r="L30" s="44">
        <v>4.8</v>
      </c>
      <c r="M30" s="44">
        <v>4.8</v>
      </c>
      <c r="N30" s="44">
        <v>4.8</v>
      </c>
      <c r="O30" s="44">
        <v>4.8</v>
      </c>
      <c r="P30" s="44">
        <v>4.8</v>
      </c>
      <c r="Q30" s="44">
        <v>4.8</v>
      </c>
      <c r="R30" s="44">
        <v>4.8</v>
      </c>
      <c r="S30" s="44">
        <v>4.8</v>
      </c>
      <c r="T30" s="44">
        <v>4.8</v>
      </c>
      <c r="U30" s="44">
        <v>4.8</v>
      </c>
      <c r="V30" s="44">
        <v>4.8</v>
      </c>
      <c r="W30" s="44">
        <v>4.8</v>
      </c>
      <c r="X30" s="44">
        <v>4.8</v>
      </c>
      <c r="Y30" s="44">
        <v>4.8</v>
      </c>
      <c r="Z30" s="44">
        <v>4.8</v>
      </c>
      <c r="AA30" s="44">
        <v>4.8</v>
      </c>
    </row>
    <row r="31" spans="1:27" ht="12.75" hidden="1" customHeight="1" outlineLevel="1" x14ac:dyDescent="0.3">
      <c r="A31" s="99" t="s">
        <v>2308</v>
      </c>
      <c r="B31" s="63" t="s">
        <v>81</v>
      </c>
      <c r="C31" s="43" t="s">
        <v>79</v>
      </c>
      <c r="D31" s="44">
        <f>$D$11</f>
        <v>264.79000000000002</v>
      </c>
      <c r="E31" s="44">
        <f t="shared" ref="E31:AA31" si="14">$D$11</f>
        <v>264.79000000000002</v>
      </c>
      <c r="F31" s="44">
        <f t="shared" si="14"/>
        <v>264.79000000000002</v>
      </c>
      <c r="G31" s="44">
        <f t="shared" si="14"/>
        <v>264.79000000000002</v>
      </c>
      <c r="H31" s="44">
        <f t="shared" si="14"/>
        <v>264.79000000000002</v>
      </c>
      <c r="I31" s="44">
        <f t="shared" si="14"/>
        <v>264.79000000000002</v>
      </c>
      <c r="J31" s="44">
        <f t="shared" si="14"/>
        <v>264.79000000000002</v>
      </c>
      <c r="K31" s="44">
        <f t="shared" si="14"/>
        <v>264.79000000000002</v>
      </c>
      <c r="L31" s="44">
        <f t="shared" si="14"/>
        <v>264.79000000000002</v>
      </c>
      <c r="M31" s="44">
        <f t="shared" si="14"/>
        <v>264.79000000000002</v>
      </c>
      <c r="N31" s="44">
        <f t="shared" si="14"/>
        <v>264.79000000000002</v>
      </c>
      <c r="O31" s="44">
        <f t="shared" si="14"/>
        <v>264.79000000000002</v>
      </c>
      <c r="P31" s="44">
        <f t="shared" si="14"/>
        <v>264.79000000000002</v>
      </c>
      <c r="Q31" s="44">
        <f t="shared" si="14"/>
        <v>264.79000000000002</v>
      </c>
      <c r="R31" s="44">
        <f t="shared" si="14"/>
        <v>264.79000000000002</v>
      </c>
      <c r="S31" s="44">
        <f t="shared" si="14"/>
        <v>264.79000000000002</v>
      </c>
      <c r="T31" s="44">
        <f t="shared" si="14"/>
        <v>264.79000000000002</v>
      </c>
      <c r="U31" s="44">
        <f t="shared" si="14"/>
        <v>264.79000000000002</v>
      </c>
      <c r="V31" s="44">
        <f t="shared" si="14"/>
        <v>264.79000000000002</v>
      </c>
      <c r="W31" s="44">
        <f t="shared" si="14"/>
        <v>264.79000000000002</v>
      </c>
      <c r="X31" s="44">
        <f t="shared" si="14"/>
        <v>264.79000000000002</v>
      </c>
      <c r="Y31" s="44">
        <f t="shared" si="14"/>
        <v>264.79000000000002</v>
      </c>
      <c r="Z31" s="44">
        <f t="shared" si="14"/>
        <v>264.79000000000002</v>
      </c>
      <c r="AA31" s="44">
        <f t="shared" si="14"/>
        <v>264.79000000000002</v>
      </c>
    </row>
    <row r="32" spans="1:27" ht="12.75" customHeight="1" collapsed="1" x14ac:dyDescent="0.3">
      <c r="A32" s="98" t="s">
        <v>2309</v>
      </c>
      <c r="B32" s="28" t="str">
        <f>"06"&amp;"."&amp;$B$753&amp;"."&amp;$B$754</f>
        <v>06.02.2024</v>
      </c>
      <c r="C32" s="90" t="s">
        <v>76</v>
      </c>
      <c r="D32" s="91">
        <f>ROUND(((D33+D34+D36+D35)/1000),5)</f>
        <v>1.58693</v>
      </c>
      <c r="E32" s="91">
        <f>ROUND(((E33+E34+E36+E35)/1000),5)</f>
        <v>1.52793</v>
      </c>
      <c r="F32" s="91">
        <f>ROUND(((F33+F34+F36+F35)/1000),5)</f>
        <v>1.49861</v>
      </c>
      <c r="G32" s="91">
        <f t="shared" ref="G32:AA32" si="15">ROUND(((G33+G34+G36+G35)/1000),5)</f>
        <v>1.4868699999999999</v>
      </c>
      <c r="H32" s="91">
        <f t="shared" si="15"/>
        <v>1.5328999999999999</v>
      </c>
      <c r="I32" s="91">
        <f t="shared" si="15"/>
        <v>1.59598</v>
      </c>
      <c r="J32" s="91">
        <f t="shared" si="15"/>
        <v>1.76162</v>
      </c>
      <c r="K32" s="91">
        <f t="shared" si="15"/>
        <v>2.0123199999999999</v>
      </c>
      <c r="L32" s="91">
        <f t="shared" si="15"/>
        <v>2.1715800000000001</v>
      </c>
      <c r="M32" s="91">
        <f t="shared" si="15"/>
        <v>2.2059099999999998</v>
      </c>
      <c r="N32" s="91">
        <f t="shared" si="15"/>
        <v>2.2280099999999998</v>
      </c>
      <c r="O32" s="91">
        <f t="shared" si="15"/>
        <v>2.2603800000000001</v>
      </c>
      <c r="P32" s="91">
        <f t="shared" si="15"/>
        <v>2.2335500000000001</v>
      </c>
      <c r="Q32" s="91">
        <f t="shared" si="15"/>
        <v>2.25624</v>
      </c>
      <c r="R32" s="91">
        <f t="shared" si="15"/>
        <v>2.2422200000000001</v>
      </c>
      <c r="S32" s="91">
        <f t="shared" si="15"/>
        <v>2.19693</v>
      </c>
      <c r="T32" s="91">
        <f t="shared" si="15"/>
        <v>2.1754799999999999</v>
      </c>
      <c r="U32" s="91">
        <f t="shared" si="15"/>
        <v>2.2137199999999999</v>
      </c>
      <c r="V32" s="91">
        <f t="shared" si="15"/>
        <v>2.21888</v>
      </c>
      <c r="W32" s="91">
        <f t="shared" si="15"/>
        <v>2.2287400000000002</v>
      </c>
      <c r="X32" s="91">
        <f t="shared" si="15"/>
        <v>2.1344400000000001</v>
      </c>
      <c r="Y32" s="91">
        <f t="shared" si="15"/>
        <v>2.03749</v>
      </c>
      <c r="Z32" s="91">
        <f t="shared" si="15"/>
        <v>1.8251500000000001</v>
      </c>
      <c r="AA32" s="91">
        <f t="shared" si="15"/>
        <v>1.60806</v>
      </c>
    </row>
    <row r="33" spans="1:27" ht="12.75" hidden="1" customHeight="1" outlineLevel="1" x14ac:dyDescent="0.3">
      <c r="A33" s="99" t="s">
        <v>2310</v>
      </c>
      <c r="B33" s="63" t="s">
        <v>238</v>
      </c>
      <c r="C33" s="43" t="s">
        <v>79</v>
      </c>
      <c r="D33" s="44">
        <v>1251.1600000000001</v>
      </c>
      <c r="E33" s="44">
        <v>1192.1600000000001</v>
      </c>
      <c r="F33" s="44">
        <v>1162.8399999999999</v>
      </c>
      <c r="G33" s="44">
        <v>1151.0999999999999</v>
      </c>
      <c r="H33" s="44">
        <v>1197.1300000000001</v>
      </c>
      <c r="I33" s="44">
        <v>1260.21</v>
      </c>
      <c r="J33" s="44">
        <v>1425.85</v>
      </c>
      <c r="K33" s="44">
        <v>1676.55</v>
      </c>
      <c r="L33" s="44">
        <v>1835.81</v>
      </c>
      <c r="M33" s="44">
        <v>1870.14</v>
      </c>
      <c r="N33" s="44">
        <v>1892.24</v>
      </c>
      <c r="O33" s="44">
        <v>1924.61</v>
      </c>
      <c r="P33" s="44">
        <v>1897.78</v>
      </c>
      <c r="Q33" s="44">
        <v>1920.47</v>
      </c>
      <c r="R33" s="44">
        <v>1906.45</v>
      </c>
      <c r="S33" s="44">
        <v>1861.16</v>
      </c>
      <c r="T33" s="44">
        <v>1839.71</v>
      </c>
      <c r="U33" s="44">
        <v>1877.95</v>
      </c>
      <c r="V33" s="44">
        <v>1883.11</v>
      </c>
      <c r="W33" s="44">
        <v>1892.97</v>
      </c>
      <c r="X33" s="44">
        <v>1798.67</v>
      </c>
      <c r="Y33" s="44">
        <v>1701.72</v>
      </c>
      <c r="Z33" s="44">
        <v>1489.38</v>
      </c>
      <c r="AA33" s="44">
        <v>1272.29</v>
      </c>
    </row>
    <row r="34" spans="1:27" ht="12.75" hidden="1" customHeight="1" outlineLevel="1" x14ac:dyDescent="0.3">
      <c r="A34" s="99" t="s">
        <v>2311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3">
      <c r="A35" s="99" t="s">
        <v>2312</v>
      </c>
      <c r="B35" s="63" t="s">
        <v>83</v>
      </c>
      <c r="C35" s="43" t="s">
        <v>79</v>
      </c>
      <c r="D35" s="44">
        <v>4.8</v>
      </c>
      <c r="E35" s="44">
        <v>4.8</v>
      </c>
      <c r="F35" s="44">
        <v>4.8</v>
      </c>
      <c r="G35" s="44">
        <v>4.8</v>
      </c>
      <c r="H35" s="44">
        <v>4.8</v>
      </c>
      <c r="I35" s="44">
        <v>4.8</v>
      </c>
      <c r="J35" s="44">
        <v>4.8</v>
      </c>
      <c r="K35" s="44">
        <v>4.8</v>
      </c>
      <c r="L35" s="44">
        <v>4.8</v>
      </c>
      <c r="M35" s="44">
        <v>4.8</v>
      </c>
      <c r="N35" s="44">
        <v>4.8</v>
      </c>
      <c r="O35" s="44">
        <v>4.8</v>
      </c>
      <c r="P35" s="44">
        <v>4.8</v>
      </c>
      <c r="Q35" s="44">
        <v>4.8</v>
      </c>
      <c r="R35" s="44">
        <v>4.8</v>
      </c>
      <c r="S35" s="44">
        <v>4.8</v>
      </c>
      <c r="T35" s="44">
        <v>4.8</v>
      </c>
      <c r="U35" s="44">
        <v>4.8</v>
      </c>
      <c r="V35" s="44">
        <v>4.8</v>
      </c>
      <c r="W35" s="44">
        <v>4.8</v>
      </c>
      <c r="X35" s="44">
        <v>4.8</v>
      </c>
      <c r="Y35" s="44">
        <v>4.8</v>
      </c>
      <c r="Z35" s="44">
        <v>4.8</v>
      </c>
      <c r="AA35" s="44">
        <v>4.8</v>
      </c>
    </row>
    <row r="36" spans="1:27" ht="12.75" hidden="1" customHeight="1" outlineLevel="1" x14ac:dyDescent="0.3">
      <c r="A36" s="99" t="s">
        <v>2313</v>
      </c>
      <c r="B36" s="63" t="s">
        <v>81</v>
      </c>
      <c r="C36" s="43" t="s">
        <v>79</v>
      </c>
      <c r="D36" s="44">
        <f>$D$11</f>
        <v>264.79000000000002</v>
      </c>
      <c r="E36" s="44">
        <f t="shared" ref="E36:AA36" si="17">$D$11</f>
        <v>264.79000000000002</v>
      </c>
      <c r="F36" s="44">
        <f t="shared" si="17"/>
        <v>264.79000000000002</v>
      </c>
      <c r="G36" s="44">
        <f t="shared" si="17"/>
        <v>264.79000000000002</v>
      </c>
      <c r="H36" s="44">
        <f t="shared" si="17"/>
        <v>264.79000000000002</v>
      </c>
      <c r="I36" s="44">
        <f t="shared" si="17"/>
        <v>264.79000000000002</v>
      </c>
      <c r="J36" s="44">
        <f t="shared" si="17"/>
        <v>264.79000000000002</v>
      </c>
      <c r="K36" s="44">
        <f t="shared" si="17"/>
        <v>264.79000000000002</v>
      </c>
      <c r="L36" s="44">
        <f t="shared" si="17"/>
        <v>264.79000000000002</v>
      </c>
      <c r="M36" s="44">
        <f t="shared" si="17"/>
        <v>264.79000000000002</v>
      </c>
      <c r="N36" s="44">
        <f t="shared" si="17"/>
        <v>264.79000000000002</v>
      </c>
      <c r="O36" s="44">
        <f t="shared" si="17"/>
        <v>264.79000000000002</v>
      </c>
      <c r="P36" s="44">
        <f t="shared" si="17"/>
        <v>264.79000000000002</v>
      </c>
      <c r="Q36" s="44">
        <f t="shared" si="17"/>
        <v>264.79000000000002</v>
      </c>
      <c r="R36" s="44">
        <f t="shared" si="17"/>
        <v>264.79000000000002</v>
      </c>
      <c r="S36" s="44">
        <f t="shared" si="17"/>
        <v>264.79000000000002</v>
      </c>
      <c r="T36" s="44">
        <f t="shared" si="17"/>
        <v>264.79000000000002</v>
      </c>
      <c r="U36" s="44">
        <f t="shared" si="17"/>
        <v>264.79000000000002</v>
      </c>
      <c r="V36" s="44">
        <f t="shared" si="17"/>
        <v>264.79000000000002</v>
      </c>
      <c r="W36" s="44">
        <f t="shared" si="17"/>
        <v>264.79000000000002</v>
      </c>
      <c r="X36" s="44">
        <f t="shared" si="17"/>
        <v>264.79000000000002</v>
      </c>
      <c r="Y36" s="44">
        <f t="shared" si="17"/>
        <v>264.79000000000002</v>
      </c>
      <c r="Z36" s="44">
        <f t="shared" si="17"/>
        <v>264.79000000000002</v>
      </c>
      <c r="AA36" s="44">
        <f t="shared" si="17"/>
        <v>264.79000000000002</v>
      </c>
    </row>
    <row r="37" spans="1:27" ht="12.75" customHeight="1" collapsed="1" x14ac:dyDescent="0.3">
      <c r="A37" s="98" t="s">
        <v>2314</v>
      </c>
      <c r="B37" s="28" t="str">
        <f>"07"&amp;"."&amp;$B$753&amp;"."&amp;$B$754</f>
        <v>07.02.2024</v>
      </c>
      <c r="C37" s="90" t="s">
        <v>76</v>
      </c>
      <c r="D37" s="91">
        <f>ROUND(((D38+D39+D41+D40)/1000),5)</f>
        <v>1.60771</v>
      </c>
      <c r="E37" s="91">
        <f>ROUND(((E38+E39+E41+E40)/1000),5)</f>
        <v>1.55202</v>
      </c>
      <c r="F37" s="91">
        <f>ROUND(((F38+F39+F41+F40)/1000),5)</f>
        <v>1.5134799999999999</v>
      </c>
      <c r="G37" s="91">
        <f t="shared" ref="G37:AA37" si="18">ROUND(((G38+G39+G41+G40)/1000),5)</f>
        <v>1.50837</v>
      </c>
      <c r="H37" s="91">
        <f t="shared" si="18"/>
        <v>1.5426</v>
      </c>
      <c r="I37" s="91">
        <f t="shared" si="18"/>
        <v>1.59972</v>
      </c>
      <c r="J37" s="91">
        <f t="shared" si="18"/>
        <v>1.7863599999999999</v>
      </c>
      <c r="K37" s="91">
        <f t="shared" si="18"/>
        <v>2.0619999999999998</v>
      </c>
      <c r="L37" s="91">
        <f t="shared" si="18"/>
        <v>2.2235299999999998</v>
      </c>
      <c r="M37" s="91">
        <f t="shared" si="18"/>
        <v>2.2808899999999999</v>
      </c>
      <c r="N37" s="91">
        <f t="shared" si="18"/>
        <v>2.31568</v>
      </c>
      <c r="O37" s="91">
        <f t="shared" si="18"/>
        <v>2.3525100000000001</v>
      </c>
      <c r="P37" s="91">
        <f t="shared" si="18"/>
        <v>2.31826</v>
      </c>
      <c r="Q37" s="91">
        <f t="shared" si="18"/>
        <v>2.3471700000000002</v>
      </c>
      <c r="R37" s="91">
        <f t="shared" si="18"/>
        <v>2.3470900000000001</v>
      </c>
      <c r="S37" s="91">
        <f t="shared" si="18"/>
        <v>2.2629800000000002</v>
      </c>
      <c r="T37" s="91">
        <f t="shared" si="18"/>
        <v>2.2323499999999998</v>
      </c>
      <c r="U37" s="91">
        <f t="shared" si="18"/>
        <v>2.2712400000000001</v>
      </c>
      <c r="V37" s="91">
        <f t="shared" si="18"/>
        <v>2.2584300000000002</v>
      </c>
      <c r="W37" s="91">
        <f t="shared" si="18"/>
        <v>2.2801499999999999</v>
      </c>
      <c r="X37" s="91">
        <f t="shared" si="18"/>
        <v>2.1799499999999998</v>
      </c>
      <c r="Y37" s="91">
        <f t="shared" si="18"/>
        <v>2.0868699999999998</v>
      </c>
      <c r="Z37" s="91">
        <f t="shared" si="18"/>
        <v>1.8386499999999999</v>
      </c>
      <c r="AA37" s="91">
        <f t="shared" si="18"/>
        <v>1.6391100000000001</v>
      </c>
    </row>
    <row r="38" spans="1:27" ht="12.75" hidden="1" customHeight="1" outlineLevel="1" x14ac:dyDescent="0.3">
      <c r="A38" s="99" t="s">
        <v>2315</v>
      </c>
      <c r="B38" s="63" t="s">
        <v>238</v>
      </c>
      <c r="C38" s="43" t="s">
        <v>79</v>
      </c>
      <c r="D38" s="44">
        <v>1271.94</v>
      </c>
      <c r="E38" s="44">
        <v>1216.25</v>
      </c>
      <c r="F38" s="44">
        <v>1177.71</v>
      </c>
      <c r="G38" s="44">
        <v>1172.5999999999999</v>
      </c>
      <c r="H38" s="44">
        <v>1206.83</v>
      </c>
      <c r="I38" s="44">
        <v>1263.95</v>
      </c>
      <c r="J38" s="44">
        <v>1450.59</v>
      </c>
      <c r="K38" s="44">
        <v>1726.23</v>
      </c>
      <c r="L38" s="44">
        <v>1887.76</v>
      </c>
      <c r="M38" s="44">
        <v>1945.12</v>
      </c>
      <c r="N38" s="44">
        <v>1979.91</v>
      </c>
      <c r="O38" s="44">
        <v>2016.74</v>
      </c>
      <c r="P38" s="44">
        <v>1982.49</v>
      </c>
      <c r="Q38" s="44">
        <v>2011.4</v>
      </c>
      <c r="R38" s="44">
        <v>2011.32</v>
      </c>
      <c r="S38" s="44">
        <v>1927.21</v>
      </c>
      <c r="T38" s="44">
        <v>1896.58</v>
      </c>
      <c r="U38" s="44">
        <v>1935.47</v>
      </c>
      <c r="V38" s="44">
        <v>1922.66</v>
      </c>
      <c r="W38" s="44">
        <v>1944.38</v>
      </c>
      <c r="X38" s="44">
        <v>1844.18</v>
      </c>
      <c r="Y38" s="44">
        <v>1751.1</v>
      </c>
      <c r="Z38" s="44">
        <v>1502.88</v>
      </c>
      <c r="AA38" s="44">
        <v>1303.3399999999999</v>
      </c>
    </row>
    <row r="39" spans="1:27" ht="12.75" hidden="1" customHeight="1" outlineLevel="1" x14ac:dyDescent="0.3">
      <c r="A39" s="99" t="s">
        <v>2316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3">
      <c r="A40" s="99" t="s">
        <v>2317</v>
      </c>
      <c r="B40" s="63" t="s">
        <v>83</v>
      </c>
      <c r="C40" s="43" t="s">
        <v>79</v>
      </c>
      <c r="D40" s="44">
        <v>4.8</v>
      </c>
      <c r="E40" s="44">
        <v>4.8</v>
      </c>
      <c r="F40" s="44">
        <v>4.8</v>
      </c>
      <c r="G40" s="44">
        <v>4.8</v>
      </c>
      <c r="H40" s="44">
        <v>4.8</v>
      </c>
      <c r="I40" s="44">
        <v>4.8</v>
      </c>
      <c r="J40" s="44">
        <v>4.8</v>
      </c>
      <c r="K40" s="44">
        <v>4.8</v>
      </c>
      <c r="L40" s="44">
        <v>4.8</v>
      </c>
      <c r="M40" s="44">
        <v>4.8</v>
      </c>
      <c r="N40" s="44">
        <v>4.8</v>
      </c>
      <c r="O40" s="44">
        <v>4.8</v>
      </c>
      <c r="P40" s="44">
        <v>4.8</v>
      </c>
      <c r="Q40" s="44">
        <v>4.8</v>
      </c>
      <c r="R40" s="44">
        <v>4.8</v>
      </c>
      <c r="S40" s="44">
        <v>4.8</v>
      </c>
      <c r="T40" s="44">
        <v>4.8</v>
      </c>
      <c r="U40" s="44">
        <v>4.8</v>
      </c>
      <c r="V40" s="44">
        <v>4.8</v>
      </c>
      <c r="W40" s="44">
        <v>4.8</v>
      </c>
      <c r="X40" s="44">
        <v>4.8</v>
      </c>
      <c r="Y40" s="44">
        <v>4.8</v>
      </c>
      <c r="Z40" s="44">
        <v>4.8</v>
      </c>
      <c r="AA40" s="44">
        <v>4.8</v>
      </c>
    </row>
    <row r="41" spans="1:27" ht="12.75" hidden="1" customHeight="1" outlineLevel="1" x14ac:dyDescent="0.3">
      <c r="A41" s="99" t="s">
        <v>2318</v>
      </c>
      <c r="B41" s="63" t="s">
        <v>81</v>
      </c>
      <c r="C41" s="43" t="s">
        <v>79</v>
      </c>
      <c r="D41" s="44">
        <f>$D$11</f>
        <v>264.79000000000002</v>
      </c>
      <c r="E41" s="44">
        <f t="shared" ref="E41:AA41" si="20">$D$11</f>
        <v>264.79000000000002</v>
      </c>
      <c r="F41" s="44">
        <f t="shared" si="20"/>
        <v>264.79000000000002</v>
      </c>
      <c r="G41" s="44">
        <f t="shared" si="20"/>
        <v>264.79000000000002</v>
      </c>
      <c r="H41" s="44">
        <f t="shared" si="20"/>
        <v>264.79000000000002</v>
      </c>
      <c r="I41" s="44">
        <f t="shared" si="20"/>
        <v>264.79000000000002</v>
      </c>
      <c r="J41" s="44">
        <f t="shared" si="20"/>
        <v>264.79000000000002</v>
      </c>
      <c r="K41" s="44">
        <f t="shared" si="20"/>
        <v>264.79000000000002</v>
      </c>
      <c r="L41" s="44">
        <f t="shared" si="20"/>
        <v>264.79000000000002</v>
      </c>
      <c r="M41" s="44">
        <f t="shared" si="20"/>
        <v>264.79000000000002</v>
      </c>
      <c r="N41" s="44">
        <f t="shared" si="20"/>
        <v>264.79000000000002</v>
      </c>
      <c r="O41" s="44">
        <f t="shared" si="20"/>
        <v>264.79000000000002</v>
      </c>
      <c r="P41" s="44">
        <f t="shared" si="20"/>
        <v>264.79000000000002</v>
      </c>
      <c r="Q41" s="44">
        <f t="shared" si="20"/>
        <v>264.79000000000002</v>
      </c>
      <c r="R41" s="44">
        <f t="shared" si="20"/>
        <v>264.79000000000002</v>
      </c>
      <c r="S41" s="44">
        <f t="shared" si="20"/>
        <v>264.79000000000002</v>
      </c>
      <c r="T41" s="44">
        <f t="shared" si="20"/>
        <v>264.79000000000002</v>
      </c>
      <c r="U41" s="44">
        <f t="shared" si="20"/>
        <v>264.79000000000002</v>
      </c>
      <c r="V41" s="44">
        <f t="shared" si="20"/>
        <v>264.79000000000002</v>
      </c>
      <c r="W41" s="44">
        <f t="shared" si="20"/>
        <v>264.79000000000002</v>
      </c>
      <c r="X41" s="44">
        <f t="shared" si="20"/>
        <v>264.79000000000002</v>
      </c>
      <c r="Y41" s="44">
        <f t="shared" si="20"/>
        <v>264.79000000000002</v>
      </c>
      <c r="Z41" s="44">
        <f t="shared" si="20"/>
        <v>264.79000000000002</v>
      </c>
      <c r="AA41" s="44">
        <f t="shared" si="20"/>
        <v>264.79000000000002</v>
      </c>
    </row>
    <row r="42" spans="1:27" ht="12.75" customHeight="1" collapsed="1" x14ac:dyDescent="0.3">
      <c r="A42" s="98" t="s">
        <v>2319</v>
      </c>
      <c r="B42" s="28" t="str">
        <f>"08"&amp;"."&amp;$B$753&amp;"."&amp;$B$754</f>
        <v>08.02.2024</v>
      </c>
      <c r="C42" s="90" t="s">
        <v>76</v>
      </c>
      <c r="D42" s="91">
        <f>ROUND(((D43+D44+D46+D45)/1000),5)</f>
        <v>1.60781</v>
      </c>
      <c r="E42" s="91">
        <f>ROUND(((E43+E44+E46+E45)/1000),5)</f>
        <v>1.52264</v>
      </c>
      <c r="F42" s="91">
        <f>ROUND(((F43+F44+F46+F45)/1000),5)</f>
        <v>1.49011</v>
      </c>
      <c r="G42" s="91">
        <f t="shared" ref="G42:AA42" si="21">ROUND(((G43+G44+G46+G45)/1000),5)</f>
        <v>1.48169</v>
      </c>
      <c r="H42" s="91">
        <f t="shared" si="21"/>
        <v>1.5148299999999999</v>
      </c>
      <c r="I42" s="91">
        <f t="shared" si="21"/>
        <v>1.6321600000000001</v>
      </c>
      <c r="J42" s="91">
        <f t="shared" si="21"/>
        <v>1.8413600000000001</v>
      </c>
      <c r="K42" s="91">
        <f t="shared" si="21"/>
        <v>2.13626</v>
      </c>
      <c r="L42" s="91">
        <f t="shared" si="21"/>
        <v>2.2583899999999999</v>
      </c>
      <c r="M42" s="91">
        <f t="shared" si="21"/>
        <v>2.3459400000000001</v>
      </c>
      <c r="N42" s="91">
        <f t="shared" si="21"/>
        <v>2.4131</v>
      </c>
      <c r="O42" s="91">
        <f t="shared" si="21"/>
        <v>2.42937</v>
      </c>
      <c r="P42" s="91">
        <f t="shared" si="21"/>
        <v>2.4015200000000001</v>
      </c>
      <c r="Q42" s="91">
        <f t="shared" si="21"/>
        <v>2.4082300000000001</v>
      </c>
      <c r="R42" s="91">
        <f t="shared" si="21"/>
        <v>2.3946999999999998</v>
      </c>
      <c r="S42" s="91">
        <f t="shared" si="21"/>
        <v>2.3314300000000001</v>
      </c>
      <c r="T42" s="91">
        <f t="shared" si="21"/>
        <v>2.4099400000000002</v>
      </c>
      <c r="U42" s="91">
        <f t="shared" si="21"/>
        <v>2.4420600000000001</v>
      </c>
      <c r="V42" s="91">
        <f t="shared" si="21"/>
        <v>2.5316200000000002</v>
      </c>
      <c r="W42" s="91">
        <f t="shared" si="21"/>
        <v>2.3781699999999999</v>
      </c>
      <c r="X42" s="91">
        <f t="shared" si="21"/>
        <v>2.3009900000000001</v>
      </c>
      <c r="Y42" s="91">
        <f t="shared" si="21"/>
        <v>2.1779799999999998</v>
      </c>
      <c r="Z42" s="91">
        <f t="shared" si="21"/>
        <v>2.0352999999999999</v>
      </c>
      <c r="AA42" s="91">
        <f t="shared" si="21"/>
        <v>1.78085</v>
      </c>
    </row>
    <row r="43" spans="1:27" ht="12.75" hidden="1" customHeight="1" outlineLevel="1" x14ac:dyDescent="0.3">
      <c r="A43" s="99" t="s">
        <v>2320</v>
      </c>
      <c r="B43" s="63" t="s">
        <v>238</v>
      </c>
      <c r="C43" s="43" t="s">
        <v>79</v>
      </c>
      <c r="D43" s="44">
        <v>1272.04</v>
      </c>
      <c r="E43" s="44">
        <v>1186.8699999999999</v>
      </c>
      <c r="F43" s="44">
        <v>1154.3399999999999</v>
      </c>
      <c r="G43" s="44">
        <v>1145.92</v>
      </c>
      <c r="H43" s="44">
        <v>1179.06</v>
      </c>
      <c r="I43" s="44">
        <v>1296.3900000000001</v>
      </c>
      <c r="J43" s="44">
        <v>1505.59</v>
      </c>
      <c r="K43" s="44">
        <v>1800.49</v>
      </c>
      <c r="L43" s="44">
        <v>1922.62</v>
      </c>
      <c r="M43" s="44">
        <v>2010.17</v>
      </c>
      <c r="N43" s="44">
        <v>2077.33</v>
      </c>
      <c r="O43" s="44">
        <v>2093.6</v>
      </c>
      <c r="P43" s="44">
        <v>2065.75</v>
      </c>
      <c r="Q43" s="44">
        <v>2072.46</v>
      </c>
      <c r="R43" s="44">
        <v>2058.9299999999998</v>
      </c>
      <c r="S43" s="44">
        <v>1995.66</v>
      </c>
      <c r="T43" s="44">
        <v>2074.17</v>
      </c>
      <c r="U43" s="44">
        <v>2106.29</v>
      </c>
      <c r="V43" s="44">
        <v>2195.85</v>
      </c>
      <c r="W43" s="44">
        <v>2042.4</v>
      </c>
      <c r="X43" s="44">
        <v>1965.22</v>
      </c>
      <c r="Y43" s="44">
        <v>1842.21</v>
      </c>
      <c r="Z43" s="44">
        <v>1699.53</v>
      </c>
      <c r="AA43" s="44">
        <v>1445.08</v>
      </c>
    </row>
    <row r="44" spans="1:27" ht="12.75" hidden="1" customHeight="1" outlineLevel="1" x14ac:dyDescent="0.3">
      <c r="A44" s="99" t="s">
        <v>2321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3">
      <c r="A45" s="99" t="s">
        <v>2322</v>
      </c>
      <c r="B45" s="63" t="s">
        <v>83</v>
      </c>
      <c r="C45" s="43" t="s">
        <v>79</v>
      </c>
      <c r="D45" s="44">
        <v>4.8</v>
      </c>
      <c r="E45" s="44">
        <v>4.8</v>
      </c>
      <c r="F45" s="44">
        <v>4.8</v>
      </c>
      <c r="G45" s="44">
        <v>4.8</v>
      </c>
      <c r="H45" s="44">
        <v>4.8</v>
      </c>
      <c r="I45" s="44">
        <v>4.8</v>
      </c>
      <c r="J45" s="44">
        <v>4.8</v>
      </c>
      <c r="K45" s="44">
        <v>4.8</v>
      </c>
      <c r="L45" s="44">
        <v>4.8</v>
      </c>
      <c r="M45" s="44">
        <v>4.8</v>
      </c>
      <c r="N45" s="44">
        <v>4.8</v>
      </c>
      <c r="O45" s="44">
        <v>4.8</v>
      </c>
      <c r="P45" s="44">
        <v>4.8</v>
      </c>
      <c r="Q45" s="44">
        <v>4.8</v>
      </c>
      <c r="R45" s="44">
        <v>4.8</v>
      </c>
      <c r="S45" s="44">
        <v>4.8</v>
      </c>
      <c r="T45" s="44">
        <v>4.8</v>
      </c>
      <c r="U45" s="44">
        <v>4.8</v>
      </c>
      <c r="V45" s="44">
        <v>4.8</v>
      </c>
      <c r="W45" s="44">
        <v>4.8</v>
      </c>
      <c r="X45" s="44">
        <v>4.8</v>
      </c>
      <c r="Y45" s="44">
        <v>4.8</v>
      </c>
      <c r="Z45" s="44">
        <v>4.8</v>
      </c>
      <c r="AA45" s="44">
        <v>4.8</v>
      </c>
    </row>
    <row r="46" spans="1:27" ht="12.75" hidden="1" customHeight="1" outlineLevel="1" x14ac:dyDescent="0.3">
      <c r="A46" s="99" t="s">
        <v>2323</v>
      </c>
      <c r="B46" s="63" t="s">
        <v>81</v>
      </c>
      <c r="C46" s="43" t="s">
        <v>79</v>
      </c>
      <c r="D46" s="44">
        <f>$D$11</f>
        <v>264.79000000000002</v>
      </c>
      <c r="E46" s="44">
        <f t="shared" ref="E46:AA46" si="23">$D$11</f>
        <v>264.79000000000002</v>
      </c>
      <c r="F46" s="44">
        <f t="shared" si="23"/>
        <v>264.79000000000002</v>
      </c>
      <c r="G46" s="44">
        <f t="shared" si="23"/>
        <v>264.79000000000002</v>
      </c>
      <c r="H46" s="44">
        <f t="shared" si="23"/>
        <v>264.79000000000002</v>
      </c>
      <c r="I46" s="44">
        <f t="shared" si="23"/>
        <v>264.79000000000002</v>
      </c>
      <c r="J46" s="44">
        <f t="shared" si="23"/>
        <v>264.79000000000002</v>
      </c>
      <c r="K46" s="44">
        <f t="shared" si="23"/>
        <v>264.79000000000002</v>
      </c>
      <c r="L46" s="44">
        <f t="shared" si="23"/>
        <v>264.79000000000002</v>
      </c>
      <c r="M46" s="44">
        <f t="shared" si="23"/>
        <v>264.79000000000002</v>
      </c>
      <c r="N46" s="44">
        <f t="shared" si="23"/>
        <v>264.79000000000002</v>
      </c>
      <c r="O46" s="44">
        <f t="shared" si="23"/>
        <v>264.79000000000002</v>
      </c>
      <c r="P46" s="44">
        <f t="shared" si="23"/>
        <v>264.79000000000002</v>
      </c>
      <c r="Q46" s="44">
        <f t="shared" si="23"/>
        <v>264.79000000000002</v>
      </c>
      <c r="R46" s="44">
        <f t="shared" si="23"/>
        <v>264.79000000000002</v>
      </c>
      <c r="S46" s="44">
        <f t="shared" si="23"/>
        <v>264.79000000000002</v>
      </c>
      <c r="T46" s="44">
        <f t="shared" si="23"/>
        <v>264.79000000000002</v>
      </c>
      <c r="U46" s="44">
        <f t="shared" si="23"/>
        <v>264.79000000000002</v>
      </c>
      <c r="V46" s="44">
        <f t="shared" si="23"/>
        <v>264.79000000000002</v>
      </c>
      <c r="W46" s="44">
        <f t="shared" si="23"/>
        <v>264.79000000000002</v>
      </c>
      <c r="X46" s="44">
        <f t="shared" si="23"/>
        <v>264.79000000000002</v>
      </c>
      <c r="Y46" s="44">
        <f t="shared" si="23"/>
        <v>264.79000000000002</v>
      </c>
      <c r="Z46" s="44">
        <f t="shared" si="23"/>
        <v>264.79000000000002</v>
      </c>
      <c r="AA46" s="44">
        <f t="shared" si="23"/>
        <v>264.79000000000002</v>
      </c>
    </row>
    <row r="47" spans="1:27" ht="12.75" customHeight="1" collapsed="1" x14ac:dyDescent="0.3">
      <c r="A47" s="98" t="s">
        <v>2324</v>
      </c>
      <c r="B47" s="28" t="str">
        <f>"09"&amp;"."&amp;$B$753&amp;"."&amp;$B$754</f>
        <v>09.02.2024</v>
      </c>
      <c r="C47" s="90" t="s">
        <v>76</v>
      </c>
      <c r="D47" s="91">
        <f>ROUND(((D48+D49+D51+D50)/1000),5)</f>
        <v>1.6456299999999999</v>
      </c>
      <c r="E47" s="91">
        <f>ROUND(((E48+E49+E51+E50)/1000),5)</f>
        <v>1.53664</v>
      </c>
      <c r="F47" s="91">
        <f>ROUND(((F48+F49+F51+F50)/1000),5)</f>
        <v>1.5108600000000001</v>
      </c>
      <c r="G47" s="91">
        <f t="shared" ref="G47:AA47" si="24">ROUND(((G48+G49+G51+G50)/1000),5)</f>
        <v>1.51064</v>
      </c>
      <c r="H47" s="91">
        <f t="shared" si="24"/>
        <v>1.5212300000000001</v>
      </c>
      <c r="I47" s="91">
        <f t="shared" si="24"/>
        <v>1.66151</v>
      </c>
      <c r="J47" s="91">
        <f t="shared" si="24"/>
        <v>1.8993100000000001</v>
      </c>
      <c r="K47" s="91">
        <f t="shared" si="24"/>
        <v>2.17232</v>
      </c>
      <c r="L47" s="91">
        <f t="shared" si="24"/>
        <v>2.3097500000000002</v>
      </c>
      <c r="M47" s="91">
        <f t="shared" si="24"/>
        <v>2.4402699999999999</v>
      </c>
      <c r="N47" s="91">
        <f t="shared" si="24"/>
        <v>2.5119799999999999</v>
      </c>
      <c r="O47" s="91">
        <f t="shared" si="24"/>
        <v>2.4107099999999999</v>
      </c>
      <c r="P47" s="91">
        <f t="shared" si="24"/>
        <v>2.3811599999999999</v>
      </c>
      <c r="Q47" s="91">
        <f t="shared" si="24"/>
        <v>2.3872900000000001</v>
      </c>
      <c r="R47" s="91">
        <f t="shared" si="24"/>
        <v>2.3740100000000002</v>
      </c>
      <c r="S47" s="91">
        <f t="shared" si="24"/>
        <v>2.3831500000000001</v>
      </c>
      <c r="T47" s="91">
        <f t="shared" si="24"/>
        <v>2.4302000000000001</v>
      </c>
      <c r="U47" s="91">
        <f t="shared" si="24"/>
        <v>2.4591500000000002</v>
      </c>
      <c r="V47" s="91">
        <f t="shared" si="24"/>
        <v>2.5224700000000002</v>
      </c>
      <c r="W47" s="91">
        <f t="shared" si="24"/>
        <v>2.3431199999999999</v>
      </c>
      <c r="X47" s="91">
        <f t="shared" si="24"/>
        <v>2.2636699999999998</v>
      </c>
      <c r="Y47" s="91">
        <f t="shared" si="24"/>
        <v>2.1996099999999998</v>
      </c>
      <c r="Z47" s="91">
        <f t="shared" si="24"/>
        <v>2.0625599999999999</v>
      </c>
      <c r="AA47" s="91">
        <f t="shared" si="24"/>
        <v>1.85989</v>
      </c>
    </row>
    <row r="48" spans="1:27" ht="12.75" hidden="1" customHeight="1" outlineLevel="1" x14ac:dyDescent="0.3">
      <c r="A48" s="99" t="s">
        <v>2325</v>
      </c>
      <c r="B48" s="63" t="s">
        <v>238</v>
      </c>
      <c r="C48" s="43" t="s">
        <v>79</v>
      </c>
      <c r="D48" s="44">
        <v>1309.8599999999999</v>
      </c>
      <c r="E48" s="44">
        <v>1200.8699999999999</v>
      </c>
      <c r="F48" s="44">
        <v>1175.0899999999999</v>
      </c>
      <c r="G48" s="44">
        <v>1174.8699999999999</v>
      </c>
      <c r="H48" s="44">
        <v>1185.46</v>
      </c>
      <c r="I48" s="44">
        <v>1325.74</v>
      </c>
      <c r="J48" s="44">
        <v>1563.54</v>
      </c>
      <c r="K48" s="44">
        <v>1836.55</v>
      </c>
      <c r="L48" s="44">
        <v>1973.98</v>
      </c>
      <c r="M48" s="44">
        <v>2104.5</v>
      </c>
      <c r="N48" s="44">
        <v>2176.21</v>
      </c>
      <c r="O48" s="44">
        <v>2074.94</v>
      </c>
      <c r="P48" s="44">
        <v>2045.39</v>
      </c>
      <c r="Q48" s="44">
        <v>2051.52</v>
      </c>
      <c r="R48" s="44">
        <v>2038.24</v>
      </c>
      <c r="S48" s="44">
        <v>2047.38</v>
      </c>
      <c r="T48" s="44">
        <v>2094.4299999999998</v>
      </c>
      <c r="U48" s="44">
        <v>2123.38</v>
      </c>
      <c r="V48" s="44">
        <v>2186.6999999999998</v>
      </c>
      <c r="W48" s="44">
        <v>2007.35</v>
      </c>
      <c r="X48" s="44">
        <v>1927.9</v>
      </c>
      <c r="Y48" s="44">
        <v>1863.84</v>
      </c>
      <c r="Z48" s="44">
        <v>1726.79</v>
      </c>
      <c r="AA48" s="44">
        <v>1524.12</v>
      </c>
    </row>
    <row r="49" spans="1:27" ht="12.75" hidden="1" customHeight="1" outlineLevel="1" x14ac:dyDescent="0.3">
      <c r="A49" s="99" t="s">
        <v>2326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3">
      <c r="A50" s="99" t="s">
        <v>2327</v>
      </c>
      <c r="B50" s="63" t="s">
        <v>83</v>
      </c>
      <c r="C50" s="43" t="s">
        <v>79</v>
      </c>
      <c r="D50" s="44">
        <v>4.8</v>
      </c>
      <c r="E50" s="44">
        <v>4.8</v>
      </c>
      <c r="F50" s="44">
        <v>4.8</v>
      </c>
      <c r="G50" s="44">
        <v>4.8</v>
      </c>
      <c r="H50" s="44">
        <v>4.8</v>
      </c>
      <c r="I50" s="44">
        <v>4.8</v>
      </c>
      <c r="J50" s="44">
        <v>4.8</v>
      </c>
      <c r="K50" s="44">
        <v>4.8</v>
      </c>
      <c r="L50" s="44">
        <v>4.8</v>
      </c>
      <c r="M50" s="44">
        <v>4.8</v>
      </c>
      <c r="N50" s="44">
        <v>4.8</v>
      </c>
      <c r="O50" s="44">
        <v>4.8</v>
      </c>
      <c r="P50" s="44">
        <v>4.8</v>
      </c>
      <c r="Q50" s="44">
        <v>4.8</v>
      </c>
      <c r="R50" s="44">
        <v>4.8</v>
      </c>
      <c r="S50" s="44">
        <v>4.8</v>
      </c>
      <c r="T50" s="44">
        <v>4.8</v>
      </c>
      <c r="U50" s="44">
        <v>4.8</v>
      </c>
      <c r="V50" s="44">
        <v>4.8</v>
      </c>
      <c r="W50" s="44">
        <v>4.8</v>
      </c>
      <c r="X50" s="44">
        <v>4.8</v>
      </c>
      <c r="Y50" s="44">
        <v>4.8</v>
      </c>
      <c r="Z50" s="44">
        <v>4.8</v>
      </c>
      <c r="AA50" s="44">
        <v>4.8</v>
      </c>
    </row>
    <row r="51" spans="1:27" ht="12.75" hidden="1" customHeight="1" outlineLevel="1" x14ac:dyDescent="0.3">
      <c r="A51" s="99" t="s">
        <v>2328</v>
      </c>
      <c r="B51" s="63" t="s">
        <v>81</v>
      </c>
      <c r="C51" s="43" t="s">
        <v>79</v>
      </c>
      <c r="D51" s="44">
        <f>$D$11</f>
        <v>264.79000000000002</v>
      </c>
      <c r="E51" s="44">
        <f t="shared" ref="E51:AA51" si="26">$D$11</f>
        <v>264.79000000000002</v>
      </c>
      <c r="F51" s="44">
        <f t="shared" si="26"/>
        <v>264.79000000000002</v>
      </c>
      <c r="G51" s="44">
        <f t="shared" si="26"/>
        <v>264.79000000000002</v>
      </c>
      <c r="H51" s="44">
        <f t="shared" si="26"/>
        <v>264.79000000000002</v>
      </c>
      <c r="I51" s="44">
        <f t="shared" si="26"/>
        <v>264.79000000000002</v>
      </c>
      <c r="J51" s="44">
        <f t="shared" si="26"/>
        <v>264.79000000000002</v>
      </c>
      <c r="K51" s="44">
        <f t="shared" si="26"/>
        <v>264.79000000000002</v>
      </c>
      <c r="L51" s="44">
        <f t="shared" si="26"/>
        <v>264.79000000000002</v>
      </c>
      <c r="M51" s="44">
        <f t="shared" si="26"/>
        <v>264.79000000000002</v>
      </c>
      <c r="N51" s="44">
        <f t="shared" si="26"/>
        <v>264.79000000000002</v>
      </c>
      <c r="O51" s="44">
        <f t="shared" si="26"/>
        <v>264.79000000000002</v>
      </c>
      <c r="P51" s="44">
        <f t="shared" si="26"/>
        <v>264.79000000000002</v>
      </c>
      <c r="Q51" s="44">
        <f t="shared" si="26"/>
        <v>264.79000000000002</v>
      </c>
      <c r="R51" s="44">
        <f t="shared" si="26"/>
        <v>264.79000000000002</v>
      </c>
      <c r="S51" s="44">
        <f t="shared" si="26"/>
        <v>264.79000000000002</v>
      </c>
      <c r="T51" s="44">
        <f t="shared" si="26"/>
        <v>264.79000000000002</v>
      </c>
      <c r="U51" s="44">
        <f t="shared" si="26"/>
        <v>264.79000000000002</v>
      </c>
      <c r="V51" s="44">
        <f t="shared" si="26"/>
        <v>264.79000000000002</v>
      </c>
      <c r="W51" s="44">
        <f t="shared" si="26"/>
        <v>264.79000000000002</v>
      </c>
      <c r="X51" s="44">
        <f t="shared" si="26"/>
        <v>264.79000000000002</v>
      </c>
      <c r="Y51" s="44">
        <f t="shared" si="26"/>
        <v>264.79000000000002</v>
      </c>
      <c r="Z51" s="44">
        <f t="shared" si="26"/>
        <v>264.79000000000002</v>
      </c>
      <c r="AA51" s="44">
        <f t="shared" si="26"/>
        <v>264.79000000000002</v>
      </c>
    </row>
    <row r="52" spans="1:27" ht="12.75" customHeight="1" collapsed="1" x14ac:dyDescent="0.3">
      <c r="A52" s="98" t="s">
        <v>2329</v>
      </c>
      <c r="B52" s="28" t="str">
        <f>"10"&amp;"."&amp;$B$753&amp;"."&amp;$B$754</f>
        <v>10.02.2024</v>
      </c>
      <c r="C52" s="90" t="s">
        <v>76</v>
      </c>
      <c r="D52" s="91">
        <f>ROUND(((D53+D54+D56+D55)/1000),5)</f>
        <v>1.78064</v>
      </c>
      <c r="E52" s="91">
        <f>ROUND(((E53+E54+E56+E55)/1000),5)</f>
        <v>1.6054900000000001</v>
      </c>
      <c r="F52" s="91">
        <f>ROUND(((F53+F54+F56+F55)/1000),5)</f>
        <v>1.5256700000000001</v>
      </c>
      <c r="G52" s="91">
        <f t="shared" ref="G52:AA52" si="27">ROUND(((G53+G54+G56+G55)/1000),5)</f>
        <v>1.51678</v>
      </c>
      <c r="H52" s="91">
        <f t="shared" si="27"/>
        <v>1.5250900000000001</v>
      </c>
      <c r="I52" s="91">
        <f t="shared" si="27"/>
        <v>1.6162799999999999</v>
      </c>
      <c r="J52" s="91">
        <f t="shared" si="27"/>
        <v>1.7273499999999999</v>
      </c>
      <c r="K52" s="91">
        <f t="shared" si="27"/>
        <v>1.96174</v>
      </c>
      <c r="L52" s="91">
        <f t="shared" si="27"/>
        <v>2.1473399999999998</v>
      </c>
      <c r="M52" s="91">
        <f t="shared" si="27"/>
        <v>2.22498</v>
      </c>
      <c r="N52" s="91">
        <f t="shared" si="27"/>
        <v>2.2949799999999998</v>
      </c>
      <c r="O52" s="91">
        <f t="shared" si="27"/>
        <v>2.3114400000000002</v>
      </c>
      <c r="P52" s="91">
        <f t="shared" si="27"/>
        <v>2.2938200000000002</v>
      </c>
      <c r="Q52" s="91">
        <f t="shared" si="27"/>
        <v>2.2813599999999998</v>
      </c>
      <c r="R52" s="91">
        <f t="shared" si="27"/>
        <v>2.2312099999999999</v>
      </c>
      <c r="S52" s="91">
        <f t="shared" si="27"/>
        <v>2.3031100000000002</v>
      </c>
      <c r="T52" s="91">
        <f t="shared" si="27"/>
        <v>2.3528600000000002</v>
      </c>
      <c r="U52" s="91">
        <f t="shared" si="27"/>
        <v>2.4045000000000001</v>
      </c>
      <c r="V52" s="91">
        <f t="shared" si="27"/>
        <v>2.5358399999999999</v>
      </c>
      <c r="W52" s="91">
        <f t="shared" si="27"/>
        <v>2.4026000000000001</v>
      </c>
      <c r="X52" s="91">
        <f t="shared" si="27"/>
        <v>2.2519200000000001</v>
      </c>
      <c r="Y52" s="91">
        <f t="shared" si="27"/>
        <v>2.1607099999999999</v>
      </c>
      <c r="Z52" s="91">
        <f t="shared" si="27"/>
        <v>2.0851500000000001</v>
      </c>
      <c r="AA52" s="91">
        <f t="shared" si="27"/>
        <v>1.8696600000000001</v>
      </c>
    </row>
    <row r="53" spans="1:27" ht="12.75" hidden="1" customHeight="1" outlineLevel="1" x14ac:dyDescent="0.3">
      <c r="A53" s="99" t="s">
        <v>2330</v>
      </c>
      <c r="B53" s="63" t="s">
        <v>238</v>
      </c>
      <c r="C53" s="43" t="s">
        <v>79</v>
      </c>
      <c r="D53" s="44">
        <v>1444.87</v>
      </c>
      <c r="E53" s="44">
        <v>1269.72</v>
      </c>
      <c r="F53" s="44">
        <v>1189.9000000000001</v>
      </c>
      <c r="G53" s="44">
        <v>1181.01</v>
      </c>
      <c r="H53" s="44">
        <v>1189.32</v>
      </c>
      <c r="I53" s="44">
        <v>1280.51</v>
      </c>
      <c r="J53" s="44">
        <v>1391.58</v>
      </c>
      <c r="K53" s="44">
        <v>1625.97</v>
      </c>
      <c r="L53" s="44">
        <v>1811.57</v>
      </c>
      <c r="M53" s="44">
        <v>1889.21</v>
      </c>
      <c r="N53" s="44">
        <v>1959.21</v>
      </c>
      <c r="O53" s="44">
        <v>1975.67</v>
      </c>
      <c r="P53" s="44">
        <v>1958.05</v>
      </c>
      <c r="Q53" s="44">
        <v>1945.59</v>
      </c>
      <c r="R53" s="44">
        <v>1895.44</v>
      </c>
      <c r="S53" s="44">
        <v>1967.34</v>
      </c>
      <c r="T53" s="44">
        <v>2017.09</v>
      </c>
      <c r="U53" s="44">
        <v>2068.73</v>
      </c>
      <c r="V53" s="44">
        <v>2200.0700000000002</v>
      </c>
      <c r="W53" s="44">
        <v>2066.83</v>
      </c>
      <c r="X53" s="44">
        <v>1916.15</v>
      </c>
      <c r="Y53" s="44">
        <v>1824.94</v>
      </c>
      <c r="Z53" s="44">
        <v>1749.38</v>
      </c>
      <c r="AA53" s="44">
        <v>1533.89</v>
      </c>
    </row>
    <row r="54" spans="1:27" ht="12.75" hidden="1" customHeight="1" outlineLevel="1" x14ac:dyDescent="0.3">
      <c r="A54" s="99" t="s">
        <v>2331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3">
      <c r="A55" s="99" t="s">
        <v>2332</v>
      </c>
      <c r="B55" s="63" t="s">
        <v>83</v>
      </c>
      <c r="C55" s="43" t="s">
        <v>79</v>
      </c>
      <c r="D55" s="44">
        <v>4.8</v>
      </c>
      <c r="E55" s="44">
        <v>4.8</v>
      </c>
      <c r="F55" s="44">
        <v>4.8</v>
      </c>
      <c r="G55" s="44">
        <v>4.8</v>
      </c>
      <c r="H55" s="44">
        <v>4.8</v>
      </c>
      <c r="I55" s="44">
        <v>4.8</v>
      </c>
      <c r="J55" s="44">
        <v>4.8</v>
      </c>
      <c r="K55" s="44">
        <v>4.8</v>
      </c>
      <c r="L55" s="44">
        <v>4.8</v>
      </c>
      <c r="M55" s="44">
        <v>4.8</v>
      </c>
      <c r="N55" s="44">
        <v>4.8</v>
      </c>
      <c r="O55" s="44">
        <v>4.8</v>
      </c>
      <c r="P55" s="44">
        <v>4.8</v>
      </c>
      <c r="Q55" s="44">
        <v>4.8</v>
      </c>
      <c r="R55" s="44">
        <v>4.8</v>
      </c>
      <c r="S55" s="44">
        <v>4.8</v>
      </c>
      <c r="T55" s="44">
        <v>4.8</v>
      </c>
      <c r="U55" s="44">
        <v>4.8</v>
      </c>
      <c r="V55" s="44">
        <v>4.8</v>
      </c>
      <c r="W55" s="44">
        <v>4.8</v>
      </c>
      <c r="X55" s="44">
        <v>4.8</v>
      </c>
      <c r="Y55" s="44">
        <v>4.8</v>
      </c>
      <c r="Z55" s="44">
        <v>4.8</v>
      </c>
      <c r="AA55" s="44">
        <v>4.8</v>
      </c>
    </row>
    <row r="56" spans="1:27" ht="12.75" hidden="1" customHeight="1" outlineLevel="1" x14ac:dyDescent="0.3">
      <c r="A56" s="99" t="s">
        <v>2333</v>
      </c>
      <c r="B56" s="63" t="s">
        <v>81</v>
      </c>
      <c r="C56" s="43" t="s">
        <v>79</v>
      </c>
      <c r="D56" s="44">
        <f>$D$11</f>
        <v>264.79000000000002</v>
      </c>
      <c r="E56" s="44">
        <f t="shared" ref="E56:AA56" si="29">$D$11</f>
        <v>264.79000000000002</v>
      </c>
      <c r="F56" s="44">
        <f t="shared" si="29"/>
        <v>264.79000000000002</v>
      </c>
      <c r="G56" s="44">
        <f t="shared" si="29"/>
        <v>264.79000000000002</v>
      </c>
      <c r="H56" s="44">
        <f t="shared" si="29"/>
        <v>264.79000000000002</v>
      </c>
      <c r="I56" s="44">
        <f t="shared" si="29"/>
        <v>264.79000000000002</v>
      </c>
      <c r="J56" s="44">
        <f t="shared" si="29"/>
        <v>264.79000000000002</v>
      </c>
      <c r="K56" s="44">
        <f t="shared" si="29"/>
        <v>264.79000000000002</v>
      </c>
      <c r="L56" s="44">
        <f t="shared" si="29"/>
        <v>264.79000000000002</v>
      </c>
      <c r="M56" s="44">
        <f t="shared" si="29"/>
        <v>264.79000000000002</v>
      </c>
      <c r="N56" s="44">
        <f t="shared" si="29"/>
        <v>264.79000000000002</v>
      </c>
      <c r="O56" s="44">
        <f t="shared" si="29"/>
        <v>264.79000000000002</v>
      </c>
      <c r="P56" s="44">
        <f t="shared" si="29"/>
        <v>264.79000000000002</v>
      </c>
      <c r="Q56" s="44">
        <f t="shared" si="29"/>
        <v>264.79000000000002</v>
      </c>
      <c r="R56" s="44">
        <f t="shared" si="29"/>
        <v>264.79000000000002</v>
      </c>
      <c r="S56" s="44">
        <f t="shared" si="29"/>
        <v>264.79000000000002</v>
      </c>
      <c r="T56" s="44">
        <f t="shared" si="29"/>
        <v>264.79000000000002</v>
      </c>
      <c r="U56" s="44">
        <f t="shared" si="29"/>
        <v>264.79000000000002</v>
      </c>
      <c r="V56" s="44">
        <f t="shared" si="29"/>
        <v>264.79000000000002</v>
      </c>
      <c r="W56" s="44">
        <f t="shared" si="29"/>
        <v>264.79000000000002</v>
      </c>
      <c r="X56" s="44">
        <f t="shared" si="29"/>
        <v>264.79000000000002</v>
      </c>
      <c r="Y56" s="44">
        <f t="shared" si="29"/>
        <v>264.79000000000002</v>
      </c>
      <c r="Z56" s="44">
        <f t="shared" si="29"/>
        <v>264.79000000000002</v>
      </c>
      <c r="AA56" s="44">
        <f t="shared" si="29"/>
        <v>264.79000000000002</v>
      </c>
    </row>
    <row r="57" spans="1:27" ht="12.75" customHeight="1" collapsed="1" x14ac:dyDescent="0.3">
      <c r="A57" s="98" t="s">
        <v>2334</v>
      </c>
      <c r="B57" s="28" t="str">
        <f>"11"&amp;"."&amp;$B$753&amp;"."&amp;$B$754</f>
        <v>11.02.2024</v>
      </c>
      <c r="C57" s="90" t="s">
        <v>76</v>
      </c>
      <c r="D57" s="91">
        <f>ROUND(((D58+D59+D61+D60)/1000),5)</f>
        <v>1.7763899999999999</v>
      </c>
      <c r="E57" s="91">
        <f>ROUND(((E58+E59+E61+E60)/1000),5)</f>
        <v>1.61659</v>
      </c>
      <c r="F57" s="91">
        <f>ROUND(((F58+F59+F61+F60)/1000),5)</f>
        <v>1.54166</v>
      </c>
      <c r="G57" s="91">
        <f t="shared" ref="G57:AA57" si="30">ROUND(((G58+G59+G61+G60)/1000),5)</f>
        <v>1.52715</v>
      </c>
      <c r="H57" s="91">
        <f t="shared" si="30"/>
        <v>1.5321</v>
      </c>
      <c r="I57" s="91">
        <f t="shared" si="30"/>
        <v>1.60073</v>
      </c>
      <c r="J57" s="91">
        <f t="shared" si="30"/>
        <v>1.6921999999999999</v>
      </c>
      <c r="K57" s="91">
        <f t="shared" si="30"/>
        <v>1.82765</v>
      </c>
      <c r="L57" s="91">
        <f t="shared" si="30"/>
        <v>2.0813899999999999</v>
      </c>
      <c r="M57" s="91">
        <f t="shared" si="30"/>
        <v>2.16303</v>
      </c>
      <c r="N57" s="91">
        <f t="shared" si="30"/>
        <v>2.2170399999999999</v>
      </c>
      <c r="O57" s="91">
        <f t="shared" si="30"/>
        <v>2.2398699999999998</v>
      </c>
      <c r="P57" s="91">
        <f t="shared" si="30"/>
        <v>2.2340599999999999</v>
      </c>
      <c r="Q57" s="91">
        <f t="shared" si="30"/>
        <v>2.23211</v>
      </c>
      <c r="R57" s="91">
        <f t="shared" si="30"/>
        <v>2.1948599999999998</v>
      </c>
      <c r="S57" s="91">
        <f t="shared" si="30"/>
        <v>2.1898</v>
      </c>
      <c r="T57" s="91">
        <f t="shared" si="30"/>
        <v>2.2383799999999998</v>
      </c>
      <c r="U57" s="91">
        <f t="shared" si="30"/>
        <v>2.2937099999999999</v>
      </c>
      <c r="V57" s="91">
        <f t="shared" si="30"/>
        <v>2.2938100000000001</v>
      </c>
      <c r="W57" s="91">
        <f t="shared" si="30"/>
        <v>2.2578399999999998</v>
      </c>
      <c r="X57" s="91">
        <f t="shared" si="30"/>
        <v>2.2469999999999999</v>
      </c>
      <c r="Y57" s="91">
        <f t="shared" si="30"/>
        <v>2.1673800000000001</v>
      </c>
      <c r="Z57" s="91">
        <f t="shared" si="30"/>
        <v>2.0842399999999999</v>
      </c>
      <c r="AA57" s="91">
        <f t="shared" si="30"/>
        <v>1.8200700000000001</v>
      </c>
    </row>
    <row r="58" spans="1:27" ht="12.75" hidden="1" customHeight="1" outlineLevel="1" x14ac:dyDescent="0.3">
      <c r="A58" s="99" t="s">
        <v>2335</v>
      </c>
      <c r="B58" s="63" t="s">
        <v>238</v>
      </c>
      <c r="C58" s="43" t="s">
        <v>79</v>
      </c>
      <c r="D58" s="44">
        <v>1440.62</v>
      </c>
      <c r="E58" s="44">
        <v>1280.82</v>
      </c>
      <c r="F58" s="44">
        <v>1205.8900000000001</v>
      </c>
      <c r="G58" s="44">
        <v>1191.3800000000001</v>
      </c>
      <c r="H58" s="44">
        <v>1196.33</v>
      </c>
      <c r="I58" s="44">
        <v>1264.96</v>
      </c>
      <c r="J58" s="44">
        <v>1356.43</v>
      </c>
      <c r="K58" s="44">
        <v>1491.88</v>
      </c>
      <c r="L58" s="44">
        <v>1745.62</v>
      </c>
      <c r="M58" s="44">
        <v>1827.26</v>
      </c>
      <c r="N58" s="44">
        <v>1881.27</v>
      </c>
      <c r="O58" s="44">
        <v>1904.1</v>
      </c>
      <c r="P58" s="44">
        <v>1898.29</v>
      </c>
      <c r="Q58" s="44">
        <v>1896.34</v>
      </c>
      <c r="R58" s="44">
        <v>1859.09</v>
      </c>
      <c r="S58" s="44">
        <v>1854.03</v>
      </c>
      <c r="T58" s="44">
        <v>1902.61</v>
      </c>
      <c r="U58" s="44">
        <v>1957.94</v>
      </c>
      <c r="V58" s="44">
        <v>1958.04</v>
      </c>
      <c r="W58" s="44">
        <v>1922.07</v>
      </c>
      <c r="X58" s="44">
        <v>1911.23</v>
      </c>
      <c r="Y58" s="44">
        <v>1831.61</v>
      </c>
      <c r="Z58" s="44">
        <v>1748.47</v>
      </c>
      <c r="AA58" s="44">
        <v>1484.3</v>
      </c>
    </row>
    <row r="59" spans="1:27" ht="12.75" hidden="1" customHeight="1" outlineLevel="1" x14ac:dyDescent="0.3">
      <c r="A59" s="99" t="s">
        <v>2336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3">
      <c r="A60" s="99" t="s">
        <v>2337</v>
      </c>
      <c r="B60" s="63" t="s">
        <v>83</v>
      </c>
      <c r="C60" s="43" t="s">
        <v>79</v>
      </c>
      <c r="D60" s="44">
        <v>4.8</v>
      </c>
      <c r="E60" s="44">
        <v>4.8</v>
      </c>
      <c r="F60" s="44">
        <v>4.8</v>
      </c>
      <c r="G60" s="44">
        <v>4.8</v>
      </c>
      <c r="H60" s="44">
        <v>4.8</v>
      </c>
      <c r="I60" s="44">
        <v>4.8</v>
      </c>
      <c r="J60" s="44">
        <v>4.8</v>
      </c>
      <c r="K60" s="44">
        <v>4.8</v>
      </c>
      <c r="L60" s="44">
        <v>4.8</v>
      </c>
      <c r="M60" s="44">
        <v>4.8</v>
      </c>
      <c r="N60" s="44">
        <v>4.8</v>
      </c>
      <c r="O60" s="44">
        <v>4.8</v>
      </c>
      <c r="P60" s="44">
        <v>4.8</v>
      </c>
      <c r="Q60" s="44">
        <v>4.8</v>
      </c>
      <c r="R60" s="44">
        <v>4.8</v>
      </c>
      <c r="S60" s="44">
        <v>4.8</v>
      </c>
      <c r="T60" s="44">
        <v>4.8</v>
      </c>
      <c r="U60" s="44">
        <v>4.8</v>
      </c>
      <c r="V60" s="44">
        <v>4.8</v>
      </c>
      <c r="W60" s="44">
        <v>4.8</v>
      </c>
      <c r="X60" s="44">
        <v>4.8</v>
      </c>
      <c r="Y60" s="44">
        <v>4.8</v>
      </c>
      <c r="Z60" s="44">
        <v>4.8</v>
      </c>
      <c r="AA60" s="44">
        <v>4.8</v>
      </c>
    </row>
    <row r="61" spans="1:27" ht="12.75" hidden="1" customHeight="1" outlineLevel="1" x14ac:dyDescent="0.3">
      <c r="A61" s="99" t="s">
        <v>2338</v>
      </c>
      <c r="B61" s="63" t="s">
        <v>81</v>
      </c>
      <c r="C61" s="43" t="s">
        <v>79</v>
      </c>
      <c r="D61" s="44">
        <f>$D$11</f>
        <v>264.79000000000002</v>
      </c>
      <c r="E61" s="44">
        <f t="shared" ref="E61:AA61" si="32">$D$11</f>
        <v>264.79000000000002</v>
      </c>
      <c r="F61" s="44">
        <f t="shared" si="32"/>
        <v>264.79000000000002</v>
      </c>
      <c r="G61" s="44">
        <f t="shared" si="32"/>
        <v>264.79000000000002</v>
      </c>
      <c r="H61" s="44">
        <f t="shared" si="32"/>
        <v>264.79000000000002</v>
      </c>
      <c r="I61" s="44">
        <f t="shared" si="32"/>
        <v>264.79000000000002</v>
      </c>
      <c r="J61" s="44">
        <f t="shared" si="32"/>
        <v>264.79000000000002</v>
      </c>
      <c r="K61" s="44">
        <f t="shared" si="32"/>
        <v>264.79000000000002</v>
      </c>
      <c r="L61" s="44">
        <f t="shared" si="32"/>
        <v>264.79000000000002</v>
      </c>
      <c r="M61" s="44">
        <f t="shared" si="32"/>
        <v>264.79000000000002</v>
      </c>
      <c r="N61" s="44">
        <f t="shared" si="32"/>
        <v>264.79000000000002</v>
      </c>
      <c r="O61" s="44">
        <f t="shared" si="32"/>
        <v>264.79000000000002</v>
      </c>
      <c r="P61" s="44">
        <f t="shared" si="32"/>
        <v>264.79000000000002</v>
      </c>
      <c r="Q61" s="44">
        <f t="shared" si="32"/>
        <v>264.79000000000002</v>
      </c>
      <c r="R61" s="44">
        <f t="shared" si="32"/>
        <v>264.79000000000002</v>
      </c>
      <c r="S61" s="44">
        <f t="shared" si="32"/>
        <v>264.79000000000002</v>
      </c>
      <c r="T61" s="44">
        <f t="shared" si="32"/>
        <v>264.79000000000002</v>
      </c>
      <c r="U61" s="44">
        <f t="shared" si="32"/>
        <v>264.79000000000002</v>
      </c>
      <c r="V61" s="44">
        <f t="shared" si="32"/>
        <v>264.79000000000002</v>
      </c>
      <c r="W61" s="44">
        <f t="shared" si="32"/>
        <v>264.79000000000002</v>
      </c>
      <c r="X61" s="44">
        <f t="shared" si="32"/>
        <v>264.79000000000002</v>
      </c>
      <c r="Y61" s="44">
        <f t="shared" si="32"/>
        <v>264.79000000000002</v>
      </c>
      <c r="Z61" s="44">
        <f t="shared" si="32"/>
        <v>264.79000000000002</v>
      </c>
      <c r="AA61" s="44">
        <f t="shared" si="32"/>
        <v>264.79000000000002</v>
      </c>
    </row>
    <row r="62" spans="1:27" ht="12.75" customHeight="1" collapsed="1" x14ac:dyDescent="0.3">
      <c r="A62" s="98" t="s">
        <v>2339</v>
      </c>
      <c r="B62" s="28" t="str">
        <f>"12"&amp;"."&amp;$B$753&amp;"."&amp;$B$754</f>
        <v>12.02.2024</v>
      </c>
      <c r="C62" s="90" t="s">
        <v>76</v>
      </c>
      <c r="D62" s="91">
        <f>ROUND(((D63+D64+D66+D65)/1000),5)</f>
        <v>1.70109</v>
      </c>
      <c r="E62" s="91">
        <f>ROUND(((E63+E64+E66+E65)/1000),5)</f>
        <v>1.57812</v>
      </c>
      <c r="F62" s="91">
        <f>ROUND(((F63+F64+F66+F65)/1000),5)</f>
        <v>1.5415000000000001</v>
      </c>
      <c r="G62" s="91">
        <f t="shared" ref="G62:AA62" si="33">ROUND(((G63+G64+G66+G65)/1000),5)</f>
        <v>1.54396</v>
      </c>
      <c r="H62" s="91">
        <f t="shared" si="33"/>
        <v>1.5961799999999999</v>
      </c>
      <c r="I62" s="91">
        <f t="shared" si="33"/>
        <v>1.70096</v>
      </c>
      <c r="J62" s="91">
        <f t="shared" si="33"/>
        <v>2.01328</v>
      </c>
      <c r="K62" s="91">
        <f t="shared" si="33"/>
        <v>2.2090800000000002</v>
      </c>
      <c r="L62" s="91">
        <f t="shared" si="33"/>
        <v>2.3464999999999998</v>
      </c>
      <c r="M62" s="91">
        <f t="shared" si="33"/>
        <v>2.3791799999999999</v>
      </c>
      <c r="N62" s="91">
        <f t="shared" si="33"/>
        <v>2.4114</v>
      </c>
      <c r="O62" s="91">
        <f t="shared" si="33"/>
        <v>2.4424800000000002</v>
      </c>
      <c r="P62" s="91">
        <f t="shared" si="33"/>
        <v>2.4070299999999998</v>
      </c>
      <c r="Q62" s="91">
        <f t="shared" si="33"/>
        <v>2.4260799999999998</v>
      </c>
      <c r="R62" s="91">
        <f t="shared" si="33"/>
        <v>2.40232</v>
      </c>
      <c r="S62" s="91">
        <f t="shared" si="33"/>
        <v>2.3484799999999999</v>
      </c>
      <c r="T62" s="91">
        <f t="shared" si="33"/>
        <v>2.34076</v>
      </c>
      <c r="U62" s="91">
        <f t="shared" si="33"/>
        <v>2.34274</v>
      </c>
      <c r="V62" s="91">
        <f t="shared" si="33"/>
        <v>2.3698899999999998</v>
      </c>
      <c r="W62" s="91">
        <f t="shared" si="33"/>
        <v>2.3788200000000002</v>
      </c>
      <c r="X62" s="91">
        <f t="shared" si="33"/>
        <v>2.2957999999999998</v>
      </c>
      <c r="Y62" s="91">
        <f t="shared" si="33"/>
        <v>2.1707399999999999</v>
      </c>
      <c r="Z62" s="91">
        <f t="shared" si="33"/>
        <v>1.9611400000000001</v>
      </c>
      <c r="AA62" s="91">
        <f t="shared" si="33"/>
        <v>1.7684299999999999</v>
      </c>
    </row>
    <row r="63" spans="1:27" ht="12.75" hidden="1" customHeight="1" outlineLevel="1" x14ac:dyDescent="0.3">
      <c r="A63" s="99" t="s">
        <v>2340</v>
      </c>
      <c r="B63" s="63" t="s">
        <v>238</v>
      </c>
      <c r="C63" s="43" t="s">
        <v>79</v>
      </c>
      <c r="D63" s="44">
        <v>1365.32</v>
      </c>
      <c r="E63" s="44">
        <v>1242.3499999999999</v>
      </c>
      <c r="F63" s="44">
        <v>1205.73</v>
      </c>
      <c r="G63" s="44">
        <v>1208.19</v>
      </c>
      <c r="H63" s="44">
        <v>1260.4100000000001</v>
      </c>
      <c r="I63" s="44">
        <v>1365.19</v>
      </c>
      <c r="J63" s="44">
        <v>1677.51</v>
      </c>
      <c r="K63" s="44">
        <v>1873.31</v>
      </c>
      <c r="L63" s="44">
        <v>2010.73</v>
      </c>
      <c r="M63" s="44">
        <v>2043.41</v>
      </c>
      <c r="N63" s="44">
        <v>2075.63</v>
      </c>
      <c r="O63" s="44">
        <v>2106.71</v>
      </c>
      <c r="P63" s="44">
        <v>2071.2600000000002</v>
      </c>
      <c r="Q63" s="44">
        <v>2090.31</v>
      </c>
      <c r="R63" s="44">
        <v>2066.5500000000002</v>
      </c>
      <c r="S63" s="44">
        <v>2012.71</v>
      </c>
      <c r="T63" s="44">
        <v>2004.99</v>
      </c>
      <c r="U63" s="44">
        <v>2006.97</v>
      </c>
      <c r="V63" s="44">
        <v>2034.12</v>
      </c>
      <c r="W63" s="44">
        <v>2043.05</v>
      </c>
      <c r="X63" s="44">
        <v>1960.03</v>
      </c>
      <c r="Y63" s="44">
        <v>1834.97</v>
      </c>
      <c r="Z63" s="44">
        <v>1625.37</v>
      </c>
      <c r="AA63" s="44">
        <v>1432.66</v>
      </c>
    </row>
    <row r="64" spans="1:27" ht="12.75" hidden="1" customHeight="1" outlineLevel="1" x14ac:dyDescent="0.3">
      <c r="A64" s="99" t="s">
        <v>2341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3">
      <c r="A65" s="99" t="s">
        <v>2342</v>
      </c>
      <c r="B65" s="63" t="s">
        <v>83</v>
      </c>
      <c r="C65" s="43" t="s">
        <v>79</v>
      </c>
      <c r="D65" s="44">
        <v>4.8</v>
      </c>
      <c r="E65" s="44">
        <v>4.8</v>
      </c>
      <c r="F65" s="44">
        <v>4.8</v>
      </c>
      <c r="G65" s="44">
        <v>4.8</v>
      </c>
      <c r="H65" s="44">
        <v>4.8</v>
      </c>
      <c r="I65" s="44">
        <v>4.8</v>
      </c>
      <c r="J65" s="44">
        <v>4.8</v>
      </c>
      <c r="K65" s="44">
        <v>4.8</v>
      </c>
      <c r="L65" s="44">
        <v>4.8</v>
      </c>
      <c r="M65" s="44">
        <v>4.8</v>
      </c>
      <c r="N65" s="44">
        <v>4.8</v>
      </c>
      <c r="O65" s="44">
        <v>4.8</v>
      </c>
      <c r="P65" s="44">
        <v>4.8</v>
      </c>
      <c r="Q65" s="44">
        <v>4.8</v>
      </c>
      <c r="R65" s="44">
        <v>4.8</v>
      </c>
      <c r="S65" s="44">
        <v>4.8</v>
      </c>
      <c r="T65" s="44">
        <v>4.8</v>
      </c>
      <c r="U65" s="44">
        <v>4.8</v>
      </c>
      <c r="V65" s="44">
        <v>4.8</v>
      </c>
      <c r="W65" s="44">
        <v>4.8</v>
      </c>
      <c r="X65" s="44">
        <v>4.8</v>
      </c>
      <c r="Y65" s="44">
        <v>4.8</v>
      </c>
      <c r="Z65" s="44">
        <v>4.8</v>
      </c>
      <c r="AA65" s="44">
        <v>4.8</v>
      </c>
    </row>
    <row r="66" spans="1:27" ht="12.75" hidden="1" customHeight="1" outlineLevel="1" x14ac:dyDescent="0.3">
      <c r="A66" s="99" t="s">
        <v>2343</v>
      </c>
      <c r="B66" s="63" t="s">
        <v>81</v>
      </c>
      <c r="C66" s="43" t="s">
        <v>79</v>
      </c>
      <c r="D66" s="44">
        <f>$D$11</f>
        <v>264.79000000000002</v>
      </c>
      <c r="E66" s="44">
        <f t="shared" ref="E66:AA66" si="35">$D$11</f>
        <v>264.79000000000002</v>
      </c>
      <c r="F66" s="44">
        <f t="shared" si="35"/>
        <v>264.79000000000002</v>
      </c>
      <c r="G66" s="44">
        <f t="shared" si="35"/>
        <v>264.79000000000002</v>
      </c>
      <c r="H66" s="44">
        <f t="shared" si="35"/>
        <v>264.79000000000002</v>
      </c>
      <c r="I66" s="44">
        <f t="shared" si="35"/>
        <v>264.79000000000002</v>
      </c>
      <c r="J66" s="44">
        <f t="shared" si="35"/>
        <v>264.79000000000002</v>
      </c>
      <c r="K66" s="44">
        <f t="shared" si="35"/>
        <v>264.79000000000002</v>
      </c>
      <c r="L66" s="44">
        <f t="shared" si="35"/>
        <v>264.79000000000002</v>
      </c>
      <c r="M66" s="44">
        <f t="shared" si="35"/>
        <v>264.79000000000002</v>
      </c>
      <c r="N66" s="44">
        <f t="shared" si="35"/>
        <v>264.79000000000002</v>
      </c>
      <c r="O66" s="44">
        <f t="shared" si="35"/>
        <v>264.79000000000002</v>
      </c>
      <c r="P66" s="44">
        <f t="shared" si="35"/>
        <v>264.79000000000002</v>
      </c>
      <c r="Q66" s="44">
        <f t="shared" si="35"/>
        <v>264.79000000000002</v>
      </c>
      <c r="R66" s="44">
        <f t="shared" si="35"/>
        <v>264.79000000000002</v>
      </c>
      <c r="S66" s="44">
        <f t="shared" si="35"/>
        <v>264.79000000000002</v>
      </c>
      <c r="T66" s="44">
        <f t="shared" si="35"/>
        <v>264.79000000000002</v>
      </c>
      <c r="U66" s="44">
        <f t="shared" si="35"/>
        <v>264.79000000000002</v>
      </c>
      <c r="V66" s="44">
        <f t="shared" si="35"/>
        <v>264.79000000000002</v>
      </c>
      <c r="W66" s="44">
        <f t="shared" si="35"/>
        <v>264.79000000000002</v>
      </c>
      <c r="X66" s="44">
        <f t="shared" si="35"/>
        <v>264.79000000000002</v>
      </c>
      <c r="Y66" s="44">
        <f t="shared" si="35"/>
        <v>264.79000000000002</v>
      </c>
      <c r="Z66" s="44">
        <f t="shared" si="35"/>
        <v>264.79000000000002</v>
      </c>
      <c r="AA66" s="44">
        <f t="shared" si="35"/>
        <v>264.79000000000002</v>
      </c>
    </row>
    <row r="67" spans="1:27" ht="12.75" customHeight="1" collapsed="1" x14ac:dyDescent="0.3">
      <c r="A67" s="98" t="s">
        <v>2344</v>
      </c>
      <c r="B67" s="28" t="str">
        <f>"13"&amp;"."&amp;$B$753&amp;"."&amp;$B$754</f>
        <v>13.02.2024</v>
      </c>
      <c r="C67" s="90" t="s">
        <v>76</v>
      </c>
      <c r="D67" s="91">
        <f>ROUND(((D68+D69+D71+D70)/1000),5)</f>
        <v>1.6069599999999999</v>
      </c>
      <c r="E67" s="91">
        <f>ROUND(((E68+E69+E71+E70)/1000),5)</f>
        <v>1.54826</v>
      </c>
      <c r="F67" s="91">
        <f>ROUND(((F68+F69+F71+F70)/1000),5)</f>
        <v>1.52196</v>
      </c>
      <c r="G67" s="91">
        <f t="shared" ref="G67:AA67" si="36">ROUND(((G68+G69+G71+G70)/1000),5)</f>
        <v>1.52118</v>
      </c>
      <c r="H67" s="91">
        <f t="shared" si="36"/>
        <v>1.5517099999999999</v>
      </c>
      <c r="I67" s="91">
        <f t="shared" si="36"/>
        <v>1.6393899999999999</v>
      </c>
      <c r="J67" s="91">
        <f t="shared" si="36"/>
        <v>1.83219</v>
      </c>
      <c r="K67" s="91">
        <f t="shared" si="36"/>
        <v>2.18113</v>
      </c>
      <c r="L67" s="91">
        <f t="shared" si="36"/>
        <v>2.2654899999999998</v>
      </c>
      <c r="M67" s="91">
        <f t="shared" si="36"/>
        <v>2.2698900000000002</v>
      </c>
      <c r="N67" s="91">
        <f t="shared" si="36"/>
        <v>2.2875100000000002</v>
      </c>
      <c r="O67" s="91">
        <f t="shared" si="36"/>
        <v>2.3653900000000001</v>
      </c>
      <c r="P67" s="91">
        <f t="shared" si="36"/>
        <v>2.3423799999999999</v>
      </c>
      <c r="Q67" s="91">
        <f t="shared" si="36"/>
        <v>2.36015</v>
      </c>
      <c r="R67" s="91">
        <f t="shared" si="36"/>
        <v>2.35053</v>
      </c>
      <c r="S67" s="91">
        <f t="shared" si="36"/>
        <v>2.2806600000000001</v>
      </c>
      <c r="T67" s="91">
        <f t="shared" si="36"/>
        <v>2.2708599999999999</v>
      </c>
      <c r="U67" s="91">
        <f t="shared" si="36"/>
        <v>2.29121</v>
      </c>
      <c r="V67" s="91">
        <f t="shared" si="36"/>
        <v>2.3270599999999999</v>
      </c>
      <c r="W67" s="91">
        <f t="shared" si="36"/>
        <v>2.3435700000000002</v>
      </c>
      <c r="X67" s="91">
        <f t="shared" si="36"/>
        <v>2.246</v>
      </c>
      <c r="Y67" s="91">
        <f t="shared" si="36"/>
        <v>2.1809699999999999</v>
      </c>
      <c r="Z67" s="91">
        <f t="shared" si="36"/>
        <v>1.8813899999999999</v>
      </c>
      <c r="AA67" s="91">
        <f t="shared" si="36"/>
        <v>1.79884</v>
      </c>
    </row>
    <row r="68" spans="1:27" ht="12.75" hidden="1" customHeight="1" outlineLevel="1" x14ac:dyDescent="0.3">
      <c r="A68" s="99" t="s">
        <v>2345</v>
      </c>
      <c r="B68" s="63" t="s">
        <v>238</v>
      </c>
      <c r="C68" s="43" t="s">
        <v>79</v>
      </c>
      <c r="D68" s="44">
        <v>1271.19</v>
      </c>
      <c r="E68" s="44">
        <v>1212.49</v>
      </c>
      <c r="F68" s="44">
        <v>1186.19</v>
      </c>
      <c r="G68" s="44">
        <v>1185.4100000000001</v>
      </c>
      <c r="H68" s="44">
        <v>1215.94</v>
      </c>
      <c r="I68" s="44">
        <v>1303.6199999999999</v>
      </c>
      <c r="J68" s="44">
        <v>1496.42</v>
      </c>
      <c r="K68" s="44">
        <v>1845.36</v>
      </c>
      <c r="L68" s="44">
        <v>1929.72</v>
      </c>
      <c r="M68" s="44">
        <v>1934.12</v>
      </c>
      <c r="N68" s="44">
        <v>1951.74</v>
      </c>
      <c r="O68" s="44">
        <v>2029.62</v>
      </c>
      <c r="P68" s="44">
        <v>2006.61</v>
      </c>
      <c r="Q68" s="44">
        <v>2024.38</v>
      </c>
      <c r="R68" s="44">
        <v>2014.76</v>
      </c>
      <c r="S68" s="44">
        <v>1944.89</v>
      </c>
      <c r="T68" s="44">
        <v>1935.09</v>
      </c>
      <c r="U68" s="44">
        <v>1955.44</v>
      </c>
      <c r="V68" s="44">
        <v>1991.29</v>
      </c>
      <c r="W68" s="44">
        <v>2007.8</v>
      </c>
      <c r="X68" s="44">
        <v>1910.23</v>
      </c>
      <c r="Y68" s="44">
        <v>1845.2</v>
      </c>
      <c r="Z68" s="44">
        <v>1545.62</v>
      </c>
      <c r="AA68" s="44">
        <v>1463.07</v>
      </c>
    </row>
    <row r="69" spans="1:27" ht="12.75" hidden="1" customHeight="1" outlineLevel="1" x14ac:dyDescent="0.3">
      <c r="A69" s="99" t="s">
        <v>2346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3">
      <c r="A70" s="99" t="s">
        <v>2347</v>
      </c>
      <c r="B70" s="63" t="s">
        <v>83</v>
      </c>
      <c r="C70" s="43" t="s">
        <v>79</v>
      </c>
      <c r="D70" s="44">
        <v>4.8</v>
      </c>
      <c r="E70" s="44">
        <v>4.8</v>
      </c>
      <c r="F70" s="44">
        <v>4.8</v>
      </c>
      <c r="G70" s="44">
        <v>4.8</v>
      </c>
      <c r="H70" s="44">
        <v>4.8</v>
      </c>
      <c r="I70" s="44">
        <v>4.8</v>
      </c>
      <c r="J70" s="44">
        <v>4.8</v>
      </c>
      <c r="K70" s="44">
        <v>4.8</v>
      </c>
      <c r="L70" s="44">
        <v>4.8</v>
      </c>
      <c r="M70" s="44">
        <v>4.8</v>
      </c>
      <c r="N70" s="44">
        <v>4.8</v>
      </c>
      <c r="O70" s="44">
        <v>4.8</v>
      </c>
      <c r="P70" s="44">
        <v>4.8</v>
      </c>
      <c r="Q70" s="44">
        <v>4.8</v>
      </c>
      <c r="R70" s="44">
        <v>4.8</v>
      </c>
      <c r="S70" s="44">
        <v>4.8</v>
      </c>
      <c r="T70" s="44">
        <v>4.8</v>
      </c>
      <c r="U70" s="44">
        <v>4.8</v>
      </c>
      <c r="V70" s="44">
        <v>4.8</v>
      </c>
      <c r="W70" s="44">
        <v>4.8</v>
      </c>
      <c r="X70" s="44">
        <v>4.8</v>
      </c>
      <c r="Y70" s="44">
        <v>4.8</v>
      </c>
      <c r="Z70" s="44">
        <v>4.8</v>
      </c>
      <c r="AA70" s="44">
        <v>4.8</v>
      </c>
    </row>
    <row r="71" spans="1:27" ht="12.75" hidden="1" customHeight="1" outlineLevel="1" x14ac:dyDescent="0.3">
      <c r="A71" s="99" t="s">
        <v>2348</v>
      </c>
      <c r="B71" s="63" t="s">
        <v>81</v>
      </c>
      <c r="C71" s="43" t="s">
        <v>79</v>
      </c>
      <c r="D71" s="44">
        <f>$D$11</f>
        <v>264.79000000000002</v>
      </c>
      <c r="E71" s="44">
        <f t="shared" ref="E71:AA71" si="38">$D$11</f>
        <v>264.79000000000002</v>
      </c>
      <c r="F71" s="44">
        <f t="shared" si="38"/>
        <v>264.79000000000002</v>
      </c>
      <c r="G71" s="44">
        <f t="shared" si="38"/>
        <v>264.79000000000002</v>
      </c>
      <c r="H71" s="44">
        <f t="shared" si="38"/>
        <v>264.79000000000002</v>
      </c>
      <c r="I71" s="44">
        <f t="shared" si="38"/>
        <v>264.79000000000002</v>
      </c>
      <c r="J71" s="44">
        <f t="shared" si="38"/>
        <v>264.79000000000002</v>
      </c>
      <c r="K71" s="44">
        <f t="shared" si="38"/>
        <v>264.79000000000002</v>
      </c>
      <c r="L71" s="44">
        <f t="shared" si="38"/>
        <v>264.79000000000002</v>
      </c>
      <c r="M71" s="44">
        <f t="shared" si="38"/>
        <v>264.79000000000002</v>
      </c>
      <c r="N71" s="44">
        <f t="shared" si="38"/>
        <v>264.79000000000002</v>
      </c>
      <c r="O71" s="44">
        <f t="shared" si="38"/>
        <v>264.79000000000002</v>
      </c>
      <c r="P71" s="44">
        <f t="shared" si="38"/>
        <v>264.79000000000002</v>
      </c>
      <c r="Q71" s="44">
        <f t="shared" si="38"/>
        <v>264.79000000000002</v>
      </c>
      <c r="R71" s="44">
        <f t="shared" si="38"/>
        <v>264.79000000000002</v>
      </c>
      <c r="S71" s="44">
        <f t="shared" si="38"/>
        <v>264.79000000000002</v>
      </c>
      <c r="T71" s="44">
        <f t="shared" si="38"/>
        <v>264.79000000000002</v>
      </c>
      <c r="U71" s="44">
        <f t="shared" si="38"/>
        <v>264.79000000000002</v>
      </c>
      <c r="V71" s="44">
        <f t="shared" si="38"/>
        <v>264.79000000000002</v>
      </c>
      <c r="W71" s="44">
        <f t="shared" si="38"/>
        <v>264.79000000000002</v>
      </c>
      <c r="X71" s="44">
        <f t="shared" si="38"/>
        <v>264.79000000000002</v>
      </c>
      <c r="Y71" s="44">
        <f t="shared" si="38"/>
        <v>264.79000000000002</v>
      </c>
      <c r="Z71" s="44">
        <f t="shared" si="38"/>
        <v>264.79000000000002</v>
      </c>
      <c r="AA71" s="44">
        <f t="shared" si="38"/>
        <v>264.79000000000002</v>
      </c>
    </row>
    <row r="72" spans="1:27" ht="12.75" customHeight="1" collapsed="1" x14ac:dyDescent="0.3">
      <c r="A72" s="98" t="s">
        <v>2349</v>
      </c>
      <c r="B72" s="28" t="str">
        <f>"14"&amp;"."&amp;$B$753&amp;"."&amp;$B$754</f>
        <v>14.02.2024</v>
      </c>
      <c r="C72" s="90" t="s">
        <v>76</v>
      </c>
      <c r="D72" s="91">
        <f>ROUND(((D73+D74+D76+D75)/1000),5)</f>
        <v>1.6178699999999999</v>
      </c>
      <c r="E72" s="91">
        <f>ROUND(((E73+E74+E76+E75)/1000),5)</f>
        <v>1.5627599999999999</v>
      </c>
      <c r="F72" s="91">
        <f>ROUND(((F73+F74+F76+F75)/1000),5)</f>
        <v>1.5131399999999999</v>
      </c>
      <c r="G72" s="91">
        <f t="shared" ref="G72:AA72" si="39">ROUND(((G73+G74+G76+G75)/1000),5)</f>
        <v>1.51227</v>
      </c>
      <c r="H72" s="91">
        <f t="shared" si="39"/>
        <v>1.5341100000000001</v>
      </c>
      <c r="I72" s="91">
        <f t="shared" si="39"/>
        <v>1.6287400000000001</v>
      </c>
      <c r="J72" s="91">
        <f t="shared" si="39"/>
        <v>1.8327</v>
      </c>
      <c r="K72" s="91">
        <f t="shared" si="39"/>
        <v>2.2012</v>
      </c>
      <c r="L72" s="91">
        <f t="shared" si="39"/>
        <v>2.2718400000000001</v>
      </c>
      <c r="M72" s="91">
        <f t="shared" si="39"/>
        <v>2.3005599999999999</v>
      </c>
      <c r="N72" s="91">
        <f t="shared" si="39"/>
        <v>2.3280099999999999</v>
      </c>
      <c r="O72" s="91">
        <f t="shared" si="39"/>
        <v>2.3717700000000002</v>
      </c>
      <c r="P72" s="91">
        <f t="shared" si="39"/>
        <v>2.3526899999999999</v>
      </c>
      <c r="Q72" s="91">
        <f t="shared" si="39"/>
        <v>2.3526600000000002</v>
      </c>
      <c r="R72" s="91">
        <f t="shared" si="39"/>
        <v>2.3449200000000001</v>
      </c>
      <c r="S72" s="91">
        <f t="shared" si="39"/>
        <v>2.2849599999999999</v>
      </c>
      <c r="T72" s="91">
        <f t="shared" si="39"/>
        <v>2.26817</v>
      </c>
      <c r="U72" s="91">
        <f t="shared" si="39"/>
        <v>2.2997700000000001</v>
      </c>
      <c r="V72" s="91">
        <f t="shared" si="39"/>
        <v>2.3918499999999998</v>
      </c>
      <c r="W72" s="91">
        <f t="shared" si="39"/>
        <v>2.3236300000000001</v>
      </c>
      <c r="X72" s="91">
        <f t="shared" si="39"/>
        <v>2.2180599999999999</v>
      </c>
      <c r="Y72" s="91">
        <f t="shared" si="39"/>
        <v>2.1850700000000001</v>
      </c>
      <c r="Z72" s="91">
        <f t="shared" si="39"/>
        <v>1.8525400000000001</v>
      </c>
      <c r="AA72" s="91">
        <f t="shared" si="39"/>
        <v>1.6422300000000001</v>
      </c>
    </row>
    <row r="73" spans="1:27" ht="12.75" hidden="1" customHeight="1" outlineLevel="1" x14ac:dyDescent="0.3">
      <c r="A73" s="99" t="s">
        <v>2350</v>
      </c>
      <c r="B73" s="63" t="s">
        <v>238</v>
      </c>
      <c r="C73" s="43" t="s">
        <v>79</v>
      </c>
      <c r="D73" s="44">
        <v>1282.0999999999999</v>
      </c>
      <c r="E73" s="44">
        <v>1226.99</v>
      </c>
      <c r="F73" s="44">
        <v>1177.3699999999999</v>
      </c>
      <c r="G73" s="44">
        <v>1176.5</v>
      </c>
      <c r="H73" s="44">
        <v>1198.3399999999999</v>
      </c>
      <c r="I73" s="44">
        <v>1292.97</v>
      </c>
      <c r="J73" s="44">
        <v>1496.93</v>
      </c>
      <c r="K73" s="44">
        <v>1865.43</v>
      </c>
      <c r="L73" s="44">
        <v>1936.07</v>
      </c>
      <c r="M73" s="44">
        <v>1964.79</v>
      </c>
      <c r="N73" s="44">
        <v>1992.24</v>
      </c>
      <c r="O73" s="44">
        <v>2036</v>
      </c>
      <c r="P73" s="44">
        <v>2016.92</v>
      </c>
      <c r="Q73" s="44">
        <v>2016.89</v>
      </c>
      <c r="R73" s="44">
        <v>2009.15</v>
      </c>
      <c r="S73" s="44">
        <v>1949.19</v>
      </c>
      <c r="T73" s="44">
        <v>1932.4</v>
      </c>
      <c r="U73" s="44">
        <v>1964</v>
      </c>
      <c r="V73" s="44">
        <v>2056.08</v>
      </c>
      <c r="W73" s="44">
        <v>1987.86</v>
      </c>
      <c r="X73" s="44">
        <v>1882.29</v>
      </c>
      <c r="Y73" s="44">
        <v>1849.3</v>
      </c>
      <c r="Z73" s="44">
        <v>1516.77</v>
      </c>
      <c r="AA73" s="44">
        <v>1306.46</v>
      </c>
    </row>
    <row r="74" spans="1:27" ht="12.75" hidden="1" customHeight="1" outlineLevel="1" x14ac:dyDescent="0.3">
      <c r="A74" s="99" t="s">
        <v>2351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3">
      <c r="A75" s="99" t="s">
        <v>2352</v>
      </c>
      <c r="B75" s="63" t="s">
        <v>83</v>
      </c>
      <c r="C75" s="43" t="s">
        <v>79</v>
      </c>
      <c r="D75" s="44">
        <v>4.8</v>
      </c>
      <c r="E75" s="44">
        <v>4.8</v>
      </c>
      <c r="F75" s="44">
        <v>4.8</v>
      </c>
      <c r="G75" s="44">
        <v>4.8</v>
      </c>
      <c r="H75" s="44">
        <v>4.8</v>
      </c>
      <c r="I75" s="44">
        <v>4.8</v>
      </c>
      <c r="J75" s="44">
        <v>4.8</v>
      </c>
      <c r="K75" s="44">
        <v>4.8</v>
      </c>
      <c r="L75" s="44">
        <v>4.8</v>
      </c>
      <c r="M75" s="44">
        <v>4.8</v>
      </c>
      <c r="N75" s="44">
        <v>4.8</v>
      </c>
      <c r="O75" s="44">
        <v>4.8</v>
      </c>
      <c r="P75" s="44">
        <v>4.8</v>
      </c>
      <c r="Q75" s="44">
        <v>4.8</v>
      </c>
      <c r="R75" s="44">
        <v>4.8</v>
      </c>
      <c r="S75" s="44">
        <v>4.8</v>
      </c>
      <c r="T75" s="44">
        <v>4.8</v>
      </c>
      <c r="U75" s="44">
        <v>4.8</v>
      </c>
      <c r="V75" s="44">
        <v>4.8</v>
      </c>
      <c r="W75" s="44">
        <v>4.8</v>
      </c>
      <c r="X75" s="44">
        <v>4.8</v>
      </c>
      <c r="Y75" s="44">
        <v>4.8</v>
      </c>
      <c r="Z75" s="44">
        <v>4.8</v>
      </c>
      <c r="AA75" s="44">
        <v>4.8</v>
      </c>
    </row>
    <row r="76" spans="1:27" ht="12.75" hidden="1" customHeight="1" outlineLevel="1" x14ac:dyDescent="0.3">
      <c r="A76" s="99" t="s">
        <v>2353</v>
      </c>
      <c r="B76" s="63" t="s">
        <v>81</v>
      </c>
      <c r="C76" s="43" t="s">
        <v>79</v>
      </c>
      <c r="D76" s="44">
        <f>$D$11</f>
        <v>264.79000000000002</v>
      </c>
      <c r="E76" s="44">
        <f t="shared" ref="E76:AA76" si="41">$D$11</f>
        <v>264.79000000000002</v>
      </c>
      <c r="F76" s="44">
        <f t="shared" si="41"/>
        <v>264.79000000000002</v>
      </c>
      <c r="G76" s="44">
        <f t="shared" si="41"/>
        <v>264.79000000000002</v>
      </c>
      <c r="H76" s="44">
        <f t="shared" si="41"/>
        <v>264.79000000000002</v>
      </c>
      <c r="I76" s="44">
        <f t="shared" si="41"/>
        <v>264.79000000000002</v>
      </c>
      <c r="J76" s="44">
        <f t="shared" si="41"/>
        <v>264.79000000000002</v>
      </c>
      <c r="K76" s="44">
        <f t="shared" si="41"/>
        <v>264.79000000000002</v>
      </c>
      <c r="L76" s="44">
        <f t="shared" si="41"/>
        <v>264.79000000000002</v>
      </c>
      <c r="M76" s="44">
        <f t="shared" si="41"/>
        <v>264.79000000000002</v>
      </c>
      <c r="N76" s="44">
        <f t="shared" si="41"/>
        <v>264.79000000000002</v>
      </c>
      <c r="O76" s="44">
        <f t="shared" si="41"/>
        <v>264.79000000000002</v>
      </c>
      <c r="P76" s="44">
        <f t="shared" si="41"/>
        <v>264.79000000000002</v>
      </c>
      <c r="Q76" s="44">
        <f t="shared" si="41"/>
        <v>264.79000000000002</v>
      </c>
      <c r="R76" s="44">
        <f t="shared" si="41"/>
        <v>264.79000000000002</v>
      </c>
      <c r="S76" s="44">
        <f t="shared" si="41"/>
        <v>264.79000000000002</v>
      </c>
      <c r="T76" s="44">
        <f t="shared" si="41"/>
        <v>264.79000000000002</v>
      </c>
      <c r="U76" s="44">
        <f t="shared" si="41"/>
        <v>264.79000000000002</v>
      </c>
      <c r="V76" s="44">
        <f t="shared" si="41"/>
        <v>264.79000000000002</v>
      </c>
      <c r="W76" s="44">
        <f t="shared" si="41"/>
        <v>264.79000000000002</v>
      </c>
      <c r="X76" s="44">
        <f t="shared" si="41"/>
        <v>264.79000000000002</v>
      </c>
      <c r="Y76" s="44">
        <f t="shared" si="41"/>
        <v>264.79000000000002</v>
      </c>
      <c r="Z76" s="44">
        <f t="shared" si="41"/>
        <v>264.79000000000002</v>
      </c>
      <c r="AA76" s="44">
        <f t="shared" si="41"/>
        <v>264.79000000000002</v>
      </c>
    </row>
    <row r="77" spans="1:27" ht="12.75" customHeight="1" collapsed="1" x14ac:dyDescent="0.3">
      <c r="A77" s="98" t="s">
        <v>2354</v>
      </c>
      <c r="B77" s="28" t="str">
        <f>"15"&amp;"."&amp;$B$753&amp;"."&amp;$B$754</f>
        <v>15.02.2024</v>
      </c>
      <c r="C77" s="90" t="s">
        <v>76</v>
      </c>
      <c r="D77" s="91">
        <f>ROUND(((D78+D79+D81+D80)/1000),5)</f>
        <v>1.5828199999999999</v>
      </c>
      <c r="E77" s="91">
        <f>ROUND(((E78+E79+E81+E80)/1000),5)</f>
        <v>1.51305</v>
      </c>
      <c r="F77" s="91">
        <f>ROUND(((F78+F79+F81+F80)/1000),5)</f>
        <v>1.47184</v>
      </c>
      <c r="G77" s="91">
        <f t="shared" ref="G77:AA77" si="42">ROUND(((G78+G79+G81+G80)/1000),5)</f>
        <v>1.4502200000000001</v>
      </c>
      <c r="H77" s="91">
        <f t="shared" si="42"/>
        <v>1.5205900000000001</v>
      </c>
      <c r="I77" s="91">
        <f t="shared" si="42"/>
        <v>1.63453</v>
      </c>
      <c r="J77" s="91">
        <f t="shared" si="42"/>
        <v>1.81274</v>
      </c>
      <c r="K77" s="91">
        <f t="shared" si="42"/>
        <v>2.18058</v>
      </c>
      <c r="L77" s="91">
        <f t="shared" si="42"/>
        <v>2.2677200000000002</v>
      </c>
      <c r="M77" s="91">
        <f t="shared" si="42"/>
        <v>2.2417500000000001</v>
      </c>
      <c r="N77" s="91">
        <f t="shared" si="42"/>
        <v>2.2712500000000002</v>
      </c>
      <c r="O77" s="91">
        <f t="shared" si="42"/>
        <v>2.3651499999999999</v>
      </c>
      <c r="P77" s="91">
        <f t="shared" si="42"/>
        <v>2.3721299999999998</v>
      </c>
      <c r="Q77" s="91">
        <f t="shared" si="42"/>
        <v>2.3896899999999999</v>
      </c>
      <c r="R77" s="91">
        <f t="shared" si="42"/>
        <v>2.3434200000000001</v>
      </c>
      <c r="S77" s="91">
        <f t="shared" si="42"/>
        <v>2.2420100000000001</v>
      </c>
      <c r="T77" s="91">
        <f t="shared" si="42"/>
        <v>2.2190599999999998</v>
      </c>
      <c r="U77" s="91">
        <f t="shared" si="42"/>
        <v>2.23455</v>
      </c>
      <c r="V77" s="91">
        <f t="shared" si="42"/>
        <v>2.2511800000000002</v>
      </c>
      <c r="W77" s="91">
        <f t="shared" si="42"/>
        <v>2.26864</v>
      </c>
      <c r="X77" s="91">
        <f t="shared" si="42"/>
        <v>2.20194</v>
      </c>
      <c r="Y77" s="91">
        <f t="shared" si="42"/>
        <v>2.18126</v>
      </c>
      <c r="Z77" s="91">
        <f t="shared" si="42"/>
        <v>1.8830100000000001</v>
      </c>
      <c r="AA77" s="91">
        <f t="shared" si="42"/>
        <v>1.76691</v>
      </c>
    </row>
    <row r="78" spans="1:27" ht="12.75" hidden="1" customHeight="1" outlineLevel="1" x14ac:dyDescent="0.3">
      <c r="A78" s="99" t="s">
        <v>2355</v>
      </c>
      <c r="B78" s="63" t="s">
        <v>238</v>
      </c>
      <c r="C78" s="43" t="s">
        <v>79</v>
      </c>
      <c r="D78" s="44">
        <v>1247.05</v>
      </c>
      <c r="E78" s="44">
        <v>1177.28</v>
      </c>
      <c r="F78" s="44">
        <v>1136.07</v>
      </c>
      <c r="G78" s="44">
        <v>1114.45</v>
      </c>
      <c r="H78" s="44">
        <v>1184.82</v>
      </c>
      <c r="I78" s="44">
        <v>1298.76</v>
      </c>
      <c r="J78" s="44">
        <v>1476.97</v>
      </c>
      <c r="K78" s="44">
        <v>1844.81</v>
      </c>
      <c r="L78" s="44">
        <v>1931.95</v>
      </c>
      <c r="M78" s="44">
        <v>1905.98</v>
      </c>
      <c r="N78" s="44">
        <v>1935.48</v>
      </c>
      <c r="O78" s="44">
        <v>2029.38</v>
      </c>
      <c r="P78" s="44">
        <v>2036.36</v>
      </c>
      <c r="Q78" s="44">
        <v>2053.92</v>
      </c>
      <c r="R78" s="44">
        <v>2007.65</v>
      </c>
      <c r="S78" s="44">
        <v>1906.24</v>
      </c>
      <c r="T78" s="44">
        <v>1883.29</v>
      </c>
      <c r="U78" s="44">
        <v>1898.78</v>
      </c>
      <c r="V78" s="44">
        <v>1915.41</v>
      </c>
      <c r="W78" s="44">
        <v>1932.87</v>
      </c>
      <c r="X78" s="44">
        <v>1866.17</v>
      </c>
      <c r="Y78" s="44">
        <v>1845.49</v>
      </c>
      <c r="Z78" s="44">
        <v>1547.24</v>
      </c>
      <c r="AA78" s="44">
        <v>1431.14</v>
      </c>
    </row>
    <row r="79" spans="1:27" ht="12.75" hidden="1" customHeight="1" outlineLevel="1" x14ac:dyDescent="0.3">
      <c r="A79" s="99" t="s">
        <v>2356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3">
      <c r="A80" s="99" t="s">
        <v>2357</v>
      </c>
      <c r="B80" s="63" t="s">
        <v>83</v>
      </c>
      <c r="C80" s="43" t="s">
        <v>79</v>
      </c>
      <c r="D80" s="44">
        <v>4.8</v>
      </c>
      <c r="E80" s="44">
        <v>4.8</v>
      </c>
      <c r="F80" s="44">
        <v>4.8</v>
      </c>
      <c r="G80" s="44">
        <v>4.8</v>
      </c>
      <c r="H80" s="44">
        <v>4.8</v>
      </c>
      <c r="I80" s="44">
        <v>4.8</v>
      </c>
      <c r="J80" s="44">
        <v>4.8</v>
      </c>
      <c r="K80" s="44">
        <v>4.8</v>
      </c>
      <c r="L80" s="44">
        <v>4.8</v>
      </c>
      <c r="M80" s="44">
        <v>4.8</v>
      </c>
      <c r="N80" s="44">
        <v>4.8</v>
      </c>
      <c r="O80" s="44">
        <v>4.8</v>
      </c>
      <c r="P80" s="44">
        <v>4.8</v>
      </c>
      <c r="Q80" s="44">
        <v>4.8</v>
      </c>
      <c r="R80" s="44">
        <v>4.8</v>
      </c>
      <c r="S80" s="44">
        <v>4.8</v>
      </c>
      <c r="T80" s="44">
        <v>4.8</v>
      </c>
      <c r="U80" s="44">
        <v>4.8</v>
      </c>
      <c r="V80" s="44">
        <v>4.8</v>
      </c>
      <c r="W80" s="44">
        <v>4.8</v>
      </c>
      <c r="X80" s="44">
        <v>4.8</v>
      </c>
      <c r="Y80" s="44">
        <v>4.8</v>
      </c>
      <c r="Z80" s="44">
        <v>4.8</v>
      </c>
      <c r="AA80" s="44">
        <v>4.8</v>
      </c>
    </row>
    <row r="81" spans="1:27" ht="12.75" hidden="1" customHeight="1" outlineLevel="1" x14ac:dyDescent="0.3">
      <c r="A81" s="99" t="s">
        <v>2358</v>
      </c>
      <c r="B81" s="63" t="s">
        <v>81</v>
      </c>
      <c r="C81" s="43" t="s">
        <v>79</v>
      </c>
      <c r="D81" s="44">
        <f>$D$11</f>
        <v>264.79000000000002</v>
      </c>
      <c r="E81" s="44">
        <f t="shared" ref="E81:AA81" si="44">$D$11</f>
        <v>264.79000000000002</v>
      </c>
      <c r="F81" s="44">
        <f t="shared" si="44"/>
        <v>264.79000000000002</v>
      </c>
      <c r="G81" s="44">
        <f t="shared" si="44"/>
        <v>264.79000000000002</v>
      </c>
      <c r="H81" s="44">
        <f t="shared" si="44"/>
        <v>264.79000000000002</v>
      </c>
      <c r="I81" s="44">
        <f t="shared" si="44"/>
        <v>264.79000000000002</v>
      </c>
      <c r="J81" s="44">
        <f t="shared" si="44"/>
        <v>264.79000000000002</v>
      </c>
      <c r="K81" s="44">
        <f t="shared" si="44"/>
        <v>264.79000000000002</v>
      </c>
      <c r="L81" s="44">
        <f t="shared" si="44"/>
        <v>264.79000000000002</v>
      </c>
      <c r="M81" s="44">
        <f t="shared" si="44"/>
        <v>264.79000000000002</v>
      </c>
      <c r="N81" s="44">
        <f t="shared" si="44"/>
        <v>264.79000000000002</v>
      </c>
      <c r="O81" s="44">
        <f t="shared" si="44"/>
        <v>264.79000000000002</v>
      </c>
      <c r="P81" s="44">
        <f t="shared" si="44"/>
        <v>264.79000000000002</v>
      </c>
      <c r="Q81" s="44">
        <f t="shared" si="44"/>
        <v>264.79000000000002</v>
      </c>
      <c r="R81" s="44">
        <f t="shared" si="44"/>
        <v>264.79000000000002</v>
      </c>
      <c r="S81" s="44">
        <f t="shared" si="44"/>
        <v>264.79000000000002</v>
      </c>
      <c r="T81" s="44">
        <f t="shared" si="44"/>
        <v>264.79000000000002</v>
      </c>
      <c r="U81" s="44">
        <f t="shared" si="44"/>
        <v>264.79000000000002</v>
      </c>
      <c r="V81" s="44">
        <f t="shared" si="44"/>
        <v>264.79000000000002</v>
      </c>
      <c r="W81" s="44">
        <f t="shared" si="44"/>
        <v>264.79000000000002</v>
      </c>
      <c r="X81" s="44">
        <f t="shared" si="44"/>
        <v>264.79000000000002</v>
      </c>
      <c r="Y81" s="44">
        <f t="shared" si="44"/>
        <v>264.79000000000002</v>
      </c>
      <c r="Z81" s="44">
        <f t="shared" si="44"/>
        <v>264.79000000000002</v>
      </c>
      <c r="AA81" s="44">
        <f t="shared" si="44"/>
        <v>264.79000000000002</v>
      </c>
    </row>
    <row r="82" spans="1:27" ht="12.75" customHeight="1" collapsed="1" x14ac:dyDescent="0.3">
      <c r="A82" s="98" t="s">
        <v>2359</v>
      </c>
      <c r="B82" s="28" t="str">
        <f>"16"&amp;"."&amp;$B$753&amp;"."&amp;$B$754</f>
        <v>16.02.2024</v>
      </c>
      <c r="C82" s="90" t="s">
        <v>76</v>
      </c>
      <c r="D82" s="91">
        <f>ROUND(((D83+D84+D86+D85)/1000),5)</f>
        <v>1.61059</v>
      </c>
      <c r="E82" s="91">
        <f>ROUND(((E83+E84+E86+E85)/1000),5)</f>
        <v>1.51386</v>
      </c>
      <c r="F82" s="91">
        <f>ROUND(((F83+F84+F86+F85)/1000),5)</f>
        <v>1.4894799999999999</v>
      </c>
      <c r="G82" s="91">
        <f t="shared" ref="G82:AA82" si="45">ROUND(((G83+G84+G86+G85)/1000),5)</f>
        <v>1.4803599999999999</v>
      </c>
      <c r="H82" s="91">
        <f t="shared" si="45"/>
        <v>1.54667</v>
      </c>
      <c r="I82" s="91">
        <f t="shared" si="45"/>
        <v>1.64652</v>
      </c>
      <c r="J82" s="91">
        <f t="shared" si="45"/>
        <v>1.82647</v>
      </c>
      <c r="K82" s="91">
        <f t="shared" si="45"/>
        <v>2.1974</v>
      </c>
      <c r="L82" s="91">
        <f t="shared" si="45"/>
        <v>2.2613799999999999</v>
      </c>
      <c r="M82" s="91">
        <f t="shared" si="45"/>
        <v>2.2843300000000002</v>
      </c>
      <c r="N82" s="91">
        <f t="shared" si="45"/>
        <v>2.2841300000000002</v>
      </c>
      <c r="O82" s="91">
        <f t="shared" si="45"/>
        <v>2.3623599999999998</v>
      </c>
      <c r="P82" s="91">
        <f t="shared" si="45"/>
        <v>2.3426999999999998</v>
      </c>
      <c r="Q82" s="91">
        <f t="shared" si="45"/>
        <v>2.3441000000000001</v>
      </c>
      <c r="R82" s="91">
        <f t="shared" si="45"/>
        <v>2.3448600000000002</v>
      </c>
      <c r="S82" s="91">
        <f t="shared" si="45"/>
        <v>2.2872499999999998</v>
      </c>
      <c r="T82" s="91">
        <f t="shared" si="45"/>
        <v>2.2532800000000002</v>
      </c>
      <c r="U82" s="91">
        <f t="shared" si="45"/>
        <v>2.2804799999999998</v>
      </c>
      <c r="V82" s="91">
        <f t="shared" si="45"/>
        <v>2.3043200000000001</v>
      </c>
      <c r="W82" s="91">
        <f t="shared" si="45"/>
        <v>2.3475799999999998</v>
      </c>
      <c r="X82" s="91">
        <f t="shared" si="45"/>
        <v>2.2881800000000001</v>
      </c>
      <c r="Y82" s="91">
        <f t="shared" si="45"/>
        <v>2.2055500000000001</v>
      </c>
      <c r="Z82" s="91">
        <f t="shared" si="45"/>
        <v>2.0773299999999999</v>
      </c>
      <c r="AA82" s="91">
        <f t="shared" si="45"/>
        <v>1.7975399999999999</v>
      </c>
    </row>
    <row r="83" spans="1:27" ht="12.75" hidden="1" customHeight="1" outlineLevel="1" x14ac:dyDescent="0.3">
      <c r="A83" s="99" t="s">
        <v>2360</v>
      </c>
      <c r="B83" s="63" t="s">
        <v>238</v>
      </c>
      <c r="C83" s="43" t="s">
        <v>79</v>
      </c>
      <c r="D83" s="44">
        <v>1274.82</v>
      </c>
      <c r="E83" s="44">
        <v>1178.0899999999999</v>
      </c>
      <c r="F83" s="44">
        <v>1153.71</v>
      </c>
      <c r="G83" s="44">
        <v>1144.5899999999999</v>
      </c>
      <c r="H83" s="44">
        <v>1210.9000000000001</v>
      </c>
      <c r="I83" s="44">
        <v>1310.75</v>
      </c>
      <c r="J83" s="44">
        <v>1490.7</v>
      </c>
      <c r="K83" s="44">
        <v>1861.63</v>
      </c>
      <c r="L83" s="44">
        <v>1925.61</v>
      </c>
      <c r="M83" s="44">
        <v>1948.56</v>
      </c>
      <c r="N83" s="44">
        <v>1948.36</v>
      </c>
      <c r="O83" s="44">
        <v>2026.59</v>
      </c>
      <c r="P83" s="44">
        <v>2006.93</v>
      </c>
      <c r="Q83" s="44">
        <v>2008.33</v>
      </c>
      <c r="R83" s="44">
        <v>2009.09</v>
      </c>
      <c r="S83" s="44">
        <v>1951.48</v>
      </c>
      <c r="T83" s="44">
        <v>1917.51</v>
      </c>
      <c r="U83" s="44">
        <v>1944.71</v>
      </c>
      <c r="V83" s="44">
        <v>1968.55</v>
      </c>
      <c r="W83" s="44">
        <v>2011.81</v>
      </c>
      <c r="X83" s="44">
        <v>1952.41</v>
      </c>
      <c r="Y83" s="44">
        <v>1869.78</v>
      </c>
      <c r="Z83" s="44">
        <v>1741.56</v>
      </c>
      <c r="AA83" s="44">
        <v>1461.77</v>
      </c>
    </row>
    <row r="84" spans="1:27" ht="12.75" hidden="1" customHeight="1" outlineLevel="1" x14ac:dyDescent="0.3">
      <c r="A84" s="99" t="s">
        <v>2361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3">
      <c r="A85" s="99" t="s">
        <v>2362</v>
      </c>
      <c r="B85" s="63" t="s">
        <v>83</v>
      </c>
      <c r="C85" s="43" t="s">
        <v>79</v>
      </c>
      <c r="D85" s="44">
        <v>4.8</v>
      </c>
      <c r="E85" s="44">
        <v>4.8</v>
      </c>
      <c r="F85" s="44">
        <v>4.8</v>
      </c>
      <c r="G85" s="44">
        <v>4.8</v>
      </c>
      <c r="H85" s="44">
        <v>4.8</v>
      </c>
      <c r="I85" s="44">
        <v>4.8</v>
      </c>
      <c r="J85" s="44">
        <v>4.8</v>
      </c>
      <c r="K85" s="44">
        <v>4.8</v>
      </c>
      <c r="L85" s="44">
        <v>4.8</v>
      </c>
      <c r="M85" s="44">
        <v>4.8</v>
      </c>
      <c r="N85" s="44">
        <v>4.8</v>
      </c>
      <c r="O85" s="44">
        <v>4.8</v>
      </c>
      <c r="P85" s="44">
        <v>4.8</v>
      </c>
      <c r="Q85" s="44">
        <v>4.8</v>
      </c>
      <c r="R85" s="44">
        <v>4.8</v>
      </c>
      <c r="S85" s="44">
        <v>4.8</v>
      </c>
      <c r="T85" s="44">
        <v>4.8</v>
      </c>
      <c r="U85" s="44">
        <v>4.8</v>
      </c>
      <c r="V85" s="44">
        <v>4.8</v>
      </c>
      <c r="W85" s="44">
        <v>4.8</v>
      </c>
      <c r="X85" s="44">
        <v>4.8</v>
      </c>
      <c r="Y85" s="44">
        <v>4.8</v>
      </c>
      <c r="Z85" s="44">
        <v>4.8</v>
      </c>
      <c r="AA85" s="44">
        <v>4.8</v>
      </c>
    </row>
    <row r="86" spans="1:27" ht="12.75" hidden="1" customHeight="1" outlineLevel="1" x14ac:dyDescent="0.3">
      <c r="A86" s="99" t="s">
        <v>2363</v>
      </c>
      <c r="B86" s="63" t="s">
        <v>81</v>
      </c>
      <c r="C86" s="43" t="s">
        <v>79</v>
      </c>
      <c r="D86" s="44">
        <f>$D$11</f>
        <v>264.79000000000002</v>
      </c>
      <c r="E86" s="44">
        <f t="shared" ref="E86:AA86" si="47">$D$11</f>
        <v>264.79000000000002</v>
      </c>
      <c r="F86" s="44">
        <f t="shared" si="47"/>
        <v>264.79000000000002</v>
      </c>
      <c r="G86" s="44">
        <f t="shared" si="47"/>
        <v>264.79000000000002</v>
      </c>
      <c r="H86" s="44">
        <f t="shared" si="47"/>
        <v>264.79000000000002</v>
      </c>
      <c r="I86" s="44">
        <f t="shared" si="47"/>
        <v>264.79000000000002</v>
      </c>
      <c r="J86" s="44">
        <f t="shared" si="47"/>
        <v>264.79000000000002</v>
      </c>
      <c r="K86" s="44">
        <f t="shared" si="47"/>
        <v>264.79000000000002</v>
      </c>
      <c r="L86" s="44">
        <f t="shared" si="47"/>
        <v>264.79000000000002</v>
      </c>
      <c r="M86" s="44">
        <f t="shared" si="47"/>
        <v>264.79000000000002</v>
      </c>
      <c r="N86" s="44">
        <f t="shared" si="47"/>
        <v>264.79000000000002</v>
      </c>
      <c r="O86" s="44">
        <f t="shared" si="47"/>
        <v>264.79000000000002</v>
      </c>
      <c r="P86" s="44">
        <f t="shared" si="47"/>
        <v>264.79000000000002</v>
      </c>
      <c r="Q86" s="44">
        <f t="shared" si="47"/>
        <v>264.79000000000002</v>
      </c>
      <c r="R86" s="44">
        <f t="shared" si="47"/>
        <v>264.79000000000002</v>
      </c>
      <c r="S86" s="44">
        <f t="shared" si="47"/>
        <v>264.79000000000002</v>
      </c>
      <c r="T86" s="44">
        <f t="shared" si="47"/>
        <v>264.79000000000002</v>
      </c>
      <c r="U86" s="44">
        <f t="shared" si="47"/>
        <v>264.79000000000002</v>
      </c>
      <c r="V86" s="44">
        <f t="shared" si="47"/>
        <v>264.79000000000002</v>
      </c>
      <c r="W86" s="44">
        <f t="shared" si="47"/>
        <v>264.79000000000002</v>
      </c>
      <c r="X86" s="44">
        <f t="shared" si="47"/>
        <v>264.79000000000002</v>
      </c>
      <c r="Y86" s="44">
        <f t="shared" si="47"/>
        <v>264.79000000000002</v>
      </c>
      <c r="Z86" s="44">
        <f t="shared" si="47"/>
        <v>264.79000000000002</v>
      </c>
      <c r="AA86" s="44">
        <f t="shared" si="47"/>
        <v>264.79000000000002</v>
      </c>
    </row>
    <row r="87" spans="1:27" ht="12.75" customHeight="1" collapsed="1" x14ac:dyDescent="0.3">
      <c r="A87" s="98" t="s">
        <v>2364</v>
      </c>
      <c r="B87" s="28" t="str">
        <f>"17"&amp;"."&amp;$B$753&amp;"."&amp;$B$754</f>
        <v>17.02.2024</v>
      </c>
      <c r="C87" s="90" t="s">
        <v>76</v>
      </c>
      <c r="D87" s="91">
        <f>ROUND(((D88+D89+D91+D90)/1000),5)</f>
        <v>1.8096000000000001</v>
      </c>
      <c r="E87" s="91">
        <f>ROUND(((E88+E89+E91+E90)/1000),5)</f>
        <v>1.6831700000000001</v>
      </c>
      <c r="F87" s="91">
        <f>ROUND(((F88+F89+F91+F90)/1000),5)</f>
        <v>1.6086</v>
      </c>
      <c r="G87" s="91">
        <f t="shared" ref="G87:AA87" si="48">ROUND(((G88+G89+G91+G90)/1000),5)</f>
        <v>1.60493</v>
      </c>
      <c r="H87" s="91">
        <f t="shared" si="48"/>
        <v>1.60825</v>
      </c>
      <c r="I87" s="91">
        <f t="shared" si="48"/>
        <v>1.6688099999999999</v>
      </c>
      <c r="J87" s="91">
        <f t="shared" si="48"/>
        <v>1.7672000000000001</v>
      </c>
      <c r="K87" s="91">
        <f t="shared" si="48"/>
        <v>1.88375</v>
      </c>
      <c r="L87" s="91">
        <f t="shared" si="48"/>
        <v>2.2023799999999998</v>
      </c>
      <c r="M87" s="91">
        <f t="shared" si="48"/>
        <v>2.2833399999999999</v>
      </c>
      <c r="N87" s="91">
        <f t="shared" si="48"/>
        <v>2.3804500000000002</v>
      </c>
      <c r="O87" s="91">
        <f t="shared" si="48"/>
        <v>2.37967</v>
      </c>
      <c r="P87" s="91">
        <f t="shared" si="48"/>
        <v>2.3514200000000001</v>
      </c>
      <c r="Q87" s="91">
        <f t="shared" si="48"/>
        <v>2.2922500000000001</v>
      </c>
      <c r="R87" s="91">
        <f t="shared" si="48"/>
        <v>2.2656399999999999</v>
      </c>
      <c r="S87" s="91">
        <f t="shared" si="48"/>
        <v>2.2174800000000001</v>
      </c>
      <c r="T87" s="91">
        <f t="shared" si="48"/>
        <v>2.2166199999999998</v>
      </c>
      <c r="U87" s="91">
        <f t="shared" si="48"/>
        <v>2.2470599999999998</v>
      </c>
      <c r="V87" s="91">
        <f t="shared" si="48"/>
        <v>2.2235399999999998</v>
      </c>
      <c r="W87" s="91">
        <f t="shared" si="48"/>
        <v>2.2787199999999999</v>
      </c>
      <c r="X87" s="91">
        <f t="shared" si="48"/>
        <v>2.2861199999999999</v>
      </c>
      <c r="Y87" s="91">
        <f t="shared" si="48"/>
        <v>2.1645599999999998</v>
      </c>
      <c r="Z87" s="91">
        <f t="shared" si="48"/>
        <v>1.99621</v>
      </c>
      <c r="AA87" s="91">
        <f t="shared" si="48"/>
        <v>1.8440000000000001</v>
      </c>
    </row>
    <row r="88" spans="1:27" ht="12.75" hidden="1" customHeight="1" outlineLevel="1" x14ac:dyDescent="0.3">
      <c r="A88" s="99" t="s">
        <v>2365</v>
      </c>
      <c r="B88" s="63" t="s">
        <v>238</v>
      </c>
      <c r="C88" s="43" t="s">
        <v>79</v>
      </c>
      <c r="D88" s="44">
        <v>1473.83</v>
      </c>
      <c r="E88" s="44">
        <v>1347.4</v>
      </c>
      <c r="F88" s="44">
        <v>1272.83</v>
      </c>
      <c r="G88" s="44">
        <v>1269.1600000000001</v>
      </c>
      <c r="H88" s="44">
        <v>1272.48</v>
      </c>
      <c r="I88" s="44">
        <v>1333.04</v>
      </c>
      <c r="J88" s="44">
        <v>1431.43</v>
      </c>
      <c r="K88" s="44">
        <v>1547.98</v>
      </c>
      <c r="L88" s="44">
        <v>1866.61</v>
      </c>
      <c r="M88" s="44">
        <v>1947.57</v>
      </c>
      <c r="N88" s="44">
        <v>2044.68</v>
      </c>
      <c r="O88" s="44">
        <v>2043.9</v>
      </c>
      <c r="P88" s="44">
        <v>2015.65</v>
      </c>
      <c r="Q88" s="44">
        <v>1956.48</v>
      </c>
      <c r="R88" s="44">
        <v>1929.87</v>
      </c>
      <c r="S88" s="44">
        <v>1881.71</v>
      </c>
      <c r="T88" s="44">
        <v>1880.85</v>
      </c>
      <c r="U88" s="44">
        <v>1911.29</v>
      </c>
      <c r="V88" s="44">
        <v>1887.77</v>
      </c>
      <c r="W88" s="44">
        <v>1942.95</v>
      </c>
      <c r="X88" s="44">
        <v>1950.35</v>
      </c>
      <c r="Y88" s="44">
        <v>1828.79</v>
      </c>
      <c r="Z88" s="44">
        <v>1660.44</v>
      </c>
      <c r="AA88" s="44">
        <v>1508.23</v>
      </c>
    </row>
    <row r="89" spans="1:27" ht="12.75" hidden="1" customHeight="1" outlineLevel="1" x14ac:dyDescent="0.3">
      <c r="A89" s="99" t="s">
        <v>2366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3">
      <c r="A90" s="99" t="s">
        <v>2367</v>
      </c>
      <c r="B90" s="63" t="s">
        <v>83</v>
      </c>
      <c r="C90" s="43" t="s">
        <v>79</v>
      </c>
      <c r="D90" s="44">
        <v>4.8</v>
      </c>
      <c r="E90" s="44">
        <v>4.8</v>
      </c>
      <c r="F90" s="44">
        <v>4.8</v>
      </c>
      <c r="G90" s="44">
        <v>4.8</v>
      </c>
      <c r="H90" s="44">
        <v>4.8</v>
      </c>
      <c r="I90" s="44">
        <v>4.8</v>
      </c>
      <c r="J90" s="44">
        <v>4.8</v>
      </c>
      <c r="K90" s="44">
        <v>4.8</v>
      </c>
      <c r="L90" s="44">
        <v>4.8</v>
      </c>
      <c r="M90" s="44">
        <v>4.8</v>
      </c>
      <c r="N90" s="44">
        <v>4.8</v>
      </c>
      <c r="O90" s="44">
        <v>4.8</v>
      </c>
      <c r="P90" s="44">
        <v>4.8</v>
      </c>
      <c r="Q90" s="44">
        <v>4.8</v>
      </c>
      <c r="R90" s="44">
        <v>4.8</v>
      </c>
      <c r="S90" s="44">
        <v>4.8</v>
      </c>
      <c r="T90" s="44">
        <v>4.8</v>
      </c>
      <c r="U90" s="44">
        <v>4.8</v>
      </c>
      <c r="V90" s="44">
        <v>4.8</v>
      </c>
      <c r="W90" s="44">
        <v>4.8</v>
      </c>
      <c r="X90" s="44">
        <v>4.8</v>
      </c>
      <c r="Y90" s="44">
        <v>4.8</v>
      </c>
      <c r="Z90" s="44">
        <v>4.8</v>
      </c>
      <c r="AA90" s="44">
        <v>4.8</v>
      </c>
    </row>
    <row r="91" spans="1:27" ht="12.75" hidden="1" customHeight="1" outlineLevel="1" x14ac:dyDescent="0.3">
      <c r="A91" s="99" t="s">
        <v>2368</v>
      </c>
      <c r="B91" s="63" t="s">
        <v>81</v>
      </c>
      <c r="C91" s="43" t="s">
        <v>79</v>
      </c>
      <c r="D91" s="44">
        <f>$D$11</f>
        <v>264.79000000000002</v>
      </c>
      <c r="E91" s="44">
        <f t="shared" ref="E91:AA91" si="50">$D$11</f>
        <v>264.79000000000002</v>
      </c>
      <c r="F91" s="44">
        <f t="shared" si="50"/>
        <v>264.79000000000002</v>
      </c>
      <c r="G91" s="44">
        <f t="shared" si="50"/>
        <v>264.79000000000002</v>
      </c>
      <c r="H91" s="44">
        <f t="shared" si="50"/>
        <v>264.79000000000002</v>
      </c>
      <c r="I91" s="44">
        <f t="shared" si="50"/>
        <v>264.79000000000002</v>
      </c>
      <c r="J91" s="44">
        <f t="shared" si="50"/>
        <v>264.79000000000002</v>
      </c>
      <c r="K91" s="44">
        <f t="shared" si="50"/>
        <v>264.79000000000002</v>
      </c>
      <c r="L91" s="44">
        <f t="shared" si="50"/>
        <v>264.79000000000002</v>
      </c>
      <c r="M91" s="44">
        <f t="shared" si="50"/>
        <v>264.79000000000002</v>
      </c>
      <c r="N91" s="44">
        <f t="shared" si="50"/>
        <v>264.79000000000002</v>
      </c>
      <c r="O91" s="44">
        <f t="shared" si="50"/>
        <v>264.79000000000002</v>
      </c>
      <c r="P91" s="44">
        <f t="shared" si="50"/>
        <v>264.79000000000002</v>
      </c>
      <c r="Q91" s="44">
        <f t="shared" si="50"/>
        <v>264.79000000000002</v>
      </c>
      <c r="R91" s="44">
        <f t="shared" si="50"/>
        <v>264.79000000000002</v>
      </c>
      <c r="S91" s="44">
        <f t="shared" si="50"/>
        <v>264.79000000000002</v>
      </c>
      <c r="T91" s="44">
        <f t="shared" si="50"/>
        <v>264.79000000000002</v>
      </c>
      <c r="U91" s="44">
        <f t="shared" si="50"/>
        <v>264.79000000000002</v>
      </c>
      <c r="V91" s="44">
        <f t="shared" si="50"/>
        <v>264.79000000000002</v>
      </c>
      <c r="W91" s="44">
        <f t="shared" si="50"/>
        <v>264.79000000000002</v>
      </c>
      <c r="X91" s="44">
        <f t="shared" si="50"/>
        <v>264.79000000000002</v>
      </c>
      <c r="Y91" s="44">
        <f t="shared" si="50"/>
        <v>264.79000000000002</v>
      </c>
      <c r="Z91" s="44">
        <f t="shared" si="50"/>
        <v>264.79000000000002</v>
      </c>
      <c r="AA91" s="44">
        <f t="shared" si="50"/>
        <v>264.79000000000002</v>
      </c>
    </row>
    <row r="92" spans="1:27" ht="12.75" customHeight="1" collapsed="1" x14ac:dyDescent="0.3">
      <c r="A92" s="98" t="s">
        <v>2369</v>
      </c>
      <c r="B92" s="28" t="str">
        <f>"18"&amp;"."&amp;$B$753&amp;"."&amp;$B$754</f>
        <v>18.02.2024</v>
      </c>
      <c r="C92" s="90" t="s">
        <v>76</v>
      </c>
      <c r="D92" s="91">
        <f>ROUND(((D93+D94+D96+D95)/1000),5)</f>
        <v>1.75159</v>
      </c>
      <c r="E92" s="91">
        <f>ROUND(((E93+E94+E96+E95)/1000),5)</f>
        <v>1.6468700000000001</v>
      </c>
      <c r="F92" s="91">
        <f>ROUND(((F93+F94+F96+F95)/1000),5)</f>
        <v>1.5993999999999999</v>
      </c>
      <c r="G92" s="91">
        <f t="shared" ref="G92:AA92" si="51">ROUND(((G93+G94+G96+G95)/1000),5)</f>
        <v>1.5801400000000001</v>
      </c>
      <c r="H92" s="91">
        <f t="shared" si="51"/>
        <v>1.6065400000000001</v>
      </c>
      <c r="I92" s="91">
        <f t="shared" si="51"/>
        <v>1.6445000000000001</v>
      </c>
      <c r="J92" s="91">
        <f t="shared" si="51"/>
        <v>1.71173</v>
      </c>
      <c r="K92" s="91">
        <f t="shared" si="51"/>
        <v>1.8091999999999999</v>
      </c>
      <c r="L92" s="91">
        <f t="shared" si="51"/>
        <v>2.0442399999999998</v>
      </c>
      <c r="M92" s="91">
        <f t="shared" si="51"/>
        <v>2.2313100000000001</v>
      </c>
      <c r="N92" s="91">
        <f t="shared" si="51"/>
        <v>2.3098200000000002</v>
      </c>
      <c r="O92" s="91">
        <f t="shared" si="51"/>
        <v>2.3200099999999999</v>
      </c>
      <c r="P92" s="91">
        <f t="shared" si="51"/>
        <v>2.3037800000000002</v>
      </c>
      <c r="Q92" s="91">
        <f t="shared" si="51"/>
        <v>2.2846700000000002</v>
      </c>
      <c r="R92" s="91">
        <f t="shared" si="51"/>
        <v>2.27325</v>
      </c>
      <c r="S92" s="91">
        <f t="shared" si="51"/>
        <v>2.24437</v>
      </c>
      <c r="T92" s="91">
        <f t="shared" si="51"/>
        <v>2.3044600000000002</v>
      </c>
      <c r="U92" s="91">
        <f t="shared" si="51"/>
        <v>2.3519100000000002</v>
      </c>
      <c r="V92" s="91">
        <f t="shared" si="51"/>
        <v>2.3298399999999999</v>
      </c>
      <c r="W92" s="91">
        <f t="shared" si="51"/>
        <v>2.3201299999999998</v>
      </c>
      <c r="X92" s="91">
        <f t="shared" si="51"/>
        <v>2.33771</v>
      </c>
      <c r="Y92" s="91">
        <f t="shared" si="51"/>
        <v>2.2010100000000001</v>
      </c>
      <c r="Z92" s="91">
        <f t="shared" si="51"/>
        <v>1.9087400000000001</v>
      </c>
      <c r="AA92" s="91">
        <f t="shared" si="51"/>
        <v>1.7810999999999999</v>
      </c>
    </row>
    <row r="93" spans="1:27" ht="12.75" hidden="1" customHeight="1" outlineLevel="1" x14ac:dyDescent="0.3">
      <c r="A93" s="99" t="s">
        <v>2370</v>
      </c>
      <c r="B93" s="63" t="s">
        <v>238</v>
      </c>
      <c r="C93" s="43" t="s">
        <v>79</v>
      </c>
      <c r="D93" s="44">
        <v>1415.82</v>
      </c>
      <c r="E93" s="44">
        <v>1311.1</v>
      </c>
      <c r="F93" s="44">
        <v>1263.6300000000001</v>
      </c>
      <c r="G93" s="44">
        <v>1244.3699999999999</v>
      </c>
      <c r="H93" s="44">
        <v>1270.77</v>
      </c>
      <c r="I93" s="44">
        <v>1308.73</v>
      </c>
      <c r="J93" s="44">
        <v>1375.96</v>
      </c>
      <c r="K93" s="44">
        <v>1473.43</v>
      </c>
      <c r="L93" s="44">
        <v>1708.47</v>
      </c>
      <c r="M93" s="44">
        <v>1895.54</v>
      </c>
      <c r="N93" s="44">
        <v>1974.05</v>
      </c>
      <c r="O93" s="44">
        <v>1984.24</v>
      </c>
      <c r="P93" s="44">
        <v>1968.01</v>
      </c>
      <c r="Q93" s="44">
        <v>1948.9</v>
      </c>
      <c r="R93" s="44">
        <v>1937.48</v>
      </c>
      <c r="S93" s="44">
        <v>1908.6</v>
      </c>
      <c r="T93" s="44">
        <v>1968.69</v>
      </c>
      <c r="U93" s="44">
        <v>2016.14</v>
      </c>
      <c r="V93" s="44">
        <v>1994.07</v>
      </c>
      <c r="W93" s="44">
        <v>1984.36</v>
      </c>
      <c r="X93" s="44">
        <v>2001.94</v>
      </c>
      <c r="Y93" s="44">
        <v>1865.24</v>
      </c>
      <c r="Z93" s="44">
        <v>1572.97</v>
      </c>
      <c r="AA93" s="44">
        <v>1445.33</v>
      </c>
    </row>
    <row r="94" spans="1:27" ht="12.75" hidden="1" customHeight="1" outlineLevel="1" x14ac:dyDescent="0.3">
      <c r="A94" s="99" t="s">
        <v>2371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3">
      <c r="A95" s="99" t="s">
        <v>2372</v>
      </c>
      <c r="B95" s="63" t="s">
        <v>83</v>
      </c>
      <c r="C95" s="43" t="s">
        <v>79</v>
      </c>
      <c r="D95" s="44">
        <v>4.8</v>
      </c>
      <c r="E95" s="44">
        <v>4.8</v>
      </c>
      <c r="F95" s="44">
        <v>4.8</v>
      </c>
      <c r="G95" s="44">
        <v>4.8</v>
      </c>
      <c r="H95" s="44">
        <v>4.8</v>
      </c>
      <c r="I95" s="44">
        <v>4.8</v>
      </c>
      <c r="J95" s="44">
        <v>4.8</v>
      </c>
      <c r="K95" s="44">
        <v>4.8</v>
      </c>
      <c r="L95" s="44">
        <v>4.8</v>
      </c>
      <c r="M95" s="44">
        <v>4.8</v>
      </c>
      <c r="N95" s="44">
        <v>4.8</v>
      </c>
      <c r="O95" s="44">
        <v>4.8</v>
      </c>
      <c r="P95" s="44">
        <v>4.8</v>
      </c>
      <c r="Q95" s="44">
        <v>4.8</v>
      </c>
      <c r="R95" s="44">
        <v>4.8</v>
      </c>
      <c r="S95" s="44">
        <v>4.8</v>
      </c>
      <c r="T95" s="44">
        <v>4.8</v>
      </c>
      <c r="U95" s="44">
        <v>4.8</v>
      </c>
      <c r="V95" s="44">
        <v>4.8</v>
      </c>
      <c r="W95" s="44">
        <v>4.8</v>
      </c>
      <c r="X95" s="44">
        <v>4.8</v>
      </c>
      <c r="Y95" s="44">
        <v>4.8</v>
      </c>
      <c r="Z95" s="44">
        <v>4.8</v>
      </c>
      <c r="AA95" s="44">
        <v>4.8</v>
      </c>
    </row>
    <row r="96" spans="1:27" ht="12.75" hidden="1" customHeight="1" outlineLevel="1" x14ac:dyDescent="0.3">
      <c r="A96" s="99" t="s">
        <v>2373</v>
      </c>
      <c r="B96" s="63" t="s">
        <v>81</v>
      </c>
      <c r="C96" s="43" t="s">
        <v>79</v>
      </c>
      <c r="D96" s="44">
        <f>$D$11</f>
        <v>264.79000000000002</v>
      </c>
      <c r="E96" s="44">
        <f t="shared" ref="E96:AA96" si="53">$D$11</f>
        <v>264.79000000000002</v>
      </c>
      <c r="F96" s="44">
        <f t="shared" si="53"/>
        <v>264.79000000000002</v>
      </c>
      <c r="G96" s="44">
        <f t="shared" si="53"/>
        <v>264.79000000000002</v>
      </c>
      <c r="H96" s="44">
        <f t="shared" si="53"/>
        <v>264.79000000000002</v>
      </c>
      <c r="I96" s="44">
        <f t="shared" si="53"/>
        <v>264.79000000000002</v>
      </c>
      <c r="J96" s="44">
        <f t="shared" si="53"/>
        <v>264.79000000000002</v>
      </c>
      <c r="K96" s="44">
        <f t="shared" si="53"/>
        <v>264.79000000000002</v>
      </c>
      <c r="L96" s="44">
        <f t="shared" si="53"/>
        <v>264.79000000000002</v>
      </c>
      <c r="M96" s="44">
        <f t="shared" si="53"/>
        <v>264.79000000000002</v>
      </c>
      <c r="N96" s="44">
        <f t="shared" si="53"/>
        <v>264.79000000000002</v>
      </c>
      <c r="O96" s="44">
        <f t="shared" si="53"/>
        <v>264.79000000000002</v>
      </c>
      <c r="P96" s="44">
        <f t="shared" si="53"/>
        <v>264.79000000000002</v>
      </c>
      <c r="Q96" s="44">
        <f t="shared" si="53"/>
        <v>264.79000000000002</v>
      </c>
      <c r="R96" s="44">
        <f t="shared" si="53"/>
        <v>264.79000000000002</v>
      </c>
      <c r="S96" s="44">
        <f t="shared" si="53"/>
        <v>264.79000000000002</v>
      </c>
      <c r="T96" s="44">
        <f t="shared" si="53"/>
        <v>264.79000000000002</v>
      </c>
      <c r="U96" s="44">
        <f t="shared" si="53"/>
        <v>264.79000000000002</v>
      </c>
      <c r="V96" s="44">
        <f t="shared" si="53"/>
        <v>264.79000000000002</v>
      </c>
      <c r="W96" s="44">
        <f t="shared" si="53"/>
        <v>264.79000000000002</v>
      </c>
      <c r="X96" s="44">
        <f t="shared" si="53"/>
        <v>264.79000000000002</v>
      </c>
      <c r="Y96" s="44">
        <f t="shared" si="53"/>
        <v>264.79000000000002</v>
      </c>
      <c r="Z96" s="44">
        <f t="shared" si="53"/>
        <v>264.79000000000002</v>
      </c>
      <c r="AA96" s="44">
        <f t="shared" si="53"/>
        <v>264.79000000000002</v>
      </c>
    </row>
    <row r="97" spans="1:27" ht="12.75" customHeight="1" collapsed="1" x14ac:dyDescent="0.3">
      <c r="A97" s="98" t="s">
        <v>2374</v>
      </c>
      <c r="B97" s="28" t="str">
        <f>"19"&amp;"."&amp;$B$753&amp;"."&amp;$B$754</f>
        <v>19.02.2024</v>
      </c>
      <c r="C97" s="90" t="s">
        <v>76</v>
      </c>
      <c r="D97" s="91">
        <f>ROUND(((D98+D99+D101+D100)/1000),5)</f>
        <v>1.73546</v>
      </c>
      <c r="E97" s="91">
        <f>ROUND(((E98+E99+E101+E100)/1000),5)</f>
        <v>1.61965</v>
      </c>
      <c r="F97" s="91">
        <f>ROUND(((F98+F99+F101+F100)/1000),5)</f>
        <v>1.56416</v>
      </c>
      <c r="G97" s="91">
        <f t="shared" ref="G97:AA97" si="54">ROUND(((G98+G99+G101+G100)/1000),5)</f>
        <v>1.55569</v>
      </c>
      <c r="H97" s="91">
        <f t="shared" si="54"/>
        <v>1.6034900000000001</v>
      </c>
      <c r="I97" s="91">
        <f t="shared" si="54"/>
        <v>1.66951</v>
      </c>
      <c r="J97" s="91">
        <f t="shared" si="54"/>
        <v>1.8895500000000001</v>
      </c>
      <c r="K97" s="91">
        <f t="shared" si="54"/>
        <v>2.16649</v>
      </c>
      <c r="L97" s="91">
        <f t="shared" si="54"/>
        <v>2.3310599999999999</v>
      </c>
      <c r="M97" s="91">
        <f t="shared" si="54"/>
        <v>2.3037200000000002</v>
      </c>
      <c r="N97" s="91">
        <f t="shared" si="54"/>
        <v>2.3151000000000002</v>
      </c>
      <c r="O97" s="91">
        <f t="shared" si="54"/>
        <v>2.4132500000000001</v>
      </c>
      <c r="P97" s="91">
        <f t="shared" si="54"/>
        <v>2.4093399999999998</v>
      </c>
      <c r="Q97" s="91">
        <f t="shared" si="54"/>
        <v>2.4044099999999999</v>
      </c>
      <c r="R97" s="91">
        <f t="shared" si="54"/>
        <v>2.40767</v>
      </c>
      <c r="S97" s="91">
        <f t="shared" si="54"/>
        <v>2.29698</v>
      </c>
      <c r="T97" s="91">
        <f t="shared" si="54"/>
        <v>2.29061</v>
      </c>
      <c r="U97" s="91">
        <f t="shared" si="54"/>
        <v>2.2987000000000002</v>
      </c>
      <c r="V97" s="91">
        <f t="shared" si="54"/>
        <v>2.33249</v>
      </c>
      <c r="W97" s="91">
        <f t="shared" si="54"/>
        <v>2.3259799999999999</v>
      </c>
      <c r="X97" s="91">
        <f t="shared" si="54"/>
        <v>2.2263500000000001</v>
      </c>
      <c r="Y97" s="91">
        <f t="shared" si="54"/>
        <v>2.14757</v>
      </c>
      <c r="Z97" s="91">
        <f t="shared" si="54"/>
        <v>1.90801</v>
      </c>
      <c r="AA97" s="91">
        <f t="shared" si="54"/>
        <v>1.69943</v>
      </c>
    </row>
    <row r="98" spans="1:27" ht="12.75" hidden="1" customHeight="1" outlineLevel="1" x14ac:dyDescent="0.3">
      <c r="A98" s="99" t="s">
        <v>2375</v>
      </c>
      <c r="B98" s="63" t="s">
        <v>238</v>
      </c>
      <c r="C98" s="43" t="s">
        <v>79</v>
      </c>
      <c r="D98" s="44">
        <v>1399.69</v>
      </c>
      <c r="E98" s="44">
        <v>1283.8800000000001</v>
      </c>
      <c r="F98" s="44">
        <v>1228.3900000000001</v>
      </c>
      <c r="G98" s="44">
        <v>1219.92</v>
      </c>
      <c r="H98" s="44">
        <v>1267.72</v>
      </c>
      <c r="I98" s="44">
        <v>1333.74</v>
      </c>
      <c r="J98" s="44">
        <v>1553.78</v>
      </c>
      <c r="K98" s="44">
        <v>1830.72</v>
      </c>
      <c r="L98" s="44">
        <v>1995.29</v>
      </c>
      <c r="M98" s="44">
        <v>1967.95</v>
      </c>
      <c r="N98" s="44">
        <v>1979.33</v>
      </c>
      <c r="O98" s="44">
        <v>2077.48</v>
      </c>
      <c r="P98" s="44">
        <v>2073.5700000000002</v>
      </c>
      <c r="Q98" s="44">
        <v>2068.64</v>
      </c>
      <c r="R98" s="44">
        <v>2071.9</v>
      </c>
      <c r="S98" s="44">
        <v>1961.21</v>
      </c>
      <c r="T98" s="44">
        <v>1954.84</v>
      </c>
      <c r="U98" s="44">
        <v>1962.93</v>
      </c>
      <c r="V98" s="44">
        <v>1996.72</v>
      </c>
      <c r="W98" s="44">
        <v>1990.21</v>
      </c>
      <c r="X98" s="44">
        <v>1890.58</v>
      </c>
      <c r="Y98" s="44">
        <v>1811.8</v>
      </c>
      <c r="Z98" s="44">
        <v>1572.24</v>
      </c>
      <c r="AA98" s="44">
        <v>1363.66</v>
      </c>
    </row>
    <row r="99" spans="1:27" ht="12.75" hidden="1" customHeight="1" outlineLevel="1" x14ac:dyDescent="0.3">
      <c r="A99" s="99" t="s">
        <v>2376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3">
      <c r="A100" s="99" t="s">
        <v>2377</v>
      </c>
      <c r="B100" s="63" t="s">
        <v>83</v>
      </c>
      <c r="C100" s="43" t="s">
        <v>79</v>
      </c>
      <c r="D100" s="44">
        <v>4.8</v>
      </c>
      <c r="E100" s="44">
        <v>4.8</v>
      </c>
      <c r="F100" s="44">
        <v>4.8</v>
      </c>
      <c r="G100" s="44">
        <v>4.8</v>
      </c>
      <c r="H100" s="44">
        <v>4.8</v>
      </c>
      <c r="I100" s="44">
        <v>4.8</v>
      </c>
      <c r="J100" s="44">
        <v>4.8</v>
      </c>
      <c r="K100" s="44">
        <v>4.8</v>
      </c>
      <c r="L100" s="44">
        <v>4.8</v>
      </c>
      <c r="M100" s="44">
        <v>4.8</v>
      </c>
      <c r="N100" s="44">
        <v>4.8</v>
      </c>
      <c r="O100" s="44">
        <v>4.8</v>
      </c>
      <c r="P100" s="44">
        <v>4.8</v>
      </c>
      <c r="Q100" s="44">
        <v>4.8</v>
      </c>
      <c r="R100" s="44">
        <v>4.8</v>
      </c>
      <c r="S100" s="44">
        <v>4.8</v>
      </c>
      <c r="T100" s="44">
        <v>4.8</v>
      </c>
      <c r="U100" s="44">
        <v>4.8</v>
      </c>
      <c r="V100" s="44">
        <v>4.8</v>
      </c>
      <c r="W100" s="44">
        <v>4.8</v>
      </c>
      <c r="X100" s="44">
        <v>4.8</v>
      </c>
      <c r="Y100" s="44">
        <v>4.8</v>
      </c>
      <c r="Z100" s="44">
        <v>4.8</v>
      </c>
      <c r="AA100" s="44">
        <v>4.8</v>
      </c>
    </row>
    <row r="101" spans="1:27" ht="12.75" hidden="1" customHeight="1" outlineLevel="1" x14ac:dyDescent="0.3">
      <c r="A101" s="99" t="s">
        <v>2378</v>
      </c>
      <c r="B101" s="63" t="s">
        <v>81</v>
      </c>
      <c r="C101" s="43" t="s">
        <v>79</v>
      </c>
      <c r="D101" s="44">
        <f>$D$11</f>
        <v>264.79000000000002</v>
      </c>
      <c r="E101" s="44">
        <f t="shared" ref="E101:AA101" si="56">$D$11</f>
        <v>264.79000000000002</v>
      </c>
      <c r="F101" s="44">
        <f t="shared" si="56"/>
        <v>264.79000000000002</v>
      </c>
      <c r="G101" s="44">
        <f t="shared" si="56"/>
        <v>264.79000000000002</v>
      </c>
      <c r="H101" s="44">
        <f t="shared" si="56"/>
        <v>264.79000000000002</v>
      </c>
      <c r="I101" s="44">
        <f t="shared" si="56"/>
        <v>264.79000000000002</v>
      </c>
      <c r="J101" s="44">
        <f t="shared" si="56"/>
        <v>264.79000000000002</v>
      </c>
      <c r="K101" s="44">
        <f t="shared" si="56"/>
        <v>264.79000000000002</v>
      </c>
      <c r="L101" s="44">
        <f t="shared" si="56"/>
        <v>264.79000000000002</v>
      </c>
      <c r="M101" s="44">
        <f t="shared" si="56"/>
        <v>264.79000000000002</v>
      </c>
      <c r="N101" s="44">
        <f t="shared" si="56"/>
        <v>264.79000000000002</v>
      </c>
      <c r="O101" s="44">
        <f t="shared" si="56"/>
        <v>264.79000000000002</v>
      </c>
      <c r="P101" s="44">
        <f t="shared" si="56"/>
        <v>264.79000000000002</v>
      </c>
      <c r="Q101" s="44">
        <f t="shared" si="56"/>
        <v>264.79000000000002</v>
      </c>
      <c r="R101" s="44">
        <f t="shared" si="56"/>
        <v>264.79000000000002</v>
      </c>
      <c r="S101" s="44">
        <f t="shared" si="56"/>
        <v>264.79000000000002</v>
      </c>
      <c r="T101" s="44">
        <f t="shared" si="56"/>
        <v>264.79000000000002</v>
      </c>
      <c r="U101" s="44">
        <f t="shared" si="56"/>
        <v>264.79000000000002</v>
      </c>
      <c r="V101" s="44">
        <f t="shared" si="56"/>
        <v>264.79000000000002</v>
      </c>
      <c r="W101" s="44">
        <f t="shared" si="56"/>
        <v>264.79000000000002</v>
      </c>
      <c r="X101" s="44">
        <f t="shared" si="56"/>
        <v>264.79000000000002</v>
      </c>
      <c r="Y101" s="44">
        <f t="shared" si="56"/>
        <v>264.79000000000002</v>
      </c>
      <c r="Z101" s="44">
        <f t="shared" si="56"/>
        <v>264.79000000000002</v>
      </c>
      <c r="AA101" s="44">
        <f t="shared" si="56"/>
        <v>264.79000000000002</v>
      </c>
    </row>
    <row r="102" spans="1:27" ht="12.75" customHeight="1" collapsed="1" x14ac:dyDescent="0.3">
      <c r="A102" s="98" t="s">
        <v>2379</v>
      </c>
      <c r="B102" s="28" t="str">
        <f>"20"&amp;"."&amp;$B$753&amp;"."&amp;$B$754</f>
        <v>20.02.2024</v>
      </c>
      <c r="C102" s="90" t="s">
        <v>76</v>
      </c>
      <c r="D102" s="91">
        <f>ROUND(((D103+D104+D106+D105)/1000),5)</f>
        <v>1.6730100000000001</v>
      </c>
      <c r="E102" s="91">
        <f>ROUND(((E103+E104+E106+E105)/1000),5)</f>
        <v>1.6158600000000001</v>
      </c>
      <c r="F102" s="91">
        <f>ROUND(((F103+F104+F106+F105)/1000),5)</f>
        <v>1.5652999999999999</v>
      </c>
      <c r="G102" s="91">
        <f t="shared" ref="G102:AA102" si="57">ROUND(((G103+G104+G106+G105)/1000),5)</f>
        <v>1.5571600000000001</v>
      </c>
      <c r="H102" s="91">
        <f t="shared" si="57"/>
        <v>1.61473</v>
      </c>
      <c r="I102" s="91">
        <f t="shared" si="57"/>
        <v>1.70861</v>
      </c>
      <c r="J102" s="91">
        <f t="shared" si="57"/>
        <v>1.8398300000000001</v>
      </c>
      <c r="K102" s="91">
        <f t="shared" si="57"/>
        <v>2.0770300000000002</v>
      </c>
      <c r="L102" s="91">
        <f t="shared" si="57"/>
        <v>2.3308399999999998</v>
      </c>
      <c r="M102" s="91">
        <f t="shared" si="57"/>
        <v>2.35805</v>
      </c>
      <c r="N102" s="91">
        <f t="shared" si="57"/>
        <v>2.2978399999999999</v>
      </c>
      <c r="O102" s="91">
        <f t="shared" si="57"/>
        <v>2.3921700000000001</v>
      </c>
      <c r="P102" s="91">
        <f t="shared" si="57"/>
        <v>2.3922300000000001</v>
      </c>
      <c r="Q102" s="91">
        <f t="shared" si="57"/>
        <v>2.3958599999999999</v>
      </c>
      <c r="R102" s="91">
        <f t="shared" si="57"/>
        <v>2.3817200000000001</v>
      </c>
      <c r="S102" s="91">
        <f t="shared" si="57"/>
        <v>2.31934</v>
      </c>
      <c r="T102" s="91">
        <f t="shared" si="57"/>
        <v>2.2995399999999999</v>
      </c>
      <c r="U102" s="91">
        <f t="shared" si="57"/>
        <v>2.3150300000000001</v>
      </c>
      <c r="V102" s="91">
        <f t="shared" si="57"/>
        <v>2.3597199999999998</v>
      </c>
      <c r="W102" s="91">
        <f t="shared" si="57"/>
        <v>2.4141699999999999</v>
      </c>
      <c r="X102" s="91">
        <f t="shared" si="57"/>
        <v>2.32986</v>
      </c>
      <c r="Y102" s="91">
        <f t="shared" si="57"/>
        <v>2.0943999999999998</v>
      </c>
      <c r="Z102" s="91">
        <f t="shared" si="57"/>
        <v>1.8841300000000001</v>
      </c>
      <c r="AA102" s="91">
        <f t="shared" si="57"/>
        <v>1.7922499999999999</v>
      </c>
    </row>
    <row r="103" spans="1:27" ht="12.75" hidden="1" customHeight="1" outlineLevel="1" x14ac:dyDescent="0.3">
      <c r="A103" s="99" t="s">
        <v>2380</v>
      </c>
      <c r="B103" s="63" t="s">
        <v>238</v>
      </c>
      <c r="C103" s="43" t="s">
        <v>79</v>
      </c>
      <c r="D103" s="44">
        <v>1337.24</v>
      </c>
      <c r="E103" s="44">
        <v>1280.0899999999999</v>
      </c>
      <c r="F103" s="44">
        <v>1229.53</v>
      </c>
      <c r="G103" s="44">
        <v>1221.3900000000001</v>
      </c>
      <c r="H103" s="44">
        <v>1278.96</v>
      </c>
      <c r="I103" s="44">
        <v>1372.84</v>
      </c>
      <c r="J103" s="44">
        <v>1504.06</v>
      </c>
      <c r="K103" s="44">
        <v>1741.26</v>
      </c>
      <c r="L103" s="44">
        <v>1995.07</v>
      </c>
      <c r="M103" s="44">
        <v>2022.28</v>
      </c>
      <c r="N103" s="44">
        <v>1962.07</v>
      </c>
      <c r="O103" s="44">
        <v>2056.4</v>
      </c>
      <c r="P103" s="44">
        <v>2056.46</v>
      </c>
      <c r="Q103" s="44">
        <v>2060.09</v>
      </c>
      <c r="R103" s="44">
        <v>2045.95</v>
      </c>
      <c r="S103" s="44">
        <v>1983.57</v>
      </c>
      <c r="T103" s="44">
        <v>1963.77</v>
      </c>
      <c r="U103" s="44">
        <v>1979.26</v>
      </c>
      <c r="V103" s="44">
        <v>2023.95</v>
      </c>
      <c r="W103" s="44">
        <v>2078.4</v>
      </c>
      <c r="X103" s="44">
        <v>1994.09</v>
      </c>
      <c r="Y103" s="44">
        <v>1758.63</v>
      </c>
      <c r="Z103" s="44">
        <v>1548.36</v>
      </c>
      <c r="AA103" s="44">
        <v>1456.48</v>
      </c>
    </row>
    <row r="104" spans="1:27" ht="12.75" hidden="1" customHeight="1" outlineLevel="1" x14ac:dyDescent="0.3">
      <c r="A104" s="99" t="s">
        <v>2381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3">
      <c r="A105" s="99" t="s">
        <v>2382</v>
      </c>
      <c r="B105" s="63" t="s">
        <v>83</v>
      </c>
      <c r="C105" s="43" t="s">
        <v>79</v>
      </c>
      <c r="D105" s="44">
        <v>4.8</v>
      </c>
      <c r="E105" s="44">
        <v>4.8</v>
      </c>
      <c r="F105" s="44">
        <v>4.8</v>
      </c>
      <c r="G105" s="44">
        <v>4.8</v>
      </c>
      <c r="H105" s="44">
        <v>4.8</v>
      </c>
      <c r="I105" s="44">
        <v>4.8</v>
      </c>
      <c r="J105" s="44">
        <v>4.8</v>
      </c>
      <c r="K105" s="44">
        <v>4.8</v>
      </c>
      <c r="L105" s="44">
        <v>4.8</v>
      </c>
      <c r="M105" s="44">
        <v>4.8</v>
      </c>
      <c r="N105" s="44">
        <v>4.8</v>
      </c>
      <c r="O105" s="44">
        <v>4.8</v>
      </c>
      <c r="P105" s="44">
        <v>4.8</v>
      </c>
      <c r="Q105" s="44">
        <v>4.8</v>
      </c>
      <c r="R105" s="44">
        <v>4.8</v>
      </c>
      <c r="S105" s="44">
        <v>4.8</v>
      </c>
      <c r="T105" s="44">
        <v>4.8</v>
      </c>
      <c r="U105" s="44">
        <v>4.8</v>
      </c>
      <c r="V105" s="44">
        <v>4.8</v>
      </c>
      <c r="W105" s="44">
        <v>4.8</v>
      </c>
      <c r="X105" s="44">
        <v>4.8</v>
      </c>
      <c r="Y105" s="44">
        <v>4.8</v>
      </c>
      <c r="Z105" s="44">
        <v>4.8</v>
      </c>
      <c r="AA105" s="44">
        <v>4.8</v>
      </c>
    </row>
    <row r="106" spans="1:27" ht="12.75" hidden="1" customHeight="1" outlineLevel="1" x14ac:dyDescent="0.3">
      <c r="A106" s="99" t="s">
        <v>2383</v>
      </c>
      <c r="B106" s="63" t="s">
        <v>81</v>
      </c>
      <c r="C106" s="43" t="s">
        <v>79</v>
      </c>
      <c r="D106" s="44">
        <f>$D$11</f>
        <v>264.79000000000002</v>
      </c>
      <c r="E106" s="44">
        <f t="shared" ref="E106:AA106" si="59">$D$11</f>
        <v>264.79000000000002</v>
      </c>
      <c r="F106" s="44">
        <f t="shared" si="59"/>
        <v>264.79000000000002</v>
      </c>
      <c r="G106" s="44">
        <f t="shared" si="59"/>
        <v>264.79000000000002</v>
      </c>
      <c r="H106" s="44">
        <f t="shared" si="59"/>
        <v>264.79000000000002</v>
      </c>
      <c r="I106" s="44">
        <f t="shared" si="59"/>
        <v>264.79000000000002</v>
      </c>
      <c r="J106" s="44">
        <f t="shared" si="59"/>
        <v>264.79000000000002</v>
      </c>
      <c r="K106" s="44">
        <f t="shared" si="59"/>
        <v>264.79000000000002</v>
      </c>
      <c r="L106" s="44">
        <f t="shared" si="59"/>
        <v>264.79000000000002</v>
      </c>
      <c r="M106" s="44">
        <f t="shared" si="59"/>
        <v>264.79000000000002</v>
      </c>
      <c r="N106" s="44">
        <f t="shared" si="59"/>
        <v>264.79000000000002</v>
      </c>
      <c r="O106" s="44">
        <f t="shared" si="59"/>
        <v>264.79000000000002</v>
      </c>
      <c r="P106" s="44">
        <f t="shared" si="59"/>
        <v>264.79000000000002</v>
      </c>
      <c r="Q106" s="44">
        <f t="shared" si="59"/>
        <v>264.79000000000002</v>
      </c>
      <c r="R106" s="44">
        <f t="shared" si="59"/>
        <v>264.79000000000002</v>
      </c>
      <c r="S106" s="44">
        <f t="shared" si="59"/>
        <v>264.79000000000002</v>
      </c>
      <c r="T106" s="44">
        <f t="shared" si="59"/>
        <v>264.79000000000002</v>
      </c>
      <c r="U106" s="44">
        <f t="shared" si="59"/>
        <v>264.79000000000002</v>
      </c>
      <c r="V106" s="44">
        <f t="shared" si="59"/>
        <v>264.79000000000002</v>
      </c>
      <c r="W106" s="44">
        <f t="shared" si="59"/>
        <v>264.79000000000002</v>
      </c>
      <c r="X106" s="44">
        <f t="shared" si="59"/>
        <v>264.79000000000002</v>
      </c>
      <c r="Y106" s="44">
        <f t="shared" si="59"/>
        <v>264.79000000000002</v>
      </c>
      <c r="Z106" s="44">
        <f t="shared" si="59"/>
        <v>264.79000000000002</v>
      </c>
      <c r="AA106" s="44">
        <f t="shared" si="59"/>
        <v>264.79000000000002</v>
      </c>
    </row>
    <row r="107" spans="1:27" ht="12.75" customHeight="1" collapsed="1" x14ac:dyDescent="0.3">
      <c r="A107" s="98" t="s">
        <v>2384</v>
      </c>
      <c r="B107" s="28" t="str">
        <f>"21"&amp;"."&amp;$B$753&amp;"."&amp;$B$754</f>
        <v>21.02.2024</v>
      </c>
      <c r="C107" s="90" t="s">
        <v>76</v>
      </c>
      <c r="D107" s="91">
        <f>ROUND(((D108+D109+D111+D110)/1000),5)</f>
        <v>1.6270500000000001</v>
      </c>
      <c r="E107" s="91">
        <f>ROUND(((E108+E109+E111+E110)/1000),5)</f>
        <v>1.5914900000000001</v>
      </c>
      <c r="F107" s="91">
        <f>ROUND(((F108+F109+F111+F110)/1000),5)</f>
        <v>1.56281</v>
      </c>
      <c r="G107" s="91">
        <f t="shared" ref="G107:AA107" si="60">ROUND(((G108+G109+G111+G110)/1000),5)</f>
        <v>1.5541199999999999</v>
      </c>
      <c r="H107" s="91">
        <f t="shared" si="60"/>
        <v>1.5926</v>
      </c>
      <c r="I107" s="91">
        <f t="shared" si="60"/>
        <v>1.6608799999999999</v>
      </c>
      <c r="J107" s="91">
        <f t="shared" si="60"/>
        <v>1.83866</v>
      </c>
      <c r="K107" s="91">
        <f t="shared" si="60"/>
        <v>2.07626</v>
      </c>
      <c r="L107" s="91">
        <f t="shared" si="60"/>
        <v>2.3262100000000001</v>
      </c>
      <c r="M107" s="91">
        <f t="shared" si="60"/>
        <v>2.38754</v>
      </c>
      <c r="N107" s="91">
        <f t="shared" si="60"/>
        <v>2.4180100000000002</v>
      </c>
      <c r="O107" s="91">
        <f t="shared" si="60"/>
        <v>2.40395</v>
      </c>
      <c r="P107" s="91">
        <f t="shared" si="60"/>
        <v>2.4129</v>
      </c>
      <c r="Q107" s="91">
        <f t="shared" si="60"/>
        <v>2.41066</v>
      </c>
      <c r="R107" s="91">
        <f t="shared" si="60"/>
        <v>2.4037099999999998</v>
      </c>
      <c r="S107" s="91">
        <f t="shared" si="60"/>
        <v>2.3442099999999999</v>
      </c>
      <c r="T107" s="91">
        <f t="shared" si="60"/>
        <v>2.3100499999999999</v>
      </c>
      <c r="U107" s="91">
        <f t="shared" si="60"/>
        <v>2.3234699999999999</v>
      </c>
      <c r="V107" s="91">
        <f t="shared" si="60"/>
        <v>2.35582</v>
      </c>
      <c r="W107" s="91">
        <f t="shared" si="60"/>
        <v>2.3920599999999999</v>
      </c>
      <c r="X107" s="91">
        <f t="shared" si="60"/>
        <v>2.2096300000000002</v>
      </c>
      <c r="Y107" s="91">
        <f t="shared" si="60"/>
        <v>2.0710700000000002</v>
      </c>
      <c r="Z107" s="91">
        <f t="shared" si="60"/>
        <v>1.8473900000000001</v>
      </c>
      <c r="AA107" s="91">
        <f t="shared" si="60"/>
        <v>1.68306</v>
      </c>
    </row>
    <row r="108" spans="1:27" ht="12.75" hidden="1" customHeight="1" outlineLevel="1" x14ac:dyDescent="0.3">
      <c r="A108" s="99" t="s">
        <v>2385</v>
      </c>
      <c r="B108" s="63" t="s">
        <v>238</v>
      </c>
      <c r="C108" s="43" t="s">
        <v>79</v>
      </c>
      <c r="D108" s="44">
        <v>1291.28</v>
      </c>
      <c r="E108" s="44">
        <v>1255.72</v>
      </c>
      <c r="F108" s="44">
        <v>1227.04</v>
      </c>
      <c r="G108" s="44">
        <v>1218.3499999999999</v>
      </c>
      <c r="H108" s="44">
        <v>1256.83</v>
      </c>
      <c r="I108" s="44">
        <v>1325.11</v>
      </c>
      <c r="J108" s="44">
        <v>1502.89</v>
      </c>
      <c r="K108" s="44">
        <v>1740.49</v>
      </c>
      <c r="L108" s="44">
        <v>1990.44</v>
      </c>
      <c r="M108" s="44">
        <v>2051.77</v>
      </c>
      <c r="N108" s="44">
        <v>2082.2399999999998</v>
      </c>
      <c r="O108" s="44">
        <v>2068.1799999999998</v>
      </c>
      <c r="P108" s="44">
        <v>2077.13</v>
      </c>
      <c r="Q108" s="44">
        <v>2074.89</v>
      </c>
      <c r="R108" s="44">
        <v>2067.94</v>
      </c>
      <c r="S108" s="44">
        <v>2008.44</v>
      </c>
      <c r="T108" s="44">
        <v>1974.28</v>
      </c>
      <c r="U108" s="44">
        <v>1987.7</v>
      </c>
      <c r="V108" s="44">
        <v>2020.05</v>
      </c>
      <c r="W108" s="44">
        <v>2056.29</v>
      </c>
      <c r="X108" s="44">
        <v>1873.86</v>
      </c>
      <c r="Y108" s="44">
        <v>1735.3</v>
      </c>
      <c r="Z108" s="44">
        <v>1511.62</v>
      </c>
      <c r="AA108" s="44">
        <v>1347.29</v>
      </c>
    </row>
    <row r="109" spans="1:27" ht="12.75" hidden="1" customHeight="1" outlineLevel="1" x14ac:dyDescent="0.3">
      <c r="A109" s="99" t="s">
        <v>2386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3">
      <c r="A110" s="99" t="s">
        <v>2387</v>
      </c>
      <c r="B110" s="63" t="s">
        <v>83</v>
      </c>
      <c r="C110" s="43" t="s">
        <v>79</v>
      </c>
      <c r="D110" s="44">
        <v>4.8</v>
      </c>
      <c r="E110" s="44">
        <v>4.8</v>
      </c>
      <c r="F110" s="44">
        <v>4.8</v>
      </c>
      <c r="G110" s="44">
        <v>4.8</v>
      </c>
      <c r="H110" s="44">
        <v>4.8</v>
      </c>
      <c r="I110" s="44">
        <v>4.8</v>
      </c>
      <c r="J110" s="44">
        <v>4.8</v>
      </c>
      <c r="K110" s="44">
        <v>4.8</v>
      </c>
      <c r="L110" s="44">
        <v>4.8</v>
      </c>
      <c r="M110" s="44">
        <v>4.8</v>
      </c>
      <c r="N110" s="44">
        <v>4.8</v>
      </c>
      <c r="O110" s="44">
        <v>4.8</v>
      </c>
      <c r="P110" s="44">
        <v>4.8</v>
      </c>
      <c r="Q110" s="44">
        <v>4.8</v>
      </c>
      <c r="R110" s="44">
        <v>4.8</v>
      </c>
      <c r="S110" s="44">
        <v>4.8</v>
      </c>
      <c r="T110" s="44">
        <v>4.8</v>
      </c>
      <c r="U110" s="44">
        <v>4.8</v>
      </c>
      <c r="V110" s="44">
        <v>4.8</v>
      </c>
      <c r="W110" s="44">
        <v>4.8</v>
      </c>
      <c r="X110" s="44">
        <v>4.8</v>
      </c>
      <c r="Y110" s="44">
        <v>4.8</v>
      </c>
      <c r="Z110" s="44">
        <v>4.8</v>
      </c>
      <c r="AA110" s="44">
        <v>4.8</v>
      </c>
    </row>
    <row r="111" spans="1:27" ht="12.75" hidden="1" customHeight="1" outlineLevel="1" x14ac:dyDescent="0.3">
      <c r="A111" s="99" t="s">
        <v>2388</v>
      </c>
      <c r="B111" s="63" t="s">
        <v>81</v>
      </c>
      <c r="C111" s="43" t="s">
        <v>79</v>
      </c>
      <c r="D111" s="44">
        <f>$D$11</f>
        <v>264.79000000000002</v>
      </c>
      <c r="E111" s="44">
        <f t="shared" ref="E111:AA111" si="62">$D$11</f>
        <v>264.79000000000002</v>
      </c>
      <c r="F111" s="44">
        <f t="shared" si="62"/>
        <v>264.79000000000002</v>
      </c>
      <c r="G111" s="44">
        <f t="shared" si="62"/>
        <v>264.79000000000002</v>
      </c>
      <c r="H111" s="44">
        <f t="shared" si="62"/>
        <v>264.79000000000002</v>
      </c>
      <c r="I111" s="44">
        <f t="shared" si="62"/>
        <v>264.79000000000002</v>
      </c>
      <c r="J111" s="44">
        <f t="shared" si="62"/>
        <v>264.79000000000002</v>
      </c>
      <c r="K111" s="44">
        <f t="shared" si="62"/>
        <v>264.79000000000002</v>
      </c>
      <c r="L111" s="44">
        <f t="shared" si="62"/>
        <v>264.79000000000002</v>
      </c>
      <c r="M111" s="44">
        <f t="shared" si="62"/>
        <v>264.79000000000002</v>
      </c>
      <c r="N111" s="44">
        <f t="shared" si="62"/>
        <v>264.79000000000002</v>
      </c>
      <c r="O111" s="44">
        <f t="shared" si="62"/>
        <v>264.79000000000002</v>
      </c>
      <c r="P111" s="44">
        <f t="shared" si="62"/>
        <v>264.79000000000002</v>
      </c>
      <c r="Q111" s="44">
        <f t="shared" si="62"/>
        <v>264.79000000000002</v>
      </c>
      <c r="R111" s="44">
        <f t="shared" si="62"/>
        <v>264.79000000000002</v>
      </c>
      <c r="S111" s="44">
        <f t="shared" si="62"/>
        <v>264.79000000000002</v>
      </c>
      <c r="T111" s="44">
        <f t="shared" si="62"/>
        <v>264.79000000000002</v>
      </c>
      <c r="U111" s="44">
        <f t="shared" si="62"/>
        <v>264.79000000000002</v>
      </c>
      <c r="V111" s="44">
        <f t="shared" si="62"/>
        <v>264.79000000000002</v>
      </c>
      <c r="W111" s="44">
        <f t="shared" si="62"/>
        <v>264.79000000000002</v>
      </c>
      <c r="X111" s="44">
        <f t="shared" si="62"/>
        <v>264.79000000000002</v>
      </c>
      <c r="Y111" s="44">
        <f t="shared" si="62"/>
        <v>264.79000000000002</v>
      </c>
      <c r="Z111" s="44">
        <f t="shared" si="62"/>
        <v>264.79000000000002</v>
      </c>
      <c r="AA111" s="44">
        <f t="shared" si="62"/>
        <v>264.79000000000002</v>
      </c>
    </row>
    <row r="112" spans="1:27" ht="12.75" customHeight="1" collapsed="1" x14ac:dyDescent="0.3">
      <c r="A112" s="98" t="s">
        <v>2389</v>
      </c>
      <c r="B112" s="28" t="str">
        <f>"22"&amp;"."&amp;$B$753&amp;"."&amp;$B$754</f>
        <v>22.02.2024</v>
      </c>
      <c r="C112" s="90" t="s">
        <v>76</v>
      </c>
      <c r="D112" s="91">
        <f>ROUND(((D113+D114+D116+D115)/1000),5)</f>
        <v>1.60585</v>
      </c>
      <c r="E112" s="91">
        <f>ROUND(((E113+E114+E116+E115)/1000),5)</f>
        <v>1.56847</v>
      </c>
      <c r="F112" s="91">
        <f>ROUND(((F113+F114+F116+F115)/1000),5)</f>
        <v>1.54284</v>
      </c>
      <c r="G112" s="91">
        <f t="shared" ref="G112:AA112" si="63">ROUND(((G113+G114+G116+G115)/1000),5)</f>
        <v>1.54044</v>
      </c>
      <c r="H112" s="91">
        <f t="shared" si="63"/>
        <v>1.5672699999999999</v>
      </c>
      <c r="I112" s="91">
        <f t="shared" si="63"/>
        <v>1.66292</v>
      </c>
      <c r="J112" s="91">
        <f t="shared" si="63"/>
        <v>1.85372</v>
      </c>
      <c r="K112" s="91">
        <f t="shared" si="63"/>
        <v>2.0526</v>
      </c>
      <c r="L112" s="91">
        <f t="shared" si="63"/>
        <v>2.1963400000000002</v>
      </c>
      <c r="M112" s="91">
        <f t="shared" si="63"/>
        <v>2.2328700000000001</v>
      </c>
      <c r="N112" s="91">
        <f t="shared" si="63"/>
        <v>2.2754500000000002</v>
      </c>
      <c r="O112" s="91">
        <f t="shared" si="63"/>
        <v>2.3116400000000001</v>
      </c>
      <c r="P112" s="91">
        <f t="shared" si="63"/>
        <v>2.2376499999999999</v>
      </c>
      <c r="Q112" s="91">
        <f t="shared" si="63"/>
        <v>2.2368199999999998</v>
      </c>
      <c r="R112" s="91">
        <f t="shared" si="63"/>
        <v>2.2223999999999999</v>
      </c>
      <c r="S112" s="91">
        <f t="shared" si="63"/>
        <v>2.1415000000000002</v>
      </c>
      <c r="T112" s="91">
        <f t="shared" si="63"/>
        <v>2.1307800000000001</v>
      </c>
      <c r="U112" s="91">
        <f t="shared" si="63"/>
        <v>2.1521699999999999</v>
      </c>
      <c r="V112" s="91">
        <f t="shared" si="63"/>
        <v>2.1947399999999999</v>
      </c>
      <c r="W112" s="91">
        <f t="shared" si="63"/>
        <v>2.2291099999999999</v>
      </c>
      <c r="X112" s="91">
        <f t="shared" si="63"/>
        <v>2.16675</v>
      </c>
      <c r="Y112" s="91">
        <f t="shared" si="63"/>
        <v>2.0573600000000001</v>
      </c>
      <c r="Z112" s="91">
        <f t="shared" si="63"/>
        <v>1.9042600000000001</v>
      </c>
      <c r="AA112" s="91">
        <f t="shared" si="63"/>
        <v>1.76867</v>
      </c>
    </row>
    <row r="113" spans="1:27" ht="12.75" hidden="1" customHeight="1" outlineLevel="1" x14ac:dyDescent="0.3">
      <c r="A113" s="99" t="s">
        <v>2390</v>
      </c>
      <c r="B113" s="63" t="s">
        <v>238</v>
      </c>
      <c r="C113" s="43" t="s">
        <v>79</v>
      </c>
      <c r="D113" s="44">
        <v>1270.08</v>
      </c>
      <c r="E113" s="44">
        <v>1232.7</v>
      </c>
      <c r="F113" s="44">
        <v>1207.07</v>
      </c>
      <c r="G113" s="44">
        <v>1204.67</v>
      </c>
      <c r="H113" s="44">
        <v>1231.5</v>
      </c>
      <c r="I113" s="44">
        <v>1327.15</v>
      </c>
      <c r="J113" s="44">
        <v>1517.95</v>
      </c>
      <c r="K113" s="44">
        <v>1716.83</v>
      </c>
      <c r="L113" s="44">
        <v>1860.57</v>
      </c>
      <c r="M113" s="44">
        <v>1897.1</v>
      </c>
      <c r="N113" s="44">
        <v>1939.68</v>
      </c>
      <c r="O113" s="44">
        <v>1975.87</v>
      </c>
      <c r="P113" s="44">
        <v>1901.88</v>
      </c>
      <c r="Q113" s="44">
        <v>1901.05</v>
      </c>
      <c r="R113" s="44">
        <v>1886.63</v>
      </c>
      <c r="S113" s="44">
        <v>1805.73</v>
      </c>
      <c r="T113" s="44">
        <v>1795.01</v>
      </c>
      <c r="U113" s="44">
        <v>1816.4</v>
      </c>
      <c r="V113" s="44">
        <v>1858.97</v>
      </c>
      <c r="W113" s="44">
        <v>1893.34</v>
      </c>
      <c r="X113" s="44">
        <v>1830.98</v>
      </c>
      <c r="Y113" s="44">
        <v>1721.59</v>
      </c>
      <c r="Z113" s="44">
        <v>1568.49</v>
      </c>
      <c r="AA113" s="44">
        <v>1432.9</v>
      </c>
    </row>
    <row r="114" spans="1:27" ht="12.75" hidden="1" customHeight="1" outlineLevel="1" x14ac:dyDescent="0.3">
      <c r="A114" s="99" t="s">
        <v>2391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3">
      <c r="A115" s="99" t="s">
        <v>2392</v>
      </c>
      <c r="B115" s="63" t="s">
        <v>83</v>
      </c>
      <c r="C115" s="43" t="s">
        <v>79</v>
      </c>
      <c r="D115" s="44">
        <v>4.8</v>
      </c>
      <c r="E115" s="44">
        <v>4.8</v>
      </c>
      <c r="F115" s="44">
        <v>4.8</v>
      </c>
      <c r="G115" s="44">
        <v>4.8</v>
      </c>
      <c r="H115" s="44">
        <v>4.8</v>
      </c>
      <c r="I115" s="44">
        <v>4.8</v>
      </c>
      <c r="J115" s="44">
        <v>4.8</v>
      </c>
      <c r="K115" s="44">
        <v>4.8</v>
      </c>
      <c r="L115" s="44">
        <v>4.8</v>
      </c>
      <c r="M115" s="44">
        <v>4.8</v>
      </c>
      <c r="N115" s="44">
        <v>4.8</v>
      </c>
      <c r="O115" s="44">
        <v>4.8</v>
      </c>
      <c r="P115" s="44">
        <v>4.8</v>
      </c>
      <c r="Q115" s="44">
        <v>4.8</v>
      </c>
      <c r="R115" s="44">
        <v>4.8</v>
      </c>
      <c r="S115" s="44">
        <v>4.8</v>
      </c>
      <c r="T115" s="44">
        <v>4.8</v>
      </c>
      <c r="U115" s="44">
        <v>4.8</v>
      </c>
      <c r="V115" s="44">
        <v>4.8</v>
      </c>
      <c r="W115" s="44">
        <v>4.8</v>
      </c>
      <c r="X115" s="44">
        <v>4.8</v>
      </c>
      <c r="Y115" s="44">
        <v>4.8</v>
      </c>
      <c r="Z115" s="44">
        <v>4.8</v>
      </c>
      <c r="AA115" s="44">
        <v>4.8</v>
      </c>
    </row>
    <row r="116" spans="1:27" ht="12.75" hidden="1" customHeight="1" outlineLevel="1" x14ac:dyDescent="0.3">
      <c r="A116" s="99" t="s">
        <v>2393</v>
      </c>
      <c r="B116" s="63" t="s">
        <v>81</v>
      </c>
      <c r="C116" s="43" t="s">
        <v>79</v>
      </c>
      <c r="D116" s="44">
        <f>$D$11</f>
        <v>264.79000000000002</v>
      </c>
      <c r="E116" s="44">
        <f t="shared" ref="E116:AA116" si="65">$D$11</f>
        <v>264.79000000000002</v>
      </c>
      <c r="F116" s="44">
        <f t="shared" si="65"/>
        <v>264.79000000000002</v>
      </c>
      <c r="G116" s="44">
        <f t="shared" si="65"/>
        <v>264.79000000000002</v>
      </c>
      <c r="H116" s="44">
        <f t="shared" si="65"/>
        <v>264.79000000000002</v>
      </c>
      <c r="I116" s="44">
        <f t="shared" si="65"/>
        <v>264.79000000000002</v>
      </c>
      <c r="J116" s="44">
        <f t="shared" si="65"/>
        <v>264.79000000000002</v>
      </c>
      <c r="K116" s="44">
        <f t="shared" si="65"/>
        <v>264.79000000000002</v>
      </c>
      <c r="L116" s="44">
        <f t="shared" si="65"/>
        <v>264.79000000000002</v>
      </c>
      <c r="M116" s="44">
        <f t="shared" si="65"/>
        <v>264.79000000000002</v>
      </c>
      <c r="N116" s="44">
        <f t="shared" si="65"/>
        <v>264.79000000000002</v>
      </c>
      <c r="O116" s="44">
        <f t="shared" si="65"/>
        <v>264.79000000000002</v>
      </c>
      <c r="P116" s="44">
        <f t="shared" si="65"/>
        <v>264.79000000000002</v>
      </c>
      <c r="Q116" s="44">
        <f t="shared" si="65"/>
        <v>264.79000000000002</v>
      </c>
      <c r="R116" s="44">
        <f t="shared" si="65"/>
        <v>264.79000000000002</v>
      </c>
      <c r="S116" s="44">
        <f t="shared" si="65"/>
        <v>264.79000000000002</v>
      </c>
      <c r="T116" s="44">
        <f t="shared" si="65"/>
        <v>264.79000000000002</v>
      </c>
      <c r="U116" s="44">
        <f t="shared" si="65"/>
        <v>264.79000000000002</v>
      </c>
      <c r="V116" s="44">
        <f t="shared" si="65"/>
        <v>264.79000000000002</v>
      </c>
      <c r="W116" s="44">
        <f t="shared" si="65"/>
        <v>264.79000000000002</v>
      </c>
      <c r="X116" s="44">
        <f t="shared" si="65"/>
        <v>264.79000000000002</v>
      </c>
      <c r="Y116" s="44">
        <f t="shared" si="65"/>
        <v>264.79000000000002</v>
      </c>
      <c r="Z116" s="44">
        <f t="shared" si="65"/>
        <v>264.79000000000002</v>
      </c>
      <c r="AA116" s="44">
        <f t="shared" si="65"/>
        <v>264.79000000000002</v>
      </c>
    </row>
    <row r="117" spans="1:27" ht="12.75" customHeight="1" collapsed="1" x14ac:dyDescent="0.3">
      <c r="A117" s="98" t="s">
        <v>2394</v>
      </c>
      <c r="B117" s="28" t="str">
        <f>"23"&amp;"."&amp;$B$753&amp;"."&amp;$B$754</f>
        <v>23.02.2024</v>
      </c>
      <c r="C117" s="90" t="s">
        <v>76</v>
      </c>
      <c r="D117" s="91">
        <f>ROUND(((D118+D119+D121+D120)/1000),5)</f>
        <v>1.81402</v>
      </c>
      <c r="E117" s="91">
        <f>ROUND(((E118+E119+E121+E120)/1000),5)</f>
        <v>1.6766000000000001</v>
      </c>
      <c r="F117" s="91">
        <f>ROUND(((F118+F119+F121+F120)/1000),5)</f>
        <v>1.5987800000000001</v>
      </c>
      <c r="G117" s="91">
        <f t="shared" ref="G117:AA117" si="66">ROUND(((G118+G119+G121+G120)/1000),5)</f>
        <v>1.5848899999999999</v>
      </c>
      <c r="H117" s="91">
        <f t="shared" si="66"/>
        <v>1.59219</v>
      </c>
      <c r="I117" s="91">
        <f t="shared" si="66"/>
        <v>1.6594199999999999</v>
      </c>
      <c r="J117" s="91">
        <f t="shared" si="66"/>
        <v>1.7499899999999999</v>
      </c>
      <c r="K117" s="91">
        <f t="shared" si="66"/>
        <v>1.86405</v>
      </c>
      <c r="L117" s="91">
        <f t="shared" si="66"/>
        <v>1.97516</v>
      </c>
      <c r="M117" s="91">
        <f t="shared" si="66"/>
        <v>2.1200100000000002</v>
      </c>
      <c r="N117" s="91">
        <f t="shared" si="66"/>
        <v>2.1863000000000001</v>
      </c>
      <c r="O117" s="91">
        <f t="shared" si="66"/>
        <v>2.19902</v>
      </c>
      <c r="P117" s="91">
        <f t="shared" si="66"/>
        <v>2.1893799999999999</v>
      </c>
      <c r="Q117" s="91">
        <f t="shared" si="66"/>
        <v>2.18032</v>
      </c>
      <c r="R117" s="91">
        <f t="shared" si="66"/>
        <v>2.14683</v>
      </c>
      <c r="S117" s="91">
        <f t="shared" si="66"/>
        <v>2.1183700000000001</v>
      </c>
      <c r="T117" s="91">
        <f t="shared" si="66"/>
        <v>2.1355900000000001</v>
      </c>
      <c r="U117" s="91">
        <f t="shared" si="66"/>
        <v>2.1829399999999999</v>
      </c>
      <c r="V117" s="91">
        <f t="shared" si="66"/>
        <v>2.2053400000000001</v>
      </c>
      <c r="W117" s="91">
        <f t="shared" si="66"/>
        <v>2.1957900000000001</v>
      </c>
      <c r="X117" s="91">
        <f t="shared" si="66"/>
        <v>2.1864599999999998</v>
      </c>
      <c r="Y117" s="91">
        <f t="shared" si="66"/>
        <v>2.1085600000000002</v>
      </c>
      <c r="Z117" s="91">
        <f t="shared" si="66"/>
        <v>1.9480900000000001</v>
      </c>
      <c r="AA117" s="91">
        <f t="shared" si="66"/>
        <v>1.7855000000000001</v>
      </c>
    </row>
    <row r="118" spans="1:27" ht="12.75" hidden="1" customHeight="1" outlineLevel="1" x14ac:dyDescent="0.3">
      <c r="A118" s="99" t="s">
        <v>2395</v>
      </c>
      <c r="B118" s="63" t="s">
        <v>238</v>
      </c>
      <c r="C118" s="43" t="s">
        <v>79</v>
      </c>
      <c r="D118" s="44">
        <v>1478.25</v>
      </c>
      <c r="E118" s="44">
        <v>1340.83</v>
      </c>
      <c r="F118" s="44">
        <v>1263.01</v>
      </c>
      <c r="G118" s="44">
        <v>1249.1199999999999</v>
      </c>
      <c r="H118" s="44">
        <v>1256.42</v>
      </c>
      <c r="I118" s="44">
        <v>1323.65</v>
      </c>
      <c r="J118" s="44">
        <v>1414.22</v>
      </c>
      <c r="K118" s="44">
        <v>1528.28</v>
      </c>
      <c r="L118" s="44">
        <v>1639.39</v>
      </c>
      <c r="M118" s="44">
        <v>1784.24</v>
      </c>
      <c r="N118" s="44">
        <v>1850.53</v>
      </c>
      <c r="O118" s="44">
        <v>1863.25</v>
      </c>
      <c r="P118" s="44">
        <v>1853.61</v>
      </c>
      <c r="Q118" s="44">
        <v>1844.55</v>
      </c>
      <c r="R118" s="44">
        <v>1811.06</v>
      </c>
      <c r="S118" s="44">
        <v>1782.6</v>
      </c>
      <c r="T118" s="44">
        <v>1799.82</v>
      </c>
      <c r="U118" s="44">
        <v>1847.17</v>
      </c>
      <c r="V118" s="44">
        <v>1869.57</v>
      </c>
      <c r="W118" s="44">
        <v>1860.02</v>
      </c>
      <c r="X118" s="44">
        <v>1850.69</v>
      </c>
      <c r="Y118" s="44">
        <v>1772.79</v>
      </c>
      <c r="Z118" s="44">
        <v>1612.32</v>
      </c>
      <c r="AA118" s="44">
        <v>1449.73</v>
      </c>
    </row>
    <row r="119" spans="1:27" ht="12.75" hidden="1" customHeight="1" outlineLevel="1" x14ac:dyDescent="0.3">
      <c r="A119" s="99" t="s">
        <v>2396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3">
      <c r="A120" s="99" t="s">
        <v>2397</v>
      </c>
      <c r="B120" s="63" t="s">
        <v>83</v>
      </c>
      <c r="C120" s="43" t="s">
        <v>79</v>
      </c>
      <c r="D120" s="44">
        <v>4.8</v>
      </c>
      <c r="E120" s="44">
        <v>4.8</v>
      </c>
      <c r="F120" s="44">
        <v>4.8</v>
      </c>
      <c r="G120" s="44">
        <v>4.8</v>
      </c>
      <c r="H120" s="44">
        <v>4.8</v>
      </c>
      <c r="I120" s="44">
        <v>4.8</v>
      </c>
      <c r="J120" s="44">
        <v>4.8</v>
      </c>
      <c r="K120" s="44">
        <v>4.8</v>
      </c>
      <c r="L120" s="44">
        <v>4.8</v>
      </c>
      <c r="M120" s="44">
        <v>4.8</v>
      </c>
      <c r="N120" s="44">
        <v>4.8</v>
      </c>
      <c r="O120" s="44">
        <v>4.8</v>
      </c>
      <c r="P120" s="44">
        <v>4.8</v>
      </c>
      <c r="Q120" s="44">
        <v>4.8</v>
      </c>
      <c r="R120" s="44">
        <v>4.8</v>
      </c>
      <c r="S120" s="44">
        <v>4.8</v>
      </c>
      <c r="T120" s="44">
        <v>4.8</v>
      </c>
      <c r="U120" s="44">
        <v>4.8</v>
      </c>
      <c r="V120" s="44">
        <v>4.8</v>
      </c>
      <c r="W120" s="44">
        <v>4.8</v>
      </c>
      <c r="X120" s="44">
        <v>4.8</v>
      </c>
      <c r="Y120" s="44">
        <v>4.8</v>
      </c>
      <c r="Z120" s="44">
        <v>4.8</v>
      </c>
      <c r="AA120" s="44">
        <v>4.8</v>
      </c>
    </row>
    <row r="121" spans="1:27" ht="12.75" hidden="1" customHeight="1" outlineLevel="1" x14ac:dyDescent="0.3">
      <c r="A121" s="99" t="s">
        <v>2398</v>
      </c>
      <c r="B121" s="63" t="s">
        <v>81</v>
      </c>
      <c r="C121" s="43" t="s">
        <v>79</v>
      </c>
      <c r="D121" s="44">
        <f>$D$11</f>
        <v>264.79000000000002</v>
      </c>
      <c r="E121" s="44">
        <f t="shared" ref="E121:AA121" si="68">$D$11</f>
        <v>264.79000000000002</v>
      </c>
      <c r="F121" s="44">
        <f t="shared" si="68"/>
        <v>264.79000000000002</v>
      </c>
      <c r="G121" s="44">
        <f t="shared" si="68"/>
        <v>264.79000000000002</v>
      </c>
      <c r="H121" s="44">
        <f t="shared" si="68"/>
        <v>264.79000000000002</v>
      </c>
      <c r="I121" s="44">
        <f t="shared" si="68"/>
        <v>264.79000000000002</v>
      </c>
      <c r="J121" s="44">
        <f t="shared" si="68"/>
        <v>264.79000000000002</v>
      </c>
      <c r="K121" s="44">
        <f t="shared" si="68"/>
        <v>264.79000000000002</v>
      </c>
      <c r="L121" s="44">
        <f t="shared" si="68"/>
        <v>264.79000000000002</v>
      </c>
      <c r="M121" s="44">
        <f t="shared" si="68"/>
        <v>264.79000000000002</v>
      </c>
      <c r="N121" s="44">
        <f t="shared" si="68"/>
        <v>264.79000000000002</v>
      </c>
      <c r="O121" s="44">
        <f t="shared" si="68"/>
        <v>264.79000000000002</v>
      </c>
      <c r="P121" s="44">
        <f t="shared" si="68"/>
        <v>264.79000000000002</v>
      </c>
      <c r="Q121" s="44">
        <f t="shared" si="68"/>
        <v>264.79000000000002</v>
      </c>
      <c r="R121" s="44">
        <f t="shared" si="68"/>
        <v>264.79000000000002</v>
      </c>
      <c r="S121" s="44">
        <f t="shared" si="68"/>
        <v>264.79000000000002</v>
      </c>
      <c r="T121" s="44">
        <f t="shared" si="68"/>
        <v>264.79000000000002</v>
      </c>
      <c r="U121" s="44">
        <f t="shared" si="68"/>
        <v>264.79000000000002</v>
      </c>
      <c r="V121" s="44">
        <f t="shared" si="68"/>
        <v>264.79000000000002</v>
      </c>
      <c r="W121" s="44">
        <f t="shared" si="68"/>
        <v>264.79000000000002</v>
      </c>
      <c r="X121" s="44">
        <f t="shared" si="68"/>
        <v>264.79000000000002</v>
      </c>
      <c r="Y121" s="44">
        <f t="shared" si="68"/>
        <v>264.79000000000002</v>
      </c>
      <c r="Z121" s="44">
        <f t="shared" si="68"/>
        <v>264.79000000000002</v>
      </c>
      <c r="AA121" s="44">
        <f t="shared" si="68"/>
        <v>264.79000000000002</v>
      </c>
    </row>
    <row r="122" spans="1:27" ht="12.75" customHeight="1" collapsed="1" x14ac:dyDescent="0.3">
      <c r="A122" s="98" t="s">
        <v>2399</v>
      </c>
      <c r="B122" s="28" t="str">
        <f>"24"&amp;"."&amp;$B$753&amp;"."&amp;$B$754</f>
        <v>24.02.2024</v>
      </c>
      <c r="C122" s="90" t="s">
        <v>76</v>
      </c>
      <c r="D122" s="91">
        <f>ROUND(((D123+D124+D126+D125)/1000),5)</f>
        <v>1.8775500000000001</v>
      </c>
      <c r="E122" s="91">
        <f>ROUND(((E123+E124+E126+E125)/1000),5)</f>
        <v>1.75688</v>
      </c>
      <c r="F122" s="91">
        <f>ROUND(((F123+F124+F126+F125)/1000),5)</f>
        <v>1.65689</v>
      </c>
      <c r="G122" s="91">
        <f t="shared" ref="G122:AA122" si="69">ROUND(((G123+G124+G126+G125)/1000),5)</f>
        <v>1.61334</v>
      </c>
      <c r="H122" s="91">
        <f t="shared" si="69"/>
        <v>1.6435500000000001</v>
      </c>
      <c r="I122" s="91">
        <f t="shared" si="69"/>
        <v>1.6816199999999999</v>
      </c>
      <c r="J122" s="91">
        <f t="shared" si="69"/>
        <v>1.7860499999999999</v>
      </c>
      <c r="K122" s="91">
        <f t="shared" si="69"/>
        <v>1.84666</v>
      </c>
      <c r="L122" s="91">
        <f t="shared" si="69"/>
        <v>2.08996</v>
      </c>
      <c r="M122" s="91">
        <f t="shared" si="69"/>
        <v>2.1781299999999999</v>
      </c>
      <c r="N122" s="91">
        <f t="shared" si="69"/>
        <v>2.2164999999999999</v>
      </c>
      <c r="O122" s="91">
        <f t="shared" si="69"/>
        <v>2.2321499999999999</v>
      </c>
      <c r="P122" s="91">
        <f t="shared" si="69"/>
        <v>2.2196799999999999</v>
      </c>
      <c r="Q122" s="91">
        <f t="shared" si="69"/>
        <v>2.2082000000000002</v>
      </c>
      <c r="R122" s="91">
        <f t="shared" si="69"/>
        <v>2.1821000000000002</v>
      </c>
      <c r="S122" s="91">
        <f t="shared" si="69"/>
        <v>2.1648200000000002</v>
      </c>
      <c r="T122" s="91">
        <f t="shared" si="69"/>
        <v>2.1748099999999999</v>
      </c>
      <c r="U122" s="91">
        <f t="shared" si="69"/>
        <v>2.1899600000000001</v>
      </c>
      <c r="V122" s="91">
        <f t="shared" si="69"/>
        <v>2.2206000000000001</v>
      </c>
      <c r="W122" s="91">
        <f t="shared" si="69"/>
        <v>2.22451</v>
      </c>
      <c r="X122" s="91">
        <f t="shared" si="69"/>
        <v>2.2201</v>
      </c>
      <c r="Y122" s="91">
        <f t="shared" si="69"/>
        <v>2.1499299999999999</v>
      </c>
      <c r="Z122" s="91">
        <f t="shared" si="69"/>
        <v>1.96858</v>
      </c>
      <c r="AA122" s="91">
        <f t="shared" si="69"/>
        <v>1.80064</v>
      </c>
    </row>
    <row r="123" spans="1:27" ht="12.75" hidden="1" customHeight="1" outlineLevel="1" x14ac:dyDescent="0.3">
      <c r="A123" s="99" t="s">
        <v>2400</v>
      </c>
      <c r="B123" s="63" t="s">
        <v>238</v>
      </c>
      <c r="C123" s="43" t="s">
        <v>79</v>
      </c>
      <c r="D123" s="44">
        <v>1541.78</v>
      </c>
      <c r="E123" s="44">
        <v>1421.11</v>
      </c>
      <c r="F123" s="44">
        <v>1321.12</v>
      </c>
      <c r="G123" s="44">
        <v>1277.57</v>
      </c>
      <c r="H123" s="44">
        <v>1307.78</v>
      </c>
      <c r="I123" s="44">
        <v>1345.85</v>
      </c>
      <c r="J123" s="44">
        <v>1450.28</v>
      </c>
      <c r="K123" s="44">
        <v>1510.89</v>
      </c>
      <c r="L123" s="44">
        <v>1754.19</v>
      </c>
      <c r="M123" s="44">
        <v>1842.36</v>
      </c>
      <c r="N123" s="44">
        <v>1880.73</v>
      </c>
      <c r="O123" s="44">
        <v>1896.38</v>
      </c>
      <c r="P123" s="44">
        <v>1883.91</v>
      </c>
      <c r="Q123" s="44">
        <v>1872.43</v>
      </c>
      <c r="R123" s="44">
        <v>1846.33</v>
      </c>
      <c r="S123" s="44">
        <v>1829.05</v>
      </c>
      <c r="T123" s="44">
        <v>1839.04</v>
      </c>
      <c r="U123" s="44">
        <v>1854.19</v>
      </c>
      <c r="V123" s="44">
        <v>1884.83</v>
      </c>
      <c r="W123" s="44">
        <v>1888.74</v>
      </c>
      <c r="X123" s="44">
        <v>1884.33</v>
      </c>
      <c r="Y123" s="44">
        <v>1814.16</v>
      </c>
      <c r="Z123" s="44">
        <v>1632.81</v>
      </c>
      <c r="AA123" s="44">
        <v>1464.87</v>
      </c>
    </row>
    <row r="124" spans="1:27" ht="12.75" hidden="1" customHeight="1" outlineLevel="1" x14ac:dyDescent="0.3">
      <c r="A124" s="99" t="s">
        <v>2401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3">
      <c r="A125" s="99" t="s">
        <v>2402</v>
      </c>
      <c r="B125" s="63" t="s">
        <v>83</v>
      </c>
      <c r="C125" s="43" t="s">
        <v>79</v>
      </c>
      <c r="D125" s="44">
        <v>4.8</v>
      </c>
      <c r="E125" s="44">
        <v>4.8</v>
      </c>
      <c r="F125" s="44">
        <v>4.8</v>
      </c>
      <c r="G125" s="44">
        <v>4.8</v>
      </c>
      <c r="H125" s="44">
        <v>4.8</v>
      </c>
      <c r="I125" s="44">
        <v>4.8</v>
      </c>
      <c r="J125" s="44">
        <v>4.8</v>
      </c>
      <c r="K125" s="44">
        <v>4.8</v>
      </c>
      <c r="L125" s="44">
        <v>4.8</v>
      </c>
      <c r="M125" s="44">
        <v>4.8</v>
      </c>
      <c r="N125" s="44">
        <v>4.8</v>
      </c>
      <c r="O125" s="44">
        <v>4.8</v>
      </c>
      <c r="P125" s="44">
        <v>4.8</v>
      </c>
      <c r="Q125" s="44">
        <v>4.8</v>
      </c>
      <c r="R125" s="44">
        <v>4.8</v>
      </c>
      <c r="S125" s="44">
        <v>4.8</v>
      </c>
      <c r="T125" s="44">
        <v>4.8</v>
      </c>
      <c r="U125" s="44">
        <v>4.8</v>
      </c>
      <c r="V125" s="44">
        <v>4.8</v>
      </c>
      <c r="W125" s="44">
        <v>4.8</v>
      </c>
      <c r="X125" s="44">
        <v>4.8</v>
      </c>
      <c r="Y125" s="44">
        <v>4.8</v>
      </c>
      <c r="Z125" s="44">
        <v>4.8</v>
      </c>
      <c r="AA125" s="44">
        <v>4.8</v>
      </c>
    </row>
    <row r="126" spans="1:27" ht="12.75" hidden="1" customHeight="1" outlineLevel="1" x14ac:dyDescent="0.3">
      <c r="A126" s="99" t="s">
        <v>2403</v>
      </c>
      <c r="B126" s="63" t="s">
        <v>81</v>
      </c>
      <c r="C126" s="43" t="s">
        <v>79</v>
      </c>
      <c r="D126" s="44">
        <f>$D$11</f>
        <v>264.79000000000002</v>
      </c>
      <c r="E126" s="44">
        <f t="shared" ref="E126:AA126" si="71">$D$11</f>
        <v>264.79000000000002</v>
      </c>
      <c r="F126" s="44">
        <f t="shared" si="71"/>
        <v>264.79000000000002</v>
      </c>
      <c r="G126" s="44">
        <f t="shared" si="71"/>
        <v>264.79000000000002</v>
      </c>
      <c r="H126" s="44">
        <f t="shared" si="71"/>
        <v>264.79000000000002</v>
      </c>
      <c r="I126" s="44">
        <f t="shared" si="71"/>
        <v>264.79000000000002</v>
      </c>
      <c r="J126" s="44">
        <f t="shared" si="71"/>
        <v>264.79000000000002</v>
      </c>
      <c r="K126" s="44">
        <f t="shared" si="71"/>
        <v>264.79000000000002</v>
      </c>
      <c r="L126" s="44">
        <f t="shared" si="71"/>
        <v>264.79000000000002</v>
      </c>
      <c r="M126" s="44">
        <f t="shared" si="71"/>
        <v>264.79000000000002</v>
      </c>
      <c r="N126" s="44">
        <f t="shared" si="71"/>
        <v>264.79000000000002</v>
      </c>
      <c r="O126" s="44">
        <f t="shared" si="71"/>
        <v>264.79000000000002</v>
      </c>
      <c r="P126" s="44">
        <f t="shared" si="71"/>
        <v>264.79000000000002</v>
      </c>
      <c r="Q126" s="44">
        <f t="shared" si="71"/>
        <v>264.79000000000002</v>
      </c>
      <c r="R126" s="44">
        <f t="shared" si="71"/>
        <v>264.79000000000002</v>
      </c>
      <c r="S126" s="44">
        <f t="shared" si="71"/>
        <v>264.79000000000002</v>
      </c>
      <c r="T126" s="44">
        <f t="shared" si="71"/>
        <v>264.79000000000002</v>
      </c>
      <c r="U126" s="44">
        <f t="shared" si="71"/>
        <v>264.79000000000002</v>
      </c>
      <c r="V126" s="44">
        <f t="shared" si="71"/>
        <v>264.79000000000002</v>
      </c>
      <c r="W126" s="44">
        <f t="shared" si="71"/>
        <v>264.79000000000002</v>
      </c>
      <c r="X126" s="44">
        <f t="shared" si="71"/>
        <v>264.79000000000002</v>
      </c>
      <c r="Y126" s="44">
        <f t="shared" si="71"/>
        <v>264.79000000000002</v>
      </c>
      <c r="Z126" s="44">
        <f t="shared" si="71"/>
        <v>264.79000000000002</v>
      </c>
      <c r="AA126" s="44">
        <f t="shared" si="71"/>
        <v>264.79000000000002</v>
      </c>
    </row>
    <row r="127" spans="1:27" ht="12.75" customHeight="1" collapsed="1" x14ac:dyDescent="0.3">
      <c r="A127" s="98" t="s">
        <v>2404</v>
      </c>
      <c r="B127" s="28" t="str">
        <f>"25"&amp;"."&amp;$B$753&amp;"."&amp;$B$754</f>
        <v>25.02.2024</v>
      </c>
      <c r="C127" s="90" t="s">
        <v>76</v>
      </c>
      <c r="D127" s="91">
        <f>ROUND(((D128+D129+D131+D130)/1000),5)</f>
        <v>1.8622099999999999</v>
      </c>
      <c r="E127" s="91">
        <f>ROUND(((E128+E129+E131+E130)/1000),5)</f>
        <v>1.7086300000000001</v>
      </c>
      <c r="F127" s="91">
        <f>ROUND(((F128+F129+F131+F130)/1000),5)</f>
        <v>1.6051500000000001</v>
      </c>
      <c r="G127" s="91">
        <f t="shared" ref="G127:AA127" si="72">ROUND(((G128+G129+G131+G130)/1000),5)</f>
        <v>1.5968199999999999</v>
      </c>
      <c r="H127" s="91">
        <f t="shared" si="72"/>
        <v>1.60016</v>
      </c>
      <c r="I127" s="91">
        <f t="shared" si="72"/>
        <v>1.6359699999999999</v>
      </c>
      <c r="J127" s="91">
        <f t="shared" si="72"/>
        <v>1.7254799999999999</v>
      </c>
      <c r="K127" s="91">
        <f t="shared" si="72"/>
        <v>1.7964500000000001</v>
      </c>
      <c r="L127" s="91">
        <f t="shared" si="72"/>
        <v>1.9641900000000001</v>
      </c>
      <c r="M127" s="91">
        <f t="shared" si="72"/>
        <v>2.14167</v>
      </c>
      <c r="N127" s="91">
        <f t="shared" si="72"/>
        <v>2.20418</v>
      </c>
      <c r="O127" s="91">
        <f t="shared" si="72"/>
        <v>2.2144300000000001</v>
      </c>
      <c r="P127" s="91">
        <f t="shared" si="72"/>
        <v>2.2050999999999998</v>
      </c>
      <c r="Q127" s="91">
        <f t="shared" si="72"/>
        <v>2.19496</v>
      </c>
      <c r="R127" s="91">
        <f t="shared" si="72"/>
        <v>2.1602000000000001</v>
      </c>
      <c r="S127" s="91">
        <f t="shared" si="72"/>
        <v>2.1499700000000002</v>
      </c>
      <c r="T127" s="91">
        <f t="shared" si="72"/>
        <v>2.1757399999999998</v>
      </c>
      <c r="U127" s="91">
        <f t="shared" si="72"/>
        <v>2.2108300000000001</v>
      </c>
      <c r="V127" s="91">
        <f t="shared" si="72"/>
        <v>2.27155</v>
      </c>
      <c r="W127" s="91">
        <f t="shared" si="72"/>
        <v>2.2551899999999998</v>
      </c>
      <c r="X127" s="91">
        <f t="shared" si="72"/>
        <v>2.2512400000000001</v>
      </c>
      <c r="Y127" s="91">
        <f t="shared" si="72"/>
        <v>2.1872199999999999</v>
      </c>
      <c r="Z127" s="91">
        <f t="shared" si="72"/>
        <v>1.99732</v>
      </c>
      <c r="AA127" s="91">
        <f t="shared" si="72"/>
        <v>1.7994399999999999</v>
      </c>
    </row>
    <row r="128" spans="1:27" ht="12.75" hidden="1" customHeight="1" outlineLevel="1" x14ac:dyDescent="0.3">
      <c r="A128" s="99" t="s">
        <v>2405</v>
      </c>
      <c r="B128" s="63" t="s">
        <v>238</v>
      </c>
      <c r="C128" s="43" t="s">
        <v>79</v>
      </c>
      <c r="D128" s="44">
        <v>1526.44</v>
      </c>
      <c r="E128" s="44">
        <v>1372.86</v>
      </c>
      <c r="F128" s="44">
        <v>1269.3800000000001</v>
      </c>
      <c r="G128" s="44">
        <v>1261.05</v>
      </c>
      <c r="H128" s="44">
        <v>1264.3900000000001</v>
      </c>
      <c r="I128" s="44">
        <v>1300.2</v>
      </c>
      <c r="J128" s="44">
        <v>1389.71</v>
      </c>
      <c r="K128" s="44">
        <v>1460.68</v>
      </c>
      <c r="L128" s="44">
        <v>1628.42</v>
      </c>
      <c r="M128" s="44">
        <v>1805.9</v>
      </c>
      <c r="N128" s="44">
        <v>1868.41</v>
      </c>
      <c r="O128" s="44">
        <v>1878.66</v>
      </c>
      <c r="P128" s="44">
        <v>1869.33</v>
      </c>
      <c r="Q128" s="44">
        <v>1859.19</v>
      </c>
      <c r="R128" s="44">
        <v>1824.43</v>
      </c>
      <c r="S128" s="44">
        <v>1814.2</v>
      </c>
      <c r="T128" s="44">
        <v>1839.97</v>
      </c>
      <c r="U128" s="44">
        <v>1875.06</v>
      </c>
      <c r="V128" s="44">
        <v>1935.78</v>
      </c>
      <c r="W128" s="44">
        <v>1919.42</v>
      </c>
      <c r="X128" s="44">
        <v>1915.47</v>
      </c>
      <c r="Y128" s="44">
        <v>1851.45</v>
      </c>
      <c r="Z128" s="44">
        <v>1661.55</v>
      </c>
      <c r="AA128" s="44">
        <v>1463.67</v>
      </c>
    </row>
    <row r="129" spans="1:27" ht="12.75" hidden="1" customHeight="1" outlineLevel="1" x14ac:dyDescent="0.3">
      <c r="A129" s="99" t="s">
        <v>2406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3">
      <c r="A130" s="99" t="s">
        <v>2407</v>
      </c>
      <c r="B130" s="63" t="s">
        <v>83</v>
      </c>
      <c r="C130" s="43" t="s">
        <v>79</v>
      </c>
      <c r="D130" s="44">
        <v>4.8</v>
      </c>
      <c r="E130" s="44">
        <v>4.8</v>
      </c>
      <c r="F130" s="44">
        <v>4.8</v>
      </c>
      <c r="G130" s="44">
        <v>4.8</v>
      </c>
      <c r="H130" s="44">
        <v>4.8</v>
      </c>
      <c r="I130" s="44">
        <v>4.8</v>
      </c>
      <c r="J130" s="44">
        <v>4.8</v>
      </c>
      <c r="K130" s="44">
        <v>4.8</v>
      </c>
      <c r="L130" s="44">
        <v>4.8</v>
      </c>
      <c r="M130" s="44">
        <v>4.8</v>
      </c>
      <c r="N130" s="44">
        <v>4.8</v>
      </c>
      <c r="O130" s="44">
        <v>4.8</v>
      </c>
      <c r="P130" s="44">
        <v>4.8</v>
      </c>
      <c r="Q130" s="44">
        <v>4.8</v>
      </c>
      <c r="R130" s="44">
        <v>4.8</v>
      </c>
      <c r="S130" s="44">
        <v>4.8</v>
      </c>
      <c r="T130" s="44">
        <v>4.8</v>
      </c>
      <c r="U130" s="44">
        <v>4.8</v>
      </c>
      <c r="V130" s="44">
        <v>4.8</v>
      </c>
      <c r="W130" s="44">
        <v>4.8</v>
      </c>
      <c r="X130" s="44">
        <v>4.8</v>
      </c>
      <c r="Y130" s="44">
        <v>4.8</v>
      </c>
      <c r="Z130" s="44">
        <v>4.8</v>
      </c>
      <c r="AA130" s="44">
        <v>4.8</v>
      </c>
    </row>
    <row r="131" spans="1:27" ht="12.75" hidden="1" customHeight="1" outlineLevel="1" x14ac:dyDescent="0.3">
      <c r="A131" s="99" t="s">
        <v>2408</v>
      </c>
      <c r="B131" s="63" t="s">
        <v>81</v>
      </c>
      <c r="C131" s="43" t="s">
        <v>79</v>
      </c>
      <c r="D131" s="44">
        <f>$D$11</f>
        <v>264.79000000000002</v>
      </c>
      <c r="E131" s="44">
        <f t="shared" ref="E131:AA131" si="74">$D$11</f>
        <v>264.79000000000002</v>
      </c>
      <c r="F131" s="44">
        <f t="shared" si="74"/>
        <v>264.79000000000002</v>
      </c>
      <c r="G131" s="44">
        <f t="shared" si="74"/>
        <v>264.79000000000002</v>
      </c>
      <c r="H131" s="44">
        <f t="shared" si="74"/>
        <v>264.79000000000002</v>
      </c>
      <c r="I131" s="44">
        <f t="shared" si="74"/>
        <v>264.79000000000002</v>
      </c>
      <c r="J131" s="44">
        <f t="shared" si="74"/>
        <v>264.79000000000002</v>
      </c>
      <c r="K131" s="44">
        <f t="shared" si="74"/>
        <v>264.79000000000002</v>
      </c>
      <c r="L131" s="44">
        <f t="shared" si="74"/>
        <v>264.79000000000002</v>
      </c>
      <c r="M131" s="44">
        <f t="shared" si="74"/>
        <v>264.79000000000002</v>
      </c>
      <c r="N131" s="44">
        <f t="shared" si="74"/>
        <v>264.79000000000002</v>
      </c>
      <c r="O131" s="44">
        <f t="shared" si="74"/>
        <v>264.79000000000002</v>
      </c>
      <c r="P131" s="44">
        <f t="shared" si="74"/>
        <v>264.79000000000002</v>
      </c>
      <c r="Q131" s="44">
        <f t="shared" si="74"/>
        <v>264.79000000000002</v>
      </c>
      <c r="R131" s="44">
        <f t="shared" si="74"/>
        <v>264.79000000000002</v>
      </c>
      <c r="S131" s="44">
        <f t="shared" si="74"/>
        <v>264.79000000000002</v>
      </c>
      <c r="T131" s="44">
        <f t="shared" si="74"/>
        <v>264.79000000000002</v>
      </c>
      <c r="U131" s="44">
        <f t="shared" si="74"/>
        <v>264.79000000000002</v>
      </c>
      <c r="V131" s="44">
        <f t="shared" si="74"/>
        <v>264.79000000000002</v>
      </c>
      <c r="W131" s="44">
        <f t="shared" si="74"/>
        <v>264.79000000000002</v>
      </c>
      <c r="X131" s="44">
        <f t="shared" si="74"/>
        <v>264.79000000000002</v>
      </c>
      <c r="Y131" s="44">
        <f t="shared" si="74"/>
        <v>264.79000000000002</v>
      </c>
      <c r="Z131" s="44">
        <f t="shared" si="74"/>
        <v>264.79000000000002</v>
      </c>
      <c r="AA131" s="44">
        <f t="shared" si="74"/>
        <v>264.79000000000002</v>
      </c>
    </row>
    <row r="132" spans="1:27" ht="12.75" customHeight="1" collapsed="1" x14ac:dyDescent="0.3">
      <c r="A132" s="98" t="s">
        <v>2409</v>
      </c>
      <c r="B132" s="28" t="str">
        <f>"26"&amp;"."&amp;$B$753&amp;"."&amp;$B$754</f>
        <v>26.02.2024</v>
      </c>
      <c r="C132" s="90" t="s">
        <v>76</v>
      </c>
      <c r="D132" s="91">
        <f>ROUND(((D133+D134+D136+D135)/1000),5)</f>
        <v>1.74329</v>
      </c>
      <c r="E132" s="91">
        <f>ROUND(((E133+E134+E136+E135)/1000),5)</f>
        <v>1.6149</v>
      </c>
      <c r="F132" s="91">
        <f>ROUND(((F133+F134+F136+F135)/1000),5)</f>
        <v>1.55783</v>
      </c>
      <c r="G132" s="91">
        <f t="shared" ref="G132:AA132" si="75">ROUND(((G133+G134+G136+G135)/1000),5)</f>
        <v>1.5649500000000001</v>
      </c>
      <c r="H132" s="91">
        <f t="shared" si="75"/>
        <v>1.58135</v>
      </c>
      <c r="I132" s="91">
        <f t="shared" si="75"/>
        <v>1.72302</v>
      </c>
      <c r="J132" s="91">
        <f t="shared" si="75"/>
        <v>1.88611</v>
      </c>
      <c r="K132" s="91">
        <f t="shared" si="75"/>
        <v>2.1695199999999999</v>
      </c>
      <c r="L132" s="91">
        <f t="shared" si="75"/>
        <v>2.3018700000000001</v>
      </c>
      <c r="M132" s="91">
        <f t="shared" si="75"/>
        <v>2.31284</v>
      </c>
      <c r="N132" s="91">
        <f t="shared" si="75"/>
        <v>2.3326600000000002</v>
      </c>
      <c r="O132" s="91">
        <f t="shared" si="75"/>
        <v>2.3608099999999999</v>
      </c>
      <c r="P132" s="91">
        <f t="shared" si="75"/>
        <v>2.3522799999999999</v>
      </c>
      <c r="Q132" s="91">
        <f t="shared" si="75"/>
        <v>2.3538600000000001</v>
      </c>
      <c r="R132" s="91">
        <f t="shared" si="75"/>
        <v>2.34375</v>
      </c>
      <c r="S132" s="91">
        <f t="shared" si="75"/>
        <v>2.2806799999999998</v>
      </c>
      <c r="T132" s="91">
        <f t="shared" si="75"/>
        <v>2.2643599999999999</v>
      </c>
      <c r="U132" s="91">
        <f t="shared" si="75"/>
        <v>2.27861</v>
      </c>
      <c r="V132" s="91">
        <f t="shared" si="75"/>
        <v>2.3023799999999999</v>
      </c>
      <c r="W132" s="91">
        <f t="shared" si="75"/>
        <v>2.3277999999999999</v>
      </c>
      <c r="X132" s="91">
        <f t="shared" si="75"/>
        <v>2.23475</v>
      </c>
      <c r="Y132" s="91">
        <f t="shared" si="75"/>
        <v>2.1171199999999999</v>
      </c>
      <c r="Z132" s="91">
        <f t="shared" si="75"/>
        <v>1.88445</v>
      </c>
      <c r="AA132" s="91">
        <f t="shared" si="75"/>
        <v>1.63693</v>
      </c>
    </row>
    <row r="133" spans="1:27" ht="12.75" hidden="1" customHeight="1" outlineLevel="1" x14ac:dyDescent="0.3">
      <c r="A133" s="99" t="s">
        <v>2410</v>
      </c>
      <c r="B133" s="63" t="s">
        <v>238</v>
      </c>
      <c r="C133" s="43" t="s">
        <v>79</v>
      </c>
      <c r="D133" s="44">
        <v>1407.52</v>
      </c>
      <c r="E133" s="44">
        <v>1279.1300000000001</v>
      </c>
      <c r="F133" s="44">
        <v>1222.06</v>
      </c>
      <c r="G133" s="44">
        <v>1229.18</v>
      </c>
      <c r="H133" s="44">
        <v>1245.58</v>
      </c>
      <c r="I133" s="44">
        <v>1387.25</v>
      </c>
      <c r="J133" s="44">
        <v>1550.34</v>
      </c>
      <c r="K133" s="44">
        <v>1833.75</v>
      </c>
      <c r="L133" s="44">
        <v>1966.1</v>
      </c>
      <c r="M133" s="44">
        <v>1977.07</v>
      </c>
      <c r="N133" s="44">
        <v>1996.89</v>
      </c>
      <c r="O133" s="44">
        <v>2025.04</v>
      </c>
      <c r="P133" s="44">
        <v>2016.51</v>
      </c>
      <c r="Q133" s="44">
        <v>2018.09</v>
      </c>
      <c r="R133" s="44">
        <v>2007.98</v>
      </c>
      <c r="S133" s="44">
        <v>1944.91</v>
      </c>
      <c r="T133" s="44">
        <v>1928.59</v>
      </c>
      <c r="U133" s="44">
        <v>1942.84</v>
      </c>
      <c r="V133" s="44">
        <v>1966.61</v>
      </c>
      <c r="W133" s="44">
        <v>1992.03</v>
      </c>
      <c r="X133" s="44">
        <v>1898.98</v>
      </c>
      <c r="Y133" s="44">
        <v>1781.35</v>
      </c>
      <c r="Z133" s="44">
        <v>1548.68</v>
      </c>
      <c r="AA133" s="44">
        <v>1301.1600000000001</v>
      </c>
    </row>
    <row r="134" spans="1:27" ht="12.75" hidden="1" customHeight="1" outlineLevel="1" x14ac:dyDescent="0.3">
      <c r="A134" s="99" t="s">
        <v>2411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3">
      <c r="A135" s="99" t="s">
        <v>2412</v>
      </c>
      <c r="B135" s="63" t="s">
        <v>83</v>
      </c>
      <c r="C135" s="43" t="s">
        <v>79</v>
      </c>
      <c r="D135" s="44">
        <v>4.8</v>
      </c>
      <c r="E135" s="44">
        <v>4.8</v>
      </c>
      <c r="F135" s="44">
        <v>4.8</v>
      </c>
      <c r="G135" s="44">
        <v>4.8</v>
      </c>
      <c r="H135" s="44">
        <v>4.8</v>
      </c>
      <c r="I135" s="44">
        <v>4.8</v>
      </c>
      <c r="J135" s="44">
        <v>4.8</v>
      </c>
      <c r="K135" s="44">
        <v>4.8</v>
      </c>
      <c r="L135" s="44">
        <v>4.8</v>
      </c>
      <c r="M135" s="44">
        <v>4.8</v>
      </c>
      <c r="N135" s="44">
        <v>4.8</v>
      </c>
      <c r="O135" s="44">
        <v>4.8</v>
      </c>
      <c r="P135" s="44">
        <v>4.8</v>
      </c>
      <c r="Q135" s="44">
        <v>4.8</v>
      </c>
      <c r="R135" s="44">
        <v>4.8</v>
      </c>
      <c r="S135" s="44">
        <v>4.8</v>
      </c>
      <c r="T135" s="44">
        <v>4.8</v>
      </c>
      <c r="U135" s="44">
        <v>4.8</v>
      </c>
      <c r="V135" s="44">
        <v>4.8</v>
      </c>
      <c r="W135" s="44">
        <v>4.8</v>
      </c>
      <c r="X135" s="44">
        <v>4.8</v>
      </c>
      <c r="Y135" s="44">
        <v>4.8</v>
      </c>
      <c r="Z135" s="44">
        <v>4.8</v>
      </c>
      <c r="AA135" s="44">
        <v>4.8</v>
      </c>
    </row>
    <row r="136" spans="1:27" ht="12.75" hidden="1" customHeight="1" outlineLevel="1" x14ac:dyDescent="0.3">
      <c r="A136" s="99" t="s">
        <v>2413</v>
      </c>
      <c r="B136" s="63" t="s">
        <v>81</v>
      </c>
      <c r="C136" s="43" t="s">
        <v>79</v>
      </c>
      <c r="D136" s="44">
        <f>$D$11</f>
        <v>264.79000000000002</v>
      </c>
      <c r="E136" s="44">
        <f t="shared" ref="E136:AA136" si="77">$D$11</f>
        <v>264.79000000000002</v>
      </c>
      <c r="F136" s="44">
        <f t="shared" si="77"/>
        <v>264.79000000000002</v>
      </c>
      <c r="G136" s="44">
        <f t="shared" si="77"/>
        <v>264.79000000000002</v>
      </c>
      <c r="H136" s="44">
        <f t="shared" si="77"/>
        <v>264.79000000000002</v>
      </c>
      <c r="I136" s="44">
        <f t="shared" si="77"/>
        <v>264.79000000000002</v>
      </c>
      <c r="J136" s="44">
        <f t="shared" si="77"/>
        <v>264.79000000000002</v>
      </c>
      <c r="K136" s="44">
        <f t="shared" si="77"/>
        <v>264.79000000000002</v>
      </c>
      <c r="L136" s="44">
        <f t="shared" si="77"/>
        <v>264.79000000000002</v>
      </c>
      <c r="M136" s="44">
        <f t="shared" si="77"/>
        <v>264.79000000000002</v>
      </c>
      <c r="N136" s="44">
        <f t="shared" si="77"/>
        <v>264.79000000000002</v>
      </c>
      <c r="O136" s="44">
        <f t="shared" si="77"/>
        <v>264.79000000000002</v>
      </c>
      <c r="P136" s="44">
        <f t="shared" si="77"/>
        <v>264.79000000000002</v>
      </c>
      <c r="Q136" s="44">
        <f t="shared" si="77"/>
        <v>264.79000000000002</v>
      </c>
      <c r="R136" s="44">
        <f t="shared" si="77"/>
        <v>264.79000000000002</v>
      </c>
      <c r="S136" s="44">
        <f t="shared" si="77"/>
        <v>264.79000000000002</v>
      </c>
      <c r="T136" s="44">
        <f t="shared" si="77"/>
        <v>264.79000000000002</v>
      </c>
      <c r="U136" s="44">
        <f t="shared" si="77"/>
        <v>264.79000000000002</v>
      </c>
      <c r="V136" s="44">
        <f t="shared" si="77"/>
        <v>264.79000000000002</v>
      </c>
      <c r="W136" s="44">
        <f t="shared" si="77"/>
        <v>264.79000000000002</v>
      </c>
      <c r="X136" s="44">
        <f t="shared" si="77"/>
        <v>264.79000000000002</v>
      </c>
      <c r="Y136" s="44">
        <f t="shared" si="77"/>
        <v>264.79000000000002</v>
      </c>
      <c r="Z136" s="44">
        <f t="shared" si="77"/>
        <v>264.79000000000002</v>
      </c>
      <c r="AA136" s="44">
        <f t="shared" si="77"/>
        <v>264.79000000000002</v>
      </c>
    </row>
    <row r="137" spans="1:27" ht="12.75" customHeight="1" collapsed="1" x14ac:dyDescent="0.3">
      <c r="A137" s="98" t="s">
        <v>2414</v>
      </c>
      <c r="B137" s="28" t="str">
        <f>"27"&amp;"."&amp;$B$753&amp;"."&amp;$B$754</f>
        <v>27.02.2024</v>
      </c>
      <c r="C137" s="90" t="s">
        <v>76</v>
      </c>
      <c r="D137" s="91">
        <f>ROUND(((D138+D139+D141+D140)/1000),5)</f>
        <v>1.6222000000000001</v>
      </c>
      <c r="E137" s="91">
        <f>ROUND(((E138+E139+E141+E140)/1000),5)</f>
        <v>1.5702799999999999</v>
      </c>
      <c r="F137" s="91">
        <f>ROUND(((F138+F139+F141+F140)/1000),5)</f>
        <v>1.5437799999999999</v>
      </c>
      <c r="G137" s="91">
        <f t="shared" ref="G137:AA137" si="78">ROUND(((G138+G139+G141+G140)/1000),5)</f>
        <v>1.54122</v>
      </c>
      <c r="H137" s="91">
        <f t="shared" si="78"/>
        <v>1.5749200000000001</v>
      </c>
      <c r="I137" s="91">
        <f t="shared" si="78"/>
        <v>1.73817</v>
      </c>
      <c r="J137" s="91">
        <f t="shared" si="78"/>
        <v>1.8654999999999999</v>
      </c>
      <c r="K137" s="91">
        <f t="shared" si="78"/>
        <v>2.0219800000000001</v>
      </c>
      <c r="L137" s="91">
        <f t="shared" si="78"/>
        <v>2.2159200000000001</v>
      </c>
      <c r="M137" s="91">
        <f t="shared" si="78"/>
        <v>2.24796</v>
      </c>
      <c r="N137" s="91">
        <f t="shared" si="78"/>
        <v>2.2739099999999999</v>
      </c>
      <c r="O137" s="91">
        <f t="shared" si="78"/>
        <v>2.36571</v>
      </c>
      <c r="P137" s="91">
        <f t="shared" si="78"/>
        <v>2.2990400000000002</v>
      </c>
      <c r="Q137" s="91">
        <f t="shared" si="78"/>
        <v>2.2869600000000001</v>
      </c>
      <c r="R137" s="91">
        <f t="shared" si="78"/>
        <v>2.2677999999999998</v>
      </c>
      <c r="S137" s="91">
        <f t="shared" si="78"/>
        <v>2.1808800000000002</v>
      </c>
      <c r="T137" s="91">
        <f t="shared" si="78"/>
        <v>2.1914199999999999</v>
      </c>
      <c r="U137" s="91">
        <f t="shared" si="78"/>
        <v>2.22268</v>
      </c>
      <c r="V137" s="91">
        <f t="shared" si="78"/>
        <v>2.2461600000000002</v>
      </c>
      <c r="W137" s="91">
        <f t="shared" si="78"/>
        <v>2.2698299999999998</v>
      </c>
      <c r="X137" s="91">
        <f t="shared" si="78"/>
        <v>2.2000899999999999</v>
      </c>
      <c r="Y137" s="91">
        <f t="shared" si="78"/>
        <v>2.13801</v>
      </c>
      <c r="Z137" s="91">
        <f t="shared" si="78"/>
        <v>1.93767</v>
      </c>
      <c r="AA137" s="91">
        <f t="shared" si="78"/>
        <v>1.7457400000000001</v>
      </c>
    </row>
    <row r="138" spans="1:27" ht="12.75" hidden="1" customHeight="1" outlineLevel="1" x14ac:dyDescent="0.3">
      <c r="A138" s="99" t="s">
        <v>2415</v>
      </c>
      <c r="B138" s="63" t="s">
        <v>238</v>
      </c>
      <c r="C138" s="43" t="s">
        <v>79</v>
      </c>
      <c r="D138" s="44">
        <v>1286.43</v>
      </c>
      <c r="E138" s="44">
        <v>1234.51</v>
      </c>
      <c r="F138" s="44">
        <v>1208.01</v>
      </c>
      <c r="G138" s="44">
        <v>1205.45</v>
      </c>
      <c r="H138" s="44">
        <v>1239.1500000000001</v>
      </c>
      <c r="I138" s="44">
        <v>1402.4</v>
      </c>
      <c r="J138" s="44">
        <v>1529.73</v>
      </c>
      <c r="K138" s="44">
        <v>1686.21</v>
      </c>
      <c r="L138" s="44">
        <v>1880.15</v>
      </c>
      <c r="M138" s="44">
        <v>1912.19</v>
      </c>
      <c r="N138" s="44">
        <v>1938.14</v>
      </c>
      <c r="O138" s="44">
        <v>2029.94</v>
      </c>
      <c r="P138" s="44">
        <v>1963.27</v>
      </c>
      <c r="Q138" s="44">
        <v>1951.19</v>
      </c>
      <c r="R138" s="44">
        <v>1932.03</v>
      </c>
      <c r="S138" s="44">
        <v>1845.11</v>
      </c>
      <c r="T138" s="44">
        <v>1855.65</v>
      </c>
      <c r="U138" s="44">
        <v>1886.91</v>
      </c>
      <c r="V138" s="44">
        <v>1910.39</v>
      </c>
      <c r="W138" s="44">
        <v>1934.06</v>
      </c>
      <c r="X138" s="44">
        <v>1864.32</v>
      </c>
      <c r="Y138" s="44">
        <v>1802.24</v>
      </c>
      <c r="Z138" s="44">
        <v>1601.9</v>
      </c>
      <c r="AA138" s="44">
        <v>1409.97</v>
      </c>
    </row>
    <row r="139" spans="1:27" ht="12.75" hidden="1" customHeight="1" outlineLevel="1" x14ac:dyDescent="0.3">
      <c r="A139" s="99" t="s">
        <v>2416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3">
      <c r="A140" s="99" t="s">
        <v>2417</v>
      </c>
      <c r="B140" s="63" t="s">
        <v>83</v>
      </c>
      <c r="C140" s="43" t="s">
        <v>79</v>
      </c>
      <c r="D140" s="44">
        <v>4.8</v>
      </c>
      <c r="E140" s="44">
        <v>4.8</v>
      </c>
      <c r="F140" s="44">
        <v>4.8</v>
      </c>
      <c r="G140" s="44">
        <v>4.8</v>
      </c>
      <c r="H140" s="44">
        <v>4.8</v>
      </c>
      <c r="I140" s="44">
        <v>4.8</v>
      </c>
      <c r="J140" s="44">
        <v>4.8</v>
      </c>
      <c r="K140" s="44">
        <v>4.8</v>
      </c>
      <c r="L140" s="44">
        <v>4.8</v>
      </c>
      <c r="M140" s="44">
        <v>4.8</v>
      </c>
      <c r="N140" s="44">
        <v>4.8</v>
      </c>
      <c r="O140" s="44">
        <v>4.8</v>
      </c>
      <c r="P140" s="44">
        <v>4.8</v>
      </c>
      <c r="Q140" s="44">
        <v>4.8</v>
      </c>
      <c r="R140" s="44">
        <v>4.8</v>
      </c>
      <c r="S140" s="44">
        <v>4.8</v>
      </c>
      <c r="T140" s="44">
        <v>4.8</v>
      </c>
      <c r="U140" s="44">
        <v>4.8</v>
      </c>
      <c r="V140" s="44">
        <v>4.8</v>
      </c>
      <c r="W140" s="44">
        <v>4.8</v>
      </c>
      <c r="X140" s="44">
        <v>4.8</v>
      </c>
      <c r="Y140" s="44">
        <v>4.8</v>
      </c>
      <c r="Z140" s="44">
        <v>4.8</v>
      </c>
      <c r="AA140" s="44">
        <v>4.8</v>
      </c>
    </row>
    <row r="141" spans="1:27" ht="12.75" hidden="1" customHeight="1" outlineLevel="1" x14ac:dyDescent="0.3">
      <c r="A141" s="99" t="s">
        <v>2418</v>
      </c>
      <c r="B141" s="63" t="s">
        <v>81</v>
      </c>
      <c r="C141" s="43" t="s">
        <v>79</v>
      </c>
      <c r="D141" s="44">
        <f>$D$11</f>
        <v>264.79000000000002</v>
      </c>
      <c r="E141" s="44">
        <f t="shared" ref="E141:AA141" si="80">$D$11</f>
        <v>264.79000000000002</v>
      </c>
      <c r="F141" s="44">
        <f t="shared" si="80"/>
        <v>264.79000000000002</v>
      </c>
      <c r="G141" s="44">
        <f t="shared" si="80"/>
        <v>264.79000000000002</v>
      </c>
      <c r="H141" s="44">
        <f t="shared" si="80"/>
        <v>264.79000000000002</v>
      </c>
      <c r="I141" s="44">
        <f t="shared" si="80"/>
        <v>264.79000000000002</v>
      </c>
      <c r="J141" s="44">
        <f t="shared" si="80"/>
        <v>264.79000000000002</v>
      </c>
      <c r="K141" s="44">
        <f t="shared" si="80"/>
        <v>264.79000000000002</v>
      </c>
      <c r="L141" s="44">
        <f t="shared" si="80"/>
        <v>264.79000000000002</v>
      </c>
      <c r="M141" s="44">
        <f t="shared" si="80"/>
        <v>264.79000000000002</v>
      </c>
      <c r="N141" s="44">
        <f t="shared" si="80"/>
        <v>264.79000000000002</v>
      </c>
      <c r="O141" s="44">
        <f t="shared" si="80"/>
        <v>264.79000000000002</v>
      </c>
      <c r="P141" s="44">
        <f t="shared" si="80"/>
        <v>264.79000000000002</v>
      </c>
      <c r="Q141" s="44">
        <f t="shared" si="80"/>
        <v>264.79000000000002</v>
      </c>
      <c r="R141" s="44">
        <f t="shared" si="80"/>
        <v>264.79000000000002</v>
      </c>
      <c r="S141" s="44">
        <f t="shared" si="80"/>
        <v>264.79000000000002</v>
      </c>
      <c r="T141" s="44">
        <f t="shared" si="80"/>
        <v>264.79000000000002</v>
      </c>
      <c r="U141" s="44">
        <f t="shared" si="80"/>
        <v>264.79000000000002</v>
      </c>
      <c r="V141" s="44">
        <f t="shared" si="80"/>
        <v>264.79000000000002</v>
      </c>
      <c r="W141" s="44">
        <f t="shared" si="80"/>
        <v>264.79000000000002</v>
      </c>
      <c r="X141" s="44">
        <f t="shared" si="80"/>
        <v>264.79000000000002</v>
      </c>
      <c r="Y141" s="44">
        <f t="shared" si="80"/>
        <v>264.79000000000002</v>
      </c>
      <c r="Z141" s="44">
        <f t="shared" si="80"/>
        <v>264.79000000000002</v>
      </c>
      <c r="AA141" s="44">
        <f t="shared" si="80"/>
        <v>264.79000000000002</v>
      </c>
    </row>
    <row r="142" spans="1:27" ht="12.75" customHeight="1" collapsed="1" x14ac:dyDescent="0.3">
      <c r="A142" s="98" t="s">
        <v>2419</v>
      </c>
      <c r="B142" s="28" t="str">
        <f>"28"&amp;"."&amp;$B$753&amp;"."&amp;$B$754</f>
        <v>28.02.2024</v>
      </c>
      <c r="C142" s="90" t="s">
        <v>76</v>
      </c>
      <c r="D142" s="91">
        <f>ROUND(((D143+D144+D146+D145)/1000),5)</f>
        <v>1.6043499999999999</v>
      </c>
      <c r="E142" s="91">
        <f>ROUND(((E143+E144+E146+E145)/1000),5)</f>
        <v>1.5671999999999999</v>
      </c>
      <c r="F142" s="91">
        <f>ROUND(((F143+F144+F146+F145)/1000),5)</f>
        <v>1.55139</v>
      </c>
      <c r="G142" s="91">
        <f t="shared" ref="G142:AA142" si="81">ROUND(((G143+G144+G146+G145)/1000),5)</f>
        <v>1.54843</v>
      </c>
      <c r="H142" s="91">
        <f t="shared" si="81"/>
        <v>1.5768500000000001</v>
      </c>
      <c r="I142" s="91">
        <f t="shared" si="81"/>
        <v>1.6945300000000001</v>
      </c>
      <c r="J142" s="91">
        <f t="shared" si="81"/>
        <v>1.87348</v>
      </c>
      <c r="K142" s="91">
        <f t="shared" si="81"/>
        <v>2.1577500000000001</v>
      </c>
      <c r="L142" s="91">
        <f t="shared" si="81"/>
        <v>2.2673800000000002</v>
      </c>
      <c r="M142" s="91">
        <f t="shared" si="81"/>
        <v>2.3088899999999999</v>
      </c>
      <c r="N142" s="91">
        <f t="shared" si="81"/>
        <v>2.3159999999999998</v>
      </c>
      <c r="O142" s="91">
        <f t="shared" si="81"/>
        <v>2.3645800000000001</v>
      </c>
      <c r="P142" s="91">
        <f t="shared" si="81"/>
        <v>2.3428599999999999</v>
      </c>
      <c r="Q142" s="91">
        <f t="shared" si="81"/>
        <v>2.3492600000000001</v>
      </c>
      <c r="R142" s="91">
        <f t="shared" si="81"/>
        <v>2.3372799999999998</v>
      </c>
      <c r="S142" s="91">
        <f t="shared" si="81"/>
        <v>2.23929</v>
      </c>
      <c r="T142" s="91">
        <f t="shared" si="81"/>
        <v>2.2237800000000001</v>
      </c>
      <c r="U142" s="91">
        <f t="shared" si="81"/>
        <v>2.2368600000000001</v>
      </c>
      <c r="V142" s="91">
        <f t="shared" si="81"/>
        <v>2.2908900000000001</v>
      </c>
      <c r="W142" s="91">
        <f t="shared" si="81"/>
        <v>2.3390599999999999</v>
      </c>
      <c r="X142" s="91">
        <f t="shared" si="81"/>
        <v>2.2529300000000001</v>
      </c>
      <c r="Y142" s="91">
        <f t="shared" si="81"/>
        <v>2.1606999999999998</v>
      </c>
      <c r="Z142" s="91">
        <f t="shared" si="81"/>
        <v>1.93405</v>
      </c>
      <c r="AA142" s="91">
        <f t="shared" si="81"/>
        <v>1.66265</v>
      </c>
    </row>
    <row r="143" spans="1:27" ht="12.75" hidden="1" customHeight="1" outlineLevel="1" x14ac:dyDescent="0.3">
      <c r="A143" s="99" t="s">
        <v>2420</v>
      </c>
      <c r="B143" s="63" t="s">
        <v>238</v>
      </c>
      <c r="C143" s="43" t="s">
        <v>79</v>
      </c>
      <c r="D143" s="44">
        <v>1268.58</v>
      </c>
      <c r="E143" s="44">
        <v>1231.43</v>
      </c>
      <c r="F143" s="44">
        <v>1215.6199999999999</v>
      </c>
      <c r="G143" s="44">
        <v>1212.6600000000001</v>
      </c>
      <c r="H143" s="44">
        <v>1241.08</v>
      </c>
      <c r="I143" s="44">
        <v>1358.76</v>
      </c>
      <c r="J143" s="44">
        <v>1537.71</v>
      </c>
      <c r="K143" s="44">
        <v>1821.98</v>
      </c>
      <c r="L143" s="44">
        <v>1931.61</v>
      </c>
      <c r="M143" s="44">
        <v>1973.12</v>
      </c>
      <c r="N143" s="44">
        <v>1980.23</v>
      </c>
      <c r="O143" s="44">
        <v>2028.81</v>
      </c>
      <c r="P143" s="44">
        <v>2007.09</v>
      </c>
      <c r="Q143" s="44">
        <v>2013.49</v>
      </c>
      <c r="R143" s="44">
        <v>2001.51</v>
      </c>
      <c r="S143" s="44">
        <v>1903.52</v>
      </c>
      <c r="T143" s="44">
        <v>1888.01</v>
      </c>
      <c r="U143" s="44">
        <v>1901.09</v>
      </c>
      <c r="V143" s="44">
        <v>1955.12</v>
      </c>
      <c r="W143" s="44">
        <v>2003.29</v>
      </c>
      <c r="X143" s="44">
        <v>1917.16</v>
      </c>
      <c r="Y143" s="44">
        <v>1824.93</v>
      </c>
      <c r="Z143" s="44">
        <v>1598.28</v>
      </c>
      <c r="AA143" s="44">
        <v>1326.88</v>
      </c>
    </row>
    <row r="144" spans="1:27" ht="12.75" hidden="1" customHeight="1" outlineLevel="1" x14ac:dyDescent="0.3">
      <c r="A144" s="99" t="s">
        <v>2421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3">
      <c r="A145" s="99" t="s">
        <v>2422</v>
      </c>
      <c r="B145" s="63" t="s">
        <v>83</v>
      </c>
      <c r="C145" s="43" t="s">
        <v>79</v>
      </c>
      <c r="D145" s="44">
        <v>4.8</v>
      </c>
      <c r="E145" s="44">
        <v>4.8</v>
      </c>
      <c r="F145" s="44">
        <v>4.8</v>
      </c>
      <c r="G145" s="44">
        <v>4.8</v>
      </c>
      <c r="H145" s="44">
        <v>4.8</v>
      </c>
      <c r="I145" s="44">
        <v>4.8</v>
      </c>
      <c r="J145" s="44">
        <v>4.8</v>
      </c>
      <c r="K145" s="44">
        <v>4.8</v>
      </c>
      <c r="L145" s="44">
        <v>4.8</v>
      </c>
      <c r="M145" s="44">
        <v>4.8</v>
      </c>
      <c r="N145" s="44">
        <v>4.8</v>
      </c>
      <c r="O145" s="44">
        <v>4.8</v>
      </c>
      <c r="P145" s="44">
        <v>4.8</v>
      </c>
      <c r="Q145" s="44">
        <v>4.8</v>
      </c>
      <c r="R145" s="44">
        <v>4.8</v>
      </c>
      <c r="S145" s="44">
        <v>4.8</v>
      </c>
      <c r="T145" s="44">
        <v>4.8</v>
      </c>
      <c r="U145" s="44">
        <v>4.8</v>
      </c>
      <c r="V145" s="44">
        <v>4.8</v>
      </c>
      <c r="W145" s="44">
        <v>4.8</v>
      </c>
      <c r="X145" s="44">
        <v>4.8</v>
      </c>
      <c r="Y145" s="44">
        <v>4.8</v>
      </c>
      <c r="Z145" s="44">
        <v>4.8</v>
      </c>
      <c r="AA145" s="44">
        <v>4.8</v>
      </c>
    </row>
    <row r="146" spans="1:27" ht="12.75" hidden="1" customHeight="1" outlineLevel="1" x14ac:dyDescent="0.3">
      <c r="A146" s="99" t="s">
        <v>2423</v>
      </c>
      <c r="B146" s="63" t="s">
        <v>81</v>
      </c>
      <c r="C146" s="43" t="s">
        <v>79</v>
      </c>
      <c r="D146" s="44">
        <f>$D$11</f>
        <v>264.79000000000002</v>
      </c>
      <c r="E146" s="44">
        <f t="shared" ref="E146:AA146" si="83">$D$11</f>
        <v>264.79000000000002</v>
      </c>
      <c r="F146" s="44">
        <f t="shared" si="83"/>
        <v>264.79000000000002</v>
      </c>
      <c r="G146" s="44">
        <f t="shared" si="83"/>
        <v>264.79000000000002</v>
      </c>
      <c r="H146" s="44">
        <f t="shared" si="83"/>
        <v>264.79000000000002</v>
      </c>
      <c r="I146" s="44">
        <f t="shared" si="83"/>
        <v>264.79000000000002</v>
      </c>
      <c r="J146" s="44">
        <f t="shared" si="83"/>
        <v>264.79000000000002</v>
      </c>
      <c r="K146" s="44">
        <f t="shared" si="83"/>
        <v>264.79000000000002</v>
      </c>
      <c r="L146" s="44">
        <f t="shared" si="83"/>
        <v>264.79000000000002</v>
      </c>
      <c r="M146" s="44">
        <f t="shared" si="83"/>
        <v>264.79000000000002</v>
      </c>
      <c r="N146" s="44">
        <f t="shared" si="83"/>
        <v>264.79000000000002</v>
      </c>
      <c r="O146" s="44">
        <f t="shared" si="83"/>
        <v>264.79000000000002</v>
      </c>
      <c r="P146" s="44">
        <f t="shared" si="83"/>
        <v>264.79000000000002</v>
      </c>
      <c r="Q146" s="44">
        <f t="shared" si="83"/>
        <v>264.79000000000002</v>
      </c>
      <c r="R146" s="44">
        <f t="shared" si="83"/>
        <v>264.79000000000002</v>
      </c>
      <c r="S146" s="44">
        <f t="shared" si="83"/>
        <v>264.79000000000002</v>
      </c>
      <c r="T146" s="44">
        <f t="shared" si="83"/>
        <v>264.79000000000002</v>
      </c>
      <c r="U146" s="44">
        <f t="shared" si="83"/>
        <v>264.79000000000002</v>
      </c>
      <c r="V146" s="44">
        <f t="shared" si="83"/>
        <v>264.79000000000002</v>
      </c>
      <c r="W146" s="44">
        <f t="shared" si="83"/>
        <v>264.79000000000002</v>
      </c>
      <c r="X146" s="44">
        <f t="shared" si="83"/>
        <v>264.79000000000002</v>
      </c>
      <c r="Y146" s="44">
        <f t="shared" si="83"/>
        <v>264.79000000000002</v>
      </c>
      <c r="Z146" s="44">
        <f t="shared" si="83"/>
        <v>264.79000000000002</v>
      </c>
      <c r="AA146" s="44">
        <f t="shared" si="83"/>
        <v>264.79000000000002</v>
      </c>
    </row>
    <row r="147" spans="1:27" ht="12.75" customHeight="1" collapsed="1" x14ac:dyDescent="0.3">
      <c r="A147" s="98" t="s">
        <v>2424</v>
      </c>
      <c r="B147" s="28" t="str">
        <f>"29"&amp;"."&amp;$B$753&amp;"."&amp;$B$754</f>
        <v>29.02.2024</v>
      </c>
      <c r="C147" s="90" t="s">
        <v>76</v>
      </c>
      <c r="D147" s="91">
        <f>ROUND(((D148+D149+D151+D150)/1000),5)</f>
        <v>1.62656</v>
      </c>
      <c r="E147" s="91">
        <f>ROUND(((E148+E149+E151+E150)/1000),5)</f>
        <v>1.59422</v>
      </c>
      <c r="F147" s="91">
        <f>ROUND(((F148+F149+F151+F150)/1000),5)</f>
        <v>1.58361</v>
      </c>
      <c r="G147" s="91">
        <f t="shared" ref="G147:AA147" si="84">ROUND(((G148+G149+G151+G150)/1000),5)</f>
        <v>1.5914200000000001</v>
      </c>
      <c r="H147" s="91">
        <f t="shared" si="84"/>
        <v>1.60921</v>
      </c>
      <c r="I147" s="91">
        <f t="shared" si="84"/>
        <v>1.7679499999999999</v>
      </c>
      <c r="J147" s="91">
        <f t="shared" si="84"/>
        <v>1.9231100000000001</v>
      </c>
      <c r="K147" s="91">
        <f t="shared" si="84"/>
        <v>2.1033400000000002</v>
      </c>
      <c r="L147" s="91">
        <f t="shared" si="84"/>
        <v>2.2882099999999999</v>
      </c>
      <c r="M147" s="91">
        <f t="shared" si="84"/>
        <v>2.3083</v>
      </c>
      <c r="N147" s="91">
        <f t="shared" si="84"/>
        <v>2.32368</v>
      </c>
      <c r="O147" s="91">
        <f t="shared" si="84"/>
        <v>2.3517199999999998</v>
      </c>
      <c r="P147" s="91">
        <f t="shared" si="84"/>
        <v>2.3330299999999999</v>
      </c>
      <c r="Q147" s="91">
        <f t="shared" si="84"/>
        <v>2.3369599999999999</v>
      </c>
      <c r="R147" s="91">
        <f t="shared" si="84"/>
        <v>2.3304299999999998</v>
      </c>
      <c r="S147" s="91">
        <f t="shared" si="84"/>
        <v>2.2608700000000002</v>
      </c>
      <c r="T147" s="91">
        <f t="shared" si="84"/>
        <v>2.2282000000000002</v>
      </c>
      <c r="U147" s="91">
        <f t="shared" si="84"/>
        <v>2.2441800000000001</v>
      </c>
      <c r="V147" s="91">
        <f t="shared" si="84"/>
        <v>2.2923200000000001</v>
      </c>
      <c r="W147" s="91">
        <f t="shared" si="84"/>
        <v>2.3407499999999999</v>
      </c>
      <c r="X147" s="91">
        <f t="shared" si="84"/>
        <v>2.2648199999999998</v>
      </c>
      <c r="Y147" s="91">
        <f t="shared" si="84"/>
        <v>2.1627200000000002</v>
      </c>
      <c r="Z147" s="91">
        <f t="shared" si="84"/>
        <v>1.97299</v>
      </c>
      <c r="AA147" s="91">
        <f t="shared" si="84"/>
        <v>1.7808600000000001</v>
      </c>
    </row>
    <row r="148" spans="1:27" ht="12.75" hidden="1" customHeight="1" outlineLevel="1" x14ac:dyDescent="0.3">
      <c r="A148" s="99" t="s">
        <v>2425</v>
      </c>
      <c r="B148" s="63" t="s">
        <v>238</v>
      </c>
      <c r="C148" s="43" t="s">
        <v>79</v>
      </c>
      <c r="D148" s="44">
        <v>1290.79</v>
      </c>
      <c r="E148" s="44">
        <v>1258.45</v>
      </c>
      <c r="F148" s="44">
        <v>1247.8399999999999</v>
      </c>
      <c r="G148" s="44">
        <v>1255.6500000000001</v>
      </c>
      <c r="H148" s="44">
        <v>1273.44</v>
      </c>
      <c r="I148" s="44">
        <v>1432.18</v>
      </c>
      <c r="J148" s="44">
        <v>1587.34</v>
      </c>
      <c r="K148" s="44">
        <v>1767.57</v>
      </c>
      <c r="L148" s="44">
        <v>1952.44</v>
      </c>
      <c r="M148" s="44">
        <v>1972.53</v>
      </c>
      <c r="N148" s="44">
        <v>1987.91</v>
      </c>
      <c r="O148" s="44">
        <v>2015.95</v>
      </c>
      <c r="P148" s="44">
        <v>1997.26</v>
      </c>
      <c r="Q148" s="44">
        <v>2001.19</v>
      </c>
      <c r="R148" s="44">
        <v>1994.66</v>
      </c>
      <c r="S148" s="44">
        <v>1925.1</v>
      </c>
      <c r="T148" s="44">
        <v>1892.43</v>
      </c>
      <c r="U148" s="44">
        <v>1908.41</v>
      </c>
      <c r="V148" s="44">
        <v>1956.55</v>
      </c>
      <c r="W148" s="44">
        <v>2004.98</v>
      </c>
      <c r="X148" s="44">
        <v>1929.05</v>
      </c>
      <c r="Y148" s="44">
        <v>1826.95</v>
      </c>
      <c r="Z148" s="44">
        <v>1637.22</v>
      </c>
      <c r="AA148" s="44">
        <v>1445.09</v>
      </c>
    </row>
    <row r="149" spans="1:27" ht="12.75" hidden="1" customHeight="1" outlineLevel="1" x14ac:dyDescent="0.3">
      <c r="A149" s="99" t="s">
        <v>2426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3">
      <c r="A150" s="99" t="s">
        <v>2427</v>
      </c>
      <c r="B150" s="63" t="s">
        <v>83</v>
      </c>
      <c r="C150" s="43" t="s">
        <v>79</v>
      </c>
      <c r="D150" s="44">
        <v>4.8</v>
      </c>
      <c r="E150" s="44">
        <v>4.8</v>
      </c>
      <c r="F150" s="44">
        <v>4.8</v>
      </c>
      <c r="G150" s="44">
        <v>4.8</v>
      </c>
      <c r="H150" s="44">
        <v>4.8</v>
      </c>
      <c r="I150" s="44">
        <v>4.8</v>
      </c>
      <c r="J150" s="44">
        <v>4.8</v>
      </c>
      <c r="K150" s="44">
        <v>4.8</v>
      </c>
      <c r="L150" s="44">
        <v>4.8</v>
      </c>
      <c r="M150" s="44">
        <v>4.8</v>
      </c>
      <c r="N150" s="44">
        <v>4.8</v>
      </c>
      <c r="O150" s="44">
        <v>4.8</v>
      </c>
      <c r="P150" s="44">
        <v>4.8</v>
      </c>
      <c r="Q150" s="44">
        <v>4.8</v>
      </c>
      <c r="R150" s="44">
        <v>4.8</v>
      </c>
      <c r="S150" s="44">
        <v>4.8</v>
      </c>
      <c r="T150" s="44">
        <v>4.8</v>
      </c>
      <c r="U150" s="44">
        <v>4.8</v>
      </c>
      <c r="V150" s="44">
        <v>4.8</v>
      </c>
      <c r="W150" s="44">
        <v>4.8</v>
      </c>
      <c r="X150" s="44">
        <v>4.8</v>
      </c>
      <c r="Y150" s="44">
        <v>4.8</v>
      </c>
      <c r="Z150" s="44">
        <v>4.8</v>
      </c>
      <c r="AA150" s="44">
        <v>4.8</v>
      </c>
    </row>
    <row r="151" spans="1:27" ht="12.75" hidden="1" customHeight="1" outlineLevel="1" x14ac:dyDescent="0.3">
      <c r="A151" s="99" t="s">
        <v>2428</v>
      </c>
      <c r="B151" s="63" t="s">
        <v>81</v>
      </c>
      <c r="C151" s="43" t="s">
        <v>79</v>
      </c>
      <c r="D151" s="44">
        <f>$D$11</f>
        <v>264.79000000000002</v>
      </c>
      <c r="E151" s="44">
        <f t="shared" ref="E151:AA151" si="86">$D$11</f>
        <v>264.79000000000002</v>
      </c>
      <c r="F151" s="44">
        <f t="shared" si="86"/>
        <v>264.79000000000002</v>
      </c>
      <c r="G151" s="44">
        <f t="shared" si="86"/>
        <v>264.79000000000002</v>
      </c>
      <c r="H151" s="44">
        <f t="shared" si="86"/>
        <v>264.79000000000002</v>
      </c>
      <c r="I151" s="44">
        <f t="shared" si="86"/>
        <v>264.79000000000002</v>
      </c>
      <c r="J151" s="44">
        <f t="shared" si="86"/>
        <v>264.79000000000002</v>
      </c>
      <c r="K151" s="44">
        <f t="shared" si="86"/>
        <v>264.79000000000002</v>
      </c>
      <c r="L151" s="44">
        <f t="shared" si="86"/>
        <v>264.79000000000002</v>
      </c>
      <c r="M151" s="44">
        <f t="shared" si="86"/>
        <v>264.79000000000002</v>
      </c>
      <c r="N151" s="44">
        <f t="shared" si="86"/>
        <v>264.79000000000002</v>
      </c>
      <c r="O151" s="44">
        <f t="shared" si="86"/>
        <v>264.79000000000002</v>
      </c>
      <c r="P151" s="44">
        <f t="shared" si="86"/>
        <v>264.79000000000002</v>
      </c>
      <c r="Q151" s="44">
        <f t="shared" si="86"/>
        <v>264.79000000000002</v>
      </c>
      <c r="R151" s="44">
        <f t="shared" si="86"/>
        <v>264.79000000000002</v>
      </c>
      <c r="S151" s="44">
        <f t="shared" si="86"/>
        <v>264.79000000000002</v>
      </c>
      <c r="T151" s="44">
        <f t="shared" si="86"/>
        <v>264.79000000000002</v>
      </c>
      <c r="U151" s="44">
        <f t="shared" si="86"/>
        <v>264.79000000000002</v>
      </c>
      <c r="V151" s="44">
        <f t="shared" si="86"/>
        <v>264.79000000000002</v>
      </c>
      <c r="W151" s="44">
        <f t="shared" si="86"/>
        <v>264.79000000000002</v>
      </c>
      <c r="X151" s="44">
        <f t="shared" si="86"/>
        <v>264.79000000000002</v>
      </c>
      <c r="Y151" s="44">
        <f t="shared" si="86"/>
        <v>264.79000000000002</v>
      </c>
      <c r="Z151" s="44">
        <f t="shared" si="86"/>
        <v>264.79000000000002</v>
      </c>
      <c r="AA151" s="44">
        <f t="shared" si="86"/>
        <v>264.79000000000002</v>
      </c>
    </row>
    <row r="152" spans="1:27" ht="12.75" customHeight="1" collapsed="1" x14ac:dyDescent="0.3">
      <c r="A152" s="100"/>
      <c r="B152" s="101" t="s">
        <v>382</v>
      </c>
      <c r="C152" s="102"/>
      <c r="D152" s="103"/>
      <c r="E152" s="103"/>
      <c r="F152" s="103"/>
      <c r="G152" s="103"/>
      <c r="I152" s="39"/>
    </row>
    <row r="153" spans="1:27" ht="12.75" customHeight="1" x14ac:dyDescent="0.3">
      <c r="A153" s="100"/>
      <c r="B153" s="101" t="s">
        <v>382</v>
      </c>
      <c r="C153" s="102"/>
      <c r="D153" s="103"/>
      <c r="E153" s="103"/>
      <c r="F153" s="103"/>
      <c r="G153" s="103"/>
      <c r="I153" s="39"/>
    </row>
    <row r="154" spans="1:27" ht="13.8" x14ac:dyDescent="0.3">
      <c r="A154" s="182" t="s">
        <v>383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4"/>
    </row>
    <row r="155" spans="1:27" ht="27" customHeight="1" x14ac:dyDescent="0.25">
      <c r="A155" s="26" t="s">
        <v>64</v>
      </c>
      <c r="B155" s="27" t="s">
        <v>210</v>
      </c>
      <c r="C155" s="26" t="s">
        <v>211</v>
      </c>
      <c r="D155" s="27" t="s">
        <v>212</v>
      </c>
      <c r="E155" s="27" t="s">
        <v>213</v>
      </c>
      <c r="F155" s="27" t="s">
        <v>214</v>
      </c>
      <c r="G155" s="27" t="s">
        <v>215</v>
      </c>
      <c r="H155" s="27" t="s">
        <v>216</v>
      </c>
      <c r="I155" s="27" t="s">
        <v>217</v>
      </c>
      <c r="J155" s="27" t="s">
        <v>218</v>
      </c>
      <c r="K155" s="27" t="s">
        <v>219</v>
      </c>
      <c r="L155" s="27" t="s">
        <v>220</v>
      </c>
      <c r="M155" s="27" t="s">
        <v>221</v>
      </c>
      <c r="N155" s="27" t="s">
        <v>222</v>
      </c>
      <c r="O155" s="27" t="s">
        <v>223</v>
      </c>
      <c r="P155" s="27" t="s">
        <v>224</v>
      </c>
      <c r="Q155" s="27" t="s">
        <v>225</v>
      </c>
      <c r="R155" s="27" t="s">
        <v>226</v>
      </c>
      <c r="S155" s="27" t="s">
        <v>227</v>
      </c>
      <c r="T155" s="27" t="s">
        <v>228</v>
      </c>
      <c r="U155" s="27" t="s">
        <v>229</v>
      </c>
      <c r="V155" s="27" t="s">
        <v>230</v>
      </c>
      <c r="W155" s="27" t="s">
        <v>231</v>
      </c>
      <c r="X155" s="27" t="s">
        <v>232</v>
      </c>
      <c r="Y155" s="27" t="s">
        <v>233</v>
      </c>
      <c r="Z155" s="27" t="s">
        <v>234</v>
      </c>
      <c r="AA155" s="27" t="s">
        <v>235</v>
      </c>
    </row>
    <row r="156" spans="1:27" ht="13.8" x14ac:dyDescent="0.3">
      <c r="A156" s="98" t="s">
        <v>2429</v>
      </c>
      <c r="B156" s="28" t="str">
        <f>"01"&amp;"."&amp;$B$753&amp;"."&amp;$B$754</f>
        <v>01.02.2024</v>
      </c>
      <c r="C156" s="90" t="s">
        <v>76</v>
      </c>
      <c r="D156" s="91">
        <f>ROUND(((D157+D158+D160+D159)/1000),5)</f>
        <v>1.79206</v>
      </c>
      <c r="E156" s="91">
        <f>ROUND(((E157+E158+E160+E159)/1000),5)</f>
        <v>1.6387</v>
      </c>
      <c r="F156" s="91">
        <f>ROUND(((F157+F158+F160+F159)/1000),5)</f>
        <v>1.6170199999999999</v>
      </c>
      <c r="G156" s="91">
        <f t="shared" ref="G156:AA156" si="87">ROUND(((G157+G158+G160+G159)/1000),5)</f>
        <v>1.59253</v>
      </c>
      <c r="H156" s="91">
        <f t="shared" si="87"/>
        <v>1.6297299999999999</v>
      </c>
      <c r="I156" s="91">
        <f t="shared" si="87"/>
        <v>1.7695700000000001</v>
      </c>
      <c r="J156" s="91">
        <f t="shared" si="87"/>
        <v>1.8951100000000001</v>
      </c>
      <c r="K156" s="91">
        <f t="shared" si="87"/>
        <v>2.1862300000000001</v>
      </c>
      <c r="L156" s="91">
        <f t="shared" si="87"/>
        <v>2.3647</v>
      </c>
      <c r="M156" s="91">
        <f t="shared" si="87"/>
        <v>2.3970600000000002</v>
      </c>
      <c r="N156" s="91">
        <f t="shared" si="87"/>
        <v>2.42902</v>
      </c>
      <c r="O156" s="91">
        <f t="shared" si="87"/>
        <v>2.4298299999999999</v>
      </c>
      <c r="P156" s="91">
        <f t="shared" si="87"/>
        <v>2.4368699999999999</v>
      </c>
      <c r="Q156" s="91">
        <f t="shared" si="87"/>
        <v>2.4440900000000001</v>
      </c>
      <c r="R156" s="91">
        <f t="shared" si="87"/>
        <v>2.44075</v>
      </c>
      <c r="S156" s="91">
        <f t="shared" si="87"/>
        <v>2.3869699999999998</v>
      </c>
      <c r="T156" s="91">
        <f t="shared" si="87"/>
        <v>2.37757</v>
      </c>
      <c r="U156" s="91">
        <f t="shared" si="87"/>
        <v>2.3970099999999999</v>
      </c>
      <c r="V156" s="91">
        <f t="shared" si="87"/>
        <v>2.3966099999999999</v>
      </c>
      <c r="W156" s="91">
        <f t="shared" si="87"/>
        <v>2.4053</v>
      </c>
      <c r="X156" s="91">
        <f t="shared" si="87"/>
        <v>2.2542499999999999</v>
      </c>
      <c r="Y156" s="91">
        <f t="shared" si="87"/>
        <v>2.13659</v>
      </c>
      <c r="Z156" s="91">
        <f t="shared" si="87"/>
        <v>1.9030499999999999</v>
      </c>
      <c r="AA156" s="91">
        <f t="shared" si="87"/>
        <v>1.82186</v>
      </c>
    </row>
    <row r="157" spans="1:27" ht="12.75" hidden="1" customHeight="1" outlineLevel="1" x14ac:dyDescent="0.3">
      <c r="A157" s="99" t="s">
        <v>2430</v>
      </c>
      <c r="B157" s="63" t="s">
        <v>238</v>
      </c>
      <c r="C157" s="43" t="s">
        <v>79</v>
      </c>
      <c r="D157" s="44">
        <v>1409.35</v>
      </c>
      <c r="E157" s="44">
        <v>1255.99</v>
      </c>
      <c r="F157" s="44">
        <v>1234.31</v>
      </c>
      <c r="G157" s="44">
        <v>1209.82</v>
      </c>
      <c r="H157" s="44">
        <v>1247.02</v>
      </c>
      <c r="I157" s="44">
        <v>1386.86</v>
      </c>
      <c r="J157" s="44">
        <v>1512.4</v>
      </c>
      <c r="K157" s="44">
        <v>1803.52</v>
      </c>
      <c r="L157" s="44">
        <v>1981.99</v>
      </c>
      <c r="M157" s="44">
        <v>2014.35</v>
      </c>
      <c r="N157" s="44">
        <v>2046.31</v>
      </c>
      <c r="O157" s="44">
        <v>2047.12</v>
      </c>
      <c r="P157" s="44">
        <v>2054.16</v>
      </c>
      <c r="Q157" s="44">
        <v>2061.38</v>
      </c>
      <c r="R157" s="44">
        <v>2058.04</v>
      </c>
      <c r="S157" s="44">
        <v>2004.26</v>
      </c>
      <c r="T157" s="44">
        <v>1994.86</v>
      </c>
      <c r="U157" s="44">
        <v>2014.3</v>
      </c>
      <c r="V157" s="44">
        <v>2013.9</v>
      </c>
      <c r="W157" s="44">
        <v>2022.59</v>
      </c>
      <c r="X157" s="44">
        <v>1871.54</v>
      </c>
      <c r="Y157" s="44">
        <v>1753.88</v>
      </c>
      <c r="Z157" s="44">
        <v>1520.34</v>
      </c>
      <c r="AA157" s="44">
        <v>1439.15</v>
      </c>
    </row>
    <row r="158" spans="1:27" ht="12.75" hidden="1" customHeight="1" outlineLevel="1" x14ac:dyDescent="0.3">
      <c r="A158" s="99" t="s">
        <v>2431</v>
      </c>
      <c r="B158" s="63" t="s">
        <v>90</v>
      </c>
      <c r="C158" s="43" t="s">
        <v>79</v>
      </c>
      <c r="D158" s="44">
        <v>113.12</v>
      </c>
      <c r="E158" s="44">
        <f>$D$158</f>
        <v>113.12</v>
      </c>
      <c r="F158" s="44">
        <f t="shared" ref="F158:AA158" si="88">$D$158</f>
        <v>113.12</v>
      </c>
      <c r="G158" s="44">
        <f t="shared" si="88"/>
        <v>113.12</v>
      </c>
      <c r="H158" s="44">
        <f t="shared" si="88"/>
        <v>113.12</v>
      </c>
      <c r="I158" s="44">
        <f t="shared" si="88"/>
        <v>113.12</v>
      </c>
      <c r="J158" s="44">
        <f t="shared" si="88"/>
        <v>113.12</v>
      </c>
      <c r="K158" s="44">
        <f t="shared" si="88"/>
        <v>113.12</v>
      </c>
      <c r="L158" s="44">
        <f t="shared" si="88"/>
        <v>113.12</v>
      </c>
      <c r="M158" s="44">
        <f t="shared" si="88"/>
        <v>113.12</v>
      </c>
      <c r="N158" s="44">
        <f t="shared" si="88"/>
        <v>113.12</v>
      </c>
      <c r="O158" s="44">
        <f t="shared" si="88"/>
        <v>113.12</v>
      </c>
      <c r="P158" s="44">
        <f t="shared" si="88"/>
        <v>113.12</v>
      </c>
      <c r="Q158" s="44">
        <f t="shared" si="88"/>
        <v>113.12</v>
      </c>
      <c r="R158" s="44">
        <f t="shared" si="88"/>
        <v>113.12</v>
      </c>
      <c r="S158" s="44">
        <f t="shared" si="88"/>
        <v>113.12</v>
      </c>
      <c r="T158" s="44">
        <f t="shared" si="88"/>
        <v>113.12</v>
      </c>
      <c r="U158" s="44">
        <f t="shared" si="88"/>
        <v>113.12</v>
      </c>
      <c r="V158" s="44">
        <f t="shared" si="88"/>
        <v>113.12</v>
      </c>
      <c r="W158" s="44">
        <f t="shared" si="88"/>
        <v>113.12</v>
      </c>
      <c r="X158" s="44">
        <f t="shared" si="88"/>
        <v>113.12</v>
      </c>
      <c r="Y158" s="44">
        <f t="shared" si="88"/>
        <v>113.12</v>
      </c>
      <c r="Z158" s="44">
        <f t="shared" si="88"/>
        <v>113.12</v>
      </c>
      <c r="AA158" s="44">
        <f t="shared" si="88"/>
        <v>113.12</v>
      </c>
    </row>
    <row r="159" spans="1:27" ht="12.75" hidden="1" customHeight="1" outlineLevel="1" x14ac:dyDescent="0.3">
      <c r="A159" s="99" t="s">
        <v>2432</v>
      </c>
      <c r="B159" s="63" t="s">
        <v>83</v>
      </c>
      <c r="C159" s="43" t="s">
        <v>79</v>
      </c>
      <c r="D159" s="44">
        <v>4.8</v>
      </c>
      <c r="E159" s="44">
        <v>4.8</v>
      </c>
      <c r="F159" s="44">
        <v>4.8</v>
      </c>
      <c r="G159" s="44">
        <v>4.8</v>
      </c>
      <c r="H159" s="44">
        <v>4.8</v>
      </c>
      <c r="I159" s="44">
        <v>4.8</v>
      </c>
      <c r="J159" s="44">
        <v>4.8</v>
      </c>
      <c r="K159" s="44">
        <v>4.8</v>
      </c>
      <c r="L159" s="44">
        <v>4.8</v>
      </c>
      <c r="M159" s="44">
        <v>4.8</v>
      </c>
      <c r="N159" s="44">
        <v>4.8</v>
      </c>
      <c r="O159" s="44">
        <v>4.8</v>
      </c>
      <c r="P159" s="44">
        <v>4.8</v>
      </c>
      <c r="Q159" s="44">
        <v>4.8</v>
      </c>
      <c r="R159" s="44">
        <v>4.8</v>
      </c>
      <c r="S159" s="44">
        <v>4.8</v>
      </c>
      <c r="T159" s="44">
        <v>4.8</v>
      </c>
      <c r="U159" s="44">
        <v>4.8</v>
      </c>
      <c r="V159" s="44">
        <v>4.8</v>
      </c>
      <c r="W159" s="44">
        <v>4.8</v>
      </c>
      <c r="X159" s="44">
        <v>4.8</v>
      </c>
      <c r="Y159" s="44">
        <v>4.8</v>
      </c>
      <c r="Z159" s="44">
        <v>4.8</v>
      </c>
      <c r="AA159" s="44">
        <v>4.8</v>
      </c>
    </row>
    <row r="160" spans="1:27" ht="12.75" hidden="1" customHeight="1" outlineLevel="1" x14ac:dyDescent="0.3">
      <c r="A160" s="99" t="s">
        <v>2433</v>
      </c>
      <c r="B160" s="63" t="s">
        <v>81</v>
      </c>
      <c r="C160" s="43" t="s">
        <v>79</v>
      </c>
      <c r="D160" s="44">
        <f>$D$11</f>
        <v>264.79000000000002</v>
      </c>
      <c r="E160" s="44">
        <f t="shared" ref="E160:AA160" si="89">$D$11</f>
        <v>264.79000000000002</v>
      </c>
      <c r="F160" s="44">
        <f t="shared" si="89"/>
        <v>264.79000000000002</v>
      </c>
      <c r="G160" s="44">
        <f t="shared" si="89"/>
        <v>264.79000000000002</v>
      </c>
      <c r="H160" s="44">
        <f t="shared" si="89"/>
        <v>264.79000000000002</v>
      </c>
      <c r="I160" s="44">
        <f t="shared" si="89"/>
        <v>264.79000000000002</v>
      </c>
      <c r="J160" s="44">
        <f t="shared" si="89"/>
        <v>264.79000000000002</v>
      </c>
      <c r="K160" s="44">
        <f t="shared" si="89"/>
        <v>264.79000000000002</v>
      </c>
      <c r="L160" s="44">
        <f t="shared" si="89"/>
        <v>264.79000000000002</v>
      </c>
      <c r="M160" s="44">
        <f t="shared" si="89"/>
        <v>264.79000000000002</v>
      </c>
      <c r="N160" s="44">
        <f t="shared" si="89"/>
        <v>264.79000000000002</v>
      </c>
      <c r="O160" s="44">
        <f t="shared" si="89"/>
        <v>264.79000000000002</v>
      </c>
      <c r="P160" s="44">
        <f t="shared" si="89"/>
        <v>264.79000000000002</v>
      </c>
      <c r="Q160" s="44">
        <f t="shared" si="89"/>
        <v>264.79000000000002</v>
      </c>
      <c r="R160" s="44">
        <f t="shared" si="89"/>
        <v>264.79000000000002</v>
      </c>
      <c r="S160" s="44">
        <f t="shared" si="89"/>
        <v>264.79000000000002</v>
      </c>
      <c r="T160" s="44">
        <f t="shared" si="89"/>
        <v>264.79000000000002</v>
      </c>
      <c r="U160" s="44">
        <f t="shared" si="89"/>
        <v>264.79000000000002</v>
      </c>
      <c r="V160" s="44">
        <f t="shared" si="89"/>
        <v>264.79000000000002</v>
      </c>
      <c r="W160" s="44">
        <f t="shared" si="89"/>
        <v>264.79000000000002</v>
      </c>
      <c r="X160" s="44">
        <f t="shared" si="89"/>
        <v>264.79000000000002</v>
      </c>
      <c r="Y160" s="44">
        <f t="shared" si="89"/>
        <v>264.79000000000002</v>
      </c>
      <c r="Z160" s="44">
        <f t="shared" si="89"/>
        <v>264.79000000000002</v>
      </c>
      <c r="AA160" s="44">
        <f t="shared" si="89"/>
        <v>264.79000000000002</v>
      </c>
    </row>
    <row r="161" spans="1:27" ht="13.8" collapsed="1" x14ac:dyDescent="0.3">
      <c r="A161" s="98" t="s">
        <v>2434</v>
      </c>
      <c r="B161" s="28" t="str">
        <f>"02"&amp;"."&amp;$B$753&amp;"."&amp;$B$754</f>
        <v>02.02.2024</v>
      </c>
      <c r="C161" s="90" t="s">
        <v>76</v>
      </c>
      <c r="D161" s="91">
        <f>ROUND(((D162+D163+D165+D164)/1000),5)</f>
        <v>1.68327</v>
      </c>
      <c r="E161" s="91">
        <f>ROUND(((E162+E163+E165+E164)/1000),5)</f>
        <v>1.6073599999999999</v>
      </c>
      <c r="F161" s="91">
        <f>ROUND(((F162+F163+F165+F164)/1000),5)</f>
        <v>1.5685899999999999</v>
      </c>
      <c r="G161" s="91">
        <f t="shared" ref="G161:AA161" si="90">ROUND(((G162+G163+G165+G164)/1000),5)</f>
        <v>1.5669500000000001</v>
      </c>
      <c r="H161" s="91">
        <f t="shared" si="90"/>
        <v>1.6008599999999999</v>
      </c>
      <c r="I161" s="91">
        <f t="shared" si="90"/>
        <v>1.7075199999999999</v>
      </c>
      <c r="J161" s="91">
        <f t="shared" si="90"/>
        <v>1.86602</v>
      </c>
      <c r="K161" s="91">
        <f t="shared" si="90"/>
        <v>2.1685699999999999</v>
      </c>
      <c r="L161" s="91">
        <f t="shared" si="90"/>
        <v>2.3231999999999999</v>
      </c>
      <c r="M161" s="91">
        <f t="shared" si="90"/>
        <v>2.3578299999999999</v>
      </c>
      <c r="N161" s="91">
        <f t="shared" si="90"/>
        <v>2.4008799999999999</v>
      </c>
      <c r="O161" s="91">
        <f t="shared" si="90"/>
        <v>2.4058899999999999</v>
      </c>
      <c r="P161" s="91">
        <f t="shared" si="90"/>
        <v>2.38869</v>
      </c>
      <c r="Q161" s="91">
        <f t="shared" si="90"/>
        <v>2.39636</v>
      </c>
      <c r="R161" s="91">
        <f t="shared" si="90"/>
        <v>2.3850199999999999</v>
      </c>
      <c r="S161" s="91">
        <f t="shared" si="90"/>
        <v>2.32151</v>
      </c>
      <c r="T161" s="91">
        <f t="shared" si="90"/>
        <v>2.28932</v>
      </c>
      <c r="U161" s="91">
        <f t="shared" si="90"/>
        <v>2.3219099999999999</v>
      </c>
      <c r="V161" s="91">
        <f t="shared" si="90"/>
        <v>2.33209</v>
      </c>
      <c r="W161" s="91">
        <f t="shared" si="90"/>
        <v>2.3608199999999999</v>
      </c>
      <c r="X161" s="91">
        <f t="shared" si="90"/>
        <v>2.2324000000000002</v>
      </c>
      <c r="Y161" s="91">
        <f t="shared" si="90"/>
        <v>2.1188799999999999</v>
      </c>
      <c r="Z161" s="91">
        <f t="shared" si="90"/>
        <v>1.9417500000000001</v>
      </c>
      <c r="AA161" s="91">
        <f t="shared" si="90"/>
        <v>1.85198</v>
      </c>
    </row>
    <row r="162" spans="1:27" ht="12.75" hidden="1" customHeight="1" outlineLevel="1" x14ac:dyDescent="0.3">
      <c r="A162" s="99" t="s">
        <v>2435</v>
      </c>
      <c r="B162" s="63" t="s">
        <v>238</v>
      </c>
      <c r="C162" s="43" t="s">
        <v>79</v>
      </c>
      <c r="D162" s="44">
        <v>1300.56</v>
      </c>
      <c r="E162" s="44">
        <v>1224.6500000000001</v>
      </c>
      <c r="F162" s="44">
        <v>1185.8800000000001</v>
      </c>
      <c r="G162" s="44">
        <v>1184.24</v>
      </c>
      <c r="H162" s="44">
        <v>1218.1500000000001</v>
      </c>
      <c r="I162" s="44">
        <v>1324.81</v>
      </c>
      <c r="J162" s="44">
        <v>1483.31</v>
      </c>
      <c r="K162" s="44">
        <v>1785.86</v>
      </c>
      <c r="L162" s="44">
        <v>1940.49</v>
      </c>
      <c r="M162" s="44">
        <v>1975.12</v>
      </c>
      <c r="N162" s="44">
        <v>2018.17</v>
      </c>
      <c r="O162" s="44">
        <v>2023.18</v>
      </c>
      <c r="P162" s="44">
        <v>2005.98</v>
      </c>
      <c r="Q162" s="44">
        <v>2013.65</v>
      </c>
      <c r="R162" s="44">
        <v>2002.31</v>
      </c>
      <c r="S162" s="44">
        <v>1938.8</v>
      </c>
      <c r="T162" s="44">
        <v>1906.61</v>
      </c>
      <c r="U162" s="44">
        <v>1939.2</v>
      </c>
      <c r="V162" s="44">
        <v>1949.38</v>
      </c>
      <c r="W162" s="44">
        <v>1978.11</v>
      </c>
      <c r="X162" s="44">
        <v>1849.69</v>
      </c>
      <c r="Y162" s="44">
        <v>1736.17</v>
      </c>
      <c r="Z162" s="44">
        <v>1559.04</v>
      </c>
      <c r="AA162" s="44">
        <v>1469.27</v>
      </c>
    </row>
    <row r="163" spans="1:27" ht="12.75" hidden="1" customHeight="1" outlineLevel="1" x14ac:dyDescent="0.3">
      <c r="A163" s="99" t="s">
        <v>2436</v>
      </c>
      <c r="B163" s="63" t="s">
        <v>90</v>
      </c>
      <c r="C163" s="43" t="s">
        <v>79</v>
      </c>
      <c r="D163" s="44">
        <f>$D$158</f>
        <v>113.12</v>
      </c>
      <c r="E163" s="44">
        <f>$D$158</f>
        <v>113.12</v>
      </c>
      <c r="F163" s="44">
        <f t="shared" ref="F163:AA163" si="91">$D$158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3">
      <c r="A164" s="99" t="s">
        <v>2437</v>
      </c>
      <c r="B164" s="63" t="s">
        <v>83</v>
      </c>
      <c r="C164" s="43" t="s">
        <v>79</v>
      </c>
      <c r="D164" s="44">
        <v>4.8</v>
      </c>
      <c r="E164" s="44">
        <v>4.8</v>
      </c>
      <c r="F164" s="44">
        <v>4.8</v>
      </c>
      <c r="G164" s="44">
        <v>4.8</v>
      </c>
      <c r="H164" s="44">
        <v>4.8</v>
      </c>
      <c r="I164" s="44">
        <v>4.8</v>
      </c>
      <c r="J164" s="44">
        <v>4.8</v>
      </c>
      <c r="K164" s="44">
        <v>4.8</v>
      </c>
      <c r="L164" s="44">
        <v>4.8</v>
      </c>
      <c r="M164" s="44">
        <v>4.8</v>
      </c>
      <c r="N164" s="44">
        <v>4.8</v>
      </c>
      <c r="O164" s="44">
        <v>4.8</v>
      </c>
      <c r="P164" s="44">
        <v>4.8</v>
      </c>
      <c r="Q164" s="44">
        <v>4.8</v>
      </c>
      <c r="R164" s="44">
        <v>4.8</v>
      </c>
      <c r="S164" s="44">
        <v>4.8</v>
      </c>
      <c r="T164" s="44">
        <v>4.8</v>
      </c>
      <c r="U164" s="44">
        <v>4.8</v>
      </c>
      <c r="V164" s="44">
        <v>4.8</v>
      </c>
      <c r="W164" s="44">
        <v>4.8</v>
      </c>
      <c r="X164" s="44">
        <v>4.8</v>
      </c>
      <c r="Y164" s="44">
        <v>4.8</v>
      </c>
      <c r="Z164" s="44">
        <v>4.8</v>
      </c>
      <c r="AA164" s="44">
        <v>4.8</v>
      </c>
    </row>
    <row r="165" spans="1:27" ht="12.75" hidden="1" customHeight="1" outlineLevel="1" x14ac:dyDescent="0.3">
      <c r="A165" s="99" t="s">
        <v>2438</v>
      </c>
      <c r="B165" s="63" t="s">
        <v>81</v>
      </c>
      <c r="C165" s="43" t="s">
        <v>79</v>
      </c>
      <c r="D165" s="44">
        <f>$D$11</f>
        <v>264.79000000000002</v>
      </c>
      <c r="E165" s="44">
        <f t="shared" ref="E165:AA165" si="92">$D$11</f>
        <v>264.79000000000002</v>
      </c>
      <c r="F165" s="44">
        <f t="shared" si="92"/>
        <v>264.79000000000002</v>
      </c>
      <c r="G165" s="44">
        <f t="shared" si="92"/>
        <v>264.79000000000002</v>
      </c>
      <c r="H165" s="44">
        <f t="shared" si="92"/>
        <v>264.79000000000002</v>
      </c>
      <c r="I165" s="44">
        <f t="shared" si="92"/>
        <v>264.79000000000002</v>
      </c>
      <c r="J165" s="44">
        <f t="shared" si="92"/>
        <v>264.79000000000002</v>
      </c>
      <c r="K165" s="44">
        <f t="shared" si="92"/>
        <v>264.79000000000002</v>
      </c>
      <c r="L165" s="44">
        <f t="shared" si="92"/>
        <v>264.79000000000002</v>
      </c>
      <c r="M165" s="44">
        <f t="shared" si="92"/>
        <v>264.79000000000002</v>
      </c>
      <c r="N165" s="44">
        <f t="shared" si="92"/>
        <v>264.79000000000002</v>
      </c>
      <c r="O165" s="44">
        <f t="shared" si="92"/>
        <v>264.79000000000002</v>
      </c>
      <c r="P165" s="44">
        <f t="shared" si="92"/>
        <v>264.79000000000002</v>
      </c>
      <c r="Q165" s="44">
        <f t="shared" si="92"/>
        <v>264.79000000000002</v>
      </c>
      <c r="R165" s="44">
        <f t="shared" si="92"/>
        <v>264.79000000000002</v>
      </c>
      <c r="S165" s="44">
        <f t="shared" si="92"/>
        <v>264.79000000000002</v>
      </c>
      <c r="T165" s="44">
        <f t="shared" si="92"/>
        <v>264.79000000000002</v>
      </c>
      <c r="U165" s="44">
        <f t="shared" si="92"/>
        <v>264.79000000000002</v>
      </c>
      <c r="V165" s="44">
        <f t="shared" si="92"/>
        <v>264.79000000000002</v>
      </c>
      <c r="W165" s="44">
        <f t="shared" si="92"/>
        <v>264.79000000000002</v>
      </c>
      <c r="X165" s="44">
        <f t="shared" si="92"/>
        <v>264.79000000000002</v>
      </c>
      <c r="Y165" s="44">
        <f t="shared" si="92"/>
        <v>264.79000000000002</v>
      </c>
      <c r="Z165" s="44">
        <f t="shared" si="92"/>
        <v>264.79000000000002</v>
      </c>
      <c r="AA165" s="44">
        <f t="shared" si="92"/>
        <v>264.79000000000002</v>
      </c>
    </row>
    <row r="166" spans="1:27" ht="12.75" customHeight="1" collapsed="1" x14ac:dyDescent="0.3">
      <c r="A166" s="98" t="s">
        <v>2439</v>
      </c>
      <c r="B166" s="28" t="str">
        <f>"03"&amp;"."&amp;$B$753&amp;"."&amp;$B$754</f>
        <v>03.02.2024</v>
      </c>
      <c r="C166" s="90" t="s">
        <v>76</v>
      </c>
      <c r="D166" s="91">
        <f>ROUND(((D167+D168+D170+D169)/1000),5)</f>
        <v>1.85544</v>
      </c>
      <c r="E166" s="91">
        <f>ROUND(((E167+E168+E170+E169)/1000),5)</f>
        <v>1.7350399999999999</v>
      </c>
      <c r="F166" s="91">
        <f>ROUND(((F167+F168+F170+F169)/1000),5)</f>
        <v>1.6486799999999999</v>
      </c>
      <c r="G166" s="91">
        <f t="shared" ref="G166:AA166" si="93">ROUND(((G167+G168+G170+G169)/1000),5)</f>
        <v>1.63533</v>
      </c>
      <c r="H166" s="91">
        <f t="shared" si="93"/>
        <v>1.65516</v>
      </c>
      <c r="I166" s="91">
        <f t="shared" si="93"/>
        <v>1.6934</v>
      </c>
      <c r="J166" s="91">
        <f t="shared" si="93"/>
        <v>1.7984199999999999</v>
      </c>
      <c r="K166" s="91">
        <f t="shared" si="93"/>
        <v>1.8730199999999999</v>
      </c>
      <c r="L166" s="91">
        <f t="shared" si="93"/>
        <v>2.1305900000000002</v>
      </c>
      <c r="M166" s="91">
        <f t="shared" si="93"/>
        <v>2.2468400000000002</v>
      </c>
      <c r="N166" s="91">
        <f t="shared" si="93"/>
        <v>2.3067000000000002</v>
      </c>
      <c r="O166" s="91">
        <f t="shared" si="93"/>
        <v>2.3205800000000001</v>
      </c>
      <c r="P166" s="91">
        <f t="shared" si="93"/>
        <v>2.3144800000000001</v>
      </c>
      <c r="Q166" s="91">
        <f t="shared" si="93"/>
        <v>2.3164199999999999</v>
      </c>
      <c r="R166" s="91">
        <f t="shared" si="93"/>
        <v>2.2730899999999998</v>
      </c>
      <c r="S166" s="91">
        <f t="shared" si="93"/>
        <v>2.2641200000000001</v>
      </c>
      <c r="T166" s="91">
        <f t="shared" si="93"/>
        <v>2.2791600000000001</v>
      </c>
      <c r="U166" s="91">
        <f t="shared" si="93"/>
        <v>2.3204699999999998</v>
      </c>
      <c r="V166" s="91">
        <f t="shared" si="93"/>
        <v>2.3155199999999998</v>
      </c>
      <c r="W166" s="91">
        <f t="shared" si="93"/>
        <v>2.2949899999999999</v>
      </c>
      <c r="X166" s="91">
        <f t="shared" si="93"/>
        <v>2.2420599999999999</v>
      </c>
      <c r="Y166" s="91">
        <f t="shared" si="93"/>
        <v>2.1454599999999999</v>
      </c>
      <c r="Z166" s="91">
        <f t="shared" si="93"/>
        <v>1.9377800000000001</v>
      </c>
      <c r="AA166" s="91">
        <f t="shared" si="93"/>
        <v>1.8444700000000001</v>
      </c>
    </row>
    <row r="167" spans="1:27" ht="12.75" hidden="1" customHeight="1" outlineLevel="1" x14ac:dyDescent="0.3">
      <c r="A167" s="99" t="s">
        <v>2440</v>
      </c>
      <c r="B167" s="63" t="s">
        <v>238</v>
      </c>
      <c r="C167" s="43" t="s">
        <v>79</v>
      </c>
      <c r="D167" s="44">
        <v>1472.73</v>
      </c>
      <c r="E167" s="44">
        <v>1352.33</v>
      </c>
      <c r="F167" s="44">
        <v>1265.97</v>
      </c>
      <c r="G167" s="44">
        <v>1252.6199999999999</v>
      </c>
      <c r="H167" s="44">
        <v>1272.45</v>
      </c>
      <c r="I167" s="44">
        <v>1310.69</v>
      </c>
      <c r="J167" s="44">
        <v>1415.71</v>
      </c>
      <c r="K167" s="44">
        <v>1490.31</v>
      </c>
      <c r="L167" s="44">
        <v>1747.88</v>
      </c>
      <c r="M167" s="44">
        <v>1864.13</v>
      </c>
      <c r="N167" s="44">
        <v>1923.99</v>
      </c>
      <c r="O167" s="44">
        <v>1937.87</v>
      </c>
      <c r="P167" s="44">
        <v>1931.77</v>
      </c>
      <c r="Q167" s="44">
        <v>1933.71</v>
      </c>
      <c r="R167" s="44">
        <v>1890.38</v>
      </c>
      <c r="S167" s="44">
        <v>1881.41</v>
      </c>
      <c r="T167" s="44">
        <v>1896.45</v>
      </c>
      <c r="U167" s="44">
        <v>1937.76</v>
      </c>
      <c r="V167" s="44">
        <v>1932.81</v>
      </c>
      <c r="W167" s="44">
        <v>1912.28</v>
      </c>
      <c r="X167" s="44">
        <v>1859.35</v>
      </c>
      <c r="Y167" s="44">
        <v>1762.75</v>
      </c>
      <c r="Z167" s="44">
        <v>1555.07</v>
      </c>
      <c r="AA167" s="44">
        <v>1461.76</v>
      </c>
    </row>
    <row r="168" spans="1:27" ht="12.75" hidden="1" customHeight="1" outlineLevel="1" x14ac:dyDescent="0.3">
      <c r="A168" s="99" t="s">
        <v>2441</v>
      </c>
      <c r="B168" s="63" t="s">
        <v>90</v>
      </c>
      <c r="C168" s="43" t="s">
        <v>79</v>
      </c>
      <c r="D168" s="44">
        <f>$D$158</f>
        <v>113.12</v>
      </c>
      <c r="E168" s="44">
        <f>$D$158</f>
        <v>113.12</v>
      </c>
      <c r="F168" s="44">
        <f t="shared" ref="F168:AA168" si="94">$D$158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3">
      <c r="A169" s="99" t="s">
        <v>2442</v>
      </c>
      <c r="B169" s="63" t="s">
        <v>83</v>
      </c>
      <c r="C169" s="43" t="s">
        <v>79</v>
      </c>
      <c r="D169" s="44">
        <v>4.8</v>
      </c>
      <c r="E169" s="44">
        <v>4.8</v>
      </c>
      <c r="F169" s="44">
        <v>4.8</v>
      </c>
      <c r="G169" s="44">
        <v>4.8</v>
      </c>
      <c r="H169" s="44">
        <v>4.8</v>
      </c>
      <c r="I169" s="44">
        <v>4.8</v>
      </c>
      <c r="J169" s="44">
        <v>4.8</v>
      </c>
      <c r="K169" s="44">
        <v>4.8</v>
      </c>
      <c r="L169" s="44">
        <v>4.8</v>
      </c>
      <c r="M169" s="44">
        <v>4.8</v>
      </c>
      <c r="N169" s="44">
        <v>4.8</v>
      </c>
      <c r="O169" s="44">
        <v>4.8</v>
      </c>
      <c r="P169" s="44">
        <v>4.8</v>
      </c>
      <c r="Q169" s="44">
        <v>4.8</v>
      </c>
      <c r="R169" s="44">
        <v>4.8</v>
      </c>
      <c r="S169" s="44">
        <v>4.8</v>
      </c>
      <c r="T169" s="44">
        <v>4.8</v>
      </c>
      <c r="U169" s="44">
        <v>4.8</v>
      </c>
      <c r="V169" s="44">
        <v>4.8</v>
      </c>
      <c r="W169" s="44">
        <v>4.8</v>
      </c>
      <c r="X169" s="44">
        <v>4.8</v>
      </c>
      <c r="Y169" s="44">
        <v>4.8</v>
      </c>
      <c r="Z169" s="44">
        <v>4.8</v>
      </c>
      <c r="AA169" s="44">
        <v>4.8</v>
      </c>
    </row>
    <row r="170" spans="1:27" ht="12.75" hidden="1" customHeight="1" outlineLevel="1" x14ac:dyDescent="0.3">
      <c r="A170" s="99" t="s">
        <v>2443</v>
      </c>
      <c r="B170" s="63" t="s">
        <v>81</v>
      </c>
      <c r="C170" s="43" t="s">
        <v>79</v>
      </c>
      <c r="D170" s="44">
        <f>$D$11</f>
        <v>264.79000000000002</v>
      </c>
      <c r="E170" s="44">
        <f t="shared" ref="E170:AA170" si="95">$D$11</f>
        <v>264.79000000000002</v>
      </c>
      <c r="F170" s="44">
        <f t="shared" si="95"/>
        <v>264.79000000000002</v>
      </c>
      <c r="G170" s="44">
        <f t="shared" si="95"/>
        <v>264.79000000000002</v>
      </c>
      <c r="H170" s="44">
        <f t="shared" si="95"/>
        <v>264.79000000000002</v>
      </c>
      <c r="I170" s="44">
        <f t="shared" si="95"/>
        <v>264.79000000000002</v>
      </c>
      <c r="J170" s="44">
        <f t="shared" si="95"/>
        <v>264.79000000000002</v>
      </c>
      <c r="K170" s="44">
        <f t="shared" si="95"/>
        <v>264.79000000000002</v>
      </c>
      <c r="L170" s="44">
        <f t="shared" si="95"/>
        <v>264.79000000000002</v>
      </c>
      <c r="M170" s="44">
        <f t="shared" si="95"/>
        <v>264.79000000000002</v>
      </c>
      <c r="N170" s="44">
        <f t="shared" si="95"/>
        <v>264.79000000000002</v>
      </c>
      <c r="O170" s="44">
        <f t="shared" si="95"/>
        <v>264.79000000000002</v>
      </c>
      <c r="P170" s="44">
        <f t="shared" si="95"/>
        <v>264.79000000000002</v>
      </c>
      <c r="Q170" s="44">
        <f t="shared" si="95"/>
        <v>264.79000000000002</v>
      </c>
      <c r="R170" s="44">
        <f t="shared" si="95"/>
        <v>264.79000000000002</v>
      </c>
      <c r="S170" s="44">
        <f t="shared" si="95"/>
        <v>264.79000000000002</v>
      </c>
      <c r="T170" s="44">
        <f t="shared" si="95"/>
        <v>264.79000000000002</v>
      </c>
      <c r="U170" s="44">
        <f t="shared" si="95"/>
        <v>264.79000000000002</v>
      </c>
      <c r="V170" s="44">
        <f t="shared" si="95"/>
        <v>264.79000000000002</v>
      </c>
      <c r="W170" s="44">
        <f t="shared" si="95"/>
        <v>264.79000000000002</v>
      </c>
      <c r="X170" s="44">
        <f t="shared" si="95"/>
        <v>264.79000000000002</v>
      </c>
      <c r="Y170" s="44">
        <f t="shared" si="95"/>
        <v>264.79000000000002</v>
      </c>
      <c r="Z170" s="44">
        <f t="shared" si="95"/>
        <v>264.79000000000002</v>
      </c>
      <c r="AA170" s="44">
        <f t="shared" si="95"/>
        <v>264.79000000000002</v>
      </c>
    </row>
    <row r="171" spans="1:27" ht="12.75" customHeight="1" collapsed="1" x14ac:dyDescent="0.3">
      <c r="A171" s="98" t="s">
        <v>2444</v>
      </c>
      <c r="B171" s="28" t="str">
        <f>"04"&amp;"."&amp;$B$753&amp;"."&amp;$B$754</f>
        <v>04.02.2024</v>
      </c>
      <c r="C171" s="90" t="s">
        <v>76</v>
      </c>
      <c r="D171" s="91">
        <f>ROUND(((D172+D173+D175+D174)/1000),5)</f>
        <v>1.7813000000000001</v>
      </c>
      <c r="E171" s="91">
        <f>ROUND(((E172+E173+E175+E174)/1000),5)</f>
        <v>1.6227199999999999</v>
      </c>
      <c r="F171" s="91">
        <f>ROUND(((F172+F173+F175+F174)/1000),5)</f>
        <v>1.5722700000000001</v>
      </c>
      <c r="G171" s="91">
        <f t="shared" ref="G171:AA171" si="96">ROUND(((G172+G173+G175+G174)/1000),5)</f>
        <v>1.56396</v>
      </c>
      <c r="H171" s="91">
        <f t="shared" si="96"/>
        <v>1.5691299999999999</v>
      </c>
      <c r="I171" s="91">
        <f t="shared" si="96"/>
        <v>1.5854200000000001</v>
      </c>
      <c r="J171" s="91">
        <f t="shared" si="96"/>
        <v>1.6201099999999999</v>
      </c>
      <c r="K171" s="91">
        <f t="shared" si="96"/>
        <v>1.7742100000000001</v>
      </c>
      <c r="L171" s="91">
        <f t="shared" si="96"/>
        <v>1.8891800000000001</v>
      </c>
      <c r="M171" s="91">
        <f t="shared" si="96"/>
        <v>2.0975299999999999</v>
      </c>
      <c r="N171" s="91">
        <f t="shared" si="96"/>
        <v>2.1791800000000001</v>
      </c>
      <c r="O171" s="91">
        <f t="shared" si="96"/>
        <v>2.2067700000000001</v>
      </c>
      <c r="P171" s="91">
        <f t="shared" si="96"/>
        <v>2.21217</v>
      </c>
      <c r="Q171" s="91">
        <f t="shared" si="96"/>
        <v>2.2160600000000001</v>
      </c>
      <c r="R171" s="91">
        <f t="shared" si="96"/>
        <v>2.1780400000000002</v>
      </c>
      <c r="S171" s="91">
        <f t="shared" si="96"/>
        <v>2.1896800000000001</v>
      </c>
      <c r="T171" s="91">
        <f t="shared" si="96"/>
        <v>2.2164799999999998</v>
      </c>
      <c r="U171" s="91">
        <f t="shared" si="96"/>
        <v>2.2690899999999998</v>
      </c>
      <c r="V171" s="91">
        <f t="shared" si="96"/>
        <v>2.2504300000000002</v>
      </c>
      <c r="W171" s="91">
        <f t="shared" si="96"/>
        <v>2.2152500000000002</v>
      </c>
      <c r="X171" s="91">
        <f t="shared" si="96"/>
        <v>2.2079200000000001</v>
      </c>
      <c r="Y171" s="91">
        <f t="shared" si="96"/>
        <v>2.1102699999999999</v>
      </c>
      <c r="Z171" s="91">
        <f t="shared" si="96"/>
        <v>1.87303</v>
      </c>
      <c r="AA171" s="91">
        <f t="shared" si="96"/>
        <v>1.8249599999999999</v>
      </c>
    </row>
    <row r="172" spans="1:27" ht="12.75" hidden="1" customHeight="1" outlineLevel="1" x14ac:dyDescent="0.3">
      <c r="A172" s="99" t="s">
        <v>2445</v>
      </c>
      <c r="B172" s="63" t="s">
        <v>238</v>
      </c>
      <c r="C172" s="43" t="s">
        <v>79</v>
      </c>
      <c r="D172" s="44">
        <v>1398.59</v>
      </c>
      <c r="E172" s="44">
        <v>1240.01</v>
      </c>
      <c r="F172" s="44">
        <v>1189.56</v>
      </c>
      <c r="G172" s="44">
        <v>1181.25</v>
      </c>
      <c r="H172" s="44">
        <v>1186.42</v>
      </c>
      <c r="I172" s="44">
        <v>1202.71</v>
      </c>
      <c r="J172" s="44">
        <v>1237.4000000000001</v>
      </c>
      <c r="K172" s="44">
        <v>1391.5</v>
      </c>
      <c r="L172" s="44">
        <v>1506.47</v>
      </c>
      <c r="M172" s="44">
        <v>1714.82</v>
      </c>
      <c r="N172" s="44">
        <v>1796.47</v>
      </c>
      <c r="O172" s="44">
        <v>1824.06</v>
      </c>
      <c r="P172" s="44">
        <v>1829.46</v>
      </c>
      <c r="Q172" s="44">
        <v>1833.35</v>
      </c>
      <c r="R172" s="44">
        <v>1795.33</v>
      </c>
      <c r="S172" s="44">
        <v>1806.97</v>
      </c>
      <c r="T172" s="44">
        <v>1833.77</v>
      </c>
      <c r="U172" s="44">
        <v>1886.38</v>
      </c>
      <c r="V172" s="44">
        <v>1867.72</v>
      </c>
      <c r="W172" s="44">
        <v>1832.54</v>
      </c>
      <c r="X172" s="44">
        <v>1825.21</v>
      </c>
      <c r="Y172" s="44">
        <v>1727.56</v>
      </c>
      <c r="Z172" s="44">
        <v>1490.32</v>
      </c>
      <c r="AA172" s="44">
        <v>1442.25</v>
      </c>
    </row>
    <row r="173" spans="1:27" ht="12.75" hidden="1" customHeight="1" outlineLevel="1" x14ac:dyDescent="0.3">
      <c r="A173" s="99" t="s">
        <v>2446</v>
      </c>
      <c r="B173" s="63" t="s">
        <v>90</v>
      </c>
      <c r="C173" s="43" t="s">
        <v>79</v>
      </c>
      <c r="D173" s="44">
        <f>$D$158</f>
        <v>113.12</v>
      </c>
      <c r="E173" s="44">
        <f>$D$158</f>
        <v>113.12</v>
      </c>
      <c r="F173" s="44">
        <f t="shared" ref="F173:AA173" si="97">$D$158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3">
      <c r="A174" s="99" t="s">
        <v>2447</v>
      </c>
      <c r="B174" s="63" t="s">
        <v>83</v>
      </c>
      <c r="C174" s="43" t="s">
        <v>79</v>
      </c>
      <c r="D174" s="44">
        <v>4.8</v>
      </c>
      <c r="E174" s="44">
        <v>4.8</v>
      </c>
      <c r="F174" s="44">
        <v>4.8</v>
      </c>
      <c r="G174" s="44">
        <v>4.8</v>
      </c>
      <c r="H174" s="44">
        <v>4.8</v>
      </c>
      <c r="I174" s="44">
        <v>4.8</v>
      </c>
      <c r="J174" s="44">
        <v>4.8</v>
      </c>
      <c r="K174" s="44">
        <v>4.8</v>
      </c>
      <c r="L174" s="44">
        <v>4.8</v>
      </c>
      <c r="M174" s="44">
        <v>4.8</v>
      </c>
      <c r="N174" s="44">
        <v>4.8</v>
      </c>
      <c r="O174" s="44">
        <v>4.8</v>
      </c>
      <c r="P174" s="44">
        <v>4.8</v>
      </c>
      <c r="Q174" s="44">
        <v>4.8</v>
      </c>
      <c r="R174" s="44">
        <v>4.8</v>
      </c>
      <c r="S174" s="44">
        <v>4.8</v>
      </c>
      <c r="T174" s="44">
        <v>4.8</v>
      </c>
      <c r="U174" s="44">
        <v>4.8</v>
      </c>
      <c r="V174" s="44">
        <v>4.8</v>
      </c>
      <c r="W174" s="44">
        <v>4.8</v>
      </c>
      <c r="X174" s="44">
        <v>4.8</v>
      </c>
      <c r="Y174" s="44">
        <v>4.8</v>
      </c>
      <c r="Z174" s="44">
        <v>4.8</v>
      </c>
      <c r="AA174" s="44">
        <v>4.8</v>
      </c>
    </row>
    <row r="175" spans="1:27" ht="12.75" hidden="1" customHeight="1" outlineLevel="1" x14ac:dyDescent="0.3">
      <c r="A175" s="99" t="s">
        <v>2448</v>
      </c>
      <c r="B175" s="63" t="s">
        <v>81</v>
      </c>
      <c r="C175" s="43" t="s">
        <v>79</v>
      </c>
      <c r="D175" s="44">
        <f>$D$11</f>
        <v>264.79000000000002</v>
      </c>
      <c r="E175" s="44">
        <f t="shared" ref="E175:AA175" si="98">$D$11</f>
        <v>264.79000000000002</v>
      </c>
      <c r="F175" s="44">
        <f t="shared" si="98"/>
        <v>264.79000000000002</v>
      </c>
      <c r="G175" s="44">
        <f t="shared" si="98"/>
        <v>264.79000000000002</v>
      </c>
      <c r="H175" s="44">
        <f t="shared" si="98"/>
        <v>264.79000000000002</v>
      </c>
      <c r="I175" s="44">
        <f t="shared" si="98"/>
        <v>264.79000000000002</v>
      </c>
      <c r="J175" s="44">
        <f t="shared" si="98"/>
        <v>264.79000000000002</v>
      </c>
      <c r="K175" s="44">
        <f t="shared" si="98"/>
        <v>264.79000000000002</v>
      </c>
      <c r="L175" s="44">
        <f t="shared" si="98"/>
        <v>264.79000000000002</v>
      </c>
      <c r="M175" s="44">
        <f t="shared" si="98"/>
        <v>264.79000000000002</v>
      </c>
      <c r="N175" s="44">
        <f t="shared" si="98"/>
        <v>264.79000000000002</v>
      </c>
      <c r="O175" s="44">
        <f t="shared" si="98"/>
        <v>264.79000000000002</v>
      </c>
      <c r="P175" s="44">
        <f t="shared" si="98"/>
        <v>264.79000000000002</v>
      </c>
      <c r="Q175" s="44">
        <f t="shared" si="98"/>
        <v>264.79000000000002</v>
      </c>
      <c r="R175" s="44">
        <f t="shared" si="98"/>
        <v>264.79000000000002</v>
      </c>
      <c r="S175" s="44">
        <f t="shared" si="98"/>
        <v>264.79000000000002</v>
      </c>
      <c r="T175" s="44">
        <f t="shared" si="98"/>
        <v>264.79000000000002</v>
      </c>
      <c r="U175" s="44">
        <f t="shared" si="98"/>
        <v>264.79000000000002</v>
      </c>
      <c r="V175" s="44">
        <f t="shared" si="98"/>
        <v>264.79000000000002</v>
      </c>
      <c r="W175" s="44">
        <f t="shared" si="98"/>
        <v>264.79000000000002</v>
      </c>
      <c r="X175" s="44">
        <f t="shared" si="98"/>
        <v>264.79000000000002</v>
      </c>
      <c r="Y175" s="44">
        <f t="shared" si="98"/>
        <v>264.79000000000002</v>
      </c>
      <c r="Z175" s="44">
        <f t="shared" si="98"/>
        <v>264.79000000000002</v>
      </c>
      <c r="AA175" s="44">
        <f t="shared" si="98"/>
        <v>264.79000000000002</v>
      </c>
    </row>
    <row r="176" spans="1:27" ht="12.75" customHeight="1" collapsed="1" x14ac:dyDescent="0.3">
      <c r="A176" s="98" t="s">
        <v>2449</v>
      </c>
      <c r="B176" s="28" t="str">
        <f>"05"&amp;"."&amp;$B$753&amp;"."&amp;$B$754</f>
        <v>05.02.2024</v>
      </c>
      <c r="C176" s="90" t="s">
        <v>76</v>
      </c>
      <c r="D176" s="91">
        <f>ROUND(((D177+D178+D180+D179)/1000),5)</f>
        <v>1.68832</v>
      </c>
      <c r="E176" s="91">
        <f>ROUND(((E177+E178+E180+E179)/1000),5)</f>
        <v>1.5805199999999999</v>
      </c>
      <c r="F176" s="91">
        <f>ROUND(((F177+F178+F180+F179)/1000),5)</f>
        <v>1.55741</v>
      </c>
      <c r="G176" s="91">
        <f t="shared" ref="G176:AA176" si="99">ROUND(((G177+G178+G180+G179)/1000),5)</f>
        <v>1.56481</v>
      </c>
      <c r="H176" s="91">
        <f t="shared" si="99"/>
        <v>1.6029100000000001</v>
      </c>
      <c r="I176" s="91">
        <f t="shared" si="99"/>
        <v>1.71723</v>
      </c>
      <c r="J176" s="91">
        <f t="shared" si="99"/>
        <v>1.8878299999999999</v>
      </c>
      <c r="K176" s="91">
        <f t="shared" si="99"/>
        <v>2.1701899999999998</v>
      </c>
      <c r="L176" s="91">
        <f t="shared" si="99"/>
        <v>2.3558699999999999</v>
      </c>
      <c r="M176" s="91">
        <f t="shared" si="99"/>
        <v>2.4134799999999998</v>
      </c>
      <c r="N176" s="91">
        <f t="shared" si="99"/>
        <v>2.4284400000000002</v>
      </c>
      <c r="O176" s="91">
        <f t="shared" si="99"/>
        <v>2.4573</v>
      </c>
      <c r="P176" s="91">
        <f t="shared" si="99"/>
        <v>2.4366300000000001</v>
      </c>
      <c r="Q176" s="91">
        <f t="shared" si="99"/>
        <v>2.4223499999999998</v>
      </c>
      <c r="R176" s="91">
        <f t="shared" si="99"/>
        <v>2.4127200000000002</v>
      </c>
      <c r="S176" s="91">
        <f t="shared" si="99"/>
        <v>2.35487</v>
      </c>
      <c r="T176" s="91">
        <f t="shared" si="99"/>
        <v>2.3213499999999998</v>
      </c>
      <c r="U176" s="91">
        <f t="shared" si="99"/>
        <v>2.3706700000000001</v>
      </c>
      <c r="V176" s="91">
        <f t="shared" si="99"/>
        <v>2.4029099999999999</v>
      </c>
      <c r="W176" s="91">
        <f t="shared" si="99"/>
        <v>2.3965900000000002</v>
      </c>
      <c r="X176" s="91">
        <f t="shared" si="99"/>
        <v>2.2179000000000002</v>
      </c>
      <c r="Y176" s="91">
        <f t="shared" si="99"/>
        <v>2.1113900000000001</v>
      </c>
      <c r="Z176" s="91">
        <f t="shared" si="99"/>
        <v>1.8731599999999999</v>
      </c>
      <c r="AA176" s="91">
        <f t="shared" si="99"/>
        <v>1.7339599999999999</v>
      </c>
    </row>
    <row r="177" spans="1:27" ht="12.75" hidden="1" customHeight="1" outlineLevel="1" x14ac:dyDescent="0.3">
      <c r="A177" s="99" t="s">
        <v>2450</v>
      </c>
      <c r="B177" s="63" t="s">
        <v>238</v>
      </c>
      <c r="C177" s="43" t="s">
        <v>79</v>
      </c>
      <c r="D177" s="44">
        <v>1305.6099999999999</v>
      </c>
      <c r="E177" s="44">
        <v>1197.81</v>
      </c>
      <c r="F177" s="44">
        <v>1174.7</v>
      </c>
      <c r="G177" s="44">
        <v>1182.0999999999999</v>
      </c>
      <c r="H177" s="44">
        <v>1220.2</v>
      </c>
      <c r="I177" s="44">
        <v>1334.52</v>
      </c>
      <c r="J177" s="44">
        <v>1505.12</v>
      </c>
      <c r="K177" s="44">
        <v>1787.48</v>
      </c>
      <c r="L177" s="44">
        <v>1973.16</v>
      </c>
      <c r="M177" s="44">
        <v>2030.77</v>
      </c>
      <c r="N177" s="44">
        <v>2045.73</v>
      </c>
      <c r="O177" s="44">
        <v>2074.59</v>
      </c>
      <c r="P177" s="44">
        <v>2053.92</v>
      </c>
      <c r="Q177" s="44">
        <v>2039.64</v>
      </c>
      <c r="R177" s="44">
        <v>2030.01</v>
      </c>
      <c r="S177" s="44">
        <v>1972.16</v>
      </c>
      <c r="T177" s="44">
        <v>1938.64</v>
      </c>
      <c r="U177" s="44">
        <v>1987.96</v>
      </c>
      <c r="V177" s="44">
        <v>2020.2</v>
      </c>
      <c r="W177" s="44">
        <v>2013.88</v>
      </c>
      <c r="X177" s="44">
        <v>1835.19</v>
      </c>
      <c r="Y177" s="44">
        <v>1728.68</v>
      </c>
      <c r="Z177" s="44">
        <v>1490.45</v>
      </c>
      <c r="AA177" s="44">
        <v>1351.25</v>
      </c>
    </row>
    <row r="178" spans="1:27" ht="12.75" hidden="1" customHeight="1" outlineLevel="1" x14ac:dyDescent="0.3">
      <c r="A178" s="99" t="s">
        <v>2451</v>
      </c>
      <c r="B178" s="63" t="s">
        <v>90</v>
      </c>
      <c r="C178" s="43" t="s">
        <v>79</v>
      </c>
      <c r="D178" s="44">
        <f>$D$158</f>
        <v>113.12</v>
      </c>
      <c r="E178" s="44">
        <f>$D$158</f>
        <v>113.12</v>
      </c>
      <c r="F178" s="44">
        <f t="shared" ref="F178:AA178" si="100">$D$158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3">
      <c r="A179" s="99" t="s">
        <v>2452</v>
      </c>
      <c r="B179" s="63" t="s">
        <v>83</v>
      </c>
      <c r="C179" s="43" t="s">
        <v>79</v>
      </c>
      <c r="D179" s="44">
        <v>4.8</v>
      </c>
      <c r="E179" s="44">
        <v>4.8</v>
      </c>
      <c r="F179" s="44">
        <v>4.8</v>
      </c>
      <c r="G179" s="44">
        <v>4.8</v>
      </c>
      <c r="H179" s="44">
        <v>4.8</v>
      </c>
      <c r="I179" s="44">
        <v>4.8</v>
      </c>
      <c r="J179" s="44">
        <v>4.8</v>
      </c>
      <c r="K179" s="44">
        <v>4.8</v>
      </c>
      <c r="L179" s="44">
        <v>4.8</v>
      </c>
      <c r="M179" s="44">
        <v>4.8</v>
      </c>
      <c r="N179" s="44">
        <v>4.8</v>
      </c>
      <c r="O179" s="44">
        <v>4.8</v>
      </c>
      <c r="P179" s="44">
        <v>4.8</v>
      </c>
      <c r="Q179" s="44">
        <v>4.8</v>
      </c>
      <c r="R179" s="44">
        <v>4.8</v>
      </c>
      <c r="S179" s="44">
        <v>4.8</v>
      </c>
      <c r="T179" s="44">
        <v>4.8</v>
      </c>
      <c r="U179" s="44">
        <v>4.8</v>
      </c>
      <c r="V179" s="44">
        <v>4.8</v>
      </c>
      <c r="W179" s="44">
        <v>4.8</v>
      </c>
      <c r="X179" s="44">
        <v>4.8</v>
      </c>
      <c r="Y179" s="44">
        <v>4.8</v>
      </c>
      <c r="Z179" s="44">
        <v>4.8</v>
      </c>
      <c r="AA179" s="44">
        <v>4.8</v>
      </c>
    </row>
    <row r="180" spans="1:27" ht="12.75" hidden="1" customHeight="1" outlineLevel="1" x14ac:dyDescent="0.3">
      <c r="A180" s="99" t="s">
        <v>2453</v>
      </c>
      <c r="B180" s="63" t="s">
        <v>81</v>
      </c>
      <c r="C180" s="43" t="s">
        <v>79</v>
      </c>
      <c r="D180" s="44">
        <f>$D$11</f>
        <v>264.79000000000002</v>
      </c>
      <c r="E180" s="44">
        <f t="shared" ref="E180:AA180" si="101">$D$11</f>
        <v>264.79000000000002</v>
      </c>
      <c r="F180" s="44">
        <f t="shared" si="101"/>
        <v>264.79000000000002</v>
      </c>
      <c r="G180" s="44">
        <f t="shared" si="101"/>
        <v>264.79000000000002</v>
      </c>
      <c r="H180" s="44">
        <f t="shared" si="101"/>
        <v>264.79000000000002</v>
      </c>
      <c r="I180" s="44">
        <f t="shared" si="101"/>
        <v>264.79000000000002</v>
      </c>
      <c r="J180" s="44">
        <f t="shared" si="101"/>
        <v>264.79000000000002</v>
      </c>
      <c r="K180" s="44">
        <f t="shared" si="101"/>
        <v>264.79000000000002</v>
      </c>
      <c r="L180" s="44">
        <f t="shared" si="101"/>
        <v>264.79000000000002</v>
      </c>
      <c r="M180" s="44">
        <f t="shared" si="101"/>
        <v>264.79000000000002</v>
      </c>
      <c r="N180" s="44">
        <f t="shared" si="101"/>
        <v>264.79000000000002</v>
      </c>
      <c r="O180" s="44">
        <f t="shared" si="101"/>
        <v>264.79000000000002</v>
      </c>
      <c r="P180" s="44">
        <f t="shared" si="101"/>
        <v>264.79000000000002</v>
      </c>
      <c r="Q180" s="44">
        <f t="shared" si="101"/>
        <v>264.79000000000002</v>
      </c>
      <c r="R180" s="44">
        <f t="shared" si="101"/>
        <v>264.79000000000002</v>
      </c>
      <c r="S180" s="44">
        <f t="shared" si="101"/>
        <v>264.79000000000002</v>
      </c>
      <c r="T180" s="44">
        <f t="shared" si="101"/>
        <v>264.79000000000002</v>
      </c>
      <c r="U180" s="44">
        <f t="shared" si="101"/>
        <v>264.79000000000002</v>
      </c>
      <c r="V180" s="44">
        <f t="shared" si="101"/>
        <v>264.79000000000002</v>
      </c>
      <c r="W180" s="44">
        <f t="shared" si="101"/>
        <v>264.79000000000002</v>
      </c>
      <c r="X180" s="44">
        <f t="shared" si="101"/>
        <v>264.79000000000002</v>
      </c>
      <c r="Y180" s="44">
        <f t="shared" si="101"/>
        <v>264.79000000000002</v>
      </c>
      <c r="Z180" s="44">
        <f t="shared" si="101"/>
        <v>264.79000000000002</v>
      </c>
      <c r="AA180" s="44">
        <f t="shared" si="101"/>
        <v>264.79000000000002</v>
      </c>
    </row>
    <row r="181" spans="1:27" ht="12.75" customHeight="1" collapsed="1" x14ac:dyDescent="0.3">
      <c r="A181" s="98" t="s">
        <v>2454</v>
      </c>
      <c r="B181" s="28" t="str">
        <f>"06"&amp;"."&amp;$B$753&amp;"."&amp;$B$754</f>
        <v>06.02.2024</v>
      </c>
      <c r="C181" s="90" t="s">
        <v>76</v>
      </c>
      <c r="D181" s="91">
        <f>ROUND(((D182+D183+D185+D184)/1000),5)</f>
        <v>1.6338699999999999</v>
      </c>
      <c r="E181" s="91">
        <f>ROUND(((E182+E183+E185+E184)/1000),5)</f>
        <v>1.57487</v>
      </c>
      <c r="F181" s="91">
        <f>ROUND(((F182+F183+F185+F184)/1000),5)</f>
        <v>1.54555</v>
      </c>
      <c r="G181" s="91">
        <f t="shared" ref="G181:AA181" si="102">ROUND(((G182+G183+G185+G184)/1000),5)</f>
        <v>1.5338099999999999</v>
      </c>
      <c r="H181" s="91">
        <f t="shared" si="102"/>
        <v>1.5798399999999999</v>
      </c>
      <c r="I181" s="91">
        <f t="shared" si="102"/>
        <v>1.6429199999999999</v>
      </c>
      <c r="J181" s="91">
        <f t="shared" si="102"/>
        <v>1.8085599999999999</v>
      </c>
      <c r="K181" s="91">
        <f t="shared" si="102"/>
        <v>2.0592600000000001</v>
      </c>
      <c r="L181" s="91">
        <f t="shared" si="102"/>
        <v>2.2185199999999998</v>
      </c>
      <c r="M181" s="91">
        <f t="shared" si="102"/>
        <v>2.25285</v>
      </c>
      <c r="N181" s="91">
        <f t="shared" si="102"/>
        <v>2.27495</v>
      </c>
      <c r="O181" s="91">
        <f t="shared" si="102"/>
        <v>2.3073199999999998</v>
      </c>
      <c r="P181" s="91">
        <f t="shared" si="102"/>
        <v>2.2804899999999999</v>
      </c>
      <c r="Q181" s="91">
        <f t="shared" si="102"/>
        <v>2.3031799999999998</v>
      </c>
      <c r="R181" s="91">
        <f t="shared" si="102"/>
        <v>2.2891599999999999</v>
      </c>
      <c r="S181" s="91">
        <f t="shared" si="102"/>
        <v>2.2438699999999998</v>
      </c>
      <c r="T181" s="91">
        <f t="shared" si="102"/>
        <v>2.2224200000000001</v>
      </c>
      <c r="U181" s="91">
        <f t="shared" si="102"/>
        <v>2.2606600000000001</v>
      </c>
      <c r="V181" s="91">
        <f t="shared" si="102"/>
        <v>2.2658200000000002</v>
      </c>
      <c r="W181" s="91">
        <f t="shared" si="102"/>
        <v>2.2756799999999999</v>
      </c>
      <c r="X181" s="91">
        <f t="shared" si="102"/>
        <v>2.1813799999999999</v>
      </c>
      <c r="Y181" s="91">
        <f t="shared" si="102"/>
        <v>2.0844299999999998</v>
      </c>
      <c r="Z181" s="91">
        <f t="shared" si="102"/>
        <v>1.87209</v>
      </c>
      <c r="AA181" s="91">
        <f t="shared" si="102"/>
        <v>1.655</v>
      </c>
    </row>
    <row r="182" spans="1:27" ht="12.75" hidden="1" customHeight="1" outlineLevel="1" x14ac:dyDescent="0.3">
      <c r="A182" s="99" t="s">
        <v>2455</v>
      </c>
      <c r="B182" s="63" t="s">
        <v>238</v>
      </c>
      <c r="C182" s="43" t="s">
        <v>79</v>
      </c>
      <c r="D182" s="44">
        <v>1251.1600000000001</v>
      </c>
      <c r="E182" s="44">
        <v>1192.1600000000001</v>
      </c>
      <c r="F182" s="44">
        <v>1162.8399999999999</v>
      </c>
      <c r="G182" s="44">
        <v>1151.0999999999999</v>
      </c>
      <c r="H182" s="44">
        <v>1197.1300000000001</v>
      </c>
      <c r="I182" s="44">
        <v>1260.21</v>
      </c>
      <c r="J182" s="44">
        <v>1425.85</v>
      </c>
      <c r="K182" s="44">
        <v>1676.55</v>
      </c>
      <c r="L182" s="44">
        <v>1835.81</v>
      </c>
      <c r="M182" s="44">
        <v>1870.14</v>
      </c>
      <c r="N182" s="44">
        <v>1892.24</v>
      </c>
      <c r="O182" s="44">
        <v>1924.61</v>
      </c>
      <c r="P182" s="44">
        <v>1897.78</v>
      </c>
      <c r="Q182" s="44">
        <v>1920.47</v>
      </c>
      <c r="R182" s="44">
        <v>1906.45</v>
      </c>
      <c r="S182" s="44">
        <v>1861.16</v>
      </c>
      <c r="T182" s="44">
        <v>1839.71</v>
      </c>
      <c r="U182" s="44">
        <v>1877.95</v>
      </c>
      <c r="V182" s="44">
        <v>1883.11</v>
      </c>
      <c r="W182" s="44">
        <v>1892.97</v>
      </c>
      <c r="X182" s="44">
        <v>1798.67</v>
      </c>
      <c r="Y182" s="44">
        <v>1701.72</v>
      </c>
      <c r="Z182" s="44">
        <v>1489.38</v>
      </c>
      <c r="AA182" s="44">
        <v>1272.29</v>
      </c>
    </row>
    <row r="183" spans="1:27" ht="12.75" hidden="1" customHeight="1" outlineLevel="1" x14ac:dyDescent="0.3">
      <c r="A183" s="99" t="s">
        <v>2456</v>
      </c>
      <c r="B183" s="63" t="s">
        <v>90</v>
      </c>
      <c r="C183" s="43" t="s">
        <v>79</v>
      </c>
      <c r="D183" s="44">
        <f>$D$158</f>
        <v>113.12</v>
      </c>
      <c r="E183" s="44">
        <f>$D$158</f>
        <v>113.12</v>
      </c>
      <c r="F183" s="44">
        <f t="shared" ref="F183:AA183" si="103">$D$158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3">
      <c r="A184" s="99" t="s">
        <v>2457</v>
      </c>
      <c r="B184" s="63" t="s">
        <v>83</v>
      </c>
      <c r="C184" s="43" t="s">
        <v>79</v>
      </c>
      <c r="D184" s="44">
        <v>4.8</v>
      </c>
      <c r="E184" s="44">
        <v>4.8</v>
      </c>
      <c r="F184" s="44">
        <v>4.8</v>
      </c>
      <c r="G184" s="44">
        <v>4.8</v>
      </c>
      <c r="H184" s="44">
        <v>4.8</v>
      </c>
      <c r="I184" s="44">
        <v>4.8</v>
      </c>
      <c r="J184" s="44">
        <v>4.8</v>
      </c>
      <c r="K184" s="44">
        <v>4.8</v>
      </c>
      <c r="L184" s="44">
        <v>4.8</v>
      </c>
      <c r="M184" s="44">
        <v>4.8</v>
      </c>
      <c r="N184" s="44">
        <v>4.8</v>
      </c>
      <c r="O184" s="44">
        <v>4.8</v>
      </c>
      <c r="P184" s="44">
        <v>4.8</v>
      </c>
      <c r="Q184" s="44">
        <v>4.8</v>
      </c>
      <c r="R184" s="44">
        <v>4.8</v>
      </c>
      <c r="S184" s="44">
        <v>4.8</v>
      </c>
      <c r="T184" s="44">
        <v>4.8</v>
      </c>
      <c r="U184" s="44">
        <v>4.8</v>
      </c>
      <c r="V184" s="44">
        <v>4.8</v>
      </c>
      <c r="W184" s="44">
        <v>4.8</v>
      </c>
      <c r="X184" s="44">
        <v>4.8</v>
      </c>
      <c r="Y184" s="44">
        <v>4.8</v>
      </c>
      <c r="Z184" s="44">
        <v>4.8</v>
      </c>
      <c r="AA184" s="44">
        <v>4.8</v>
      </c>
    </row>
    <row r="185" spans="1:27" ht="12.75" hidden="1" customHeight="1" outlineLevel="1" x14ac:dyDescent="0.3">
      <c r="A185" s="99" t="s">
        <v>2458</v>
      </c>
      <c r="B185" s="63" t="s">
        <v>81</v>
      </c>
      <c r="C185" s="43" t="s">
        <v>79</v>
      </c>
      <c r="D185" s="44">
        <f>$D$11</f>
        <v>264.79000000000002</v>
      </c>
      <c r="E185" s="44">
        <f t="shared" ref="E185:AA185" si="104">$D$11</f>
        <v>264.79000000000002</v>
      </c>
      <c r="F185" s="44">
        <f t="shared" si="104"/>
        <v>264.79000000000002</v>
      </c>
      <c r="G185" s="44">
        <f t="shared" si="104"/>
        <v>264.79000000000002</v>
      </c>
      <c r="H185" s="44">
        <f t="shared" si="104"/>
        <v>264.79000000000002</v>
      </c>
      <c r="I185" s="44">
        <f t="shared" si="104"/>
        <v>264.79000000000002</v>
      </c>
      <c r="J185" s="44">
        <f t="shared" si="104"/>
        <v>264.79000000000002</v>
      </c>
      <c r="K185" s="44">
        <f t="shared" si="104"/>
        <v>264.79000000000002</v>
      </c>
      <c r="L185" s="44">
        <f t="shared" si="104"/>
        <v>264.79000000000002</v>
      </c>
      <c r="M185" s="44">
        <f t="shared" si="104"/>
        <v>264.79000000000002</v>
      </c>
      <c r="N185" s="44">
        <f t="shared" si="104"/>
        <v>264.79000000000002</v>
      </c>
      <c r="O185" s="44">
        <f t="shared" si="104"/>
        <v>264.79000000000002</v>
      </c>
      <c r="P185" s="44">
        <f t="shared" si="104"/>
        <v>264.79000000000002</v>
      </c>
      <c r="Q185" s="44">
        <f t="shared" si="104"/>
        <v>264.79000000000002</v>
      </c>
      <c r="R185" s="44">
        <f t="shared" si="104"/>
        <v>264.79000000000002</v>
      </c>
      <c r="S185" s="44">
        <f t="shared" si="104"/>
        <v>264.79000000000002</v>
      </c>
      <c r="T185" s="44">
        <f t="shared" si="104"/>
        <v>264.79000000000002</v>
      </c>
      <c r="U185" s="44">
        <f t="shared" si="104"/>
        <v>264.79000000000002</v>
      </c>
      <c r="V185" s="44">
        <f t="shared" si="104"/>
        <v>264.79000000000002</v>
      </c>
      <c r="W185" s="44">
        <f t="shared" si="104"/>
        <v>264.79000000000002</v>
      </c>
      <c r="X185" s="44">
        <f t="shared" si="104"/>
        <v>264.79000000000002</v>
      </c>
      <c r="Y185" s="44">
        <f t="shared" si="104"/>
        <v>264.79000000000002</v>
      </c>
      <c r="Z185" s="44">
        <f t="shared" si="104"/>
        <v>264.79000000000002</v>
      </c>
      <c r="AA185" s="44">
        <f t="shared" si="104"/>
        <v>264.79000000000002</v>
      </c>
    </row>
    <row r="186" spans="1:27" ht="12.75" customHeight="1" collapsed="1" x14ac:dyDescent="0.3">
      <c r="A186" s="98" t="s">
        <v>2459</v>
      </c>
      <c r="B186" s="28" t="str">
        <f>"07"&amp;"."&amp;$B$753&amp;"."&amp;$B$754</f>
        <v>07.02.2024</v>
      </c>
      <c r="C186" s="90" t="s">
        <v>76</v>
      </c>
      <c r="D186" s="91">
        <f>ROUND(((D187+D188+D190+D189)/1000),5)</f>
        <v>1.65465</v>
      </c>
      <c r="E186" s="91">
        <f>ROUND(((E187+E188+E190+E189)/1000),5)</f>
        <v>1.5989599999999999</v>
      </c>
      <c r="F186" s="91">
        <f>ROUND(((F187+F188+F190+F189)/1000),5)</f>
        <v>1.5604199999999999</v>
      </c>
      <c r="G186" s="91">
        <f t="shared" ref="G186:AA186" si="105">ROUND(((G187+G188+G190+G189)/1000),5)</f>
        <v>1.55531</v>
      </c>
      <c r="H186" s="91">
        <f t="shared" si="105"/>
        <v>1.58954</v>
      </c>
      <c r="I186" s="91">
        <f t="shared" si="105"/>
        <v>1.64666</v>
      </c>
      <c r="J186" s="91">
        <f t="shared" si="105"/>
        <v>1.8332999999999999</v>
      </c>
      <c r="K186" s="91">
        <f t="shared" si="105"/>
        <v>2.10894</v>
      </c>
      <c r="L186" s="91">
        <f t="shared" si="105"/>
        <v>2.27047</v>
      </c>
      <c r="M186" s="91">
        <f t="shared" si="105"/>
        <v>2.3278300000000001</v>
      </c>
      <c r="N186" s="91">
        <f t="shared" si="105"/>
        <v>2.3626200000000002</v>
      </c>
      <c r="O186" s="91">
        <f t="shared" si="105"/>
        <v>2.3994499999999999</v>
      </c>
      <c r="P186" s="91">
        <f t="shared" si="105"/>
        <v>2.3652000000000002</v>
      </c>
      <c r="Q186" s="91">
        <f t="shared" si="105"/>
        <v>2.39411</v>
      </c>
      <c r="R186" s="91">
        <f t="shared" si="105"/>
        <v>2.3940299999999999</v>
      </c>
      <c r="S186" s="91">
        <f t="shared" si="105"/>
        <v>2.30992</v>
      </c>
      <c r="T186" s="91">
        <f t="shared" si="105"/>
        <v>2.27929</v>
      </c>
      <c r="U186" s="91">
        <f t="shared" si="105"/>
        <v>2.3181799999999999</v>
      </c>
      <c r="V186" s="91">
        <f t="shared" si="105"/>
        <v>2.3053699999999999</v>
      </c>
      <c r="W186" s="91">
        <f t="shared" si="105"/>
        <v>2.3270900000000001</v>
      </c>
      <c r="X186" s="91">
        <f t="shared" si="105"/>
        <v>2.22689</v>
      </c>
      <c r="Y186" s="91">
        <f t="shared" si="105"/>
        <v>2.13381</v>
      </c>
      <c r="Z186" s="91">
        <f t="shared" si="105"/>
        <v>1.8855900000000001</v>
      </c>
      <c r="AA186" s="91">
        <f t="shared" si="105"/>
        <v>1.68605</v>
      </c>
    </row>
    <row r="187" spans="1:27" ht="12.75" hidden="1" customHeight="1" outlineLevel="1" x14ac:dyDescent="0.3">
      <c r="A187" s="99" t="s">
        <v>2460</v>
      </c>
      <c r="B187" s="63" t="s">
        <v>238</v>
      </c>
      <c r="C187" s="43" t="s">
        <v>79</v>
      </c>
      <c r="D187" s="44">
        <v>1271.94</v>
      </c>
      <c r="E187" s="44">
        <v>1216.25</v>
      </c>
      <c r="F187" s="44">
        <v>1177.71</v>
      </c>
      <c r="G187" s="44">
        <v>1172.5999999999999</v>
      </c>
      <c r="H187" s="44">
        <v>1206.83</v>
      </c>
      <c r="I187" s="44">
        <v>1263.95</v>
      </c>
      <c r="J187" s="44">
        <v>1450.59</v>
      </c>
      <c r="K187" s="44">
        <v>1726.23</v>
      </c>
      <c r="L187" s="44">
        <v>1887.76</v>
      </c>
      <c r="M187" s="44">
        <v>1945.12</v>
      </c>
      <c r="N187" s="44">
        <v>1979.91</v>
      </c>
      <c r="O187" s="44">
        <v>2016.74</v>
      </c>
      <c r="P187" s="44">
        <v>1982.49</v>
      </c>
      <c r="Q187" s="44">
        <v>2011.4</v>
      </c>
      <c r="R187" s="44">
        <v>2011.32</v>
      </c>
      <c r="S187" s="44">
        <v>1927.21</v>
      </c>
      <c r="T187" s="44">
        <v>1896.58</v>
      </c>
      <c r="U187" s="44">
        <v>1935.47</v>
      </c>
      <c r="V187" s="44">
        <v>1922.66</v>
      </c>
      <c r="W187" s="44">
        <v>1944.38</v>
      </c>
      <c r="X187" s="44">
        <v>1844.18</v>
      </c>
      <c r="Y187" s="44">
        <v>1751.1</v>
      </c>
      <c r="Z187" s="44">
        <v>1502.88</v>
      </c>
      <c r="AA187" s="44">
        <v>1303.3399999999999</v>
      </c>
    </row>
    <row r="188" spans="1:27" ht="12.75" hidden="1" customHeight="1" outlineLevel="1" x14ac:dyDescent="0.3">
      <c r="A188" s="99" t="s">
        <v>2461</v>
      </c>
      <c r="B188" s="63" t="s">
        <v>90</v>
      </c>
      <c r="C188" s="43" t="s">
        <v>79</v>
      </c>
      <c r="D188" s="44">
        <f>$D$158</f>
        <v>113.12</v>
      </c>
      <c r="E188" s="44">
        <f>$D$158</f>
        <v>113.12</v>
      </c>
      <c r="F188" s="44">
        <f t="shared" ref="F188:AA188" si="106">$D$158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3">
      <c r="A189" s="99" t="s">
        <v>2462</v>
      </c>
      <c r="B189" s="63" t="s">
        <v>83</v>
      </c>
      <c r="C189" s="43" t="s">
        <v>79</v>
      </c>
      <c r="D189" s="44">
        <v>4.8</v>
      </c>
      <c r="E189" s="44">
        <v>4.8</v>
      </c>
      <c r="F189" s="44">
        <v>4.8</v>
      </c>
      <c r="G189" s="44">
        <v>4.8</v>
      </c>
      <c r="H189" s="44">
        <v>4.8</v>
      </c>
      <c r="I189" s="44">
        <v>4.8</v>
      </c>
      <c r="J189" s="44">
        <v>4.8</v>
      </c>
      <c r="K189" s="44">
        <v>4.8</v>
      </c>
      <c r="L189" s="44">
        <v>4.8</v>
      </c>
      <c r="M189" s="44">
        <v>4.8</v>
      </c>
      <c r="N189" s="44">
        <v>4.8</v>
      </c>
      <c r="O189" s="44">
        <v>4.8</v>
      </c>
      <c r="P189" s="44">
        <v>4.8</v>
      </c>
      <c r="Q189" s="44">
        <v>4.8</v>
      </c>
      <c r="R189" s="44">
        <v>4.8</v>
      </c>
      <c r="S189" s="44">
        <v>4.8</v>
      </c>
      <c r="T189" s="44">
        <v>4.8</v>
      </c>
      <c r="U189" s="44">
        <v>4.8</v>
      </c>
      <c r="V189" s="44">
        <v>4.8</v>
      </c>
      <c r="W189" s="44">
        <v>4.8</v>
      </c>
      <c r="X189" s="44">
        <v>4.8</v>
      </c>
      <c r="Y189" s="44">
        <v>4.8</v>
      </c>
      <c r="Z189" s="44">
        <v>4.8</v>
      </c>
      <c r="AA189" s="44">
        <v>4.8</v>
      </c>
    </row>
    <row r="190" spans="1:27" ht="12.75" hidden="1" customHeight="1" outlineLevel="1" x14ac:dyDescent="0.3">
      <c r="A190" s="99" t="s">
        <v>2463</v>
      </c>
      <c r="B190" s="63" t="s">
        <v>81</v>
      </c>
      <c r="C190" s="43" t="s">
        <v>79</v>
      </c>
      <c r="D190" s="44">
        <f>$D$11</f>
        <v>264.79000000000002</v>
      </c>
      <c r="E190" s="44">
        <f t="shared" ref="E190:AA190" si="107">$D$11</f>
        <v>264.79000000000002</v>
      </c>
      <c r="F190" s="44">
        <f t="shared" si="107"/>
        <v>264.79000000000002</v>
      </c>
      <c r="G190" s="44">
        <f t="shared" si="107"/>
        <v>264.79000000000002</v>
      </c>
      <c r="H190" s="44">
        <f t="shared" si="107"/>
        <v>264.79000000000002</v>
      </c>
      <c r="I190" s="44">
        <f t="shared" si="107"/>
        <v>264.79000000000002</v>
      </c>
      <c r="J190" s="44">
        <f t="shared" si="107"/>
        <v>264.79000000000002</v>
      </c>
      <c r="K190" s="44">
        <f t="shared" si="107"/>
        <v>264.79000000000002</v>
      </c>
      <c r="L190" s="44">
        <f t="shared" si="107"/>
        <v>264.79000000000002</v>
      </c>
      <c r="M190" s="44">
        <f t="shared" si="107"/>
        <v>264.79000000000002</v>
      </c>
      <c r="N190" s="44">
        <f t="shared" si="107"/>
        <v>264.79000000000002</v>
      </c>
      <c r="O190" s="44">
        <f t="shared" si="107"/>
        <v>264.79000000000002</v>
      </c>
      <c r="P190" s="44">
        <f t="shared" si="107"/>
        <v>264.79000000000002</v>
      </c>
      <c r="Q190" s="44">
        <f t="shared" si="107"/>
        <v>264.79000000000002</v>
      </c>
      <c r="R190" s="44">
        <f t="shared" si="107"/>
        <v>264.79000000000002</v>
      </c>
      <c r="S190" s="44">
        <f t="shared" si="107"/>
        <v>264.79000000000002</v>
      </c>
      <c r="T190" s="44">
        <f t="shared" si="107"/>
        <v>264.79000000000002</v>
      </c>
      <c r="U190" s="44">
        <f t="shared" si="107"/>
        <v>264.79000000000002</v>
      </c>
      <c r="V190" s="44">
        <f t="shared" si="107"/>
        <v>264.79000000000002</v>
      </c>
      <c r="W190" s="44">
        <f t="shared" si="107"/>
        <v>264.79000000000002</v>
      </c>
      <c r="X190" s="44">
        <f t="shared" si="107"/>
        <v>264.79000000000002</v>
      </c>
      <c r="Y190" s="44">
        <f t="shared" si="107"/>
        <v>264.79000000000002</v>
      </c>
      <c r="Z190" s="44">
        <f t="shared" si="107"/>
        <v>264.79000000000002</v>
      </c>
      <c r="AA190" s="44">
        <f t="shared" si="107"/>
        <v>264.79000000000002</v>
      </c>
    </row>
    <row r="191" spans="1:27" ht="12.75" customHeight="1" collapsed="1" x14ac:dyDescent="0.3">
      <c r="A191" s="98" t="s">
        <v>2464</v>
      </c>
      <c r="B191" s="28" t="str">
        <f>"08"&amp;"."&amp;$B$753&amp;"."&amp;$B$754</f>
        <v>08.02.2024</v>
      </c>
      <c r="C191" s="90" t="s">
        <v>76</v>
      </c>
      <c r="D191" s="91">
        <f>ROUND(((D192+D193+D195+D194)/1000),5)</f>
        <v>1.6547499999999999</v>
      </c>
      <c r="E191" s="91">
        <f>ROUND(((E192+E193+E195+E194)/1000),5)</f>
        <v>1.56958</v>
      </c>
      <c r="F191" s="91">
        <f>ROUND(((F192+F193+F195+F194)/1000),5)</f>
        <v>1.53705</v>
      </c>
      <c r="G191" s="91">
        <f t="shared" ref="G191:AA191" si="108">ROUND(((G192+G193+G195+G194)/1000),5)</f>
        <v>1.5286299999999999</v>
      </c>
      <c r="H191" s="91">
        <f t="shared" si="108"/>
        <v>1.5617700000000001</v>
      </c>
      <c r="I191" s="91">
        <f t="shared" si="108"/>
        <v>1.6791</v>
      </c>
      <c r="J191" s="91">
        <f t="shared" si="108"/>
        <v>1.8883000000000001</v>
      </c>
      <c r="K191" s="91">
        <f t="shared" si="108"/>
        <v>2.1831999999999998</v>
      </c>
      <c r="L191" s="91">
        <f t="shared" si="108"/>
        <v>2.3053300000000001</v>
      </c>
      <c r="M191" s="91">
        <f t="shared" si="108"/>
        <v>2.3928799999999999</v>
      </c>
      <c r="N191" s="91">
        <f t="shared" si="108"/>
        <v>2.4600399999999998</v>
      </c>
      <c r="O191" s="91">
        <f t="shared" si="108"/>
        <v>2.4763099999999998</v>
      </c>
      <c r="P191" s="91">
        <f t="shared" si="108"/>
        <v>2.4484599999999999</v>
      </c>
      <c r="Q191" s="91">
        <f t="shared" si="108"/>
        <v>2.4551699999999999</v>
      </c>
      <c r="R191" s="91">
        <f t="shared" si="108"/>
        <v>2.44164</v>
      </c>
      <c r="S191" s="91">
        <f t="shared" si="108"/>
        <v>2.3783699999999999</v>
      </c>
      <c r="T191" s="91">
        <f t="shared" si="108"/>
        <v>2.45688</v>
      </c>
      <c r="U191" s="91">
        <f t="shared" si="108"/>
        <v>2.4889999999999999</v>
      </c>
      <c r="V191" s="91">
        <f t="shared" si="108"/>
        <v>2.57856</v>
      </c>
      <c r="W191" s="91">
        <f t="shared" si="108"/>
        <v>2.4251100000000001</v>
      </c>
      <c r="X191" s="91">
        <f t="shared" si="108"/>
        <v>2.3479299999999999</v>
      </c>
      <c r="Y191" s="91">
        <f t="shared" si="108"/>
        <v>2.22492</v>
      </c>
      <c r="Z191" s="91">
        <f t="shared" si="108"/>
        <v>2.0822400000000001</v>
      </c>
      <c r="AA191" s="91">
        <f t="shared" si="108"/>
        <v>1.82779</v>
      </c>
    </row>
    <row r="192" spans="1:27" ht="12.75" hidden="1" customHeight="1" outlineLevel="1" x14ac:dyDescent="0.3">
      <c r="A192" s="99" t="s">
        <v>2465</v>
      </c>
      <c r="B192" s="63" t="s">
        <v>238</v>
      </c>
      <c r="C192" s="43" t="s">
        <v>79</v>
      </c>
      <c r="D192" s="44">
        <v>1272.04</v>
      </c>
      <c r="E192" s="44">
        <v>1186.8699999999999</v>
      </c>
      <c r="F192" s="44">
        <v>1154.3399999999999</v>
      </c>
      <c r="G192" s="44">
        <v>1145.92</v>
      </c>
      <c r="H192" s="44">
        <v>1179.06</v>
      </c>
      <c r="I192" s="44">
        <v>1296.3900000000001</v>
      </c>
      <c r="J192" s="44">
        <v>1505.59</v>
      </c>
      <c r="K192" s="44">
        <v>1800.49</v>
      </c>
      <c r="L192" s="44">
        <v>1922.62</v>
      </c>
      <c r="M192" s="44">
        <v>2010.17</v>
      </c>
      <c r="N192" s="44">
        <v>2077.33</v>
      </c>
      <c r="O192" s="44">
        <v>2093.6</v>
      </c>
      <c r="P192" s="44">
        <v>2065.75</v>
      </c>
      <c r="Q192" s="44">
        <v>2072.46</v>
      </c>
      <c r="R192" s="44">
        <v>2058.9299999999998</v>
      </c>
      <c r="S192" s="44">
        <v>1995.66</v>
      </c>
      <c r="T192" s="44">
        <v>2074.17</v>
      </c>
      <c r="U192" s="44">
        <v>2106.29</v>
      </c>
      <c r="V192" s="44">
        <v>2195.85</v>
      </c>
      <c r="W192" s="44">
        <v>2042.4</v>
      </c>
      <c r="X192" s="44">
        <v>1965.22</v>
      </c>
      <c r="Y192" s="44">
        <v>1842.21</v>
      </c>
      <c r="Z192" s="44">
        <v>1699.53</v>
      </c>
      <c r="AA192" s="44">
        <v>1445.08</v>
      </c>
    </row>
    <row r="193" spans="1:27" ht="12.75" hidden="1" customHeight="1" outlineLevel="1" x14ac:dyDescent="0.3">
      <c r="A193" s="99" t="s">
        <v>2466</v>
      </c>
      <c r="B193" s="63" t="s">
        <v>90</v>
      </c>
      <c r="C193" s="43" t="s">
        <v>79</v>
      </c>
      <c r="D193" s="44">
        <f>$D$158</f>
        <v>113.12</v>
      </c>
      <c r="E193" s="44">
        <f>$D$158</f>
        <v>113.12</v>
      </c>
      <c r="F193" s="44">
        <f t="shared" ref="F193:AA193" si="109">$D$158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3">
      <c r="A194" s="99" t="s">
        <v>2467</v>
      </c>
      <c r="B194" s="63" t="s">
        <v>83</v>
      </c>
      <c r="C194" s="43" t="s">
        <v>79</v>
      </c>
      <c r="D194" s="44">
        <v>4.8</v>
      </c>
      <c r="E194" s="44">
        <v>4.8</v>
      </c>
      <c r="F194" s="44">
        <v>4.8</v>
      </c>
      <c r="G194" s="44">
        <v>4.8</v>
      </c>
      <c r="H194" s="44">
        <v>4.8</v>
      </c>
      <c r="I194" s="44">
        <v>4.8</v>
      </c>
      <c r="J194" s="44">
        <v>4.8</v>
      </c>
      <c r="K194" s="44">
        <v>4.8</v>
      </c>
      <c r="L194" s="44">
        <v>4.8</v>
      </c>
      <c r="M194" s="44">
        <v>4.8</v>
      </c>
      <c r="N194" s="44">
        <v>4.8</v>
      </c>
      <c r="O194" s="44">
        <v>4.8</v>
      </c>
      <c r="P194" s="44">
        <v>4.8</v>
      </c>
      <c r="Q194" s="44">
        <v>4.8</v>
      </c>
      <c r="R194" s="44">
        <v>4.8</v>
      </c>
      <c r="S194" s="44">
        <v>4.8</v>
      </c>
      <c r="T194" s="44">
        <v>4.8</v>
      </c>
      <c r="U194" s="44">
        <v>4.8</v>
      </c>
      <c r="V194" s="44">
        <v>4.8</v>
      </c>
      <c r="W194" s="44">
        <v>4.8</v>
      </c>
      <c r="X194" s="44">
        <v>4.8</v>
      </c>
      <c r="Y194" s="44">
        <v>4.8</v>
      </c>
      <c r="Z194" s="44">
        <v>4.8</v>
      </c>
      <c r="AA194" s="44">
        <v>4.8</v>
      </c>
    </row>
    <row r="195" spans="1:27" ht="12.75" hidden="1" customHeight="1" outlineLevel="1" x14ac:dyDescent="0.3">
      <c r="A195" s="99" t="s">
        <v>2468</v>
      </c>
      <c r="B195" s="63" t="s">
        <v>81</v>
      </c>
      <c r="C195" s="43" t="s">
        <v>79</v>
      </c>
      <c r="D195" s="44">
        <f>$D$11</f>
        <v>264.79000000000002</v>
      </c>
      <c r="E195" s="44">
        <f t="shared" ref="E195:AA195" si="110">$D$11</f>
        <v>264.79000000000002</v>
      </c>
      <c r="F195" s="44">
        <f t="shared" si="110"/>
        <v>264.79000000000002</v>
      </c>
      <c r="G195" s="44">
        <f t="shared" si="110"/>
        <v>264.79000000000002</v>
      </c>
      <c r="H195" s="44">
        <f t="shared" si="110"/>
        <v>264.79000000000002</v>
      </c>
      <c r="I195" s="44">
        <f t="shared" si="110"/>
        <v>264.79000000000002</v>
      </c>
      <c r="J195" s="44">
        <f t="shared" si="110"/>
        <v>264.79000000000002</v>
      </c>
      <c r="K195" s="44">
        <f t="shared" si="110"/>
        <v>264.79000000000002</v>
      </c>
      <c r="L195" s="44">
        <f t="shared" si="110"/>
        <v>264.79000000000002</v>
      </c>
      <c r="M195" s="44">
        <f t="shared" si="110"/>
        <v>264.79000000000002</v>
      </c>
      <c r="N195" s="44">
        <f t="shared" si="110"/>
        <v>264.79000000000002</v>
      </c>
      <c r="O195" s="44">
        <f t="shared" si="110"/>
        <v>264.79000000000002</v>
      </c>
      <c r="P195" s="44">
        <f t="shared" si="110"/>
        <v>264.79000000000002</v>
      </c>
      <c r="Q195" s="44">
        <f t="shared" si="110"/>
        <v>264.79000000000002</v>
      </c>
      <c r="R195" s="44">
        <f t="shared" si="110"/>
        <v>264.79000000000002</v>
      </c>
      <c r="S195" s="44">
        <f t="shared" si="110"/>
        <v>264.79000000000002</v>
      </c>
      <c r="T195" s="44">
        <f t="shared" si="110"/>
        <v>264.79000000000002</v>
      </c>
      <c r="U195" s="44">
        <f t="shared" si="110"/>
        <v>264.79000000000002</v>
      </c>
      <c r="V195" s="44">
        <f t="shared" si="110"/>
        <v>264.79000000000002</v>
      </c>
      <c r="W195" s="44">
        <f t="shared" si="110"/>
        <v>264.79000000000002</v>
      </c>
      <c r="X195" s="44">
        <f t="shared" si="110"/>
        <v>264.79000000000002</v>
      </c>
      <c r="Y195" s="44">
        <f t="shared" si="110"/>
        <v>264.79000000000002</v>
      </c>
      <c r="Z195" s="44">
        <f t="shared" si="110"/>
        <v>264.79000000000002</v>
      </c>
      <c r="AA195" s="44">
        <f t="shared" si="110"/>
        <v>264.79000000000002</v>
      </c>
    </row>
    <row r="196" spans="1:27" ht="12.75" customHeight="1" collapsed="1" x14ac:dyDescent="0.3">
      <c r="A196" s="98" t="s">
        <v>2469</v>
      </c>
      <c r="B196" s="28" t="str">
        <f>"09"&amp;"."&amp;$B$753&amp;"."&amp;$B$754</f>
        <v>09.02.2024</v>
      </c>
      <c r="C196" s="90" t="s">
        <v>76</v>
      </c>
      <c r="D196" s="91">
        <f>ROUND(((D197+D198+D200+D199)/1000),5)</f>
        <v>1.6925699999999999</v>
      </c>
      <c r="E196" s="91">
        <f>ROUND(((E197+E198+E200+E199)/1000),5)</f>
        <v>1.58358</v>
      </c>
      <c r="F196" s="91">
        <f>ROUND(((F197+F198+F200+F199)/1000),5)</f>
        <v>1.5578000000000001</v>
      </c>
      <c r="G196" s="91">
        <f t="shared" ref="G196:AA196" si="111">ROUND(((G197+G198+G200+G199)/1000),5)</f>
        <v>1.55758</v>
      </c>
      <c r="H196" s="91">
        <f t="shared" si="111"/>
        <v>1.5681700000000001</v>
      </c>
      <c r="I196" s="91">
        <f t="shared" si="111"/>
        <v>1.70845</v>
      </c>
      <c r="J196" s="91">
        <f t="shared" si="111"/>
        <v>1.94625</v>
      </c>
      <c r="K196" s="91">
        <f t="shared" si="111"/>
        <v>2.2192599999999998</v>
      </c>
      <c r="L196" s="91">
        <f t="shared" si="111"/>
        <v>2.35669</v>
      </c>
      <c r="M196" s="91">
        <f t="shared" si="111"/>
        <v>2.4872100000000001</v>
      </c>
      <c r="N196" s="91">
        <f t="shared" si="111"/>
        <v>2.5589200000000001</v>
      </c>
      <c r="O196" s="91">
        <f t="shared" si="111"/>
        <v>2.4576500000000001</v>
      </c>
      <c r="P196" s="91">
        <f t="shared" si="111"/>
        <v>2.4281000000000001</v>
      </c>
      <c r="Q196" s="91">
        <f t="shared" si="111"/>
        <v>2.4342299999999999</v>
      </c>
      <c r="R196" s="91">
        <f t="shared" si="111"/>
        <v>2.4209499999999999</v>
      </c>
      <c r="S196" s="91">
        <f t="shared" si="111"/>
        <v>2.4300899999999999</v>
      </c>
      <c r="T196" s="91">
        <f t="shared" si="111"/>
        <v>2.4771399999999999</v>
      </c>
      <c r="U196" s="91">
        <f t="shared" si="111"/>
        <v>2.5060899999999999</v>
      </c>
      <c r="V196" s="91">
        <f t="shared" si="111"/>
        <v>2.56941</v>
      </c>
      <c r="W196" s="91">
        <f t="shared" si="111"/>
        <v>2.3900600000000001</v>
      </c>
      <c r="X196" s="91">
        <f t="shared" si="111"/>
        <v>2.3106100000000001</v>
      </c>
      <c r="Y196" s="91">
        <f t="shared" si="111"/>
        <v>2.24655</v>
      </c>
      <c r="Z196" s="91">
        <f t="shared" si="111"/>
        <v>2.1095000000000002</v>
      </c>
      <c r="AA196" s="91">
        <f t="shared" si="111"/>
        <v>1.90683</v>
      </c>
    </row>
    <row r="197" spans="1:27" ht="12.75" hidden="1" customHeight="1" outlineLevel="1" x14ac:dyDescent="0.3">
      <c r="A197" s="99" t="s">
        <v>2470</v>
      </c>
      <c r="B197" s="63" t="s">
        <v>238</v>
      </c>
      <c r="C197" s="43" t="s">
        <v>79</v>
      </c>
      <c r="D197" s="44">
        <v>1309.8599999999999</v>
      </c>
      <c r="E197" s="44">
        <v>1200.8699999999999</v>
      </c>
      <c r="F197" s="44">
        <v>1175.0899999999999</v>
      </c>
      <c r="G197" s="44">
        <v>1174.8699999999999</v>
      </c>
      <c r="H197" s="44">
        <v>1185.46</v>
      </c>
      <c r="I197" s="44">
        <v>1325.74</v>
      </c>
      <c r="J197" s="44">
        <v>1563.54</v>
      </c>
      <c r="K197" s="44">
        <v>1836.55</v>
      </c>
      <c r="L197" s="44">
        <v>1973.98</v>
      </c>
      <c r="M197" s="44">
        <v>2104.5</v>
      </c>
      <c r="N197" s="44">
        <v>2176.21</v>
      </c>
      <c r="O197" s="44">
        <v>2074.94</v>
      </c>
      <c r="P197" s="44">
        <v>2045.39</v>
      </c>
      <c r="Q197" s="44">
        <v>2051.52</v>
      </c>
      <c r="R197" s="44">
        <v>2038.24</v>
      </c>
      <c r="S197" s="44">
        <v>2047.38</v>
      </c>
      <c r="T197" s="44">
        <v>2094.4299999999998</v>
      </c>
      <c r="U197" s="44">
        <v>2123.38</v>
      </c>
      <c r="V197" s="44">
        <v>2186.6999999999998</v>
      </c>
      <c r="W197" s="44">
        <v>2007.35</v>
      </c>
      <c r="X197" s="44">
        <v>1927.9</v>
      </c>
      <c r="Y197" s="44">
        <v>1863.84</v>
      </c>
      <c r="Z197" s="44">
        <v>1726.79</v>
      </c>
      <c r="AA197" s="44">
        <v>1524.12</v>
      </c>
    </row>
    <row r="198" spans="1:27" ht="12.75" hidden="1" customHeight="1" outlineLevel="1" x14ac:dyDescent="0.3">
      <c r="A198" s="99" t="s">
        <v>2471</v>
      </c>
      <c r="B198" s="63" t="s">
        <v>90</v>
      </c>
      <c r="C198" s="43" t="s">
        <v>79</v>
      </c>
      <c r="D198" s="44">
        <f>$D$158</f>
        <v>113.12</v>
      </c>
      <c r="E198" s="44">
        <f>$D$158</f>
        <v>113.12</v>
      </c>
      <c r="F198" s="44">
        <f t="shared" ref="F198:AA198" si="112">$D$158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3">
      <c r="A199" s="99" t="s">
        <v>2472</v>
      </c>
      <c r="B199" s="63" t="s">
        <v>83</v>
      </c>
      <c r="C199" s="43" t="s">
        <v>79</v>
      </c>
      <c r="D199" s="44">
        <v>4.8</v>
      </c>
      <c r="E199" s="44">
        <v>4.8</v>
      </c>
      <c r="F199" s="44">
        <v>4.8</v>
      </c>
      <c r="G199" s="44">
        <v>4.8</v>
      </c>
      <c r="H199" s="44">
        <v>4.8</v>
      </c>
      <c r="I199" s="44">
        <v>4.8</v>
      </c>
      <c r="J199" s="44">
        <v>4.8</v>
      </c>
      <c r="K199" s="44">
        <v>4.8</v>
      </c>
      <c r="L199" s="44">
        <v>4.8</v>
      </c>
      <c r="M199" s="44">
        <v>4.8</v>
      </c>
      <c r="N199" s="44">
        <v>4.8</v>
      </c>
      <c r="O199" s="44">
        <v>4.8</v>
      </c>
      <c r="P199" s="44">
        <v>4.8</v>
      </c>
      <c r="Q199" s="44">
        <v>4.8</v>
      </c>
      <c r="R199" s="44">
        <v>4.8</v>
      </c>
      <c r="S199" s="44">
        <v>4.8</v>
      </c>
      <c r="T199" s="44">
        <v>4.8</v>
      </c>
      <c r="U199" s="44">
        <v>4.8</v>
      </c>
      <c r="V199" s="44">
        <v>4.8</v>
      </c>
      <c r="W199" s="44">
        <v>4.8</v>
      </c>
      <c r="X199" s="44">
        <v>4.8</v>
      </c>
      <c r="Y199" s="44">
        <v>4.8</v>
      </c>
      <c r="Z199" s="44">
        <v>4.8</v>
      </c>
      <c r="AA199" s="44">
        <v>4.8</v>
      </c>
    </row>
    <row r="200" spans="1:27" ht="12.75" hidden="1" customHeight="1" outlineLevel="1" x14ac:dyDescent="0.3">
      <c r="A200" s="99" t="s">
        <v>2473</v>
      </c>
      <c r="B200" s="63" t="s">
        <v>81</v>
      </c>
      <c r="C200" s="43" t="s">
        <v>79</v>
      </c>
      <c r="D200" s="44">
        <f>$D$11</f>
        <v>264.79000000000002</v>
      </c>
      <c r="E200" s="44">
        <f t="shared" ref="E200:AA200" si="113">$D$11</f>
        <v>264.79000000000002</v>
      </c>
      <c r="F200" s="44">
        <f t="shared" si="113"/>
        <v>264.79000000000002</v>
      </c>
      <c r="G200" s="44">
        <f t="shared" si="113"/>
        <v>264.79000000000002</v>
      </c>
      <c r="H200" s="44">
        <f t="shared" si="113"/>
        <v>264.79000000000002</v>
      </c>
      <c r="I200" s="44">
        <f t="shared" si="113"/>
        <v>264.79000000000002</v>
      </c>
      <c r="J200" s="44">
        <f t="shared" si="113"/>
        <v>264.79000000000002</v>
      </c>
      <c r="K200" s="44">
        <f t="shared" si="113"/>
        <v>264.79000000000002</v>
      </c>
      <c r="L200" s="44">
        <f t="shared" si="113"/>
        <v>264.79000000000002</v>
      </c>
      <c r="M200" s="44">
        <f t="shared" si="113"/>
        <v>264.79000000000002</v>
      </c>
      <c r="N200" s="44">
        <f t="shared" si="113"/>
        <v>264.79000000000002</v>
      </c>
      <c r="O200" s="44">
        <f t="shared" si="113"/>
        <v>264.79000000000002</v>
      </c>
      <c r="P200" s="44">
        <f t="shared" si="113"/>
        <v>264.79000000000002</v>
      </c>
      <c r="Q200" s="44">
        <f t="shared" si="113"/>
        <v>264.79000000000002</v>
      </c>
      <c r="R200" s="44">
        <f t="shared" si="113"/>
        <v>264.79000000000002</v>
      </c>
      <c r="S200" s="44">
        <f t="shared" si="113"/>
        <v>264.79000000000002</v>
      </c>
      <c r="T200" s="44">
        <f t="shared" si="113"/>
        <v>264.79000000000002</v>
      </c>
      <c r="U200" s="44">
        <f t="shared" si="113"/>
        <v>264.79000000000002</v>
      </c>
      <c r="V200" s="44">
        <f t="shared" si="113"/>
        <v>264.79000000000002</v>
      </c>
      <c r="W200" s="44">
        <f t="shared" si="113"/>
        <v>264.79000000000002</v>
      </c>
      <c r="X200" s="44">
        <f t="shared" si="113"/>
        <v>264.79000000000002</v>
      </c>
      <c r="Y200" s="44">
        <f t="shared" si="113"/>
        <v>264.79000000000002</v>
      </c>
      <c r="Z200" s="44">
        <f t="shared" si="113"/>
        <v>264.79000000000002</v>
      </c>
      <c r="AA200" s="44">
        <f t="shared" si="113"/>
        <v>264.79000000000002</v>
      </c>
    </row>
    <row r="201" spans="1:27" ht="12.75" customHeight="1" collapsed="1" x14ac:dyDescent="0.3">
      <c r="A201" s="98" t="s">
        <v>2474</v>
      </c>
      <c r="B201" s="28" t="str">
        <f>"10"&amp;"."&amp;$B$753&amp;"."&amp;$B$754</f>
        <v>10.02.2024</v>
      </c>
      <c r="C201" s="90" t="s">
        <v>76</v>
      </c>
      <c r="D201" s="91">
        <f>ROUND(((D202+D203+D205+D204)/1000),5)</f>
        <v>1.82758</v>
      </c>
      <c r="E201" s="91">
        <f>ROUND(((E202+E203+E205+E204)/1000),5)</f>
        <v>1.6524300000000001</v>
      </c>
      <c r="F201" s="91">
        <f>ROUND(((F202+F203+F205+F204)/1000),5)</f>
        <v>1.5726100000000001</v>
      </c>
      <c r="G201" s="91">
        <f t="shared" ref="G201:AA201" si="114">ROUND(((G202+G203+G205+G204)/1000),5)</f>
        <v>1.56372</v>
      </c>
      <c r="H201" s="91">
        <f t="shared" si="114"/>
        <v>1.57203</v>
      </c>
      <c r="I201" s="91">
        <f t="shared" si="114"/>
        <v>1.6632199999999999</v>
      </c>
      <c r="J201" s="91">
        <f t="shared" si="114"/>
        <v>1.7742899999999999</v>
      </c>
      <c r="K201" s="91">
        <f t="shared" si="114"/>
        <v>2.00868</v>
      </c>
      <c r="L201" s="91">
        <f t="shared" si="114"/>
        <v>2.19428</v>
      </c>
      <c r="M201" s="91">
        <f t="shared" si="114"/>
        <v>2.2719200000000002</v>
      </c>
      <c r="N201" s="91">
        <f t="shared" si="114"/>
        <v>2.34192</v>
      </c>
      <c r="O201" s="91">
        <f t="shared" si="114"/>
        <v>2.3583799999999999</v>
      </c>
      <c r="P201" s="91">
        <f t="shared" si="114"/>
        <v>2.34076</v>
      </c>
      <c r="Q201" s="91">
        <f t="shared" si="114"/>
        <v>2.3283</v>
      </c>
      <c r="R201" s="91">
        <f t="shared" si="114"/>
        <v>2.2781500000000001</v>
      </c>
      <c r="S201" s="91">
        <f t="shared" si="114"/>
        <v>2.35005</v>
      </c>
      <c r="T201" s="91">
        <f t="shared" si="114"/>
        <v>2.3997999999999999</v>
      </c>
      <c r="U201" s="91">
        <f t="shared" si="114"/>
        <v>2.4514399999999998</v>
      </c>
      <c r="V201" s="91">
        <f t="shared" si="114"/>
        <v>2.5827800000000001</v>
      </c>
      <c r="W201" s="91">
        <f t="shared" si="114"/>
        <v>2.4495399999999998</v>
      </c>
      <c r="X201" s="91">
        <f t="shared" si="114"/>
        <v>2.2988599999999999</v>
      </c>
      <c r="Y201" s="91">
        <f t="shared" si="114"/>
        <v>2.2076500000000001</v>
      </c>
      <c r="Z201" s="91">
        <f t="shared" si="114"/>
        <v>2.1320899999999998</v>
      </c>
      <c r="AA201" s="91">
        <f t="shared" si="114"/>
        <v>1.9166000000000001</v>
      </c>
    </row>
    <row r="202" spans="1:27" ht="12.75" hidden="1" customHeight="1" outlineLevel="1" x14ac:dyDescent="0.3">
      <c r="A202" s="99" t="s">
        <v>2475</v>
      </c>
      <c r="B202" s="63" t="s">
        <v>238</v>
      </c>
      <c r="C202" s="43" t="s">
        <v>79</v>
      </c>
      <c r="D202" s="44">
        <v>1444.87</v>
      </c>
      <c r="E202" s="44">
        <v>1269.72</v>
      </c>
      <c r="F202" s="44">
        <v>1189.9000000000001</v>
      </c>
      <c r="G202" s="44">
        <v>1181.01</v>
      </c>
      <c r="H202" s="44">
        <v>1189.32</v>
      </c>
      <c r="I202" s="44">
        <v>1280.51</v>
      </c>
      <c r="J202" s="44">
        <v>1391.58</v>
      </c>
      <c r="K202" s="44">
        <v>1625.97</v>
      </c>
      <c r="L202" s="44">
        <v>1811.57</v>
      </c>
      <c r="M202" s="44">
        <v>1889.21</v>
      </c>
      <c r="N202" s="44">
        <v>1959.21</v>
      </c>
      <c r="O202" s="44">
        <v>1975.67</v>
      </c>
      <c r="P202" s="44">
        <v>1958.05</v>
      </c>
      <c r="Q202" s="44">
        <v>1945.59</v>
      </c>
      <c r="R202" s="44">
        <v>1895.44</v>
      </c>
      <c r="S202" s="44">
        <v>1967.34</v>
      </c>
      <c r="T202" s="44">
        <v>2017.09</v>
      </c>
      <c r="U202" s="44">
        <v>2068.73</v>
      </c>
      <c r="V202" s="44">
        <v>2200.0700000000002</v>
      </c>
      <c r="W202" s="44">
        <v>2066.83</v>
      </c>
      <c r="X202" s="44">
        <v>1916.15</v>
      </c>
      <c r="Y202" s="44">
        <v>1824.94</v>
      </c>
      <c r="Z202" s="44">
        <v>1749.38</v>
      </c>
      <c r="AA202" s="44">
        <v>1533.89</v>
      </c>
    </row>
    <row r="203" spans="1:27" ht="12.75" hidden="1" customHeight="1" outlineLevel="1" x14ac:dyDescent="0.3">
      <c r="A203" s="99" t="s">
        <v>2476</v>
      </c>
      <c r="B203" s="63" t="s">
        <v>90</v>
      </c>
      <c r="C203" s="43" t="s">
        <v>79</v>
      </c>
      <c r="D203" s="44">
        <f>$D$158</f>
        <v>113.12</v>
      </c>
      <c r="E203" s="44">
        <f>$D$158</f>
        <v>113.12</v>
      </c>
      <c r="F203" s="44">
        <f t="shared" ref="F203:AA203" si="115">$D$158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3">
      <c r="A204" s="99" t="s">
        <v>2477</v>
      </c>
      <c r="B204" s="63" t="s">
        <v>83</v>
      </c>
      <c r="C204" s="43" t="s">
        <v>79</v>
      </c>
      <c r="D204" s="44">
        <v>4.8</v>
      </c>
      <c r="E204" s="44">
        <v>4.8</v>
      </c>
      <c r="F204" s="44">
        <v>4.8</v>
      </c>
      <c r="G204" s="44">
        <v>4.8</v>
      </c>
      <c r="H204" s="44">
        <v>4.8</v>
      </c>
      <c r="I204" s="44">
        <v>4.8</v>
      </c>
      <c r="J204" s="44">
        <v>4.8</v>
      </c>
      <c r="K204" s="44">
        <v>4.8</v>
      </c>
      <c r="L204" s="44">
        <v>4.8</v>
      </c>
      <c r="M204" s="44">
        <v>4.8</v>
      </c>
      <c r="N204" s="44">
        <v>4.8</v>
      </c>
      <c r="O204" s="44">
        <v>4.8</v>
      </c>
      <c r="P204" s="44">
        <v>4.8</v>
      </c>
      <c r="Q204" s="44">
        <v>4.8</v>
      </c>
      <c r="R204" s="44">
        <v>4.8</v>
      </c>
      <c r="S204" s="44">
        <v>4.8</v>
      </c>
      <c r="T204" s="44">
        <v>4.8</v>
      </c>
      <c r="U204" s="44">
        <v>4.8</v>
      </c>
      <c r="V204" s="44">
        <v>4.8</v>
      </c>
      <c r="W204" s="44">
        <v>4.8</v>
      </c>
      <c r="X204" s="44">
        <v>4.8</v>
      </c>
      <c r="Y204" s="44">
        <v>4.8</v>
      </c>
      <c r="Z204" s="44">
        <v>4.8</v>
      </c>
      <c r="AA204" s="44">
        <v>4.8</v>
      </c>
    </row>
    <row r="205" spans="1:27" ht="12.75" hidden="1" customHeight="1" outlineLevel="1" x14ac:dyDescent="0.3">
      <c r="A205" s="99" t="s">
        <v>2478</v>
      </c>
      <c r="B205" s="63" t="s">
        <v>81</v>
      </c>
      <c r="C205" s="43" t="s">
        <v>79</v>
      </c>
      <c r="D205" s="44">
        <f>$D$11</f>
        <v>264.79000000000002</v>
      </c>
      <c r="E205" s="44">
        <f t="shared" ref="E205:AA205" si="116">$D$11</f>
        <v>264.79000000000002</v>
      </c>
      <c r="F205" s="44">
        <f t="shared" si="116"/>
        <v>264.79000000000002</v>
      </c>
      <c r="G205" s="44">
        <f t="shared" si="116"/>
        <v>264.79000000000002</v>
      </c>
      <c r="H205" s="44">
        <f t="shared" si="116"/>
        <v>264.79000000000002</v>
      </c>
      <c r="I205" s="44">
        <f t="shared" si="116"/>
        <v>264.79000000000002</v>
      </c>
      <c r="J205" s="44">
        <f t="shared" si="116"/>
        <v>264.79000000000002</v>
      </c>
      <c r="K205" s="44">
        <f t="shared" si="116"/>
        <v>264.79000000000002</v>
      </c>
      <c r="L205" s="44">
        <f t="shared" si="116"/>
        <v>264.79000000000002</v>
      </c>
      <c r="M205" s="44">
        <f t="shared" si="116"/>
        <v>264.79000000000002</v>
      </c>
      <c r="N205" s="44">
        <f t="shared" si="116"/>
        <v>264.79000000000002</v>
      </c>
      <c r="O205" s="44">
        <f t="shared" si="116"/>
        <v>264.79000000000002</v>
      </c>
      <c r="P205" s="44">
        <f t="shared" si="116"/>
        <v>264.79000000000002</v>
      </c>
      <c r="Q205" s="44">
        <f t="shared" si="116"/>
        <v>264.79000000000002</v>
      </c>
      <c r="R205" s="44">
        <f t="shared" si="116"/>
        <v>264.79000000000002</v>
      </c>
      <c r="S205" s="44">
        <f t="shared" si="116"/>
        <v>264.79000000000002</v>
      </c>
      <c r="T205" s="44">
        <f t="shared" si="116"/>
        <v>264.79000000000002</v>
      </c>
      <c r="U205" s="44">
        <f t="shared" si="116"/>
        <v>264.79000000000002</v>
      </c>
      <c r="V205" s="44">
        <f t="shared" si="116"/>
        <v>264.79000000000002</v>
      </c>
      <c r="W205" s="44">
        <f t="shared" si="116"/>
        <v>264.79000000000002</v>
      </c>
      <c r="X205" s="44">
        <f t="shared" si="116"/>
        <v>264.79000000000002</v>
      </c>
      <c r="Y205" s="44">
        <f t="shared" si="116"/>
        <v>264.79000000000002</v>
      </c>
      <c r="Z205" s="44">
        <f t="shared" si="116"/>
        <v>264.79000000000002</v>
      </c>
      <c r="AA205" s="44">
        <f t="shared" si="116"/>
        <v>264.79000000000002</v>
      </c>
    </row>
    <row r="206" spans="1:27" ht="12.75" customHeight="1" collapsed="1" x14ac:dyDescent="0.3">
      <c r="A206" s="98" t="s">
        <v>2479</v>
      </c>
      <c r="B206" s="28" t="str">
        <f>"11"&amp;"."&amp;$B$753&amp;"."&amp;$B$754</f>
        <v>11.02.2024</v>
      </c>
      <c r="C206" s="90" t="s">
        <v>76</v>
      </c>
      <c r="D206" s="91">
        <f>ROUND(((D207+D208+D210+D209)/1000),5)</f>
        <v>1.8233299999999999</v>
      </c>
      <c r="E206" s="91">
        <f>ROUND(((E207+E208+E210+E209)/1000),5)</f>
        <v>1.66353</v>
      </c>
      <c r="F206" s="91">
        <f>ROUND(((F207+F208+F210+F209)/1000),5)</f>
        <v>1.5886</v>
      </c>
      <c r="G206" s="91">
        <f t="shared" ref="G206:AA206" si="117">ROUND(((G207+G208+G210+G209)/1000),5)</f>
        <v>1.57409</v>
      </c>
      <c r="H206" s="91">
        <f t="shared" si="117"/>
        <v>1.57904</v>
      </c>
      <c r="I206" s="91">
        <f t="shared" si="117"/>
        <v>1.64767</v>
      </c>
      <c r="J206" s="91">
        <f t="shared" si="117"/>
        <v>1.7391399999999999</v>
      </c>
      <c r="K206" s="91">
        <f t="shared" si="117"/>
        <v>1.87459</v>
      </c>
      <c r="L206" s="91">
        <f t="shared" si="117"/>
        <v>2.1283300000000001</v>
      </c>
      <c r="M206" s="91">
        <f t="shared" si="117"/>
        <v>2.2099700000000002</v>
      </c>
      <c r="N206" s="91">
        <f t="shared" si="117"/>
        <v>2.2639800000000001</v>
      </c>
      <c r="O206" s="91">
        <f t="shared" si="117"/>
        <v>2.28681</v>
      </c>
      <c r="P206" s="91">
        <f t="shared" si="117"/>
        <v>2.2810000000000001</v>
      </c>
      <c r="Q206" s="91">
        <f t="shared" si="117"/>
        <v>2.2790499999999998</v>
      </c>
      <c r="R206" s="91">
        <f t="shared" si="117"/>
        <v>2.2418</v>
      </c>
      <c r="S206" s="91">
        <f t="shared" si="117"/>
        <v>2.2367400000000002</v>
      </c>
      <c r="T206" s="91">
        <f t="shared" si="117"/>
        <v>2.28532</v>
      </c>
      <c r="U206" s="91">
        <f t="shared" si="117"/>
        <v>2.3406500000000001</v>
      </c>
      <c r="V206" s="91">
        <f t="shared" si="117"/>
        <v>2.3407499999999999</v>
      </c>
      <c r="W206" s="91">
        <f t="shared" si="117"/>
        <v>2.3047800000000001</v>
      </c>
      <c r="X206" s="91">
        <f t="shared" si="117"/>
        <v>2.2939400000000001</v>
      </c>
      <c r="Y206" s="91">
        <f t="shared" si="117"/>
        <v>2.2143199999999998</v>
      </c>
      <c r="Z206" s="91">
        <f t="shared" si="117"/>
        <v>2.1311800000000001</v>
      </c>
      <c r="AA206" s="91">
        <f t="shared" si="117"/>
        <v>1.8670100000000001</v>
      </c>
    </row>
    <row r="207" spans="1:27" ht="12.75" hidden="1" customHeight="1" outlineLevel="1" x14ac:dyDescent="0.3">
      <c r="A207" s="99" t="s">
        <v>2480</v>
      </c>
      <c r="B207" s="63" t="s">
        <v>238</v>
      </c>
      <c r="C207" s="43" t="s">
        <v>79</v>
      </c>
      <c r="D207" s="44">
        <v>1440.62</v>
      </c>
      <c r="E207" s="44">
        <v>1280.82</v>
      </c>
      <c r="F207" s="44">
        <v>1205.8900000000001</v>
      </c>
      <c r="G207" s="44">
        <v>1191.3800000000001</v>
      </c>
      <c r="H207" s="44">
        <v>1196.33</v>
      </c>
      <c r="I207" s="44">
        <v>1264.96</v>
      </c>
      <c r="J207" s="44">
        <v>1356.43</v>
      </c>
      <c r="K207" s="44">
        <v>1491.88</v>
      </c>
      <c r="L207" s="44">
        <v>1745.62</v>
      </c>
      <c r="M207" s="44">
        <v>1827.26</v>
      </c>
      <c r="N207" s="44">
        <v>1881.27</v>
      </c>
      <c r="O207" s="44">
        <v>1904.1</v>
      </c>
      <c r="P207" s="44">
        <v>1898.29</v>
      </c>
      <c r="Q207" s="44">
        <v>1896.34</v>
      </c>
      <c r="R207" s="44">
        <v>1859.09</v>
      </c>
      <c r="S207" s="44">
        <v>1854.03</v>
      </c>
      <c r="T207" s="44">
        <v>1902.61</v>
      </c>
      <c r="U207" s="44">
        <v>1957.94</v>
      </c>
      <c r="V207" s="44">
        <v>1958.04</v>
      </c>
      <c r="W207" s="44">
        <v>1922.07</v>
      </c>
      <c r="X207" s="44">
        <v>1911.23</v>
      </c>
      <c r="Y207" s="44">
        <v>1831.61</v>
      </c>
      <c r="Z207" s="44">
        <v>1748.47</v>
      </c>
      <c r="AA207" s="44">
        <v>1484.3</v>
      </c>
    </row>
    <row r="208" spans="1:27" ht="12.75" hidden="1" customHeight="1" outlineLevel="1" x14ac:dyDescent="0.3">
      <c r="A208" s="99" t="s">
        <v>2481</v>
      </c>
      <c r="B208" s="63" t="s">
        <v>90</v>
      </c>
      <c r="C208" s="43" t="s">
        <v>79</v>
      </c>
      <c r="D208" s="44">
        <f>$D$158</f>
        <v>113.12</v>
      </c>
      <c r="E208" s="44">
        <f>$D$158</f>
        <v>113.12</v>
      </c>
      <c r="F208" s="44">
        <f t="shared" ref="F208:AA208" si="118">$D$158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3">
      <c r="A209" s="99" t="s">
        <v>2482</v>
      </c>
      <c r="B209" s="63" t="s">
        <v>83</v>
      </c>
      <c r="C209" s="43" t="s">
        <v>79</v>
      </c>
      <c r="D209" s="44">
        <v>4.8</v>
      </c>
      <c r="E209" s="44">
        <v>4.8</v>
      </c>
      <c r="F209" s="44">
        <v>4.8</v>
      </c>
      <c r="G209" s="44">
        <v>4.8</v>
      </c>
      <c r="H209" s="44">
        <v>4.8</v>
      </c>
      <c r="I209" s="44">
        <v>4.8</v>
      </c>
      <c r="J209" s="44">
        <v>4.8</v>
      </c>
      <c r="K209" s="44">
        <v>4.8</v>
      </c>
      <c r="L209" s="44">
        <v>4.8</v>
      </c>
      <c r="M209" s="44">
        <v>4.8</v>
      </c>
      <c r="N209" s="44">
        <v>4.8</v>
      </c>
      <c r="O209" s="44">
        <v>4.8</v>
      </c>
      <c r="P209" s="44">
        <v>4.8</v>
      </c>
      <c r="Q209" s="44">
        <v>4.8</v>
      </c>
      <c r="R209" s="44">
        <v>4.8</v>
      </c>
      <c r="S209" s="44">
        <v>4.8</v>
      </c>
      <c r="T209" s="44">
        <v>4.8</v>
      </c>
      <c r="U209" s="44">
        <v>4.8</v>
      </c>
      <c r="V209" s="44">
        <v>4.8</v>
      </c>
      <c r="W209" s="44">
        <v>4.8</v>
      </c>
      <c r="X209" s="44">
        <v>4.8</v>
      </c>
      <c r="Y209" s="44">
        <v>4.8</v>
      </c>
      <c r="Z209" s="44">
        <v>4.8</v>
      </c>
      <c r="AA209" s="44">
        <v>4.8</v>
      </c>
    </row>
    <row r="210" spans="1:27" ht="12.75" hidden="1" customHeight="1" outlineLevel="1" x14ac:dyDescent="0.3">
      <c r="A210" s="99" t="s">
        <v>2483</v>
      </c>
      <c r="B210" s="63" t="s">
        <v>81</v>
      </c>
      <c r="C210" s="43" t="s">
        <v>79</v>
      </c>
      <c r="D210" s="44">
        <f>$D$11</f>
        <v>264.79000000000002</v>
      </c>
      <c r="E210" s="44">
        <f t="shared" ref="E210:AA210" si="119">$D$11</f>
        <v>264.79000000000002</v>
      </c>
      <c r="F210" s="44">
        <f t="shared" si="119"/>
        <v>264.79000000000002</v>
      </c>
      <c r="G210" s="44">
        <f t="shared" si="119"/>
        <v>264.79000000000002</v>
      </c>
      <c r="H210" s="44">
        <f t="shared" si="119"/>
        <v>264.79000000000002</v>
      </c>
      <c r="I210" s="44">
        <f t="shared" si="119"/>
        <v>264.79000000000002</v>
      </c>
      <c r="J210" s="44">
        <f t="shared" si="119"/>
        <v>264.79000000000002</v>
      </c>
      <c r="K210" s="44">
        <f t="shared" si="119"/>
        <v>264.79000000000002</v>
      </c>
      <c r="L210" s="44">
        <f t="shared" si="119"/>
        <v>264.79000000000002</v>
      </c>
      <c r="M210" s="44">
        <f t="shared" si="119"/>
        <v>264.79000000000002</v>
      </c>
      <c r="N210" s="44">
        <f t="shared" si="119"/>
        <v>264.79000000000002</v>
      </c>
      <c r="O210" s="44">
        <f t="shared" si="119"/>
        <v>264.79000000000002</v>
      </c>
      <c r="P210" s="44">
        <f t="shared" si="119"/>
        <v>264.79000000000002</v>
      </c>
      <c r="Q210" s="44">
        <f t="shared" si="119"/>
        <v>264.79000000000002</v>
      </c>
      <c r="R210" s="44">
        <f t="shared" si="119"/>
        <v>264.79000000000002</v>
      </c>
      <c r="S210" s="44">
        <f t="shared" si="119"/>
        <v>264.79000000000002</v>
      </c>
      <c r="T210" s="44">
        <f t="shared" si="119"/>
        <v>264.79000000000002</v>
      </c>
      <c r="U210" s="44">
        <f t="shared" si="119"/>
        <v>264.79000000000002</v>
      </c>
      <c r="V210" s="44">
        <f t="shared" si="119"/>
        <v>264.79000000000002</v>
      </c>
      <c r="W210" s="44">
        <f t="shared" si="119"/>
        <v>264.79000000000002</v>
      </c>
      <c r="X210" s="44">
        <f t="shared" si="119"/>
        <v>264.79000000000002</v>
      </c>
      <c r="Y210" s="44">
        <f t="shared" si="119"/>
        <v>264.79000000000002</v>
      </c>
      <c r="Z210" s="44">
        <f t="shared" si="119"/>
        <v>264.79000000000002</v>
      </c>
      <c r="AA210" s="44">
        <f t="shared" si="119"/>
        <v>264.79000000000002</v>
      </c>
    </row>
    <row r="211" spans="1:27" ht="12.75" customHeight="1" collapsed="1" x14ac:dyDescent="0.3">
      <c r="A211" s="98" t="s">
        <v>2484</v>
      </c>
      <c r="B211" s="28" t="str">
        <f>"12"&amp;"."&amp;$B$753&amp;"."&amp;$B$754</f>
        <v>12.02.2024</v>
      </c>
      <c r="C211" s="90" t="s">
        <v>76</v>
      </c>
      <c r="D211" s="91">
        <f>ROUND(((D212+D213+D215+D214)/1000),5)</f>
        <v>1.74803</v>
      </c>
      <c r="E211" s="91">
        <f>ROUND(((E212+E213+E215+E214)/1000),5)</f>
        <v>1.6250599999999999</v>
      </c>
      <c r="F211" s="91">
        <f>ROUND(((F212+F213+F215+F214)/1000),5)</f>
        <v>1.5884400000000001</v>
      </c>
      <c r="G211" s="91">
        <f t="shared" ref="G211:AA211" si="120">ROUND(((G212+G213+G215+G214)/1000),5)</f>
        <v>1.5909</v>
      </c>
      <c r="H211" s="91">
        <f t="shared" si="120"/>
        <v>1.6431199999999999</v>
      </c>
      <c r="I211" s="91">
        <f t="shared" si="120"/>
        <v>1.7479</v>
      </c>
      <c r="J211" s="91">
        <f t="shared" si="120"/>
        <v>2.0602200000000002</v>
      </c>
      <c r="K211" s="91">
        <f t="shared" si="120"/>
        <v>2.2560199999999999</v>
      </c>
      <c r="L211" s="91">
        <f t="shared" si="120"/>
        <v>2.39344</v>
      </c>
      <c r="M211" s="91">
        <f t="shared" si="120"/>
        <v>2.4261200000000001</v>
      </c>
      <c r="N211" s="91">
        <f t="shared" si="120"/>
        <v>2.4583400000000002</v>
      </c>
      <c r="O211" s="91">
        <f t="shared" si="120"/>
        <v>2.48942</v>
      </c>
      <c r="P211" s="91">
        <f t="shared" si="120"/>
        <v>2.45397</v>
      </c>
      <c r="Q211" s="91">
        <f t="shared" si="120"/>
        <v>2.47302</v>
      </c>
      <c r="R211" s="91">
        <f t="shared" si="120"/>
        <v>2.4492600000000002</v>
      </c>
      <c r="S211" s="91">
        <f t="shared" si="120"/>
        <v>2.3954200000000001</v>
      </c>
      <c r="T211" s="91">
        <f t="shared" si="120"/>
        <v>2.3877000000000002</v>
      </c>
      <c r="U211" s="91">
        <f t="shared" si="120"/>
        <v>2.3896799999999998</v>
      </c>
      <c r="V211" s="91">
        <f t="shared" si="120"/>
        <v>2.41683</v>
      </c>
      <c r="W211" s="91">
        <f t="shared" si="120"/>
        <v>2.4257599999999999</v>
      </c>
      <c r="X211" s="91">
        <f t="shared" si="120"/>
        <v>2.34274</v>
      </c>
      <c r="Y211" s="91">
        <f t="shared" si="120"/>
        <v>2.2176800000000001</v>
      </c>
      <c r="Z211" s="91">
        <f t="shared" si="120"/>
        <v>2.0080800000000001</v>
      </c>
      <c r="AA211" s="91">
        <f t="shared" si="120"/>
        <v>1.8153699999999999</v>
      </c>
    </row>
    <row r="212" spans="1:27" ht="12.75" hidden="1" customHeight="1" outlineLevel="1" x14ac:dyDescent="0.3">
      <c r="A212" s="99" t="s">
        <v>2485</v>
      </c>
      <c r="B212" s="63" t="s">
        <v>238</v>
      </c>
      <c r="C212" s="43" t="s">
        <v>79</v>
      </c>
      <c r="D212" s="44">
        <v>1365.32</v>
      </c>
      <c r="E212" s="44">
        <v>1242.3499999999999</v>
      </c>
      <c r="F212" s="44">
        <v>1205.73</v>
      </c>
      <c r="G212" s="44">
        <v>1208.19</v>
      </c>
      <c r="H212" s="44">
        <v>1260.4100000000001</v>
      </c>
      <c r="I212" s="44">
        <v>1365.19</v>
      </c>
      <c r="J212" s="44">
        <v>1677.51</v>
      </c>
      <c r="K212" s="44">
        <v>1873.31</v>
      </c>
      <c r="L212" s="44">
        <v>2010.73</v>
      </c>
      <c r="M212" s="44">
        <v>2043.41</v>
      </c>
      <c r="N212" s="44">
        <v>2075.63</v>
      </c>
      <c r="O212" s="44">
        <v>2106.71</v>
      </c>
      <c r="P212" s="44">
        <v>2071.2600000000002</v>
      </c>
      <c r="Q212" s="44">
        <v>2090.31</v>
      </c>
      <c r="R212" s="44">
        <v>2066.5500000000002</v>
      </c>
      <c r="S212" s="44">
        <v>2012.71</v>
      </c>
      <c r="T212" s="44">
        <v>2004.99</v>
      </c>
      <c r="U212" s="44">
        <v>2006.97</v>
      </c>
      <c r="V212" s="44">
        <v>2034.12</v>
      </c>
      <c r="W212" s="44">
        <v>2043.05</v>
      </c>
      <c r="X212" s="44">
        <v>1960.03</v>
      </c>
      <c r="Y212" s="44">
        <v>1834.97</v>
      </c>
      <c r="Z212" s="44">
        <v>1625.37</v>
      </c>
      <c r="AA212" s="44">
        <v>1432.66</v>
      </c>
    </row>
    <row r="213" spans="1:27" ht="12.75" hidden="1" customHeight="1" outlineLevel="1" x14ac:dyDescent="0.3">
      <c r="A213" s="99" t="s">
        <v>2486</v>
      </c>
      <c r="B213" s="63" t="s">
        <v>90</v>
      </c>
      <c r="C213" s="43" t="s">
        <v>79</v>
      </c>
      <c r="D213" s="44">
        <f>$D$158</f>
        <v>113.12</v>
      </c>
      <c r="E213" s="44">
        <f>$D$158</f>
        <v>113.12</v>
      </c>
      <c r="F213" s="44">
        <f t="shared" ref="F213:AA213" si="121">$D$158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3">
      <c r="A214" s="99" t="s">
        <v>2487</v>
      </c>
      <c r="B214" s="63" t="s">
        <v>83</v>
      </c>
      <c r="C214" s="43" t="s">
        <v>79</v>
      </c>
      <c r="D214" s="44">
        <v>4.8</v>
      </c>
      <c r="E214" s="44">
        <v>4.8</v>
      </c>
      <c r="F214" s="44">
        <v>4.8</v>
      </c>
      <c r="G214" s="44">
        <v>4.8</v>
      </c>
      <c r="H214" s="44">
        <v>4.8</v>
      </c>
      <c r="I214" s="44">
        <v>4.8</v>
      </c>
      <c r="J214" s="44">
        <v>4.8</v>
      </c>
      <c r="K214" s="44">
        <v>4.8</v>
      </c>
      <c r="L214" s="44">
        <v>4.8</v>
      </c>
      <c r="M214" s="44">
        <v>4.8</v>
      </c>
      <c r="N214" s="44">
        <v>4.8</v>
      </c>
      <c r="O214" s="44">
        <v>4.8</v>
      </c>
      <c r="P214" s="44">
        <v>4.8</v>
      </c>
      <c r="Q214" s="44">
        <v>4.8</v>
      </c>
      <c r="R214" s="44">
        <v>4.8</v>
      </c>
      <c r="S214" s="44">
        <v>4.8</v>
      </c>
      <c r="T214" s="44">
        <v>4.8</v>
      </c>
      <c r="U214" s="44">
        <v>4.8</v>
      </c>
      <c r="V214" s="44">
        <v>4.8</v>
      </c>
      <c r="W214" s="44">
        <v>4.8</v>
      </c>
      <c r="X214" s="44">
        <v>4.8</v>
      </c>
      <c r="Y214" s="44">
        <v>4.8</v>
      </c>
      <c r="Z214" s="44">
        <v>4.8</v>
      </c>
      <c r="AA214" s="44">
        <v>4.8</v>
      </c>
    </row>
    <row r="215" spans="1:27" ht="12.75" hidden="1" customHeight="1" outlineLevel="1" x14ac:dyDescent="0.3">
      <c r="A215" s="99" t="s">
        <v>2488</v>
      </c>
      <c r="B215" s="63" t="s">
        <v>81</v>
      </c>
      <c r="C215" s="43" t="s">
        <v>79</v>
      </c>
      <c r="D215" s="44">
        <f>$D$11</f>
        <v>264.79000000000002</v>
      </c>
      <c r="E215" s="44">
        <f t="shared" ref="E215:AA215" si="122">$D$11</f>
        <v>264.79000000000002</v>
      </c>
      <c r="F215" s="44">
        <f t="shared" si="122"/>
        <v>264.79000000000002</v>
      </c>
      <c r="G215" s="44">
        <f t="shared" si="122"/>
        <v>264.79000000000002</v>
      </c>
      <c r="H215" s="44">
        <f t="shared" si="122"/>
        <v>264.79000000000002</v>
      </c>
      <c r="I215" s="44">
        <f t="shared" si="122"/>
        <v>264.79000000000002</v>
      </c>
      <c r="J215" s="44">
        <f t="shared" si="122"/>
        <v>264.79000000000002</v>
      </c>
      <c r="K215" s="44">
        <f t="shared" si="122"/>
        <v>264.79000000000002</v>
      </c>
      <c r="L215" s="44">
        <f t="shared" si="122"/>
        <v>264.79000000000002</v>
      </c>
      <c r="M215" s="44">
        <f t="shared" si="122"/>
        <v>264.79000000000002</v>
      </c>
      <c r="N215" s="44">
        <f t="shared" si="122"/>
        <v>264.79000000000002</v>
      </c>
      <c r="O215" s="44">
        <f t="shared" si="122"/>
        <v>264.79000000000002</v>
      </c>
      <c r="P215" s="44">
        <f t="shared" si="122"/>
        <v>264.79000000000002</v>
      </c>
      <c r="Q215" s="44">
        <f t="shared" si="122"/>
        <v>264.79000000000002</v>
      </c>
      <c r="R215" s="44">
        <f t="shared" si="122"/>
        <v>264.79000000000002</v>
      </c>
      <c r="S215" s="44">
        <f t="shared" si="122"/>
        <v>264.79000000000002</v>
      </c>
      <c r="T215" s="44">
        <f t="shared" si="122"/>
        <v>264.79000000000002</v>
      </c>
      <c r="U215" s="44">
        <f t="shared" si="122"/>
        <v>264.79000000000002</v>
      </c>
      <c r="V215" s="44">
        <f t="shared" si="122"/>
        <v>264.79000000000002</v>
      </c>
      <c r="W215" s="44">
        <f t="shared" si="122"/>
        <v>264.79000000000002</v>
      </c>
      <c r="X215" s="44">
        <f t="shared" si="122"/>
        <v>264.79000000000002</v>
      </c>
      <c r="Y215" s="44">
        <f t="shared" si="122"/>
        <v>264.79000000000002</v>
      </c>
      <c r="Z215" s="44">
        <f t="shared" si="122"/>
        <v>264.79000000000002</v>
      </c>
      <c r="AA215" s="44">
        <f t="shared" si="122"/>
        <v>264.79000000000002</v>
      </c>
    </row>
    <row r="216" spans="1:27" ht="12.75" customHeight="1" collapsed="1" x14ac:dyDescent="0.3">
      <c r="A216" s="98" t="s">
        <v>2489</v>
      </c>
      <c r="B216" s="28" t="str">
        <f>"13"&amp;"."&amp;$B$753&amp;"."&amp;$B$754</f>
        <v>13.02.2024</v>
      </c>
      <c r="C216" s="90" t="s">
        <v>76</v>
      </c>
      <c r="D216" s="91">
        <f>ROUND(((D217+D218+D220+D219)/1000),5)</f>
        <v>1.6538999999999999</v>
      </c>
      <c r="E216" s="91">
        <f>ROUND(((E217+E218+E220+E219)/1000),5)</f>
        <v>1.5952</v>
      </c>
      <c r="F216" s="91">
        <f>ROUND(((F217+F218+F220+F219)/1000),5)</f>
        <v>1.5689</v>
      </c>
      <c r="G216" s="91">
        <f t="shared" ref="G216:AA216" si="123">ROUND(((G217+G218+G220+G219)/1000),5)</f>
        <v>1.56812</v>
      </c>
      <c r="H216" s="91">
        <f t="shared" si="123"/>
        <v>1.5986499999999999</v>
      </c>
      <c r="I216" s="91">
        <f t="shared" si="123"/>
        <v>1.6863300000000001</v>
      </c>
      <c r="J216" s="91">
        <f t="shared" si="123"/>
        <v>1.87913</v>
      </c>
      <c r="K216" s="91">
        <f t="shared" si="123"/>
        <v>2.2280700000000002</v>
      </c>
      <c r="L216" s="91">
        <f t="shared" si="123"/>
        <v>2.31243</v>
      </c>
      <c r="M216" s="91">
        <f t="shared" si="123"/>
        <v>2.3168299999999999</v>
      </c>
      <c r="N216" s="91">
        <f t="shared" si="123"/>
        <v>2.3344499999999999</v>
      </c>
      <c r="O216" s="91">
        <f t="shared" si="123"/>
        <v>2.4123299999999999</v>
      </c>
      <c r="P216" s="91">
        <f t="shared" si="123"/>
        <v>2.3893200000000001</v>
      </c>
      <c r="Q216" s="91">
        <f t="shared" si="123"/>
        <v>2.4070900000000002</v>
      </c>
      <c r="R216" s="91">
        <f t="shared" si="123"/>
        <v>2.3974700000000002</v>
      </c>
      <c r="S216" s="91">
        <f t="shared" si="123"/>
        <v>2.3275999999999999</v>
      </c>
      <c r="T216" s="91">
        <f t="shared" si="123"/>
        <v>2.3178000000000001</v>
      </c>
      <c r="U216" s="91">
        <f t="shared" si="123"/>
        <v>2.3381500000000002</v>
      </c>
      <c r="V216" s="91">
        <f t="shared" si="123"/>
        <v>2.3740000000000001</v>
      </c>
      <c r="W216" s="91">
        <f t="shared" si="123"/>
        <v>2.3905099999999999</v>
      </c>
      <c r="X216" s="91">
        <f t="shared" si="123"/>
        <v>2.2929400000000002</v>
      </c>
      <c r="Y216" s="91">
        <f t="shared" si="123"/>
        <v>2.2279100000000001</v>
      </c>
      <c r="Z216" s="91">
        <f t="shared" si="123"/>
        <v>1.9283300000000001</v>
      </c>
      <c r="AA216" s="91">
        <f t="shared" si="123"/>
        <v>1.84578</v>
      </c>
    </row>
    <row r="217" spans="1:27" ht="12.75" hidden="1" customHeight="1" outlineLevel="1" x14ac:dyDescent="0.3">
      <c r="A217" s="99" t="s">
        <v>2490</v>
      </c>
      <c r="B217" s="63" t="s">
        <v>238</v>
      </c>
      <c r="C217" s="43" t="s">
        <v>79</v>
      </c>
      <c r="D217" s="44">
        <v>1271.19</v>
      </c>
      <c r="E217" s="44">
        <v>1212.49</v>
      </c>
      <c r="F217" s="44">
        <v>1186.19</v>
      </c>
      <c r="G217" s="44">
        <v>1185.4100000000001</v>
      </c>
      <c r="H217" s="44">
        <v>1215.94</v>
      </c>
      <c r="I217" s="44">
        <v>1303.6199999999999</v>
      </c>
      <c r="J217" s="44">
        <v>1496.42</v>
      </c>
      <c r="K217" s="44">
        <v>1845.36</v>
      </c>
      <c r="L217" s="44">
        <v>1929.72</v>
      </c>
      <c r="M217" s="44">
        <v>1934.12</v>
      </c>
      <c r="N217" s="44">
        <v>1951.74</v>
      </c>
      <c r="O217" s="44">
        <v>2029.62</v>
      </c>
      <c r="P217" s="44">
        <v>2006.61</v>
      </c>
      <c r="Q217" s="44">
        <v>2024.38</v>
      </c>
      <c r="R217" s="44">
        <v>2014.76</v>
      </c>
      <c r="S217" s="44">
        <v>1944.89</v>
      </c>
      <c r="T217" s="44">
        <v>1935.09</v>
      </c>
      <c r="U217" s="44">
        <v>1955.44</v>
      </c>
      <c r="V217" s="44">
        <v>1991.29</v>
      </c>
      <c r="W217" s="44">
        <v>2007.8</v>
      </c>
      <c r="X217" s="44">
        <v>1910.23</v>
      </c>
      <c r="Y217" s="44">
        <v>1845.2</v>
      </c>
      <c r="Z217" s="44">
        <v>1545.62</v>
      </c>
      <c r="AA217" s="44">
        <v>1463.07</v>
      </c>
    </row>
    <row r="218" spans="1:27" ht="12.75" hidden="1" customHeight="1" outlineLevel="1" x14ac:dyDescent="0.3">
      <c r="A218" s="99" t="s">
        <v>2491</v>
      </c>
      <c r="B218" s="63" t="s">
        <v>90</v>
      </c>
      <c r="C218" s="43" t="s">
        <v>79</v>
      </c>
      <c r="D218" s="44">
        <f>$D$158</f>
        <v>113.12</v>
      </c>
      <c r="E218" s="44">
        <f>$D$158</f>
        <v>113.12</v>
      </c>
      <c r="F218" s="44">
        <f t="shared" ref="F218:AA218" si="124">$D$158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3">
      <c r="A219" s="99" t="s">
        <v>2492</v>
      </c>
      <c r="B219" s="63" t="s">
        <v>83</v>
      </c>
      <c r="C219" s="43" t="s">
        <v>79</v>
      </c>
      <c r="D219" s="44">
        <v>4.8</v>
      </c>
      <c r="E219" s="44">
        <v>4.8</v>
      </c>
      <c r="F219" s="44">
        <v>4.8</v>
      </c>
      <c r="G219" s="44">
        <v>4.8</v>
      </c>
      <c r="H219" s="44">
        <v>4.8</v>
      </c>
      <c r="I219" s="44">
        <v>4.8</v>
      </c>
      <c r="J219" s="44">
        <v>4.8</v>
      </c>
      <c r="K219" s="44">
        <v>4.8</v>
      </c>
      <c r="L219" s="44">
        <v>4.8</v>
      </c>
      <c r="M219" s="44">
        <v>4.8</v>
      </c>
      <c r="N219" s="44">
        <v>4.8</v>
      </c>
      <c r="O219" s="44">
        <v>4.8</v>
      </c>
      <c r="P219" s="44">
        <v>4.8</v>
      </c>
      <c r="Q219" s="44">
        <v>4.8</v>
      </c>
      <c r="R219" s="44">
        <v>4.8</v>
      </c>
      <c r="S219" s="44">
        <v>4.8</v>
      </c>
      <c r="T219" s="44">
        <v>4.8</v>
      </c>
      <c r="U219" s="44">
        <v>4.8</v>
      </c>
      <c r="V219" s="44">
        <v>4.8</v>
      </c>
      <c r="W219" s="44">
        <v>4.8</v>
      </c>
      <c r="X219" s="44">
        <v>4.8</v>
      </c>
      <c r="Y219" s="44">
        <v>4.8</v>
      </c>
      <c r="Z219" s="44">
        <v>4.8</v>
      </c>
      <c r="AA219" s="44">
        <v>4.8</v>
      </c>
    </row>
    <row r="220" spans="1:27" ht="12.75" hidden="1" customHeight="1" outlineLevel="1" x14ac:dyDescent="0.3">
      <c r="A220" s="99" t="s">
        <v>2493</v>
      </c>
      <c r="B220" s="63" t="s">
        <v>81</v>
      </c>
      <c r="C220" s="43" t="s">
        <v>79</v>
      </c>
      <c r="D220" s="44">
        <f>$D$11</f>
        <v>264.79000000000002</v>
      </c>
      <c r="E220" s="44">
        <f t="shared" ref="E220:AA220" si="125">$D$11</f>
        <v>264.79000000000002</v>
      </c>
      <c r="F220" s="44">
        <f t="shared" si="125"/>
        <v>264.79000000000002</v>
      </c>
      <c r="G220" s="44">
        <f t="shared" si="125"/>
        <v>264.79000000000002</v>
      </c>
      <c r="H220" s="44">
        <f t="shared" si="125"/>
        <v>264.79000000000002</v>
      </c>
      <c r="I220" s="44">
        <f t="shared" si="125"/>
        <v>264.79000000000002</v>
      </c>
      <c r="J220" s="44">
        <f t="shared" si="125"/>
        <v>264.79000000000002</v>
      </c>
      <c r="K220" s="44">
        <f t="shared" si="125"/>
        <v>264.79000000000002</v>
      </c>
      <c r="L220" s="44">
        <f t="shared" si="125"/>
        <v>264.79000000000002</v>
      </c>
      <c r="M220" s="44">
        <f t="shared" si="125"/>
        <v>264.79000000000002</v>
      </c>
      <c r="N220" s="44">
        <f t="shared" si="125"/>
        <v>264.79000000000002</v>
      </c>
      <c r="O220" s="44">
        <f t="shared" si="125"/>
        <v>264.79000000000002</v>
      </c>
      <c r="P220" s="44">
        <f t="shared" si="125"/>
        <v>264.79000000000002</v>
      </c>
      <c r="Q220" s="44">
        <f t="shared" si="125"/>
        <v>264.79000000000002</v>
      </c>
      <c r="R220" s="44">
        <f t="shared" si="125"/>
        <v>264.79000000000002</v>
      </c>
      <c r="S220" s="44">
        <f t="shared" si="125"/>
        <v>264.79000000000002</v>
      </c>
      <c r="T220" s="44">
        <f t="shared" si="125"/>
        <v>264.79000000000002</v>
      </c>
      <c r="U220" s="44">
        <f t="shared" si="125"/>
        <v>264.79000000000002</v>
      </c>
      <c r="V220" s="44">
        <f t="shared" si="125"/>
        <v>264.79000000000002</v>
      </c>
      <c r="W220" s="44">
        <f t="shared" si="125"/>
        <v>264.79000000000002</v>
      </c>
      <c r="X220" s="44">
        <f t="shared" si="125"/>
        <v>264.79000000000002</v>
      </c>
      <c r="Y220" s="44">
        <f t="shared" si="125"/>
        <v>264.79000000000002</v>
      </c>
      <c r="Z220" s="44">
        <f t="shared" si="125"/>
        <v>264.79000000000002</v>
      </c>
      <c r="AA220" s="44">
        <f t="shared" si="125"/>
        <v>264.79000000000002</v>
      </c>
    </row>
    <row r="221" spans="1:27" ht="12.75" customHeight="1" collapsed="1" x14ac:dyDescent="0.3">
      <c r="A221" s="98" t="s">
        <v>2494</v>
      </c>
      <c r="B221" s="28" t="str">
        <f>"14"&amp;"."&amp;$B$753&amp;"."&amp;$B$754</f>
        <v>14.02.2024</v>
      </c>
      <c r="C221" s="90" t="s">
        <v>76</v>
      </c>
      <c r="D221" s="91">
        <f>ROUND(((D222+D223+D225+D224)/1000),5)</f>
        <v>1.6648099999999999</v>
      </c>
      <c r="E221" s="91">
        <f>ROUND(((E222+E223+E225+E224)/1000),5)</f>
        <v>1.6096999999999999</v>
      </c>
      <c r="F221" s="91">
        <f>ROUND(((F222+F223+F225+F224)/1000),5)</f>
        <v>1.5600799999999999</v>
      </c>
      <c r="G221" s="91">
        <f t="shared" ref="G221:AA221" si="126">ROUND(((G222+G223+G225+G224)/1000),5)</f>
        <v>1.55921</v>
      </c>
      <c r="H221" s="91">
        <f t="shared" si="126"/>
        <v>1.5810500000000001</v>
      </c>
      <c r="I221" s="91">
        <f t="shared" si="126"/>
        <v>1.6756800000000001</v>
      </c>
      <c r="J221" s="91">
        <f t="shared" si="126"/>
        <v>1.87964</v>
      </c>
      <c r="K221" s="91">
        <f t="shared" si="126"/>
        <v>2.2481399999999998</v>
      </c>
      <c r="L221" s="91">
        <f t="shared" si="126"/>
        <v>2.3187799999999998</v>
      </c>
      <c r="M221" s="91">
        <f t="shared" si="126"/>
        <v>2.3475000000000001</v>
      </c>
      <c r="N221" s="91">
        <f t="shared" si="126"/>
        <v>2.3749500000000001</v>
      </c>
      <c r="O221" s="91">
        <f t="shared" si="126"/>
        <v>2.4187099999999999</v>
      </c>
      <c r="P221" s="91">
        <f t="shared" si="126"/>
        <v>2.3996300000000002</v>
      </c>
      <c r="Q221" s="91">
        <f t="shared" si="126"/>
        <v>2.3996</v>
      </c>
      <c r="R221" s="91">
        <f t="shared" si="126"/>
        <v>2.3918599999999999</v>
      </c>
      <c r="S221" s="91">
        <f t="shared" si="126"/>
        <v>2.3319000000000001</v>
      </c>
      <c r="T221" s="91">
        <f t="shared" si="126"/>
        <v>2.3151099999999998</v>
      </c>
      <c r="U221" s="91">
        <f t="shared" si="126"/>
        <v>2.3467099999999999</v>
      </c>
      <c r="V221" s="91">
        <f t="shared" si="126"/>
        <v>2.43879</v>
      </c>
      <c r="W221" s="91">
        <f t="shared" si="126"/>
        <v>2.3705699999999998</v>
      </c>
      <c r="X221" s="91">
        <f t="shared" si="126"/>
        <v>2.2650000000000001</v>
      </c>
      <c r="Y221" s="91">
        <f t="shared" si="126"/>
        <v>2.2320099999999998</v>
      </c>
      <c r="Z221" s="91">
        <f t="shared" si="126"/>
        <v>1.8994800000000001</v>
      </c>
      <c r="AA221" s="91">
        <f t="shared" si="126"/>
        <v>1.6891700000000001</v>
      </c>
    </row>
    <row r="222" spans="1:27" ht="12.75" hidden="1" customHeight="1" outlineLevel="1" x14ac:dyDescent="0.3">
      <c r="A222" s="99" t="s">
        <v>2495</v>
      </c>
      <c r="B222" s="63" t="s">
        <v>238</v>
      </c>
      <c r="C222" s="43" t="s">
        <v>79</v>
      </c>
      <c r="D222" s="44">
        <v>1282.0999999999999</v>
      </c>
      <c r="E222" s="44">
        <v>1226.99</v>
      </c>
      <c r="F222" s="44">
        <v>1177.3699999999999</v>
      </c>
      <c r="G222" s="44">
        <v>1176.5</v>
      </c>
      <c r="H222" s="44">
        <v>1198.3399999999999</v>
      </c>
      <c r="I222" s="44">
        <v>1292.97</v>
      </c>
      <c r="J222" s="44">
        <v>1496.93</v>
      </c>
      <c r="K222" s="44">
        <v>1865.43</v>
      </c>
      <c r="L222" s="44">
        <v>1936.07</v>
      </c>
      <c r="M222" s="44">
        <v>1964.79</v>
      </c>
      <c r="N222" s="44">
        <v>1992.24</v>
      </c>
      <c r="O222" s="44">
        <v>2036</v>
      </c>
      <c r="P222" s="44">
        <v>2016.92</v>
      </c>
      <c r="Q222" s="44">
        <v>2016.89</v>
      </c>
      <c r="R222" s="44">
        <v>2009.15</v>
      </c>
      <c r="S222" s="44">
        <v>1949.19</v>
      </c>
      <c r="T222" s="44">
        <v>1932.4</v>
      </c>
      <c r="U222" s="44">
        <v>1964</v>
      </c>
      <c r="V222" s="44">
        <v>2056.08</v>
      </c>
      <c r="W222" s="44">
        <v>1987.86</v>
      </c>
      <c r="X222" s="44">
        <v>1882.29</v>
      </c>
      <c r="Y222" s="44">
        <v>1849.3</v>
      </c>
      <c r="Z222" s="44">
        <v>1516.77</v>
      </c>
      <c r="AA222" s="44">
        <v>1306.46</v>
      </c>
    </row>
    <row r="223" spans="1:27" ht="12.75" hidden="1" customHeight="1" outlineLevel="1" x14ac:dyDescent="0.3">
      <c r="A223" s="99" t="s">
        <v>2496</v>
      </c>
      <c r="B223" s="63" t="s">
        <v>90</v>
      </c>
      <c r="C223" s="43" t="s">
        <v>79</v>
      </c>
      <c r="D223" s="44">
        <f>$D$158</f>
        <v>113.12</v>
      </c>
      <c r="E223" s="44">
        <f>$D$158</f>
        <v>113.12</v>
      </c>
      <c r="F223" s="44">
        <f t="shared" ref="F223:AA223" si="127">$D$158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3">
      <c r="A224" s="99" t="s">
        <v>2497</v>
      </c>
      <c r="B224" s="63" t="s">
        <v>83</v>
      </c>
      <c r="C224" s="43" t="s">
        <v>79</v>
      </c>
      <c r="D224" s="44">
        <v>4.8</v>
      </c>
      <c r="E224" s="44">
        <v>4.8</v>
      </c>
      <c r="F224" s="44">
        <v>4.8</v>
      </c>
      <c r="G224" s="44">
        <v>4.8</v>
      </c>
      <c r="H224" s="44">
        <v>4.8</v>
      </c>
      <c r="I224" s="44">
        <v>4.8</v>
      </c>
      <c r="J224" s="44">
        <v>4.8</v>
      </c>
      <c r="K224" s="44">
        <v>4.8</v>
      </c>
      <c r="L224" s="44">
        <v>4.8</v>
      </c>
      <c r="M224" s="44">
        <v>4.8</v>
      </c>
      <c r="N224" s="44">
        <v>4.8</v>
      </c>
      <c r="O224" s="44">
        <v>4.8</v>
      </c>
      <c r="P224" s="44">
        <v>4.8</v>
      </c>
      <c r="Q224" s="44">
        <v>4.8</v>
      </c>
      <c r="R224" s="44">
        <v>4.8</v>
      </c>
      <c r="S224" s="44">
        <v>4.8</v>
      </c>
      <c r="T224" s="44">
        <v>4.8</v>
      </c>
      <c r="U224" s="44">
        <v>4.8</v>
      </c>
      <c r="V224" s="44">
        <v>4.8</v>
      </c>
      <c r="W224" s="44">
        <v>4.8</v>
      </c>
      <c r="X224" s="44">
        <v>4.8</v>
      </c>
      <c r="Y224" s="44">
        <v>4.8</v>
      </c>
      <c r="Z224" s="44">
        <v>4.8</v>
      </c>
      <c r="AA224" s="44">
        <v>4.8</v>
      </c>
    </row>
    <row r="225" spans="1:27" ht="12.75" hidden="1" customHeight="1" outlineLevel="1" x14ac:dyDescent="0.3">
      <c r="A225" s="99" t="s">
        <v>2498</v>
      </c>
      <c r="B225" s="63" t="s">
        <v>81</v>
      </c>
      <c r="C225" s="43" t="s">
        <v>79</v>
      </c>
      <c r="D225" s="44">
        <f>$D$11</f>
        <v>264.79000000000002</v>
      </c>
      <c r="E225" s="44">
        <f t="shared" ref="E225:AA225" si="128">$D$11</f>
        <v>264.79000000000002</v>
      </c>
      <c r="F225" s="44">
        <f t="shared" si="128"/>
        <v>264.79000000000002</v>
      </c>
      <c r="G225" s="44">
        <f t="shared" si="128"/>
        <v>264.79000000000002</v>
      </c>
      <c r="H225" s="44">
        <f t="shared" si="128"/>
        <v>264.79000000000002</v>
      </c>
      <c r="I225" s="44">
        <f t="shared" si="128"/>
        <v>264.79000000000002</v>
      </c>
      <c r="J225" s="44">
        <f t="shared" si="128"/>
        <v>264.79000000000002</v>
      </c>
      <c r="K225" s="44">
        <f t="shared" si="128"/>
        <v>264.79000000000002</v>
      </c>
      <c r="L225" s="44">
        <f t="shared" si="128"/>
        <v>264.79000000000002</v>
      </c>
      <c r="M225" s="44">
        <f t="shared" si="128"/>
        <v>264.79000000000002</v>
      </c>
      <c r="N225" s="44">
        <f t="shared" si="128"/>
        <v>264.79000000000002</v>
      </c>
      <c r="O225" s="44">
        <f t="shared" si="128"/>
        <v>264.79000000000002</v>
      </c>
      <c r="P225" s="44">
        <f t="shared" si="128"/>
        <v>264.79000000000002</v>
      </c>
      <c r="Q225" s="44">
        <f t="shared" si="128"/>
        <v>264.79000000000002</v>
      </c>
      <c r="R225" s="44">
        <f t="shared" si="128"/>
        <v>264.79000000000002</v>
      </c>
      <c r="S225" s="44">
        <f t="shared" si="128"/>
        <v>264.79000000000002</v>
      </c>
      <c r="T225" s="44">
        <f t="shared" si="128"/>
        <v>264.79000000000002</v>
      </c>
      <c r="U225" s="44">
        <f t="shared" si="128"/>
        <v>264.79000000000002</v>
      </c>
      <c r="V225" s="44">
        <f t="shared" si="128"/>
        <v>264.79000000000002</v>
      </c>
      <c r="W225" s="44">
        <f t="shared" si="128"/>
        <v>264.79000000000002</v>
      </c>
      <c r="X225" s="44">
        <f t="shared" si="128"/>
        <v>264.79000000000002</v>
      </c>
      <c r="Y225" s="44">
        <f t="shared" si="128"/>
        <v>264.79000000000002</v>
      </c>
      <c r="Z225" s="44">
        <f t="shared" si="128"/>
        <v>264.79000000000002</v>
      </c>
      <c r="AA225" s="44">
        <f t="shared" si="128"/>
        <v>264.79000000000002</v>
      </c>
    </row>
    <row r="226" spans="1:27" ht="12.75" customHeight="1" collapsed="1" x14ac:dyDescent="0.3">
      <c r="A226" s="98" t="s">
        <v>2499</v>
      </c>
      <c r="B226" s="28" t="str">
        <f>"15"&amp;"."&amp;$B$753&amp;"."&amp;$B$754</f>
        <v>15.02.2024</v>
      </c>
      <c r="C226" s="90" t="s">
        <v>76</v>
      </c>
      <c r="D226" s="91">
        <f>ROUND(((D227+D228+D230+D229)/1000),5)</f>
        <v>1.6297600000000001</v>
      </c>
      <c r="E226" s="91">
        <f>ROUND(((E227+E228+E230+E229)/1000),5)</f>
        <v>1.55999</v>
      </c>
      <c r="F226" s="91">
        <f>ROUND(((F227+F228+F230+F229)/1000),5)</f>
        <v>1.51878</v>
      </c>
      <c r="G226" s="91">
        <f t="shared" ref="G226:AA226" si="129">ROUND(((G227+G228+G230+G229)/1000),5)</f>
        <v>1.49716</v>
      </c>
      <c r="H226" s="91">
        <f t="shared" si="129"/>
        <v>1.5675300000000001</v>
      </c>
      <c r="I226" s="91">
        <f t="shared" si="129"/>
        <v>1.68147</v>
      </c>
      <c r="J226" s="91">
        <f t="shared" si="129"/>
        <v>1.85968</v>
      </c>
      <c r="K226" s="91">
        <f t="shared" si="129"/>
        <v>2.2275200000000002</v>
      </c>
      <c r="L226" s="91">
        <f t="shared" si="129"/>
        <v>2.3146599999999999</v>
      </c>
      <c r="M226" s="91">
        <f t="shared" si="129"/>
        <v>2.2886899999999999</v>
      </c>
      <c r="N226" s="91">
        <f t="shared" si="129"/>
        <v>2.31819</v>
      </c>
      <c r="O226" s="91">
        <f t="shared" si="129"/>
        <v>2.4120900000000001</v>
      </c>
      <c r="P226" s="91">
        <f t="shared" si="129"/>
        <v>2.4190700000000001</v>
      </c>
      <c r="Q226" s="91">
        <f t="shared" si="129"/>
        <v>2.4366300000000001</v>
      </c>
      <c r="R226" s="91">
        <f t="shared" si="129"/>
        <v>2.3903599999999998</v>
      </c>
      <c r="S226" s="91">
        <f t="shared" si="129"/>
        <v>2.2889499999999998</v>
      </c>
      <c r="T226" s="91">
        <f t="shared" si="129"/>
        <v>2.266</v>
      </c>
      <c r="U226" s="91">
        <f t="shared" si="129"/>
        <v>2.2814899999999998</v>
      </c>
      <c r="V226" s="91">
        <f t="shared" si="129"/>
        <v>2.2981199999999999</v>
      </c>
      <c r="W226" s="91">
        <f t="shared" si="129"/>
        <v>2.3155800000000002</v>
      </c>
      <c r="X226" s="91">
        <f t="shared" si="129"/>
        <v>2.2488800000000002</v>
      </c>
      <c r="Y226" s="91">
        <f t="shared" si="129"/>
        <v>2.2282000000000002</v>
      </c>
      <c r="Z226" s="91">
        <f t="shared" si="129"/>
        <v>1.9299500000000001</v>
      </c>
      <c r="AA226" s="91">
        <f t="shared" si="129"/>
        <v>1.81385</v>
      </c>
    </row>
    <row r="227" spans="1:27" ht="12.75" hidden="1" customHeight="1" outlineLevel="1" x14ac:dyDescent="0.3">
      <c r="A227" s="99" t="s">
        <v>2500</v>
      </c>
      <c r="B227" s="63" t="s">
        <v>238</v>
      </c>
      <c r="C227" s="43" t="s">
        <v>79</v>
      </c>
      <c r="D227" s="44">
        <v>1247.05</v>
      </c>
      <c r="E227" s="44">
        <v>1177.28</v>
      </c>
      <c r="F227" s="44">
        <v>1136.07</v>
      </c>
      <c r="G227" s="44">
        <v>1114.45</v>
      </c>
      <c r="H227" s="44">
        <v>1184.82</v>
      </c>
      <c r="I227" s="44">
        <v>1298.76</v>
      </c>
      <c r="J227" s="44">
        <v>1476.97</v>
      </c>
      <c r="K227" s="44">
        <v>1844.81</v>
      </c>
      <c r="L227" s="44">
        <v>1931.95</v>
      </c>
      <c r="M227" s="44">
        <v>1905.98</v>
      </c>
      <c r="N227" s="44">
        <v>1935.48</v>
      </c>
      <c r="O227" s="44">
        <v>2029.38</v>
      </c>
      <c r="P227" s="44">
        <v>2036.36</v>
      </c>
      <c r="Q227" s="44">
        <v>2053.92</v>
      </c>
      <c r="R227" s="44">
        <v>2007.65</v>
      </c>
      <c r="S227" s="44">
        <v>1906.24</v>
      </c>
      <c r="T227" s="44">
        <v>1883.29</v>
      </c>
      <c r="U227" s="44">
        <v>1898.78</v>
      </c>
      <c r="V227" s="44">
        <v>1915.41</v>
      </c>
      <c r="W227" s="44">
        <v>1932.87</v>
      </c>
      <c r="X227" s="44">
        <v>1866.17</v>
      </c>
      <c r="Y227" s="44">
        <v>1845.49</v>
      </c>
      <c r="Z227" s="44">
        <v>1547.24</v>
      </c>
      <c r="AA227" s="44">
        <v>1431.14</v>
      </c>
    </row>
    <row r="228" spans="1:27" ht="12.75" hidden="1" customHeight="1" outlineLevel="1" x14ac:dyDescent="0.3">
      <c r="A228" s="99" t="s">
        <v>2501</v>
      </c>
      <c r="B228" s="63" t="s">
        <v>90</v>
      </c>
      <c r="C228" s="43" t="s">
        <v>79</v>
      </c>
      <c r="D228" s="44">
        <f>$D$158</f>
        <v>113.12</v>
      </c>
      <c r="E228" s="44">
        <f>$D$158</f>
        <v>113.12</v>
      </c>
      <c r="F228" s="44">
        <f t="shared" ref="F228:AA228" si="130">$D$158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3">
      <c r="A229" s="99" t="s">
        <v>2502</v>
      </c>
      <c r="B229" s="63" t="s">
        <v>83</v>
      </c>
      <c r="C229" s="43" t="s">
        <v>79</v>
      </c>
      <c r="D229" s="44">
        <v>4.8</v>
      </c>
      <c r="E229" s="44">
        <v>4.8</v>
      </c>
      <c r="F229" s="44">
        <v>4.8</v>
      </c>
      <c r="G229" s="44">
        <v>4.8</v>
      </c>
      <c r="H229" s="44">
        <v>4.8</v>
      </c>
      <c r="I229" s="44">
        <v>4.8</v>
      </c>
      <c r="J229" s="44">
        <v>4.8</v>
      </c>
      <c r="K229" s="44">
        <v>4.8</v>
      </c>
      <c r="L229" s="44">
        <v>4.8</v>
      </c>
      <c r="M229" s="44">
        <v>4.8</v>
      </c>
      <c r="N229" s="44">
        <v>4.8</v>
      </c>
      <c r="O229" s="44">
        <v>4.8</v>
      </c>
      <c r="P229" s="44">
        <v>4.8</v>
      </c>
      <c r="Q229" s="44">
        <v>4.8</v>
      </c>
      <c r="R229" s="44">
        <v>4.8</v>
      </c>
      <c r="S229" s="44">
        <v>4.8</v>
      </c>
      <c r="T229" s="44">
        <v>4.8</v>
      </c>
      <c r="U229" s="44">
        <v>4.8</v>
      </c>
      <c r="V229" s="44">
        <v>4.8</v>
      </c>
      <c r="W229" s="44">
        <v>4.8</v>
      </c>
      <c r="X229" s="44">
        <v>4.8</v>
      </c>
      <c r="Y229" s="44">
        <v>4.8</v>
      </c>
      <c r="Z229" s="44">
        <v>4.8</v>
      </c>
      <c r="AA229" s="44">
        <v>4.8</v>
      </c>
    </row>
    <row r="230" spans="1:27" ht="12.75" hidden="1" customHeight="1" outlineLevel="1" x14ac:dyDescent="0.3">
      <c r="A230" s="99" t="s">
        <v>2503</v>
      </c>
      <c r="B230" s="63" t="s">
        <v>81</v>
      </c>
      <c r="C230" s="43" t="s">
        <v>79</v>
      </c>
      <c r="D230" s="44">
        <f>$D$11</f>
        <v>264.79000000000002</v>
      </c>
      <c r="E230" s="44">
        <f t="shared" ref="E230:AA230" si="131">$D$11</f>
        <v>264.79000000000002</v>
      </c>
      <c r="F230" s="44">
        <f t="shared" si="131"/>
        <v>264.79000000000002</v>
      </c>
      <c r="G230" s="44">
        <f t="shared" si="131"/>
        <v>264.79000000000002</v>
      </c>
      <c r="H230" s="44">
        <f t="shared" si="131"/>
        <v>264.79000000000002</v>
      </c>
      <c r="I230" s="44">
        <f t="shared" si="131"/>
        <v>264.79000000000002</v>
      </c>
      <c r="J230" s="44">
        <f t="shared" si="131"/>
        <v>264.79000000000002</v>
      </c>
      <c r="K230" s="44">
        <f t="shared" si="131"/>
        <v>264.79000000000002</v>
      </c>
      <c r="L230" s="44">
        <f t="shared" si="131"/>
        <v>264.79000000000002</v>
      </c>
      <c r="M230" s="44">
        <f t="shared" si="131"/>
        <v>264.79000000000002</v>
      </c>
      <c r="N230" s="44">
        <f t="shared" si="131"/>
        <v>264.79000000000002</v>
      </c>
      <c r="O230" s="44">
        <f t="shared" si="131"/>
        <v>264.79000000000002</v>
      </c>
      <c r="P230" s="44">
        <f t="shared" si="131"/>
        <v>264.79000000000002</v>
      </c>
      <c r="Q230" s="44">
        <f t="shared" si="131"/>
        <v>264.79000000000002</v>
      </c>
      <c r="R230" s="44">
        <f t="shared" si="131"/>
        <v>264.79000000000002</v>
      </c>
      <c r="S230" s="44">
        <f t="shared" si="131"/>
        <v>264.79000000000002</v>
      </c>
      <c r="T230" s="44">
        <f t="shared" si="131"/>
        <v>264.79000000000002</v>
      </c>
      <c r="U230" s="44">
        <f t="shared" si="131"/>
        <v>264.79000000000002</v>
      </c>
      <c r="V230" s="44">
        <f t="shared" si="131"/>
        <v>264.79000000000002</v>
      </c>
      <c r="W230" s="44">
        <f t="shared" si="131"/>
        <v>264.79000000000002</v>
      </c>
      <c r="X230" s="44">
        <f t="shared" si="131"/>
        <v>264.79000000000002</v>
      </c>
      <c r="Y230" s="44">
        <f t="shared" si="131"/>
        <v>264.79000000000002</v>
      </c>
      <c r="Z230" s="44">
        <f t="shared" si="131"/>
        <v>264.79000000000002</v>
      </c>
      <c r="AA230" s="44">
        <f t="shared" si="131"/>
        <v>264.79000000000002</v>
      </c>
    </row>
    <row r="231" spans="1:27" ht="12.75" customHeight="1" collapsed="1" x14ac:dyDescent="0.3">
      <c r="A231" s="98" t="s">
        <v>2504</v>
      </c>
      <c r="B231" s="28" t="str">
        <f>"16"&amp;"."&amp;$B$753&amp;"."&amp;$B$754</f>
        <v>16.02.2024</v>
      </c>
      <c r="C231" s="90" t="s">
        <v>76</v>
      </c>
      <c r="D231" s="91">
        <f>ROUND(((D232+D233+D235+D234)/1000),5)</f>
        <v>1.6575299999999999</v>
      </c>
      <c r="E231" s="91">
        <f>ROUND(((E232+E233+E235+E234)/1000),5)</f>
        <v>1.5608</v>
      </c>
      <c r="F231" s="91">
        <f>ROUND(((F232+F233+F235+F234)/1000),5)</f>
        <v>1.5364199999999999</v>
      </c>
      <c r="G231" s="91">
        <f t="shared" ref="G231:AA231" si="132">ROUND(((G232+G233+G235+G234)/1000),5)</f>
        <v>1.5273000000000001</v>
      </c>
      <c r="H231" s="91">
        <f t="shared" si="132"/>
        <v>1.59361</v>
      </c>
      <c r="I231" s="91">
        <f t="shared" si="132"/>
        <v>1.69346</v>
      </c>
      <c r="J231" s="91">
        <f t="shared" si="132"/>
        <v>1.87341</v>
      </c>
      <c r="K231" s="91">
        <f t="shared" si="132"/>
        <v>2.2443399999999998</v>
      </c>
      <c r="L231" s="91">
        <f t="shared" si="132"/>
        <v>2.3083200000000001</v>
      </c>
      <c r="M231" s="91">
        <f t="shared" si="132"/>
        <v>2.33127</v>
      </c>
      <c r="N231" s="91">
        <f t="shared" si="132"/>
        <v>2.33107</v>
      </c>
      <c r="O231" s="91">
        <f t="shared" si="132"/>
        <v>2.4093</v>
      </c>
      <c r="P231" s="91">
        <f t="shared" si="132"/>
        <v>2.38964</v>
      </c>
      <c r="Q231" s="91">
        <f t="shared" si="132"/>
        <v>2.3910399999999998</v>
      </c>
      <c r="R231" s="91">
        <f t="shared" si="132"/>
        <v>2.3917999999999999</v>
      </c>
      <c r="S231" s="91">
        <f t="shared" si="132"/>
        <v>2.33419</v>
      </c>
      <c r="T231" s="91">
        <f t="shared" si="132"/>
        <v>2.3002199999999999</v>
      </c>
      <c r="U231" s="91">
        <f t="shared" si="132"/>
        <v>2.32742</v>
      </c>
      <c r="V231" s="91">
        <f t="shared" si="132"/>
        <v>2.3512599999999999</v>
      </c>
      <c r="W231" s="91">
        <f t="shared" si="132"/>
        <v>2.39452</v>
      </c>
      <c r="X231" s="91">
        <f t="shared" si="132"/>
        <v>2.3351199999999999</v>
      </c>
      <c r="Y231" s="91">
        <f t="shared" si="132"/>
        <v>2.2524899999999999</v>
      </c>
      <c r="Z231" s="91">
        <f t="shared" si="132"/>
        <v>2.1242700000000001</v>
      </c>
      <c r="AA231" s="91">
        <f t="shared" si="132"/>
        <v>1.8444799999999999</v>
      </c>
    </row>
    <row r="232" spans="1:27" ht="12.75" hidden="1" customHeight="1" outlineLevel="1" x14ac:dyDescent="0.3">
      <c r="A232" s="99" t="s">
        <v>2505</v>
      </c>
      <c r="B232" s="63" t="s">
        <v>238</v>
      </c>
      <c r="C232" s="43" t="s">
        <v>79</v>
      </c>
      <c r="D232" s="44">
        <v>1274.82</v>
      </c>
      <c r="E232" s="44">
        <v>1178.0899999999999</v>
      </c>
      <c r="F232" s="44">
        <v>1153.71</v>
      </c>
      <c r="G232" s="44">
        <v>1144.5899999999999</v>
      </c>
      <c r="H232" s="44">
        <v>1210.9000000000001</v>
      </c>
      <c r="I232" s="44">
        <v>1310.75</v>
      </c>
      <c r="J232" s="44">
        <v>1490.7</v>
      </c>
      <c r="K232" s="44">
        <v>1861.63</v>
      </c>
      <c r="L232" s="44">
        <v>1925.61</v>
      </c>
      <c r="M232" s="44">
        <v>1948.56</v>
      </c>
      <c r="N232" s="44">
        <v>1948.36</v>
      </c>
      <c r="O232" s="44">
        <v>2026.59</v>
      </c>
      <c r="P232" s="44">
        <v>2006.93</v>
      </c>
      <c r="Q232" s="44">
        <v>2008.33</v>
      </c>
      <c r="R232" s="44">
        <v>2009.09</v>
      </c>
      <c r="S232" s="44">
        <v>1951.48</v>
      </c>
      <c r="T232" s="44">
        <v>1917.51</v>
      </c>
      <c r="U232" s="44">
        <v>1944.71</v>
      </c>
      <c r="V232" s="44">
        <v>1968.55</v>
      </c>
      <c r="W232" s="44">
        <v>2011.81</v>
      </c>
      <c r="X232" s="44">
        <v>1952.41</v>
      </c>
      <c r="Y232" s="44">
        <v>1869.78</v>
      </c>
      <c r="Z232" s="44">
        <v>1741.56</v>
      </c>
      <c r="AA232" s="44">
        <v>1461.77</v>
      </c>
    </row>
    <row r="233" spans="1:27" ht="12.75" hidden="1" customHeight="1" outlineLevel="1" x14ac:dyDescent="0.3">
      <c r="A233" s="99" t="s">
        <v>2506</v>
      </c>
      <c r="B233" s="63" t="s">
        <v>90</v>
      </c>
      <c r="C233" s="43" t="s">
        <v>79</v>
      </c>
      <c r="D233" s="44">
        <f>$D$158</f>
        <v>113.12</v>
      </c>
      <c r="E233" s="44">
        <f>$D$158</f>
        <v>113.12</v>
      </c>
      <c r="F233" s="44">
        <f t="shared" ref="F233:AA233" si="133">$D$158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3">
      <c r="A234" s="99" t="s">
        <v>2507</v>
      </c>
      <c r="B234" s="63" t="s">
        <v>83</v>
      </c>
      <c r="C234" s="43" t="s">
        <v>79</v>
      </c>
      <c r="D234" s="44">
        <v>4.8</v>
      </c>
      <c r="E234" s="44">
        <v>4.8</v>
      </c>
      <c r="F234" s="44">
        <v>4.8</v>
      </c>
      <c r="G234" s="44">
        <v>4.8</v>
      </c>
      <c r="H234" s="44">
        <v>4.8</v>
      </c>
      <c r="I234" s="44">
        <v>4.8</v>
      </c>
      <c r="J234" s="44">
        <v>4.8</v>
      </c>
      <c r="K234" s="44">
        <v>4.8</v>
      </c>
      <c r="L234" s="44">
        <v>4.8</v>
      </c>
      <c r="M234" s="44">
        <v>4.8</v>
      </c>
      <c r="N234" s="44">
        <v>4.8</v>
      </c>
      <c r="O234" s="44">
        <v>4.8</v>
      </c>
      <c r="P234" s="44">
        <v>4.8</v>
      </c>
      <c r="Q234" s="44">
        <v>4.8</v>
      </c>
      <c r="R234" s="44">
        <v>4.8</v>
      </c>
      <c r="S234" s="44">
        <v>4.8</v>
      </c>
      <c r="T234" s="44">
        <v>4.8</v>
      </c>
      <c r="U234" s="44">
        <v>4.8</v>
      </c>
      <c r="V234" s="44">
        <v>4.8</v>
      </c>
      <c r="W234" s="44">
        <v>4.8</v>
      </c>
      <c r="X234" s="44">
        <v>4.8</v>
      </c>
      <c r="Y234" s="44">
        <v>4.8</v>
      </c>
      <c r="Z234" s="44">
        <v>4.8</v>
      </c>
      <c r="AA234" s="44">
        <v>4.8</v>
      </c>
    </row>
    <row r="235" spans="1:27" ht="12.75" hidden="1" customHeight="1" outlineLevel="1" x14ac:dyDescent="0.3">
      <c r="A235" s="99" t="s">
        <v>2508</v>
      </c>
      <c r="B235" s="63" t="s">
        <v>81</v>
      </c>
      <c r="C235" s="43" t="s">
        <v>79</v>
      </c>
      <c r="D235" s="44">
        <f>$D$11</f>
        <v>264.79000000000002</v>
      </c>
      <c r="E235" s="44">
        <f t="shared" ref="E235:AA235" si="134">$D$11</f>
        <v>264.79000000000002</v>
      </c>
      <c r="F235" s="44">
        <f t="shared" si="134"/>
        <v>264.79000000000002</v>
      </c>
      <c r="G235" s="44">
        <f t="shared" si="134"/>
        <v>264.79000000000002</v>
      </c>
      <c r="H235" s="44">
        <f t="shared" si="134"/>
        <v>264.79000000000002</v>
      </c>
      <c r="I235" s="44">
        <f t="shared" si="134"/>
        <v>264.79000000000002</v>
      </c>
      <c r="J235" s="44">
        <f t="shared" si="134"/>
        <v>264.79000000000002</v>
      </c>
      <c r="K235" s="44">
        <f t="shared" si="134"/>
        <v>264.79000000000002</v>
      </c>
      <c r="L235" s="44">
        <f t="shared" si="134"/>
        <v>264.79000000000002</v>
      </c>
      <c r="M235" s="44">
        <f t="shared" si="134"/>
        <v>264.79000000000002</v>
      </c>
      <c r="N235" s="44">
        <f t="shared" si="134"/>
        <v>264.79000000000002</v>
      </c>
      <c r="O235" s="44">
        <f t="shared" si="134"/>
        <v>264.79000000000002</v>
      </c>
      <c r="P235" s="44">
        <f t="shared" si="134"/>
        <v>264.79000000000002</v>
      </c>
      <c r="Q235" s="44">
        <f t="shared" si="134"/>
        <v>264.79000000000002</v>
      </c>
      <c r="R235" s="44">
        <f t="shared" si="134"/>
        <v>264.79000000000002</v>
      </c>
      <c r="S235" s="44">
        <f t="shared" si="134"/>
        <v>264.79000000000002</v>
      </c>
      <c r="T235" s="44">
        <f t="shared" si="134"/>
        <v>264.79000000000002</v>
      </c>
      <c r="U235" s="44">
        <f t="shared" si="134"/>
        <v>264.79000000000002</v>
      </c>
      <c r="V235" s="44">
        <f t="shared" si="134"/>
        <v>264.79000000000002</v>
      </c>
      <c r="W235" s="44">
        <f t="shared" si="134"/>
        <v>264.79000000000002</v>
      </c>
      <c r="X235" s="44">
        <f t="shared" si="134"/>
        <v>264.79000000000002</v>
      </c>
      <c r="Y235" s="44">
        <f t="shared" si="134"/>
        <v>264.79000000000002</v>
      </c>
      <c r="Z235" s="44">
        <f t="shared" si="134"/>
        <v>264.79000000000002</v>
      </c>
      <c r="AA235" s="44">
        <f t="shared" si="134"/>
        <v>264.79000000000002</v>
      </c>
    </row>
    <row r="236" spans="1:27" ht="12.75" customHeight="1" collapsed="1" x14ac:dyDescent="0.3">
      <c r="A236" s="98" t="s">
        <v>2509</v>
      </c>
      <c r="B236" s="28" t="str">
        <f>"17"&amp;"."&amp;$B$753&amp;"."&amp;$B$754</f>
        <v>17.02.2024</v>
      </c>
      <c r="C236" s="90" t="s">
        <v>76</v>
      </c>
      <c r="D236" s="91">
        <f>ROUND(((D237+D238+D240+D239)/1000),5)</f>
        <v>1.8565400000000001</v>
      </c>
      <c r="E236" s="91">
        <f>ROUND(((E237+E238+E240+E239)/1000),5)</f>
        <v>1.73011</v>
      </c>
      <c r="F236" s="91">
        <f>ROUND(((F237+F238+F240+F239)/1000),5)</f>
        <v>1.65554</v>
      </c>
      <c r="G236" s="91">
        <f t="shared" ref="G236:AA236" si="135">ROUND(((G237+G238+G240+G239)/1000),5)</f>
        <v>1.6518699999999999</v>
      </c>
      <c r="H236" s="91">
        <f t="shared" si="135"/>
        <v>1.6551899999999999</v>
      </c>
      <c r="I236" s="91">
        <f t="shared" si="135"/>
        <v>1.7157500000000001</v>
      </c>
      <c r="J236" s="91">
        <f t="shared" si="135"/>
        <v>1.8141400000000001</v>
      </c>
      <c r="K236" s="91">
        <f t="shared" si="135"/>
        <v>1.93069</v>
      </c>
      <c r="L236" s="91">
        <f t="shared" si="135"/>
        <v>2.24932</v>
      </c>
      <c r="M236" s="91">
        <f t="shared" si="135"/>
        <v>2.3302800000000001</v>
      </c>
      <c r="N236" s="91">
        <f t="shared" si="135"/>
        <v>2.4273899999999999</v>
      </c>
      <c r="O236" s="91">
        <f t="shared" si="135"/>
        <v>2.4266100000000002</v>
      </c>
      <c r="P236" s="91">
        <f t="shared" si="135"/>
        <v>2.3983599999999998</v>
      </c>
      <c r="Q236" s="91">
        <f t="shared" si="135"/>
        <v>2.3391899999999999</v>
      </c>
      <c r="R236" s="91">
        <f t="shared" si="135"/>
        <v>2.3125800000000001</v>
      </c>
      <c r="S236" s="91">
        <f t="shared" si="135"/>
        <v>2.2644199999999999</v>
      </c>
      <c r="T236" s="91">
        <f t="shared" si="135"/>
        <v>2.26356</v>
      </c>
      <c r="U236" s="91">
        <f t="shared" si="135"/>
        <v>2.294</v>
      </c>
      <c r="V236" s="91">
        <f t="shared" si="135"/>
        <v>2.2704800000000001</v>
      </c>
      <c r="W236" s="91">
        <f t="shared" si="135"/>
        <v>2.3256600000000001</v>
      </c>
      <c r="X236" s="91">
        <f t="shared" si="135"/>
        <v>2.3330600000000001</v>
      </c>
      <c r="Y236" s="91">
        <f t="shared" si="135"/>
        <v>2.2115</v>
      </c>
      <c r="Z236" s="91">
        <f t="shared" si="135"/>
        <v>2.0431499999999998</v>
      </c>
      <c r="AA236" s="91">
        <f t="shared" si="135"/>
        <v>1.8909400000000001</v>
      </c>
    </row>
    <row r="237" spans="1:27" ht="12.75" hidden="1" customHeight="1" outlineLevel="1" x14ac:dyDescent="0.3">
      <c r="A237" s="99" t="s">
        <v>2510</v>
      </c>
      <c r="B237" s="63" t="s">
        <v>238</v>
      </c>
      <c r="C237" s="43" t="s">
        <v>79</v>
      </c>
      <c r="D237" s="44">
        <v>1473.83</v>
      </c>
      <c r="E237" s="44">
        <v>1347.4</v>
      </c>
      <c r="F237" s="44">
        <v>1272.83</v>
      </c>
      <c r="G237" s="44">
        <v>1269.1600000000001</v>
      </c>
      <c r="H237" s="44">
        <v>1272.48</v>
      </c>
      <c r="I237" s="44">
        <v>1333.04</v>
      </c>
      <c r="J237" s="44">
        <v>1431.43</v>
      </c>
      <c r="K237" s="44">
        <v>1547.98</v>
      </c>
      <c r="L237" s="44">
        <v>1866.61</v>
      </c>
      <c r="M237" s="44">
        <v>1947.57</v>
      </c>
      <c r="N237" s="44">
        <v>2044.68</v>
      </c>
      <c r="O237" s="44">
        <v>2043.9</v>
      </c>
      <c r="P237" s="44">
        <v>2015.65</v>
      </c>
      <c r="Q237" s="44">
        <v>1956.48</v>
      </c>
      <c r="R237" s="44">
        <v>1929.87</v>
      </c>
      <c r="S237" s="44">
        <v>1881.71</v>
      </c>
      <c r="T237" s="44">
        <v>1880.85</v>
      </c>
      <c r="U237" s="44">
        <v>1911.29</v>
      </c>
      <c r="V237" s="44">
        <v>1887.77</v>
      </c>
      <c r="W237" s="44">
        <v>1942.95</v>
      </c>
      <c r="X237" s="44">
        <v>1950.35</v>
      </c>
      <c r="Y237" s="44">
        <v>1828.79</v>
      </c>
      <c r="Z237" s="44">
        <v>1660.44</v>
      </c>
      <c r="AA237" s="44">
        <v>1508.23</v>
      </c>
    </row>
    <row r="238" spans="1:27" ht="12.75" hidden="1" customHeight="1" outlineLevel="1" x14ac:dyDescent="0.3">
      <c r="A238" s="99" t="s">
        <v>2511</v>
      </c>
      <c r="B238" s="63" t="s">
        <v>90</v>
      </c>
      <c r="C238" s="43" t="s">
        <v>79</v>
      </c>
      <c r="D238" s="44">
        <f>$D$158</f>
        <v>113.12</v>
      </c>
      <c r="E238" s="44">
        <f>$D$158</f>
        <v>113.12</v>
      </c>
      <c r="F238" s="44">
        <f t="shared" ref="F238:AA238" si="136">$D$158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3">
      <c r="A239" s="99" t="s">
        <v>2512</v>
      </c>
      <c r="B239" s="63" t="s">
        <v>83</v>
      </c>
      <c r="C239" s="43" t="s">
        <v>79</v>
      </c>
      <c r="D239" s="44">
        <v>4.8</v>
      </c>
      <c r="E239" s="44">
        <v>4.8</v>
      </c>
      <c r="F239" s="44">
        <v>4.8</v>
      </c>
      <c r="G239" s="44">
        <v>4.8</v>
      </c>
      <c r="H239" s="44">
        <v>4.8</v>
      </c>
      <c r="I239" s="44">
        <v>4.8</v>
      </c>
      <c r="J239" s="44">
        <v>4.8</v>
      </c>
      <c r="K239" s="44">
        <v>4.8</v>
      </c>
      <c r="L239" s="44">
        <v>4.8</v>
      </c>
      <c r="M239" s="44">
        <v>4.8</v>
      </c>
      <c r="N239" s="44">
        <v>4.8</v>
      </c>
      <c r="O239" s="44">
        <v>4.8</v>
      </c>
      <c r="P239" s="44">
        <v>4.8</v>
      </c>
      <c r="Q239" s="44">
        <v>4.8</v>
      </c>
      <c r="R239" s="44">
        <v>4.8</v>
      </c>
      <c r="S239" s="44">
        <v>4.8</v>
      </c>
      <c r="T239" s="44">
        <v>4.8</v>
      </c>
      <c r="U239" s="44">
        <v>4.8</v>
      </c>
      <c r="V239" s="44">
        <v>4.8</v>
      </c>
      <c r="W239" s="44">
        <v>4.8</v>
      </c>
      <c r="X239" s="44">
        <v>4.8</v>
      </c>
      <c r="Y239" s="44">
        <v>4.8</v>
      </c>
      <c r="Z239" s="44">
        <v>4.8</v>
      </c>
      <c r="AA239" s="44">
        <v>4.8</v>
      </c>
    </row>
    <row r="240" spans="1:27" ht="12.75" hidden="1" customHeight="1" outlineLevel="1" x14ac:dyDescent="0.3">
      <c r="A240" s="99" t="s">
        <v>2513</v>
      </c>
      <c r="B240" s="63" t="s">
        <v>81</v>
      </c>
      <c r="C240" s="43" t="s">
        <v>79</v>
      </c>
      <c r="D240" s="44">
        <f>$D$11</f>
        <v>264.79000000000002</v>
      </c>
      <c r="E240" s="44">
        <f t="shared" ref="E240:AA240" si="137">$D$11</f>
        <v>264.79000000000002</v>
      </c>
      <c r="F240" s="44">
        <f t="shared" si="137"/>
        <v>264.79000000000002</v>
      </c>
      <c r="G240" s="44">
        <f t="shared" si="137"/>
        <v>264.79000000000002</v>
      </c>
      <c r="H240" s="44">
        <f t="shared" si="137"/>
        <v>264.79000000000002</v>
      </c>
      <c r="I240" s="44">
        <f t="shared" si="137"/>
        <v>264.79000000000002</v>
      </c>
      <c r="J240" s="44">
        <f t="shared" si="137"/>
        <v>264.79000000000002</v>
      </c>
      <c r="K240" s="44">
        <f t="shared" si="137"/>
        <v>264.79000000000002</v>
      </c>
      <c r="L240" s="44">
        <f t="shared" si="137"/>
        <v>264.79000000000002</v>
      </c>
      <c r="M240" s="44">
        <f t="shared" si="137"/>
        <v>264.79000000000002</v>
      </c>
      <c r="N240" s="44">
        <f t="shared" si="137"/>
        <v>264.79000000000002</v>
      </c>
      <c r="O240" s="44">
        <f t="shared" si="137"/>
        <v>264.79000000000002</v>
      </c>
      <c r="P240" s="44">
        <f t="shared" si="137"/>
        <v>264.79000000000002</v>
      </c>
      <c r="Q240" s="44">
        <f t="shared" si="137"/>
        <v>264.79000000000002</v>
      </c>
      <c r="R240" s="44">
        <f t="shared" si="137"/>
        <v>264.79000000000002</v>
      </c>
      <c r="S240" s="44">
        <f t="shared" si="137"/>
        <v>264.79000000000002</v>
      </c>
      <c r="T240" s="44">
        <f t="shared" si="137"/>
        <v>264.79000000000002</v>
      </c>
      <c r="U240" s="44">
        <f t="shared" si="137"/>
        <v>264.79000000000002</v>
      </c>
      <c r="V240" s="44">
        <f t="shared" si="137"/>
        <v>264.79000000000002</v>
      </c>
      <c r="W240" s="44">
        <f t="shared" si="137"/>
        <v>264.79000000000002</v>
      </c>
      <c r="X240" s="44">
        <f t="shared" si="137"/>
        <v>264.79000000000002</v>
      </c>
      <c r="Y240" s="44">
        <f t="shared" si="137"/>
        <v>264.79000000000002</v>
      </c>
      <c r="Z240" s="44">
        <f t="shared" si="137"/>
        <v>264.79000000000002</v>
      </c>
      <c r="AA240" s="44">
        <f t="shared" si="137"/>
        <v>264.79000000000002</v>
      </c>
    </row>
    <row r="241" spans="1:27" ht="12.75" customHeight="1" collapsed="1" x14ac:dyDescent="0.3">
      <c r="A241" s="98" t="s">
        <v>2514</v>
      </c>
      <c r="B241" s="28" t="str">
        <f>"18"&amp;"."&amp;$B$753&amp;"."&amp;$B$754</f>
        <v>18.02.2024</v>
      </c>
      <c r="C241" s="90" t="s">
        <v>76</v>
      </c>
      <c r="D241" s="91">
        <f>ROUND(((D242+D243+D245+D244)/1000),5)</f>
        <v>1.79853</v>
      </c>
      <c r="E241" s="91">
        <f>ROUND(((E242+E243+E245+E244)/1000),5)</f>
        <v>1.69381</v>
      </c>
      <c r="F241" s="91">
        <f>ROUND(((F242+F243+F245+F244)/1000),5)</f>
        <v>1.6463399999999999</v>
      </c>
      <c r="G241" s="91">
        <f t="shared" ref="G241:AA241" si="138">ROUND(((G242+G243+G245+G244)/1000),5)</f>
        <v>1.6270800000000001</v>
      </c>
      <c r="H241" s="91">
        <f t="shared" si="138"/>
        <v>1.6534800000000001</v>
      </c>
      <c r="I241" s="91">
        <f t="shared" si="138"/>
        <v>1.6914400000000001</v>
      </c>
      <c r="J241" s="91">
        <f t="shared" si="138"/>
        <v>1.75867</v>
      </c>
      <c r="K241" s="91">
        <f t="shared" si="138"/>
        <v>1.8561399999999999</v>
      </c>
      <c r="L241" s="91">
        <f t="shared" si="138"/>
        <v>2.09118</v>
      </c>
      <c r="M241" s="91">
        <f t="shared" si="138"/>
        <v>2.2782499999999999</v>
      </c>
      <c r="N241" s="91">
        <f t="shared" si="138"/>
        <v>2.35676</v>
      </c>
      <c r="O241" s="91">
        <f t="shared" si="138"/>
        <v>2.3669500000000001</v>
      </c>
      <c r="P241" s="91">
        <f t="shared" si="138"/>
        <v>2.3507199999999999</v>
      </c>
      <c r="Q241" s="91">
        <f t="shared" si="138"/>
        <v>2.33161</v>
      </c>
      <c r="R241" s="91">
        <f t="shared" si="138"/>
        <v>2.3201900000000002</v>
      </c>
      <c r="S241" s="91">
        <f t="shared" si="138"/>
        <v>2.2913100000000002</v>
      </c>
      <c r="T241" s="91">
        <f t="shared" si="138"/>
        <v>2.3513999999999999</v>
      </c>
      <c r="U241" s="91">
        <f t="shared" si="138"/>
        <v>2.3988499999999999</v>
      </c>
      <c r="V241" s="91">
        <f t="shared" si="138"/>
        <v>2.3767800000000001</v>
      </c>
      <c r="W241" s="91">
        <f t="shared" si="138"/>
        <v>2.36707</v>
      </c>
      <c r="X241" s="91">
        <f t="shared" si="138"/>
        <v>2.3846500000000002</v>
      </c>
      <c r="Y241" s="91">
        <f t="shared" si="138"/>
        <v>2.2479499999999999</v>
      </c>
      <c r="Z241" s="91">
        <f t="shared" si="138"/>
        <v>1.9556800000000001</v>
      </c>
      <c r="AA241" s="91">
        <f t="shared" si="138"/>
        <v>1.8280400000000001</v>
      </c>
    </row>
    <row r="242" spans="1:27" ht="12.75" hidden="1" customHeight="1" outlineLevel="1" x14ac:dyDescent="0.3">
      <c r="A242" s="99" t="s">
        <v>2515</v>
      </c>
      <c r="B242" s="63" t="s">
        <v>238</v>
      </c>
      <c r="C242" s="43" t="s">
        <v>79</v>
      </c>
      <c r="D242" s="44">
        <v>1415.82</v>
      </c>
      <c r="E242" s="44">
        <v>1311.1</v>
      </c>
      <c r="F242" s="44">
        <v>1263.6300000000001</v>
      </c>
      <c r="G242" s="44">
        <v>1244.3699999999999</v>
      </c>
      <c r="H242" s="44">
        <v>1270.77</v>
      </c>
      <c r="I242" s="44">
        <v>1308.73</v>
      </c>
      <c r="J242" s="44">
        <v>1375.96</v>
      </c>
      <c r="K242" s="44">
        <v>1473.43</v>
      </c>
      <c r="L242" s="44">
        <v>1708.47</v>
      </c>
      <c r="M242" s="44">
        <v>1895.54</v>
      </c>
      <c r="N242" s="44">
        <v>1974.05</v>
      </c>
      <c r="O242" s="44">
        <v>1984.24</v>
      </c>
      <c r="P242" s="44">
        <v>1968.01</v>
      </c>
      <c r="Q242" s="44">
        <v>1948.9</v>
      </c>
      <c r="R242" s="44">
        <v>1937.48</v>
      </c>
      <c r="S242" s="44">
        <v>1908.6</v>
      </c>
      <c r="T242" s="44">
        <v>1968.69</v>
      </c>
      <c r="U242" s="44">
        <v>2016.14</v>
      </c>
      <c r="V242" s="44">
        <v>1994.07</v>
      </c>
      <c r="W242" s="44">
        <v>1984.36</v>
      </c>
      <c r="X242" s="44">
        <v>2001.94</v>
      </c>
      <c r="Y242" s="44">
        <v>1865.24</v>
      </c>
      <c r="Z242" s="44">
        <v>1572.97</v>
      </c>
      <c r="AA242" s="44">
        <v>1445.33</v>
      </c>
    </row>
    <row r="243" spans="1:27" ht="12.75" hidden="1" customHeight="1" outlineLevel="1" x14ac:dyDescent="0.3">
      <c r="A243" s="99" t="s">
        <v>2516</v>
      </c>
      <c r="B243" s="63" t="s">
        <v>90</v>
      </c>
      <c r="C243" s="43" t="s">
        <v>79</v>
      </c>
      <c r="D243" s="44">
        <f>$D$158</f>
        <v>113.12</v>
      </c>
      <c r="E243" s="44">
        <f>$D$158</f>
        <v>113.12</v>
      </c>
      <c r="F243" s="44">
        <f t="shared" ref="F243:AA243" si="139">$D$158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3">
      <c r="A244" s="99" t="s">
        <v>2517</v>
      </c>
      <c r="B244" s="63" t="s">
        <v>83</v>
      </c>
      <c r="C244" s="43" t="s">
        <v>79</v>
      </c>
      <c r="D244" s="44">
        <v>4.8</v>
      </c>
      <c r="E244" s="44">
        <v>4.8</v>
      </c>
      <c r="F244" s="44">
        <v>4.8</v>
      </c>
      <c r="G244" s="44">
        <v>4.8</v>
      </c>
      <c r="H244" s="44">
        <v>4.8</v>
      </c>
      <c r="I244" s="44">
        <v>4.8</v>
      </c>
      <c r="J244" s="44">
        <v>4.8</v>
      </c>
      <c r="K244" s="44">
        <v>4.8</v>
      </c>
      <c r="L244" s="44">
        <v>4.8</v>
      </c>
      <c r="M244" s="44">
        <v>4.8</v>
      </c>
      <c r="N244" s="44">
        <v>4.8</v>
      </c>
      <c r="O244" s="44">
        <v>4.8</v>
      </c>
      <c r="P244" s="44">
        <v>4.8</v>
      </c>
      <c r="Q244" s="44">
        <v>4.8</v>
      </c>
      <c r="R244" s="44">
        <v>4.8</v>
      </c>
      <c r="S244" s="44">
        <v>4.8</v>
      </c>
      <c r="T244" s="44">
        <v>4.8</v>
      </c>
      <c r="U244" s="44">
        <v>4.8</v>
      </c>
      <c r="V244" s="44">
        <v>4.8</v>
      </c>
      <c r="W244" s="44">
        <v>4.8</v>
      </c>
      <c r="X244" s="44">
        <v>4.8</v>
      </c>
      <c r="Y244" s="44">
        <v>4.8</v>
      </c>
      <c r="Z244" s="44">
        <v>4.8</v>
      </c>
      <c r="AA244" s="44">
        <v>4.8</v>
      </c>
    </row>
    <row r="245" spans="1:27" ht="12.75" hidden="1" customHeight="1" outlineLevel="1" x14ac:dyDescent="0.3">
      <c r="A245" s="99" t="s">
        <v>2518</v>
      </c>
      <c r="B245" s="63" t="s">
        <v>81</v>
      </c>
      <c r="C245" s="43" t="s">
        <v>79</v>
      </c>
      <c r="D245" s="44">
        <f>$D$11</f>
        <v>264.79000000000002</v>
      </c>
      <c r="E245" s="44">
        <f t="shared" ref="E245:AA245" si="140">$D$11</f>
        <v>264.79000000000002</v>
      </c>
      <c r="F245" s="44">
        <f t="shared" si="140"/>
        <v>264.79000000000002</v>
      </c>
      <c r="G245" s="44">
        <f t="shared" si="140"/>
        <v>264.79000000000002</v>
      </c>
      <c r="H245" s="44">
        <f t="shared" si="140"/>
        <v>264.79000000000002</v>
      </c>
      <c r="I245" s="44">
        <f t="shared" si="140"/>
        <v>264.79000000000002</v>
      </c>
      <c r="J245" s="44">
        <f t="shared" si="140"/>
        <v>264.79000000000002</v>
      </c>
      <c r="K245" s="44">
        <f t="shared" si="140"/>
        <v>264.79000000000002</v>
      </c>
      <c r="L245" s="44">
        <f t="shared" si="140"/>
        <v>264.79000000000002</v>
      </c>
      <c r="M245" s="44">
        <f t="shared" si="140"/>
        <v>264.79000000000002</v>
      </c>
      <c r="N245" s="44">
        <f t="shared" si="140"/>
        <v>264.79000000000002</v>
      </c>
      <c r="O245" s="44">
        <f t="shared" si="140"/>
        <v>264.79000000000002</v>
      </c>
      <c r="P245" s="44">
        <f t="shared" si="140"/>
        <v>264.79000000000002</v>
      </c>
      <c r="Q245" s="44">
        <f t="shared" si="140"/>
        <v>264.79000000000002</v>
      </c>
      <c r="R245" s="44">
        <f t="shared" si="140"/>
        <v>264.79000000000002</v>
      </c>
      <c r="S245" s="44">
        <f t="shared" si="140"/>
        <v>264.79000000000002</v>
      </c>
      <c r="T245" s="44">
        <f t="shared" si="140"/>
        <v>264.79000000000002</v>
      </c>
      <c r="U245" s="44">
        <f t="shared" si="140"/>
        <v>264.79000000000002</v>
      </c>
      <c r="V245" s="44">
        <f t="shared" si="140"/>
        <v>264.79000000000002</v>
      </c>
      <c r="W245" s="44">
        <f t="shared" si="140"/>
        <v>264.79000000000002</v>
      </c>
      <c r="X245" s="44">
        <f t="shared" si="140"/>
        <v>264.79000000000002</v>
      </c>
      <c r="Y245" s="44">
        <f t="shared" si="140"/>
        <v>264.79000000000002</v>
      </c>
      <c r="Z245" s="44">
        <f t="shared" si="140"/>
        <v>264.79000000000002</v>
      </c>
      <c r="AA245" s="44">
        <f t="shared" si="140"/>
        <v>264.79000000000002</v>
      </c>
    </row>
    <row r="246" spans="1:27" ht="12.75" customHeight="1" collapsed="1" x14ac:dyDescent="0.3">
      <c r="A246" s="98" t="s">
        <v>2519</v>
      </c>
      <c r="B246" s="28" t="str">
        <f>"19"&amp;"."&amp;$B$753&amp;"."&amp;$B$754</f>
        <v>19.02.2024</v>
      </c>
      <c r="C246" s="90" t="s">
        <v>76</v>
      </c>
      <c r="D246" s="91">
        <f>ROUND(((D247+D248+D250+D249)/1000),5)</f>
        <v>1.7824</v>
      </c>
      <c r="E246" s="91">
        <f>ROUND(((E247+E248+E250+E249)/1000),5)</f>
        <v>1.66659</v>
      </c>
      <c r="F246" s="91">
        <f>ROUND(((F247+F248+F250+F249)/1000),5)</f>
        <v>1.6111</v>
      </c>
      <c r="G246" s="91">
        <f t="shared" ref="G246:AA246" si="141">ROUND(((G247+G248+G250+G249)/1000),5)</f>
        <v>1.60263</v>
      </c>
      <c r="H246" s="91">
        <f t="shared" si="141"/>
        <v>1.6504300000000001</v>
      </c>
      <c r="I246" s="91">
        <f t="shared" si="141"/>
        <v>1.71645</v>
      </c>
      <c r="J246" s="91">
        <f t="shared" si="141"/>
        <v>1.93649</v>
      </c>
      <c r="K246" s="91">
        <f t="shared" si="141"/>
        <v>2.2134299999999998</v>
      </c>
      <c r="L246" s="91">
        <f t="shared" si="141"/>
        <v>2.3780000000000001</v>
      </c>
      <c r="M246" s="91">
        <f t="shared" si="141"/>
        <v>2.35066</v>
      </c>
      <c r="N246" s="91">
        <f t="shared" si="141"/>
        <v>2.3620399999999999</v>
      </c>
      <c r="O246" s="91">
        <f t="shared" si="141"/>
        <v>2.4601899999999999</v>
      </c>
      <c r="P246" s="91">
        <f t="shared" si="141"/>
        <v>2.45628</v>
      </c>
      <c r="Q246" s="91">
        <f t="shared" si="141"/>
        <v>2.4513500000000001</v>
      </c>
      <c r="R246" s="91">
        <f t="shared" si="141"/>
        <v>2.4546100000000002</v>
      </c>
      <c r="S246" s="91">
        <f t="shared" si="141"/>
        <v>2.3439199999999998</v>
      </c>
      <c r="T246" s="91">
        <f t="shared" si="141"/>
        <v>2.3375499999999998</v>
      </c>
      <c r="U246" s="91">
        <f t="shared" si="141"/>
        <v>2.3456399999999999</v>
      </c>
      <c r="V246" s="91">
        <f t="shared" si="141"/>
        <v>2.3794300000000002</v>
      </c>
      <c r="W246" s="91">
        <f t="shared" si="141"/>
        <v>2.3729200000000001</v>
      </c>
      <c r="X246" s="91">
        <f t="shared" si="141"/>
        <v>2.2732899999999998</v>
      </c>
      <c r="Y246" s="91">
        <f t="shared" si="141"/>
        <v>2.1945100000000002</v>
      </c>
      <c r="Z246" s="91">
        <f t="shared" si="141"/>
        <v>1.95495</v>
      </c>
      <c r="AA246" s="91">
        <f t="shared" si="141"/>
        <v>1.74637</v>
      </c>
    </row>
    <row r="247" spans="1:27" ht="12.75" hidden="1" customHeight="1" outlineLevel="1" x14ac:dyDescent="0.3">
      <c r="A247" s="99" t="s">
        <v>2520</v>
      </c>
      <c r="B247" s="63" t="s">
        <v>238</v>
      </c>
      <c r="C247" s="43" t="s">
        <v>79</v>
      </c>
      <c r="D247" s="44">
        <v>1399.69</v>
      </c>
      <c r="E247" s="44">
        <v>1283.8800000000001</v>
      </c>
      <c r="F247" s="44">
        <v>1228.3900000000001</v>
      </c>
      <c r="G247" s="44">
        <v>1219.92</v>
      </c>
      <c r="H247" s="44">
        <v>1267.72</v>
      </c>
      <c r="I247" s="44">
        <v>1333.74</v>
      </c>
      <c r="J247" s="44">
        <v>1553.78</v>
      </c>
      <c r="K247" s="44">
        <v>1830.72</v>
      </c>
      <c r="L247" s="44">
        <v>1995.29</v>
      </c>
      <c r="M247" s="44">
        <v>1967.95</v>
      </c>
      <c r="N247" s="44">
        <v>1979.33</v>
      </c>
      <c r="O247" s="44">
        <v>2077.48</v>
      </c>
      <c r="P247" s="44">
        <v>2073.5700000000002</v>
      </c>
      <c r="Q247" s="44">
        <v>2068.64</v>
      </c>
      <c r="R247" s="44">
        <v>2071.9</v>
      </c>
      <c r="S247" s="44">
        <v>1961.21</v>
      </c>
      <c r="T247" s="44">
        <v>1954.84</v>
      </c>
      <c r="U247" s="44">
        <v>1962.93</v>
      </c>
      <c r="V247" s="44">
        <v>1996.72</v>
      </c>
      <c r="W247" s="44">
        <v>1990.21</v>
      </c>
      <c r="X247" s="44">
        <v>1890.58</v>
      </c>
      <c r="Y247" s="44">
        <v>1811.8</v>
      </c>
      <c r="Z247" s="44">
        <v>1572.24</v>
      </c>
      <c r="AA247" s="44">
        <v>1363.66</v>
      </c>
    </row>
    <row r="248" spans="1:27" ht="12.75" hidden="1" customHeight="1" outlineLevel="1" x14ac:dyDescent="0.3">
      <c r="A248" s="99" t="s">
        <v>2521</v>
      </c>
      <c r="B248" s="63" t="s">
        <v>90</v>
      </c>
      <c r="C248" s="43" t="s">
        <v>79</v>
      </c>
      <c r="D248" s="44">
        <f>$D$158</f>
        <v>113.12</v>
      </c>
      <c r="E248" s="44">
        <f>$D$158</f>
        <v>113.12</v>
      </c>
      <c r="F248" s="44">
        <f t="shared" ref="F248:AA248" si="142">$D$158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3">
      <c r="A249" s="99" t="s">
        <v>2522</v>
      </c>
      <c r="B249" s="63" t="s">
        <v>83</v>
      </c>
      <c r="C249" s="43" t="s">
        <v>79</v>
      </c>
      <c r="D249" s="44">
        <v>4.8</v>
      </c>
      <c r="E249" s="44">
        <v>4.8</v>
      </c>
      <c r="F249" s="44">
        <v>4.8</v>
      </c>
      <c r="G249" s="44">
        <v>4.8</v>
      </c>
      <c r="H249" s="44">
        <v>4.8</v>
      </c>
      <c r="I249" s="44">
        <v>4.8</v>
      </c>
      <c r="J249" s="44">
        <v>4.8</v>
      </c>
      <c r="K249" s="44">
        <v>4.8</v>
      </c>
      <c r="L249" s="44">
        <v>4.8</v>
      </c>
      <c r="M249" s="44">
        <v>4.8</v>
      </c>
      <c r="N249" s="44">
        <v>4.8</v>
      </c>
      <c r="O249" s="44">
        <v>4.8</v>
      </c>
      <c r="P249" s="44">
        <v>4.8</v>
      </c>
      <c r="Q249" s="44">
        <v>4.8</v>
      </c>
      <c r="R249" s="44">
        <v>4.8</v>
      </c>
      <c r="S249" s="44">
        <v>4.8</v>
      </c>
      <c r="T249" s="44">
        <v>4.8</v>
      </c>
      <c r="U249" s="44">
        <v>4.8</v>
      </c>
      <c r="V249" s="44">
        <v>4.8</v>
      </c>
      <c r="W249" s="44">
        <v>4.8</v>
      </c>
      <c r="X249" s="44">
        <v>4.8</v>
      </c>
      <c r="Y249" s="44">
        <v>4.8</v>
      </c>
      <c r="Z249" s="44">
        <v>4.8</v>
      </c>
      <c r="AA249" s="44">
        <v>4.8</v>
      </c>
    </row>
    <row r="250" spans="1:27" ht="12.75" hidden="1" customHeight="1" outlineLevel="1" x14ac:dyDescent="0.3">
      <c r="A250" s="99" t="s">
        <v>2523</v>
      </c>
      <c r="B250" s="63" t="s">
        <v>81</v>
      </c>
      <c r="C250" s="43" t="s">
        <v>79</v>
      </c>
      <c r="D250" s="44">
        <f>$D$11</f>
        <v>264.79000000000002</v>
      </c>
      <c r="E250" s="44">
        <f t="shared" ref="E250:AA250" si="143">$D$11</f>
        <v>264.79000000000002</v>
      </c>
      <c r="F250" s="44">
        <f t="shared" si="143"/>
        <v>264.79000000000002</v>
      </c>
      <c r="G250" s="44">
        <f t="shared" si="143"/>
        <v>264.79000000000002</v>
      </c>
      <c r="H250" s="44">
        <f t="shared" si="143"/>
        <v>264.79000000000002</v>
      </c>
      <c r="I250" s="44">
        <f t="shared" si="143"/>
        <v>264.79000000000002</v>
      </c>
      <c r="J250" s="44">
        <f t="shared" si="143"/>
        <v>264.79000000000002</v>
      </c>
      <c r="K250" s="44">
        <f t="shared" si="143"/>
        <v>264.79000000000002</v>
      </c>
      <c r="L250" s="44">
        <f t="shared" si="143"/>
        <v>264.79000000000002</v>
      </c>
      <c r="M250" s="44">
        <f t="shared" si="143"/>
        <v>264.79000000000002</v>
      </c>
      <c r="N250" s="44">
        <f t="shared" si="143"/>
        <v>264.79000000000002</v>
      </c>
      <c r="O250" s="44">
        <f t="shared" si="143"/>
        <v>264.79000000000002</v>
      </c>
      <c r="P250" s="44">
        <f t="shared" si="143"/>
        <v>264.79000000000002</v>
      </c>
      <c r="Q250" s="44">
        <f t="shared" si="143"/>
        <v>264.79000000000002</v>
      </c>
      <c r="R250" s="44">
        <f t="shared" si="143"/>
        <v>264.79000000000002</v>
      </c>
      <c r="S250" s="44">
        <f t="shared" si="143"/>
        <v>264.79000000000002</v>
      </c>
      <c r="T250" s="44">
        <f t="shared" si="143"/>
        <v>264.79000000000002</v>
      </c>
      <c r="U250" s="44">
        <f t="shared" si="143"/>
        <v>264.79000000000002</v>
      </c>
      <c r="V250" s="44">
        <f t="shared" si="143"/>
        <v>264.79000000000002</v>
      </c>
      <c r="W250" s="44">
        <f t="shared" si="143"/>
        <v>264.79000000000002</v>
      </c>
      <c r="X250" s="44">
        <f t="shared" si="143"/>
        <v>264.79000000000002</v>
      </c>
      <c r="Y250" s="44">
        <f t="shared" si="143"/>
        <v>264.79000000000002</v>
      </c>
      <c r="Z250" s="44">
        <f t="shared" si="143"/>
        <v>264.79000000000002</v>
      </c>
      <c r="AA250" s="44">
        <f t="shared" si="143"/>
        <v>264.79000000000002</v>
      </c>
    </row>
    <row r="251" spans="1:27" ht="12.75" customHeight="1" collapsed="1" x14ac:dyDescent="0.3">
      <c r="A251" s="98" t="s">
        <v>2524</v>
      </c>
      <c r="B251" s="28" t="str">
        <f>"20"&amp;"."&amp;$B$753&amp;"."&amp;$B$754</f>
        <v>20.02.2024</v>
      </c>
      <c r="C251" s="90" t="s">
        <v>76</v>
      </c>
      <c r="D251" s="91">
        <f>ROUND(((D252+D253+D255+D254)/1000),5)</f>
        <v>1.7199500000000001</v>
      </c>
      <c r="E251" s="91">
        <f>ROUND(((E252+E253+E255+E254)/1000),5)</f>
        <v>1.6628000000000001</v>
      </c>
      <c r="F251" s="91">
        <f>ROUND(((F252+F253+F255+F254)/1000),5)</f>
        <v>1.6122399999999999</v>
      </c>
      <c r="G251" s="91">
        <f t="shared" ref="G251:AA251" si="144">ROUND(((G252+G253+G255+G254)/1000),5)</f>
        <v>1.6041000000000001</v>
      </c>
      <c r="H251" s="91">
        <f t="shared" si="144"/>
        <v>1.66167</v>
      </c>
      <c r="I251" s="91">
        <f t="shared" si="144"/>
        <v>1.7555499999999999</v>
      </c>
      <c r="J251" s="91">
        <f t="shared" si="144"/>
        <v>1.8867700000000001</v>
      </c>
      <c r="K251" s="91">
        <f t="shared" si="144"/>
        <v>2.1239699999999999</v>
      </c>
      <c r="L251" s="91">
        <f t="shared" si="144"/>
        <v>2.37778</v>
      </c>
      <c r="M251" s="91">
        <f t="shared" si="144"/>
        <v>2.4049900000000002</v>
      </c>
      <c r="N251" s="91">
        <f t="shared" si="144"/>
        <v>2.3447800000000001</v>
      </c>
      <c r="O251" s="91">
        <f t="shared" si="144"/>
        <v>2.4391099999999999</v>
      </c>
      <c r="P251" s="91">
        <f t="shared" si="144"/>
        <v>2.4391699999999998</v>
      </c>
      <c r="Q251" s="91">
        <f t="shared" si="144"/>
        <v>2.4428000000000001</v>
      </c>
      <c r="R251" s="91">
        <f t="shared" si="144"/>
        <v>2.4286599999999998</v>
      </c>
      <c r="S251" s="91">
        <f t="shared" si="144"/>
        <v>2.3662800000000002</v>
      </c>
      <c r="T251" s="91">
        <f t="shared" si="144"/>
        <v>2.3464800000000001</v>
      </c>
      <c r="U251" s="91">
        <f t="shared" si="144"/>
        <v>2.3619699999999999</v>
      </c>
      <c r="V251" s="91">
        <f t="shared" si="144"/>
        <v>2.40666</v>
      </c>
      <c r="W251" s="91">
        <f t="shared" si="144"/>
        <v>2.4611100000000001</v>
      </c>
      <c r="X251" s="91">
        <f t="shared" si="144"/>
        <v>2.3767999999999998</v>
      </c>
      <c r="Y251" s="91">
        <f t="shared" si="144"/>
        <v>2.14134</v>
      </c>
      <c r="Z251" s="91">
        <f t="shared" si="144"/>
        <v>1.9310700000000001</v>
      </c>
      <c r="AA251" s="91">
        <f t="shared" si="144"/>
        <v>1.8391900000000001</v>
      </c>
    </row>
    <row r="252" spans="1:27" ht="12.75" hidden="1" customHeight="1" outlineLevel="1" x14ac:dyDescent="0.3">
      <c r="A252" s="99" t="s">
        <v>2525</v>
      </c>
      <c r="B252" s="63" t="s">
        <v>238</v>
      </c>
      <c r="C252" s="43" t="s">
        <v>79</v>
      </c>
      <c r="D252" s="44">
        <v>1337.24</v>
      </c>
      <c r="E252" s="44">
        <v>1280.0899999999999</v>
      </c>
      <c r="F252" s="44">
        <v>1229.53</v>
      </c>
      <c r="G252" s="44">
        <v>1221.3900000000001</v>
      </c>
      <c r="H252" s="44">
        <v>1278.96</v>
      </c>
      <c r="I252" s="44">
        <v>1372.84</v>
      </c>
      <c r="J252" s="44">
        <v>1504.06</v>
      </c>
      <c r="K252" s="44">
        <v>1741.26</v>
      </c>
      <c r="L252" s="44">
        <v>1995.07</v>
      </c>
      <c r="M252" s="44">
        <v>2022.28</v>
      </c>
      <c r="N252" s="44">
        <v>1962.07</v>
      </c>
      <c r="O252" s="44">
        <v>2056.4</v>
      </c>
      <c r="P252" s="44">
        <v>2056.46</v>
      </c>
      <c r="Q252" s="44">
        <v>2060.09</v>
      </c>
      <c r="R252" s="44">
        <v>2045.95</v>
      </c>
      <c r="S252" s="44">
        <v>1983.57</v>
      </c>
      <c r="T252" s="44">
        <v>1963.77</v>
      </c>
      <c r="U252" s="44">
        <v>1979.26</v>
      </c>
      <c r="V252" s="44">
        <v>2023.95</v>
      </c>
      <c r="W252" s="44">
        <v>2078.4</v>
      </c>
      <c r="X252" s="44">
        <v>1994.09</v>
      </c>
      <c r="Y252" s="44">
        <v>1758.63</v>
      </c>
      <c r="Z252" s="44">
        <v>1548.36</v>
      </c>
      <c r="AA252" s="44">
        <v>1456.48</v>
      </c>
    </row>
    <row r="253" spans="1:27" ht="12.75" hidden="1" customHeight="1" outlineLevel="1" x14ac:dyDescent="0.3">
      <c r="A253" s="99" t="s">
        <v>2526</v>
      </c>
      <c r="B253" s="63" t="s">
        <v>90</v>
      </c>
      <c r="C253" s="43" t="s">
        <v>79</v>
      </c>
      <c r="D253" s="44">
        <f>$D$158</f>
        <v>113.12</v>
      </c>
      <c r="E253" s="44">
        <f>$D$158</f>
        <v>113.12</v>
      </c>
      <c r="F253" s="44">
        <f t="shared" ref="F253:AA253" si="145">$D$158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3">
      <c r="A254" s="99" t="s">
        <v>2527</v>
      </c>
      <c r="B254" s="63" t="s">
        <v>83</v>
      </c>
      <c r="C254" s="43" t="s">
        <v>79</v>
      </c>
      <c r="D254" s="44">
        <v>4.8</v>
      </c>
      <c r="E254" s="44">
        <v>4.8</v>
      </c>
      <c r="F254" s="44">
        <v>4.8</v>
      </c>
      <c r="G254" s="44">
        <v>4.8</v>
      </c>
      <c r="H254" s="44">
        <v>4.8</v>
      </c>
      <c r="I254" s="44">
        <v>4.8</v>
      </c>
      <c r="J254" s="44">
        <v>4.8</v>
      </c>
      <c r="K254" s="44">
        <v>4.8</v>
      </c>
      <c r="L254" s="44">
        <v>4.8</v>
      </c>
      <c r="M254" s="44">
        <v>4.8</v>
      </c>
      <c r="N254" s="44">
        <v>4.8</v>
      </c>
      <c r="O254" s="44">
        <v>4.8</v>
      </c>
      <c r="P254" s="44">
        <v>4.8</v>
      </c>
      <c r="Q254" s="44">
        <v>4.8</v>
      </c>
      <c r="R254" s="44">
        <v>4.8</v>
      </c>
      <c r="S254" s="44">
        <v>4.8</v>
      </c>
      <c r="T254" s="44">
        <v>4.8</v>
      </c>
      <c r="U254" s="44">
        <v>4.8</v>
      </c>
      <c r="V254" s="44">
        <v>4.8</v>
      </c>
      <c r="W254" s="44">
        <v>4.8</v>
      </c>
      <c r="X254" s="44">
        <v>4.8</v>
      </c>
      <c r="Y254" s="44">
        <v>4.8</v>
      </c>
      <c r="Z254" s="44">
        <v>4.8</v>
      </c>
      <c r="AA254" s="44">
        <v>4.8</v>
      </c>
    </row>
    <row r="255" spans="1:27" ht="12.75" hidden="1" customHeight="1" outlineLevel="1" x14ac:dyDescent="0.3">
      <c r="A255" s="99" t="s">
        <v>2528</v>
      </c>
      <c r="B255" s="63" t="s">
        <v>81</v>
      </c>
      <c r="C255" s="43" t="s">
        <v>79</v>
      </c>
      <c r="D255" s="44">
        <f>$D$11</f>
        <v>264.79000000000002</v>
      </c>
      <c r="E255" s="44">
        <f t="shared" ref="E255:AA255" si="146">$D$11</f>
        <v>264.79000000000002</v>
      </c>
      <c r="F255" s="44">
        <f t="shared" si="146"/>
        <v>264.79000000000002</v>
      </c>
      <c r="G255" s="44">
        <f t="shared" si="146"/>
        <v>264.79000000000002</v>
      </c>
      <c r="H255" s="44">
        <f t="shared" si="146"/>
        <v>264.79000000000002</v>
      </c>
      <c r="I255" s="44">
        <f t="shared" si="146"/>
        <v>264.79000000000002</v>
      </c>
      <c r="J255" s="44">
        <f t="shared" si="146"/>
        <v>264.79000000000002</v>
      </c>
      <c r="K255" s="44">
        <f t="shared" si="146"/>
        <v>264.79000000000002</v>
      </c>
      <c r="L255" s="44">
        <f t="shared" si="146"/>
        <v>264.79000000000002</v>
      </c>
      <c r="M255" s="44">
        <f t="shared" si="146"/>
        <v>264.79000000000002</v>
      </c>
      <c r="N255" s="44">
        <f t="shared" si="146"/>
        <v>264.79000000000002</v>
      </c>
      <c r="O255" s="44">
        <f t="shared" si="146"/>
        <v>264.79000000000002</v>
      </c>
      <c r="P255" s="44">
        <f t="shared" si="146"/>
        <v>264.79000000000002</v>
      </c>
      <c r="Q255" s="44">
        <f t="shared" si="146"/>
        <v>264.79000000000002</v>
      </c>
      <c r="R255" s="44">
        <f t="shared" si="146"/>
        <v>264.79000000000002</v>
      </c>
      <c r="S255" s="44">
        <f t="shared" si="146"/>
        <v>264.79000000000002</v>
      </c>
      <c r="T255" s="44">
        <f t="shared" si="146"/>
        <v>264.79000000000002</v>
      </c>
      <c r="U255" s="44">
        <f t="shared" si="146"/>
        <v>264.79000000000002</v>
      </c>
      <c r="V255" s="44">
        <f t="shared" si="146"/>
        <v>264.79000000000002</v>
      </c>
      <c r="W255" s="44">
        <f t="shared" si="146"/>
        <v>264.79000000000002</v>
      </c>
      <c r="X255" s="44">
        <f t="shared" si="146"/>
        <v>264.79000000000002</v>
      </c>
      <c r="Y255" s="44">
        <f t="shared" si="146"/>
        <v>264.79000000000002</v>
      </c>
      <c r="Z255" s="44">
        <f t="shared" si="146"/>
        <v>264.79000000000002</v>
      </c>
      <c r="AA255" s="44">
        <f t="shared" si="146"/>
        <v>264.79000000000002</v>
      </c>
    </row>
    <row r="256" spans="1:27" ht="12.75" customHeight="1" collapsed="1" x14ac:dyDescent="0.3">
      <c r="A256" s="98" t="s">
        <v>2529</v>
      </c>
      <c r="B256" s="28" t="str">
        <f>"21"&amp;"."&amp;$B$753&amp;"."&amp;$B$754</f>
        <v>21.02.2024</v>
      </c>
      <c r="C256" s="90" t="s">
        <v>76</v>
      </c>
      <c r="D256" s="91">
        <f>ROUND(((D257+D258+D260+D259)/1000),5)</f>
        <v>1.6739900000000001</v>
      </c>
      <c r="E256" s="91">
        <f>ROUND(((E257+E258+E260+E259)/1000),5)</f>
        <v>1.6384300000000001</v>
      </c>
      <c r="F256" s="91">
        <f>ROUND(((F257+F258+F260+F259)/1000),5)</f>
        <v>1.60975</v>
      </c>
      <c r="G256" s="91">
        <f t="shared" ref="G256:AA256" si="147">ROUND(((G257+G258+G260+G259)/1000),5)</f>
        <v>1.6010599999999999</v>
      </c>
      <c r="H256" s="91">
        <f t="shared" si="147"/>
        <v>1.63954</v>
      </c>
      <c r="I256" s="91">
        <f t="shared" si="147"/>
        <v>1.7078199999999999</v>
      </c>
      <c r="J256" s="91">
        <f t="shared" si="147"/>
        <v>1.8855999999999999</v>
      </c>
      <c r="K256" s="91">
        <f t="shared" si="147"/>
        <v>2.1232000000000002</v>
      </c>
      <c r="L256" s="91">
        <f t="shared" si="147"/>
        <v>2.3731499999999999</v>
      </c>
      <c r="M256" s="91">
        <f t="shared" si="147"/>
        <v>2.4344800000000002</v>
      </c>
      <c r="N256" s="91">
        <f t="shared" si="147"/>
        <v>2.46495</v>
      </c>
      <c r="O256" s="91">
        <f t="shared" si="147"/>
        <v>2.4508899999999998</v>
      </c>
      <c r="P256" s="91">
        <f t="shared" si="147"/>
        <v>2.4598399999999998</v>
      </c>
      <c r="Q256" s="91">
        <f t="shared" si="147"/>
        <v>2.4575999999999998</v>
      </c>
      <c r="R256" s="91">
        <f t="shared" si="147"/>
        <v>2.45065</v>
      </c>
      <c r="S256" s="91">
        <f t="shared" si="147"/>
        <v>2.3911500000000001</v>
      </c>
      <c r="T256" s="91">
        <f t="shared" si="147"/>
        <v>2.3569900000000001</v>
      </c>
      <c r="U256" s="91">
        <f t="shared" si="147"/>
        <v>2.3704100000000001</v>
      </c>
      <c r="V256" s="91">
        <f t="shared" si="147"/>
        <v>2.4027599999999998</v>
      </c>
      <c r="W256" s="91">
        <f t="shared" si="147"/>
        <v>2.4390000000000001</v>
      </c>
      <c r="X256" s="91">
        <f t="shared" si="147"/>
        <v>2.25657</v>
      </c>
      <c r="Y256" s="91">
        <f t="shared" si="147"/>
        <v>2.1180099999999999</v>
      </c>
      <c r="Z256" s="91">
        <f t="shared" si="147"/>
        <v>1.8943300000000001</v>
      </c>
      <c r="AA256" s="91">
        <f t="shared" si="147"/>
        <v>1.73</v>
      </c>
    </row>
    <row r="257" spans="1:27" ht="12.75" hidden="1" customHeight="1" outlineLevel="1" x14ac:dyDescent="0.3">
      <c r="A257" s="99" t="s">
        <v>2530</v>
      </c>
      <c r="B257" s="63" t="s">
        <v>238</v>
      </c>
      <c r="C257" s="43" t="s">
        <v>79</v>
      </c>
      <c r="D257" s="44">
        <v>1291.28</v>
      </c>
      <c r="E257" s="44">
        <v>1255.72</v>
      </c>
      <c r="F257" s="44">
        <v>1227.04</v>
      </c>
      <c r="G257" s="44">
        <v>1218.3499999999999</v>
      </c>
      <c r="H257" s="44">
        <v>1256.83</v>
      </c>
      <c r="I257" s="44">
        <v>1325.11</v>
      </c>
      <c r="J257" s="44">
        <v>1502.89</v>
      </c>
      <c r="K257" s="44">
        <v>1740.49</v>
      </c>
      <c r="L257" s="44">
        <v>1990.44</v>
      </c>
      <c r="M257" s="44">
        <v>2051.77</v>
      </c>
      <c r="N257" s="44">
        <v>2082.2399999999998</v>
      </c>
      <c r="O257" s="44">
        <v>2068.1799999999998</v>
      </c>
      <c r="P257" s="44">
        <v>2077.13</v>
      </c>
      <c r="Q257" s="44">
        <v>2074.89</v>
      </c>
      <c r="R257" s="44">
        <v>2067.94</v>
      </c>
      <c r="S257" s="44">
        <v>2008.44</v>
      </c>
      <c r="T257" s="44">
        <v>1974.28</v>
      </c>
      <c r="U257" s="44">
        <v>1987.7</v>
      </c>
      <c r="V257" s="44">
        <v>2020.05</v>
      </c>
      <c r="W257" s="44">
        <v>2056.29</v>
      </c>
      <c r="X257" s="44">
        <v>1873.86</v>
      </c>
      <c r="Y257" s="44">
        <v>1735.3</v>
      </c>
      <c r="Z257" s="44">
        <v>1511.62</v>
      </c>
      <c r="AA257" s="44">
        <v>1347.29</v>
      </c>
    </row>
    <row r="258" spans="1:27" ht="12.75" hidden="1" customHeight="1" outlineLevel="1" x14ac:dyDescent="0.3">
      <c r="A258" s="99" t="s">
        <v>2531</v>
      </c>
      <c r="B258" s="63" t="s">
        <v>90</v>
      </c>
      <c r="C258" s="43" t="s">
        <v>79</v>
      </c>
      <c r="D258" s="44">
        <f>$D$158</f>
        <v>113.12</v>
      </c>
      <c r="E258" s="44">
        <f>$D$158</f>
        <v>113.12</v>
      </c>
      <c r="F258" s="44">
        <f t="shared" ref="F258:AA258" si="148">$D$158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3">
      <c r="A259" s="99" t="s">
        <v>2532</v>
      </c>
      <c r="B259" s="63" t="s">
        <v>83</v>
      </c>
      <c r="C259" s="43" t="s">
        <v>79</v>
      </c>
      <c r="D259" s="44">
        <v>4.8</v>
      </c>
      <c r="E259" s="44">
        <v>4.8</v>
      </c>
      <c r="F259" s="44">
        <v>4.8</v>
      </c>
      <c r="G259" s="44">
        <v>4.8</v>
      </c>
      <c r="H259" s="44">
        <v>4.8</v>
      </c>
      <c r="I259" s="44">
        <v>4.8</v>
      </c>
      <c r="J259" s="44">
        <v>4.8</v>
      </c>
      <c r="K259" s="44">
        <v>4.8</v>
      </c>
      <c r="L259" s="44">
        <v>4.8</v>
      </c>
      <c r="M259" s="44">
        <v>4.8</v>
      </c>
      <c r="N259" s="44">
        <v>4.8</v>
      </c>
      <c r="O259" s="44">
        <v>4.8</v>
      </c>
      <c r="P259" s="44">
        <v>4.8</v>
      </c>
      <c r="Q259" s="44">
        <v>4.8</v>
      </c>
      <c r="R259" s="44">
        <v>4.8</v>
      </c>
      <c r="S259" s="44">
        <v>4.8</v>
      </c>
      <c r="T259" s="44">
        <v>4.8</v>
      </c>
      <c r="U259" s="44">
        <v>4.8</v>
      </c>
      <c r="V259" s="44">
        <v>4.8</v>
      </c>
      <c r="W259" s="44">
        <v>4.8</v>
      </c>
      <c r="X259" s="44">
        <v>4.8</v>
      </c>
      <c r="Y259" s="44">
        <v>4.8</v>
      </c>
      <c r="Z259" s="44">
        <v>4.8</v>
      </c>
      <c r="AA259" s="44">
        <v>4.8</v>
      </c>
    </row>
    <row r="260" spans="1:27" ht="12.75" hidden="1" customHeight="1" outlineLevel="1" x14ac:dyDescent="0.3">
      <c r="A260" s="99" t="s">
        <v>2533</v>
      </c>
      <c r="B260" s="63" t="s">
        <v>81</v>
      </c>
      <c r="C260" s="43" t="s">
        <v>79</v>
      </c>
      <c r="D260" s="44">
        <f>$D$11</f>
        <v>264.79000000000002</v>
      </c>
      <c r="E260" s="44">
        <f t="shared" ref="E260:AA260" si="149">$D$11</f>
        <v>264.79000000000002</v>
      </c>
      <c r="F260" s="44">
        <f t="shared" si="149"/>
        <v>264.79000000000002</v>
      </c>
      <c r="G260" s="44">
        <f t="shared" si="149"/>
        <v>264.79000000000002</v>
      </c>
      <c r="H260" s="44">
        <f t="shared" si="149"/>
        <v>264.79000000000002</v>
      </c>
      <c r="I260" s="44">
        <f t="shared" si="149"/>
        <v>264.79000000000002</v>
      </c>
      <c r="J260" s="44">
        <f t="shared" si="149"/>
        <v>264.79000000000002</v>
      </c>
      <c r="K260" s="44">
        <f t="shared" si="149"/>
        <v>264.79000000000002</v>
      </c>
      <c r="L260" s="44">
        <f t="shared" si="149"/>
        <v>264.79000000000002</v>
      </c>
      <c r="M260" s="44">
        <f t="shared" si="149"/>
        <v>264.79000000000002</v>
      </c>
      <c r="N260" s="44">
        <f t="shared" si="149"/>
        <v>264.79000000000002</v>
      </c>
      <c r="O260" s="44">
        <f t="shared" si="149"/>
        <v>264.79000000000002</v>
      </c>
      <c r="P260" s="44">
        <f t="shared" si="149"/>
        <v>264.79000000000002</v>
      </c>
      <c r="Q260" s="44">
        <f t="shared" si="149"/>
        <v>264.79000000000002</v>
      </c>
      <c r="R260" s="44">
        <f t="shared" si="149"/>
        <v>264.79000000000002</v>
      </c>
      <c r="S260" s="44">
        <f t="shared" si="149"/>
        <v>264.79000000000002</v>
      </c>
      <c r="T260" s="44">
        <f t="shared" si="149"/>
        <v>264.79000000000002</v>
      </c>
      <c r="U260" s="44">
        <f t="shared" si="149"/>
        <v>264.79000000000002</v>
      </c>
      <c r="V260" s="44">
        <f t="shared" si="149"/>
        <v>264.79000000000002</v>
      </c>
      <c r="W260" s="44">
        <f t="shared" si="149"/>
        <v>264.79000000000002</v>
      </c>
      <c r="X260" s="44">
        <f t="shared" si="149"/>
        <v>264.79000000000002</v>
      </c>
      <c r="Y260" s="44">
        <f t="shared" si="149"/>
        <v>264.79000000000002</v>
      </c>
      <c r="Z260" s="44">
        <f t="shared" si="149"/>
        <v>264.79000000000002</v>
      </c>
      <c r="AA260" s="44">
        <f t="shared" si="149"/>
        <v>264.79000000000002</v>
      </c>
    </row>
    <row r="261" spans="1:27" ht="12.75" customHeight="1" collapsed="1" x14ac:dyDescent="0.3">
      <c r="A261" s="98" t="s">
        <v>2534</v>
      </c>
      <c r="B261" s="28" t="str">
        <f>"22"&amp;"."&amp;$B$753&amp;"."&amp;$B$754</f>
        <v>22.02.2024</v>
      </c>
      <c r="C261" s="90" t="s">
        <v>76</v>
      </c>
      <c r="D261" s="91">
        <f>ROUND(((D262+D263+D265+D264)/1000),5)</f>
        <v>1.65279</v>
      </c>
      <c r="E261" s="91">
        <f>ROUND(((E262+E263+E265+E264)/1000),5)</f>
        <v>1.61541</v>
      </c>
      <c r="F261" s="91">
        <f>ROUND(((F262+F263+F265+F264)/1000),5)</f>
        <v>1.58978</v>
      </c>
      <c r="G261" s="91">
        <f t="shared" ref="G261:AA261" si="150">ROUND(((G262+G263+G265+G264)/1000),5)</f>
        <v>1.58738</v>
      </c>
      <c r="H261" s="91">
        <f t="shared" si="150"/>
        <v>1.6142099999999999</v>
      </c>
      <c r="I261" s="91">
        <f t="shared" si="150"/>
        <v>1.7098599999999999</v>
      </c>
      <c r="J261" s="91">
        <f t="shared" si="150"/>
        <v>1.90066</v>
      </c>
      <c r="K261" s="91">
        <f t="shared" si="150"/>
        <v>2.0995400000000002</v>
      </c>
      <c r="L261" s="91">
        <f t="shared" si="150"/>
        <v>2.2432799999999999</v>
      </c>
      <c r="M261" s="91">
        <f t="shared" si="150"/>
        <v>2.2798099999999999</v>
      </c>
      <c r="N261" s="91">
        <f t="shared" si="150"/>
        <v>2.32239</v>
      </c>
      <c r="O261" s="91">
        <f t="shared" si="150"/>
        <v>2.3585799999999999</v>
      </c>
      <c r="P261" s="91">
        <f t="shared" si="150"/>
        <v>2.2845900000000001</v>
      </c>
      <c r="Q261" s="91">
        <f t="shared" si="150"/>
        <v>2.28376</v>
      </c>
      <c r="R261" s="91">
        <f t="shared" si="150"/>
        <v>2.2693400000000001</v>
      </c>
      <c r="S261" s="91">
        <f t="shared" si="150"/>
        <v>2.1884399999999999</v>
      </c>
      <c r="T261" s="91">
        <f t="shared" si="150"/>
        <v>2.1777199999999999</v>
      </c>
      <c r="U261" s="91">
        <f t="shared" si="150"/>
        <v>2.1991100000000001</v>
      </c>
      <c r="V261" s="91">
        <f t="shared" si="150"/>
        <v>2.2416800000000001</v>
      </c>
      <c r="W261" s="91">
        <f t="shared" si="150"/>
        <v>2.2760500000000001</v>
      </c>
      <c r="X261" s="91">
        <f t="shared" si="150"/>
        <v>2.2136900000000002</v>
      </c>
      <c r="Y261" s="91">
        <f t="shared" si="150"/>
        <v>2.1042999999999998</v>
      </c>
      <c r="Z261" s="91">
        <f t="shared" si="150"/>
        <v>1.9512</v>
      </c>
      <c r="AA261" s="91">
        <f t="shared" si="150"/>
        <v>1.8156099999999999</v>
      </c>
    </row>
    <row r="262" spans="1:27" ht="12.75" hidden="1" customHeight="1" outlineLevel="1" x14ac:dyDescent="0.3">
      <c r="A262" s="99" t="s">
        <v>2535</v>
      </c>
      <c r="B262" s="63" t="s">
        <v>238</v>
      </c>
      <c r="C262" s="43" t="s">
        <v>79</v>
      </c>
      <c r="D262" s="44">
        <v>1270.08</v>
      </c>
      <c r="E262" s="44">
        <v>1232.7</v>
      </c>
      <c r="F262" s="44">
        <v>1207.07</v>
      </c>
      <c r="G262" s="44">
        <v>1204.67</v>
      </c>
      <c r="H262" s="44">
        <v>1231.5</v>
      </c>
      <c r="I262" s="44">
        <v>1327.15</v>
      </c>
      <c r="J262" s="44">
        <v>1517.95</v>
      </c>
      <c r="K262" s="44">
        <v>1716.83</v>
      </c>
      <c r="L262" s="44">
        <v>1860.57</v>
      </c>
      <c r="M262" s="44">
        <v>1897.1</v>
      </c>
      <c r="N262" s="44">
        <v>1939.68</v>
      </c>
      <c r="O262" s="44">
        <v>1975.87</v>
      </c>
      <c r="P262" s="44">
        <v>1901.88</v>
      </c>
      <c r="Q262" s="44">
        <v>1901.05</v>
      </c>
      <c r="R262" s="44">
        <v>1886.63</v>
      </c>
      <c r="S262" s="44">
        <v>1805.73</v>
      </c>
      <c r="T262" s="44">
        <v>1795.01</v>
      </c>
      <c r="U262" s="44">
        <v>1816.4</v>
      </c>
      <c r="V262" s="44">
        <v>1858.97</v>
      </c>
      <c r="W262" s="44">
        <v>1893.34</v>
      </c>
      <c r="X262" s="44">
        <v>1830.98</v>
      </c>
      <c r="Y262" s="44">
        <v>1721.59</v>
      </c>
      <c r="Z262" s="44">
        <v>1568.49</v>
      </c>
      <c r="AA262" s="44">
        <v>1432.9</v>
      </c>
    </row>
    <row r="263" spans="1:27" ht="12.75" hidden="1" customHeight="1" outlineLevel="1" x14ac:dyDescent="0.3">
      <c r="A263" s="99" t="s">
        <v>2536</v>
      </c>
      <c r="B263" s="63" t="s">
        <v>90</v>
      </c>
      <c r="C263" s="43" t="s">
        <v>79</v>
      </c>
      <c r="D263" s="44">
        <f>$D$158</f>
        <v>113.12</v>
      </c>
      <c r="E263" s="44">
        <f>$D$158</f>
        <v>113.12</v>
      </c>
      <c r="F263" s="44">
        <f t="shared" ref="F263:AA263" si="151">$D$158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3">
      <c r="A264" s="99" t="s">
        <v>2537</v>
      </c>
      <c r="B264" s="63" t="s">
        <v>83</v>
      </c>
      <c r="C264" s="43" t="s">
        <v>79</v>
      </c>
      <c r="D264" s="44">
        <v>4.8</v>
      </c>
      <c r="E264" s="44">
        <v>4.8</v>
      </c>
      <c r="F264" s="44">
        <v>4.8</v>
      </c>
      <c r="G264" s="44">
        <v>4.8</v>
      </c>
      <c r="H264" s="44">
        <v>4.8</v>
      </c>
      <c r="I264" s="44">
        <v>4.8</v>
      </c>
      <c r="J264" s="44">
        <v>4.8</v>
      </c>
      <c r="K264" s="44">
        <v>4.8</v>
      </c>
      <c r="L264" s="44">
        <v>4.8</v>
      </c>
      <c r="M264" s="44">
        <v>4.8</v>
      </c>
      <c r="N264" s="44">
        <v>4.8</v>
      </c>
      <c r="O264" s="44">
        <v>4.8</v>
      </c>
      <c r="P264" s="44">
        <v>4.8</v>
      </c>
      <c r="Q264" s="44">
        <v>4.8</v>
      </c>
      <c r="R264" s="44">
        <v>4.8</v>
      </c>
      <c r="S264" s="44">
        <v>4.8</v>
      </c>
      <c r="T264" s="44">
        <v>4.8</v>
      </c>
      <c r="U264" s="44">
        <v>4.8</v>
      </c>
      <c r="V264" s="44">
        <v>4.8</v>
      </c>
      <c r="W264" s="44">
        <v>4.8</v>
      </c>
      <c r="X264" s="44">
        <v>4.8</v>
      </c>
      <c r="Y264" s="44">
        <v>4.8</v>
      </c>
      <c r="Z264" s="44">
        <v>4.8</v>
      </c>
      <c r="AA264" s="44">
        <v>4.8</v>
      </c>
    </row>
    <row r="265" spans="1:27" ht="12.75" hidden="1" customHeight="1" outlineLevel="1" x14ac:dyDescent="0.3">
      <c r="A265" s="99" t="s">
        <v>2538</v>
      </c>
      <c r="B265" s="63" t="s">
        <v>81</v>
      </c>
      <c r="C265" s="43" t="s">
        <v>79</v>
      </c>
      <c r="D265" s="44">
        <f>$D$11</f>
        <v>264.79000000000002</v>
      </c>
      <c r="E265" s="44">
        <f t="shared" ref="E265:AA265" si="152">$D$11</f>
        <v>264.79000000000002</v>
      </c>
      <c r="F265" s="44">
        <f t="shared" si="152"/>
        <v>264.79000000000002</v>
      </c>
      <c r="G265" s="44">
        <f t="shared" si="152"/>
        <v>264.79000000000002</v>
      </c>
      <c r="H265" s="44">
        <f t="shared" si="152"/>
        <v>264.79000000000002</v>
      </c>
      <c r="I265" s="44">
        <f t="shared" si="152"/>
        <v>264.79000000000002</v>
      </c>
      <c r="J265" s="44">
        <f t="shared" si="152"/>
        <v>264.79000000000002</v>
      </c>
      <c r="K265" s="44">
        <f t="shared" si="152"/>
        <v>264.79000000000002</v>
      </c>
      <c r="L265" s="44">
        <f t="shared" si="152"/>
        <v>264.79000000000002</v>
      </c>
      <c r="M265" s="44">
        <f t="shared" si="152"/>
        <v>264.79000000000002</v>
      </c>
      <c r="N265" s="44">
        <f t="shared" si="152"/>
        <v>264.79000000000002</v>
      </c>
      <c r="O265" s="44">
        <f t="shared" si="152"/>
        <v>264.79000000000002</v>
      </c>
      <c r="P265" s="44">
        <f t="shared" si="152"/>
        <v>264.79000000000002</v>
      </c>
      <c r="Q265" s="44">
        <f t="shared" si="152"/>
        <v>264.79000000000002</v>
      </c>
      <c r="R265" s="44">
        <f t="shared" si="152"/>
        <v>264.79000000000002</v>
      </c>
      <c r="S265" s="44">
        <f t="shared" si="152"/>
        <v>264.79000000000002</v>
      </c>
      <c r="T265" s="44">
        <f t="shared" si="152"/>
        <v>264.79000000000002</v>
      </c>
      <c r="U265" s="44">
        <f t="shared" si="152"/>
        <v>264.79000000000002</v>
      </c>
      <c r="V265" s="44">
        <f t="shared" si="152"/>
        <v>264.79000000000002</v>
      </c>
      <c r="W265" s="44">
        <f t="shared" si="152"/>
        <v>264.79000000000002</v>
      </c>
      <c r="X265" s="44">
        <f t="shared" si="152"/>
        <v>264.79000000000002</v>
      </c>
      <c r="Y265" s="44">
        <f t="shared" si="152"/>
        <v>264.79000000000002</v>
      </c>
      <c r="Z265" s="44">
        <f t="shared" si="152"/>
        <v>264.79000000000002</v>
      </c>
      <c r="AA265" s="44">
        <f t="shared" si="152"/>
        <v>264.79000000000002</v>
      </c>
    </row>
    <row r="266" spans="1:27" ht="12.75" customHeight="1" collapsed="1" x14ac:dyDescent="0.3">
      <c r="A266" s="98" t="s">
        <v>2539</v>
      </c>
      <c r="B266" s="28" t="str">
        <f>"23"&amp;"."&amp;$B$753&amp;"."&amp;$B$754</f>
        <v>23.02.2024</v>
      </c>
      <c r="C266" s="90" t="s">
        <v>76</v>
      </c>
      <c r="D266" s="91">
        <f>ROUND(((D267+D268+D270+D269)/1000),5)</f>
        <v>1.8609599999999999</v>
      </c>
      <c r="E266" s="91">
        <f>ROUND(((E267+E268+E270+E269)/1000),5)</f>
        <v>1.7235400000000001</v>
      </c>
      <c r="F266" s="91">
        <f>ROUND(((F267+F268+F270+F269)/1000),5)</f>
        <v>1.6457200000000001</v>
      </c>
      <c r="G266" s="91">
        <f t="shared" ref="G266:AA266" si="153">ROUND(((G267+G268+G270+G269)/1000),5)</f>
        <v>1.6318299999999999</v>
      </c>
      <c r="H266" s="91">
        <f t="shared" si="153"/>
        <v>1.63913</v>
      </c>
      <c r="I266" s="91">
        <f t="shared" si="153"/>
        <v>1.7063600000000001</v>
      </c>
      <c r="J266" s="91">
        <f t="shared" si="153"/>
        <v>1.7969299999999999</v>
      </c>
      <c r="K266" s="91">
        <f t="shared" si="153"/>
        <v>1.91099</v>
      </c>
      <c r="L266" s="91">
        <f t="shared" si="153"/>
        <v>2.0221</v>
      </c>
      <c r="M266" s="91">
        <f t="shared" si="153"/>
        <v>2.1669499999999999</v>
      </c>
      <c r="N266" s="91">
        <f t="shared" si="153"/>
        <v>2.2332399999999999</v>
      </c>
      <c r="O266" s="91">
        <f t="shared" si="153"/>
        <v>2.2459600000000002</v>
      </c>
      <c r="P266" s="91">
        <f t="shared" si="153"/>
        <v>2.2363200000000001</v>
      </c>
      <c r="Q266" s="91">
        <f t="shared" si="153"/>
        <v>2.2272599999999998</v>
      </c>
      <c r="R266" s="91">
        <f t="shared" si="153"/>
        <v>2.1937700000000002</v>
      </c>
      <c r="S266" s="91">
        <f t="shared" si="153"/>
        <v>2.1653099999999998</v>
      </c>
      <c r="T266" s="91">
        <f t="shared" si="153"/>
        <v>2.1825299999999999</v>
      </c>
      <c r="U266" s="91">
        <f t="shared" si="153"/>
        <v>2.2298800000000001</v>
      </c>
      <c r="V266" s="91">
        <f t="shared" si="153"/>
        <v>2.2522799999999998</v>
      </c>
      <c r="W266" s="91">
        <f t="shared" si="153"/>
        <v>2.2427299999999999</v>
      </c>
      <c r="X266" s="91">
        <f t="shared" si="153"/>
        <v>2.2334000000000001</v>
      </c>
      <c r="Y266" s="91">
        <f t="shared" si="153"/>
        <v>2.1555</v>
      </c>
      <c r="Z266" s="91">
        <f t="shared" si="153"/>
        <v>1.9950300000000001</v>
      </c>
      <c r="AA266" s="91">
        <f t="shared" si="153"/>
        <v>1.8324400000000001</v>
      </c>
    </row>
    <row r="267" spans="1:27" ht="12.75" hidden="1" customHeight="1" outlineLevel="1" x14ac:dyDescent="0.3">
      <c r="A267" s="99" t="s">
        <v>2540</v>
      </c>
      <c r="B267" s="63" t="s">
        <v>238</v>
      </c>
      <c r="C267" s="43" t="s">
        <v>79</v>
      </c>
      <c r="D267" s="44">
        <v>1478.25</v>
      </c>
      <c r="E267" s="44">
        <v>1340.83</v>
      </c>
      <c r="F267" s="44">
        <v>1263.01</v>
      </c>
      <c r="G267" s="44">
        <v>1249.1199999999999</v>
      </c>
      <c r="H267" s="44">
        <v>1256.42</v>
      </c>
      <c r="I267" s="44">
        <v>1323.65</v>
      </c>
      <c r="J267" s="44">
        <v>1414.22</v>
      </c>
      <c r="K267" s="44">
        <v>1528.28</v>
      </c>
      <c r="L267" s="44">
        <v>1639.39</v>
      </c>
      <c r="M267" s="44">
        <v>1784.24</v>
      </c>
      <c r="N267" s="44">
        <v>1850.53</v>
      </c>
      <c r="O267" s="44">
        <v>1863.25</v>
      </c>
      <c r="P267" s="44">
        <v>1853.61</v>
      </c>
      <c r="Q267" s="44">
        <v>1844.55</v>
      </c>
      <c r="R267" s="44">
        <v>1811.06</v>
      </c>
      <c r="S267" s="44">
        <v>1782.6</v>
      </c>
      <c r="T267" s="44">
        <v>1799.82</v>
      </c>
      <c r="U267" s="44">
        <v>1847.17</v>
      </c>
      <c r="V267" s="44">
        <v>1869.57</v>
      </c>
      <c r="W267" s="44">
        <v>1860.02</v>
      </c>
      <c r="X267" s="44">
        <v>1850.69</v>
      </c>
      <c r="Y267" s="44">
        <v>1772.79</v>
      </c>
      <c r="Z267" s="44">
        <v>1612.32</v>
      </c>
      <c r="AA267" s="44">
        <v>1449.73</v>
      </c>
    </row>
    <row r="268" spans="1:27" ht="12.75" hidden="1" customHeight="1" outlineLevel="1" x14ac:dyDescent="0.3">
      <c r="A268" s="99" t="s">
        <v>2541</v>
      </c>
      <c r="B268" s="63" t="s">
        <v>90</v>
      </c>
      <c r="C268" s="43" t="s">
        <v>79</v>
      </c>
      <c r="D268" s="44">
        <f>$D$158</f>
        <v>113.12</v>
      </c>
      <c r="E268" s="44">
        <f>$D$158</f>
        <v>113.12</v>
      </c>
      <c r="F268" s="44">
        <f t="shared" ref="F268:AA268" si="154">$D$158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3">
      <c r="A269" s="99" t="s">
        <v>2542</v>
      </c>
      <c r="B269" s="63" t="s">
        <v>83</v>
      </c>
      <c r="C269" s="43" t="s">
        <v>79</v>
      </c>
      <c r="D269" s="44">
        <v>4.8</v>
      </c>
      <c r="E269" s="44">
        <v>4.8</v>
      </c>
      <c r="F269" s="44">
        <v>4.8</v>
      </c>
      <c r="G269" s="44">
        <v>4.8</v>
      </c>
      <c r="H269" s="44">
        <v>4.8</v>
      </c>
      <c r="I269" s="44">
        <v>4.8</v>
      </c>
      <c r="J269" s="44">
        <v>4.8</v>
      </c>
      <c r="K269" s="44">
        <v>4.8</v>
      </c>
      <c r="L269" s="44">
        <v>4.8</v>
      </c>
      <c r="M269" s="44">
        <v>4.8</v>
      </c>
      <c r="N269" s="44">
        <v>4.8</v>
      </c>
      <c r="O269" s="44">
        <v>4.8</v>
      </c>
      <c r="P269" s="44">
        <v>4.8</v>
      </c>
      <c r="Q269" s="44">
        <v>4.8</v>
      </c>
      <c r="R269" s="44">
        <v>4.8</v>
      </c>
      <c r="S269" s="44">
        <v>4.8</v>
      </c>
      <c r="T269" s="44">
        <v>4.8</v>
      </c>
      <c r="U269" s="44">
        <v>4.8</v>
      </c>
      <c r="V269" s="44">
        <v>4.8</v>
      </c>
      <c r="W269" s="44">
        <v>4.8</v>
      </c>
      <c r="X269" s="44">
        <v>4.8</v>
      </c>
      <c r="Y269" s="44">
        <v>4.8</v>
      </c>
      <c r="Z269" s="44">
        <v>4.8</v>
      </c>
      <c r="AA269" s="44">
        <v>4.8</v>
      </c>
    </row>
    <row r="270" spans="1:27" ht="12.75" hidden="1" customHeight="1" outlineLevel="1" x14ac:dyDescent="0.3">
      <c r="A270" s="99" t="s">
        <v>2543</v>
      </c>
      <c r="B270" s="63" t="s">
        <v>81</v>
      </c>
      <c r="C270" s="43" t="s">
        <v>79</v>
      </c>
      <c r="D270" s="44">
        <f>$D$11</f>
        <v>264.79000000000002</v>
      </c>
      <c r="E270" s="44">
        <f t="shared" ref="E270:AA270" si="155">$D$11</f>
        <v>264.79000000000002</v>
      </c>
      <c r="F270" s="44">
        <f t="shared" si="155"/>
        <v>264.79000000000002</v>
      </c>
      <c r="G270" s="44">
        <f t="shared" si="155"/>
        <v>264.79000000000002</v>
      </c>
      <c r="H270" s="44">
        <f t="shared" si="155"/>
        <v>264.79000000000002</v>
      </c>
      <c r="I270" s="44">
        <f t="shared" si="155"/>
        <v>264.79000000000002</v>
      </c>
      <c r="J270" s="44">
        <f t="shared" si="155"/>
        <v>264.79000000000002</v>
      </c>
      <c r="K270" s="44">
        <f t="shared" si="155"/>
        <v>264.79000000000002</v>
      </c>
      <c r="L270" s="44">
        <f t="shared" si="155"/>
        <v>264.79000000000002</v>
      </c>
      <c r="M270" s="44">
        <f t="shared" si="155"/>
        <v>264.79000000000002</v>
      </c>
      <c r="N270" s="44">
        <f t="shared" si="155"/>
        <v>264.79000000000002</v>
      </c>
      <c r="O270" s="44">
        <f t="shared" si="155"/>
        <v>264.79000000000002</v>
      </c>
      <c r="P270" s="44">
        <f t="shared" si="155"/>
        <v>264.79000000000002</v>
      </c>
      <c r="Q270" s="44">
        <f t="shared" si="155"/>
        <v>264.79000000000002</v>
      </c>
      <c r="R270" s="44">
        <f t="shared" si="155"/>
        <v>264.79000000000002</v>
      </c>
      <c r="S270" s="44">
        <f t="shared" si="155"/>
        <v>264.79000000000002</v>
      </c>
      <c r="T270" s="44">
        <f t="shared" si="155"/>
        <v>264.79000000000002</v>
      </c>
      <c r="U270" s="44">
        <f t="shared" si="155"/>
        <v>264.79000000000002</v>
      </c>
      <c r="V270" s="44">
        <f t="shared" si="155"/>
        <v>264.79000000000002</v>
      </c>
      <c r="W270" s="44">
        <f t="shared" si="155"/>
        <v>264.79000000000002</v>
      </c>
      <c r="X270" s="44">
        <f t="shared" si="155"/>
        <v>264.79000000000002</v>
      </c>
      <c r="Y270" s="44">
        <f t="shared" si="155"/>
        <v>264.79000000000002</v>
      </c>
      <c r="Z270" s="44">
        <f t="shared" si="155"/>
        <v>264.79000000000002</v>
      </c>
      <c r="AA270" s="44">
        <f t="shared" si="155"/>
        <v>264.79000000000002</v>
      </c>
    </row>
    <row r="271" spans="1:27" ht="12.75" customHeight="1" collapsed="1" x14ac:dyDescent="0.3">
      <c r="A271" s="98" t="s">
        <v>2544</v>
      </c>
      <c r="B271" s="28" t="str">
        <f>"24"&amp;"."&amp;$B$753&amp;"."&amp;$B$754</f>
        <v>24.02.2024</v>
      </c>
      <c r="C271" s="90" t="s">
        <v>76</v>
      </c>
      <c r="D271" s="91">
        <f>ROUND(((D272+D273+D275+D274)/1000),5)</f>
        <v>1.92449</v>
      </c>
      <c r="E271" s="91">
        <f>ROUND(((E272+E273+E275+E274)/1000),5)</f>
        <v>1.80382</v>
      </c>
      <c r="F271" s="91">
        <f>ROUND(((F272+F273+F275+F274)/1000),5)</f>
        <v>1.70383</v>
      </c>
      <c r="G271" s="91">
        <f t="shared" ref="G271:AA271" si="156">ROUND(((G272+G273+G275+G274)/1000),5)</f>
        <v>1.66028</v>
      </c>
      <c r="H271" s="91">
        <f t="shared" si="156"/>
        <v>1.69049</v>
      </c>
      <c r="I271" s="91">
        <f t="shared" si="156"/>
        <v>1.7285600000000001</v>
      </c>
      <c r="J271" s="91">
        <f t="shared" si="156"/>
        <v>1.8329899999999999</v>
      </c>
      <c r="K271" s="91">
        <f t="shared" si="156"/>
        <v>1.8935999999999999</v>
      </c>
      <c r="L271" s="91">
        <f t="shared" si="156"/>
        <v>2.1368999999999998</v>
      </c>
      <c r="M271" s="91">
        <f t="shared" si="156"/>
        <v>2.2250700000000001</v>
      </c>
      <c r="N271" s="91">
        <f t="shared" si="156"/>
        <v>2.2634400000000001</v>
      </c>
      <c r="O271" s="91">
        <f t="shared" si="156"/>
        <v>2.2790900000000001</v>
      </c>
      <c r="P271" s="91">
        <f t="shared" si="156"/>
        <v>2.2666200000000001</v>
      </c>
      <c r="Q271" s="91">
        <f t="shared" si="156"/>
        <v>2.2551399999999999</v>
      </c>
      <c r="R271" s="91">
        <f t="shared" si="156"/>
        <v>2.2290399999999999</v>
      </c>
      <c r="S271" s="91">
        <f t="shared" si="156"/>
        <v>2.2117599999999999</v>
      </c>
      <c r="T271" s="91">
        <f t="shared" si="156"/>
        <v>2.2217500000000001</v>
      </c>
      <c r="U271" s="91">
        <f t="shared" si="156"/>
        <v>2.2368999999999999</v>
      </c>
      <c r="V271" s="91">
        <f t="shared" si="156"/>
        <v>2.2675399999999999</v>
      </c>
      <c r="W271" s="91">
        <f t="shared" si="156"/>
        <v>2.2714500000000002</v>
      </c>
      <c r="X271" s="91">
        <f t="shared" si="156"/>
        <v>2.2670400000000002</v>
      </c>
      <c r="Y271" s="91">
        <f t="shared" si="156"/>
        <v>2.1968700000000001</v>
      </c>
      <c r="Z271" s="91">
        <f t="shared" si="156"/>
        <v>2.01552</v>
      </c>
      <c r="AA271" s="91">
        <f t="shared" si="156"/>
        <v>1.84758</v>
      </c>
    </row>
    <row r="272" spans="1:27" ht="12.75" hidden="1" customHeight="1" outlineLevel="1" x14ac:dyDescent="0.3">
      <c r="A272" s="99" t="s">
        <v>2545</v>
      </c>
      <c r="B272" s="63" t="s">
        <v>238</v>
      </c>
      <c r="C272" s="43" t="s">
        <v>79</v>
      </c>
      <c r="D272" s="44">
        <v>1541.78</v>
      </c>
      <c r="E272" s="44">
        <v>1421.11</v>
      </c>
      <c r="F272" s="44">
        <v>1321.12</v>
      </c>
      <c r="G272" s="44">
        <v>1277.57</v>
      </c>
      <c r="H272" s="44">
        <v>1307.78</v>
      </c>
      <c r="I272" s="44">
        <v>1345.85</v>
      </c>
      <c r="J272" s="44">
        <v>1450.28</v>
      </c>
      <c r="K272" s="44">
        <v>1510.89</v>
      </c>
      <c r="L272" s="44">
        <v>1754.19</v>
      </c>
      <c r="M272" s="44">
        <v>1842.36</v>
      </c>
      <c r="N272" s="44">
        <v>1880.73</v>
      </c>
      <c r="O272" s="44">
        <v>1896.38</v>
      </c>
      <c r="P272" s="44">
        <v>1883.91</v>
      </c>
      <c r="Q272" s="44">
        <v>1872.43</v>
      </c>
      <c r="R272" s="44">
        <v>1846.33</v>
      </c>
      <c r="S272" s="44">
        <v>1829.05</v>
      </c>
      <c r="T272" s="44">
        <v>1839.04</v>
      </c>
      <c r="U272" s="44">
        <v>1854.19</v>
      </c>
      <c r="V272" s="44">
        <v>1884.83</v>
      </c>
      <c r="W272" s="44">
        <v>1888.74</v>
      </c>
      <c r="X272" s="44">
        <v>1884.33</v>
      </c>
      <c r="Y272" s="44">
        <v>1814.16</v>
      </c>
      <c r="Z272" s="44">
        <v>1632.81</v>
      </c>
      <c r="AA272" s="44">
        <v>1464.87</v>
      </c>
    </row>
    <row r="273" spans="1:27" ht="12.75" hidden="1" customHeight="1" outlineLevel="1" x14ac:dyDescent="0.3">
      <c r="A273" s="99" t="s">
        <v>2546</v>
      </c>
      <c r="B273" s="63" t="s">
        <v>90</v>
      </c>
      <c r="C273" s="43" t="s">
        <v>79</v>
      </c>
      <c r="D273" s="44">
        <f>$D$158</f>
        <v>113.12</v>
      </c>
      <c r="E273" s="44">
        <f>$D$158</f>
        <v>113.12</v>
      </c>
      <c r="F273" s="44">
        <f t="shared" ref="F273:AA273" si="157">$D$158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3">
      <c r="A274" s="99" t="s">
        <v>2547</v>
      </c>
      <c r="B274" s="63" t="s">
        <v>83</v>
      </c>
      <c r="C274" s="43" t="s">
        <v>79</v>
      </c>
      <c r="D274" s="44">
        <v>4.8</v>
      </c>
      <c r="E274" s="44">
        <v>4.8</v>
      </c>
      <c r="F274" s="44">
        <v>4.8</v>
      </c>
      <c r="G274" s="44">
        <v>4.8</v>
      </c>
      <c r="H274" s="44">
        <v>4.8</v>
      </c>
      <c r="I274" s="44">
        <v>4.8</v>
      </c>
      <c r="J274" s="44">
        <v>4.8</v>
      </c>
      <c r="K274" s="44">
        <v>4.8</v>
      </c>
      <c r="L274" s="44">
        <v>4.8</v>
      </c>
      <c r="M274" s="44">
        <v>4.8</v>
      </c>
      <c r="N274" s="44">
        <v>4.8</v>
      </c>
      <c r="O274" s="44">
        <v>4.8</v>
      </c>
      <c r="P274" s="44">
        <v>4.8</v>
      </c>
      <c r="Q274" s="44">
        <v>4.8</v>
      </c>
      <c r="R274" s="44">
        <v>4.8</v>
      </c>
      <c r="S274" s="44">
        <v>4.8</v>
      </c>
      <c r="T274" s="44">
        <v>4.8</v>
      </c>
      <c r="U274" s="44">
        <v>4.8</v>
      </c>
      <c r="V274" s="44">
        <v>4.8</v>
      </c>
      <c r="W274" s="44">
        <v>4.8</v>
      </c>
      <c r="X274" s="44">
        <v>4.8</v>
      </c>
      <c r="Y274" s="44">
        <v>4.8</v>
      </c>
      <c r="Z274" s="44">
        <v>4.8</v>
      </c>
      <c r="AA274" s="44">
        <v>4.8</v>
      </c>
    </row>
    <row r="275" spans="1:27" ht="12.75" hidden="1" customHeight="1" outlineLevel="1" x14ac:dyDescent="0.3">
      <c r="A275" s="99" t="s">
        <v>2548</v>
      </c>
      <c r="B275" s="63" t="s">
        <v>81</v>
      </c>
      <c r="C275" s="43" t="s">
        <v>79</v>
      </c>
      <c r="D275" s="44">
        <f>$D$11</f>
        <v>264.79000000000002</v>
      </c>
      <c r="E275" s="44">
        <f t="shared" ref="E275:AA275" si="158">$D$11</f>
        <v>264.79000000000002</v>
      </c>
      <c r="F275" s="44">
        <f t="shared" si="158"/>
        <v>264.79000000000002</v>
      </c>
      <c r="G275" s="44">
        <f t="shared" si="158"/>
        <v>264.79000000000002</v>
      </c>
      <c r="H275" s="44">
        <f t="shared" si="158"/>
        <v>264.79000000000002</v>
      </c>
      <c r="I275" s="44">
        <f t="shared" si="158"/>
        <v>264.79000000000002</v>
      </c>
      <c r="J275" s="44">
        <f t="shared" si="158"/>
        <v>264.79000000000002</v>
      </c>
      <c r="K275" s="44">
        <f t="shared" si="158"/>
        <v>264.79000000000002</v>
      </c>
      <c r="L275" s="44">
        <f t="shared" si="158"/>
        <v>264.79000000000002</v>
      </c>
      <c r="M275" s="44">
        <f t="shared" si="158"/>
        <v>264.79000000000002</v>
      </c>
      <c r="N275" s="44">
        <f t="shared" si="158"/>
        <v>264.79000000000002</v>
      </c>
      <c r="O275" s="44">
        <f t="shared" si="158"/>
        <v>264.79000000000002</v>
      </c>
      <c r="P275" s="44">
        <f t="shared" si="158"/>
        <v>264.79000000000002</v>
      </c>
      <c r="Q275" s="44">
        <f t="shared" si="158"/>
        <v>264.79000000000002</v>
      </c>
      <c r="R275" s="44">
        <f t="shared" si="158"/>
        <v>264.79000000000002</v>
      </c>
      <c r="S275" s="44">
        <f t="shared" si="158"/>
        <v>264.79000000000002</v>
      </c>
      <c r="T275" s="44">
        <f t="shared" si="158"/>
        <v>264.79000000000002</v>
      </c>
      <c r="U275" s="44">
        <f t="shared" si="158"/>
        <v>264.79000000000002</v>
      </c>
      <c r="V275" s="44">
        <f t="shared" si="158"/>
        <v>264.79000000000002</v>
      </c>
      <c r="W275" s="44">
        <f t="shared" si="158"/>
        <v>264.79000000000002</v>
      </c>
      <c r="X275" s="44">
        <f t="shared" si="158"/>
        <v>264.79000000000002</v>
      </c>
      <c r="Y275" s="44">
        <f t="shared" si="158"/>
        <v>264.79000000000002</v>
      </c>
      <c r="Z275" s="44">
        <f t="shared" si="158"/>
        <v>264.79000000000002</v>
      </c>
      <c r="AA275" s="44">
        <f t="shared" si="158"/>
        <v>264.79000000000002</v>
      </c>
    </row>
    <row r="276" spans="1:27" ht="12.75" customHeight="1" collapsed="1" x14ac:dyDescent="0.3">
      <c r="A276" s="98" t="s">
        <v>2549</v>
      </c>
      <c r="B276" s="28" t="str">
        <f>"25"&amp;"."&amp;$B$753&amp;"."&amp;$B$754</f>
        <v>25.02.2024</v>
      </c>
      <c r="C276" s="90" t="s">
        <v>76</v>
      </c>
      <c r="D276" s="91">
        <f>ROUND(((D277+D278+D280+D279)/1000),5)</f>
        <v>1.9091499999999999</v>
      </c>
      <c r="E276" s="91">
        <f>ROUND(((E277+E278+E280+E279)/1000),5)</f>
        <v>1.7555700000000001</v>
      </c>
      <c r="F276" s="91">
        <f>ROUND(((F277+F278+F280+F279)/1000),5)</f>
        <v>1.6520900000000001</v>
      </c>
      <c r="G276" s="91">
        <f t="shared" ref="G276:AA276" si="159">ROUND(((G277+G278+G280+G279)/1000),5)</f>
        <v>1.6437600000000001</v>
      </c>
      <c r="H276" s="91">
        <f t="shared" si="159"/>
        <v>1.6471</v>
      </c>
      <c r="I276" s="91">
        <f t="shared" si="159"/>
        <v>1.6829099999999999</v>
      </c>
      <c r="J276" s="91">
        <f t="shared" si="159"/>
        <v>1.7724200000000001</v>
      </c>
      <c r="K276" s="91">
        <f t="shared" si="159"/>
        <v>1.8433900000000001</v>
      </c>
      <c r="L276" s="91">
        <f t="shared" si="159"/>
        <v>2.0111300000000001</v>
      </c>
      <c r="M276" s="91">
        <f t="shared" si="159"/>
        <v>2.1886100000000002</v>
      </c>
      <c r="N276" s="91">
        <f t="shared" si="159"/>
        <v>2.2511199999999998</v>
      </c>
      <c r="O276" s="91">
        <f t="shared" si="159"/>
        <v>2.2613699999999999</v>
      </c>
      <c r="P276" s="91">
        <f t="shared" si="159"/>
        <v>2.25204</v>
      </c>
      <c r="Q276" s="91">
        <f t="shared" si="159"/>
        <v>2.2418999999999998</v>
      </c>
      <c r="R276" s="91">
        <f t="shared" si="159"/>
        <v>2.2071399999999999</v>
      </c>
      <c r="S276" s="91">
        <f t="shared" si="159"/>
        <v>2.1969099999999999</v>
      </c>
      <c r="T276" s="91">
        <f t="shared" si="159"/>
        <v>2.22268</v>
      </c>
      <c r="U276" s="91">
        <f t="shared" si="159"/>
        <v>2.2577699999999998</v>
      </c>
      <c r="V276" s="91">
        <f t="shared" si="159"/>
        <v>2.3184900000000002</v>
      </c>
      <c r="W276" s="91">
        <f t="shared" si="159"/>
        <v>2.30213</v>
      </c>
      <c r="X276" s="91">
        <f t="shared" si="159"/>
        <v>2.2981799999999999</v>
      </c>
      <c r="Y276" s="91">
        <f t="shared" si="159"/>
        <v>2.2341600000000001</v>
      </c>
      <c r="Z276" s="91">
        <f t="shared" si="159"/>
        <v>2.04426</v>
      </c>
      <c r="AA276" s="91">
        <f t="shared" si="159"/>
        <v>1.8463799999999999</v>
      </c>
    </row>
    <row r="277" spans="1:27" ht="12.75" hidden="1" customHeight="1" outlineLevel="1" x14ac:dyDescent="0.3">
      <c r="A277" s="99" t="s">
        <v>2550</v>
      </c>
      <c r="B277" s="63" t="s">
        <v>238</v>
      </c>
      <c r="C277" s="43" t="s">
        <v>79</v>
      </c>
      <c r="D277" s="44">
        <v>1526.44</v>
      </c>
      <c r="E277" s="44">
        <v>1372.86</v>
      </c>
      <c r="F277" s="44">
        <v>1269.3800000000001</v>
      </c>
      <c r="G277" s="44">
        <v>1261.05</v>
      </c>
      <c r="H277" s="44">
        <v>1264.3900000000001</v>
      </c>
      <c r="I277" s="44">
        <v>1300.2</v>
      </c>
      <c r="J277" s="44">
        <v>1389.71</v>
      </c>
      <c r="K277" s="44">
        <v>1460.68</v>
      </c>
      <c r="L277" s="44">
        <v>1628.42</v>
      </c>
      <c r="M277" s="44">
        <v>1805.9</v>
      </c>
      <c r="N277" s="44">
        <v>1868.41</v>
      </c>
      <c r="O277" s="44">
        <v>1878.66</v>
      </c>
      <c r="P277" s="44">
        <v>1869.33</v>
      </c>
      <c r="Q277" s="44">
        <v>1859.19</v>
      </c>
      <c r="R277" s="44">
        <v>1824.43</v>
      </c>
      <c r="S277" s="44">
        <v>1814.2</v>
      </c>
      <c r="T277" s="44">
        <v>1839.97</v>
      </c>
      <c r="U277" s="44">
        <v>1875.06</v>
      </c>
      <c r="V277" s="44">
        <v>1935.78</v>
      </c>
      <c r="W277" s="44">
        <v>1919.42</v>
      </c>
      <c r="X277" s="44">
        <v>1915.47</v>
      </c>
      <c r="Y277" s="44">
        <v>1851.45</v>
      </c>
      <c r="Z277" s="44">
        <v>1661.55</v>
      </c>
      <c r="AA277" s="44">
        <v>1463.67</v>
      </c>
    </row>
    <row r="278" spans="1:27" ht="12.75" hidden="1" customHeight="1" outlineLevel="1" x14ac:dyDescent="0.3">
      <c r="A278" s="99" t="s">
        <v>2551</v>
      </c>
      <c r="B278" s="63" t="s">
        <v>90</v>
      </c>
      <c r="C278" s="43" t="s">
        <v>79</v>
      </c>
      <c r="D278" s="44">
        <f>$D$158</f>
        <v>113.12</v>
      </c>
      <c r="E278" s="44">
        <f>$D$158</f>
        <v>113.12</v>
      </c>
      <c r="F278" s="44">
        <f t="shared" ref="F278:AA278" si="160">$D$158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3">
      <c r="A279" s="99" t="s">
        <v>2552</v>
      </c>
      <c r="B279" s="63" t="s">
        <v>83</v>
      </c>
      <c r="C279" s="43" t="s">
        <v>79</v>
      </c>
      <c r="D279" s="44">
        <v>4.8</v>
      </c>
      <c r="E279" s="44">
        <v>4.8</v>
      </c>
      <c r="F279" s="44">
        <v>4.8</v>
      </c>
      <c r="G279" s="44">
        <v>4.8</v>
      </c>
      <c r="H279" s="44">
        <v>4.8</v>
      </c>
      <c r="I279" s="44">
        <v>4.8</v>
      </c>
      <c r="J279" s="44">
        <v>4.8</v>
      </c>
      <c r="K279" s="44">
        <v>4.8</v>
      </c>
      <c r="L279" s="44">
        <v>4.8</v>
      </c>
      <c r="M279" s="44">
        <v>4.8</v>
      </c>
      <c r="N279" s="44">
        <v>4.8</v>
      </c>
      <c r="O279" s="44">
        <v>4.8</v>
      </c>
      <c r="P279" s="44">
        <v>4.8</v>
      </c>
      <c r="Q279" s="44">
        <v>4.8</v>
      </c>
      <c r="R279" s="44">
        <v>4.8</v>
      </c>
      <c r="S279" s="44">
        <v>4.8</v>
      </c>
      <c r="T279" s="44">
        <v>4.8</v>
      </c>
      <c r="U279" s="44">
        <v>4.8</v>
      </c>
      <c r="V279" s="44">
        <v>4.8</v>
      </c>
      <c r="W279" s="44">
        <v>4.8</v>
      </c>
      <c r="X279" s="44">
        <v>4.8</v>
      </c>
      <c r="Y279" s="44">
        <v>4.8</v>
      </c>
      <c r="Z279" s="44">
        <v>4.8</v>
      </c>
      <c r="AA279" s="44">
        <v>4.8</v>
      </c>
    </row>
    <row r="280" spans="1:27" ht="12.75" hidden="1" customHeight="1" outlineLevel="1" x14ac:dyDescent="0.3">
      <c r="A280" s="99" t="s">
        <v>2553</v>
      </c>
      <c r="B280" s="63" t="s">
        <v>81</v>
      </c>
      <c r="C280" s="43" t="s">
        <v>79</v>
      </c>
      <c r="D280" s="44">
        <f>$D$11</f>
        <v>264.79000000000002</v>
      </c>
      <c r="E280" s="44">
        <f t="shared" ref="E280:AA280" si="161">$D$11</f>
        <v>264.79000000000002</v>
      </c>
      <c r="F280" s="44">
        <f t="shared" si="161"/>
        <v>264.79000000000002</v>
      </c>
      <c r="G280" s="44">
        <f t="shared" si="161"/>
        <v>264.79000000000002</v>
      </c>
      <c r="H280" s="44">
        <f t="shared" si="161"/>
        <v>264.79000000000002</v>
      </c>
      <c r="I280" s="44">
        <f t="shared" si="161"/>
        <v>264.79000000000002</v>
      </c>
      <c r="J280" s="44">
        <f t="shared" si="161"/>
        <v>264.79000000000002</v>
      </c>
      <c r="K280" s="44">
        <f t="shared" si="161"/>
        <v>264.79000000000002</v>
      </c>
      <c r="L280" s="44">
        <f t="shared" si="161"/>
        <v>264.79000000000002</v>
      </c>
      <c r="M280" s="44">
        <f t="shared" si="161"/>
        <v>264.79000000000002</v>
      </c>
      <c r="N280" s="44">
        <f t="shared" si="161"/>
        <v>264.79000000000002</v>
      </c>
      <c r="O280" s="44">
        <f t="shared" si="161"/>
        <v>264.79000000000002</v>
      </c>
      <c r="P280" s="44">
        <f t="shared" si="161"/>
        <v>264.79000000000002</v>
      </c>
      <c r="Q280" s="44">
        <f t="shared" si="161"/>
        <v>264.79000000000002</v>
      </c>
      <c r="R280" s="44">
        <f t="shared" si="161"/>
        <v>264.79000000000002</v>
      </c>
      <c r="S280" s="44">
        <f t="shared" si="161"/>
        <v>264.79000000000002</v>
      </c>
      <c r="T280" s="44">
        <f t="shared" si="161"/>
        <v>264.79000000000002</v>
      </c>
      <c r="U280" s="44">
        <f t="shared" si="161"/>
        <v>264.79000000000002</v>
      </c>
      <c r="V280" s="44">
        <f t="shared" si="161"/>
        <v>264.79000000000002</v>
      </c>
      <c r="W280" s="44">
        <f t="shared" si="161"/>
        <v>264.79000000000002</v>
      </c>
      <c r="X280" s="44">
        <f t="shared" si="161"/>
        <v>264.79000000000002</v>
      </c>
      <c r="Y280" s="44">
        <f t="shared" si="161"/>
        <v>264.79000000000002</v>
      </c>
      <c r="Z280" s="44">
        <f t="shared" si="161"/>
        <v>264.79000000000002</v>
      </c>
      <c r="AA280" s="44">
        <f t="shared" si="161"/>
        <v>264.79000000000002</v>
      </c>
    </row>
    <row r="281" spans="1:27" ht="12.75" customHeight="1" collapsed="1" x14ac:dyDescent="0.3">
      <c r="A281" s="98" t="s">
        <v>2554</v>
      </c>
      <c r="B281" s="28" t="str">
        <f>"26"&amp;"."&amp;$B$753&amp;"."&amp;$B$754</f>
        <v>26.02.2024</v>
      </c>
      <c r="C281" s="90" t="s">
        <v>76</v>
      </c>
      <c r="D281" s="91">
        <f>ROUND(((D282+D283+D285+D284)/1000),5)</f>
        <v>1.79023</v>
      </c>
      <c r="E281" s="91">
        <f>ROUND(((E282+E283+E285+E284)/1000),5)</f>
        <v>1.66184</v>
      </c>
      <c r="F281" s="91">
        <f>ROUND(((F282+F283+F285+F284)/1000),5)</f>
        <v>1.60477</v>
      </c>
      <c r="G281" s="91">
        <f t="shared" ref="G281:AA281" si="162">ROUND(((G282+G283+G285+G284)/1000),5)</f>
        <v>1.61189</v>
      </c>
      <c r="H281" s="91">
        <f t="shared" si="162"/>
        <v>1.62829</v>
      </c>
      <c r="I281" s="91">
        <f t="shared" si="162"/>
        <v>1.76996</v>
      </c>
      <c r="J281" s="91">
        <f t="shared" si="162"/>
        <v>1.9330499999999999</v>
      </c>
      <c r="K281" s="91">
        <f t="shared" si="162"/>
        <v>2.2164600000000001</v>
      </c>
      <c r="L281" s="91">
        <f t="shared" si="162"/>
        <v>2.3488099999999998</v>
      </c>
      <c r="M281" s="91">
        <f t="shared" si="162"/>
        <v>2.3597800000000002</v>
      </c>
      <c r="N281" s="91">
        <f t="shared" si="162"/>
        <v>2.3795999999999999</v>
      </c>
      <c r="O281" s="91">
        <f t="shared" si="162"/>
        <v>2.4077500000000001</v>
      </c>
      <c r="P281" s="91">
        <f t="shared" si="162"/>
        <v>2.3992200000000001</v>
      </c>
      <c r="Q281" s="91">
        <f t="shared" si="162"/>
        <v>2.4007999999999998</v>
      </c>
      <c r="R281" s="91">
        <f t="shared" si="162"/>
        <v>2.3906900000000002</v>
      </c>
      <c r="S281" s="91">
        <f t="shared" si="162"/>
        <v>2.32762</v>
      </c>
      <c r="T281" s="91">
        <f t="shared" si="162"/>
        <v>2.3113000000000001</v>
      </c>
      <c r="U281" s="91">
        <f t="shared" si="162"/>
        <v>2.3255499999999998</v>
      </c>
      <c r="V281" s="91">
        <f t="shared" si="162"/>
        <v>2.3493200000000001</v>
      </c>
      <c r="W281" s="91">
        <f t="shared" si="162"/>
        <v>2.3747400000000001</v>
      </c>
      <c r="X281" s="91">
        <f t="shared" si="162"/>
        <v>2.2816900000000002</v>
      </c>
      <c r="Y281" s="91">
        <f t="shared" si="162"/>
        <v>2.1640600000000001</v>
      </c>
      <c r="Z281" s="91">
        <f t="shared" si="162"/>
        <v>1.9313899999999999</v>
      </c>
      <c r="AA281" s="91">
        <f t="shared" si="162"/>
        <v>1.68387</v>
      </c>
    </row>
    <row r="282" spans="1:27" ht="12.75" hidden="1" customHeight="1" outlineLevel="1" x14ac:dyDescent="0.3">
      <c r="A282" s="99" t="s">
        <v>2555</v>
      </c>
      <c r="B282" s="63" t="s">
        <v>238</v>
      </c>
      <c r="C282" s="43" t="s">
        <v>79</v>
      </c>
      <c r="D282" s="44">
        <v>1407.52</v>
      </c>
      <c r="E282" s="44">
        <v>1279.1300000000001</v>
      </c>
      <c r="F282" s="44">
        <v>1222.06</v>
      </c>
      <c r="G282" s="44">
        <v>1229.18</v>
      </c>
      <c r="H282" s="44">
        <v>1245.58</v>
      </c>
      <c r="I282" s="44">
        <v>1387.25</v>
      </c>
      <c r="J282" s="44">
        <v>1550.34</v>
      </c>
      <c r="K282" s="44">
        <v>1833.75</v>
      </c>
      <c r="L282" s="44">
        <v>1966.1</v>
      </c>
      <c r="M282" s="44">
        <v>1977.07</v>
      </c>
      <c r="N282" s="44">
        <v>1996.89</v>
      </c>
      <c r="O282" s="44">
        <v>2025.04</v>
      </c>
      <c r="P282" s="44">
        <v>2016.51</v>
      </c>
      <c r="Q282" s="44">
        <v>2018.09</v>
      </c>
      <c r="R282" s="44">
        <v>2007.98</v>
      </c>
      <c r="S282" s="44">
        <v>1944.91</v>
      </c>
      <c r="T282" s="44">
        <v>1928.59</v>
      </c>
      <c r="U282" s="44">
        <v>1942.84</v>
      </c>
      <c r="V282" s="44">
        <v>1966.61</v>
      </c>
      <c r="W282" s="44">
        <v>1992.03</v>
      </c>
      <c r="X282" s="44">
        <v>1898.98</v>
      </c>
      <c r="Y282" s="44">
        <v>1781.35</v>
      </c>
      <c r="Z282" s="44">
        <v>1548.68</v>
      </c>
      <c r="AA282" s="44">
        <v>1301.1600000000001</v>
      </c>
    </row>
    <row r="283" spans="1:27" ht="12.75" hidden="1" customHeight="1" outlineLevel="1" x14ac:dyDescent="0.3">
      <c r="A283" s="99" t="s">
        <v>2556</v>
      </c>
      <c r="B283" s="63" t="s">
        <v>90</v>
      </c>
      <c r="C283" s="43" t="s">
        <v>79</v>
      </c>
      <c r="D283" s="44">
        <f>$D$158</f>
        <v>113.12</v>
      </c>
      <c r="E283" s="44">
        <f>$D$158</f>
        <v>113.12</v>
      </c>
      <c r="F283" s="44">
        <f t="shared" ref="F283:AA283" si="163">$D$158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3">
      <c r="A284" s="99" t="s">
        <v>2557</v>
      </c>
      <c r="B284" s="63" t="s">
        <v>83</v>
      </c>
      <c r="C284" s="43" t="s">
        <v>79</v>
      </c>
      <c r="D284" s="44">
        <v>4.8</v>
      </c>
      <c r="E284" s="44">
        <v>4.8</v>
      </c>
      <c r="F284" s="44">
        <v>4.8</v>
      </c>
      <c r="G284" s="44">
        <v>4.8</v>
      </c>
      <c r="H284" s="44">
        <v>4.8</v>
      </c>
      <c r="I284" s="44">
        <v>4.8</v>
      </c>
      <c r="J284" s="44">
        <v>4.8</v>
      </c>
      <c r="K284" s="44">
        <v>4.8</v>
      </c>
      <c r="L284" s="44">
        <v>4.8</v>
      </c>
      <c r="M284" s="44">
        <v>4.8</v>
      </c>
      <c r="N284" s="44">
        <v>4.8</v>
      </c>
      <c r="O284" s="44">
        <v>4.8</v>
      </c>
      <c r="P284" s="44">
        <v>4.8</v>
      </c>
      <c r="Q284" s="44">
        <v>4.8</v>
      </c>
      <c r="R284" s="44">
        <v>4.8</v>
      </c>
      <c r="S284" s="44">
        <v>4.8</v>
      </c>
      <c r="T284" s="44">
        <v>4.8</v>
      </c>
      <c r="U284" s="44">
        <v>4.8</v>
      </c>
      <c r="V284" s="44">
        <v>4.8</v>
      </c>
      <c r="W284" s="44">
        <v>4.8</v>
      </c>
      <c r="X284" s="44">
        <v>4.8</v>
      </c>
      <c r="Y284" s="44">
        <v>4.8</v>
      </c>
      <c r="Z284" s="44">
        <v>4.8</v>
      </c>
      <c r="AA284" s="44">
        <v>4.8</v>
      </c>
    </row>
    <row r="285" spans="1:27" ht="12.75" hidden="1" customHeight="1" outlineLevel="1" x14ac:dyDescent="0.3">
      <c r="A285" s="99" t="s">
        <v>2558</v>
      </c>
      <c r="B285" s="63" t="s">
        <v>81</v>
      </c>
      <c r="C285" s="43" t="s">
        <v>79</v>
      </c>
      <c r="D285" s="44">
        <f>$D$11</f>
        <v>264.79000000000002</v>
      </c>
      <c r="E285" s="44">
        <f t="shared" ref="E285:AA285" si="164">$D$11</f>
        <v>264.79000000000002</v>
      </c>
      <c r="F285" s="44">
        <f t="shared" si="164"/>
        <v>264.79000000000002</v>
      </c>
      <c r="G285" s="44">
        <f t="shared" si="164"/>
        <v>264.79000000000002</v>
      </c>
      <c r="H285" s="44">
        <f t="shared" si="164"/>
        <v>264.79000000000002</v>
      </c>
      <c r="I285" s="44">
        <f t="shared" si="164"/>
        <v>264.79000000000002</v>
      </c>
      <c r="J285" s="44">
        <f t="shared" si="164"/>
        <v>264.79000000000002</v>
      </c>
      <c r="K285" s="44">
        <f t="shared" si="164"/>
        <v>264.79000000000002</v>
      </c>
      <c r="L285" s="44">
        <f t="shared" si="164"/>
        <v>264.79000000000002</v>
      </c>
      <c r="M285" s="44">
        <f t="shared" si="164"/>
        <v>264.79000000000002</v>
      </c>
      <c r="N285" s="44">
        <f t="shared" si="164"/>
        <v>264.79000000000002</v>
      </c>
      <c r="O285" s="44">
        <f t="shared" si="164"/>
        <v>264.79000000000002</v>
      </c>
      <c r="P285" s="44">
        <f t="shared" si="164"/>
        <v>264.79000000000002</v>
      </c>
      <c r="Q285" s="44">
        <f t="shared" si="164"/>
        <v>264.79000000000002</v>
      </c>
      <c r="R285" s="44">
        <f t="shared" si="164"/>
        <v>264.79000000000002</v>
      </c>
      <c r="S285" s="44">
        <f t="shared" si="164"/>
        <v>264.79000000000002</v>
      </c>
      <c r="T285" s="44">
        <f t="shared" si="164"/>
        <v>264.79000000000002</v>
      </c>
      <c r="U285" s="44">
        <f t="shared" si="164"/>
        <v>264.79000000000002</v>
      </c>
      <c r="V285" s="44">
        <f t="shared" si="164"/>
        <v>264.79000000000002</v>
      </c>
      <c r="W285" s="44">
        <f t="shared" si="164"/>
        <v>264.79000000000002</v>
      </c>
      <c r="X285" s="44">
        <f t="shared" si="164"/>
        <v>264.79000000000002</v>
      </c>
      <c r="Y285" s="44">
        <f t="shared" si="164"/>
        <v>264.79000000000002</v>
      </c>
      <c r="Z285" s="44">
        <f t="shared" si="164"/>
        <v>264.79000000000002</v>
      </c>
      <c r="AA285" s="44">
        <f t="shared" si="164"/>
        <v>264.79000000000002</v>
      </c>
    </row>
    <row r="286" spans="1:27" ht="12.75" customHeight="1" collapsed="1" x14ac:dyDescent="0.3">
      <c r="A286" s="98" t="s">
        <v>2559</v>
      </c>
      <c r="B286" s="28" t="str">
        <f>"27"&amp;"."&amp;$B$753&amp;"."&amp;$B$754</f>
        <v>27.02.2024</v>
      </c>
      <c r="C286" s="90" t="s">
        <v>76</v>
      </c>
      <c r="D286" s="91">
        <f>ROUND(((D287+D288+D290+D289)/1000),5)</f>
        <v>1.6691400000000001</v>
      </c>
      <c r="E286" s="91">
        <f>ROUND(((E287+E288+E290+E289)/1000),5)</f>
        <v>1.6172200000000001</v>
      </c>
      <c r="F286" s="91">
        <f>ROUND(((F287+F288+F290+F289)/1000),5)</f>
        <v>1.5907199999999999</v>
      </c>
      <c r="G286" s="91">
        <f t="shared" ref="G286:AA286" si="165">ROUND(((G287+G288+G290+G289)/1000),5)</f>
        <v>1.58816</v>
      </c>
      <c r="H286" s="91">
        <f t="shared" si="165"/>
        <v>1.6218600000000001</v>
      </c>
      <c r="I286" s="91">
        <f t="shared" si="165"/>
        <v>1.78511</v>
      </c>
      <c r="J286" s="91">
        <f t="shared" si="165"/>
        <v>1.9124399999999999</v>
      </c>
      <c r="K286" s="91">
        <f t="shared" si="165"/>
        <v>2.0689199999999999</v>
      </c>
      <c r="L286" s="91">
        <f t="shared" si="165"/>
        <v>2.2628599999999999</v>
      </c>
      <c r="M286" s="91">
        <f t="shared" si="165"/>
        <v>2.2949000000000002</v>
      </c>
      <c r="N286" s="91">
        <f t="shared" si="165"/>
        <v>2.3208500000000001</v>
      </c>
      <c r="O286" s="91">
        <f t="shared" si="165"/>
        <v>2.4126500000000002</v>
      </c>
      <c r="P286" s="91">
        <f t="shared" si="165"/>
        <v>2.34598</v>
      </c>
      <c r="Q286" s="91">
        <f t="shared" si="165"/>
        <v>2.3338999999999999</v>
      </c>
      <c r="R286" s="91">
        <f t="shared" si="165"/>
        <v>2.31474</v>
      </c>
      <c r="S286" s="91">
        <f t="shared" si="165"/>
        <v>2.2278199999999999</v>
      </c>
      <c r="T286" s="91">
        <f t="shared" si="165"/>
        <v>2.2383600000000001</v>
      </c>
      <c r="U286" s="91">
        <f t="shared" si="165"/>
        <v>2.2696200000000002</v>
      </c>
      <c r="V286" s="91">
        <f t="shared" si="165"/>
        <v>2.2930999999999999</v>
      </c>
      <c r="W286" s="91">
        <f t="shared" si="165"/>
        <v>2.31677</v>
      </c>
      <c r="X286" s="91">
        <f t="shared" si="165"/>
        <v>2.2470300000000001</v>
      </c>
      <c r="Y286" s="91">
        <f t="shared" si="165"/>
        <v>2.1849500000000002</v>
      </c>
      <c r="Z286" s="91">
        <f t="shared" si="165"/>
        <v>1.98461</v>
      </c>
      <c r="AA286" s="91">
        <f t="shared" si="165"/>
        <v>1.7926800000000001</v>
      </c>
    </row>
    <row r="287" spans="1:27" ht="12.75" hidden="1" customHeight="1" outlineLevel="1" x14ac:dyDescent="0.3">
      <c r="A287" s="99" t="s">
        <v>2560</v>
      </c>
      <c r="B287" s="63" t="s">
        <v>238</v>
      </c>
      <c r="C287" s="43" t="s">
        <v>79</v>
      </c>
      <c r="D287" s="44">
        <v>1286.43</v>
      </c>
      <c r="E287" s="44">
        <v>1234.51</v>
      </c>
      <c r="F287" s="44">
        <v>1208.01</v>
      </c>
      <c r="G287" s="44">
        <v>1205.45</v>
      </c>
      <c r="H287" s="44">
        <v>1239.1500000000001</v>
      </c>
      <c r="I287" s="44">
        <v>1402.4</v>
      </c>
      <c r="J287" s="44">
        <v>1529.73</v>
      </c>
      <c r="K287" s="44">
        <v>1686.21</v>
      </c>
      <c r="L287" s="44">
        <v>1880.15</v>
      </c>
      <c r="M287" s="44">
        <v>1912.19</v>
      </c>
      <c r="N287" s="44">
        <v>1938.14</v>
      </c>
      <c r="O287" s="44">
        <v>2029.94</v>
      </c>
      <c r="P287" s="44">
        <v>1963.27</v>
      </c>
      <c r="Q287" s="44">
        <v>1951.19</v>
      </c>
      <c r="R287" s="44">
        <v>1932.03</v>
      </c>
      <c r="S287" s="44">
        <v>1845.11</v>
      </c>
      <c r="T287" s="44">
        <v>1855.65</v>
      </c>
      <c r="U287" s="44">
        <v>1886.91</v>
      </c>
      <c r="V287" s="44">
        <v>1910.39</v>
      </c>
      <c r="W287" s="44">
        <v>1934.06</v>
      </c>
      <c r="X287" s="44">
        <v>1864.32</v>
      </c>
      <c r="Y287" s="44">
        <v>1802.24</v>
      </c>
      <c r="Z287" s="44">
        <v>1601.9</v>
      </c>
      <c r="AA287" s="44">
        <v>1409.97</v>
      </c>
    </row>
    <row r="288" spans="1:27" ht="12.75" hidden="1" customHeight="1" outlineLevel="1" x14ac:dyDescent="0.3">
      <c r="A288" s="99" t="s">
        <v>2561</v>
      </c>
      <c r="B288" s="63" t="s">
        <v>90</v>
      </c>
      <c r="C288" s="43" t="s">
        <v>79</v>
      </c>
      <c r="D288" s="44">
        <f>$D$158</f>
        <v>113.12</v>
      </c>
      <c r="E288" s="44">
        <f>$D$158</f>
        <v>113.12</v>
      </c>
      <c r="F288" s="44">
        <f t="shared" ref="F288:AA288" si="166">$D$158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3">
      <c r="A289" s="99" t="s">
        <v>2562</v>
      </c>
      <c r="B289" s="63" t="s">
        <v>83</v>
      </c>
      <c r="C289" s="43" t="s">
        <v>79</v>
      </c>
      <c r="D289" s="44">
        <v>4.8</v>
      </c>
      <c r="E289" s="44">
        <v>4.8</v>
      </c>
      <c r="F289" s="44">
        <v>4.8</v>
      </c>
      <c r="G289" s="44">
        <v>4.8</v>
      </c>
      <c r="H289" s="44">
        <v>4.8</v>
      </c>
      <c r="I289" s="44">
        <v>4.8</v>
      </c>
      <c r="J289" s="44">
        <v>4.8</v>
      </c>
      <c r="K289" s="44">
        <v>4.8</v>
      </c>
      <c r="L289" s="44">
        <v>4.8</v>
      </c>
      <c r="M289" s="44">
        <v>4.8</v>
      </c>
      <c r="N289" s="44">
        <v>4.8</v>
      </c>
      <c r="O289" s="44">
        <v>4.8</v>
      </c>
      <c r="P289" s="44">
        <v>4.8</v>
      </c>
      <c r="Q289" s="44">
        <v>4.8</v>
      </c>
      <c r="R289" s="44">
        <v>4.8</v>
      </c>
      <c r="S289" s="44">
        <v>4.8</v>
      </c>
      <c r="T289" s="44">
        <v>4.8</v>
      </c>
      <c r="U289" s="44">
        <v>4.8</v>
      </c>
      <c r="V289" s="44">
        <v>4.8</v>
      </c>
      <c r="W289" s="44">
        <v>4.8</v>
      </c>
      <c r="X289" s="44">
        <v>4.8</v>
      </c>
      <c r="Y289" s="44">
        <v>4.8</v>
      </c>
      <c r="Z289" s="44">
        <v>4.8</v>
      </c>
      <c r="AA289" s="44">
        <v>4.8</v>
      </c>
    </row>
    <row r="290" spans="1:27" ht="12.75" hidden="1" customHeight="1" outlineLevel="1" x14ac:dyDescent="0.3">
      <c r="A290" s="99" t="s">
        <v>2563</v>
      </c>
      <c r="B290" s="63" t="s">
        <v>81</v>
      </c>
      <c r="C290" s="43" t="s">
        <v>79</v>
      </c>
      <c r="D290" s="44">
        <f>$D$11</f>
        <v>264.79000000000002</v>
      </c>
      <c r="E290" s="44">
        <f t="shared" ref="E290:AA290" si="167">$D$11</f>
        <v>264.79000000000002</v>
      </c>
      <c r="F290" s="44">
        <f t="shared" si="167"/>
        <v>264.79000000000002</v>
      </c>
      <c r="G290" s="44">
        <f t="shared" si="167"/>
        <v>264.79000000000002</v>
      </c>
      <c r="H290" s="44">
        <f t="shared" si="167"/>
        <v>264.79000000000002</v>
      </c>
      <c r="I290" s="44">
        <f t="shared" si="167"/>
        <v>264.79000000000002</v>
      </c>
      <c r="J290" s="44">
        <f t="shared" si="167"/>
        <v>264.79000000000002</v>
      </c>
      <c r="K290" s="44">
        <f t="shared" si="167"/>
        <v>264.79000000000002</v>
      </c>
      <c r="L290" s="44">
        <f t="shared" si="167"/>
        <v>264.79000000000002</v>
      </c>
      <c r="M290" s="44">
        <f t="shared" si="167"/>
        <v>264.79000000000002</v>
      </c>
      <c r="N290" s="44">
        <f t="shared" si="167"/>
        <v>264.79000000000002</v>
      </c>
      <c r="O290" s="44">
        <f t="shared" si="167"/>
        <v>264.79000000000002</v>
      </c>
      <c r="P290" s="44">
        <f t="shared" si="167"/>
        <v>264.79000000000002</v>
      </c>
      <c r="Q290" s="44">
        <f t="shared" si="167"/>
        <v>264.79000000000002</v>
      </c>
      <c r="R290" s="44">
        <f t="shared" si="167"/>
        <v>264.79000000000002</v>
      </c>
      <c r="S290" s="44">
        <f t="shared" si="167"/>
        <v>264.79000000000002</v>
      </c>
      <c r="T290" s="44">
        <f t="shared" si="167"/>
        <v>264.79000000000002</v>
      </c>
      <c r="U290" s="44">
        <f t="shared" si="167"/>
        <v>264.79000000000002</v>
      </c>
      <c r="V290" s="44">
        <f t="shared" si="167"/>
        <v>264.79000000000002</v>
      </c>
      <c r="W290" s="44">
        <f t="shared" si="167"/>
        <v>264.79000000000002</v>
      </c>
      <c r="X290" s="44">
        <f t="shared" si="167"/>
        <v>264.79000000000002</v>
      </c>
      <c r="Y290" s="44">
        <f t="shared" si="167"/>
        <v>264.79000000000002</v>
      </c>
      <c r="Z290" s="44">
        <f t="shared" si="167"/>
        <v>264.79000000000002</v>
      </c>
      <c r="AA290" s="44">
        <f t="shared" si="167"/>
        <v>264.79000000000002</v>
      </c>
    </row>
    <row r="291" spans="1:27" ht="12.75" customHeight="1" collapsed="1" x14ac:dyDescent="0.3">
      <c r="A291" s="98" t="s">
        <v>2564</v>
      </c>
      <c r="B291" s="28" t="str">
        <f>"28"&amp;"."&amp;$B$753&amp;"."&amp;$B$754</f>
        <v>28.02.2024</v>
      </c>
      <c r="C291" s="90" t="s">
        <v>76</v>
      </c>
      <c r="D291" s="91">
        <f>ROUND(((D292+D293+D295+D294)/1000),5)</f>
        <v>1.6512899999999999</v>
      </c>
      <c r="E291" s="91">
        <f>ROUND(((E292+E293+E295+E294)/1000),5)</f>
        <v>1.6141399999999999</v>
      </c>
      <c r="F291" s="91">
        <f>ROUND(((F292+F293+F295+F294)/1000),5)</f>
        <v>1.59833</v>
      </c>
      <c r="G291" s="91">
        <f t="shared" ref="G291:AA291" si="168">ROUND(((G292+G293+G295+G294)/1000),5)</f>
        <v>1.59537</v>
      </c>
      <c r="H291" s="91">
        <f t="shared" si="168"/>
        <v>1.6237900000000001</v>
      </c>
      <c r="I291" s="91">
        <f t="shared" si="168"/>
        <v>1.7414700000000001</v>
      </c>
      <c r="J291" s="91">
        <f t="shared" si="168"/>
        <v>1.92042</v>
      </c>
      <c r="K291" s="91">
        <f t="shared" si="168"/>
        <v>2.2046899999999998</v>
      </c>
      <c r="L291" s="91">
        <f t="shared" si="168"/>
        <v>2.3143199999999999</v>
      </c>
      <c r="M291" s="91">
        <f t="shared" si="168"/>
        <v>2.3558300000000001</v>
      </c>
      <c r="N291" s="91">
        <f t="shared" si="168"/>
        <v>2.36294</v>
      </c>
      <c r="O291" s="91">
        <f t="shared" si="168"/>
        <v>2.4115199999999999</v>
      </c>
      <c r="P291" s="91">
        <f t="shared" si="168"/>
        <v>2.3898000000000001</v>
      </c>
      <c r="Q291" s="91">
        <f t="shared" si="168"/>
        <v>2.3961999999999999</v>
      </c>
      <c r="R291" s="91">
        <f t="shared" si="168"/>
        <v>2.38422</v>
      </c>
      <c r="S291" s="91">
        <f t="shared" si="168"/>
        <v>2.2862300000000002</v>
      </c>
      <c r="T291" s="91">
        <f t="shared" si="168"/>
        <v>2.2707199999999998</v>
      </c>
      <c r="U291" s="91">
        <f t="shared" si="168"/>
        <v>2.2837999999999998</v>
      </c>
      <c r="V291" s="91">
        <f t="shared" si="168"/>
        <v>2.3378299999999999</v>
      </c>
      <c r="W291" s="91">
        <f t="shared" si="168"/>
        <v>2.3860000000000001</v>
      </c>
      <c r="X291" s="91">
        <f t="shared" si="168"/>
        <v>2.2998699999999999</v>
      </c>
      <c r="Y291" s="91">
        <f t="shared" si="168"/>
        <v>2.20764</v>
      </c>
      <c r="Z291" s="91">
        <f t="shared" si="168"/>
        <v>1.98099</v>
      </c>
      <c r="AA291" s="91">
        <f t="shared" si="168"/>
        <v>1.7095899999999999</v>
      </c>
    </row>
    <row r="292" spans="1:27" ht="12.75" hidden="1" customHeight="1" outlineLevel="1" x14ac:dyDescent="0.3">
      <c r="A292" s="99" t="s">
        <v>2565</v>
      </c>
      <c r="B292" s="63" t="s">
        <v>238</v>
      </c>
      <c r="C292" s="43" t="s">
        <v>79</v>
      </c>
      <c r="D292" s="44">
        <v>1268.58</v>
      </c>
      <c r="E292" s="44">
        <v>1231.43</v>
      </c>
      <c r="F292" s="44">
        <v>1215.6199999999999</v>
      </c>
      <c r="G292" s="44">
        <v>1212.6600000000001</v>
      </c>
      <c r="H292" s="44">
        <v>1241.08</v>
      </c>
      <c r="I292" s="44">
        <v>1358.76</v>
      </c>
      <c r="J292" s="44">
        <v>1537.71</v>
      </c>
      <c r="K292" s="44">
        <v>1821.98</v>
      </c>
      <c r="L292" s="44">
        <v>1931.61</v>
      </c>
      <c r="M292" s="44">
        <v>1973.12</v>
      </c>
      <c r="N292" s="44">
        <v>1980.23</v>
      </c>
      <c r="O292" s="44">
        <v>2028.81</v>
      </c>
      <c r="P292" s="44">
        <v>2007.09</v>
      </c>
      <c r="Q292" s="44">
        <v>2013.49</v>
      </c>
      <c r="R292" s="44">
        <v>2001.51</v>
      </c>
      <c r="S292" s="44">
        <v>1903.52</v>
      </c>
      <c r="T292" s="44">
        <v>1888.01</v>
      </c>
      <c r="U292" s="44">
        <v>1901.09</v>
      </c>
      <c r="V292" s="44">
        <v>1955.12</v>
      </c>
      <c r="W292" s="44">
        <v>2003.29</v>
      </c>
      <c r="X292" s="44">
        <v>1917.16</v>
      </c>
      <c r="Y292" s="44">
        <v>1824.93</v>
      </c>
      <c r="Z292" s="44">
        <v>1598.28</v>
      </c>
      <c r="AA292" s="44">
        <v>1326.88</v>
      </c>
    </row>
    <row r="293" spans="1:27" ht="12.75" hidden="1" customHeight="1" outlineLevel="1" x14ac:dyDescent="0.3">
      <c r="A293" s="99" t="s">
        <v>2566</v>
      </c>
      <c r="B293" s="63" t="s">
        <v>90</v>
      </c>
      <c r="C293" s="43" t="s">
        <v>79</v>
      </c>
      <c r="D293" s="44">
        <f>$D$158</f>
        <v>113.12</v>
      </c>
      <c r="E293" s="44">
        <f>$D$158</f>
        <v>113.12</v>
      </c>
      <c r="F293" s="44">
        <f t="shared" ref="F293:AA293" si="169">$D$158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3">
      <c r="A294" s="99" t="s">
        <v>2567</v>
      </c>
      <c r="B294" s="63" t="s">
        <v>83</v>
      </c>
      <c r="C294" s="43" t="s">
        <v>79</v>
      </c>
      <c r="D294" s="44">
        <v>4.8</v>
      </c>
      <c r="E294" s="44">
        <v>4.8</v>
      </c>
      <c r="F294" s="44">
        <v>4.8</v>
      </c>
      <c r="G294" s="44">
        <v>4.8</v>
      </c>
      <c r="H294" s="44">
        <v>4.8</v>
      </c>
      <c r="I294" s="44">
        <v>4.8</v>
      </c>
      <c r="J294" s="44">
        <v>4.8</v>
      </c>
      <c r="K294" s="44">
        <v>4.8</v>
      </c>
      <c r="L294" s="44">
        <v>4.8</v>
      </c>
      <c r="M294" s="44">
        <v>4.8</v>
      </c>
      <c r="N294" s="44">
        <v>4.8</v>
      </c>
      <c r="O294" s="44">
        <v>4.8</v>
      </c>
      <c r="P294" s="44">
        <v>4.8</v>
      </c>
      <c r="Q294" s="44">
        <v>4.8</v>
      </c>
      <c r="R294" s="44">
        <v>4.8</v>
      </c>
      <c r="S294" s="44">
        <v>4.8</v>
      </c>
      <c r="T294" s="44">
        <v>4.8</v>
      </c>
      <c r="U294" s="44">
        <v>4.8</v>
      </c>
      <c r="V294" s="44">
        <v>4.8</v>
      </c>
      <c r="W294" s="44">
        <v>4.8</v>
      </c>
      <c r="X294" s="44">
        <v>4.8</v>
      </c>
      <c r="Y294" s="44">
        <v>4.8</v>
      </c>
      <c r="Z294" s="44">
        <v>4.8</v>
      </c>
      <c r="AA294" s="44">
        <v>4.8</v>
      </c>
    </row>
    <row r="295" spans="1:27" ht="12.75" hidden="1" customHeight="1" outlineLevel="1" x14ac:dyDescent="0.3">
      <c r="A295" s="99" t="s">
        <v>2568</v>
      </c>
      <c r="B295" s="63" t="s">
        <v>81</v>
      </c>
      <c r="C295" s="43" t="s">
        <v>79</v>
      </c>
      <c r="D295" s="44">
        <f>$D$11</f>
        <v>264.79000000000002</v>
      </c>
      <c r="E295" s="44">
        <f t="shared" ref="E295:AA295" si="170">$D$11</f>
        <v>264.79000000000002</v>
      </c>
      <c r="F295" s="44">
        <f t="shared" si="170"/>
        <v>264.79000000000002</v>
      </c>
      <c r="G295" s="44">
        <f t="shared" si="170"/>
        <v>264.79000000000002</v>
      </c>
      <c r="H295" s="44">
        <f t="shared" si="170"/>
        <v>264.79000000000002</v>
      </c>
      <c r="I295" s="44">
        <f t="shared" si="170"/>
        <v>264.79000000000002</v>
      </c>
      <c r="J295" s="44">
        <f t="shared" si="170"/>
        <v>264.79000000000002</v>
      </c>
      <c r="K295" s="44">
        <f t="shared" si="170"/>
        <v>264.79000000000002</v>
      </c>
      <c r="L295" s="44">
        <f t="shared" si="170"/>
        <v>264.79000000000002</v>
      </c>
      <c r="M295" s="44">
        <f t="shared" si="170"/>
        <v>264.79000000000002</v>
      </c>
      <c r="N295" s="44">
        <f t="shared" si="170"/>
        <v>264.79000000000002</v>
      </c>
      <c r="O295" s="44">
        <f t="shared" si="170"/>
        <v>264.79000000000002</v>
      </c>
      <c r="P295" s="44">
        <f t="shared" si="170"/>
        <v>264.79000000000002</v>
      </c>
      <c r="Q295" s="44">
        <f t="shared" si="170"/>
        <v>264.79000000000002</v>
      </c>
      <c r="R295" s="44">
        <f t="shared" si="170"/>
        <v>264.79000000000002</v>
      </c>
      <c r="S295" s="44">
        <f t="shared" si="170"/>
        <v>264.79000000000002</v>
      </c>
      <c r="T295" s="44">
        <f t="shared" si="170"/>
        <v>264.79000000000002</v>
      </c>
      <c r="U295" s="44">
        <f t="shared" si="170"/>
        <v>264.79000000000002</v>
      </c>
      <c r="V295" s="44">
        <f t="shared" si="170"/>
        <v>264.79000000000002</v>
      </c>
      <c r="W295" s="44">
        <f t="shared" si="170"/>
        <v>264.79000000000002</v>
      </c>
      <c r="X295" s="44">
        <f t="shared" si="170"/>
        <v>264.79000000000002</v>
      </c>
      <c r="Y295" s="44">
        <f t="shared" si="170"/>
        <v>264.79000000000002</v>
      </c>
      <c r="Z295" s="44">
        <f t="shared" si="170"/>
        <v>264.79000000000002</v>
      </c>
      <c r="AA295" s="44">
        <f t="shared" si="170"/>
        <v>264.79000000000002</v>
      </c>
    </row>
    <row r="296" spans="1:27" ht="12.75" customHeight="1" collapsed="1" x14ac:dyDescent="0.3">
      <c r="A296" s="98" t="s">
        <v>2569</v>
      </c>
      <c r="B296" s="28" t="str">
        <f>"29"&amp;"."&amp;$B$753&amp;"."&amp;$B$754</f>
        <v>29.02.2024</v>
      </c>
      <c r="C296" s="90" t="s">
        <v>76</v>
      </c>
      <c r="D296" s="91">
        <f>ROUND(((D297+D298+D300+D299)/1000),5)</f>
        <v>1.6735</v>
      </c>
      <c r="E296" s="91">
        <f>ROUND(((E297+E298+E300+E299)/1000),5)</f>
        <v>1.64116</v>
      </c>
      <c r="F296" s="91">
        <f>ROUND(((F297+F298+F300+F299)/1000),5)</f>
        <v>1.6305499999999999</v>
      </c>
      <c r="G296" s="91">
        <f t="shared" ref="G296:AA296" si="171">ROUND(((G297+G298+G300+G299)/1000),5)</f>
        <v>1.63836</v>
      </c>
      <c r="H296" s="91">
        <f t="shared" si="171"/>
        <v>1.65615</v>
      </c>
      <c r="I296" s="91">
        <f t="shared" si="171"/>
        <v>1.8148899999999999</v>
      </c>
      <c r="J296" s="91">
        <f t="shared" si="171"/>
        <v>1.9700500000000001</v>
      </c>
      <c r="K296" s="91">
        <f t="shared" si="171"/>
        <v>2.15028</v>
      </c>
      <c r="L296" s="91">
        <f t="shared" si="171"/>
        <v>2.3351500000000001</v>
      </c>
      <c r="M296" s="91">
        <f t="shared" si="171"/>
        <v>2.3552399999999998</v>
      </c>
      <c r="N296" s="91">
        <f t="shared" si="171"/>
        <v>2.3706200000000002</v>
      </c>
      <c r="O296" s="91">
        <f t="shared" si="171"/>
        <v>2.39866</v>
      </c>
      <c r="P296" s="91">
        <f t="shared" si="171"/>
        <v>2.3799700000000001</v>
      </c>
      <c r="Q296" s="91">
        <f t="shared" si="171"/>
        <v>2.3839000000000001</v>
      </c>
      <c r="R296" s="91">
        <f t="shared" si="171"/>
        <v>2.37737</v>
      </c>
      <c r="S296" s="91">
        <f t="shared" si="171"/>
        <v>2.3078099999999999</v>
      </c>
      <c r="T296" s="91">
        <f t="shared" si="171"/>
        <v>2.2751399999999999</v>
      </c>
      <c r="U296" s="91">
        <f t="shared" si="171"/>
        <v>2.2911199999999998</v>
      </c>
      <c r="V296" s="91">
        <f t="shared" si="171"/>
        <v>2.3392599999999999</v>
      </c>
      <c r="W296" s="91">
        <f t="shared" si="171"/>
        <v>2.3876900000000001</v>
      </c>
      <c r="X296" s="91">
        <f t="shared" si="171"/>
        <v>2.31176</v>
      </c>
      <c r="Y296" s="91">
        <f t="shared" si="171"/>
        <v>2.20966</v>
      </c>
      <c r="Z296" s="91">
        <f t="shared" si="171"/>
        <v>2.01993</v>
      </c>
      <c r="AA296" s="91">
        <f t="shared" si="171"/>
        <v>1.8278000000000001</v>
      </c>
    </row>
    <row r="297" spans="1:27" ht="12.75" hidden="1" customHeight="1" outlineLevel="1" x14ac:dyDescent="0.3">
      <c r="A297" s="99" t="s">
        <v>2570</v>
      </c>
      <c r="B297" s="63" t="s">
        <v>238</v>
      </c>
      <c r="C297" s="43" t="s">
        <v>79</v>
      </c>
      <c r="D297" s="44">
        <v>1290.79</v>
      </c>
      <c r="E297" s="44">
        <v>1258.45</v>
      </c>
      <c r="F297" s="44">
        <v>1247.8399999999999</v>
      </c>
      <c r="G297" s="44">
        <v>1255.6500000000001</v>
      </c>
      <c r="H297" s="44">
        <v>1273.44</v>
      </c>
      <c r="I297" s="44">
        <v>1432.18</v>
      </c>
      <c r="J297" s="44">
        <v>1587.34</v>
      </c>
      <c r="K297" s="44">
        <v>1767.57</v>
      </c>
      <c r="L297" s="44">
        <v>1952.44</v>
      </c>
      <c r="M297" s="44">
        <v>1972.53</v>
      </c>
      <c r="N297" s="44">
        <v>1987.91</v>
      </c>
      <c r="O297" s="44">
        <v>2015.95</v>
      </c>
      <c r="P297" s="44">
        <v>1997.26</v>
      </c>
      <c r="Q297" s="44">
        <v>2001.19</v>
      </c>
      <c r="R297" s="44">
        <v>1994.66</v>
      </c>
      <c r="S297" s="44">
        <v>1925.1</v>
      </c>
      <c r="T297" s="44">
        <v>1892.43</v>
      </c>
      <c r="U297" s="44">
        <v>1908.41</v>
      </c>
      <c r="V297" s="44">
        <v>1956.55</v>
      </c>
      <c r="W297" s="44">
        <v>2004.98</v>
      </c>
      <c r="X297" s="44">
        <v>1929.05</v>
      </c>
      <c r="Y297" s="44">
        <v>1826.95</v>
      </c>
      <c r="Z297" s="44">
        <v>1637.22</v>
      </c>
      <c r="AA297" s="44">
        <v>1445.09</v>
      </c>
    </row>
    <row r="298" spans="1:27" ht="12.75" hidden="1" customHeight="1" outlineLevel="1" x14ac:dyDescent="0.3">
      <c r="A298" s="99" t="s">
        <v>2571</v>
      </c>
      <c r="B298" s="63" t="s">
        <v>90</v>
      </c>
      <c r="C298" s="43" t="s">
        <v>79</v>
      </c>
      <c r="D298" s="44">
        <f>$D$158</f>
        <v>113.12</v>
      </c>
      <c r="E298" s="44">
        <f>$D$158</f>
        <v>113.12</v>
      </c>
      <c r="F298" s="44">
        <f t="shared" ref="F298:AA298" si="172">$D$158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3">
      <c r="A299" s="99" t="s">
        <v>2572</v>
      </c>
      <c r="B299" s="63" t="s">
        <v>83</v>
      </c>
      <c r="C299" s="43" t="s">
        <v>79</v>
      </c>
      <c r="D299" s="44">
        <v>4.8</v>
      </c>
      <c r="E299" s="44">
        <v>4.8</v>
      </c>
      <c r="F299" s="44">
        <v>4.8</v>
      </c>
      <c r="G299" s="44">
        <v>4.8</v>
      </c>
      <c r="H299" s="44">
        <v>4.8</v>
      </c>
      <c r="I299" s="44">
        <v>4.8</v>
      </c>
      <c r="J299" s="44">
        <v>4.8</v>
      </c>
      <c r="K299" s="44">
        <v>4.8</v>
      </c>
      <c r="L299" s="44">
        <v>4.8</v>
      </c>
      <c r="M299" s="44">
        <v>4.8</v>
      </c>
      <c r="N299" s="44">
        <v>4.8</v>
      </c>
      <c r="O299" s="44">
        <v>4.8</v>
      </c>
      <c r="P299" s="44">
        <v>4.8</v>
      </c>
      <c r="Q299" s="44">
        <v>4.8</v>
      </c>
      <c r="R299" s="44">
        <v>4.8</v>
      </c>
      <c r="S299" s="44">
        <v>4.8</v>
      </c>
      <c r="T299" s="44">
        <v>4.8</v>
      </c>
      <c r="U299" s="44">
        <v>4.8</v>
      </c>
      <c r="V299" s="44">
        <v>4.8</v>
      </c>
      <c r="W299" s="44">
        <v>4.8</v>
      </c>
      <c r="X299" s="44">
        <v>4.8</v>
      </c>
      <c r="Y299" s="44">
        <v>4.8</v>
      </c>
      <c r="Z299" s="44">
        <v>4.8</v>
      </c>
      <c r="AA299" s="44">
        <v>4.8</v>
      </c>
    </row>
    <row r="300" spans="1:27" ht="12.75" hidden="1" customHeight="1" outlineLevel="1" x14ac:dyDescent="0.3">
      <c r="A300" s="99" t="s">
        <v>2573</v>
      </c>
      <c r="B300" s="63" t="s">
        <v>81</v>
      </c>
      <c r="C300" s="43" t="s">
        <v>79</v>
      </c>
      <c r="D300" s="44">
        <f>$D$11</f>
        <v>264.79000000000002</v>
      </c>
      <c r="E300" s="44">
        <f t="shared" ref="E300:AA300" si="173">$D$11</f>
        <v>264.79000000000002</v>
      </c>
      <c r="F300" s="44">
        <f t="shared" si="173"/>
        <v>264.79000000000002</v>
      </c>
      <c r="G300" s="44">
        <f t="shared" si="173"/>
        <v>264.79000000000002</v>
      </c>
      <c r="H300" s="44">
        <f t="shared" si="173"/>
        <v>264.79000000000002</v>
      </c>
      <c r="I300" s="44">
        <f t="shared" si="173"/>
        <v>264.79000000000002</v>
      </c>
      <c r="J300" s="44">
        <f t="shared" si="173"/>
        <v>264.79000000000002</v>
      </c>
      <c r="K300" s="44">
        <f t="shared" si="173"/>
        <v>264.79000000000002</v>
      </c>
      <c r="L300" s="44">
        <f t="shared" si="173"/>
        <v>264.79000000000002</v>
      </c>
      <c r="M300" s="44">
        <f t="shared" si="173"/>
        <v>264.79000000000002</v>
      </c>
      <c r="N300" s="44">
        <f t="shared" si="173"/>
        <v>264.79000000000002</v>
      </c>
      <c r="O300" s="44">
        <f t="shared" si="173"/>
        <v>264.79000000000002</v>
      </c>
      <c r="P300" s="44">
        <f t="shared" si="173"/>
        <v>264.79000000000002</v>
      </c>
      <c r="Q300" s="44">
        <f t="shared" si="173"/>
        <v>264.79000000000002</v>
      </c>
      <c r="R300" s="44">
        <f t="shared" si="173"/>
        <v>264.79000000000002</v>
      </c>
      <c r="S300" s="44">
        <f t="shared" si="173"/>
        <v>264.79000000000002</v>
      </c>
      <c r="T300" s="44">
        <f t="shared" si="173"/>
        <v>264.79000000000002</v>
      </c>
      <c r="U300" s="44">
        <f t="shared" si="173"/>
        <v>264.79000000000002</v>
      </c>
      <c r="V300" s="44">
        <f t="shared" si="173"/>
        <v>264.79000000000002</v>
      </c>
      <c r="W300" s="44">
        <f t="shared" si="173"/>
        <v>264.79000000000002</v>
      </c>
      <c r="X300" s="44">
        <f t="shared" si="173"/>
        <v>264.79000000000002</v>
      </c>
      <c r="Y300" s="44">
        <f t="shared" si="173"/>
        <v>264.79000000000002</v>
      </c>
      <c r="Z300" s="44">
        <f t="shared" si="173"/>
        <v>264.79000000000002</v>
      </c>
      <c r="AA300" s="44">
        <f t="shared" si="173"/>
        <v>264.79000000000002</v>
      </c>
    </row>
    <row r="301" spans="1:27" ht="12.75" customHeight="1" collapsed="1" x14ac:dyDescent="0.3">
      <c r="A301" s="100"/>
      <c r="B301" s="101" t="s">
        <v>382</v>
      </c>
      <c r="C301" s="102"/>
      <c r="D301" s="103"/>
      <c r="E301" s="103"/>
      <c r="F301" s="103"/>
      <c r="G301" s="103"/>
      <c r="I301" s="39"/>
    </row>
    <row r="302" spans="1:27" ht="12.75" customHeight="1" x14ac:dyDescent="0.3">
      <c r="A302" s="100"/>
      <c r="B302" s="101" t="s">
        <v>382</v>
      </c>
      <c r="C302" s="102"/>
      <c r="D302" s="103"/>
      <c r="E302" s="103"/>
      <c r="F302" s="103"/>
      <c r="G302" s="103"/>
      <c r="I302" s="39"/>
    </row>
    <row r="303" spans="1:27" ht="12.75" customHeight="1" x14ac:dyDescent="0.3">
      <c r="A303" s="182" t="s">
        <v>529</v>
      </c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4"/>
    </row>
    <row r="304" spans="1:27" ht="27.6" x14ac:dyDescent="0.25">
      <c r="A304" s="26" t="s">
        <v>64</v>
      </c>
      <c r="B304" s="27" t="s">
        <v>210</v>
      </c>
      <c r="C304" s="26" t="s">
        <v>211</v>
      </c>
      <c r="D304" s="27" t="s">
        <v>212</v>
      </c>
      <c r="E304" s="27" t="s">
        <v>213</v>
      </c>
      <c r="F304" s="27" t="s">
        <v>214</v>
      </c>
      <c r="G304" s="27" t="s">
        <v>215</v>
      </c>
      <c r="H304" s="27" t="s">
        <v>216</v>
      </c>
      <c r="I304" s="27" t="s">
        <v>217</v>
      </c>
      <c r="J304" s="27" t="s">
        <v>218</v>
      </c>
      <c r="K304" s="27" t="s">
        <v>219</v>
      </c>
      <c r="L304" s="27" t="s">
        <v>220</v>
      </c>
      <c r="M304" s="27" t="s">
        <v>221</v>
      </c>
      <c r="N304" s="27" t="s">
        <v>222</v>
      </c>
      <c r="O304" s="27" t="s">
        <v>223</v>
      </c>
      <c r="P304" s="27" t="s">
        <v>224</v>
      </c>
      <c r="Q304" s="27" t="s">
        <v>225</v>
      </c>
      <c r="R304" s="27" t="s">
        <v>226</v>
      </c>
      <c r="S304" s="27" t="s">
        <v>227</v>
      </c>
      <c r="T304" s="27" t="s">
        <v>228</v>
      </c>
      <c r="U304" s="27" t="s">
        <v>229</v>
      </c>
      <c r="V304" s="27" t="s">
        <v>230</v>
      </c>
      <c r="W304" s="27" t="s">
        <v>231</v>
      </c>
      <c r="X304" s="27" t="s">
        <v>232</v>
      </c>
      <c r="Y304" s="27" t="s">
        <v>233</v>
      </c>
      <c r="Z304" s="27" t="s">
        <v>234</v>
      </c>
      <c r="AA304" s="27" t="s">
        <v>235</v>
      </c>
    </row>
    <row r="305" spans="1:27" ht="12.75" customHeight="1" x14ac:dyDescent="0.3">
      <c r="A305" s="98" t="s">
        <v>2574</v>
      </c>
      <c r="B305" s="28" t="str">
        <f>"01"&amp;"."&amp;$B$753&amp;"."&amp;$B$754</f>
        <v>01.02.2024</v>
      </c>
      <c r="C305" s="90" t="s">
        <v>76</v>
      </c>
      <c r="D305" s="91">
        <f>ROUND(((D306+D307+D309+D308)/1000),5)</f>
        <v>1.8959699999999999</v>
      </c>
      <c r="E305" s="91">
        <f>ROUND(((E306+E307+E309+E308)/1000),5)</f>
        <v>1.74261</v>
      </c>
      <c r="F305" s="91">
        <f>ROUND(((F306+F307+F309+F308)/1000),5)</f>
        <v>1.7209300000000001</v>
      </c>
      <c r="G305" s="91">
        <f t="shared" ref="G305:AA305" si="174">ROUND(((G306+G307+G309+G308)/1000),5)</f>
        <v>1.6964399999999999</v>
      </c>
      <c r="H305" s="91">
        <f t="shared" si="174"/>
        <v>1.7336400000000001</v>
      </c>
      <c r="I305" s="91">
        <f t="shared" si="174"/>
        <v>1.87348</v>
      </c>
      <c r="J305" s="91">
        <f t="shared" si="174"/>
        <v>1.99902</v>
      </c>
      <c r="K305" s="91">
        <f t="shared" si="174"/>
        <v>2.2901400000000001</v>
      </c>
      <c r="L305" s="91">
        <f t="shared" si="174"/>
        <v>2.46861</v>
      </c>
      <c r="M305" s="91">
        <f t="shared" si="174"/>
        <v>2.5009700000000001</v>
      </c>
      <c r="N305" s="91">
        <f t="shared" si="174"/>
        <v>2.5329299999999999</v>
      </c>
      <c r="O305" s="91">
        <f t="shared" si="174"/>
        <v>2.5337399999999999</v>
      </c>
      <c r="P305" s="91">
        <f t="shared" si="174"/>
        <v>2.5407799999999998</v>
      </c>
      <c r="Q305" s="91">
        <f t="shared" si="174"/>
        <v>2.548</v>
      </c>
      <c r="R305" s="91">
        <f t="shared" si="174"/>
        <v>2.5446599999999999</v>
      </c>
      <c r="S305" s="91">
        <f t="shared" si="174"/>
        <v>2.4908800000000002</v>
      </c>
      <c r="T305" s="91">
        <f t="shared" si="174"/>
        <v>2.4814799999999999</v>
      </c>
      <c r="U305" s="91">
        <f t="shared" si="174"/>
        <v>2.5009199999999998</v>
      </c>
      <c r="V305" s="91">
        <f t="shared" si="174"/>
        <v>2.5005199999999999</v>
      </c>
      <c r="W305" s="91">
        <f t="shared" si="174"/>
        <v>2.5092099999999999</v>
      </c>
      <c r="X305" s="91">
        <f t="shared" si="174"/>
        <v>2.3581599999999998</v>
      </c>
      <c r="Y305" s="91">
        <f t="shared" si="174"/>
        <v>2.2404999999999999</v>
      </c>
      <c r="Z305" s="91">
        <f t="shared" si="174"/>
        <v>2.0069599999999999</v>
      </c>
      <c r="AA305" s="91">
        <f t="shared" si="174"/>
        <v>1.92577</v>
      </c>
    </row>
    <row r="306" spans="1:27" ht="12.75" hidden="1" customHeight="1" outlineLevel="1" x14ac:dyDescent="0.3">
      <c r="A306" s="99" t="s">
        <v>2575</v>
      </c>
      <c r="B306" s="63" t="s">
        <v>238</v>
      </c>
      <c r="C306" s="43" t="s">
        <v>79</v>
      </c>
      <c r="D306" s="44">
        <v>1409.35</v>
      </c>
      <c r="E306" s="44">
        <v>1255.99</v>
      </c>
      <c r="F306" s="44">
        <v>1234.31</v>
      </c>
      <c r="G306" s="44">
        <v>1209.82</v>
      </c>
      <c r="H306" s="44">
        <v>1247.02</v>
      </c>
      <c r="I306" s="44">
        <v>1386.86</v>
      </c>
      <c r="J306" s="44">
        <v>1512.4</v>
      </c>
      <c r="K306" s="44">
        <v>1803.52</v>
      </c>
      <c r="L306" s="44">
        <v>1981.99</v>
      </c>
      <c r="M306" s="44">
        <v>2014.35</v>
      </c>
      <c r="N306" s="44">
        <v>2046.31</v>
      </c>
      <c r="O306" s="44">
        <v>2047.12</v>
      </c>
      <c r="P306" s="44">
        <v>2054.16</v>
      </c>
      <c r="Q306" s="44">
        <v>2061.38</v>
      </c>
      <c r="R306" s="44">
        <v>2058.04</v>
      </c>
      <c r="S306" s="44">
        <v>2004.26</v>
      </c>
      <c r="T306" s="44">
        <v>1994.86</v>
      </c>
      <c r="U306" s="44">
        <v>2014.3</v>
      </c>
      <c r="V306" s="44">
        <v>2013.9</v>
      </c>
      <c r="W306" s="44">
        <v>2022.59</v>
      </c>
      <c r="X306" s="44">
        <v>1871.54</v>
      </c>
      <c r="Y306" s="44">
        <v>1753.88</v>
      </c>
      <c r="Z306" s="44">
        <v>1520.34</v>
      </c>
      <c r="AA306" s="44">
        <v>1439.15</v>
      </c>
    </row>
    <row r="307" spans="1:27" ht="12.75" hidden="1" customHeight="1" outlineLevel="1" x14ac:dyDescent="0.3">
      <c r="A307" s="99" t="s">
        <v>2576</v>
      </c>
      <c r="B307" s="63" t="s">
        <v>90</v>
      </c>
      <c r="C307" s="43" t="s">
        <v>79</v>
      </c>
      <c r="D307" s="44">
        <v>217.03</v>
      </c>
      <c r="E307" s="44">
        <f>$D$307</f>
        <v>217.03</v>
      </c>
      <c r="F307" s="44">
        <f t="shared" ref="F307:AA307" si="175">$D$307</f>
        <v>217.03</v>
      </c>
      <c r="G307" s="44">
        <f t="shared" si="175"/>
        <v>217.03</v>
      </c>
      <c r="H307" s="44">
        <f t="shared" si="175"/>
        <v>217.03</v>
      </c>
      <c r="I307" s="44">
        <f t="shared" si="175"/>
        <v>217.03</v>
      </c>
      <c r="J307" s="44">
        <f t="shared" si="175"/>
        <v>217.03</v>
      </c>
      <c r="K307" s="44">
        <f t="shared" si="175"/>
        <v>217.03</v>
      </c>
      <c r="L307" s="44">
        <f t="shared" si="175"/>
        <v>217.03</v>
      </c>
      <c r="M307" s="44">
        <f t="shared" si="175"/>
        <v>217.03</v>
      </c>
      <c r="N307" s="44">
        <f t="shared" si="175"/>
        <v>217.03</v>
      </c>
      <c r="O307" s="44">
        <f t="shared" si="175"/>
        <v>217.03</v>
      </c>
      <c r="P307" s="44">
        <f t="shared" si="175"/>
        <v>217.03</v>
      </c>
      <c r="Q307" s="44">
        <f t="shared" si="175"/>
        <v>217.03</v>
      </c>
      <c r="R307" s="44">
        <f t="shared" si="175"/>
        <v>217.03</v>
      </c>
      <c r="S307" s="44">
        <f t="shared" si="175"/>
        <v>217.03</v>
      </c>
      <c r="T307" s="44">
        <f t="shared" si="175"/>
        <v>217.03</v>
      </c>
      <c r="U307" s="44">
        <f t="shared" si="175"/>
        <v>217.03</v>
      </c>
      <c r="V307" s="44">
        <f t="shared" si="175"/>
        <v>217.03</v>
      </c>
      <c r="W307" s="44">
        <f t="shared" si="175"/>
        <v>217.03</v>
      </c>
      <c r="X307" s="44">
        <f t="shared" si="175"/>
        <v>217.03</v>
      </c>
      <c r="Y307" s="44">
        <f t="shared" si="175"/>
        <v>217.03</v>
      </c>
      <c r="Z307" s="44">
        <f t="shared" si="175"/>
        <v>217.03</v>
      </c>
      <c r="AA307" s="44">
        <f t="shared" si="175"/>
        <v>217.03</v>
      </c>
    </row>
    <row r="308" spans="1:27" ht="12.75" hidden="1" customHeight="1" outlineLevel="1" x14ac:dyDescent="0.3">
      <c r="A308" s="99" t="s">
        <v>2577</v>
      </c>
      <c r="B308" s="63" t="s">
        <v>83</v>
      </c>
      <c r="C308" s="43" t="s">
        <v>79</v>
      </c>
      <c r="D308" s="44">
        <v>4.8</v>
      </c>
      <c r="E308" s="44">
        <v>4.8</v>
      </c>
      <c r="F308" s="44">
        <v>4.8</v>
      </c>
      <c r="G308" s="44">
        <v>4.8</v>
      </c>
      <c r="H308" s="44">
        <v>4.8</v>
      </c>
      <c r="I308" s="44">
        <v>4.8</v>
      </c>
      <c r="J308" s="44">
        <v>4.8</v>
      </c>
      <c r="K308" s="44">
        <v>4.8</v>
      </c>
      <c r="L308" s="44">
        <v>4.8</v>
      </c>
      <c r="M308" s="44">
        <v>4.8</v>
      </c>
      <c r="N308" s="44">
        <v>4.8</v>
      </c>
      <c r="O308" s="44">
        <v>4.8</v>
      </c>
      <c r="P308" s="44">
        <v>4.8</v>
      </c>
      <c r="Q308" s="44">
        <v>4.8</v>
      </c>
      <c r="R308" s="44">
        <v>4.8</v>
      </c>
      <c r="S308" s="44">
        <v>4.8</v>
      </c>
      <c r="T308" s="44">
        <v>4.8</v>
      </c>
      <c r="U308" s="44">
        <v>4.8</v>
      </c>
      <c r="V308" s="44">
        <v>4.8</v>
      </c>
      <c r="W308" s="44">
        <v>4.8</v>
      </c>
      <c r="X308" s="44">
        <v>4.8</v>
      </c>
      <c r="Y308" s="44">
        <v>4.8</v>
      </c>
      <c r="Z308" s="44">
        <v>4.8</v>
      </c>
      <c r="AA308" s="44">
        <v>4.8</v>
      </c>
    </row>
    <row r="309" spans="1:27" ht="12.75" hidden="1" customHeight="1" outlineLevel="1" x14ac:dyDescent="0.3">
      <c r="A309" s="99" t="s">
        <v>2578</v>
      </c>
      <c r="B309" s="63" t="s">
        <v>81</v>
      </c>
      <c r="C309" s="43" t="s">
        <v>79</v>
      </c>
      <c r="D309" s="44">
        <f>$D$11</f>
        <v>264.79000000000002</v>
      </c>
      <c r="E309" s="44">
        <f t="shared" ref="E309:AA309" si="176">$D$11</f>
        <v>264.79000000000002</v>
      </c>
      <c r="F309" s="44">
        <f t="shared" si="176"/>
        <v>264.79000000000002</v>
      </c>
      <c r="G309" s="44">
        <f t="shared" si="176"/>
        <v>264.79000000000002</v>
      </c>
      <c r="H309" s="44">
        <f t="shared" si="176"/>
        <v>264.79000000000002</v>
      </c>
      <c r="I309" s="44">
        <f t="shared" si="176"/>
        <v>264.79000000000002</v>
      </c>
      <c r="J309" s="44">
        <f t="shared" si="176"/>
        <v>264.79000000000002</v>
      </c>
      <c r="K309" s="44">
        <f t="shared" si="176"/>
        <v>264.79000000000002</v>
      </c>
      <c r="L309" s="44">
        <f t="shared" si="176"/>
        <v>264.79000000000002</v>
      </c>
      <c r="M309" s="44">
        <f t="shared" si="176"/>
        <v>264.79000000000002</v>
      </c>
      <c r="N309" s="44">
        <f t="shared" si="176"/>
        <v>264.79000000000002</v>
      </c>
      <c r="O309" s="44">
        <f t="shared" si="176"/>
        <v>264.79000000000002</v>
      </c>
      <c r="P309" s="44">
        <f t="shared" si="176"/>
        <v>264.79000000000002</v>
      </c>
      <c r="Q309" s="44">
        <f t="shared" si="176"/>
        <v>264.79000000000002</v>
      </c>
      <c r="R309" s="44">
        <f t="shared" si="176"/>
        <v>264.79000000000002</v>
      </c>
      <c r="S309" s="44">
        <f t="shared" si="176"/>
        <v>264.79000000000002</v>
      </c>
      <c r="T309" s="44">
        <f t="shared" si="176"/>
        <v>264.79000000000002</v>
      </c>
      <c r="U309" s="44">
        <f t="shared" si="176"/>
        <v>264.79000000000002</v>
      </c>
      <c r="V309" s="44">
        <f t="shared" si="176"/>
        <v>264.79000000000002</v>
      </c>
      <c r="W309" s="44">
        <f t="shared" si="176"/>
        <v>264.79000000000002</v>
      </c>
      <c r="X309" s="44">
        <f t="shared" si="176"/>
        <v>264.79000000000002</v>
      </c>
      <c r="Y309" s="44">
        <f t="shared" si="176"/>
        <v>264.79000000000002</v>
      </c>
      <c r="Z309" s="44">
        <f t="shared" si="176"/>
        <v>264.79000000000002</v>
      </c>
      <c r="AA309" s="44">
        <f t="shared" si="176"/>
        <v>264.79000000000002</v>
      </c>
    </row>
    <row r="310" spans="1:27" ht="12.75" customHeight="1" collapsed="1" x14ac:dyDescent="0.3">
      <c r="A310" s="98" t="s">
        <v>2579</v>
      </c>
      <c r="B310" s="28" t="str">
        <f>"02"&amp;"."&amp;$B$753&amp;"."&amp;$B$754</f>
        <v>02.02.2024</v>
      </c>
      <c r="C310" s="90" t="s">
        <v>76</v>
      </c>
      <c r="D310" s="91">
        <f>ROUND(((D311+D312+D314+D313)/1000),5)</f>
        <v>1.78718</v>
      </c>
      <c r="E310" s="91">
        <f>ROUND(((E311+E312+E314+E313)/1000),5)</f>
        <v>1.7112700000000001</v>
      </c>
      <c r="F310" s="91">
        <f>ROUND(((F311+F312+F314+F313)/1000),5)</f>
        <v>1.6725000000000001</v>
      </c>
      <c r="G310" s="91">
        <f t="shared" ref="G310:AA310" si="177">ROUND(((G311+G312+G314+G313)/1000),5)</f>
        <v>1.67086</v>
      </c>
      <c r="H310" s="91">
        <f t="shared" si="177"/>
        <v>1.7047699999999999</v>
      </c>
      <c r="I310" s="91">
        <f t="shared" si="177"/>
        <v>1.8114300000000001</v>
      </c>
      <c r="J310" s="91">
        <f t="shared" si="177"/>
        <v>1.96993</v>
      </c>
      <c r="K310" s="91">
        <f t="shared" si="177"/>
        <v>2.2724799999999998</v>
      </c>
      <c r="L310" s="91">
        <f t="shared" si="177"/>
        <v>2.4271099999999999</v>
      </c>
      <c r="M310" s="91">
        <f t="shared" si="177"/>
        <v>2.4617399999999998</v>
      </c>
      <c r="N310" s="91">
        <f t="shared" si="177"/>
        <v>2.5047899999999998</v>
      </c>
      <c r="O310" s="91">
        <f t="shared" si="177"/>
        <v>2.5097999999999998</v>
      </c>
      <c r="P310" s="91">
        <f t="shared" si="177"/>
        <v>2.4925999999999999</v>
      </c>
      <c r="Q310" s="91">
        <f t="shared" si="177"/>
        <v>2.50027</v>
      </c>
      <c r="R310" s="91">
        <f t="shared" si="177"/>
        <v>2.4889299999999999</v>
      </c>
      <c r="S310" s="91">
        <f t="shared" si="177"/>
        <v>2.4254199999999999</v>
      </c>
      <c r="T310" s="91">
        <f t="shared" si="177"/>
        <v>2.39323</v>
      </c>
      <c r="U310" s="91">
        <f t="shared" si="177"/>
        <v>2.4258199999999999</v>
      </c>
      <c r="V310" s="91">
        <f t="shared" si="177"/>
        <v>2.4359999999999999</v>
      </c>
      <c r="W310" s="91">
        <f t="shared" si="177"/>
        <v>2.4647299999999999</v>
      </c>
      <c r="X310" s="91">
        <f t="shared" si="177"/>
        <v>2.3363100000000001</v>
      </c>
      <c r="Y310" s="91">
        <f t="shared" si="177"/>
        <v>2.2227899999999998</v>
      </c>
      <c r="Z310" s="91">
        <f t="shared" si="177"/>
        <v>2.0456599999999998</v>
      </c>
      <c r="AA310" s="91">
        <f t="shared" si="177"/>
        <v>1.9558899999999999</v>
      </c>
    </row>
    <row r="311" spans="1:27" ht="12.75" hidden="1" customHeight="1" outlineLevel="1" x14ac:dyDescent="0.3">
      <c r="A311" s="99" t="s">
        <v>2580</v>
      </c>
      <c r="B311" s="63" t="s">
        <v>238</v>
      </c>
      <c r="C311" s="43" t="s">
        <v>79</v>
      </c>
      <c r="D311" s="44">
        <v>1300.56</v>
      </c>
      <c r="E311" s="44">
        <v>1224.6500000000001</v>
      </c>
      <c r="F311" s="44">
        <v>1185.8800000000001</v>
      </c>
      <c r="G311" s="44">
        <v>1184.24</v>
      </c>
      <c r="H311" s="44">
        <v>1218.1500000000001</v>
      </c>
      <c r="I311" s="44">
        <v>1324.81</v>
      </c>
      <c r="J311" s="44">
        <v>1483.31</v>
      </c>
      <c r="K311" s="44">
        <v>1785.86</v>
      </c>
      <c r="L311" s="44">
        <v>1940.49</v>
      </c>
      <c r="M311" s="44">
        <v>1975.12</v>
      </c>
      <c r="N311" s="44">
        <v>2018.17</v>
      </c>
      <c r="O311" s="44">
        <v>2023.18</v>
      </c>
      <c r="P311" s="44">
        <v>2005.98</v>
      </c>
      <c r="Q311" s="44">
        <v>2013.65</v>
      </c>
      <c r="R311" s="44">
        <v>2002.31</v>
      </c>
      <c r="S311" s="44">
        <v>1938.8</v>
      </c>
      <c r="T311" s="44">
        <v>1906.61</v>
      </c>
      <c r="U311" s="44">
        <v>1939.2</v>
      </c>
      <c r="V311" s="44">
        <v>1949.38</v>
      </c>
      <c r="W311" s="44">
        <v>1978.11</v>
      </c>
      <c r="X311" s="44">
        <v>1849.69</v>
      </c>
      <c r="Y311" s="44">
        <v>1736.17</v>
      </c>
      <c r="Z311" s="44">
        <v>1559.04</v>
      </c>
      <c r="AA311" s="44">
        <v>1469.27</v>
      </c>
    </row>
    <row r="312" spans="1:27" ht="12.75" hidden="1" customHeight="1" outlineLevel="1" x14ac:dyDescent="0.3">
      <c r="A312" s="99" t="s">
        <v>2581</v>
      </c>
      <c r="B312" s="63" t="s">
        <v>90</v>
      </c>
      <c r="C312" s="43" t="s">
        <v>79</v>
      </c>
      <c r="D312" s="44">
        <f>$D$307</f>
        <v>217.03</v>
      </c>
      <c r="E312" s="44">
        <f t="shared" ref="E312:AA312" si="178">$D$307</f>
        <v>217.03</v>
      </c>
      <c r="F312" s="44">
        <f t="shared" si="178"/>
        <v>217.03</v>
      </c>
      <c r="G312" s="44">
        <f t="shared" si="178"/>
        <v>217.03</v>
      </c>
      <c r="H312" s="44">
        <f t="shared" si="178"/>
        <v>217.03</v>
      </c>
      <c r="I312" s="44">
        <f t="shared" si="178"/>
        <v>217.03</v>
      </c>
      <c r="J312" s="44">
        <f t="shared" si="178"/>
        <v>217.03</v>
      </c>
      <c r="K312" s="44">
        <f t="shared" si="178"/>
        <v>217.03</v>
      </c>
      <c r="L312" s="44">
        <f t="shared" si="178"/>
        <v>217.03</v>
      </c>
      <c r="M312" s="44">
        <f t="shared" si="178"/>
        <v>217.03</v>
      </c>
      <c r="N312" s="44">
        <f t="shared" si="178"/>
        <v>217.03</v>
      </c>
      <c r="O312" s="44">
        <f t="shared" si="178"/>
        <v>217.03</v>
      </c>
      <c r="P312" s="44">
        <f t="shared" si="178"/>
        <v>217.03</v>
      </c>
      <c r="Q312" s="44">
        <f t="shared" si="178"/>
        <v>217.03</v>
      </c>
      <c r="R312" s="44">
        <f t="shared" si="178"/>
        <v>217.03</v>
      </c>
      <c r="S312" s="44">
        <f t="shared" si="178"/>
        <v>217.03</v>
      </c>
      <c r="T312" s="44">
        <f t="shared" si="178"/>
        <v>217.03</v>
      </c>
      <c r="U312" s="44">
        <f t="shared" si="178"/>
        <v>217.03</v>
      </c>
      <c r="V312" s="44">
        <f t="shared" si="178"/>
        <v>217.03</v>
      </c>
      <c r="W312" s="44">
        <f t="shared" si="178"/>
        <v>217.03</v>
      </c>
      <c r="X312" s="44">
        <f t="shared" si="178"/>
        <v>217.03</v>
      </c>
      <c r="Y312" s="44">
        <f t="shared" si="178"/>
        <v>217.03</v>
      </c>
      <c r="Z312" s="44">
        <f t="shared" si="178"/>
        <v>217.03</v>
      </c>
      <c r="AA312" s="44">
        <f t="shared" si="178"/>
        <v>217.03</v>
      </c>
    </row>
    <row r="313" spans="1:27" ht="12.75" hidden="1" customHeight="1" outlineLevel="1" x14ac:dyDescent="0.3">
      <c r="A313" s="99" t="s">
        <v>2582</v>
      </c>
      <c r="B313" s="63" t="s">
        <v>83</v>
      </c>
      <c r="C313" s="43" t="s">
        <v>79</v>
      </c>
      <c r="D313" s="44">
        <v>4.8</v>
      </c>
      <c r="E313" s="44">
        <v>4.8</v>
      </c>
      <c r="F313" s="44">
        <v>4.8</v>
      </c>
      <c r="G313" s="44">
        <v>4.8</v>
      </c>
      <c r="H313" s="44">
        <v>4.8</v>
      </c>
      <c r="I313" s="44">
        <v>4.8</v>
      </c>
      <c r="J313" s="44">
        <v>4.8</v>
      </c>
      <c r="K313" s="44">
        <v>4.8</v>
      </c>
      <c r="L313" s="44">
        <v>4.8</v>
      </c>
      <c r="M313" s="44">
        <v>4.8</v>
      </c>
      <c r="N313" s="44">
        <v>4.8</v>
      </c>
      <c r="O313" s="44">
        <v>4.8</v>
      </c>
      <c r="P313" s="44">
        <v>4.8</v>
      </c>
      <c r="Q313" s="44">
        <v>4.8</v>
      </c>
      <c r="R313" s="44">
        <v>4.8</v>
      </c>
      <c r="S313" s="44">
        <v>4.8</v>
      </c>
      <c r="T313" s="44">
        <v>4.8</v>
      </c>
      <c r="U313" s="44">
        <v>4.8</v>
      </c>
      <c r="V313" s="44">
        <v>4.8</v>
      </c>
      <c r="W313" s="44">
        <v>4.8</v>
      </c>
      <c r="X313" s="44">
        <v>4.8</v>
      </c>
      <c r="Y313" s="44">
        <v>4.8</v>
      </c>
      <c r="Z313" s="44">
        <v>4.8</v>
      </c>
      <c r="AA313" s="44">
        <v>4.8</v>
      </c>
    </row>
    <row r="314" spans="1:27" ht="12.75" hidden="1" customHeight="1" outlineLevel="1" x14ac:dyDescent="0.3">
      <c r="A314" s="99" t="s">
        <v>2583</v>
      </c>
      <c r="B314" s="63" t="s">
        <v>81</v>
      </c>
      <c r="C314" s="43" t="s">
        <v>79</v>
      </c>
      <c r="D314" s="44">
        <f>$D$11</f>
        <v>264.79000000000002</v>
      </c>
      <c r="E314" s="44">
        <f t="shared" ref="E314:AA314" si="179">$D$11</f>
        <v>264.79000000000002</v>
      </c>
      <c r="F314" s="44">
        <f t="shared" si="179"/>
        <v>264.79000000000002</v>
      </c>
      <c r="G314" s="44">
        <f t="shared" si="179"/>
        <v>264.79000000000002</v>
      </c>
      <c r="H314" s="44">
        <f t="shared" si="179"/>
        <v>264.79000000000002</v>
      </c>
      <c r="I314" s="44">
        <f t="shared" si="179"/>
        <v>264.79000000000002</v>
      </c>
      <c r="J314" s="44">
        <f t="shared" si="179"/>
        <v>264.79000000000002</v>
      </c>
      <c r="K314" s="44">
        <f t="shared" si="179"/>
        <v>264.79000000000002</v>
      </c>
      <c r="L314" s="44">
        <f t="shared" si="179"/>
        <v>264.79000000000002</v>
      </c>
      <c r="M314" s="44">
        <f t="shared" si="179"/>
        <v>264.79000000000002</v>
      </c>
      <c r="N314" s="44">
        <f t="shared" si="179"/>
        <v>264.79000000000002</v>
      </c>
      <c r="O314" s="44">
        <f t="shared" si="179"/>
        <v>264.79000000000002</v>
      </c>
      <c r="P314" s="44">
        <f t="shared" si="179"/>
        <v>264.79000000000002</v>
      </c>
      <c r="Q314" s="44">
        <f t="shared" si="179"/>
        <v>264.79000000000002</v>
      </c>
      <c r="R314" s="44">
        <f t="shared" si="179"/>
        <v>264.79000000000002</v>
      </c>
      <c r="S314" s="44">
        <f t="shared" si="179"/>
        <v>264.79000000000002</v>
      </c>
      <c r="T314" s="44">
        <f t="shared" si="179"/>
        <v>264.79000000000002</v>
      </c>
      <c r="U314" s="44">
        <f t="shared" si="179"/>
        <v>264.79000000000002</v>
      </c>
      <c r="V314" s="44">
        <f t="shared" si="179"/>
        <v>264.79000000000002</v>
      </c>
      <c r="W314" s="44">
        <f t="shared" si="179"/>
        <v>264.79000000000002</v>
      </c>
      <c r="X314" s="44">
        <f t="shared" si="179"/>
        <v>264.79000000000002</v>
      </c>
      <c r="Y314" s="44">
        <f t="shared" si="179"/>
        <v>264.79000000000002</v>
      </c>
      <c r="Z314" s="44">
        <f t="shared" si="179"/>
        <v>264.79000000000002</v>
      </c>
      <c r="AA314" s="44">
        <f t="shared" si="179"/>
        <v>264.79000000000002</v>
      </c>
    </row>
    <row r="315" spans="1:27" ht="12.75" customHeight="1" collapsed="1" x14ac:dyDescent="0.3">
      <c r="A315" s="98" t="s">
        <v>2584</v>
      </c>
      <c r="B315" s="28" t="str">
        <f>"03"&amp;"."&amp;$B$753&amp;"."&amp;$B$754</f>
        <v>03.02.2024</v>
      </c>
      <c r="C315" s="90" t="s">
        <v>76</v>
      </c>
      <c r="D315" s="91">
        <f>ROUND(((D316+D317+D319+D318)/1000),5)</f>
        <v>1.9593499999999999</v>
      </c>
      <c r="E315" s="91">
        <f>ROUND(((E316+E317+E319+E318)/1000),5)</f>
        <v>1.8389500000000001</v>
      </c>
      <c r="F315" s="91">
        <f>ROUND(((F316+F317+F319+F318)/1000),5)</f>
        <v>1.7525900000000001</v>
      </c>
      <c r="G315" s="91">
        <f t="shared" ref="G315:AA315" si="180">ROUND(((G316+G317+G319+G318)/1000),5)</f>
        <v>1.7392399999999999</v>
      </c>
      <c r="H315" s="91">
        <f t="shared" si="180"/>
        <v>1.7590699999999999</v>
      </c>
      <c r="I315" s="91">
        <f t="shared" si="180"/>
        <v>1.79731</v>
      </c>
      <c r="J315" s="91">
        <f t="shared" si="180"/>
        <v>1.9023300000000001</v>
      </c>
      <c r="K315" s="91">
        <f t="shared" si="180"/>
        <v>1.9769300000000001</v>
      </c>
      <c r="L315" s="91">
        <f t="shared" si="180"/>
        <v>2.2345000000000002</v>
      </c>
      <c r="M315" s="91">
        <f t="shared" si="180"/>
        <v>2.3507500000000001</v>
      </c>
      <c r="N315" s="91">
        <f t="shared" si="180"/>
        <v>2.4106100000000001</v>
      </c>
      <c r="O315" s="91">
        <f t="shared" si="180"/>
        <v>2.42449</v>
      </c>
      <c r="P315" s="91">
        <f t="shared" si="180"/>
        <v>2.41839</v>
      </c>
      <c r="Q315" s="91">
        <f t="shared" si="180"/>
        <v>2.4203299999999999</v>
      </c>
      <c r="R315" s="91">
        <f t="shared" si="180"/>
        <v>2.3769999999999998</v>
      </c>
      <c r="S315" s="91">
        <f t="shared" si="180"/>
        <v>2.3680300000000001</v>
      </c>
      <c r="T315" s="91">
        <f t="shared" si="180"/>
        <v>2.38307</v>
      </c>
      <c r="U315" s="91">
        <f t="shared" si="180"/>
        <v>2.4243800000000002</v>
      </c>
      <c r="V315" s="91">
        <f t="shared" si="180"/>
        <v>2.4194300000000002</v>
      </c>
      <c r="W315" s="91">
        <f t="shared" si="180"/>
        <v>2.3988999999999998</v>
      </c>
      <c r="X315" s="91">
        <f t="shared" si="180"/>
        <v>2.3459699999999999</v>
      </c>
      <c r="Y315" s="91">
        <f t="shared" si="180"/>
        <v>2.2493699999999999</v>
      </c>
      <c r="Z315" s="91">
        <f t="shared" si="180"/>
        <v>2.04169</v>
      </c>
      <c r="AA315" s="91">
        <f t="shared" si="180"/>
        <v>1.94838</v>
      </c>
    </row>
    <row r="316" spans="1:27" ht="12.75" hidden="1" customHeight="1" outlineLevel="1" x14ac:dyDescent="0.3">
      <c r="A316" s="99" t="s">
        <v>2585</v>
      </c>
      <c r="B316" s="63" t="s">
        <v>238</v>
      </c>
      <c r="C316" s="43" t="s">
        <v>79</v>
      </c>
      <c r="D316" s="44">
        <v>1472.73</v>
      </c>
      <c r="E316" s="44">
        <v>1352.33</v>
      </c>
      <c r="F316" s="44">
        <v>1265.97</v>
      </c>
      <c r="G316" s="44">
        <v>1252.6199999999999</v>
      </c>
      <c r="H316" s="44">
        <v>1272.45</v>
      </c>
      <c r="I316" s="44">
        <v>1310.69</v>
      </c>
      <c r="J316" s="44">
        <v>1415.71</v>
      </c>
      <c r="K316" s="44">
        <v>1490.31</v>
      </c>
      <c r="L316" s="44">
        <v>1747.88</v>
      </c>
      <c r="M316" s="44">
        <v>1864.13</v>
      </c>
      <c r="N316" s="44">
        <v>1923.99</v>
      </c>
      <c r="O316" s="44">
        <v>1937.87</v>
      </c>
      <c r="P316" s="44">
        <v>1931.77</v>
      </c>
      <c r="Q316" s="44">
        <v>1933.71</v>
      </c>
      <c r="R316" s="44">
        <v>1890.38</v>
      </c>
      <c r="S316" s="44">
        <v>1881.41</v>
      </c>
      <c r="T316" s="44">
        <v>1896.45</v>
      </c>
      <c r="U316" s="44">
        <v>1937.76</v>
      </c>
      <c r="V316" s="44">
        <v>1932.81</v>
      </c>
      <c r="W316" s="44">
        <v>1912.28</v>
      </c>
      <c r="X316" s="44">
        <v>1859.35</v>
      </c>
      <c r="Y316" s="44">
        <v>1762.75</v>
      </c>
      <c r="Z316" s="44">
        <v>1555.07</v>
      </c>
      <c r="AA316" s="44">
        <v>1461.76</v>
      </c>
    </row>
    <row r="317" spans="1:27" ht="12.75" hidden="1" customHeight="1" outlineLevel="1" x14ac:dyDescent="0.3">
      <c r="A317" s="99" t="s">
        <v>2586</v>
      </c>
      <c r="B317" s="63" t="s">
        <v>90</v>
      </c>
      <c r="C317" s="43" t="s">
        <v>79</v>
      </c>
      <c r="D317" s="44">
        <f>$D$307</f>
        <v>217.03</v>
      </c>
      <c r="E317" s="44">
        <f t="shared" ref="E317:AA317" si="181">$D$307</f>
        <v>217.03</v>
      </c>
      <c r="F317" s="44">
        <f t="shared" si="181"/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3">
      <c r="A318" s="99" t="s">
        <v>2587</v>
      </c>
      <c r="B318" s="63" t="s">
        <v>83</v>
      </c>
      <c r="C318" s="43" t="s">
        <v>79</v>
      </c>
      <c r="D318" s="44">
        <v>4.8</v>
      </c>
      <c r="E318" s="44">
        <v>4.8</v>
      </c>
      <c r="F318" s="44">
        <v>4.8</v>
      </c>
      <c r="G318" s="44">
        <v>4.8</v>
      </c>
      <c r="H318" s="44">
        <v>4.8</v>
      </c>
      <c r="I318" s="44">
        <v>4.8</v>
      </c>
      <c r="J318" s="44">
        <v>4.8</v>
      </c>
      <c r="K318" s="44">
        <v>4.8</v>
      </c>
      <c r="L318" s="44">
        <v>4.8</v>
      </c>
      <c r="M318" s="44">
        <v>4.8</v>
      </c>
      <c r="N318" s="44">
        <v>4.8</v>
      </c>
      <c r="O318" s="44">
        <v>4.8</v>
      </c>
      <c r="P318" s="44">
        <v>4.8</v>
      </c>
      <c r="Q318" s="44">
        <v>4.8</v>
      </c>
      <c r="R318" s="44">
        <v>4.8</v>
      </c>
      <c r="S318" s="44">
        <v>4.8</v>
      </c>
      <c r="T318" s="44">
        <v>4.8</v>
      </c>
      <c r="U318" s="44">
        <v>4.8</v>
      </c>
      <c r="V318" s="44">
        <v>4.8</v>
      </c>
      <c r="W318" s="44">
        <v>4.8</v>
      </c>
      <c r="X318" s="44">
        <v>4.8</v>
      </c>
      <c r="Y318" s="44">
        <v>4.8</v>
      </c>
      <c r="Z318" s="44">
        <v>4.8</v>
      </c>
      <c r="AA318" s="44">
        <v>4.8</v>
      </c>
    </row>
    <row r="319" spans="1:27" ht="12.75" hidden="1" customHeight="1" outlineLevel="1" x14ac:dyDescent="0.3">
      <c r="A319" s="99" t="s">
        <v>2588</v>
      </c>
      <c r="B319" s="63" t="s">
        <v>81</v>
      </c>
      <c r="C319" s="43" t="s">
        <v>79</v>
      </c>
      <c r="D319" s="44">
        <f>$D$11</f>
        <v>264.79000000000002</v>
      </c>
      <c r="E319" s="44">
        <f t="shared" ref="E319:AA319" si="182">$D$11</f>
        <v>264.79000000000002</v>
      </c>
      <c r="F319" s="44">
        <f t="shared" si="182"/>
        <v>264.79000000000002</v>
      </c>
      <c r="G319" s="44">
        <f t="shared" si="182"/>
        <v>264.79000000000002</v>
      </c>
      <c r="H319" s="44">
        <f t="shared" si="182"/>
        <v>264.79000000000002</v>
      </c>
      <c r="I319" s="44">
        <f t="shared" si="182"/>
        <v>264.79000000000002</v>
      </c>
      <c r="J319" s="44">
        <f t="shared" si="182"/>
        <v>264.79000000000002</v>
      </c>
      <c r="K319" s="44">
        <f t="shared" si="182"/>
        <v>264.79000000000002</v>
      </c>
      <c r="L319" s="44">
        <f t="shared" si="182"/>
        <v>264.79000000000002</v>
      </c>
      <c r="M319" s="44">
        <f t="shared" si="182"/>
        <v>264.79000000000002</v>
      </c>
      <c r="N319" s="44">
        <f t="shared" si="182"/>
        <v>264.79000000000002</v>
      </c>
      <c r="O319" s="44">
        <f t="shared" si="182"/>
        <v>264.79000000000002</v>
      </c>
      <c r="P319" s="44">
        <f t="shared" si="182"/>
        <v>264.79000000000002</v>
      </c>
      <c r="Q319" s="44">
        <f t="shared" si="182"/>
        <v>264.79000000000002</v>
      </c>
      <c r="R319" s="44">
        <f t="shared" si="182"/>
        <v>264.79000000000002</v>
      </c>
      <c r="S319" s="44">
        <f t="shared" si="182"/>
        <v>264.79000000000002</v>
      </c>
      <c r="T319" s="44">
        <f t="shared" si="182"/>
        <v>264.79000000000002</v>
      </c>
      <c r="U319" s="44">
        <f t="shared" si="182"/>
        <v>264.79000000000002</v>
      </c>
      <c r="V319" s="44">
        <f t="shared" si="182"/>
        <v>264.79000000000002</v>
      </c>
      <c r="W319" s="44">
        <f t="shared" si="182"/>
        <v>264.79000000000002</v>
      </c>
      <c r="X319" s="44">
        <f t="shared" si="182"/>
        <v>264.79000000000002</v>
      </c>
      <c r="Y319" s="44">
        <f t="shared" si="182"/>
        <v>264.79000000000002</v>
      </c>
      <c r="Z319" s="44">
        <f t="shared" si="182"/>
        <v>264.79000000000002</v>
      </c>
      <c r="AA319" s="44">
        <f t="shared" si="182"/>
        <v>264.79000000000002</v>
      </c>
    </row>
    <row r="320" spans="1:27" ht="12.75" customHeight="1" collapsed="1" x14ac:dyDescent="0.3">
      <c r="A320" s="98" t="s">
        <v>2589</v>
      </c>
      <c r="B320" s="28" t="str">
        <f>"04"&amp;"."&amp;$B$753&amp;"."&amp;$B$754</f>
        <v>04.02.2024</v>
      </c>
      <c r="C320" s="90" t="s">
        <v>76</v>
      </c>
      <c r="D320" s="91">
        <f>ROUND(((D321+D322+D324+D323)/1000),5)</f>
        <v>1.8852100000000001</v>
      </c>
      <c r="E320" s="91">
        <f>ROUND(((E321+E322+E324+E323)/1000),5)</f>
        <v>1.7266300000000001</v>
      </c>
      <c r="F320" s="91">
        <f>ROUND(((F321+F322+F324+F323)/1000),5)</f>
        <v>1.67618</v>
      </c>
      <c r="G320" s="91">
        <f t="shared" ref="G320:AA320" si="183">ROUND(((G321+G322+G324+G323)/1000),5)</f>
        <v>1.66787</v>
      </c>
      <c r="H320" s="91">
        <f t="shared" si="183"/>
        <v>1.6730400000000001</v>
      </c>
      <c r="I320" s="91">
        <f t="shared" si="183"/>
        <v>1.68933</v>
      </c>
      <c r="J320" s="91">
        <f t="shared" si="183"/>
        <v>1.7240200000000001</v>
      </c>
      <c r="K320" s="91">
        <f t="shared" si="183"/>
        <v>1.87812</v>
      </c>
      <c r="L320" s="91">
        <f t="shared" si="183"/>
        <v>1.99309</v>
      </c>
      <c r="M320" s="91">
        <f t="shared" si="183"/>
        <v>2.2014399999999998</v>
      </c>
      <c r="N320" s="91">
        <f t="shared" si="183"/>
        <v>2.2830900000000001</v>
      </c>
      <c r="O320" s="91">
        <f t="shared" si="183"/>
        <v>2.3106800000000001</v>
      </c>
      <c r="P320" s="91">
        <f t="shared" si="183"/>
        <v>2.3160799999999999</v>
      </c>
      <c r="Q320" s="91">
        <f t="shared" si="183"/>
        <v>2.3199700000000001</v>
      </c>
      <c r="R320" s="91">
        <f t="shared" si="183"/>
        <v>2.2819500000000001</v>
      </c>
      <c r="S320" s="91">
        <f t="shared" si="183"/>
        <v>2.29359</v>
      </c>
      <c r="T320" s="91">
        <f t="shared" si="183"/>
        <v>2.3203900000000002</v>
      </c>
      <c r="U320" s="91">
        <f t="shared" si="183"/>
        <v>2.3730000000000002</v>
      </c>
      <c r="V320" s="91">
        <f t="shared" si="183"/>
        <v>2.3543400000000001</v>
      </c>
      <c r="W320" s="91">
        <f t="shared" si="183"/>
        <v>2.3191600000000001</v>
      </c>
      <c r="X320" s="91">
        <f t="shared" si="183"/>
        <v>2.3118300000000001</v>
      </c>
      <c r="Y320" s="91">
        <f t="shared" si="183"/>
        <v>2.2141799999999998</v>
      </c>
      <c r="Z320" s="91">
        <f t="shared" si="183"/>
        <v>1.9769399999999999</v>
      </c>
      <c r="AA320" s="91">
        <f t="shared" si="183"/>
        <v>1.9288700000000001</v>
      </c>
    </row>
    <row r="321" spans="1:27" ht="12.75" hidden="1" customHeight="1" outlineLevel="1" x14ac:dyDescent="0.3">
      <c r="A321" s="99" t="s">
        <v>2590</v>
      </c>
      <c r="B321" s="63" t="s">
        <v>238</v>
      </c>
      <c r="C321" s="43" t="s">
        <v>79</v>
      </c>
      <c r="D321" s="44">
        <v>1398.59</v>
      </c>
      <c r="E321" s="44">
        <v>1240.01</v>
      </c>
      <c r="F321" s="44">
        <v>1189.56</v>
      </c>
      <c r="G321" s="44">
        <v>1181.25</v>
      </c>
      <c r="H321" s="44">
        <v>1186.42</v>
      </c>
      <c r="I321" s="44">
        <v>1202.71</v>
      </c>
      <c r="J321" s="44">
        <v>1237.4000000000001</v>
      </c>
      <c r="K321" s="44">
        <v>1391.5</v>
      </c>
      <c r="L321" s="44">
        <v>1506.47</v>
      </c>
      <c r="M321" s="44">
        <v>1714.82</v>
      </c>
      <c r="N321" s="44">
        <v>1796.47</v>
      </c>
      <c r="O321" s="44">
        <v>1824.06</v>
      </c>
      <c r="P321" s="44">
        <v>1829.46</v>
      </c>
      <c r="Q321" s="44">
        <v>1833.35</v>
      </c>
      <c r="R321" s="44">
        <v>1795.33</v>
      </c>
      <c r="S321" s="44">
        <v>1806.97</v>
      </c>
      <c r="T321" s="44">
        <v>1833.77</v>
      </c>
      <c r="U321" s="44">
        <v>1886.38</v>
      </c>
      <c r="V321" s="44">
        <v>1867.72</v>
      </c>
      <c r="W321" s="44">
        <v>1832.54</v>
      </c>
      <c r="X321" s="44">
        <v>1825.21</v>
      </c>
      <c r="Y321" s="44">
        <v>1727.56</v>
      </c>
      <c r="Z321" s="44">
        <v>1490.32</v>
      </c>
      <c r="AA321" s="44">
        <v>1442.25</v>
      </c>
    </row>
    <row r="322" spans="1:27" ht="12.75" hidden="1" customHeight="1" outlineLevel="1" x14ac:dyDescent="0.3">
      <c r="A322" s="99" t="s">
        <v>2591</v>
      </c>
      <c r="B322" s="63" t="s">
        <v>90</v>
      </c>
      <c r="C322" s="43" t="s">
        <v>79</v>
      </c>
      <c r="D322" s="44">
        <f>$D$307</f>
        <v>217.03</v>
      </c>
      <c r="E322" s="44">
        <f t="shared" ref="E322:AA322" si="184">$D$307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3">
      <c r="A323" s="99" t="s">
        <v>2592</v>
      </c>
      <c r="B323" s="63" t="s">
        <v>83</v>
      </c>
      <c r="C323" s="43" t="s">
        <v>79</v>
      </c>
      <c r="D323" s="44">
        <v>4.8</v>
      </c>
      <c r="E323" s="44">
        <v>4.8</v>
      </c>
      <c r="F323" s="44">
        <v>4.8</v>
      </c>
      <c r="G323" s="44">
        <v>4.8</v>
      </c>
      <c r="H323" s="44">
        <v>4.8</v>
      </c>
      <c r="I323" s="44">
        <v>4.8</v>
      </c>
      <c r="J323" s="44">
        <v>4.8</v>
      </c>
      <c r="K323" s="44">
        <v>4.8</v>
      </c>
      <c r="L323" s="44">
        <v>4.8</v>
      </c>
      <c r="M323" s="44">
        <v>4.8</v>
      </c>
      <c r="N323" s="44">
        <v>4.8</v>
      </c>
      <c r="O323" s="44">
        <v>4.8</v>
      </c>
      <c r="P323" s="44">
        <v>4.8</v>
      </c>
      <c r="Q323" s="44">
        <v>4.8</v>
      </c>
      <c r="R323" s="44">
        <v>4.8</v>
      </c>
      <c r="S323" s="44">
        <v>4.8</v>
      </c>
      <c r="T323" s="44">
        <v>4.8</v>
      </c>
      <c r="U323" s="44">
        <v>4.8</v>
      </c>
      <c r="V323" s="44">
        <v>4.8</v>
      </c>
      <c r="W323" s="44">
        <v>4.8</v>
      </c>
      <c r="X323" s="44">
        <v>4.8</v>
      </c>
      <c r="Y323" s="44">
        <v>4.8</v>
      </c>
      <c r="Z323" s="44">
        <v>4.8</v>
      </c>
      <c r="AA323" s="44">
        <v>4.8</v>
      </c>
    </row>
    <row r="324" spans="1:27" ht="12.75" hidden="1" customHeight="1" outlineLevel="1" x14ac:dyDescent="0.3">
      <c r="A324" s="99" t="s">
        <v>2593</v>
      </c>
      <c r="B324" s="63" t="s">
        <v>81</v>
      </c>
      <c r="C324" s="43" t="s">
        <v>79</v>
      </c>
      <c r="D324" s="44">
        <f>$D$11</f>
        <v>264.79000000000002</v>
      </c>
      <c r="E324" s="44">
        <f t="shared" ref="E324:AA324" si="185">$D$11</f>
        <v>264.79000000000002</v>
      </c>
      <c r="F324" s="44">
        <f t="shared" si="185"/>
        <v>264.79000000000002</v>
      </c>
      <c r="G324" s="44">
        <f t="shared" si="185"/>
        <v>264.79000000000002</v>
      </c>
      <c r="H324" s="44">
        <f t="shared" si="185"/>
        <v>264.79000000000002</v>
      </c>
      <c r="I324" s="44">
        <f t="shared" si="185"/>
        <v>264.79000000000002</v>
      </c>
      <c r="J324" s="44">
        <f t="shared" si="185"/>
        <v>264.79000000000002</v>
      </c>
      <c r="K324" s="44">
        <f t="shared" si="185"/>
        <v>264.79000000000002</v>
      </c>
      <c r="L324" s="44">
        <f t="shared" si="185"/>
        <v>264.79000000000002</v>
      </c>
      <c r="M324" s="44">
        <f t="shared" si="185"/>
        <v>264.79000000000002</v>
      </c>
      <c r="N324" s="44">
        <f t="shared" si="185"/>
        <v>264.79000000000002</v>
      </c>
      <c r="O324" s="44">
        <f t="shared" si="185"/>
        <v>264.79000000000002</v>
      </c>
      <c r="P324" s="44">
        <f t="shared" si="185"/>
        <v>264.79000000000002</v>
      </c>
      <c r="Q324" s="44">
        <f t="shared" si="185"/>
        <v>264.79000000000002</v>
      </c>
      <c r="R324" s="44">
        <f t="shared" si="185"/>
        <v>264.79000000000002</v>
      </c>
      <c r="S324" s="44">
        <f t="shared" si="185"/>
        <v>264.79000000000002</v>
      </c>
      <c r="T324" s="44">
        <f t="shared" si="185"/>
        <v>264.79000000000002</v>
      </c>
      <c r="U324" s="44">
        <f t="shared" si="185"/>
        <v>264.79000000000002</v>
      </c>
      <c r="V324" s="44">
        <f t="shared" si="185"/>
        <v>264.79000000000002</v>
      </c>
      <c r="W324" s="44">
        <f t="shared" si="185"/>
        <v>264.79000000000002</v>
      </c>
      <c r="X324" s="44">
        <f t="shared" si="185"/>
        <v>264.79000000000002</v>
      </c>
      <c r="Y324" s="44">
        <f t="shared" si="185"/>
        <v>264.79000000000002</v>
      </c>
      <c r="Z324" s="44">
        <f t="shared" si="185"/>
        <v>264.79000000000002</v>
      </c>
      <c r="AA324" s="44">
        <f t="shared" si="185"/>
        <v>264.79000000000002</v>
      </c>
    </row>
    <row r="325" spans="1:27" ht="12.75" customHeight="1" collapsed="1" x14ac:dyDescent="0.3">
      <c r="A325" s="98" t="s">
        <v>2594</v>
      </c>
      <c r="B325" s="28" t="str">
        <f>"05"&amp;"."&amp;$B$753&amp;"."&amp;$B$754</f>
        <v>05.02.2024</v>
      </c>
      <c r="C325" s="90" t="s">
        <v>76</v>
      </c>
      <c r="D325" s="91">
        <f>ROUND(((D326+D327+D329+D328)/1000),5)</f>
        <v>1.79223</v>
      </c>
      <c r="E325" s="91">
        <f>ROUND(((E326+E327+E329+E328)/1000),5)</f>
        <v>1.6844300000000001</v>
      </c>
      <c r="F325" s="91">
        <f>ROUND(((F326+F327+F329+F328)/1000),5)</f>
        <v>1.6613199999999999</v>
      </c>
      <c r="G325" s="91">
        <f t="shared" ref="G325:AA325" si="186">ROUND(((G326+G327+G329+G328)/1000),5)</f>
        <v>1.66872</v>
      </c>
      <c r="H325" s="91">
        <f t="shared" si="186"/>
        <v>1.70682</v>
      </c>
      <c r="I325" s="91">
        <f t="shared" si="186"/>
        <v>1.82114</v>
      </c>
      <c r="J325" s="91">
        <f t="shared" si="186"/>
        <v>1.9917400000000001</v>
      </c>
      <c r="K325" s="91">
        <f t="shared" si="186"/>
        <v>2.2740999999999998</v>
      </c>
      <c r="L325" s="91">
        <f t="shared" si="186"/>
        <v>2.4597799999999999</v>
      </c>
      <c r="M325" s="91">
        <f t="shared" si="186"/>
        <v>2.5173899999999998</v>
      </c>
      <c r="N325" s="91">
        <f t="shared" si="186"/>
        <v>2.5323500000000001</v>
      </c>
      <c r="O325" s="91">
        <f t="shared" si="186"/>
        <v>2.56121</v>
      </c>
      <c r="P325" s="91">
        <f t="shared" si="186"/>
        <v>2.54054</v>
      </c>
      <c r="Q325" s="91">
        <f t="shared" si="186"/>
        <v>2.5262600000000002</v>
      </c>
      <c r="R325" s="91">
        <f t="shared" si="186"/>
        <v>2.5166300000000001</v>
      </c>
      <c r="S325" s="91">
        <f t="shared" si="186"/>
        <v>2.45878</v>
      </c>
      <c r="T325" s="91">
        <f t="shared" si="186"/>
        <v>2.4252600000000002</v>
      </c>
      <c r="U325" s="91">
        <f t="shared" si="186"/>
        <v>2.47458</v>
      </c>
      <c r="V325" s="91">
        <f t="shared" si="186"/>
        <v>2.5068199999999998</v>
      </c>
      <c r="W325" s="91">
        <f t="shared" si="186"/>
        <v>2.5005000000000002</v>
      </c>
      <c r="X325" s="91">
        <f t="shared" si="186"/>
        <v>2.3218100000000002</v>
      </c>
      <c r="Y325" s="91">
        <f t="shared" si="186"/>
        <v>2.2153</v>
      </c>
      <c r="Z325" s="91">
        <f t="shared" si="186"/>
        <v>1.9770700000000001</v>
      </c>
      <c r="AA325" s="91">
        <f t="shared" si="186"/>
        <v>1.8378699999999999</v>
      </c>
    </row>
    <row r="326" spans="1:27" ht="12.75" hidden="1" customHeight="1" outlineLevel="1" x14ac:dyDescent="0.3">
      <c r="A326" s="99" t="s">
        <v>2595</v>
      </c>
      <c r="B326" s="63" t="s">
        <v>238</v>
      </c>
      <c r="C326" s="43" t="s">
        <v>79</v>
      </c>
      <c r="D326" s="44">
        <v>1305.6099999999999</v>
      </c>
      <c r="E326" s="44">
        <v>1197.81</v>
      </c>
      <c r="F326" s="44">
        <v>1174.7</v>
      </c>
      <c r="G326" s="44">
        <v>1182.0999999999999</v>
      </c>
      <c r="H326" s="44">
        <v>1220.2</v>
      </c>
      <c r="I326" s="44">
        <v>1334.52</v>
      </c>
      <c r="J326" s="44">
        <v>1505.12</v>
      </c>
      <c r="K326" s="44">
        <v>1787.48</v>
      </c>
      <c r="L326" s="44">
        <v>1973.16</v>
      </c>
      <c r="M326" s="44">
        <v>2030.77</v>
      </c>
      <c r="N326" s="44">
        <v>2045.73</v>
      </c>
      <c r="O326" s="44">
        <v>2074.59</v>
      </c>
      <c r="P326" s="44">
        <v>2053.92</v>
      </c>
      <c r="Q326" s="44">
        <v>2039.64</v>
      </c>
      <c r="R326" s="44">
        <v>2030.01</v>
      </c>
      <c r="S326" s="44">
        <v>1972.16</v>
      </c>
      <c r="T326" s="44">
        <v>1938.64</v>
      </c>
      <c r="U326" s="44">
        <v>1987.96</v>
      </c>
      <c r="V326" s="44">
        <v>2020.2</v>
      </c>
      <c r="W326" s="44">
        <v>2013.88</v>
      </c>
      <c r="X326" s="44">
        <v>1835.19</v>
      </c>
      <c r="Y326" s="44">
        <v>1728.68</v>
      </c>
      <c r="Z326" s="44">
        <v>1490.45</v>
      </c>
      <c r="AA326" s="44">
        <v>1351.25</v>
      </c>
    </row>
    <row r="327" spans="1:27" ht="12.75" hidden="1" customHeight="1" outlineLevel="1" x14ac:dyDescent="0.3">
      <c r="A327" s="99" t="s">
        <v>2596</v>
      </c>
      <c r="B327" s="63" t="s">
        <v>90</v>
      </c>
      <c r="C327" s="43" t="s">
        <v>79</v>
      </c>
      <c r="D327" s="44">
        <f>$D$307</f>
        <v>217.03</v>
      </c>
      <c r="E327" s="44">
        <f t="shared" ref="E327:AA327" si="187">$D$307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3">
      <c r="A328" s="99" t="s">
        <v>2597</v>
      </c>
      <c r="B328" s="63" t="s">
        <v>83</v>
      </c>
      <c r="C328" s="43" t="s">
        <v>79</v>
      </c>
      <c r="D328" s="44">
        <v>4.8</v>
      </c>
      <c r="E328" s="44">
        <v>4.8</v>
      </c>
      <c r="F328" s="44">
        <v>4.8</v>
      </c>
      <c r="G328" s="44">
        <v>4.8</v>
      </c>
      <c r="H328" s="44">
        <v>4.8</v>
      </c>
      <c r="I328" s="44">
        <v>4.8</v>
      </c>
      <c r="J328" s="44">
        <v>4.8</v>
      </c>
      <c r="K328" s="44">
        <v>4.8</v>
      </c>
      <c r="L328" s="44">
        <v>4.8</v>
      </c>
      <c r="M328" s="44">
        <v>4.8</v>
      </c>
      <c r="N328" s="44">
        <v>4.8</v>
      </c>
      <c r="O328" s="44">
        <v>4.8</v>
      </c>
      <c r="P328" s="44">
        <v>4.8</v>
      </c>
      <c r="Q328" s="44">
        <v>4.8</v>
      </c>
      <c r="R328" s="44">
        <v>4.8</v>
      </c>
      <c r="S328" s="44">
        <v>4.8</v>
      </c>
      <c r="T328" s="44">
        <v>4.8</v>
      </c>
      <c r="U328" s="44">
        <v>4.8</v>
      </c>
      <c r="V328" s="44">
        <v>4.8</v>
      </c>
      <c r="W328" s="44">
        <v>4.8</v>
      </c>
      <c r="X328" s="44">
        <v>4.8</v>
      </c>
      <c r="Y328" s="44">
        <v>4.8</v>
      </c>
      <c r="Z328" s="44">
        <v>4.8</v>
      </c>
      <c r="AA328" s="44">
        <v>4.8</v>
      </c>
    </row>
    <row r="329" spans="1:27" ht="12.75" hidden="1" customHeight="1" outlineLevel="1" x14ac:dyDescent="0.3">
      <c r="A329" s="99" t="s">
        <v>2598</v>
      </c>
      <c r="B329" s="63" t="s">
        <v>81</v>
      </c>
      <c r="C329" s="43" t="s">
        <v>79</v>
      </c>
      <c r="D329" s="44">
        <f>$D$11</f>
        <v>264.79000000000002</v>
      </c>
      <c r="E329" s="44">
        <f t="shared" ref="E329:AA329" si="188">$D$11</f>
        <v>264.79000000000002</v>
      </c>
      <c r="F329" s="44">
        <f t="shared" si="188"/>
        <v>264.79000000000002</v>
      </c>
      <c r="G329" s="44">
        <f t="shared" si="188"/>
        <v>264.79000000000002</v>
      </c>
      <c r="H329" s="44">
        <f t="shared" si="188"/>
        <v>264.79000000000002</v>
      </c>
      <c r="I329" s="44">
        <f t="shared" si="188"/>
        <v>264.79000000000002</v>
      </c>
      <c r="J329" s="44">
        <f t="shared" si="188"/>
        <v>264.79000000000002</v>
      </c>
      <c r="K329" s="44">
        <f t="shared" si="188"/>
        <v>264.79000000000002</v>
      </c>
      <c r="L329" s="44">
        <f t="shared" si="188"/>
        <v>264.79000000000002</v>
      </c>
      <c r="M329" s="44">
        <f t="shared" si="188"/>
        <v>264.79000000000002</v>
      </c>
      <c r="N329" s="44">
        <f t="shared" si="188"/>
        <v>264.79000000000002</v>
      </c>
      <c r="O329" s="44">
        <f t="shared" si="188"/>
        <v>264.79000000000002</v>
      </c>
      <c r="P329" s="44">
        <f t="shared" si="188"/>
        <v>264.79000000000002</v>
      </c>
      <c r="Q329" s="44">
        <f t="shared" si="188"/>
        <v>264.79000000000002</v>
      </c>
      <c r="R329" s="44">
        <f t="shared" si="188"/>
        <v>264.79000000000002</v>
      </c>
      <c r="S329" s="44">
        <f t="shared" si="188"/>
        <v>264.79000000000002</v>
      </c>
      <c r="T329" s="44">
        <f t="shared" si="188"/>
        <v>264.79000000000002</v>
      </c>
      <c r="U329" s="44">
        <f t="shared" si="188"/>
        <v>264.79000000000002</v>
      </c>
      <c r="V329" s="44">
        <f t="shared" si="188"/>
        <v>264.79000000000002</v>
      </c>
      <c r="W329" s="44">
        <f t="shared" si="188"/>
        <v>264.79000000000002</v>
      </c>
      <c r="X329" s="44">
        <f t="shared" si="188"/>
        <v>264.79000000000002</v>
      </c>
      <c r="Y329" s="44">
        <f t="shared" si="188"/>
        <v>264.79000000000002</v>
      </c>
      <c r="Z329" s="44">
        <f t="shared" si="188"/>
        <v>264.79000000000002</v>
      </c>
      <c r="AA329" s="44">
        <f t="shared" si="188"/>
        <v>264.79000000000002</v>
      </c>
    </row>
    <row r="330" spans="1:27" ht="12.75" customHeight="1" collapsed="1" x14ac:dyDescent="0.3">
      <c r="A330" s="98" t="s">
        <v>2599</v>
      </c>
      <c r="B330" s="28" t="str">
        <f>"06"&amp;"."&amp;$B$753&amp;"."&amp;$B$754</f>
        <v>06.02.2024</v>
      </c>
      <c r="C330" s="90" t="s">
        <v>76</v>
      </c>
      <c r="D330" s="91">
        <f>ROUND(((D331+D332+D334+D333)/1000),5)</f>
        <v>1.7377800000000001</v>
      </c>
      <c r="E330" s="91">
        <f>ROUND(((E331+E332+E334+E333)/1000),5)</f>
        <v>1.6787799999999999</v>
      </c>
      <c r="F330" s="91">
        <f>ROUND(((F331+F332+F334+F333)/1000),5)</f>
        <v>1.6494599999999999</v>
      </c>
      <c r="G330" s="91">
        <f t="shared" ref="G330:AA330" si="189">ROUND(((G331+G332+G334+G333)/1000),5)</f>
        <v>1.6377200000000001</v>
      </c>
      <c r="H330" s="91">
        <f t="shared" si="189"/>
        <v>1.6837500000000001</v>
      </c>
      <c r="I330" s="91">
        <f t="shared" si="189"/>
        <v>1.7468300000000001</v>
      </c>
      <c r="J330" s="91">
        <f t="shared" si="189"/>
        <v>1.9124699999999999</v>
      </c>
      <c r="K330" s="91">
        <f t="shared" si="189"/>
        <v>2.16317</v>
      </c>
      <c r="L330" s="91">
        <f t="shared" si="189"/>
        <v>2.3224300000000002</v>
      </c>
      <c r="M330" s="91">
        <f t="shared" si="189"/>
        <v>2.35676</v>
      </c>
      <c r="N330" s="91">
        <f t="shared" si="189"/>
        <v>2.37886</v>
      </c>
      <c r="O330" s="91">
        <f t="shared" si="189"/>
        <v>2.4112300000000002</v>
      </c>
      <c r="P330" s="91">
        <f t="shared" si="189"/>
        <v>2.3843999999999999</v>
      </c>
      <c r="Q330" s="91">
        <f t="shared" si="189"/>
        <v>2.4070900000000002</v>
      </c>
      <c r="R330" s="91">
        <f t="shared" si="189"/>
        <v>2.3930699999999998</v>
      </c>
      <c r="S330" s="91">
        <f t="shared" si="189"/>
        <v>2.3477800000000002</v>
      </c>
      <c r="T330" s="91">
        <f t="shared" si="189"/>
        <v>2.32633</v>
      </c>
      <c r="U330" s="91">
        <f t="shared" si="189"/>
        <v>2.3645700000000001</v>
      </c>
      <c r="V330" s="91">
        <f t="shared" si="189"/>
        <v>2.3697300000000001</v>
      </c>
      <c r="W330" s="91">
        <f t="shared" si="189"/>
        <v>2.3795899999999999</v>
      </c>
      <c r="X330" s="91">
        <f t="shared" si="189"/>
        <v>2.2852899999999998</v>
      </c>
      <c r="Y330" s="91">
        <f t="shared" si="189"/>
        <v>2.1883400000000002</v>
      </c>
      <c r="Z330" s="91">
        <f t="shared" si="189"/>
        <v>1.976</v>
      </c>
      <c r="AA330" s="91">
        <f t="shared" si="189"/>
        <v>1.75891</v>
      </c>
    </row>
    <row r="331" spans="1:27" ht="12.75" hidden="1" customHeight="1" outlineLevel="1" x14ac:dyDescent="0.3">
      <c r="A331" s="99" t="s">
        <v>2600</v>
      </c>
      <c r="B331" s="63" t="s">
        <v>238</v>
      </c>
      <c r="C331" s="43" t="s">
        <v>79</v>
      </c>
      <c r="D331" s="44">
        <v>1251.1600000000001</v>
      </c>
      <c r="E331" s="44">
        <v>1192.1600000000001</v>
      </c>
      <c r="F331" s="44">
        <v>1162.8399999999999</v>
      </c>
      <c r="G331" s="44">
        <v>1151.0999999999999</v>
      </c>
      <c r="H331" s="44">
        <v>1197.1300000000001</v>
      </c>
      <c r="I331" s="44">
        <v>1260.21</v>
      </c>
      <c r="J331" s="44">
        <v>1425.85</v>
      </c>
      <c r="K331" s="44">
        <v>1676.55</v>
      </c>
      <c r="L331" s="44">
        <v>1835.81</v>
      </c>
      <c r="M331" s="44">
        <v>1870.14</v>
      </c>
      <c r="N331" s="44">
        <v>1892.24</v>
      </c>
      <c r="O331" s="44">
        <v>1924.61</v>
      </c>
      <c r="P331" s="44">
        <v>1897.78</v>
      </c>
      <c r="Q331" s="44">
        <v>1920.47</v>
      </c>
      <c r="R331" s="44">
        <v>1906.45</v>
      </c>
      <c r="S331" s="44">
        <v>1861.16</v>
      </c>
      <c r="T331" s="44">
        <v>1839.71</v>
      </c>
      <c r="U331" s="44">
        <v>1877.95</v>
      </c>
      <c r="V331" s="44">
        <v>1883.11</v>
      </c>
      <c r="W331" s="44">
        <v>1892.97</v>
      </c>
      <c r="X331" s="44">
        <v>1798.67</v>
      </c>
      <c r="Y331" s="44">
        <v>1701.72</v>
      </c>
      <c r="Z331" s="44">
        <v>1489.38</v>
      </c>
      <c r="AA331" s="44">
        <v>1272.29</v>
      </c>
    </row>
    <row r="332" spans="1:27" ht="12.75" hidden="1" customHeight="1" outlineLevel="1" x14ac:dyDescent="0.3">
      <c r="A332" s="99" t="s">
        <v>2601</v>
      </c>
      <c r="B332" s="63" t="s">
        <v>90</v>
      </c>
      <c r="C332" s="43" t="s">
        <v>79</v>
      </c>
      <c r="D332" s="44">
        <f>$D$307</f>
        <v>217.03</v>
      </c>
      <c r="E332" s="44">
        <f t="shared" ref="E332:AA332" si="190">$D$307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3">
      <c r="A333" s="99" t="s">
        <v>2602</v>
      </c>
      <c r="B333" s="63" t="s">
        <v>83</v>
      </c>
      <c r="C333" s="43" t="s">
        <v>79</v>
      </c>
      <c r="D333" s="44">
        <v>4.8</v>
      </c>
      <c r="E333" s="44">
        <v>4.8</v>
      </c>
      <c r="F333" s="44">
        <v>4.8</v>
      </c>
      <c r="G333" s="44">
        <v>4.8</v>
      </c>
      <c r="H333" s="44">
        <v>4.8</v>
      </c>
      <c r="I333" s="44">
        <v>4.8</v>
      </c>
      <c r="J333" s="44">
        <v>4.8</v>
      </c>
      <c r="K333" s="44">
        <v>4.8</v>
      </c>
      <c r="L333" s="44">
        <v>4.8</v>
      </c>
      <c r="M333" s="44">
        <v>4.8</v>
      </c>
      <c r="N333" s="44">
        <v>4.8</v>
      </c>
      <c r="O333" s="44">
        <v>4.8</v>
      </c>
      <c r="P333" s="44">
        <v>4.8</v>
      </c>
      <c r="Q333" s="44">
        <v>4.8</v>
      </c>
      <c r="R333" s="44">
        <v>4.8</v>
      </c>
      <c r="S333" s="44">
        <v>4.8</v>
      </c>
      <c r="T333" s="44">
        <v>4.8</v>
      </c>
      <c r="U333" s="44">
        <v>4.8</v>
      </c>
      <c r="V333" s="44">
        <v>4.8</v>
      </c>
      <c r="W333" s="44">
        <v>4.8</v>
      </c>
      <c r="X333" s="44">
        <v>4.8</v>
      </c>
      <c r="Y333" s="44">
        <v>4.8</v>
      </c>
      <c r="Z333" s="44">
        <v>4.8</v>
      </c>
      <c r="AA333" s="44">
        <v>4.8</v>
      </c>
    </row>
    <row r="334" spans="1:27" ht="12.75" hidden="1" customHeight="1" outlineLevel="1" x14ac:dyDescent="0.3">
      <c r="A334" s="99" t="s">
        <v>2603</v>
      </c>
      <c r="B334" s="63" t="s">
        <v>81</v>
      </c>
      <c r="C334" s="43" t="s">
        <v>79</v>
      </c>
      <c r="D334" s="44">
        <f>$D$11</f>
        <v>264.79000000000002</v>
      </c>
      <c r="E334" s="44">
        <f t="shared" ref="E334:AA334" si="191">$D$11</f>
        <v>264.79000000000002</v>
      </c>
      <c r="F334" s="44">
        <f t="shared" si="191"/>
        <v>264.79000000000002</v>
      </c>
      <c r="G334" s="44">
        <f t="shared" si="191"/>
        <v>264.79000000000002</v>
      </c>
      <c r="H334" s="44">
        <f t="shared" si="191"/>
        <v>264.79000000000002</v>
      </c>
      <c r="I334" s="44">
        <f t="shared" si="191"/>
        <v>264.79000000000002</v>
      </c>
      <c r="J334" s="44">
        <f t="shared" si="191"/>
        <v>264.79000000000002</v>
      </c>
      <c r="K334" s="44">
        <f t="shared" si="191"/>
        <v>264.79000000000002</v>
      </c>
      <c r="L334" s="44">
        <f t="shared" si="191"/>
        <v>264.79000000000002</v>
      </c>
      <c r="M334" s="44">
        <f t="shared" si="191"/>
        <v>264.79000000000002</v>
      </c>
      <c r="N334" s="44">
        <f t="shared" si="191"/>
        <v>264.79000000000002</v>
      </c>
      <c r="O334" s="44">
        <f t="shared" si="191"/>
        <v>264.79000000000002</v>
      </c>
      <c r="P334" s="44">
        <f t="shared" si="191"/>
        <v>264.79000000000002</v>
      </c>
      <c r="Q334" s="44">
        <f t="shared" si="191"/>
        <v>264.79000000000002</v>
      </c>
      <c r="R334" s="44">
        <f t="shared" si="191"/>
        <v>264.79000000000002</v>
      </c>
      <c r="S334" s="44">
        <f t="shared" si="191"/>
        <v>264.79000000000002</v>
      </c>
      <c r="T334" s="44">
        <f t="shared" si="191"/>
        <v>264.79000000000002</v>
      </c>
      <c r="U334" s="44">
        <f t="shared" si="191"/>
        <v>264.79000000000002</v>
      </c>
      <c r="V334" s="44">
        <f t="shared" si="191"/>
        <v>264.79000000000002</v>
      </c>
      <c r="W334" s="44">
        <f t="shared" si="191"/>
        <v>264.79000000000002</v>
      </c>
      <c r="X334" s="44">
        <f t="shared" si="191"/>
        <v>264.79000000000002</v>
      </c>
      <c r="Y334" s="44">
        <f t="shared" si="191"/>
        <v>264.79000000000002</v>
      </c>
      <c r="Z334" s="44">
        <f t="shared" si="191"/>
        <v>264.79000000000002</v>
      </c>
      <c r="AA334" s="44">
        <f t="shared" si="191"/>
        <v>264.79000000000002</v>
      </c>
    </row>
    <row r="335" spans="1:27" ht="12.75" customHeight="1" collapsed="1" x14ac:dyDescent="0.3">
      <c r="A335" s="98" t="s">
        <v>2604</v>
      </c>
      <c r="B335" s="28" t="str">
        <f>"07"&amp;"."&amp;$B$753&amp;"."&amp;$B$754</f>
        <v>07.02.2024</v>
      </c>
      <c r="C335" s="90" t="s">
        <v>76</v>
      </c>
      <c r="D335" s="91">
        <f>ROUND(((D336+D337+D339+D338)/1000),5)</f>
        <v>1.7585599999999999</v>
      </c>
      <c r="E335" s="91">
        <f>ROUND(((E336+E337+E339+E338)/1000),5)</f>
        <v>1.7028700000000001</v>
      </c>
      <c r="F335" s="91">
        <f>ROUND(((F336+F337+F339+F338)/1000),5)</f>
        <v>1.6643300000000001</v>
      </c>
      <c r="G335" s="91">
        <f t="shared" ref="G335:AA335" si="192">ROUND(((G336+G337+G339+G338)/1000),5)</f>
        <v>1.6592199999999999</v>
      </c>
      <c r="H335" s="91">
        <f t="shared" si="192"/>
        <v>1.6934499999999999</v>
      </c>
      <c r="I335" s="91">
        <f t="shared" si="192"/>
        <v>1.75057</v>
      </c>
      <c r="J335" s="91">
        <f t="shared" si="192"/>
        <v>1.9372100000000001</v>
      </c>
      <c r="K335" s="91">
        <f t="shared" si="192"/>
        <v>2.21285</v>
      </c>
      <c r="L335" s="91">
        <f t="shared" si="192"/>
        <v>2.3743799999999999</v>
      </c>
      <c r="M335" s="91">
        <f t="shared" si="192"/>
        <v>2.43174</v>
      </c>
      <c r="N335" s="91">
        <f t="shared" si="192"/>
        <v>2.4665300000000001</v>
      </c>
      <c r="O335" s="91">
        <f t="shared" si="192"/>
        <v>2.5033599999999998</v>
      </c>
      <c r="P335" s="91">
        <f t="shared" si="192"/>
        <v>2.4691100000000001</v>
      </c>
      <c r="Q335" s="91">
        <f t="shared" si="192"/>
        <v>2.4980199999999999</v>
      </c>
      <c r="R335" s="91">
        <f t="shared" si="192"/>
        <v>2.4979399999999998</v>
      </c>
      <c r="S335" s="91">
        <f t="shared" si="192"/>
        <v>2.4138299999999999</v>
      </c>
      <c r="T335" s="91">
        <f t="shared" si="192"/>
        <v>2.3832</v>
      </c>
      <c r="U335" s="91">
        <f t="shared" si="192"/>
        <v>2.4220899999999999</v>
      </c>
      <c r="V335" s="91">
        <f t="shared" si="192"/>
        <v>2.4092799999999999</v>
      </c>
      <c r="W335" s="91">
        <f t="shared" si="192"/>
        <v>2.431</v>
      </c>
      <c r="X335" s="91">
        <f t="shared" si="192"/>
        <v>2.3308</v>
      </c>
      <c r="Y335" s="91">
        <f t="shared" si="192"/>
        <v>2.2377199999999999</v>
      </c>
      <c r="Z335" s="91">
        <f t="shared" si="192"/>
        <v>1.9895</v>
      </c>
      <c r="AA335" s="91">
        <f t="shared" si="192"/>
        <v>1.78996</v>
      </c>
    </row>
    <row r="336" spans="1:27" ht="12.75" hidden="1" customHeight="1" outlineLevel="1" x14ac:dyDescent="0.3">
      <c r="A336" s="99" t="s">
        <v>2605</v>
      </c>
      <c r="B336" s="63" t="s">
        <v>238</v>
      </c>
      <c r="C336" s="43" t="s">
        <v>79</v>
      </c>
      <c r="D336" s="44">
        <v>1271.94</v>
      </c>
      <c r="E336" s="44">
        <v>1216.25</v>
      </c>
      <c r="F336" s="44">
        <v>1177.71</v>
      </c>
      <c r="G336" s="44">
        <v>1172.5999999999999</v>
      </c>
      <c r="H336" s="44">
        <v>1206.83</v>
      </c>
      <c r="I336" s="44">
        <v>1263.95</v>
      </c>
      <c r="J336" s="44">
        <v>1450.59</v>
      </c>
      <c r="K336" s="44">
        <v>1726.23</v>
      </c>
      <c r="L336" s="44">
        <v>1887.76</v>
      </c>
      <c r="M336" s="44">
        <v>1945.12</v>
      </c>
      <c r="N336" s="44">
        <v>1979.91</v>
      </c>
      <c r="O336" s="44">
        <v>2016.74</v>
      </c>
      <c r="P336" s="44">
        <v>1982.49</v>
      </c>
      <c r="Q336" s="44">
        <v>2011.4</v>
      </c>
      <c r="R336" s="44">
        <v>2011.32</v>
      </c>
      <c r="S336" s="44">
        <v>1927.21</v>
      </c>
      <c r="T336" s="44">
        <v>1896.58</v>
      </c>
      <c r="U336" s="44">
        <v>1935.47</v>
      </c>
      <c r="V336" s="44">
        <v>1922.66</v>
      </c>
      <c r="W336" s="44">
        <v>1944.38</v>
      </c>
      <c r="X336" s="44">
        <v>1844.18</v>
      </c>
      <c r="Y336" s="44">
        <v>1751.1</v>
      </c>
      <c r="Z336" s="44">
        <v>1502.88</v>
      </c>
      <c r="AA336" s="44">
        <v>1303.3399999999999</v>
      </c>
    </row>
    <row r="337" spans="1:27" ht="12.75" hidden="1" customHeight="1" outlineLevel="1" x14ac:dyDescent="0.3">
      <c r="A337" s="99" t="s">
        <v>2606</v>
      </c>
      <c r="B337" s="63" t="s">
        <v>90</v>
      </c>
      <c r="C337" s="43" t="s">
        <v>79</v>
      </c>
      <c r="D337" s="44">
        <f>$D$307</f>
        <v>217.03</v>
      </c>
      <c r="E337" s="44">
        <f t="shared" ref="E337:AA337" si="193">$D$307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3">
      <c r="A338" s="99" t="s">
        <v>2607</v>
      </c>
      <c r="B338" s="63" t="s">
        <v>83</v>
      </c>
      <c r="C338" s="43" t="s">
        <v>79</v>
      </c>
      <c r="D338" s="44">
        <v>4.8</v>
      </c>
      <c r="E338" s="44">
        <v>4.8</v>
      </c>
      <c r="F338" s="44">
        <v>4.8</v>
      </c>
      <c r="G338" s="44">
        <v>4.8</v>
      </c>
      <c r="H338" s="44">
        <v>4.8</v>
      </c>
      <c r="I338" s="44">
        <v>4.8</v>
      </c>
      <c r="J338" s="44">
        <v>4.8</v>
      </c>
      <c r="K338" s="44">
        <v>4.8</v>
      </c>
      <c r="L338" s="44">
        <v>4.8</v>
      </c>
      <c r="M338" s="44">
        <v>4.8</v>
      </c>
      <c r="N338" s="44">
        <v>4.8</v>
      </c>
      <c r="O338" s="44">
        <v>4.8</v>
      </c>
      <c r="P338" s="44">
        <v>4.8</v>
      </c>
      <c r="Q338" s="44">
        <v>4.8</v>
      </c>
      <c r="R338" s="44">
        <v>4.8</v>
      </c>
      <c r="S338" s="44">
        <v>4.8</v>
      </c>
      <c r="T338" s="44">
        <v>4.8</v>
      </c>
      <c r="U338" s="44">
        <v>4.8</v>
      </c>
      <c r="V338" s="44">
        <v>4.8</v>
      </c>
      <c r="W338" s="44">
        <v>4.8</v>
      </c>
      <c r="X338" s="44">
        <v>4.8</v>
      </c>
      <c r="Y338" s="44">
        <v>4.8</v>
      </c>
      <c r="Z338" s="44">
        <v>4.8</v>
      </c>
      <c r="AA338" s="44">
        <v>4.8</v>
      </c>
    </row>
    <row r="339" spans="1:27" ht="12.75" hidden="1" customHeight="1" outlineLevel="1" x14ac:dyDescent="0.3">
      <c r="A339" s="99" t="s">
        <v>2608</v>
      </c>
      <c r="B339" s="63" t="s">
        <v>81</v>
      </c>
      <c r="C339" s="43" t="s">
        <v>79</v>
      </c>
      <c r="D339" s="44">
        <f>$D$11</f>
        <v>264.79000000000002</v>
      </c>
      <c r="E339" s="44">
        <f t="shared" ref="E339:AA339" si="194">$D$11</f>
        <v>264.79000000000002</v>
      </c>
      <c r="F339" s="44">
        <f t="shared" si="194"/>
        <v>264.79000000000002</v>
      </c>
      <c r="G339" s="44">
        <f t="shared" si="194"/>
        <v>264.79000000000002</v>
      </c>
      <c r="H339" s="44">
        <f t="shared" si="194"/>
        <v>264.79000000000002</v>
      </c>
      <c r="I339" s="44">
        <f t="shared" si="194"/>
        <v>264.79000000000002</v>
      </c>
      <c r="J339" s="44">
        <f t="shared" si="194"/>
        <v>264.79000000000002</v>
      </c>
      <c r="K339" s="44">
        <f t="shared" si="194"/>
        <v>264.79000000000002</v>
      </c>
      <c r="L339" s="44">
        <f t="shared" si="194"/>
        <v>264.79000000000002</v>
      </c>
      <c r="M339" s="44">
        <f t="shared" si="194"/>
        <v>264.79000000000002</v>
      </c>
      <c r="N339" s="44">
        <f t="shared" si="194"/>
        <v>264.79000000000002</v>
      </c>
      <c r="O339" s="44">
        <f t="shared" si="194"/>
        <v>264.79000000000002</v>
      </c>
      <c r="P339" s="44">
        <f t="shared" si="194"/>
        <v>264.79000000000002</v>
      </c>
      <c r="Q339" s="44">
        <f t="shared" si="194"/>
        <v>264.79000000000002</v>
      </c>
      <c r="R339" s="44">
        <f t="shared" si="194"/>
        <v>264.79000000000002</v>
      </c>
      <c r="S339" s="44">
        <f t="shared" si="194"/>
        <v>264.79000000000002</v>
      </c>
      <c r="T339" s="44">
        <f t="shared" si="194"/>
        <v>264.79000000000002</v>
      </c>
      <c r="U339" s="44">
        <f t="shared" si="194"/>
        <v>264.79000000000002</v>
      </c>
      <c r="V339" s="44">
        <f t="shared" si="194"/>
        <v>264.79000000000002</v>
      </c>
      <c r="W339" s="44">
        <f t="shared" si="194"/>
        <v>264.79000000000002</v>
      </c>
      <c r="X339" s="44">
        <f t="shared" si="194"/>
        <v>264.79000000000002</v>
      </c>
      <c r="Y339" s="44">
        <f t="shared" si="194"/>
        <v>264.79000000000002</v>
      </c>
      <c r="Z339" s="44">
        <f t="shared" si="194"/>
        <v>264.79000000000002</v>
      </c>
      <c r="AA339" s="44">
        <f t="shared" si="194"/>
        <v>264.79000000000002</v>
      </c>
    </row>
    <row r="340" spans="1:27" ht="12.75" customHeight="1" collapsed="1" x14ac:dyDescent="0.3">
      <c r="A340" s="98" t="s">
        <v>2609</v>
      </c>
      <c r="B340" s="28" t="str">
        <f>"08"&amp;"."&amp;$B$753&amp;"."&amp;$B$754</f>
        <v>08.02.2024</v>
      </c>
      <c r="C340" s="90" t="s">
        <v>76</v>
      </c>
      <c r="D340" s="91">
        <f>ROUND(((D341+D342+D344+D343)/1000),5)</f>
        <v>1.7586599999999999</v>
      </c>
      <c r="E340" s="91">
        <f>ROUND(((E341+E342+E344+E343)/1000),5)</f>
        <v>1.6734899999999999</v>
      </c>
      <c r="F340" s="91">
        <f>ROUND(((F341+F342+F344+F343)/1000),5)</f>
        <v>1.64096</v>
      </c>
      <c r="G340" s="91">
        <f t="shared" ref="G340:AA340" si="195">ROUND(((G341+G342+G344+G343)/1000),5)</f>
        <v>1.6325400000000001</v>
      </c>
      <c r="H340" s="91">
        <f t="shared" si="195"/>
        <v>1.66568</v>
      </c>
      <c r="I340" s="91">
        <f t="shared" si="195"/>
        <v>1.78301</v>
      </c>
      <c r="J340" s="91">
        <f t="shared" si="195"/>
        <v>1.99221</v>
      </c>
      <c r="K340" s="91">
        <f t="shared" si="195"/>
        <v>2.2871100000000002</v>
      </c>
      <c r="L340" s="91">
        <f t="shared" si="195"/>
        <v>2.40924</v>
      </c>
      <c r="M340" s="91">
        <f t="shared" si="195"/>
        <v>2.4967899999999998</v>
      </c>
      <c r="N340" s="91">
        <f t="shared" si="195"/>
        <v>2.5639500000000002</v>
      </c>
      <c r="O340" s="91">
        <f t="shared" si="195"/>
        <v>2.5802200000000002</v>
      </c>
      <c r="P340" s="91">
        <f t="shared" si="195"/>
        <v>2.5523699999999998</v>
      </c>
      <c r="Q340" s="91">
        <f t="shared" si="195"/>
        <v>2.5590799999999998</v>
      </c>
      <c r="R340" s="91">
        <f t="shared" si="195"/>
        <v>2.54555</v>
      </c>
      <c r="S340" s="91">
        <f t="shared" si="195"/>
        <v>2.4822799999999998</v>
      </c>
      <c r="T340" s="91">
        <f t="shared" si="195"/>
        <v>2.5607899999999999</v>
      </c>
      <c r="U340" s="91">
        <f t="shared" si="195"/>
        <v>2.5929099999999998</v>
      </c>
      <c r="V340" s="91">
        <f t="shared" si="195"/>
        <v>2.6824699999999999</v>
      </c>
      <c r="W340" s="91">
        <f t="shared" si="195"/>
        <v>2.52902</v>
      </c>
      <c r="X340" s="91">
        <f t="shared" si="195"/>
        <v>2.4518399999999998</v>
      </c>
      <c r="Y340" s="91">
        <f t="shared" si="195"/>
        <v>2.32883</v>
      </c>
      <c r="Z340" s="91">
        <f t="shared" si="195"/>
        <v>2.18615</v>
      </c>
      <c r="AA340" s="91">
        <f t="shared" si="195"/>
        <v>1.9317</v>
      </c>
    </row>
    <row r="341" spans="1:27" ht="12.75" hidden="1" customHeight="1" outlineLevel="1" x14ac:dyDescent="0.3">
      <c r="A341" s="99" t="s">
        <v>2610</v>
      </c>
      <c r="B341" s="63" t="s">
        <v>238</v>
      </c>
      <c r="C341" s="43" t="s">
        <v>79</v>
      </c>
      <c r="D341" s="44">
        <v>1272.04</v>
      </c>
      <c r="E341" s="44">
        <v>1186.8699999999999</v>
      </c>
      <c r="F341" s="44">
        <v>1154.3399999999999</v>
      </c>
      <c r="G341" s="44">
        <v>1145.92</v>
      </c>
      <c r="H341" s="44">
        <v>1179.06</v>
      </c>
      <c r="I341" s="44">
        <v>1296.3900000000001</v>
      </c>
      <c r="J341" s="44">
        <v>1505.59</v>
      </c>
      <c r="K341" s="44">
        <v>1800.49</v>
      </c>
      <c r="L341" s="44">
        <v>1922.62</v>
      </c>
      <c r="M341" s="44">
        <v>2010.17</v>
      </c>
      <c r="N341" s="44">
        <v>2077.33</v>
      </c>
      <c r="O341" s="44">
        <v>2093.6</v>
      </c>
      <c r="P341" s="44">
        <v>2065.75</v>
      </c>
      <c r="Q341" s="44">
        <v>2072.46</v>
      </c>
      <c r="R341" s="44">
        <v>2058.9299999999998</v>
      </c>
      <c r="S341" s="44">
        <v>1995.66</v>
      </c>
      <c r="T341" s="44">
        <v>2074.17</v>
      </c>
      <c r="U341" s="44">
        <v>2106.29</v>
      </c>
      <c r="V341" s="44">
        <v>2195.85</v>
      </c>
      <c r="W341" s="44">
        <v>2042.4</v>
      </c>
      <c r="X341" s="44">
        <v>1965.22</v>
      </c>
      <c r="Y341" s="44">
        <v>1842.21</v>
      </c>
      <c r="Z341" s="44">
        <v>1699.53</v>
      </c>
      <c r="AA341" s="44">
        <v>1445.08</v>
      </c>
    </row>
    <row r="342" spans="1:27" ht="12.75" hidden="1" customHeight="1" outlineLevel="1" x14ac:dyDescent="0.3">
      <c r="A342" s="99" t="s">
        <v>2611</v>
      </c>
      <c r="B342" s="63" t="s">
        <v>90</v>
      </c>
      <c r="C342" s="43" t="s">
        <v>79</v>
      </c>
      <c r="D342" s="44">
        <f>$D$307</f>
        <v>217.03</v>
      </c>
      <c r="E342" s="44">
        <f t="shared" ref="E342:AA342" si="196">$D$307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3">
      <c r="A343" s="99" t="s">
        <v>2612</v>
      </c>
      <c r="B343" s="63" t="s">
        <v>83</v>
      </c>
      <c r="C343" s="43" t="s">
        <v>79</v>
      </c>
      <c r="D343" s="44">
        <v>4.8</v>
      </c>
      <c r="E343" s="44">
        <v>4.8</v>
      </c>
      <c r="F343" s="44">
        <v>4.8</v>
      </c>
      <c r="G343" s="44">
        <v>4.8</v>
      </c>
      <c r="H343" s="44">
        <v>4.8</v>
      </c>
      <c r="I343" s="44">
        <v>4.8</v>
      </c>
      <c r="J343" s="44">
        <v>4.8</v>
      </c>
      <c r="K343" s="44">
        <v>4.8</v>
      </c>
      <c r="L343" s="44">
        <v>4.8</v>
      </c>
      <c r="M343" s="44">
        <v>4.8</v>
      </c>
      <c r="N343" s="44">
        <v>4.8</v>
      </c>
      <c r="O343" s="44">
        <v>4.8</v>
      </c>
      <c r="P343" s="44">
        <v>4.8</v>
      </c>
      <c r="Q343" s="44">
        <v>4.8</v>
      </c>
      <c r="R343" s="44">
        <v>4.8</v>
      </c>
      <c r="S343" s="44">
        <v>4.8</v>
      </c>
      <c r="T343" s="44">
        <v>4.8</v>
      </c>
      <c r="U343" s="44">
        <v>4.8</v>
      </c>
      <c r="V343" s="44">
        <v>4.8</v>
      </c>
      <c r="W343" s="44">
        <v>4.8</v>
      </c>
      <c r="X343" s="44">
        <v>4.8</v>
      </c>
      <c r="Y343" s="44">
        <v>4.8</v>
      </c>
      <c r="Z343" s="44">
        <v>4.8</v>
      </c>
      <c r="AA343" s="44">
        <v>4.8</v>
      </c>
    </row>
    <row r="344" spans="1:27" ht="12.75" hidden="1" customHeight="1" outlineLevel="1" x14ac:dyDescent="0.3">
      <c r="A344" s="99" t="s">
        <v>2613</v>
      </c>
      <c r="B344" s="63" t="s">
        <v>81</v>
      </c>
      <c r="C344" s="43" t="s">
        <v>79</v>
      </c>
      <c r="D344" s="44">
        <f>$D$11</f>
        <v>264.79000000000002</v>
      </c>
      <c r="E344" s="44">
        <f t="shared" ref="E344:AA344" si="197">$D$11</f>
        <v>264.79000000000002</v>
      </c>
      <c r="F344" s="44">
        <f t="shared" si="197"/>
        <v>264.79000000000002</v>
      </c>
      <c r="G344" s="44">
        <f t="shared" si="197"/>
        <v>264.79000000000002</v>
      </c>
      <c r="H344" s="44">
        <f t="shared" si="197"/>
        <v>264.79000000000002</v>
      </c>
      <c r="I344" s="44">
        <f t="shared" si="197"/>
        <v>264.79000000000002</v>
      </c>
      <c r="J344" s="44">
        <f t="shared" si="197"/>
        <v>264.79000000000002</v>
      </c>
      <c r="K344" s="44">
        <f t="shared" si="197"/>
        <v>264.79000000000002</v>
      </c>
      <c r="L344" s="44">
        <f t="shared" si="197"/>
        <v>264.79000000000002</v>
      </c>
      <c r="M344" s="44">
        <f t="shared" si="197"/>
        <v>264.79000000000002</v>
      </c>
      <c r="N344" s="44">
        <f t="shared" si="197"/>
        <v>264.79000000000002</v>
      </c>
      <c r="O344" s="44">
        <f t="shared" si="197"/>
        <v>264.79000000000002</v>
      </c>
      <c r="P344" s="44">
        <f t="shared" si="197"/>
        <v>264.79000000000002</v>
      </c>
      <c r="Q344" s="44">
        <f t="shared" si="197"/>
        <v>264.79000000000002</v>
      </c>
      <c r="R344" s="44">
        <f t="shared" si="197"/>
        <v>264.79000000000002</v>
      </c>
      <c r="S344" s="44">
        <f t="shared" si="197"/>
        <v>264.79000000000002</v>
      </c>
      <c r="T344" s="44">
        <f t="shared" si="197"/>
        <v>264.79000000000002</v>
      </c>
      <c r="U344" s="44">
        <f t="shared" si="197"/>
        <v>264.79000000000002</v>
      </c>
      <c r="V344" s="44">
        <f t="shared" si="197"/>
        <v>264.79000000000002</v>
      </c>
      <c r="W344" s="44">
        <f t="shared" si="197"/>
        <v>264.79000000000002</v>
      </c>
      <c r="X344" s="44">
        <f t="shared" si="197"/>
        <v>264.79000000000002</v>
      </c>
      <c r="Y344" s="44">
        <f t="shared" si="197"/>
        <v>264.79000000000002</v>
      </c>
      <c r="Z344" s="44">
        <f t="shared" si="197"/>
        <v>264.79000000000002</v>
      </c>
      <c r="AA344" s="44">
        <f t="shared" si="197"/>
        <v>264.79000000000002</v>
      </c>
    </row>
    <row r="345" spans="1:27" ht="12.75" customHeight="1" collapsed="1" x14ac:dyDescent="0.3">
      <c r="A345" s="98" t="s">
        <v>2614</v>
      </c>
      <c r="B345" s="28" t="str">
        <f>"09"&amp;"."&amp;$B$753&amp;"."&amp;$B$754</f>
        <v>09.02.2024</v>
      </c>
      <c r="C345" s="90" t="s">
        <v>76</v>
      </c>
      <c r="D345" s="91">
        <f>ROUND(((D346+D347+D349+D348)/1000),5)</f>
        <v>1.7964800000000001</v>
      </c>
      <c r="E345" s="91">
        <f>ROUND(((E346+E347+E349+E348)/1000),5)</f>
        <v>1.6874899999999999</v>
      </c>
      <c r="F345" s="91">
        <f>ROUND(((F346+F347+F349+F348)/1000),5)</f>
        <v>1.66171</v>
      </c>
      <c r="G345" s="91">
        <f t="shared" ref="G345:AA345" si="198">ROUND(((G346+G347+G349+G348)/1000),5)</f>
        <v>1.6614899999999999</v>
      </c>
      <c r="H345" s="91">
        <f t="shared" si="198"/>
        <v>1.67208</v>
      </c>
      <c r="I345" s="91">
        <f t="shared" si="198"/>
        <v>1.81236</v>
      </c>
      <c r="J345" s="91">
        <f t="shared" si="198"/>
        <v>2.05016</v>
      </c>
      <c r="K345" s="91">
        <f t="shared" si="198"/>
        <v>2.3231700000000002</v>
      </c>
      <c r="L345" s="91">
        <f t="shared" si="198"/>
        <v>2.4605999999999999</v>
      </c>
      <c r="M345" s="91">
        <f t="shared" si="198"/>
        <v>2.5911200000000001</v>
      </c>
      <c r="N345" s="91">
        <f t="shared" si="198"/>
        <v>2.66283</v>
      </c>
      <c r="O345" s="91">
        <f t="shared" si="198"/>
        <v>2.5615600000000001</v>
      </c>
      <c r="P345" s="91">
        <f t="shared" si="198"/>
        <v>2.5320100000000001</v>
      </c>
      <c r="Q345" s="91">
        <f t="shared" si="198"/>
        <v>2.5381399999999998</v>
      </c>
      <c r="R345" s="91">
        <f t="shared" si="198"/>
        <v>2.5248599999999999</v>
      </c>
      <c r="S345" s="91">
        <f t="shared" si="198"/>
        <v>2.5339999999999998</v>
      </c>
      <c r="T345" s="91">
        <f t="shared" si="198"/>
        <v>2.5810499999999998</v>
      </c>
      <c r="U345" s="91">
        <f t="shared" si="198"/>
        <v>2.61</v>
      </c>
      <c r="V345" s="91">
        <f t="shared" si="198"/>
        <v>2.6733199999999999</v>
      </c>
      <c r="W345" s="91">
        <f t="shared" si="198"/>
        <v>2.49397</v>
      </c>
      <c r="X345" s="91">
        <f t="shared" si="198"/>
        <v>2.41452</v>
      </c>
      <c r="Y345" s="91">
        <f t="shared" si="198"/>
        <v>2.35046</v>
      </c>
      <c r="Z345" s="91">
        <f t="shared" si="198"/>
        <v>2.2134100000000001</v>
      </c>
      <c r="AA345" s="91">
        <f t="shared" si="198"/>
        <v>2.0107400000000002</v>
      </c>
    </row>
    <row r="346" spans="1:27" ht="12.75" hidden="1" customHeight="1" outlineLevel="1" x14ac:dyDescent="0.3">
      <c r="A346" s="99" t="s">
        <v>2615</v>
      </c>
      <c r="B346" s="63" t="s">
        <v>238</v>
      </c>
      <c r="C346" s="43" t="s">
        <v>79</v>
      </c>
      <c r="D346" s="44">
        <v>1309.8599999999999</v>
      </c>
      <c r="E346" s="44">
        <v>1200.8699999999999</v>
      </c>
      <c r="F346" s="44">
        <v>1175.0899999999999</v>
      </c>
      <c r="G346" s="44">
        <v>1174.8699999999999</v>
      </c>
      <c r="H346" s="44">
        <v>1185.46</v>
      </c>
      <c r="I346" s="44">
        <v>1325.74</v>
      </c>
      <c r="J346" s="44">
        <v>1563.54</v>
      </c>
      <c r="K346" s="44">
        <v>1836.55</v>
      </c>
      <c r="L346" s="44">
        <v>1973.98</v>
      </c>
      <c r="M346" s="44">
        <v>2104.5</v>
      </c>
      <c r="N346" s="44">
        <v>2176.21</v>
      </c>
      <c r="O346" s="44">
        <v>2074.94</v>
      </c>
      <c r="P346" s="44">
        <v>2045.39</v>
      </c>
      <c r="Q346" s="44">
        <v>2051.52</v>
      </c>
      <c r="R346" s="44">
        <v>2038.24</v>
      </c>
      <c r="S346" s="44">
        <v>2047.38</v>
      </c>
      <c r="T346" s="44">
        <v>2094.4299999999998</v>
      </c>
      <c r="U346" s="44">
        <v>2123.38</v>
      </c>
      <c r="V346" s="44">
        <v>2186.6999999999998</v>
      </c>
      <c r="W346" s="44">
        <v>2007.35</v>
      </c>
      <c r="X346" s="44">
        <v>1927.9</v>
      </c>
      <c r="Y346" s="44">
        <v>1863.84</v>
      </c>
      <c r="Z346" s="44">
        <v>1726.79</v>
      </c>
      <c r="AA346" s="44">
        <v>1524.12</v>
      </c>
    </row>
    <row r="347" spans="1:27" ht="12.75" hidden="1" customHeight="1" outlineLevel="1" x14ac:dyDescent="0.3">
      <c r="A347" s="99" t="s">
        <v>2616</v>
      </c>
      <c r="B347" s="63" t="s">
        <v>90</v>
      </c>
      <c r="C347" s="43" t="s">
        <v>79</v>
      </c>
      <c r="D347" s="44">
        <f>$D$307</f>
        <v>217.03</v>
      </c>
      <c r="E347" s="44">
        <f t="shared" ref="E347:AA347" si="199">$D$307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3">
      <c r="A348" s="99" t="s">
        <v>2617</v>
      </c>
      <c r="B348" s="63" t="s">
        <v>83</v>
      </c>
      <c r="C348" s="43" t="s">
        <v>79</v>
      </c>
      <c r="D348" s="44">
        <v>4.8</v>
      </c>
      <c r="E348" s="44">
        <v>4.8</v>
      </c>
      <c r="F348" s="44">
        <v>4.8</v>
      </c>
      <c r="G348" s="44">
        <v>4.8</v>
      </c>
      <c r="H348" s="44">
        <v>4.8</v>
      </c>
      <c r="I348" s="44">
        <v>4.8</v>
      </c>
      <c r="J348" s="44">
        <v>4.8</v>
      </c>
      <c r="K348" s="44">
        <v>4.8</v>
      </c>
      <c r="L348" s="44">
        <v>4.8</v>
      </c>
      <c r="M348" s="44">
        <v>4.8</v>
      </c>
      <c r="N348" s="44">
        <v>4.8</v>
      </c>
      <c r="O348" s="44">
        <v>4.8</v>
      </c>
      <c r="P348" s="44">
        <v>4.8</v>
      </c>
      <c r="Q348" s="44">
        <v>4.8</v>
      </c>
      <c r="R348" s="44">
        <v>4.8</v>
      </c>
      <c r="S348" s="44">
        <v>4.8</v>
      </c>
      <c r="T348" s="44">
        <v>4.8</v>
      </c>
      <c r="U348" s="44">
        <v>4.8</v>
      </c>
      <c r="V348" s="44">
        <v>4.8</v>
      </c>
      <c r="W348" s="44">
        <v>4.8</v>
      </c>
      <c r="X348" s="44">
        <v>4.8</v>
      </c>
      <c r="Y348" s="44">
        <v>4.8</v>
      </c>
      <c r="Z348" s="44">
        <v>4.8</v>
      </c>
      <c r="AA348" s="44">
        <v>4.8</v>
      </c>
    </row>
    <row r="349" spans="1:27" ht="12.75" hidden="1" customHeight="1" outlineLevel="1" x14ac:dyDescent="0.3">
      <c r="A349" s="99" t="s">
        <v>2618</v>
      </c>
      <c r="B349" s="63" t="s">
        <v>81</v>
      </c>
      <c r="C349" s="43" t="s">
        <v>79</v>
      </c>
      <c r="D349" s="44">
        <f>$D$11</f>
        <v>264.79000000000002</v>
      </c>
      <c r="E349" s="44">
        <f t="shared" ref="E349:AA349" si="200">$D$11</f>
        <v>264.79000000000002</v>
      </c>
      <c r="F349" s="44">
        <f t="shared" si="200"/>
        <v>264.79000000000002</v>
      </c>
      <c r="G349" s="44">
        <f t="shared" si="200"/>
        <v>264.79000000000002</v>
      </c>
      <c r="H349" s="44">
        <f t="shared" si="200"/>
        <v>264.79000000000002</v>
      </c>
      <c r="I349" s="44">
        <f t="shared" si="200"/>
        <v>264.79000000000002</v>
      </c>
      <c r="J349" s="44">
        <f t="shared" si="200"/>
        <v>264.79000000000002</v>
      </c>
      <c r="K349" s="44">
        <f t="shared" si="200"/>
        <v>264.79000000000002</v>
      </c>
      <c r="L349" s="44">
        <f t="shared" si="200"/>
        <v>264.79000000000002</v>
      </c>
      <c r="M349" s="44">
        <f t="shared" si="200"/>
        <v>264.79000000000002</v>
      </c>
      <c r="N349" s="44">
        <f t="shared" si="200"/>
        <v>264.79000000000002</v>
      </c>
      <c r="O349" s="44">
        <f t="shared" si="200"/>
        <v>264.79000000000002</v>
      </c>
      <c r="P349" s="44">
        <f t="shared" si="200"/>
        <v>264.79000000000002</v>
      </c>
      <c r="Q349" s="44">
        <f t="shared" si="200"/>
        <v>264.79000000000002</v>
      </c>
      <c r="R349" s="44">
        <f t="shared" si="200"/>
        <v>264.79000000000002</v>
      </c>
      <c r="S349" s="44">
        <f t="shared" si="200"/>
        <v>264.79000000000002</v>
      </c>
      <c r="T349" s="44">
        <f t="shared" si="200"/>
        <v>264.79000000000002</v>
      </c>
      <c r="U349" s="44">
        <f t="shared" si="200"/>
        <v>264.79000000000002</v>
      </c>
      <c r="V349" s="44">
        <f t="shared" si="200"/>
        <v>264.79000000000002</v>
      </c>
      <c r="W349" s="44">
        <f t="shared" si="200"/>
        <v>264.79000000000002</v>
      </c>
      <c r="X349" s="44">
        <f t="shared" si="200"/>
        <v>264.79000000000002</v>
      </c>
      <c r="Y349" s="44">
        <f t="shared" si="200"/>
        <v>264.79000000000002</v>
      </c>
      <c r="Z349" s="44">
        <f t="shared" si="200"/>
        <v>264.79000000000002</v>
      </c>
      <c r="AA349" s="44">
        <f t="shared" si="200"/>
        <v>264.79000000000002</v>
      </c>
    </row>
    <row r="350" spans="1:27" ht="12.75" customHeight="1" collapsed="1" x14ac:dyDescent="0.3">
      <c r="A350" s="98" t="s">
        <v>2619</v>
      </c>
      <c r="B350" s="28" t="str">
        <f>"10"&amp;"."&amp;$B$753&amp;"."&amp;$B$754</f>
        <v>10.02.2024</v>
      </c>
      <c r="C350" s="90" t="s">
        <v>76</v>
      </c>
      <c r="D350" s="91">
        <f>ROUND(((D351+D352+D354+D353)/1000),5)</f>
        <v>1.9314899999999999</v>
      </c>
      <c r="E350" s="91">
        <f>ROUND(((E351+E352+E354+E353)/1000),5)</f>
        <v>1.75634</v>
      </c>
      <c r="F350" s="91">
        <f>ROUND(((F351+F352+F354+F353)/1000),5)</f>
        <v>1.67652</v>
      </c>
      <c r="G350" s="91">
        <f t="shared" ref="G350:AA350" si="201">ROUND(((G351+G352+G354+G353)/1000),5)</f>
        <v>1.6676299999999999</v>
      </c>
      <c r="H350" s="91">
        <f t="shared" si="201"/>
        <v>1.67594</v>
      </c>
      <c r="I350" s="91">
        <f t="shared" si="201"/>
        <v>1.7671300000000001</v>
      </c>
      <c r="J350" s="91">
        <f t="shared" si="201"/>
        <v>1.8782000000000001</v>
      </c>
      <c r="K350" s="91">
        <f t="shared" si="201"/>
        <v>2.11259</v>
      </c>
      <c r="L350" s="91">
        <f t="shared" si="201"/>
        <v>2.29819</v>
      </c>
      <c r="M350" s="91">
        <f t="shared" si="201"/>
        <v>2.3758300000000001</v>
      </c>
      <c r="N350" s="91">
        <f t="shared" si="201"/>
        <v>2.4458299999999999</v>
      </c>
      <c r="O350" s="91">
        <f t="shared" si="201"/>
        <v>2.4622899999999999</v>
      </c>
      <c r="P350" s="91">
        <f t="shared" si="201"/>
        <v>2.4446699999999999</v>
      </c>
      <c r="Q350" s="91">
        <f t="shared" si="201"/>
        <v>2.43221</v>
      </c>
      <c r="R350" s="91">
        <f t="shared" si="201"/>
        <v>2.3820600000000001</v>
      </c>
      <c r="S350" s="91">
        <f t="shared" si="201"/>
        <v>2.4539599999999999</v>
      </c>
      <c r="T350" s="91">
        <f t="shared" si="201"/>
        <v>2.5037099999999999</v>
      </c>
      <c r="U350" s="91">
        <f t="shared" si="201"/>
        <v>2.5553499999999998</v>
      </c>
      <c r="V350" s="91">
        <f t="shared" si="201"/>
        <v>2.68669</v>
      </c>
      <c r="W350" s="91">
        <f t="shared" si="201"/>
        <v>2.5534500000000002</v>
      </c>
      <c r="X350" s="91">
        <f t="shared" si="201"/>
        <v>2.4027699999999999</v>
      </c>
      <c r="Y350" s="91">
        <f t="shared" si="201"/>
        <v>2.3115600000000001</v>
      </c>
      <c r="Z350" s="91">
        <f t="shared" si="201"/>
        <v>2.2360000000000002</v>
      </c>
      <c r="AA350" s="91">
        <f t="shared" si="201"/>
        <v>2.0205099999999998</v>
      </c>
    </row>
    <row r="351" spans="1:27" ht="12.75" hidden="1" customHeight="1" outlineLevel="1" x14ac:dyDescent="0.3">
      <c r="A351" s="99" t="s">
        <v>2620</v>
      </c>
      <c r="B351" s="63" t="s">
        <v>238</v>
      </c>
      <c r="C351" s="43" t="s">
        <v>79</v>
      </c>
      <c r="D351" s="44">
        <v>1444.87</v>
      </c>
      <c r="E351" s="44">
        <v>1269.72</v>
      </c>
      <c r="F351" s="44">
        <v>1189.9000000000001</v>
      </c>
      <c r="G351" s="44">
        <v>1181.01</v>
      </c>
      <c r="H351" s="44">
        <v>1189.32</v>
      </c>
      <c r="I351" s="44">
        <v>1280.51</v>
      </c>
      <c r="J351" s="44">
        <v>1391.58</v>
      </c>
      <c r="K351" s="44">
        <v>1625.97</v>
      </c>
      <c r="L351" s="44">
        <v>1811.57</v>
      </c>
      <c r="M351" s="44">
        <v>1889.21</v>
      </c>
      <c r="N351" s="44">
        <v>1959.21</v>
      </c>
      <c r="O351" s="44">
        <v>1975.67</v>
      </c>
      <c r="P351" s="44">
        <v>1958.05</v>
      </c>
      <c r="Q351" s="44">
        <v>1945.59</v>
      </c>
      <c r="R351" s="44">
        <v>1895.44</v>
      </c>
      <c r="S351" s="44">
        <v>1967.34</v>
      </c>
      <c r="T351" s="44">
        <v>2017.09</v>
      </c>
      <c r="U351" s="44">
        <v>2068.73</v>
      </c>
      <c r="V351" s="44">
        <v>2200.0700000000002</v>
      </c>
      <c r="W351" s="44">
        <v>2066.83</v>
      </c>
      <c r="X351" s="44">
        <v>1916.15</v>
      </c>
      <c r="Y351" s="44">
        <v>1824.94</v>
      </c>
      <c r="Z351" s="44">
        <v>1749.38</v>
      </c>
      <c r="AA351" s="44">
        <v>1533.89</v>
      </c>
    </row>
    <row r="352" spans="1:27" ht="12.75" hidden="1" customHeight="1" outlineLevel="1" x14ac:dyDescent="0.3">
      <c r="A352" s="99" t="s">
        <v>2621</v>
      </c>
      <c r="B352" s="63" t="s">
        <v>90</v>
      </c>
      <c r="C352" s="43" t="s">
        <v>79</v>
      </c>
      <c r="D352" s="44">
        <f>$D$307</f>
        <v>217.03</v>
      </c>
      <c r="E352" s="44">
        <f t="shared" ref="E352:AA352" si="202">$D$307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3">
      <c r="A353" s="99" t="s">
        <v>2622</v>
      </c>
      <c r="B353" s="63" t="s">
        <v>83</v>
      </c>
      <c r="C353" s="43" t="s">
        <v>79</v>
      </c>
      <c r="D353" s="44">
        <v>4.8</v>
      </c>
      <c r="E353" s="44">
        <v>4.8</v>
      </c>
      <c r="F353" s="44">
        <v>4.8</v>
      </c>
      <c r="G353" s="44">
        <v>4.8</v>
      </c>
      <c r="H353" s="44">
        <v>4.8</v>
      </c>
      <c r="I353" s="44">
        <v>4.8</v>
      </c>
      <c r="J353" s="44">
        <v>4.8</v>
      </c>
      <c r="K353" s="44">
        <v>4.8</v>
      </c>
      <c r="L353" s="44">
        <v>4.8</v>
      </c>
      <c r="M353" s="44">
        <v>4.8</v>
      </c>
      <c r="N353" s="44">
        <v>4.8</v>
      </c>
      <c r="O353" s="44">
        <v>4.8</v>
      </c>
      <c r="P353" s="44">
        <v>4.8</v>
      </c>
      <c r="Q353" s="44">
        <v>4.8</v>
      </c>
      <c r="R353" s="44">
        <v>4.8</v>
      </c>
      <c r="S353" s="44">
        <v>4.8</v>
      </c>
      <c r="T353" s="44">
        <v>4.8</v>
      </c>
      <c r="U353" s="44">
        <v>4.8</v>
      </c>
      <c r="V353" s="44">
        <v>4.8</v>
      </c>
      <c r="W353" s="44">
        <v>4.8</v>
      </c>
      <c r="X353" s="44">
        <v>4.8</v>
      </c>
      <c r="Y353" s="44">
        <v>4.8</v>
      </c>
      <c r="Z353" s="44">
        <v>4.8</v>
      </c>
      <c r="AA353" s="44">
        <v>4.8</v>
      </c>
    </row>
    <row r="354" spans="1:27" ht="12.75" hidden="1" customHeight="1" outlineLevel="1" x14ac:dyDescent="0.3">
      <c r="A354" s="99" t="s">
        <v>2623</v>
      </c>
      <c r="B354" s="63" t="s">
        <v>81</v>
      </c>
      <c r="C354" s="43" t="s">
        <v>79</v>
      </c>
      <c r="D354" s="44">
        <f>$D$11</f>
        <v>264.79000000000002</v>
      </c>
      <c r="E354" s="44">
        <f t="shared" ref="E354:AA354" si="203">$D$11</f>
        <v>264.79000000000002</v>
      </c>
      <c r="F354" s="44">
        <f t="shared" si="203"/>
        <v>264.79000000000002</v>
      </c>
      <c r="G354" s="44">
        <f t="shared" si="203"/>
        <v>264.79000000000002</v>
      </c>
      <c r="H354" s="44">
        <f t="shared" si="203"/>
        <v>264.79000000000002</v>
      </c>
      <c r="I354" s="44">
        <f t="shared" si="203"/>
        <v>264.79000000000002</v>
      </c>
      <c r="J354" s="44">
        <f t="shared" si="203"/>
        <v>264.79000000000002</v>
      </c>
      <c r="K354" s="44">
        <f t="shared" si="203"/>
        <v>264.79000000000002</v>
      </c>
      <c r="L354" s="44">
        <f t="shared" si="203"/>
        <v>264.79000000000002</v>
      </c>
      <c r="M354" s="44">
        <f t="shared" si="203"/>
        <v>264.79000000000002</v>
      </c>
      <c r="N354" s="44">
        <f t="shared" si="203"/>
        <v>264.79000000000002</v>
      </c>
      <c r="O354" s="44">
        <f t="shared" si="203"/>
        <v>264.79000000000002</v>
      </c>
      <c r="P354" s="44">
        <f t="shared" si="203"/>
        <v>264.79000000000002</v>
      </c>
      <c r="Q354" s="44">
        <f t="shared" si="203"/>
        <v>264.79000000000002</v>
      </c>
      <c r="R354" s="44">
        <f t="shared" si="203"/>
        <v>264.79000000000002</v>
      </c>
      <c r="S354" s="44">
        <f t="shared" si="203"/>
        <v>264.79000000000002</v>
      </c>
      <c r="T354" s="44">
        <f t="shared" si="203"/>
        <v>264.79000000000002</v>
      </c>
      <c r="U354" s="44">
        <f t="shared" si="203"/>
        <v>264.79000000000002</v>
      </c>
      <c r="V354" s="44">
        <f t="shared" si="203"/>
        <v>264.79000000000002</v>
      </c>
      <c r="W354" s="44">
        <f t="shared" si="203"/>
        <v>264.79000000000002</v>
      </c>
      <c r="X354" s="44">
        <f t="shared" si="203"/>
        <v>264.79000000000002</v>
      </c>
      <c r="Y354" s="44">
        <f t="shared" si="203"/>
        <v>264.79000000000002</v>
      </c>
      <c r="Z354" s="44">
        <f t="shared" si="203"/>
        <v>264.79000000000002</v>
      </c>
      <c r="AA354" s="44">
        <f t="shared" si="203"/>
        <v>264.79000000000002</v>
      </c>
    </row>
    <row r="355" spans="1:27" ht="12.75" customHeight="1" collapsed="1" x14ac:dyDescent="0.3">
      <c r="A355" s="98" t="s">
        <v>2624</v>
      </c>
      <c r="B355" s="28" t="str">
        <f>"11"&amp;"."&amp;$B$753&amp;"."&amp;$B$754</f>
        <v>11.02.2024</v>
      </c>
      <c r="C355" s="90" t="s">
        <v>76</v>
      </c>
      <c r="D355" s="91">
        <f>ROUND(((D356+D357+D359+D358)/1000),5)</f>
        <v>1.9272400000000001</v>
      </c>
      <c r="E355" s="91">
        <f>ROUND(((E356+E357+E359+E358)/1000),5)</f>
        <v>1.7674399999999999</v>
      </c>
      <c r="F355" s="91">
        <f>ROUND(((F356+F357+F359+F358)/1000),5)</f>
        <v>1.69251</v>
      </c>
      <c r="G355" s="91">
        <f t="shared" ref="G355:AA355" si="204">ROUND(((G356+G357+G359+G358)/1000),5)</f>
        <v>1.6779999999999999</v>
      </c>
      <c r="H355" s="91">
        <f t="shared" si="204"/>
        <v>1.6829499999999999</v>
      </c>
      <c r="I355" s="91">
        <f t="shared" si="204"/>
        <v>1.7515799999999999</v>
      </c>
      <c r="J355" s="91">
        <f t="shared" si="204"/>
        <v>1.8430500000000001</v>
      </c>
      <c r="K355" s="91">
        <f t="shared" si="204"/>
        <v>1.9784999999999999</v>
      </c>
      <c r="L355" s="91">
        <f t="shared" si="204"/>
        <v>2.23224</v>
      </c>
      <c r="M355" s="91">
        <f t="shared" si="204"/>
        <v>2.3138800000000002</v>
      </c>
      <c r="N355" s="91">
        <f t="shared" si="204"/>
        <v>2.3678900000000001</v>
      </c>
      <c r="O355" s="91">
        <f t="shared" si="204"/>
        <v>2.39072</v>
      </c>
      <c r="P355" s="91">
        <f t="shared" si="204"/>
        <v>2.3849100000000001</v>
      </c>
      <c r="Q355" s="91">
        <f t="shared" si="204"/>
        <v>2.3829600000000002</v>
      </c>
      <c r="R355" s="91">
        <f t="shared" si="204"/>
        <v>2.34571</v>
      </c>
      <c r="S355" s="91">
        <f t="shared" si="204"/>
        <v>2.3406500000000001</v>
      </c>
      <c r="T355" s="91">
        <f t="shared" si="204"/>
        <v>2.38923</v>
      </c>
      <c r="U355" s="91">
        <f t="shared" si="204"/>
        <v>2.4445600000000001</v>
      </c>
      <c r="V355" s="91">
        <f t="shared" si="204"/>
        <v>2.4446599999999998</v>
      </c>
      <c r="W355" s="91">
        <f t="shared" si="204"/>
        <v>2.40869</v>
      </c>
      <c r="X355" s="91">
        <f t="shared" si="204"/>
        <v>2.39785</v>
      </c>
      <c r="Y355" s="91">
        <f t="shared" si="204"/>
        <v>2.3182299999999998</v>
      </c>
      <c r="Z355" s="91">
        <f t="shared" si="204"/>
        <v>2.23509</v>
      </c>
      <c r="AA355" s="91">
        <f t="shared" si="204"/>
        <v>1.97092</v>
      </c>
    </row>
    <row r="356" spans="1:27" ht="12.75" hidden="1" customHeight="1" outlineLevel="1" x14ac:dyDescent="0.3">
      <c r="A356" s="99" t="s">
        <v>2625</v>
      </c>
      <c r="B356" s="63" t="s">
        <v>238</v>
      </c>
      <c r="C356" s="43" t="s">
        <v>79</v>
      </c>
      <c r="D356" s="44">
        <v>1440.62</v>
      </c>
      <c r="E356" s="44">
        <v>1280.82</v>
      </c>
      <c r="F356" s="44">
        <v>1205.8900000000001</v>
      </c>
      <c r="G356" s="44">
        <v>1191.3800000000001</v>
      </c>
      <c r="H356" s="44">
        <v>1196.33</v>
      </c>
      <c r="I356" s="44">
        <v>1264.96</v>
      </c>
      <c r="J356" s="44">
        <v>1356.43</v>
      </c>
      <c r="K356" s="44">
        <v>1491.88</v>
      </c>
      <c r="L356" s="44">
        <v>1745.62</v>
      </c>
      <c r="M356" s="44">
        <v>1827.26</v>
      </c>
      <c r="N356" s="44">
        <v>1881.27</v>
      </c>
      <c r="O356" s="44">
        <v>1904.1</v>
      </c>
      <c r="P356" s="44">
        <v>1898.29</v>
      </c>
      <c r="Q356" s="44">
        <v>1896.34</v>
      </c>
      <c r="R356" s="44">
        <v>1859.09</v>
      </c>
      <c r="S356" s="44">
        <v>1854.03</v>
      </c>
      <c r="T356" s="44">
        <v>1902.61</v>
      </c>
      <c r="U356" s="44">
        <v>1957.94</v>
      </c>
      <c r="V356" s="44">
        <v>1958.04</v>
      </c>
      <c r="W356" s="44">
        <v>1922.07</v>
      </c>
      <c r="X356" s="44">
        <v>1911.23</v>
      </c>
      <c r="Y356" s="44">
        <v>1831.61</v>
      </c>
      <c r="Z356" s="44">
        <v>1748.47</v>
      </c>
      <c r="AA356" s="44">
        <v>1484.3</v>
      </c>
    </row>
    <row r="357" spans="1:27" ht="12.75" hidden="1" customHeight="1" outlineLevel="1" x14ac:dyDescent="0.3">
      <c r="A357" s="99" t="s">
        <v>2626</v>
      </c>
      <c r="B357" s="63" t="s">
        <v>90</v>
      </c>
      <c r="C357" s="43" t="s">
        <v>79</v>
      </c>
      <c r="D357" s="44">
        <f>$D$307</f>
        <v>217.03</v>
      </c>
      <c r="E357" s="44">
        <f t="shared" ref="E357:AA357" si="205">$D$307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3">
      <c r="A358" s="99" t="s">
        <v>2627</v>
      </c>
      <c r="B358" s="63" t="s">
        <v>83</v>
      </c>
      <c r="C358" s="43" t="s">
        <v>79</v>
      </c>
      <c r="D358" s="44">
        <v>4.8</v>
      </c>
      <c r="E358" s="44">
        <v>4.8</v>
      </c>
      <c r="F358" s="44">
        <v>4.8</v>
      </c>
      <c r="G358" s="44">
        <v>4.8</v>
      </c>
      <c r="H358" s="44">
        <v>4.8</v>
      </c>
      <c r="I358" s="44">
        <v>4.8</v>
      </c>
      <c r="J358" s="44">
        <v>4.8</v>
      </c>
      <c r="K358" s="44">
        <v>4.8</v>
      </c>
      <c r="L358" s="44">
        <v>4.8</v>
      </c>
      <c r="M358" s="44">
        <v>4.8</v>
      </c>
      <c r="N358" s="44">
        <v>4.8</v>
      </c>
      <c r="O358" s="44">
        <v>4.8</v>
      </c>
      <c r="P358" s="44">
        <v>4.8</v>
      </c>
      <c r="Q358" s="44">
        <v>4.8</v>
      </c>
      <c r="R358" s="44">
        <v>4.8</v>
      </c>
      <c r="S358" s="44">
        <v>4.8</v>
      </c>
      <c r="T358" s="44">
        <v>4.8</v>
      </c>
      <c r="U358" s="44">
        <v>4.8</v>
      </c>
      <c r="V358" s="44">
        <v>4.8</v>
      </c>
      <c r="W358" s="44">
        <v>4.8</v>
      </c>
      <c r="X358" s="44">
        <v>4.8</v>
      </c>
      <c r="Y358" s="44">
        <v>4.8</v>
      </c>
      <c r="Z358" s="44">
        <v>4.8</v>
      </c>
      <c r="AA358" s="44">
        <v>4.8</v>
      </c>
    </row>
    <row r="359" spans="1:27" ht="12.75" hidden="1" customHeight="1" outlineLevel="1" x14ac:dyDescent="0.3">
      <c r="A359" s="99" t="s">
        <v>2628</v>
      </c>
      <c r="B359" s="63" t="s">
        <v>81</v>
      </c>
      <c r="C359" s="43" t="s">
        <v>79</v>
      </c>
      <c r="D359" s="44">
        <f>$D$11</f>
        <v>264.79000000000002</v>
      </c>
      <c r="E359" s="44">
        <f t="shared" ref="E359:AA359" si="206">$D$11</f>
        <v>264.79000000000002</v>
      </c>
      <c r="F359" s="44">
        <f t="shared" si="206"/>
        <v>264.79000000000002</v>
      </c>
      <c r="G359" s="44">
        <f t="shared" si="206"/>
        <v>264.79000000000002</v>
      </c>
      <c r="H359" s="44">
        <f t="shared" si="206"/>
        <v>264.79000000000002</v>
      </c>
      <c r="I359" s="44">
        <f t="shared" si="206"/>
        <v>264.79000000000002</v>
      </c>
      <c r="J359" s="44">
        <f t="shared" si="206"/>
        <v>264.79000000000002</v>
      </c>
      <c r="K359" s="44">
        <f t="shared" si="206"/>
        <v>264.79000000000002</v>
      </c>
      <c r="L359" s="44">
        <f t="shared" si="206"/>
        <v>264.79000000000002</v>
      </c>
      <c r="M359" s="44">
        <f t="shared" si="206"/>
        <v>264.79000000000002</v>
      </c>
      <c r="N359" s="44">
        <f t="shared" si="206"/>
        <v>264.79000000000002</v>
      </c>
      <c r="O359" s="44">
        <f t="shared" si="206"/>
        <v>264.79000000000002</v>
      </c>
      <c r="P359" s="44">
        <f t="shared" si="206"/>
        <v>264.79000000000002</v>
      </c>
      <c r="Q359" s="44">
        <f t="shared" si="206"/>
        <v>264.79000000000002</v>
      </c>
      <c r="R359" s="44">
        <f t="shared" si="206"/>
        <v>264.79000000000002</v>
      </c>
      <c r="S359" s="44">
        <f t="shared" si="206"/>
        <v>264.79000000000002</v>
      </c>
      <c r="T359" s="44">
        <f t="shared" si="206"/>
        <v>264.79000000000002</v>
      </c>
      <c r="U359" s="44">
        <f t="shared" si="206"/>
        <v>264.79000000000002</v>
      </c>
      <c r="V359" s="44">
        <f t="shared" si="206"/>
        <v>264.79000000000002</v>
      </c>
      <c r="W359" s="44">
        <f t="shared" si="206"/>
        <v>264.79000000000002</v>
      </c>
      <c r="X359" s="44">
        <f t="shared" si="206"/>
        <v>264.79000000000002</v>
      </c>
      <c r="Y359" s="44">
        <f t="shared" si="206"/>
        <v>264.79000000000002</v>
      </c>
      <c r="Z359" s="44">
        <f t="shared" si="206"/>
        <v>264.79000000000002</v>
      </c>
      <c r="AA359" s="44">
        <f t="shared" si="206"/>
        <v>264.79000000000002</v>
      </c>
    </row>
    <row r="360" spans="1:27" ht="12.75" customHeight="1" collapsed="1" x14ac:dyDescent="0.3">
      <c r="A360" s="98" t="s">
        <v>2629</v>
      </c>
      <c r="B360" s="28" t="str">
        <f>"12"&amp;"."&amp;$B$753&amp;"."&amp;$B$754</f>
        <v>12.02.2024</v>
      </c>
      <c r="C360" s="90" t="s">
        <v>76</v>
      </c>
      <c r="D360" s="91">
        <f>ROUND(((D361+D362+D364+D363)/1000),5)</f>
        <v>1.8519399999999999</v>
      </c>
      <c r="E360" s="91">
        <f>ROUND(((E361+E362+E364+E363)/1000),5)</f>
        <v>1.7289699999999999</v>
      </c>
      <c r="F360" s="91">
        <f>ROUND(((F361+F362+F364+F363)/1000),5)</f>
        <v>1.69235</v>
      </c>
      <c r="G360" s="91">
        <f t="shared" ref="G360:AA360" si="207">ROUND(((G361+G362+G364+G363)/1000),5)</f>
        <v>1.6948099999999999</v>
      </c>
      <c r="H360" s="91">
        <f t="shared" si="207"/>
        <v>1.7470300000000001</v>
      </c>
      <c r="I360" s="91">
        <f t="shared" si="207"/>
        <v>1.85181</v>
      </c>
      <c r="J360" s="91">
        <f t="shared" si="207"/>
        <v>2.1641300000000001</v>
      </c>
      <c r="K360" s="91">
        <f t="shared" si="207"/>
        <v>2.3599299999999999</v>
      </c>
      <c r="L360" s="91">
        <f t="shared" si="207"/>
        <v>2.49735</v>
      </c>
      <c r="M360" s="91">
        <f t="shared" si="207"/>
        <v>2.53003</v>
      </c>
      <c r="N360" s="91">
        <f t="shared" si="207"/>
        <v>2.5622500000000001</v>
      </c>
      <c r="O360" s="91">
        <f t="shared" si="207"/>
        <v>2.5933299999999999</v>
      </c>
      <c r="P360" s="91">
        <f t="shared" si="207"/>
        <v>2.5578799999999999</v>
      </c>
      <c r="Q360" s="91">
        <f t="shared" si="207"/>
        <v>2.5769299999999999</v>
      </c>
      <c r="R360" s="91">
        <f t="shared" si="207"/>
        <v>2.5531700000000002</v>
      </c>
      <c r="S360" s="91">
        <f t="shared" si="207"/>
        <v>2.4993300000000001</v>
      </c>
      <c r="T360" s="91">
        <f t="shared" si="207"/>
        <v>2.4916100000000001</v>
      </c>
      <c r="U360" s="91">
        <f t="shared" si="207"/>
        <v>2.4935900000000002</v>
      </c>
      <c r="V360" s="91">
        <f t="shared" si="207"/>
        <v>2.52074</v>
      </c>
      <c r="W360" s="91">
        <f t="shared" si="207"/>
        <v>2.5296699999999999</v>
      </c>
      <c r="X360" s="91">
        <f t="shared" si="207"/>
        <v>2.44665</v>
      </c>
      <c r="Y360" s="91">
        <f t="shared" si="207"/>
        <v>2.32159</v>
      </c>
      <c r="Z360" s="91">
        <f t="shared" si="207"/>
        <v>2.11199</v>
      </c>
      <c r="AA360" s="91">
        <f t="shared" si="207"/>
        <v>1.9192800000000001</v>
      </c>
    </row>
    <row r="361" spans="1:27" ht="12.75" hidden="1" customHeight="1" outlineLevel="1" x14ac:dyDescent="0.3">
      <c r="A361" s="99" t="s">
        <v>2630</v>
      </c>
      <c r="B361" s="63" t="s">
        <v>238</v>
      </c>
      <c r="C361" s="43" t="s">
        <v>79</v>
      </c>
      <c r="D361" s="44">
        <v>1365.32</v>
      </c>
      <c r="E361" s="44">
        <v>1242.3499999999999</v>
      </c>
      <c r="F361" s="44">
        <v>1205.73</v>
      </c>
      <c r="G361" s="44">
        <v>1208.19</v>
      </c>
      <c r="H361" s="44">
        <v>1260.4100000000001</v>
      </c>
      <c r="I361" s="44">
        <v>1365.19</v>
      </c>
      <c r="J361" s="44">
        <v>1677.51</v>
      </c>
      <c r="K361" s="44">
        <v>1873.31</v>
      </c>
      <c r="L361" s="44">
        <v>2010.73</v>
      </c>
      <c r="M361" s="44">
        <v>2043.41</v>
      </c>
      <c r="N361" s="44">
        <v>2075.63</v>
      </c>
      <c r="O361" s="44">
        <v>2106.71</v>
      </c>
      <c r="P361" s="44">
        <v>2071.2600000000002</v>
      </c>
      <c r="Q361" s="44">
        <v>2090.31</v>
      </c>
      <c r="R361" s="44">
        <v>2066.5500000000002</v>
      </c>
      <c r="S361" s="44">
        <v>2012.71</v>
      </c>
      <c r="T361" s="44">
        <v>2004.99</v>
      </c>
      <c r="U361" s="44">
        <v>2006.97</v>
      </c>
      <c r="V361" s="44">
        <v>2034.12</v>
      </c>
      <c r="W361" s="44">
        <v>2043.05</v>
      </c>
      <c r="X361" s="44">
        <v>1960.03</v>
      </c>
      <c r="Y361" s="44">
        <v>1834.97</v>
      </c>
      <c r="Z361" s="44">
        <v>1625.37</v>
      </c>
      <c r="AA361" s="44">
        <v>1432.66</v>
      </c>
    </row>
    <row r="362" spans="1:27" ht="12.75" hidden="1" customHeight="1" outlineLevel="1" x14ac:dyDescent="0.3">
      <c r="A362" s="99" t="s">
        <v>2631</v>
      </c>
      <c r="B362" s="63" t="s">
        <v>90</v>
      </c>
      <c r="C362" s="43" t="s">
        <v>79</v>
      </c>
      <c r="D362" s="44">
        <f>$D$307</f>
        <v>217.03</v>
      </c>
      <c r="E362" s="44">
        <f t="shared" ref="E362:AA362" si="208">$D$307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3">
      <c r="A363" s="99" t="s">
        <v>2632</v>
      </c>
      <c r="B363" s="63" t="s">
        <v>83</v>
      </c>
      <c r="C363" s="43" t="s">
        <v>79</v>
      </c>
      <c r="D363" s="44">
        <v>4.8</v>
      </c>
      <c r="E363" s="44">
        <v>4.8</v>
      </c>
      <c r="F363" s="44">
        <v>4.8</v>
      </c>
      <c r="G363" s="44">
        <v>4.8</v>
      </c>
      <c r="H363" s="44">
        <v>4.8</v>
      </c>
      <c r="I363" s="44">
        <v>4.8</v>
      </c>
      <c r="J363" s="44">
        <v>4.8</v>
      </c>
      <c r="K363" s="44">
        <v>4.8</v>
      </c>
      <c r="L363" s="44">
        <v>4.8</v>
      </c>
      <c r="M363" s="44">
        <v>4.8</v>
      </c>
      <c r="N363" s="44">
        <v>4.8</v>
      </c>
      <c r="O363" s="44">
        <v>4.8</v>
      </c>
      <c r="P363" s="44">
        <v>4.8</v>
      </c>
      <c r="Q363" s="44">
        <v>4.8</v>
      </c>
      <c r="R363" s="44">
        <v>4.8</v>
      </c>
      <c r="S363" s="44">
        <v>4.8</v>
      </c>
      <c r="T363" s="44">
        <v>4.8</v>
      </c>
      <c r="U363" s="44">
        <v>4.8</v>
      </c>
      <c r="V363" s="44">
        <v>4.8</v>
      </c>
      <c r="W363" s="44">
        <v>4.8</v>
      </c>
      <c r="X363" s="44">
        <v>4.8</v>
      </c>
      <c r="Y363" s="44">
        <v>4.8</v>
      </c>
      <c r="Z363" s="44">
        <v>4.8</v>
      </c>
      <c r="AA363" s="44">
        <v>4.8</v>
      </c>
    </row>
    <row r="364" spans="1:27" ht="12.75" hidden="1" customHeight="1" outlineLevel="1" x14ac:dyDescent="0.3">
      <c r="A364" s="99" t="s">
        <v>2633</v>
      </c>
      <c r="B364" s="63" t="s">
        <v>81</v>
      </c>
      <c r="C364" s="43" t="s">
        <v>79</v>
      </c>
      <c r="D364" s="44">
        <f>$D$11</f>
        <v>264.79000000000002</v>
      </c>
      <c r="E364" s="44">
        <f t="shared" ref="E364:AA364" si="209">$D$11</f>
        <v>264.79000000000002</v>
      </c>
      <c r="F364" s="44">
        <f t="shared" si="209"/>
        <v>264.79000000000002</v>
      </c>
      <c r="G364" s="44">
        <f t="shared" si="209"/>
        <v>264.79000000000002</v>
      </c>
      <c r="H364" s="44">
        <f t="shared" si="209"/>
        <v>264.79000000000002</v>
      </c>
      <c r="I364" s="44">
        <f t="shared" si="209"/>
        <v>264.79000000000002</v>
      </c>
      <c r="J364" s="44">
        <f t="shared" si="209"/>
        <v>264.79000000000002</v>
      </c>
      <c r="K364" s="44">
        <f t="shared" si="209"/>
        <v>264.79000000000002</v>
      </c>
      <c r="L364" s="44">
        <f t="shared" si="209"/>
        <v>264.79000000000002</v>
      </c>
      <c r="M364" s="44">
        <f t="shared" si="209"/>
        <v>264.79000000000002</v>
      </c>
      <c r="N364" s="44">
        <f t="shared" si="209"/>
        <v>264.79000000000002</v>
      </c>
      <c r="O364" s="44">
        <f t="shared" si="209"/>
        <v>264.79000000000002</v>
      </c>
      <c r="P364" s="44">
        <f t="shared" si="209"/>
        <v>264.79000000000002</v>
      </c>
      <c r="Q364" s="44">
        <f t="shared" si="209"/>
        <v>264.79000000000002</v>
      </c>
      <c r="R364" s="44">
        <f t="shared" si="209"/>
        <v>264.79000000000002</v>
      </c>
      <c r="S364" s="44">
        <f t="shared" si="209"/>
        <v>264.79000000000002</v>
      </c>
      <c r="T364" s="44">
        <f t="shared" si="209"/>
        <v>264.79000000000002</v>
      </c>
      <c r="U364" s="44">
        <f t="shared" si="209"/>
        <v>264.79000000000002</v>
      </c>
      <c r="V364" s="44">
        <f t="shared" si="209"/>
        <v>264.79000000000002</v>
      </c>
      <c r="W364" s="44">
        <f t="shared" si="209"/>
        <v>264.79000000000002</v>
      </c>
      <c r="X364" s="44">
        <f t="shared" si="209"/>
        <v>264.79000000000002</v>
      </c>
      <c r="Y364" s="44">
        <f t="shared" si="209"/>
        <v>264.79000000000002</v>
      </c>
      <c r="Z364" s="44">
        <f t="shared" si="209"/>
        <v>264.79000000000002</v>
      </c>
      <c r="AA364" s="44">
        <f t="shared" si="209"/>
        <v>264.79000000000002</v>
      </c>
    </row>
    <row r="365" spans="1:27" ht="12.75" customHeight="1" collapsed="1" x14ac:dyDescent="0.3">
      <c r="A365" s="98" t="s">
        <v>2634</v>
      </c>
      <c r="B365" s="28" t="str">
        <f>"13"&amp;"."&amp;$B$753&amp;"."&amp;$B$754</f>
        <v>13.02.2024</v>
      </c>
      <c r="C365" s="90" t="s">
        <v>76</v>
      </c>
      <c r="D365" s="91">
        <f>ROUND(((D366+D367+D369+D368)/1000),5)</f>
        <v>1.7578100000000001</v>
      </c>
      <c r="E365" s="91">
        <f>ROUND(((E366+E367+E369+E368)/1000),5)</f>
        <v>1.6991099999999999</v>
      </c>
      <c r="F365" s="91">
        <f>ROUND(((F366+F367+F369+F368)/1000),5)</f>
        <v>1.6728099999999999</v>
      </c>
      <c r="G365" s="91">
        <f t="shared" ref="G365:AA365" si="210">ROUND(((G366+G367+G369+G368)/1000),5)</f>
        <v>1.6720299999999999</v>
      </c>
      <c r="H365" s="91">
        <f t="shared" si="210"/>
        <v>1.7025600000000001</v>
      </c>
      <c r="I365" s="91">
        <f t="shared" si="210"/>
        <v>1.7902400000000001</v>
      </c>
      <c r="J365" s="91">
        <f t="shared" si="210"/>
        <v>1.9830399999999999</v>
      </c>
      <c r="K365" s="91">
        <f t="shared" si="210"/>
        <v>2.3319800000000002</v>
      </c>
      <c r="L365" s="91">
        <f t="shared" si="210"/>
        <v>2.4163399999999999</v>
      </c>
      <c r="M365" s="91">
        <f t="shared" si="210"/>
        <v>2.4207399999999999</v>
      </c>
      <c r="N365" s="91">
        <f t="shared" si="210"/>
        <v>2.4383599999999999</v>
      </c>
      <c r="O365" s="91">
        <f t="shared" si="210"/>
        <v>2.5162399999999998</v>
      </c>
      <c r="P365" s="91">
        <f t="shared" si="210"/>
        <v>2.4932300000000001</v>
      </c>
      <c r="Q365" s="91">
        <f t="shared" si="210"/>
        <v>2.5110000000000001</v>
      </c>
      <c r="R365" s="91">
        <f t="shared" si="210"/>
        <v>2.5013800000000002</v>
      </c>
      <c r="S365" s="91">
        <f t="shared" si="210"/>
        <v>2.4315099999999998</v>
      </c>
      <c r="T365" s="91">
        <f t="shared" si="210"/>
        <v>2.42171</v>
      </c>
      <c r="U365" s="91">
        <f t="shared" si="210"/>
        <v>2.4420600000000001</v>
      </c>
      <c r="V365" s="91">
        <f t="shared" si="210"/>
        <v>2.4779100000000001</v>
      </c>
      <c r="W365" s="91">
        <f t="shared" si="210"/>
        <v>2.4944199999999999</v>
      </c>
      <c r="X365" s="91">
        <f t="shared" si="210"/>
        <v>2.3968500000000001</v>
      </c>
      <c r="Y365" s="91">
        <f t="shared" si="210"/>
        <v>2.33182</v>
      </c>
      <c r="Z365" s="91">
        <f t="shared" si="210"/>
        <v>2.0322399999999998</v>
      </c>
      <c r="AA365" s="91">
        <f t="shared" si="210"/>
        <v>1.9496899999999999</v>
      </c>
    </row>
    <row r="366" spans="1:27" ht="12.75" hidden="1" customHeight="1" outlineLevel="1" x14ac:dyDescent="0.3">
      <c r="A366" s="99" t="s">
        <v>2635</v>
      </c>
      <c r="B366" s="63" t="s">
        <v>238</v>
      </c>
      <c r="C366" s="43" t="s">
        <v>79</v>
      </c>
      <c r="D366" s="44">
        <v>1271.19</v>
      </c>
      <c r="E366" s="44">
        <v>1212.49</v>
      </c>
      <c r="F366" s="44">
        <v>1186.19</v>
      </c>
      <c r="G366" s="44">
        <v>1185.4100000000001</v>
      </c>
      <c r="H366" s="44">
        <v>1215.94</v>
      </c>
      <c r="I366" s="44">
        <v>1303.6199999999999</v>
      </c>
      <c r="J366" s="44">
        <v>1496.42</v>
      </c>
      <c r="K366" s="44">
        <v>1845.36</v>
      </c>
      <c r="L366" s="44">
        <v>1929.72</v>
      </c>
      <c r="M366" s="44">
        <v>1934.12</v>
      </c>
      <c r="N366" s="44">
        <v>1951.74</v>
      </c>
      <c r="O366" s="44">
        <v>2029.62</v>
      </c>
      <c r="P366" s="44">
        <v>2006.61</v>
      </c>
      <c r="Q366" s="44">
        <v>2024.38</v>
      </c>
      <c r="R366" s="44">
        <v>2014.76</v>
      </c>
      <c r="S366" s="44">
        <v>1944.89</v>
      </c>
      <c r="T366" s="44">
        <v>1935.09</v>
      </c>
      <c r="U366" s="44">
        <v>1955.44</v>
      </c>
      <c r="V366" s="44">
        <v>1991.29</v>
      </c>
      <c r="W366" s="44">
        <v>2007.8</v>
      </c>
      <c r="X366" s="44">
        <v>1910.23</v>
      </c>
      <c r="Y366" s="44">
        <v>1845.2</v>
      </c>
      <c r="Z366" s="44">
        <v>1545.62</v>
      </c>
      <c r="AA366" s="44">
        <v>1463.07</v>
      </c>
    </row>
    <row r="367" spans="1:27" ht="12.75" hidden="1" customHeight="1" outlineLevel="1" x14ac:dyDescent="0.3">
      <c r="A367" s="99" t="s">
        <v>2636</v>
      </c>
      <c r="B367" s="63" t="s">
        <v>90</v>
      </c>
      <c r="C367" s="43" t="s">
        <v>79</v>
      </c>
      <c r="D367" s="44">
        <f>$D$307</f>
        <v>217.03</v>
      </c>
      <c r="E367" s="44">
        <f t="shared" ref="E367:AA367" si="211">$D$307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3">
      <c r="A368" s="99" t="s">
        <v>2637</v>
      </c>
      <c r="B368" s="63" t="s">
        <v>83</v>
      </c>
      <c r="C368" s="43" t="s">
        <v>79</v>
      </c>
      <c r="D368" s="44">
        <v>4.8</v>
      </c>
      <c r="E368" s="44">
        <v>4.8</v>
      </c>
      <c r="F368" s="44">
        <v>4.8</v>
      </c>
      <c r="G368" s="44">
        <v>4.8</v>
      </c>
      <c r="H368" s="44">
        <v>4.8</v>
      </c>
      <c r="I368" s="44">
        <v>4.8</v>
      </c>
      <c r="J368" s="44">
        <v>4.8</v>
      </c>
      <c r="K368" s="44">
        <v>4.8</v>
      </c>
      <c r="L368" s="44">
        <v>4.8</v>
      </c>
      <c r="M368" s="44">
        <v>4.8</v>
      </c>
      <c r="N368" s="44">
        <v>4.8</v>
      </c>
      <c r="O368" s="44">
        <v>4.8</v>
      </c>
      <c r="P368" s="44">
        <v>4.8</v>
      </c>
      <c r="Q368" s="44">
        <v>4.8</v>
      </c>
      <c r="R368" s="44">
        <v>4.8</v>
      </c>
      <c r="S368" s="44">
        <v>4.8</v>
      </c>
      <c r="T368" s="44">
        <v>4.8</v>
      </c>
      <c r="U368" s="44">
        <v>4.8</v>
      </c>
      <c r="V368" s="44">
        <v>4.8</v>
      </c>
      <c r="W368" s="44">
        <v>4.8</v>
      </c>
      <c r="X368" s="44">
        <v>4.8</v>
      </c>
      <c r="Y368" s="44">
        <v>4.8</v>
      </c>
      <c r="Z368" s="44">
        <v>4.8</v>
      </c>
      <c r="AA368" s="44">
        <v>4.8</v>
      </c>
    </row>
    <row r="369" spans="1:27" ht="12.75" hidden="1" customHeight="1" outlineLevel="1" x14ac:dyDescent="0.3">
      <c r="A369" s="99" t="s">
        <v>2638</v>
      </c>
      <c r="B369" s="63" t="s">
        <v>81</v>
      </c>
      <c r="C369" s="43" t="s">
        <v>79</v>
      </c>
      <c r="D369" s="44">
        <f>$D$11</f>
        <v>264.79000000000002</v>
      </c>
      <c r="E369" s="44">
        <f t="shared" ref="E369:AA369" si="212">$D$11</f>
        <v>264.79000000000002</v>
      </c>
      <c r="F369" s="44">
        <f t="shared" si="212"/>
        <v>264.79000000000002</v>
      </c>
      <c r="G369" s="44">
        <f t="shared" si="212"/>
        <v>264.79000000000002</v>
      </c>
      <c r="H369" s="44">
        <f t="shared" si="212"/>
        <v>264.79000000000002</v>
      </c>
      <c r="I369" s="44">
        <f t="shared" si="212"/>
        <v>264.79000000000002</v>
      </c>
      <c r="J369" s="44">
        <f t="shared" si="212"/>
        <v>264.79000000000002</v>
      </c>
      <c r="K369" s="44">
        <f t="shared" si="212"/>
        <v>264.79000000000002</v>
      </c>
      <c r="L369" s="44">
        <f t="shared" si="212"/>
        <v>264.79000000000002</v>
      </c>
      <c r="M369" s="44">
        <f t="shared" si="212"/>
        <v>264.79000000000002</v>
      </c>
      <c r="N369" s="44">
        <f t="shared" si="212"/>
        <v>264.79000000000002</v>
      </c>
      <c r="O369" s="44">
        <f t="shared" si="212"/>
        <v>264.79000000000002</v>
      </c>
      <c r="P369" s="44">
        <f t="shared" si="212"/>
        <v>264.79000000000002</v>
      </c>
      <c r="Q369" s="44">
        <f t="shared" si="212"/>
        <v>264.79000000000002</v>
      </c>
      <c r="R369" s="44">
        <f t="shared" si="212"/>
        <v>264.79000000000002</v>
      </c>
      <c r="S369" s="44">
        <f t="shared" si="212"/>
        <v>264.79000000000002</v>
      </c>
      <c r="T369" s="44">
        <f t="shared" si="212"/>
        <v>264.79000000000002</v>
      </c>
      <c r="U369" s="44">
        <f t="shared" si="212"/>
        <v>264.79000000000002</v>
      </c>
      <c r="V369" s="44">
        <f t="shared" si="212"/>
        <v>264.79000000000002</v>
      </c>
      <c r="W369" s="44">
        <f t="shared" si="212"/>
        <v>264.79000000000002</v>
      </c>
      <c r="X369" s="44">
        <f t="shared" si="212"/>
        <v>264.79000000000002</v>
      </c>
      <c r="Y369" s="44">
        <f t="shared" si="212"/>
        <v>264.79000000000002</v>
      </c>
      <c r="Z369" s="44">
        <f t="shared" si="212"/>
        <v>264.79000000000002</v>
      </c>
      <c r="AA369" s="44">
        <f t="shared" si="212"/>
        <v>264.79000000000002</v>
      </c>
    </row>
    <row r="370" spans="1:27" ht="12.75" customHeight="1" collapsed="1" x14ac:dyDescent="0.3">
      <c r="A370" s="98" t="s">
        <v>2639</v>
      </c>
      <c r="B370" s="28" t="str">
        <f>"14"&amp;"."&amp;$B$753&amp;"."&amp;$B$754</f>
        <v>14.02.2024</v>
      </c>
      <c r="C370" s="90" t="s">
        <v>76</v>
      </c>
      <c r="D370" s="91">
        <f>ROUND(((D371+D372+D374+D373)/1000),5)</f>
        <v>1.7687200000000001</v>
      </c>
      <c r="E370" s="91">
        <f>ROUND(((E371+E372+E374+E373)/1000),5)</f>
        <v>1.7136100000000001</v>
      </c>
      <c r="F370" s="91">
        <f>ROUND(((F371+F372+F374+F373)/1000),5)</f>
        <v>1.6639900000000001</v>
      </c>
      <c r="G370" s="91">
        <f t="shared" ref="G370:AA370" si="213">ROUND(((G371+G372+G374+G373)/1000),5)</f>
        <v>1.6631199999999999</v>
      </c>
      <c r="H370" s="91">
        <f t="shared" si="213"/>
        <v>1.68496</v>
      </c>
      <c r="I370" s="91">
        <f t="shared" si="213"/>
        <v>1.77959</v>
      </c>
      <c r="J370" s="91">
        <f t="shared" si="213"/>
        <v>1.9835499999999999</v>
      </c>
      <c r="K370" s="91">
        <f t="shared" si="213"/>
        <v>2.3520500000000002</v>
      </c>
      <c r="L370" s="91">
        <f t="shared" si="213"/>
        <v>2.4226899999999998</v>
      </c>
      <c r="M370" s="91">
        <f t="shared" si="213"/>
        <v>2.4514100000000001</v>
      </c>
      <c r="N370" s="91">
        <f t="shared" si="213"/>
        <v>2.4788600000000001</v>
      </c>
      <c r="O370" s="91">
        <f t="shared" si="213"/>
        <v>2.5226199999999999</v>
      </c>
      <c r="P370" s="91">
        <f t="shared" si="213"/>
        <v>2.5035400000000001</v>
      </c>
      <c r="Q370" s="91">
        <f t="shared" si="213"/>
        <v>2.5035099999999999</v>
      </c>
      <c r="R370" s="91">
        <f t="shared" si="213"/>
        <v>2.4957699999999998</v>
      </c>
      <c r="S370" s="91">
        <f t="shared" si="213"/>
        <v>2.43581</v>
      </c>
      <c r="T370" s="91">
        <f t="shared" si="213"/>
        <v>2.4190200000000002</v>
      </c>
      <c r="U370" s="91">
        <f t="shared" si="213"/>
        <v>2.4506199999999998</v>
      </c>
      <c r="V370" s="91">
        <f t="shared" si="213"/>
        <v>2.5427</v>
      </c>
      <c r="W370" s="91">
        <f t="shared" si="213"/>
        <v>2.4744799999999998</v>
      </c>
      <c r="X370" s="91">
        <f t="shared" si="213"/>
        <v>2.3689100000000001</v>
      </c>
      <c r="Y370" s="91">
        <f t="shared" si="213"/>
        <v>2.3359200000000002</v>
      </c>
      <c r="Z370" s="91">
        <f t="shared" si="213"/>
        <v>2.00339</v>
      </c>
      <c r="AA370" s="91">
        <f t="shared" si="213"/>
        <v>1.79308</v>
      </c>
    </row>
    <row r="371" spans="1:27" ht="12.75" hidden="1" customHeight="1" outlineLevel="1" x14ac:dyDescent="0.3">
      <c r="A371" s="99" t="s">
        <v>2640</v>
      </c>
      <c r="B371" s="63" t="s">
        <v>238</v>
      </c>
      <c r="C371" s="43" t="s">
        <v>79</v>
      </c>
      <c r="D371" s="44">
        <v>1282.0999999999999</v>
      </c>
      <c r="E371" s="44">
        <v>1226.99</v>
      </c>
      <c r="F371" s="44">
        <v>1177.3699999999999</v>
      </c>
      <c r="G371" s="44">
        <v>1176.5</v>
      </c>
      <c r="H371" s="44">
        <v>1198.3399999999999</v>
      </c>
      <c r="I371" s="44">
        <v>1292.97</v>
      </c>
      <c r="J371" s="44">
        <v>1496.93</v>
      </c>
      <c r="K371" s="44">
        <v>1865.43</v>
      </c>
      <c r="L371" s="44">
        <v>1936.07</v>
      </c>
      <c r="M371" s="44">
        <v>1964.79</v>
      </c>
      <c r="N371" s="44">
        <v>1992.24</v>
      </c>
      <c r="O371" s="44">
        <v>2036</v>
      </c>
      <c r="P371" s="44">
        <v>2016.92</v>
      </c>
      <c r="Q371" s="44">
        <v>2016.89</v>
      </c>
      <c r="R371" s="44">
        <v>2009.15</v>
      </c>
      <c r="S371" s="44">
        <v>1949.19</v>
      </c>
      <c r="T371" s="44">
        <v>1932.4</v>
      </c>
      <c r="U371" s="44">
        <v>1964</v>
      </c>
      <c r="V371" s="44">
        <v>2056.08</v>
      </c>
      <c r="W371" s="44">
        <v>1987.86</v>
      </c>
      <c r="X371" s="44">
        <v>1882.29</v>
      </c>
      <c r="Y371" s="44">
        <v>1849.3</v>
      </c>
      <c r="Z371" s="44">
        <v>1516.77</v>
      </c>
      <c r="AA371" s="44">
        <v>1306.46</v>
      </c>
    </row>
    <row r="372" spans="1:27" ht="12.75" hidden="1" customHeight="1" outlineLevel="1" x14ac:dyDescent="0.3">
      <c r="A372" s="99" t="s">
        <v>2641</v>
      </c>
      <c r="B372" s="63" t="s">
        <v>90</v>
      </c>
      <c r="C372" s="43" t="s">
        <v>79</v>
      </c>
      <c r="D372" s="44">
        <f>$D$307</f>
        <v>217.03</v>
      </c>
      <c r="E372" s="44">
        <f t="shared" ref="E372:AA372" si="214">$D$307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3">
      <c r="A373" s="99" t="s">
        <v>2642</v>
      </c>
      <c r="B373" s="63" t="s">
        <v>83</v>
      </c>
      <c r="C373" s="43" t="s">
        <v>79</v>
      </c>
      <c r="D373" s="44">
        <v>4.8</v>
      </c>
      <c r="E373" s="44">
        <v>4.8</v>
      </c>
      <c r="F373" s="44">
        <v>4.8</v>
      </c>
      <c r="G373" s="44">
        <v>4.8</v>
      </c>
      <c r="H373" s="44">
        <v>4.8</v>
      </c>
      <c r="I373" s="44">
        <v>4.8</v>
      </c>
      <c r="J373" s="44">
        <v>4.8</v>
      </c>
      <c r="K373" s="44">
        <v>4.8</v>
      </c>
      <c r="L373" s="44">
        <v>4.8</v>
      </c>
      <c r="M373" s="44">
        <v>4.8</v>
      </c>
      <c r="N373" s="44">
        <v>4.8</v>
      </c>
      <c r="O373" s="44">
        <v>4.8</v>
      </c>
      <c r="P373" s="44">
        <v>4.8</v>
      </c>
      <c r="Q373" s="44">
        <v>4.8</v>
      </c>
      <c r="R373" s="44">
        <v>4.8</v>
      </c>
      <c r="S373" s="44">
        <v>4.8</v>
      </c>
      <c r="T373" s="44">
        <v>4.8</v>
      </c>
      <c r="U373" s="44">
        <v>4.8</v>
      </c>
      <c r="V373" s="44">
        <v>4.8</v>
      </c>
      <c r="W373" s="44">
        <v>4.8</v>
      </c>
      <c r="X373" s="44">
        <v>4.8</v>
      </c>
      <c r="Y373" s="44">
        <v>4.8</v>
      </c>
      <c r="Z373" s="44">
        <v>4.8</v>
      </c>
      <c r="AA373" s="44">
        <v>4.8</v>
      </c>
    </row>
    <row r="374" spans="1:27" ht="12.75" hidden="1" customHeight="1" outlineLevel="1" x14ac:dyDescent="0.3">
      <c r="A374" s="99" t="s">
        <v>2643</v>
      </c>
      <c r="B374" s="63" t="s">
        <v>81</v>
      </c>
      <c r="C374" s="43" t="s">
        <v>79</v>
      </c>
      <c r="D374" s="44">
        <f>$D$11</f>
        <v>264.79000000000002</v>
      </c>
      <c r="E374" s="44">
        <f t="shared" ref="E374:AA374" si="215">$D$11</f>
        <v>264.79000000000002</v>
      </c>
      <c r="F374" s="44">
        <f t="shared" si="215"/>
        <v>264.79000000000002</v>
      </c>
      <c r="G374" s="44">
        <f t="shared" si="215"/>
        <v>264.79000000000002</v>
      </c>
      <c r="H374" s="44">
        <f t="shared" si="215"/>
        <v>264.79000000000002</v>
      </c>
      <c r="I374" s="44">
        <f t="shared" si="215"/>
        <v>264.79000000000002</v>
      </c>
      <c r="J374" s="44">
        <f t="shared" si="215"/>
        <v>264.79000000000002</v>
      </c>
      <c r="K374" s="44">
        <f t="shared" si="215"/>
        <v>264.79000000000002</v>
      </c>
      <c r="L374" s="44">
        <f t="shared" si="215"/>
        <v>264.79000000000002</v>
      </c>
      <c r="M374" s="44">
        <f t="shared" si="215"/>
        <v>264.79000000000002</v>
      </c>
      <c r="N374" s="44">
        <f t="shared" si="215"/>
        <v>264.79000000000002</v>
      </c>
      <c r="O374" s="44">
        <f t="shared" si="215"/>
        <v>264.79000000000002</v>
      </c>
      <c r="P374" s="44">
        <f t="shared" si="215"/>
        <v>264.79000000000002</v>
      </c>
      <c r="Q374" s="44">
        <f t="shared" si="215"/>
        <v>264.79000000000002</v>
      </c>
      <c r="R374" s="44">
        <f t="shared" si="215"/>
        <v>264.79000000000002</v>
      </c>
      <c r="S374" s="44">
        <f t="shared" si="215"/>
        <v>264.79000000000002</v>
      </c>
      <c r="T374" s="44">
        <f t="shared" si="215"/>
        <v>264.79000000000002</v>
      </c>
      <c r="U374" s="44">
        <f t="shared" si="215"/>
        <v>264.79000000000002</v>
      </c>
      <c r="V374" s="44">
        <f t="shared" si="215"/>
        <v>264.79000000000002</v>
      </c>
      <c r="W374" s="44">
        <f t="shared" si="215"/>
        <v>264.79000000000002</v>
      </c>
      <c r="X374" s="44">
        <f t="shared" si="215"/>
        <v>264.79000000000002</v>
      </c>
      <c r="Y374" s="44">
        <f t="shared" si="215"/>
        <v>264.79000000000002</v>
      </c>
      <c r="Z374" s="44">
        <f t="shared" si="215"/>
        <v>264.79000000000002</v>
      </c>
      <c r="AA374" s="44">
        <f t="shared" si="215"/>
        <v>264.79000000000002</v>
      </c>
    </row>
    <row r="375" spans="1:27" ht="12.75" customHeight="1" collapsed="1" x14ac:dyDescent="0.3">
      <c r="A375" s="98" t="s">
        <v>2644</v>
      </c>
      <c r="B375" s="28" t="str">
        <f>"15"&amp;"."&amp;$B$753&amp;"."&amp;$B$754</f>
        <v>15.02.2024</v>
      </c>
      <c r="C375" s="90" t="s">
        <v>76</v>
      </c>
      <c r="D375" s="91">
        <f>ROUND(((D376+D377+D379+D378)/1000),5)</f>
        <v>1.73367</v>
      </c>
      <c r="E375" s="91">
        <f>ROUND(((E376+E377+E379+E378)/1000),5)</f>
        <v>1.6638999999999999</v>
      </c>
      <c r="F375" s="91">
        <f>ROUND(((F376+F377+F379+F378)/1000),5)</f>
        <v>1.62269</v>
      </c>
      <c r="G375" s="91">
        <f t="shared" ref="G375:AA375" si="216">ROUND(((G376+G377+G379+G378)/1000),5)</f>
        <v>1.60107</v>
      </c>
      <c r="H375" s="91">
        <f t="shared" si="216"/>
        <v>1.67144</v>
      </c>
      <c r="I375" s="91">
        <f t="shared" si="216"/>
        <v>1.78538</v>
      </c>
      <c r="J375" s="91">
        <f t="shared" si="216"/>
        <v>1.9635899999999999</v>
      </c>
      <c r="K375" s="91">
        <f t="shared" si="216"/>
        <v>2.3314300000000001</v>
      </c>
      <c r="L375" s="91">
        <f t="shared" si="216"/>
        <v>2.4185699999999999</v>
      </c>
      <c r="M375" s="91">
        <f t="shared" si="216"/>
        <v>2.3925999999999998</v>
      </c>
      <c r="N375" s="91">
        <f t="shared" si="216"/>
        <v>2.4220999999999999</v>
      </c>
      <c r="O375" s="91">
        <f t="shared" si="216"/>
        <v>2.516</v>
      </c>
      <c r="P375" s="91">
        <f t="shared" si="216"/>
        <v>2.52298</v>
      </c>
      <c r="Q375" s="91">
        <f t="shared" si="216"/>
        <v>2.54054</v>
      </c>
      <c r="R375" s="91">
        <f t="shared" si="216"/>
        <v>2.4942700000000002</v>
      </c>
      <c r="S375" s="91">
        <f t="shared" si="216"/>
        <v>2.3928600000000002</v>
      </c>
      <c r="T375" s="91">
        <f t="shared" si="216"/>
        <v>2.36991</v>
      </c>
      <c r="U375" s="91">
        <f t="shared" si="216"/>
        <v>2.3854000000000002</v>
      </c>
      <c r="V375" s="91">
        <f t="shared" si="216"/>
        <v>2.4020299999999999</v>
      </c>
      <c r="W375" s="91">
        <f t="shared" si="216"/>
        <v>2.4194900000000001</v>
      </c>
      <c r="X375" s="91">
        <f t="shared" si="216"/>
        <v>2.3527900000000002</v>
      </c>
      <c r="Y375" s="91">
        <f t="shared" si="216"/>
        <v>2.3321100000000001</v>
      </c>
      <c r="Z375" s="91">
        <f t="shared" si="216"/>
        <v>2.0338599999999998</v>
      </c>
      <c r="AA375" s="91">
        <f t="shared" si="216"/>
        <v>1.9177599999999999</v>
      </c>
    </row>
    <row r="376" spans="1:27" ht="12.75" hidden="1" customHeight="1" outlineLevel="1" x14ac:dyDescent="0.3">
      <c r="A376" s="99" t="s">
        <v>2645</v>
      </c>
      <c r="B376" s="63" t="s">
        <v>238</v>
      </c>
      <c r="C376" s="43" t="s">
        <v>79</v>
      </c>
      <c r="D376" s="44">
        <v>1247.05</v>
      </c>
      <c r="E376" s="44">
        <v>1177.28</v>
      </c>
      <c r="F376" s="44">
        <v>1136.07</v>
      </c>
      <c r="G376" s="44">
        <v>1114.45</v>
      </c>
      <c r="H376" s="44">
        <v>1184.82</v>
      </c>
      <c r="I376" s="44">
        <v>1298.76</v>
      </c>
      <c r="J376" s="44">
        <v>1476.97</v>
      </c>
      <c r="K376" s="44">
        <v>1844.81</v>
      </c>
      <c r="L376" s="44">
        <v>1931.95</v>
      </c>
      <c r="M376" s="44">
        <v>1905.98</v>
      </c>
      <c r="N376" s="44">
        <v>1935.48</v>
      </c>
      <c r="O376" s="44">
        <v>2029.38</v>
      </c>
      <c r="P376" s="44">
        <v>2036.36</v>
      </c>
      <c r="Q376" s="44">
        <v>2053.92</v>
      </c>
      <c r="R376" s="44">
        <v>2007.65</v>
      </c>
      <c r="S376" s="44">
        <v>1906.24</v>
      </c>
      <c r="T376" s="44">
        <v>1883.29</v>
      </c>
      <c r="U376" s="44">
        <v>1898.78</v>
      </c>
      <c r="V376" s="44">
        <v>1915.41</v>
      </c>
      <c r="W376" s="44">
        <v>1932.87</v>
      </c>
      <c r="X376" s="44">
        <v>1866.17</v>
      </c>
      <c r="Y376" s="44">
        <v>1845.49</v>
      </c>
      <c r="Z376" s="44">
        <v>1547.24</v>
      </c>
      <c r="AA376" s="44">
        <v>1431.14</v>
      </c>
    </row>
    <row r="377" spans="1:27" ht="12.75" hidden="1" customHeight="1" outlineLevel="1" x14ac:dyDescent="0.3">
      <c r="A377" s="99" t="s">
        <v>2646</v>
      </c>
      <c r="B377" s="63" t="s">
        <v>90</v>
      </c>
      <c r="C377" s="43" t="s">
        <v>79</v>
      </c>
      <c r="D377" s="44">
        <f>$D$307</f>
        <v>217.03</v>
      </c>
      <c r="E377" s="44">
        <f t="shared" ref="E377:AA377" si="217">$D$307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3">
      <c r="A378" s="99" t="s">
        <v>2647</v>
      </c>
      <c r="B378" s="63" t="s">
        <v>83</v>
      </c>
      <c r="C378" s="43" t="s">
        <v>79</v>
      </c>
      <c r="D378" s="44">
        <v>4.8</v>
      </c>
      <c r="E378" s="44">
        <v>4.8</v>
      </c>
      <c r="F378" s="44">
        <v>4.8</v>
      </c>
      <c r="G378" s="44">
        <v>4.8</v>
      </c>
      <c r="H378" s="44">
        <v>4.8</v>
      </c>
      <c r="I378" s="44">
        <v>4.8</v>
      </c>
      <c r="J378" s="44">
        <v>4.8</v>
      </c>
      <c r="K378" s="44">
        <v>4.8</v>
      </c>
      <c r="L378" s="44">
        <v>4.8</v>
      </c>
      <c r="M378" s="44">
        <v>4.8</v>
      </c>
      <c r="N378" s="44">
        <v>4.8</v>
      </c>
      <c r="O378" s="44">
        <v>4.8</v>
      </c>
      <c r="P378" s="44">
        <v>4.8</v>
      </c>
      <c r="Q378" s="44">
        <v>4.8</v>
      </c>
      <c r="R378" s="44">
        <v>4.8</v>
      </c>
      <c r="S378" s="44">
        <v>4.8</v>
      </c>
      <c r="T378" s="44">
        <v>4.8</v>
      </c>
      <c r="U378" s="44">
        <v>4.8</v>
      </c>
      <c r="V378" s="44">
        <v>4.8</v>
      </c>
      <c r="W378" s="44">
        <v>4.8</v>
      </c>
      <c r="X378" s="44">
        <v>4.8</v>
      </c>
      <c r="Y378" s="44">
        <v>4.8</v>
      </c>
      <c r="Z378" s="44">
        <v>4.8</v>
      </c>
      <c r="AA378" s="44">
        <v>4.8</v>
      </c>
    </row>
    <row r="379" spans="1:27" ht="12.75" hidden="1" customHeight="1" outlineLevel="1" x14ac:dyDescent="0.3">
      <c r="A379" s="99" t="s">
        <v>2648</v>
      </c>
      <c r="B379" s="63" t="s">
        <v>81</v>
      </c>
      <c r="C379" s="43" t="s">
        <v>79</v>
      </c>
      <c r="D379" s="44">
        <f>$D$11</f>
        <v>264.79000000000002</v>
      </c>
      <c r="E379" s="44">
        <f t="shared" ref="E379:AA379" si="218">$D$11</f>
        <v>264.79000000000002</v>
      </c>
      <c r="F379" s="44">
        <f t="shared" si="218"/>
        <v>264.79000000000002</v>
      </c>
      <c r="G379" s="44">
        <f t="shared" si="218"/>
        <v>264.79000000000002</v>
      </c>
      <c r="H379" s="44">
        <f t="shared" si="218"/>
        <v>264.79000000000002</v>
      </c>
      <c r="I379" s="44">
        <f t="shared" si="218"/>
        <v>264.79000000000002</v>
      </c>
      <c r="J379" s="44">
        <f t="shared" si="218"/>
        <v>264.79000000000002</v>
      </c>
      <c r="K379" s="44">
        <f t="shared" si="218"/>
        <v>264.79000000000002</v>
      </c>
      <c r="L379" s="44">
        <f t="shared" si="218"/>
        <v>264.79000000000002</v>
      </c>
      <c r="M379" s="44">
        <f t="shared" si="218"/>
        <v>264.79000000000002</v>
      </c>
      <c r="N379" s="44">
        <f t="shared" si="218"/>
        <v>264.79000000000002</v>
      </c>
      <c r="O379" s="44">
        <f t="shared" si="218"/>
        <v>264.79000000000002</v>
      </c>
      <c r="P379" s="44">
        <f t="shared" si="218"/>
        <v>264.79000000000002</v>
      </c>
      <c r="Q379" s="44">
        <f t="shared" si="218"/>
        <v>264.79000000000002</v>
      </c>
      <c r="R379" s="44">
        <f t="shared" si="218"/>
        <v>264.79000000000002</v>
      </c>
      <c r="S379" s="44">
        <f t="shared" si="218"/>
        <v>264.79000000000002</v>
      </c>
      <c r="T379" s="44">
        <f t="shared" si="218"/>
        <v>264.79000000000002</v>
      </c>
      <c r="U379" s="44">
        <f t="shared" si="218"/>
        <v>264.79000000000002</v>
      </c>
      <c r="V379" s="44">
        <f t="shared" si="218"/>
        <v>264.79000000000002</v>
      </c>
      <c r="W379" s="44">
        <f t="shared" si="218"/>
        <v>264.79000000000002</v>
      </c>
      <c r="X379" s="44">
        <f t="shared" si="218"/>
        <v>264.79000000000002</v>
      </c>
      <c r="Y379" s="44">
        <f t="shared" si="218"/>
        <v>264.79000000000002</v>
      </c>
      <c r="Z379" s="44">
        <f t="shared" si="218"/>
        <v>264.79000000000002</v>
      </c>
      <c r="AA379" s="44">
        <f t="shared" si="218"/>
        <v>264.79000000000002</v>
      </c>
    </row>
    <row r="380" spans="1:27" ht="12.75" customHeight="1" collapsed="1" x14ac:dyDescent="0.3">
      <c r="A380" s="98" t="s">
        <v>2649</v>
      </c>
      <c r="B380" s="28" t="str">
        <f>"16"&amp;"."&amp;$B$753&amp;"."&amp;$B$754</f>
        <v>16.02.2024</v>
      </c>
      <c r="C380" s="90" t="s">
        <v>76</v>
      </c>
      <c r="D380" s="91">
        <f>ROUND(((D381+D382+D384+D383)/1000),5)</f>
        <v>1.7614399999999999</v>
      </c>
      <c r="E380" s="91">
        <f>ROUND(((E381+E382+E384+E383)/1000),5)</f>
        <v>1.6647099999999999</v>
      </c>
      <c r="F380" s="91">
        <f>ROUND(((F381+F382+F384+F383)/1000),5)</f>
        <v>1.6403300000000001</v>
      </c>
      <c r="G380" s="91">
        <f t="shared" ref="G380:AA380" si="219">ROUND(((G381+G382+G384+G383)/1000),5)</f>
        <v>1.63121</v>
      </c>
      <c r="H380" s="91">
        <f t="shared" si="219"/>
        <v>1.6975199999999999</v>
      </c>
      <c r="I380" s="91">
        <f t="shared" si="219"/>
        <v>1.7973699999999999</v>
      </c>
      <c r="J380" s="91">
        <f t="shared" si="219"/>
        <v>1.97732</v>
      </c>
      <c r="K380" s="91">
        <f t="shared" si="219"/>
        <v>2.3482500000000002</v>
      </c>
      <c r="L380" s="91">
        <f t="shared" si="219"/>
        <v>2.4122300000000001</v>
      </c>
      <c r="M380" s="91">
        <f t="shared" si="219"/>
        <v>2.4351799999999999</v>
      </c>
      <c r="N380" s="91">
        <f t="shared" si="219"/>
        <v>2.4349799999999999</v>
      </c>
      <c r="O380" s="91">
        <f t="shared" si="219"/>
        <v>2.5132099999999999</v>
      </c>
      <c r="P380" s="91">
        <f t="shared" si="219"/>
        <v>2.4935499999999999</v>
      </c>
      <c r="Q380" s="91">
        <f t="shared" si="219"/>
        <v>2.4949499999999998</v>
      </c>
      <c r="R380" s="91">
        <f t="shared" si="219"/>
        <v>2.4957099999999999</v>
      </c>
      <c r="S380" s="91">
        <f t="shared" si="219"/>
        <v>2.4380999999999999</v>
      </c>
      <c r="T380" s="91">
        <f t="shared" si="219"/>
        <v>2.4041299999999999</v>
      </c>
      <c r="U380" s="91">
        <f t="shared" si="219"/>
        <v>2.43133</v>
      </c>
      <c r="V380" s="91">
        <f t="shared" si="219"/>
        <v>2.4551699999999999</v>
      </c>
      <c r="W380" s="91">
        <f t="shared" si="219"/>
        <v>2.4984299999999999</v>
      </c>
      <c r="X380" s="91">
        <f t="shared" si="219"/>
        <v>2.4390299999999998</v>
      </c>
      <c r="Y380" s="91">
        <f t="shared" si="219"/>
        <v>2.3563999999999998</v>
      </c>
      <c r="Z380" s="91">
        <f t="shared" si="219"/>
        <v>2.22818</v>
      </c>
      <c r="AA380" s="91">
        <f t="shared" si="219"/>
        <v>1.9483900000000001</v>
      </c>
    </row>
    <row r="381" spans="1:27" ht="12.75" hidden="1" customHeight="1" outlineLevel="1" x14ac:dyDescent="0.3">
      <c r="A381" s="99" t="s">
        <v>2650</v>
      </c>
      <c r="B381" s="63" t="s">
        <v>238</v>
      </c>
      <c r="C381" s="43" t="s">
        <v>79</v>
      </c>
      <c r="D381" s="44">
        <v>1274.82</v>
      </c>
      <c r="E381" s="44">
        <v>1178.0899999999999</v>
      </c>
      <c r="F381" s="44">
        <v>1153.71</v>
      </c>
      <c r="G381" s="44">
        <v>1144.5899999999999</v>
      </c>
      <c r="H381" s="44">
        <v>1210.9000000000001</v>
      </c>
      <c r="I381" s="44">
        <v>1310.75</v>
      </c>
      <c r="J381" s="44">
        <v>1490.7</v>
      </c>
      <c r="K381" s="44">
        <v>1861.63</v>
      </c>
      <c r="L381" s="44">
        <v>1925.61</v>
      </c>
      <c r="M381" s="44">
        <v>1948.56</v>
      </c>
      <c r="N381" s="44">
        <v>1948.36</v>
      </c>
      <c r="O381" s="44">
        <v>2026.59</v>
      </c>
      <c r="P381" s="44">
        <v>2006.93</v>
      </c>
      <c r="Q381" s="44">
        <v>2008.33</v>
      </c>
      <c r="R381" s="44">
        <v>2009.09</v>
      </c>
      <c r="S381" s="44">
        <v>1951.48</v>
      </c>
      <c r="T381" s="44">
        <v>1917.51</v>
      </c>
      <c r="U381" s="44">
        <v>1944.71</v>
      </c>
      <c r="V381" s="44">
        <v>1968.55</v>
      </c>
      <c r="W381" s="44">
        <v>2011.81</v>
      </c>
      <c r="X381" s="44">
        <v>1952.41</v>
      </c>
      <c r="Y381" s="44">
        <v>1869.78</v>
      </c>
      <c r="Z381" s="44">
        <v>1741.56</v>
      </c>
      <c r="AA381" s="44">
        <v>1461.77</v>
      </c>
    </row>
    <row r="382" spans="1:27" ht="12.75" hidden="1" customHeight="1" outlineLevel="1" x14ac:dyDescent="0.3">
      <c r="A382" s="99" t="s">
        <v>2651</v>
      </c>
      <c r="B382" s="63" t="s">
        <v>90</v>
      </c>
      <c r="C382" s="43" t="s">
        <v>79</v>
      </c>
      <c r="D382" s="44">
        <f>$D$307</f>
        <v>217.03</v>
      </c>
      <c r="E382" s="44">
        <f t="shared" ref="E382:AA382" si="220">$D$307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3">
      <c r="A383" s="99" t="s">
        <v>2652</v>
      </c>
      <c r="B383" s="63" t="s">
        <v>83</v>
      </c>
      <c r="C383" s="43" t="s">
        <v>79</v>
      </c>
      <c r="D383" s="44">
        <v>4.8</v>
      </c>
      <c r="E383" s="44">
        <v>4.8</v>
      </c>
      <c r="F383" s="44">
        <v>4.8</v>
      </c>
      <c r="G383" s="44">
        <v>4.8</v>
      </c>
      <c r="H383" s="44">
        <v>4.8</v>
      </c>
      <c r="I383" s="44">
        <v>4.8</v>
      </c>
      <c r="J383" s="44">
        <v>4.8</v>
      </c>
      <c r="K383" s="44">
        <v>4.8</v>
      </c>
      <c r="L383" s="44">
        <v>4.8</v>
      </c>
      <c r="M383" s="44">
        <v>4.8</v>
      </c>
      <c r="N383" s="44">
        <v>4.8</v>
      </c>
      <c r="O383" s="44">
        <v>4.8</v>
      </c>
      <c r="P383" s="44">
        <v>4.8</v>
      </c>
      <c r="Q383" s="44">
        <v>4.8</v>
      </c>
      <c r="R383" s="44">
        <v>4.8</v>
      </c>
      <c r="S383" s="44">
        <v>4.8</v>
      </c>
      <c r="T383" s="44">
        <v>4.8</v>
      </c>
      <c r="U383" s="44">
        <v>4.8</v>
      </c>
      <c r="V383" s="44">
        <v>4.8</v>
      </c>
      <c r="W383" s="44">
        <v>4.8</v>
      </c>
      <c r="X383" s="44">
        <v>4.8</v>
      </c>
      <c r="Y383" s="44">
        <v>4.8</v>
      </c>
      <c r="Z383" s="44">
        <v>4.8</v>
      </c>
      <c r="AA383" s="44">
        <v>4.8</v>
      </c>
    </row>
    <row r="384" spans="1:27" ht="12.75" hidden="1" customHeight="1" outlineLevel="1" x14ac:dyDescent="0.3">
      <c r="A384" s="99" t="s">
        <v>2653</v>
      </c>
      <c r="B384" s="63" t="s">
        <v>81</v>
      </c>
      <c r="C384" s="43" t="s">
        <v>79</v>
      </c>
      <c r="D384" s="44">
        <f>$D$11</f>
        <v>264.79000000000002</v>
      </c>
      <c r="E384" s="44">
        <f t="shared" ref="E384:AA384" si="221">$D$11</f>
        <v>264.79000000000002</v>
      </c>
      <c r="F384" s="44">
        <f t="shared" si="221"/>
        <v>264.79000000000002</v>
      </c>
      <c r="G384" s="44">
        <f t="shared" si="221"/>
        <v>264.79000000000002</v>
      </c>
      <c r="H384" s="44">
        <f t="shared" si="221"/>
        <v>264.79000000000002</v>
      </c>
      <c r="I384" s="44">
        <f t="shared" si="221"/>
        <v>264.79000000000002</v>
      </c>
      <c r="J384" s="44">
        <f t="shared" si="221"/>
        <v>264.79000000000002</v>
      </c>
      <c r="K384" s="44">
        <f t="shared" si="221"/>
        <v>264.79000000000002</v>
      </c>
      <c r="L384" s="44">
        <f t="shared" si="221"/>
        <v>264.79000000000002</v>
      </c>
      <c r="M384" s="44">
        <f t="shared" si="221"/>
        <v>264.79000000000002</v>
      </c>
      <c r="N384" s="44">
        <f t="shared" si="221"/>
        <v>264.79000000000002</v>
      </c>
      <c r="O384" s="44">
        <f t="shared" si="221"/>
        <v>264.79000000000002</v>
      </c>
      <c r="P384" s="44">
        <f t="shared" si="221"/>
        <v>264.79000000000002</v>
      </c>
      <c r="Q384" s="44">
        <f t="shared" si="221"/>
        <v>264.79000000000002</v>
      </c>
      <c r="R384" s="44">
        <f t="shared" si="221"/>
        <v>264.79000000000002</v>
      </c>
      <c r="S384" s="44">
        <f t="shared" si="221"/>
        <v>264.79000000000002</v>
      </c>
      <c r="T384" s="44">
        <f t="shared" si="221"/>
        <v>264.79000000000002</v>
      </c>
      <c r="U384" s="44">
        <f t="shared" si="221"/>
        <v>264.79000000000002</v>
      </c>
      <c r="V384" s="44">
        <f t="shared" si="221"/>
        <v>264.79000000000002</v>
      </c>
      <c r="W384" s="44">
        <f t="shared" si="221"/>
        <v>264.79000000000002</v>
      </c>
      <c r="X384" s="44">
        <f t="shared" si="221"/>
        <v>264.79000000000002</v>
      </c>
      <c r="Y384" s="44">
        <f t="shared" si="221"/>
        <v>264.79000000000002</v>
      </c>
      <c r="Z384" s="44">
        <f t="shared" si="221"/>
        <v>264.79000000000002</v>
      </c>
      <c r="AA384" s="44">
        <f t="shared" si="221"/>
        <v>264.79000000000002</v>
      </c>
    </row>
    <row r="385" spans="1:27" ht="12.75" customHeight="1" collapsed="1" x14ac:dyDescent="0.3">
      <c r="A385" s="98" t="s">
        <v>2654</v>
      </c>
      <c r="B385" s="28" t="str">
        <f>"17"&amp;"."&amp;$B$753&amp;"."&amp;$B$754</f>
        <v>17.02.2024</v>
      </c>
      <c r="C385" s="90" t="s">
        <v>76</v>
      </c>
      <c r="D385" s="91">
        <f>ROUND(((D386+D387+D389+D388)/1000),5)</f>
        <v>1.96045</v>
      </c>
      <c r="E385" s="91">
        <f>ROUND(((E386+E387+E389+E388)/1000),5)</f>
        <v>1.83402</v>
      </c>
      <c r="F385" s="91">
        <f>ROUND(((F386+F387+F389+F388)/1000),5)</f>
        <v>1.75945</v>
      </c>
      <c r="G385" s="91">
        <f t="shared" ref="G385:AA385" si="222">ROUND(((G386+G387+G389+G388)/1000),5)</f>
        <v>1.7557799999999999</v>
      </c>
      <c r="H385" s="91">
        <f t="shared" si="222"/>
        <v>1.7591000000000001</v>
      </c>
      <c r="I385" s="91">
        <f t="shared" si="222"/>
        <v>1.8196600000000001</v>
      </c>
      <c r="J385" s="91">
        <f t="shared" si="222"/>
        <v>1.91805</v>
      </c>
      <c r="K385" s="91">
        <f t="shared" si="222"/>
        <v>2.0346000000000002</v>
      </c>
      <c r="L385" s="91">
        <f t="shared" si="222"/>
        <v>2.3532299999999999</v>
      </c>
      <c r="M385" s="91">
        <f t="shared" si="222"/>
        <v>2.4341900000000001</v>
      </c>
      <c r="N385" s="91">
        <f t="shared" si="222"/>
        <v>2.5312999999999999</v>
      </c>
      <c r="O385" s="91">
        <f t="shared" si="222"/>
        <v>2.5305200000000001</v>
      </c>
      <c r="P385" s="91">
        <f t="shared" si="222"/>
        <v>2.5022700000000002</v>
      </c>
      <c r="Q385" s="91">
        <f t="shared" si="222"/>
        <v>2.4430999999999998</v>
      </c>
      <c r="R385" s="91">
        <f t="shared" si="222"/>
        <v>2.41649</v>
      </c>
      <c r="S385" s="91">
        <f t="shared" si="222"/>
        <v>2.3683299999999998</v>
      </c>
      <c r="T385" s="91">
        <f t="shared" si="222"/>
        <v>2.36747</v>
      </c>
      <c r="U385" s="91">
        <f t="shared" si="222"/>
        <v>2.39791</v>
      </c>
      <c r="V385" s="91">
        <f t="shared" si="222"/>
        <v>2.37439</v>
      </c>
      <c r="W385" s="91">
        <f t="shared" si="222"/>
        <v>2.42957</v>
      </c>
      <c r="X385" s="91">
        <f t="shared" si="222"/>
        <v>2.4369700000000001</v>
      </c>
      <c r="Y385" s="91">
        <f t="shared" si="222"/>
        <v>2.31541</v>
      </c>
      <c r="Z385" s="91">
        <f t="shared" si="222"/>
        <v>2.1470600000000002</v>
      </c>
      <c r="AA385" s="91">
        <f t="shared" si="222"/>
        <v>1.99485</v>
      </c>
    </row>
    <row r="386" spans="1:27" ht="12.75" hidden="1" customHeight="1" outlineLevel="1" x14ac:dyDescent="0.3">
      <c r="A386" s="99" t="s">
        <v>2655</v>
      </c>
      <c r="B386" s="63" t="s">
        <v>238</v>
      </c>
      <c r="C386" s="43" t="s">
        <v>79</v>
      </c>
      <c r="D386" s="44">
        <v>1473.83</v>
      </c>
      <c r="E386" s="44">
        <v>1347.4</v>
      </c>
      <c r="F386" s="44">
        <v>1272.83</v>
      </c>
      <c r="G386" s="44">
        <v>1269.1600000000001</v>
      </c>
      <c r="H386" s="44">
        <v>1272.48</v>
      </c>
      <c r="I386" s="44">
        <v>1333.04</v>
      </c>
      <c r="J386" s="44">
        <v>1431.43</v>
      </c>
      <c r="K386" s="44">
        <v>1547.98</v>
      </c>
      <c r="L386" s="44">
        <v>1866.61</v>
      </c>
      <c r="M386" s="44">
        <v>1947.57</v>
      </c>
      <c r="N386" s="44">
        <v>2044.68</v>
      </c>
      <c r="O386" s="44">
        <v>2043.9</v>
      </c>
      <c r="P386" s="44">
        <v>2015.65</v>
      </c>
      <c r="Q386" s="44">
        <v>1956.48</v>
      </c>
      <c r="R386" s="44">
        <v>1929.87</v>
      </c>
      <c r="S386" s="44">
        <v>1881.71</v>
      </c>
      <c r="T386" s="44">
        <v>1880.85</v>
      </c>
      <c r="U386" s="44">
        <v>1911.29</v>
      </c>
      <c r="V386" s="44">
        <v>1887.77</v>
      </c>
      <c r="W386" s="44">
        <v>1942.95</v>
      </c>
      <c r="X386" s="44">
        <v>1950.35</v>
      </c>
      <c r="Y386" s="44">
        <v>1828.79</v>
      </c>
      <c r="Z386" s="44">
        <v>1660.44</v>
      </c>
      <c r="AA386" s="44">
        <v>1508.23</v>
      </c>
    </row>
    <row r="387" spans="1:27" ht="12.75" hidden="1" customHeight="1" outlineLevel="1" x14ac:dyDescent="0.3">
      <c r="A387" s="99" t="s">
        <v>2656</v>
      </c>
      <c r="B387" s="63" t="s">
        <v>90</v>
      </c>
      <c r="C387" s="43" t="s">
        <v>79</v>
      </c>
      <c r="D387" s="44">
        <f>$D$307</f>
        <v>217.03</v>
      </c>
      <c r="E387" s="44">
        <f t="shared" ref="E387:AA387" si="223">$D$307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3">
      <c r="A388" s="99" t="s">
        <v>2657</v>
      </c>
      <c r="B388" s="63" t="s">
        <v>83</v>
      </c>
      <c r="C388" s="43" t="s">
        <v>79</v>
      </c>
      <c r="D388" s="44">
        <v>4.8</v>
      </c>
      <c r="E388" s="44">
        <v>4.8</v>
      </c>
      <c r="F388" s="44">
        <v>4.8</v>
      </c>
      <c r="G388" s="44">
        <v>4.8</v>
      </c>
      <c r="H388" s="44">
        <v>4.8</v>
      </c>
      <c r="I388" s="44">
        <v>4.8</v>
      </c>
      <c r="J388" s="44">
        <v>4.8</v>
      </c>
      <c r="K388" s="44">
        <v>4.8</v>
      </c>
      <c r="L388" s="44">
        <v>4.8</v>
      </c>
      <c r="M388" s="44">
        <v>4.8</v>
      </c>
      <c r="N388" s="44">
        <v>4.8</v>
      </c>
      <c r="O388" s="44">
        <v>4.8</v>
      </c>
      <c r="P388" s="44">
        <v>4.8</v>
      </c>
      <c r="Q388" s="44">
        <v>4.8</v>
      </c>
      <c r="R388" s="44">
        <v>4.8</v>
      </c>
      <c r="S388" s="44">
        <v>4.8</v>
      </c>
      <c r="T388" s="44">
        <v>4.8</v>
      </c>
      <c r="U388" s="44">
        <v>4.8</v>
      </c>
      <c r="V388" s="44">
        <v>4.8</v>
      </c>
      <c r="W388" s="44">
        <v>4.8</v>
      </c>
      <c r="X388" s="44">
        <v>4.8</v>
      </c>
      <c r="Y388" s="44">
        <v>4.8</v>
      </c>
      <c r="Z388" s="44">
        <v>4.8</v>
      </c>
      <c r="AA388" s="44">
        <v>4.8</v>
      </c>
    </row>
    <row r="389" spans="1:27" ht="12.75" hidden="1" customHeight="1" outlineLevel="1" x14ac:dyDescent="0.3">
      <c r="A389" s="99" t="s">
        <v>2658</v>
      </c>
      <c r="B389" s="63" t="s">
        <v>81</v>
      </c>
      <c r="C389" s="43" t="s">
        <v>79</v>
      </c>
      <c r="D389" s="44">
        <f>$D$11</f>
        <v>264.79000000000002</v>
      </c>
      <c r="E389" s="44">
        <f t="shared" ref="E389:AA389" si="224">$D$11</f>
        <v>264.79000000000002</v>
      </c>
      <c r="F389" s="44">
        <f t="shared" si="224"/>
        <v>264.79000000000002</v>
      </c>
      <c r="G389" s="44">
        <f t="shared" si="224"/>
        <v>264.79000000000002</v>
      </c>
      <c r="H389" s="44">
        <f t="shared" si="224"/>
        <v>264.79000000000002</v>
      </c>
      <c r="I389" s="44">
        <f t="shared" si="224"/>
        <v>264.79000000000002</v>
      </c>
      <c r="J389" s="44">
        <f t="shared" si="224"/>
        <v>264.79000000000002</v>
      </c>
      <c r="K389" s="44">
        <f t="shared" si="224"/>
        <v>264.79000000000002</v>
      </c>
      <c r="L389" s="44">
        <f t="shared" si="224"/>
        <v>264.79000000000002</v>
      </c>
      <c r="M389" s="44">
        <f t="shared" si="224"/>
        <v>264.79000000000002</v>
      </c>
      <c r="N389" s="44">
        <f t="shared" si="224"/>
        <v>264.79000000000002</v>
      </c>
      <c r="O389" s="44">
        <f t="shared" si="224"/>
        <v>264.79000000000002</v>
      </c>
      <c r="P389" s="44">
        <f t="shared" si="224"/>
        <v>264.79000000000002</v>
      </c>
      <c r="Q389" s="44">
        <f t="shared" si="224"/>
        <v>264.79000000000002</v>
      </c>
      <c r="R389" s="44">
        <f t="shared" si="224"/>
        <v>264.79000000000002</v>
      </c>
      <c r="S389" s="44">
        <f t="shared" si="224"/>
        <v>264.79000000000002</v>
      </c>
      <c r="T389" s="44">
        <f t="shared" si="224"/>
        <v>264.79000000000002</v>
      </c>
      <c r="U389" s="44">
        <f t="shared" si="224"/>
        <v>264.79000000000002</v>
      </c>
      <c r="V389" s="44">
        <f t="shared" si="224"/>
        <v>264.79000000000002</v>
      </c>
      <c r="W389" s="44">
        <f t="shared" si="224"/>
        <v>264.79000000000002</v>
      </c>
      <c r="X389" s="44">
        <f t="shared" si="224"/>
        <v>264.79000000000002</v>
      </c>
      <c r="Y389" s="44">
        <f t="shared" si="224"/>
        <v>264.79000000000002</v>
      </c>
      <c r="Z389" s="44">
        <f t="shared" si="224"/>
        <v>264.79000000000002</v>
      </c>
      <c r="AA389" s="44">
        <f t="shared" si="224"/>
        <v>264.79000000000002</v>
      </c>
    </row>
    <row r="390" spans="1:27" ht="12.75" customHeight="1" collapsed="1" x14ac:dyDescent="0.3">
      <c r="A390" s="98" t="s">
        <v>2659</v>
      </c>
      <c r="B390" s="28" t="str">
        <f>"18"&amp;"."&amp;$B$753&amp;"."&amp;$B$754</f>
        <v>18.02.2024</v>
      </c>
      <c r="C390" s="90" t="s">
        <v>76</v>
      </c>
      <c r="D390" s="91">
        <f>ROUND(((D391+D392+D394+D393)/1000),5)</f>
        <v>1.9024399999999999</v>
      </c>
      <c r="E390" s="91">
        <f>ROUND(((E391+E392+E394+E393)/1000),5)</f>
        <v>1.79772</v>
      </c>
      <c r="F390" s="91">
        <f>ROUND(((F391+F392+F394+F393)/1000),5)</f>
        <v>1.7502500000000001</v>
      </c>
      <c r="G390" s="91">
        <f t="shared" ref="G390:AA390" si="225">ROUND(((G391+G392+G394+G393)/1000),5)</f>
        <v>1.73099</v>
      </c>
      <c r="H390" s="91">
        <f t="shared" si="225"/>
        <v>1.75739</v>
      </c>
      <c r="I390" s="91">
        <f t="shared" si="225"/>
        <v>1.79535</v>
      </c>
      <c r="J390" s="91">
        <f t="shared" si="225"/>
        <v>1.8625799999999999</v>
      </c>
      <c r="K390" s="91">
        <f t="shared" si="225"/>
        <v>1.9600500000000001</v>
      </c>
      <c r="L390" s="91">
        <f t="shared" si="225"/>
        <v>2.19509</v>
      </c>
      <c r="M390" s="91">
        <f t="shared" si="225"/>
        <v>2.3821599999999998</v>
      </c>
      <c r="N390" s="91">
        <f t="shared" si="225"/>
        <v>2.4606699999999999</v>
      </c>
      <c r="O390" s="91">
        <f t="shared" si="225"/>
        <v>2.4708600000000001</v>
      </c>
      <c r="P390" s="91">
        <f t="shared" si="225"/>
        <v>2.4546299999999999</v>
      </c>
      <c r="Q390" s="91">
        <f t="shared" si="225"/>
        <v>2.4355199999999999</v>
      </c>
      <c r="R390" s="91">
        <f t="shared" si="225"/>
        <v>2.4241000000000001</v>
      </c>
      <c r="S390" s="91">
        <f t="shared" si="225"/>
        <v>2.3952200000000001</v>
      </c>
      <c r="T390" s="91">
        <f t="shared" si="225"/>
        <v>2.4553099999999999</v>
      </c>
      <c r="U390" s="91">
        <f t="shared" si="225"/>
        <v>2.5027599999999999</v>
      </c>
      <c r="V390" s="91">
        <f t="shared" si="225"/>
        <v>2.4806900000000001</v>
      </c>
      <c r="W390" s="91">
        <f t="shared" si="225"/>
        <v>2.47098</v>
      </c>
      <c r="X390" s="91">
        <f t="shared" si="225"/>
        <v>2.4885600000000001</v>
      </c>
      <c r="Y390" s="91">
        <f t="shared" si="225"/>
        <v>2.3518599999999998</v>
      </c>
      <c r="Z390" s="91">
        <f t="shared" si="225"/>
        <v>2.05959</v>
      </c>
      <c r="AA390" s="91">
        <f t="shared" si="225"/>
        <v>1.9319500000000001</v>
      </c>
    </row>
    <row r="391" spans="1:27" ht="12.75" hidden="1" customHeight="1" outlineLevel="1" x14ac:dyDescent="0.3">
      <c r="A391" s="99" t="s">
        <v>2660</v>
      </c>
      <c r="B391" s="63" t="s">
        <v>238</v>
      </c>
      <c r="C391" s="43" t="s">
        <v>79</v>
      </c>
      <c r="D391" s="44">
        <v>1415.82</v>
      </c>
      <c r="E391" s="44">
        <v>1311.1</v>
      </c>
      <c r="F391" s="44">
        <v>1263.6300000000001</v>
      </c>
      <c r="G391" s="44">
        <v>1244.3699999999999</v>
      </c>
      <c r="H391" s="44">
        <v>1270.77</v>
      </c>
      <c r="I391" s="44">
        <v>1308.73</v>
      </c>
      <c r="J391" s="44">
        <v>1375.96</v>
      </c>
      <c r="K391" s="44">
        <v>1473.43</v>
      </c>
      <c r="L391" s="44">
        <v>1708.47</v>
      </c>
      <c r="M391" s="44">
        <v>1895.54</v>
      </c>
      <c r="N391" s="44">
        <v>1974.05</v>
      </c>
      <c r="O391" s="44">
        <v>1984.24</v>
      </c>
      <c r="P391" s="44">
        <v>1968.01</v>
      </c>
      <c r="Q391" s="44">
        <v>1948.9</v>
      </c>
      <c r="R391" s="44">
        <v>1937.48</v>
      </c>
      <c r="S391" s="44">
        <v>1908.6</v>
      </c>
      <c r="T391" s="44">
        <v>1968.69</v>
      </c>
      <c r="U391" s="44">
        <v>2016.14</v>
      </c>
      <c r="V391" s="44">
        <v>1994.07</v>
      </c>
      <c r="W391" s="44">
        <v>1984.36</v>
      </c>
      <c r="X391" s="44">
        <v>2001.94</v>
      </c>
      <c r="Y391" s="44">
        <v>1865.24</v>
      </c>
      <c r="Z391" s="44">
        <v>1572.97</v>
      </c>
      <c r="AA391" s="44">
        <v>1445.33</v>
      </c>
    </row>
    <row r="392" spans="1:27" ht="12.75" hidden="1" customHeight="1" outlineLevel="1" x14ac:dyDescent="0.3">
      <c r="A392" s="99" t="s">
        <v>2661</v>
      </c>
      <c r="B392" s="63" t="s">
        <v>90</v>
      </c>
      <c r="C392" s="43" t="s">
        <v>79</v>
      </c>
      <c r="D392" s="44">
        <f>$D$307</f>
        <v>217.03</v>
      </c>
      <c r="E392" s="44">
        <f t="shared" ref="E392:AA392" si="226">$D$307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3">
      <c r="A393" s="99" t="s">
        <v>2662</v>
      </c>
      <c r="B393" s="63" t="s">
        <v>83</v>
      </c>
      <c r="C393" s="43" t="s">
        <v>79</v>
      </c>
      <c r="D393" s="44">
        <v>4.8</v>
      </c>
      <c r="E393" s="44">
        <v>4.8</v>
      </c>
      <c r="F393" s="44">
        <v>4.8</v>
      </c>
      <c r="G393" s="44">
        <v>4.8</v>
      </c>
      <c r="H393" s="44">
        <v>4.8</v>
      </c>
      <c r="I393" s="44">
        <v>4.8</v>
      </c>
      <c r="J393" s="44">
        <v>4.8</v>
      </c>
      <c r="K393" s="44">
        <v>4.8</v>
      </c>
      <c r="L393" s="44">
        <v>4.8</v>
      </c>
      <c r="M393" s="44">
        <v>4.8</v>
      </c>
      <c r="N393" s="44">
        <v>4.8</v>
      </c>
      <c r="O393" s="44">
        <v>4.8</v>
      </c>
      <c r="P393" s="44">
        <v>4.8</v>
      </c>
      <c r="Q393" s="44">
        <v>4.8</v>
      </c>
      <c r="R393" s="44">
        <v>4.8</v>
      </c>
      <c r="S393" s="44">
        <v>4.8</v>
      </c>
      <c r="T393" s="44">
        <v>4.8</v>
      </c>
      <c r="U393" s="44">
        <v>4.8</v>
      </c>
      <c r="V393" s="44">
        <v>4.8</v>
      </c>
      <c r="W393" s="44">
        <v>4.8</v>
      </c>
      <c r="X393" s="44">
        <v>4.8</v>
      </c>
      <c r="Y393" s="44">
        <v>4.8</v>
      </c>
      <c r="Z393" s="44">
        <v>4.8</v>
      </c>
      <c r="AA393" s="44">
        <v>4.8</v>
      </c>
    </row>
    <row r="394" spans="1:27" ht="12.75" hidden="1" customHeight="1" outlineLevel="1" x14ac:dyDescent="0.3">
      <c r="A394" s="99" t="s">
        <v>2663</v>
      </c>
      <c r="B394" s="63" t="s">
        <v>81</v>
      </c>
      <c r="C394" s="43" t="s">
        <v>79</v>
      </c>
      <c r="D394" s="44">
        <f>$D$11</f>
        <v>264.79000000000002</v>
      </c>
      <c r="E394" s="44">
        <f t="shared" ref="E394:AA394" si="227">$D$11</f>
        <v>264.79000000000002</v>
      </c>
      <c r="F394" s="44">
        <f t="shared" si="227"/>
        <v>264.79000000000002</v>
      </c>
      <c r="G394" s="44">
        <f t="shared" si="227"/>
        <v>264.79000000000002</v>
      </c>
      <c r="H394" s="44">
        <f t="shared" si="227"/>
        <v>264.79000000000002</v>
      </c>
      <c r="I394" s="44">
        <f t="shared" si="227"/>
        <v>264.79000000000002</v>
      </c>
      <c r="J394" s="44">
        <f t="shared" si="227"/>
        <v>264.79000000000002</v>
      </c>
      <c r="K394" s="44">
        <f t="shared" si="227"/>
        <v>264.79000000000002</v>
      </c>
      <c r="L394" s="44">
        <f t="shared" si="227"/>
        <v>264.79000000000002</v>
      </c>
      <c r="M394" s="44">
        <f t="shared" si="227"/>
        <v>264.79000000000002</v>
      </c>
      <c r="N394" s="44">
        <f t="shared" si="227"/>
        <v>264.79000000000002</v>
      </c>
      <c r="O394" s="44">
        <f t="shared" si="227"/>
        <v>264.79000000000002</v>
      </c>
      <c r="P394" s="44">
        <f t="shared" si="227"/>
        <v>264.79000000000002</v>
      </c>
      <c r="Q394" s="44">
        <f t="shared" si="227"/>
        <v>264.79000000000002</v>
      </c>
      <c r="R394" s="44">
        <f t="shared" si="227"/>
        <v>264.79000000000002</v>
      </c>
      <c r="S394" s="44">
        <f t="shared" si="227"/>
        <v>264.79000000000002</v>
      </c>
      <c r="T394" s="44">
        <f t="shared" si="227"/>
        <v>264.79000000000002</v>
      </c>
      <c r="U394" s="44">
        <f t="shared" si="227"/>
        <v>264.79000000000002</v>
      </c>
      <c r="V394" s="44">
        <f t="shared" si="227"/>
        <v>264.79000000000002</v>
      </c>
      <c r="W394" s="44">
        <f t="shared" si="227"/>
        <v>264.79000000000002</v>
      </c>
      <c r="X394" s="44">
        <f t="shared" si="227"/>
        <v>264.79000000000002</v>
      </c>
      <c r="Y394" s="44">
        <f t="shared" si="227"/>
        <v>264.79000000000002</v>
      </c>
      <c r="Z394" s="44">
        <f t="shared" si="227"/>
        <v>264.79000000000002</v>
      </c>
      <c r="AA394" s="44">
        <f t="shared" si="227"/>
        <v>264.79000000000002</v>
      </c>
    </row>
    <row r="395" spans="1:27" ht="12.75" customHeight="1" collapsed="1" x14ac:dyDescent="0.3">
      <c r="A395" s="98" t="s">
        <v>2664</v>
      </c>
      <c r="B395" s="28" t="str">
        <f>"19"&amp;"."&amp;$B$753&amp;"."&amp;$B$754</f>
        <v>19.02.2024</v>
      </c>
      <c r="C395" s="90" t="s">
        <v>76</v>
      </c>
      <c r="D395" s="91">
        <f>ROUND(((D396+D397+D399+D398)/1000),5)</f>
        <v>1.8863099999999999</v>
      </c>
      <c r="E395" s="91">
        <f>ROUND(((E396+E397+E399+E398)/1000),5)</f>
        <v>1.7705</v>
      </c>
      <c r="F395" s="91">
        <f>ROUND(((F396+F397+F399+F398)/1000),5)</f>
        <v>1.7150099999999999</v>
      </c>
      <c r="G395" s="91">
        <f t="shared" ref="G395:AA395" si="228">ROUND(((G396+G397+G399+G398)/1000),5)</f>
        <v>1.7065399999999999</v>
      </c>
      <c r="H395" s="91">
        <f t="shared" si="228"/>
        <v>1.75434</v>
      </c>
      <c r="I395" s="91">
        <f t="shared" si="228"/>
        <v>1.82036</v>
      </c>
      <c r="J395" s="91">
        <f t="shared" si="228"/>
        <v>2.0404</v>
      </c>
      <c r="K395" s="91">
        <f t="shared" si="228"/>
        <v>2.3173400000000002</v>
      </c>
      <c r="L395" s="91">
        <f t="shared" si="228"/>
        <v>2.4819100000000001</v>
      </c>
      <c r="M395" s="91">
        <f t="shared" si="228"/>
        <v>2.4545699999999999</v>
      </c>
      <c r="N395" s="91">
        <f t="shared" si="228"/>
        <v>2.4659499999999999</v>
      </c>
      <c r="O395" s="91">
        <f t="shared" si="228"/>
        <v>2.5640999999999998</v>
      </c>
      <c r="P395" s="91">
        <f t="shared" si="228"/>
        <v>2.56019</v>
      </c>
      <c r="Q395" s="91">
        <f t="shared" si="228"/>
        <v>2.5552600000000001</v>
      </c>
      <c r="R395" s="91">
        <f t="shared" si="228"/>
        <v>2.5585200000000001</v>
      </c>
      <c r="S395" s="91">
        <f t="shared" si="228"/>
        <v>2.4478300000000002</v>
      </c>
      <c r="T395" s="91">
        <f t="shared" si="228"/>
        <v>2.4414600000000002</v>
      </c>
      <c r="U395" s="91">
        <f t="shared" si="228"/>
        <v>2.4495499999999999</v>
      </c>
      <c r="V395" s="91">
        <f t="shared" si="228"/>
        <v>2.4833400000000001</v>
      </c>
      <c r="W395" s="91">
        <f t="shared" si="228"/>
        <v>2.4768300000000001</v>
      </c>
      <c r="X395" s="91">
        <f t="shared" si="228"/>
        <v>2.3772000000000002</v>
      </c>
      <c r="Y395" s="91">
        <f t="shared" si="228"/>
        <v>2.2984200000000001</v>
      </c>
      <c r="Z395" s="91">
        <f t="shared" si="228"/>
        <v>2.0588600000000001</v>
      </c>
      <c r="AA395" s="91">
        <f t="shared" si="228"/>
        <v>1.8502799999999999</v>
      </c>
    </row>
    <row r="396" spans="1:27" ht="12.75" hidden="1" customHeight="1" outlineLevel="1" x14ac:dyDescent="0.3">
      <c r="A396" s="99" t="s">
        <v>2665</v>
      </c>
      <c r="B396" s="63" t="s">
        <v>238</v>
      </c>
      <c r="C396" s="43" t="s">
        <v>79</v>
      </c>
      <c r="D396" s="44">
        <v>1399.69</v>
      </c>
      <c r="E396" s="44">
        <v>1283.8800000000001</v>
      </c>
      <c r="F396" s="44">
        <v>1228.3900000000001</v>
      </c>
      <c r="G396" s="44">
        <v>1219.92</v>
      </c>
      <c r="H396" s="44">
        <v>1267.72</v>
      </c>
      <c r="I396" s="44">
        <v>1333.74</v>
      </c>
      <c r="J396" s="44">
        <v>1553.78</v>
      </c>
      <c r="K396" s="44">
        <v>1830.72</v>
      </c>
      <c r="L396" s="44">
        <v>1995.29</v>
      </c>
      <c r="M396" s="44">
        <v>1967.95</v>
      </c>
      <c r="N396" s="44">
        <v>1979.33</v>
      </c>
      <c r="O396" s="44">
        <v>2077.48</v>
      </c>
      <c r="P396" s="44">
        <v>2073.5700000000002</v>
      </c>
      <c r="Q396" s="44">
        <v>2068.64</v>
      </c>
      <c r="R396" s="44">
        <v>2071.9</v>
      </c>
      <c r="S396" s="44">
        <v>1961.21</v>
      </c>
      <c r="T396" s="44">
        <v>1954.84</v>
      </c>
      <c r="U396" s="44">
        <v>1962.93</v>
      </c>
      <c r="V396" s="44">
        <v>1996.72</v>
      </c>
      <c r="W396" s="44">
        <v>1990.21</v>
      </c>
      <c r="X396" s="44">
        <v>1890.58</v>
      </c>
      <c r="Y396" s="44">
        <v>1811.8</v>
      </c>
      <c r="Z396" s="44">
        <v>1572.24</v>
      </c>
      <c r="AA396" s="44">
        <v>1363.66</v>
      </c>
    </row>
    <row r="397" spans="1:27" ht="12.75" hidden="1" customHeight="1" outlineLevel="1" x14ac:dyDescent="0.3">
      <c r="A397" s="99" t="s">
        <v>2666</v>
      </c>
      <c r="B397" s="63" t="s">
        <v>90</v>
      </c>
      <c r="C397" s="43" t="s">
        <v>79</v>
      </c>
      <c r="D397" s="44">
        <f>$D$307</f>
        <v>217.03</v>
      </c>
      <c r="E397" s="44">
        <f t="shared" ref="E397:AA397" si="229">$D$307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3">
      <c r="A398" s="99" t="s">
        <v>2667</v>
      </c>
      <c r="B398" s="63" t="s">
        <v>83</v>
      </c>
      <c r="C398" s="43" t="s">
        <v>79</v>
      </c>
      <c r="D398" s="111">
        <v>4.8</v>
      </c>
      <c r="E398" s="111">
        <v>4.8</v>
      </c>
      <c r="F398" s="111">
        <v>4.8</v>
      </c>
      <c r="G398" s="111">
        <v>4.8</v>
      </c>
      <c r="H398" s="111">
        <v>4.8</v>
      </c>
      <c r="I398" s="111">
        <v>4.8</v>
      </c>
      <c r="J398" s="111">
        <v>4.8</v>
      </c>
      <c r="K398" s="111">
        <v>4.8</v>
      </c>
      <c r="L398" s="111">
        <v>4.8</v>
      </c>
      <c r="M398" s="111">
        <v>4.8</v>
      </c>
      <c r="N398" s="111">
        <v>4.8</v>
      </c>
      <c r="O398" s="111">
        <v>4.8</v>
      </c>
      <c r="P398" s="111">
        <v>4.8</v>
      </c>
      <c r="Q398" s="111">
        <v>4.8</v>
      </c>
      <c r="R398" s="111">
        <v>4.8</v>
      </c>
      <c r="S398" s="111">
        <v>4.8</v>
      </c>
      <c r="T398" s="111">
        <v>4.8</v>
      </c>
      <c r="U398" s="111">
        <v>4.8</v>
      </c>
      <c r="V398" s="111">
        <v>4.8</v>
      </c>
      <c r="W398" s="111">
        <v>4.8</v>
      </c>
      <c r="X398" s="111">
        <v>4.8</v>
      </c>
      <c r="Y398" s="111">
        <v>4.8</v>
      </c>
      <c r="Z398" s="111">
        <v>4.8</v>
      </c>
      <c r="AA398" s="111">
        <v>4.8</v>
      </c>
    </row>
    <row r="399" spans="1:27" ht="12.75" hidden="1" customHeight="1" outlineLevel="1" x14ac:dyDescent="0.3">
      <c r="A399" s="99" t="s">
        <v>2668</v>
      </c>
      <c r="B399" s="63" t="s">
        <v>81</v>
      </c>
      <c r="C399" s="43" t="s">
        <v>79</v>
      </c>
      <c r="D399" s="44">
        <f>$D$11</f>
        <v>264.79000000000002</v>
      </c>
      <c r="E399" s="44">
        <f t="shared" ref="E399:AA399" si="230">$D$11</f>
        <v>264.79000000000002</v>
      </c>
      <c r="F399" s="44">
        <f t="shared" si="230"/>
        <v>264.79000000000002</v>
      </c>
      <c r="G399" s="44">
        <f t="shared" si="230"/>
        <v>264.79000000000002</v>
      </c>
      <c r="H399" s="44">
        <f t="shared" si="230"/>
        <v>264.79000000000002</v>
      </c>
      <c r="I399" s="44">
        <f t="shared" si="230"/>
        <v>264.79000000000002</v>
      </c>
      <c r="J399" s="44">
        <f t="shared" si="230"/>
        <v>264.79000000000002</v>
      </c>
      <c r="K399" s="44">
        <f t="shared" si="230"/>
        <v>264.79000000000002</v>
      </c>
      <c r="L399" s="44">
        <f t="shared" si="230"/>
        <v>264.79000000000002</v>
      </c>
      <c r="M399" s="44">
        <f t="shared" si="230"/>
        <v>264.79000000000002</v>
      </c>
      <c r="N399" s="44">
        <f t="shared" si="230"/>
        <v>264.79000000000002</v>
      </c>
      <c r="O399" s="44">
        <f t="shared" si="230"/>
        <v>264.79000000000002</v>
      </c>
      <c r="P399" s="44">
        <f t="shared" si="230"/>
        <v>264.79000000000002</v>
      </c>
      <c r="Q399" s="44">
        <f t="shared" si="230"/>
        <v>264.79000000000002</v>
      </c>
      <c r="R399" s="44">
        <f t="shared" si="230"/>
        <v>264.79000000000002</v>
      </c>
      <c r="S399" s="44">
        <f t="shared" si="230"/>
        <v>264.79000000000002</v>
      </c>
      <c r="T399" s="44">
        <f t="shared" si="230"/>
        <v>264.79000000000002</v>
      </c>
      <c r="U399" s="44">
        <f t="shared" si="230"/>
        <v>264.79000000000002</v>
      </c>
      <c r="V399" s="44">
        <f t="shared" si="230"/>
        <v>264.79000000000002</v>
      </c>
      <c r="W399" s="44">
        <f t="shared" si="230"/>
        <v>264.79000000000002</v>
      </c>
      <c r="X399" s="44">
        <f t="shared" si="230"/>
        <v>264.79000000000002</v>
      </c>
      <c r="Y399" s="44">
        <f t="shared" si="230"/>
        <v>264.79000000000002</v>
      </c>
      <c r="Z399" s="44">
        <f t="shared" si="230"/>
        <v>264.79000000000002</v>
      </c>
      <c r="AA399" s="44">
        <f t="shared" si="230"/>
        <v>264.79000000000002</v>
      </c>
    </row>
    <row r="400" spans="1:27" ht="12.75" customHeight="1" collapsed="1" x14ac:dyDescent="0.3">
      <c r="A400" s="98" t="s">
        <v>2669</v>
      </c>
      <c r="B400" s="28" t="str">
        <f>"20"&amp;"."&amp;$B$753&amp;"."&amp;$B$754</f>
        <v>20.02.2024</v>
      </c>
      <c r="C400" s="90" t="s">
        <v>76</v>
      </c>
      <c r="D400" s="91">
        <f>ROUND(((D401+D402+D404+D403)/1000),5)</f>
        <v>1.82386</v>
      </c>
      <c r="E400" s="91">
        <f>ROUND(((E401+E402+E404+E403)/1000),5)</f>
        <v>1.76671</v>
      </c>
      <c r="F400" s="91">
        <f>ROUND(((F401+F402+F404+F403)/1000),5)</f>
        <v>1.7161500000000001</v>
      </c>
      <c r="G400" s="91">
        <f t="shared" ref="G400:AA400" si="231">ROUND(((G401+G402+G404+G403)/1000),5)</f>
        <v>1.70801</v>
      </c>
      <c r="H400" s="91">
        <f t="shared" si="231"/>
        <v>1.7655799999999999</v>
      </c>
      <c r="I400" s="91">
        <f t="shared" si="231"/>
        <v>1.8594599999999999</v>
      </c>
      <c r="J400" s="91">
        <f t="shared" si="231"/>
        <v>1.99068</v>
      </c>
      <c r="K400" s="91">
        <f t="shared" si="231"/>
        <v>2.2278799999999999</v>
      </c>
      <c r="L400" s="91">
        <f t="shared" si="231"/>
        <v>2.48169</v>
      </c>
      <c r="M400" s="91">
        <f t="shared" si="231"/>
        <v>2.5089000000000001</v>
      </c>
      <c r="N400" s="91">
        <f t="shared" si="231"/>
        <v>2.44869</v>
      </c>
      <c r="O400" s="91">
        <f t="shared" si="231"/>
        <v>2.5430199999999998</v>
      </c>
      <c r="P400" s="91">
        <f t="shared" si="231"/>
        <v>2.5430799999999998</v>
      </c>
      <c r="Q400" s="91">
        <f t="shared" si="231"/>
        <v>2.54671</v>
      </c>
      <c r="R400" s="91">
        <f t="shared" si="231"/>
        <v>2.5325700000000002</v>
      </c>
      <c r="S400" s="91">
        <f t="shared" si="231"/>
        <v>2.4701900000000001</v>
      </c>
      <c r="T400" s="91">
        <f t="shared" si="231"/>
        <v>2.4503900000000001</v>
      </c>
      <c r="U400" s="91">
        <f t="shared" si="231"/>
        <v>2.4658799999999998</v>
      </c>
      <c r="V400" s="91">
        <f t="shared" si="231"/>
        <v>2.51057</v>
      </c>
      <c r="W400" s="91">
        <f t="shared" si="231"/>
        <v>2.5650200000000001</v>
      </c>
      <c r="X400" s="91">
        <f t="shared" si="231"/>
        <v>2.4807100000000002</v>
      </c>
      <c r="Y400" s="91">
        <f t="shared" si="231"/>
        <v>2.24525</v>
      </c>
      <c r="Z400" s="91">
        <f t="shared" si="231"/>
        <v>2.03498</v>
      </c>
      <c r="AA400" s="91">
        <f t="shared" si="231"/>
        <v>1.9431</v>
      </c>
    </row>
    <row r="401" spans="1:27" ht="12.75" hidden="1" customHeight="1" outlineLevel="1" x14ac:dyDescent="0.3">
      <c r="A401" s="99" t="s">
        <v>2670</v>
      </c>
      <c r="B401" s="63" t="s">
        <v>238</v>
      </c>
      <c r="C401" s="43" t="s">
        <v>79</v>
      </c>
      <c r="D401" s="44">
        <v>1337.24</v>
      </c>
      <c r="E401" s="44">
        <v>1280.0899999999999</v>
      </c>
      <c r="F401" s="44">
        <v>1229.53</v>
      </c>
      <c r="G401" s="44">
        <v>1221.3900000000001</v>
      </c>
      <c r="H401" s="44">
        <v>1278.96</v>
      </c>
      <c r="I401" s="44">
        <v>1372.84</v>
      </c>
      <c r="J401" s="44">
        <v>1504.06</v>
      </c>
      <c r="K401" s="44">
        <v>1741.26</v>
      </c>
      <c r="L401" s="44">
        <v>1995.07</v>
      </c>
      <c r="M401" s="44">
        <v>2022.28</v>
      </c>
      <c r="N401" s="44">
        <v>1962.07</v>
      </c>
      <c r="O401" s="44">
        <v>2056.4</v>
      </c>
      <c r="P401" s="44">
        <v>2056.46</v>
      </c>
      <c r="Q401" s="44">
        <v>2060.09</v>
      </c>
      <c r="R401" s="44">
        <v>2045.95</v>
      </c>
      <c r="S401" s="44">
        <v>1983.57</v>
      </c>
      <c r="T401" s="44">
        <v>1963.77</v>
      </c>
      <c r="U401" s="44">
        <v>1979.26</v>
      </c>
      <c r="V401" s="44">
        <v>2023.95</v>
      </c>
      <c r="W401" s="44">
        <v>2078.4</v>
      </c>
      <c r="X401" s="44">
        <v>1994.09</v>
      </c>
      <c r="Y401" s="44">
        <v>1758.63</v>
      </c>
      <c r="Z401" s="44">
        <v>1548.36</v>
      </c>
      <c r="AA401" s="44">
        <v>1456.48</v>
      </c>
    </row>
    <row r="402" spans="1:27" ht="12.75" hidden="1" customHeight="1" outlineLevel="1" x14ac:dyDescent="0.3">
      <c r="A402" s="99" t="s">
        <v>2671</v>
      </c>
      <c r="B402" s="63" t="s">
        <v>90</v>
      </c>
      <c r="C402" s="43" t="s">
        <v>79</v>
      </c>
      <c r="D402" s="44">
        <f>$D$307</f>
        <v>217.03</v>
      </c>
      <c r="E402" s="44">
        <f t="shared" ref="E402:AA402" si="232">$D$307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3">
      <c r="A403" s="99" t="s">
        <v>2672</v>
      </c>
      <c r="B403" s="63" t="s">
        <v>83</v>
      </c>
      <c r="C403" s="43" t="s">
        <v>79</v>
      </c>
      <c r="D403" s="44">
        <v>4.8</v>
      </c>
      <c r="E403" s="44">
        <v>4.8</v>
      </c>
      <c r="F403" s="44">
        <v>4.8</v>
      </c>
      <c r="G403" s="44">
        <v>4.8</v>
      </c>
      <c r="H403" s="44">
        <v>4.8</v>
      </c>
      <c r="I403" s="44">
        <v>4.8</v>
      </c>
      <c r="J403" s="44">
        <v>4.8</v>
      </c>
      <c r="K403" s="44">
        <v>4.8</v>
      </c>
      <c r="L403" s="44">
        <v>4.8</v>
      </c>
      <c r="M403" s="44">
        <v>4.8</v>
      </c>
      <c r="N403" s="44">
        <v>4.8</v>
      </c>
      <c r="O403" s="44">
        <v>4.8</v>
      </c>
      <c r="P403" s="44">
        <v>4.8</v>
      </c>
      <c r="Q403" s="44">
        <v>4.8</v>
      </c>
      <c r="R403" s="44">
        <v>4.8</v>
      </c>
      <c r="S403" s="44">
        <v>4.8</v>
      </c>
      <c r="T403" s="44">
        <v>4.8</v>
      </c>
      <c r="U403" s="44">
        <v>4.8</v>
      </c>
      <c r="V403" s="44">
        <v>4.8</v>
      </c>
      <c r="W403" s="44">
        <v>4.8</v>
      </c>
      <c r="X403" s="44">
        <v>4.8</v>
      </c>
      <c r="Y403" s="44">
        <v>4.8</v>
      </c>
      <c r="Z403" s="44">
        <v>4.8</v>
      </c>
      <c r="AA403" s="44">
        <v>4.8</v>
      </c>
    </row>
    <row r="404" spans="1:27" ht="12.75" hidden="1" customHeight="1" outlineLevel="1" x14ac:dyDescent="0.3">
      <c r="A404" s="99" t="s">
        <v>2673</v>
      </c>
      <c r="B404" s="63" t="s">
        <v>81</v>
      </c>
      <c r="C404" s="43" t="s">
        <v>79</v>
      </c>
      <c r="D404" s="44">
        <f>$D$11</f>
        <v>264.79000000000002</v>
      </c>
      <c r="E404" s="44">
        <f t="shared" ref="E404:AA404" si="233">$D$11</f>
        <v>264.79000000000002</v>
      </c>
      <c r="F404" s="44">
        <f t="shared" si="233"/>
        <v>264.79000000000002</v>
      </c>
      <c r="G404" s="44">
        <f t="shared" si="233"/>
        <v>264.79000000000002</v>
      </c>
      <c r="H404" s="44">
        <f t="shared" si="233"/>
        <v>264.79000000000002</v>
      </c>
      <c r="I404" s="44">
        <f t="shared" si="233"/>
        <v>264.79000000000002</v>
      </c>
      <c r="J404" s="44">
        <f t="shared" si="233"/>
        <v>264.79000000000002</v>
      </c>
      <c r="K404" s="44">
        <f t="shared" si="233"/>
        <v>264.79000000000002</v>
      </c>
      <c r="L404" s="44">
        <f t="shared" si="233"/>
        <v>264.79000000000002</v>
      </c>
      <c r="M404" s="44">
        <f t="shared" si="233"/>
        <v>264.79000000000002</v>
      </c>
      <c r="N404" s="44">
        <f t="shared" si="233"/>
        <v>264.79000000000002</v>
      </c>
      <c r="O404" s="44">
        <f t="shared" si="233"/>
        <v>264.79000000000002</v>
      </c>
      <c r="P404" s="44">
        <f t="shared" si="233"/>
        <v>264.79000000000002</v>
      </c>
      <c r="Q404" s="44">
        <f t="shared" si="233"/>
        <v>264.79000000000002</v>
      </c>
      <c r="R404" s="44">
        <f t="shared" si="233"/>
        <v>264.79000000000002</v>
      </c>
      <c r="S404" s="44">
        <f t="shared" si="233"/>
        <v>264.79000000000002</v>
      </c>
      <c r="T404" s="44">
        <f t="shared" si="233"/>
        <v>264.79000000000002</v>
      </c>
      <c r="U404" s="44">
        <f t="shared" si="233"/>
        <v>264.79000000000002</v>
      </c>
      <c r="V404" s="44">
        <f t="shared" si="233"/>
        <v>264.79000000000002</v>
      </c>
      <c r="W404" s="44">
        <f t="shared" si="233"/>
        <v>264.79000000000002</v>
      </c>
      <c r="X404" s="44">
        <f t="shared" si="233"/>
        <v>264.79000000000002</v>
      </c>
      <c r="Y404" s="44">
        <f t="shared" si="233"/>
        <v>264.79000000000002</v>
      </c>
      <c r="Z404" s="44">
        <f t="shared" si="233"/>
        <v>264.79000000000002</v>
      </c>
      <c r="AA404" s="44">
        <f t="shared" si="233"/>
        <v>264.79000000000002</v>
      </c>
    </row>
    <row r="405" spans="1:27" ht="12.75" customHeight="1" collapsed="1" x14ac:dyDescent="0.3">
      <c r="A405" s="98" t="s">
        <v>2674</v>
      </c>
      <c r="B405" s="28" t="str">
        <f>"21"&amp;"."&amp;$B$753&amp;"."&amp;$B$754</f>
        <v>21.02.2024</v>
      </c>
      <c r="C405" s="90" t="s">
        <v>76</v>
      </c>
      <c r="D405" s="91">
        <f>ROUND(((D406+D407+D409+D408)/1000),5)</f>
        <v>1.7779</v>
      </c>
      <c r="E405" s="91">
        <f>ROUND(((E406+E407+E409+E408)/1000),5)</f>
        <v>1.74234</v>
      </c>
      <c r="F405" s="91">
        <f>ROUND(((F406+F407+F409+F408)/1000),5)</f>
        <v>1.71366</v>
      </c>
      <c r="G405" s="91">
        <f t="shared" ref="G405:AA405" si="234">ROUND(((G406+G407+G409+G408)/1000),5)</f>
        <v>1.7049700000000001</v>
      </c>
      <c r="H405" s="91">
        <f t="shared" si="234"/>
        <v>1.7434499999999999</v>
      </c>
      <c r="I405" s="91">
        <f t="shared" si="234"/>
        <v>1.8117300000000001</v>
      </c>
      <c r="J405" s="91">
        <f t="shared" si="234"/>
        <v>1.9895099999999999</v>
      </c>
      <c r="K405" s="91">
        <f t="shared" si="234"/>
        <v>2.2271100000000001</v>
      </c>
      <c r="L405" s="91">
        <f t="shared" si="234"/>
        <v>2.4770599999999998</v>
      </c>
      <c r="M405" s="91">
        <f t="shared" si="234"/>
        <v>2.5383900000000001</v>
      </c>
      <c r="N405" s="91">
        <f t="shared" si="234"/>
        <v>2.5688599999999999</v>
      </c>
      <c r="O405" s="91">
        <f t="shared" si="234"/>
        <v>2.5548000000000002</v>
      </c>
      <c r="P405" s="91">
        <f t="shared" si="234"/>
        <v>2.5637500000000002</v>
      </c>
      <c r="Q405" s="91">
        <f t="shared" si="234"/>
        <v>2.5615100000000002</v>
      </c>
      <c r="R405" s="91">
        <f t="shared" si="234"/>
        <v>2.5545599999999999</v>
      </c>
      <c r="S405" s="91">
        <f t="shared" si="234"/>
        <v>2.4950600000000001</v>
      </c>
      <c r="T405" s="91">
        <f t="shared" si="234"/>
        <v>2.4609000000000001</v>
      </c>
      <c r="U405" s="91">
        <f t="shared" si="234"/>
        <v>2.4743200000000001</v>
      </c>
      <c r="V405" s="91">
        <f t="shared" si="234"/>
        <v>2.5066700000000002</v>
      </c>
      <c r="W405" s="91">
        <f t="shared" si="234"/>
        <v>2.54291</v>
      </c>
      <c r="X405" s="91">
        <f t="shared" si="234"/>
        <v>2.3604799999999999</v>
      </c>
      <c r="Y405" s="91">
        <f t="shared" si="234"/>
        <v>2.2219199999999999</v>
      </c>
      <c r="Z405" s="91">
        <f t="shared" si="234"/>
        <v>1.99824</v>
      </c>
      <c r="AA405" s="91">
        <f t="shared" si="234"/>
        <v>1.8339099999999999</v>
      </c>
    </row>
    <row r="406" spans="1:27" ht="12.75" hidden="1" customHeight="1" outlineLevel="1" x14ac:dyDescent="0.3">
      <c r="A406" s="99" t="s">
        <v>2675</v>
      </c>
      <c r="B406" s="63" t="s">
        <v>238</v>
      </c>
      <c r="C406" s="43" t="s">
        <v>79</v>
      </c>
      <c r="D406" s="44">
        <v>1291.28</v>
      </c>
      <c r="E406" s="44">
        <v>1255.72</v>
      </c>
      <c r="F406" s="44">
        <v>1227.04</v>
      </c>
      <c r="G406" s="44">
        <v>1218.3499999999999</v>
      </c>
      <c r="H406" s="44">
        <v>1256.83</v>
      </c>
      <c r="I406" s="44">
        <v>1325.11</v>
      </c>
      <c r="J406" s="44">
        <v>1502.89</v>
      </c>
      <c r="K406" s="44">
        <v>1740.49</v>
      </c>
      <c r="L406" s="44">
        <v>1990.44</v>
      </c>
      <c r="M406" s="44">
        <v>2051.77</v>
      </c>
      <c r="N406" s="44">
        <v>2082.2399999999998</v>
      </c>
      <c r="O406" s="44">
        <v>2068.1799999999998</v>
      </c>
      <c r="P406" s="44">
        <v>2077.13</v>
      </c>
      <c r="Q406" s="44">
        <v>2074.89</v>
      </c>
      <c r="R406" s="44">
        <v>2067.94</v>
      </c>
      <c r="S406" s="44">
        <v>2008.44</v>
      </c>
      <c r="T406" s="44">
        <v>1974.28</v>
      </c>
      <c r="U406" s="44">
        <v>1987.7</v>
      </c>
      <c r="V406" s="44">
        <v>2020.05</v>
      </c>
      <c r="W406" s="44">
        <v>2056.29</v>
      </c>
      <c r="X406" s="44">
        <v>1873.86</v>
      </c>
      <c r="Y406" s="44">
        <v>1735.3</v>
      </c>
      <c r="Z406" s="44">
        <v>1511.62</v>
      </c>
      <c r="AA406" s="44">
        <v>1347.29</v>
      </c>
    </row>
    <row r="407" spans="1:27" ht="12.75" hidden="1" customHeight="1" outlineLevel="1" x14ac:dyDescent="0.3">
      <c r="A407" s="99" t="s">
        <v>2676</v>
      </c>
      <c r="B407" s="63" t="s">
        <v>90</v>
      </c>
      <c r="C407" s="43" t="s">
        <v>79</v>
      </c>
      <c r="D407" s="44">
        <f>$D$307</f>
        <v>217.03</v>
      </c>
      <c r="E407" s="44">
        <f t="shared" ref="E407:AA407" si="235">$D$307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3">
      <c r="A408" s="99" t="s">
        <v>2677</v>
      </c>
      <c r="B408" s="63" t="s">
        <v>83</v>
      </c>
      <c r="C408" s="43" t="s">
        <v>79</v>
      </c>
      <c r="D408" s="44">
        <v>4.8</v>
      </c>
      <c r="E408" s="44">
        <v>4.8</v>
      </c>
      <c r="F408" s="44">
        <v>4.8</v>
      </c>
      <c r="G408" s="44">
        <v>4.8</v>
      </c>
      <c r="H408" s="44">
        <v>4.8</v>
      </c>
      <c r="I408" s="44">
        <v>4.8</v>
      </c>
      <c r="J408" s="44">
        <v>4.8</v>
      </c>
      <c r="K408" s="44">
        <v>4.8</v>
      </c>
      <c r="L408" s="44">
        <v>4.8</v>
      </c>
      <c r="M408" s="44">
        <v>4.8</v>
      </c>
      <c r="N408" s="44">
        <v>4.8</v>
      </c>
      <c r="O408" s="44">
        <v>4.8</v>
      </c>
      <c r="P408" s="44">
        <v>4.8</v>
      </c>
      <c r="Q408" s="44">
        <v>4.8</v>
      </c>
      <c r="R408" s="44">
        <v>4.8</v>
      </c>
      <c r="S408" s="44">
        <v>4.8</v>
      </c>
      <c r="T408" s="44">
        <v>4.8</v>
      </c>
      <c r="U408" s="44">
        <v>4.8</v>
      </c>
      <c r="V408" s="44">
        <v>4.8</v>
      </c>
      <c r="W408" s="44">
        <v>4.8</v>
      </c>
      <c r="X408" s="44">
        <v>4.8</v>
      </c>
      <c r="Y408" s="44">
        <v>4.8</v>
      </c>
      <c r="Z408" s="44">
        <v>4.8</v>
      </c>
      <c r="AA408" s="44">
        <v>4.8</v>
      </c>
    </row>
    <row r="409" spans="1:27" ht="12.75" hidden="1" customHeight="1" outlineLevel="1" x14ac:dyDescent="0.3">
      <c r="A409" s="99" t="s">
        <v>2678</v>
      </c>
      <c r="B409" s="63" t="s">
        <v>81</v>
      </c>
      <c r="C409" s="43" t="s">
        <v>79</v>
      </c>
      <c r="D409" s="44">
        <f>$D$11</f>
        <v>264.79000000000002</v>
      </c>
      <c r="E409" s="44">
        <f t="shared" ref="E409:AA409" si="236">$D$11</f>
        <v>264.79000000000002</v>
      </c>
      <c r="F409" s="44">
        <f t="shared" si="236"/>
        <v>264.79000000000002</v>
      </c>
      <c r="G409" s="44">
        <f t="shared" si="236"/>
        <v>264.79000000000002</v>
      </c>
      <c r="H409" s="44">
        <f t="shared" si="236"/>
        <v>264.79000000000002</v>
      </c>
      <c r="I409" s="44">
        <f t="shared" si="236"/>
        <v>264.79000000000002</v>
      </c>
      <c r="J409" s="44">
        <f t="shared" si="236"/>
        <v>264.79000000000002</v>
      </c>
      <c r="K409" s="44">
        <f t="shared" si="236"/>
        <v>264.79000000000002</v>
      </c>
      <c r="L409" s="44">
        <f t="shared" si="236"/>
        <v>264.79000000000002</v>
      </c>
      <c r="M409" s="44">
        <f t="shared" si="236"/>
        <v>264.79000000000002</v>
      </c>
      <c r="N409" s="44">
        <f t="shared" si="236"/>
        <v>264.79000000000002</v>
      </c>
      <c r="O409" s="44">
        <f t="shared" si="236"/>
        <v>264.79000000000002</v>
      </c>
      <c r="P409" s="44">
        <f t="shared" si="236"/>
        <v>264.79000000000002</v>
      </c>
      <c r="Q409" s="44">
        <f t="shared" si="236"/>
        <v>264.79000000000002</v>
      </c>
      <c r="R409" s="44">
        <f t="shared" si="236"/>
        <v>264.79000000000002</v>
      </c>
      <c r="S409" s="44">
        <f t="shared" si="236"/>
        <v>264.79000000000002</v>
      </c>
      <c r="T409" s="44">
        <f t="shared" si="236"/>
        <v>264.79000000000002</v>
      </c>
      <c r="U409" s="44">
        <f t="shared" si="236"/>
        <v>264.79000000000002</v>
      </c>
      <c r="V409" s="44">
        <f t="shared" si="236"/>
        <v>264.79000000000002</v>
      </c>
      <c r="W409" s="44">
        <f t="shared" si="236"/>
        <v>264.79000000000002</v>
      </c>
      <c r="X409" s="44">
        <f t="shared" si="236"/>
        <v>264.79000000000002</v>
      </c>
      <c r="Y409" s="44">
        <f t="shared" si="236"/>
        <v>264.79000000000002</v>
      </c>
      <c r="Z409" s="44">
        <f t="shared" si="236"/>
        <v>264.79000000000002</v>
      </c>
      <c r="AA409" s="44">
        <f t="shared" si="236"/>
        <v>264.79000000000002</v>
      </c>
    </row>
    <row r="410" spans="1:27" ht="12.75" customHeight="1" collapsed="1" x14ac:dyDescent="0.3">
      <c r="A410" s="98" t="s">
        <v>2679</v>
      </c>
      <c r="B410" s="28" t="str">
        <f>"22"&amp;"."&amp;$B$753&amp;"."&amp;$B$754</f>
        <v>22.02.2024</v>
      </c>
      <c r="C410" s="90" t="s">
        <v>76</v>
      </c>
      <c r="D410" s="91">
        <f>ROUND(((D411+D412+D414+D413)/1000),5)</f>
        <v>1.7566999999999999</v>
      </c>
      <c r="E410" s="91">
        <f>ROUND(((E411+E412+E414+E413)/1000),5)</f>
        <v>1.71932</v>
      </c>
      <c r="F410" s="91">
        <f>ROUND(((F411+F412+F414+F413)/1000),5)</f>
        <v>1.6936899999999999</v>
      </c>
      <c r="G410" s="91">
        <f t="shared" ref="G410:AA410" si="237">ROUND(((G411+G412+G414+G413)/1000),5)</f>
        <v>1.69129</v>
      </c>
      <c r="H410" s="91">
        <f t="shared" si="237"/>
        <v>1.7181200000000001</v>
      </c>
      <c r="I410" s="91">
        <f t="shared" si="237"/>
        <v>1.8137700000000001</v>
      </c>
      <c r="J410" s="91">
        <f t="shared" si="237"/>
        <v>2.0045700000000002</v>
      </c>
      <c r="K410" s="91">
        <f t="shared" si="237"/>
        <v>2.2034500000000001</v>
      </c>
      <c r="L410" s="91">
        <f t="shared" si="237"/>
        <v>2.3471899999999999</v>
      </c>
      <c r="M410" s="91">
        <f t="shared" si="237"/>
        <v>2.3837199999999998</v>
      </c>
      <c r="N410" s="91">
        <f t="shared" si="237"/>
        <v>2.4262999999999999</v>
      </c>
      <c r="O410" s="91">
        <f t="shared" si="237"/>
        <v>2.4624899999999998</v>
      </c>
      <c r="P410" s="91">
        <f t="shared" si="237"/>
        <v>2.3885000000000001</v>
      </c>
      <c r="Q410" s="91">
        <f t="shared" si="237"/>
        <v>2.38767</v>
      </c>
      <c r="R410" s="91">
        <f t="shared" si="237"/>
        <v>2.3732500000000001</v>
      </c>
      <c r="S410" s="91">
        <f t="shared" si="237"/>
        <v>2.2923499999999999</v>
      </c>
      <c r="T410" s="91">
        <f t="shared" si="237"/>
        <v>2.2816299999999998</v>
      </c>
      <c r="U410" s="91">
        <f t="shared" si="237"/>
        <v>2.3030200000000001</v>
      </c>
      <c r="V410" s="91">
        <f t="shared" si="237"/>
        <v>2.3455900000000001</v>
      </c>
      <c r="W410" s="91">
        <f t="shared" si="237"/>
        <v>2.3799600000000001</v>
      </c>
      <c r="X410" s="91">
        <f t="shared" si="237"/>
        <v>2.3176000000000001</v>
      </c>
      <c r="Y410" s="91">
        <f t="shared" si="237"/>
        <v>2.2082099999999998</v>
      </c>
      <c r="Z410" s="91">
        <f t="shared" si="237"/>
        <v>2.05511</v>
      </c>
      <c r="AA410" s="91">
        <f t="shared" si="237"/>
        <v>1.9195199999999999</v>
      </c>
    </row>
    <row r="411" spans="1:27" ht="12.75" hidden="1" customHeight="1" outlineLevel="1" x14ac:dyDescent="0.3">
      <c r="A411" s="99" t="s">
        <v>2680</v>
      </c>
      <c r="B411" s="63" t="s">
        <v>238</v>
      </c>
      <c r="C411" s="43" t="s">
        <v>79</v>
      </c>
      <c r="D411" s="44">
        <v>1270.08</v>
      </c>
      <c r="E411" s="44">
        <v>1232.7</v>
      </c>
      <c r="F411" s="44">
        <v>1207.07</v>
      </c>
      <c r="G411" s="44">
        <v>1204.67</v>
      </c>
      <c r="H411" s="44">
        <v>1231.5</v>
      </c>
      <c r="I411" s="44">
        <v>1327.15</v>
      </c>
      <c r="J411" s="44">
        <v>1517.95</v>
      </c>
      <c r="K411" s="44">
        <v>1716.83</v>
      </c>
      <c r="L411" s="44">
        <v>1860.57</v>
      </c>
      <c r="M411" s="44">
        <v>1897.1</v>
      </c>
      <c r="N411" s="44">
        <v>1939.68</v>
      </c>
      <c r="O411" s="44">
        <v>1975.87</v>
      </c>
      <c r="P411" s="44">
        <v>1901.88</v>
      </c>
      <c r="Q411" s="44">
        <v>1901.05</v>
      </c>
      <c r="R411" s="44">
        <v>1886.63</v>
      </c>
      <c r="S411" s="44">
        <v>1805.73</v>
      </c>
      <c r="T411" s="44">
        <v>1795.01</v>
      </c>
      <c r="U411" s="44">
        <v>1816.4</v>
      </c>
      <c r="V411" s="44">
        <v>1858.97</v>
      </c>
      <c r="W411" s="44">
        <v>1893.34</v>
      </c>
      <c r="X411" s="44">
        <v>1830.98</v>
      </c>
      <c r="Y411" s="44">
        <v>1721.59</v>
      </c>
      <c r="Z411" s="44">
        <v>1568.49</v>
      </c>
      <c r="AA411" s="44">
        <v>1432.9</v>
      </c>
    </row>
    <row r="412" spans="1:27" ht="12.75" hidden="1" customHeight="1" outlineLevel="1" x14ac:dyDescent="0.3">
      <c r="A412" s="99" t="s">
        <v>2681</v>
      </c>
      <c r="B412" s="63" t="s">
        <v>90</v>
      </c>
      <c r="C412" s="43" t="s">
        <v>79</v>
      </c>
      <c r="D412" s="44">
        <f>$D$307</f>
        <v>217.03</v>
      </c>
      <c r="E412" s="44">
        <f t="shared" ref="E412:AA412" si="238">$D$307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3">
      <c r="A413" s="99" t="s">
        <v>2682</v>
      </c>
      <c r="B413" s="63" t="s">
        <v>83</v>
      </c>
      <c r="C413" s="43" t="s">
        <v>79</v>
      </c>
      <c r="D413" s="44">
        <v>4.8</v>
      </c>
      <c r="E413" s="44">
        <v>4.8</v>
      </c>
      <c r="F413" s="44">
        <v>4.8</v>
      </c>
      <c r="G413" s="44">
        <v>4.8</v>
      </c>
      <c r="H413" s="44">
        <v>4.8</v>
      </c>
      <c r="I413" s="44">
        <v>4.8</v>
      </c>
      <c r="J413" s="44">
        <v>4.8</v>
      </c>
      <c r="K413" s="44">
        <v>4.8</v>
      </c>
      <c r="L413" s="44">
        <v>4.8</v>
      </c>
      <c r="M413" s="44">
        <v>4.8</v>
      </c>
      <c r="N413" s="44">
        <v>4.8</v>
      </c>
      <c r="O413" s="44">
        <v>4.8</v>
      </c>
      <c r="P413" s="44">
        <v>4.8</v>
      </c>
      <c r="Q413" s="44">
        <v>4.8</v>
      </c>
      <c r="R413" s="44">
        <v>4.8</v>
      </c>
      <c r="S413" s="44">
        <v>4.8</v>
      </c>
      <c r="T413" s="44">
        <v>4.8</v>
      </c>
      <c r="U413" s="44">
        <v>4.8</v>
      </c>
      <c r="V413" s="44">
        <v>4.8</v>
      </c>
      <c r="W413" s="44">
        <v>4.8</v>
      </c>
      <c r="X413" s="44">
        <v>4.8</v>
      </c>
      <c r="Y413" s="44">
        <v>4.8</v>
      </c>
      <c r="Z413" s="44">
        <v>4.8</v>
      </c>
      <c r="AA413" s="44">
        <v>4.8</v>
      </c>
    </row>
    <row r="414" spans="1:27" ht="12.75" hidden="1" customHeight="1" outlineLevel="1" x14ac:dyDescent="0.3">
      <c r="A414" s="99" t="s">
        <v>2683</v>
      </c>
      <c r="B414" s="63" t="s">
        <v>81</v>
      </c>
      <c r="C414" s="43" t="s">
        <v>79</v>
      </c>
      <c r="D414" s="44">
        <f>$D$11</f>
        <v>264.79000000000002</v>
      </c>
      <c r="E414" s="44">
        <f t="shared" ref="E414:AA414" si="239">$D$11</f>
        <v>264.79000000000002</v>
      </c>
      <c r="F414" s="44">
        <f t="shared" si="239"/>
        <v>264.79000000000002</v>
      </c>
      <c r="G414" s="44">
        <f t="shared" si="239"/>
        <v>264.79000000000002</v>
      </c>
      <c r="H414" s="44">
        <f t="shared" si="239"/>
        <v>264.79000000000002</v>
      </c>
      <c r="I414" s="44">
        <f t="shared" si="239"/>
        <v>264.79000000000002</v>
      </c>
      <c r="J414" s="44">
        <f t="shared" si="239"/>
        <v>264.79000000000002</v>
      </c>
      <c r="K414" s="44">
        <f t="shared" si="239"/>
        <v>264.79000000000002</v>
      </c>
      <c r="L414" s="44">
        <f t="shared" si="239"/>
        <v>264.79000000000002</v>
      </c>
      <c r="M414" s="44">
        <f t="shared" si="239"/>
        <v>264.79000000000002</v>
      </c>
      <c r="N414" s="44">
        <f t="shared" si="239"/>
        <v>264.79000000000002</v>
      </c>
      <c r="O414" s="44">
        <f t="shared" si="239"/>
        <v>264.79000000000002</v>
      </c>
      <c r="P414" s="44">
        <f t="shared" si="239"/>
        <v>264.79000000000002</v>
      </c>
      <c r="Q414" s="44">
        <f t="shared" si="239"/>
        <v>264.79000000000002</v>
      </c>
      <c r="R414" s="44">
        <f t="shared" si="239"/>
        <v>264.79000000000002</v>
      </c>
      <c r="S414" s="44">
        <f t="shared" si="239"/>
        <v>264.79000000000002</v>
      </c>
      <c r="T414" s="44">
        <f t="shared" si="239"/>
        <v>264.79000000000002</v>
      </c>
      <c r="U414" s="44">
        <f t="shared" si="239"/>
        <v>264.79000000000002</v>
      </c>
      <c r="V414" s="44">
        <f t="shared" si="239"/>
        <v>264.79000000000002</v>
      </c>
      <c r="W414" s="44">
        <f t="shared" si="239"/>
        <v>264.79000000000002</v>
      </c>
      <c r="X414" s="44">
        <f t="shared" si="239"/>
        <v>264.79000000000002</v>
      </c>
      <c r="Y414" s="44">
        <f t="shared" si="239"/>
        <v>264.79000000000002</v>
      </c>
      <c r="Z414" s="44">
        <f t="shared" si="239"/>
        <v>264.79000000000002</v>
      </c>
      <c r="AA414" s="44">
        <f t="shared" si="239"/>
        <v>264.79000000000002</v>
      </c>
    </row>
    <row r="415" spans="1:27" ht="12.75" customHeight="1" collapsed="1" x14ac:dyDescent="0.3">
      <c r="A415" s="98" t="s">
        <v>2684</v>
      </c>
      <c r="B415" s="28" t="str">
        <f>"23"&amp;"."&amp;$B$753&amp;"."&amp;$B$754</f>
        <v>23.02.2024</v>
      </c>
      <c r="C415" s="90" t="s">
        <v>76</v>
      </c>
      <c r="D415" s="91">
        <f>ROUND(((D416+D417+D419+D418)/1000),5)</f>
        <v>1.9648699999999999</v>
      </c>
      <c r="E415" s="91">
        <f>ROUND(((E416+E417+E419+E418)/1000),5)</f>
        <v>1.82745</v>
      </c>
      <c r="F415" s="91">
        <f>ROUND(((F416+F417+F419+F418)/1000),5)</f>
        <v>1.74963</v>
      </c>
      <c r="G415" s="91">
        <f t="shared" ref="G415:AA415" si="240">ROUND(((G416+G417+G419+G418)/1000),5)</f>
        <v>1.7357400000000001</v>
      </c>
      <c r="H415" s="91">
        <f t="shared" si="240"/>
        <v>1.7430399999999999</v>
      </c>
      <c r="I415" s="91">
        <f t="shared" si="240"/>
        <v>1.81027</v>
      </c>
      <c r="J415" s="91">
        <f t="shared" si="240"/>
        <v>1.9008400000000001</v>
      </c>
      <c r="K415" s="91">
        <f t="shared" si="240"/>
        <v>2.0148999999999999</v>
      </c>
      <c r="L415" s="91">
        <f t="shared" si="240"/>
        <v>2.12601</v>
      </c>
      <c r="M415" s="91">
        <f t="shared" si="240"/>
        <v>2.2708599999999999</v>
      </c>
      <c r="N415" s="91">
        <f t="shared" si="240"/>
        <v>2.3371499999999998</v>
      </c>
      <c r="O415" s="91">
        <f t="shared" si="240"/>
        <v>2.3498700000000001</v>
      </c>
      <c r="P415" s="91">
        <f t="shared" si="240"/>
        <v>2.34023</v>
      </c>
      <c r="Q415" s="91">
        <f t="shared" si="240"/>
        <v>2.3311700000000002</v>
      </c>
      <c r="R415" s="91">
        <f t="shared" si="240"/>
        <v>2.2976800000000002</v>
      </c>
      <c r="S415" s="91">
        <f t="shared" si="240"/>
        <v>2.2692199999999998</v>
      </c>
      <c r="T415" s="91">
        <f t="shared" si="240"/>
        <v>2.2864399999999998</v>
      </c>
      <c r="U415" s="91">
        <f t="shared" si="240"/>
        <v>2.33379</v>
      </c>
      <c r="V415" s="91">
        <f t="shared" si="240"/>
        <v>2.3561899999999998</v>
      </c>
      <c r="W415" s="91">
        <f t="shared" si="240"/>
        <v>2.3466399999999998</v>
      </c>
      <c r="X415" s="91">
        <f t="shared" si="240"/>
        <v>2.33731</v>
      </c>
      <c r="Y415" s="91">
        <f t="shared" si="240"/>
        <v>2.2594099999999999</v>
      </c>
      <c r="Z415" s="91">
        <f t="shared" si="240"/>
        <v>2.0989399999999998</v>
      </c>
      <c r="AA415" s="91">
        <f t="shared" si="240"/>
        <v>1.93635</v>
      </c>
    </row>
    <row r="416" spans="1:27" ht="12.75" hidden="1" customHeight="1" outlineLevel="1" x14ac:dyDescent="0.3">
      <c r="A416" s="99" t="s">
        <v>2685</v>
      </c>
      <c r="B416" s="63" t="s">
        <v>238</v>
      </c>
      <c r="C416" s="43" t="s">
        <v>79</v>
      </c>
      <c r="D416" s="44">
        <v>1478.25</v>
      </c>
      <c r="E416" s="44">
        <v>1340.83</v>
      </c>
      <c r="F416" s="44">
        <v>1263.01</v>
      </c>
      <c r="G416" s="44">
        <v>1249.1199999999999</v>
      </c>
      <c r="H416" s="44">
        <v>1256.42</v>
      </c>
      <c r="I416" s="44">
        <v>1323.65</v>
      </c>
      <c r="J416" s="44">
        <v>1414.22</v>
      </c>
      <c r="K416" s="44">
        <v>1528.28</v>
      </c>
      <c r="L416" s="44">
        <v>1639.39</v>
      </c>
      <c r="M416" s="44">
        <v>1784.24</v>
      </c>
      <c r="N416" s="44">
        <v>1850.53</v>
      </c>
      <c r="O416" s="44">
        <v>1863.25</v>
      </c>
      <c r="P416" s="44">
        <v>1853.61</v>
      </c>
      <c r="Q416" s="44">
        <v>1844.55</v>
      </c>
      <c r="R416" s="44">
        <v>1811.06</v>
      </c>
      <c r="S416" s="44">
        <v>1782.6</v>
      </c>
      <c r="T416" s="44">
        <v>1799.82</v>
      </c>
      <c r="U416" s="44">
        <v>1847.17</v>
      </c>
      <c r="V416" s="44">
        <v>1869.57</v>
      </c>
      <c r="W416" s="44">
        <v>1860.02</v>
      </c>
      <c r="X416" s="44">
        <v>1850.69</v>
      </c>
      <c r="Y416" s="44">
        <v>1772.79</v>
      </c>
      <c r="Z416" s="44">
        <v>1612.32</v>
      </c>
      <c r="AA416" s="44">
        <v>1449.73</v>
      </c>
    </row>
    <row r="417" spans="1:27" ht="12.75" hidden="1" customHeight="1" outlineLevel="1" x14ac:dyDescent="0.3">
      <c r="A417" s="99" t="s">
        <v>2686</v>
      </c>
      <c r="B417" s="63" t="s">
        <v>90</v>
      </c>
      <c r="C417" s="43" t="s">
        <v>79</v>
      </c>
      <c r="D417" s="44">
        <f>$D$307</f>
        <v>217.03</v>
      </c>
      <c r="E417" s="44">
        <f t="shared" ref="E417:AA417" si="241">$D$307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3">
      <c r="A418" s="99" t="s">
        <v>2687</v>
      </c>
      <c r="B418" s="63" t="s">
        <v>83</v>
      </c>
      <c r="C418" s="43" t="s">
        <v>79</v>
      </c>
      <c r="D418" s="44">
        <v>4.8</v>
      </c>
      <c r="E418" s="44">
        <v>4.8</v>
      </c>
      <c r="F418" s="44">
        <v>4.8</v>
      </c>
      <c r="G418" s="44">
        <v>4.8</v>
      </c>
      <c r="H418" s="44">
        <v>4.8</v>
      </c>
      <c r="I418" s="44">
        <v>4.8</v>
      </c>
      <c r="J418" s="44">
        <v>4.8</v>
      </c>
      <c r="K418" s="44">
        <v>4.8</v>
      </c>
      <c r="L418" s="44">
        <v>4.8</v>
      </c>
      <c r="M418" s="44">
        <v>4.8</v>
      </c>
      <c r="N418" s="44">
        <v>4.8</v>
      </c>
      <c r="O418" s="44">
        <v>4.8</v>
      </c>
      <c r="P418" s="44">
        <v>4.8</v>
      </c>
      <c r="Q418" s="44">
        <v>4.8</v>
      </c>
      <c r="R418" s="44">
        <v>4.8</v>
      </c>
      <c r="S418" s="44">
        <v>4.8</v>
      </c>
      <c r="T418" s="44">
        <v>4.8</v>
      </c>
      <c r="U418" s="44">
        <v>4.8</v>
      </c>
      <c r="V418" s="44">
        <v>4.8</v>
      </c>
      <c r="W418" s="44">
        <v>4.8</v>
      </c>
      <c r="X418" s="44">
        <v>4.8</v>
      </c>
      <c r="Y418" s="44">
        <v>4.8</v>
      </c>
      <c r="Z418" s="44">
        <v>4.8</v>
      </c>
      <c r="AA418" s="44">
        <v>4.8</v>
      </c>
    </row>
    <row r="419" spans="1:27" ht="12.75" hidden="1" customHeight="1" outlineLevel="1" x14ac:dyDescent="0.3">
      <c r="A419" s="99" t="s">
        <v>2688</v>
      </c>
      <c r="B419" s="63" t="s">
        <v>81</v>
      </c>
      <c r="C419" s="43" t="s">
        <v>79</v>
      </c>
      <c r="D419" s="44">
        <f>$D$11</f>
        <v>264.79000000000002</v>
      </c>
      <c r="E419" s="44">
        <f t="shared" ref="E419:AA419" si="242">$D$11</f>
        <v>264.79000000000002</v>
      </c>
      <c r="F419" s="44">
        <f t="shared" si="242"/>
        <v>264.79000000000002</v>
      </c>
      <c r="G419" s="44">
        <f t="shared" si="242"/>
        <v>264.79000000000002</v>
      </c>
      <c r="H419" s="44">
        <f t="shared" si="242"/>
        <v>264.79000000000002</v>
      </c>
      <c r="I419" s="44">
        <f t="shared" si="242"/>
        <v>264.79000000000002</v>
      </c>
      <c r="J419" s="44">
        <f t="shared" si="242"/>
        <v>264.79000000000002</v>
      </c>
      <c r="K419" s="44">
        <f t="shared" si="242"/>
        <v>264.79000000000002</v>
      </c>
      <c r="L419" s="44">
        <f t="shared" si="242"/>
        <v>264.79000000000002</v>
      </c>
      <c r="M419" s="44">
        <f t="shared" si="242"/>
        <v>264.79000000000002</v>
      </c>
      <c r="N419" s="44">
        <f t="shared" si="242"/>
        <v>264.79000000000002</v>
      </c>
      <c r="O419" s="44">
        <f t="shared" si="242"/>
        <v>264.79000000000002</v>
      </c>
      <c r="P419" s="44">
        <f t="shared" si="242"/>
        <v>264.79000000000002</v>
      </c>
      <c r="Q419" s="44">
        <f t="shared" si="242"/>
        <v>264.79000000000002</v>
      </c>
      <c r="R419" s="44">
        <f t="shared" si="242"/>
        <v>264.79000000000002</v>
      </c>
      <c r="S419" s="44">
        <f t="shared" si="242"/>
        <v>264.79000000000002</v>
      </c>
      <c r="T419" s="44">
        <f t="shared" si="242"/>
        <v>264.79000000000002</v>
      </c>
      <c r="U419" s="44">
        <f t="shared" si="242"/>
        <v>264.79000000000002</v>
      </c>
      <c r="V419" s="44">
        <f t="shared" si="242"/>
        <v>264.79000000000002</v>
      </c>
      <c r="W419" s="44">
        <f t="shared" si="242"/>
        <v>264.79000000000002</v>
      </c>
      <c r="X419" s="44">
        <f t="shared" si="242"/>
        <v>264.79000000000002</v>
      </c>
      <c r="Y419" s="44">
        <f t="shared" si="242"/>
        <v>264.79000000000002</v>
      </c>
      <c r="Z419" s="44">
        <f t="shared" si="242"/>
        <v>264.79000000000002</v>
      </c>
      <c r="AA419" s="44">
        <f t="shared" si="242"/>
        <v>264.79000000000002</v>
      </c>
    </row>
    <row r="420" spans="1:27" ht="12.75" customHeight="1" collapsed="1" x14ac:dyDescent="0.3">
      <c r="A420" s="98" t="s">
        <v>2689</v>
      </c>
      <c r="B420" s="28" t="str">
        <f>"24"&amp;"."&amp;$B$753&amp;"."&amp;$B$754</f>
        <v>24.02.2024</v>
      </c>
      <c r="C420" s="90" t="s">
        <v>76</v>
      </c>
      <c r="D420" s="91">
        <f>ROUND(((D421+D422+D424+D423)/1000),5)</f>
        <v>2.0284</v>
      </c>
      <c r="E420" s="91">
        <f>ROUND(((E421+E422+E424+E423)/1000),5)</f>
        <v>1.9077299999999999</v>
      </c>
      <c r="F420" s="91">
        <f>ROUND(((F421+F422+F424+F423)/1000),5)</f>
        <v>1.8077399999999999</v>
      </c>
      <c r="G420" s="91">
        <f t="shared" ref="G420:AA420" si="243">ROUND(((G421+G422+G424+G423)/1000),5)</f>
        <v>1.7641899999999999</v>
      </c>
      <c r="H420" s="91">
        <f t="shared" si="243"/>
        <v>1.7944</v>
      </c>
      <c r="I420" s="91">
        <f t="shared" si="243"/>
        <v>1.83247</v>
      </c>
      <c r="J420" s="91">
        <f t="shared" si="243"/>
        <v>1.9369000000000001</v>
      </c>
      <c r="K420" s="91">
        <f t="shared" si="243"/>
        <v>1.9975099999999999</v>
      </c>
      <c r="L420" s="91">
        <f t="shared" si="243"/>
        <v>2.2408100000000002</v>
      </c>
      <c r="M420" s="91">
        <f t="shared" si="243"/>
        <v>2.3289800000000001</v>
      </c>
      <c r="N420" s="91">
        <f t="shared" si="243"/>
        <v>2.3673500000000001</v>
      </c>
      <c r="O420" s="91">
        <f t="shared" si="243"/>
        <v>2.383</v>
      </c>
      <c r="P420" s="91">
        <f t="shared" si="243"/>
        <v>2.37053</v>
      </c>
      <c r="Q420" s="91">
        <f t="shared" si="243"/>
        <v>2.3590499999999999</v>
      </c>
      <c r="R420" s="91">
        <f t="shared" si="243"/>
        <v>2.3329499999999999</v>
      </c>
      <c r="S420" s="91">
        <f t="shared" si="243"/>
        <v>2.3156699999999999</v>
      </c>
      <c r="T420" s="91">
        <f t="shared" si="243"/>
        <v>2.3256600000000001</v>
      </c>
      <c r="U420" s="91">
        <f t="shared" si="243"/>
        <v>2.3408099999999998</v>
      </c>
      <c r="V420" s="91">
        <f t="shared" si="243"/>
        <v>2.3714499999999998</v>
      </c>
      <c r="W420" s="91">
        <f t="shared" si="243"/>
        <v>2.3753600000000001</v>
      </c>
      <c r="X420" s="91">
        <f t="shared" si="243"/>
        <v>2.3709500000000001</v>
      </c>
      <c r="Y420" s="91">
        <f t="shared" si="243"/>
        <v>2.30078</v>
      </c>
      <c r="Z420" s="91">
        <f t="shared" si="243"/>
        <v>2.1194299999999999</v>
      </c>
      <c r="AA420" s="91">
        <f t="shared" si="243"/>
        <v>1.9514899999999999</v>
      </c>
    </row>
    <row r="421" spans="1:27" ht="12.75" hidden="1" customHeight="1" outlineLevel="1" x14ac:dyDescent="0.3">
      <c r="A421" s="99" t="s">
        <v>2690</v>
      </c>
      <c r="B421" s="63" t="s">
        <v>238</v>
      </c>
      <c r="C421" s="43" t="s">
        <v>79</v>
      </c>
      <c r="D421" s="44">
        <v>1541.78</v>
      </c>
      <c r="E421" s="44">
        <v>1421.11</v>
      </c>
      <c r="F421" s="44">
        <v>1321.12</v>
      </c>
      <c r="G421" s="44">
        <v>1277.57</v>
      </c>
      <c r="H421" s="44">
        <v>1307.78</v>
      </c>
      <c r="I421" s="44">
        <v>1345.85</v>
      </c>
      <c r="J421" s="44">
        <v>1450.28</v>
      </c>
      <c r="K421" s="44">
        <v>1510.89</v>
      </c>
      <c r="L421" s="44">
        <v>1754.19</v>
      </c>
      <c r="M421" s="44">
        <v>1842.36</v>
      </c>
      <c r="N421" s="44">
        <v>1880.73</v>
      </c>
      <c r="O421" s="44">
        <v>1896.38</v>
      </c>
      <c r="P421" s="44">
        <v>1883.91</v>
      </c>
      <c r="Q421" s="44">
        <v>1872.43</v>
      </c>
      <c r="R421" s="44">
        <v>1846.33</v>
      </c>
      <c r="S421" s="44">
        <v>1829.05</v>
      </c>
      <c r="T421" s="44">
        <v>1839.04</v>
      </c>
      <c r="U421" s="44">
        <v>1854.19</v>
      </c>
      <c r="V421" s="44">
        <v>1884.83</v>
      </c>
      <c r="W421" s="44">
        <v>1888.74</v>
      </c>
      <c r="X421" s="44">
        <v>1884.33</v>
      </c>
      <c r="Y421" s="44">
        <v>1814.16</v>
      </c>
      <c r="Z421" s="44">
        <v>1632.81</v>
      </c>
      <c r="AA421" s="44">
        <v>1464.87</v>
      </c>
    </row>
    <row r="422" spans="1:27" ht="12.75" hidden="1" customHeight="1" outlineLevel="1" x14ac:dyDescent="0.3">
      <c r="A422" s="99" t="s">
        <v>2691</v>
      </c>
      <c r="B422" s="63" t="s">
        <v>90</v>
      </c>
      <c r="C422" s="43" t="s">
        <v>79</v>
      </c>
      <c r="D422" s="44">
        <f>$D$307</f>
        <v>217.03</v>
      </c>
      <c r="E422" s="44">
        <f t="shared" ref="E422:AA422" si="244">$D$307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3">
      <c r="A423" s="99" t="s">
        <v>2692</v>
      </c>
      <c r="B423" s="63" t="s">
        <v>83</v>
      </c>
      <c r="C423" s="43" t="s">
        <v>79</v>
      </c>
      <c r="D423" s="44">
        <v>4.8</v>
      </c>
      <c r="E423" s="44">
        <v>4.8</v>
      </c>
      <c r="F423" s="44">
        <v>4.8</v>
      </c>
      <c r="G423" s="44">
        <v>4.8</v>
      </c>
      <c r="H423" s="44">
        <v>4.8</v>
      </c>
      <c r="I423" s="44">
        <v>4.8</v>
      </c>
      <c r="J423" s="44">
        <v>4.8</v>
      </c>
      <c r="K423" s="44">
        <v>4.8</v>
      </c>
      <c r="L423" s="44">
        <v>4.8</v>
      </c>
      <c r="M423" s="44">
        <v>4.8</v>
      </c>
      <c r="N423" s="44">
        <v>4.8</v>
      </c>
      <c r="O423" s="44">
        <v>4.8</v>
      </c>
      <c r="P423" s="44">
        <v>4.8</v>
      </c>
      <c r="Q423" s="44">
        <v>4.8</v>
      </c>
      <c r="R423" s="44">
        <v>4.8</v>
      </c>
      <c r="S423" s="44">
        <v>4.8</v>
      </c>
      <c r="T423" s="44">
        <v>4.8</v>
      </c>
      <c r="U423" s="44">
        <v>4.8</v>
      </c>
      <c r="V423" s="44">
        <v>4.8</v>
      </c>
      <c r="W423" s="44">
        <v>4.8</v>
      </c>
      <c r="X423" s="44">
        <v>4.8</v>
      </c>
      <c r="Y423" s="44">
        <v>4.8</v>
      </c>
      <c r="Z423" s="44">
        <v>4.8</v>
      </c>
      <c r="AA423" s="44">
        <v>4.8</v>
      </c>
    </row>
    <row r="424" spans="1:27" ht="12.75" hidden="1" customHeight="1" outlineLevel="1" x14ac:dyDescent="0.3">
      <c r="A424" s="99" t="s">
        <v>2693</v>
      </c>
      <c r="B424" s="63" t="s">
        <v>81</v>
      </c>
      <c r="C424" s="43" t="s">
        <v>79</v>
      </c>
      <c r="D424" s="44">
        <f>$D$11</f>
        <v>264.79000000000002</v>
      </c>
      <c r="E424" s="44">
        <f t="shared" ref="E424:AA424" si="245">$D$11</f>
        <v>264.79000000000002</v>
      </c>
      <c r="F424" s="44">
        <f t="shared" si="245"/>
        <v>264.79000000000002</v>
      </c>
      <c r="G424" s="44">
        <f t="shared" si="245"/>
        <v>264.79000000000002</v>
      </c>
      <c r="H424" s="44">
        <f t="shared" si="245"/>
        <v>264.79000000000002</v>
      </c>
      <c r="I424" s="44">
        <f t="shared" si="245"/>
        <v>264.79000000000002</v>
      </c>
      <c r="J424" s="44">
        <f t="shared" si="245"/>
        <v>264.79000000000002</v>
      </c>
      <c r="K424" s="44">
        <f t="shared" si="245"/>
        <v>264.79000000000002</v>
      </c>
      <c r="L424" s="44">
        <f t="shared" si="245"/>
        <v>264.79000000000002</v>
      </c>
      <c r="M424" s="44">
        <f t="shared" si="245"/>
        <v>264.79000000000002</v>
      </c>
      <c r="N424" s="44">
        <f t="shared" si="245"/>
        <v>264.79000000000002</v>
      </c>
      <c r="O424" s="44">
        <f t="shared" si="245"/>
        <v>264.79000000000002</v>
      </c>
      <c r="P424" s="44">
        <f t="shared" si="245"/>
        <v>264.79000000000002</v>
      </c>
      <c r="Q424" s="44">
        <f t="shared" si="245"/>
        <v>264.79000000000002</v>
      </c>
      <c r="R424" s="44">
        <f t="shared" si="245"/>
        <v>264.79000000000002</v>
      </c>
      <c r="S424" s="44">
        <f t="shared" si="245"/>
        <v>264.79000000000002</v>
      </c>
      <c r="T424" s="44">
        <f t="shared" si="245"/>
        <v>264.79000000000002</v>
      </c>
      <c r="U424" s="44">
        <f t="shared" si="245"/>
        <v>264.79000000000002</v>
      </c>
      <c r="V424" s="44">
        <f t="shared" si="245"/>
        <v>264.79000000000002</v>
      </c>
      <c r="W424" s="44">
        <f t="shared" si="245"/>
        <v>264.79000000000002</v>
      </c>
      <c r="X424" s="44">
        <f t="shared" si="245"/>
        <v>264.79000000000002</v>
      </c>
      <c r="Y424" s="44">
        <f t="shared" si="245"/>
        <v>264.79000000000002</v>
      </c>
      <c r="Z424" s="44">
        <f t="shared" si="245"/>
        <v>264.79000000000002</v>
      </c>
      <c r="AA424" s="44">
        <f t="shared" si="245"/>
        <v>264.79000000000002</v>
      </c>
    </row>
    <row r="425" spans="1:27" ht="13.8" collapsed="1" x14ac:dyDescent="0.3">
      <c r="A425" s="98" t="s">
        <v>2694</v>
      </c>
      <c r="B425" s="28" t="str">
        <f>"25"&amp;"."&amp;$B$753&amp;"."&amp;$B$754</f>
        <v>25.02.2024</v>
      </c>
      <c r="C425" s="90" t="s">
        <v>76</v>
      </c>
      <c r="D425" s="91">
        <f>ROUND(((D426+D427+D429+D428)/1000),5)</f>
        <v>2.0130599999999998</v>
      </c>
      <c r="E425" s="91">
        <f>ROUND(((E426+E427+E429+E428)/1000),5)</f>
        <v>1.85948</v>
      </c>
      <c r="F425" s="91">
        <f>ROUND(((F426+F427+F429+F428)/1000),5)</f>
        <v>1.756</v>
      </c>
      <c r="G425" s="91">
        <f t="shared" ref="G425:AA425" si="246">ROUND(((G426+G427+G429+G428)/1000),5)</f>
        <v>1.7476700000000001</v>
      </c>
      <c r="H425" s="91">
        <f t="shared" si="246"/>
        <v>1.75101</v>
      </c>
      <c r="I425" s="91">
        <f t="shared" si="246"/>
        <v>1.7868200000000001</v>
      </c>
      <c r="J425" s="91">
        <f t="shared" si="246"/>
        <v>1.8763300000000001</v>
      </c>
      <c r="K425" s="91">
        <f t="shared" si="246"/>
        <v>1.9473</v>
      </c>
      <c r="L425" s="91">
        <f t="shared" si="246"/>
        <v>2.11504</v>
      </c>
      <c r="M425" s="91">
        <f t="shared" si="246"/>
        <v>2.2925200000000001</v>
      </c>
      <c r="N425" s="91">
        <f t="shared" si="246"/>
        <v>2.3550300000000002</v>
      </c>
      <c r="O425" s="91">
        <f t="shared" si="246"/>
        <v>2.3652799999999998</v>
      </c>
      <c r="P425" s="91">
        <f t="shared" si="246"/>
        <v>2.35595</v>
      </c>
      <c r="Q425" s="91">
        <f t="shared" si="246"/>
        <v>2.3458100000000002</v>
      </c>
      <c r="R425" s="91">
        <f t="shared" si="246"/>
        <v>2.3110499999999998</v>
      </c>
      <c r="S425" s="91">
        <f t="shared" si="246"/>
        <v>2.3008199999999999</v>
      </c>
      <c r="T425" s="91">
        <f t="shared" si="246"/>
        <v>2.3265899999999999</v>
      </c>
      <c r="U425" s="91">
        <f t="shared" si="246"/>
        <v>2.3616799999999998</v>
      </c>
      <c r="V425" s="91">
        <f t="shared" si="246"/>
        <v>2.4224000000000001</v>
      </c>
      <c r="W425" s="91">
        <f t="shared" si="246"/>
        <v>2.40604</v>
      </c>
      <c r="X425" s="91">
        <f t="shared" si="246"/>
        <v>2.4020899999999998</v>
      </c>
      <c r="Y425" s="91">
        <f t="shared" si="246"/>
        <v>2.3380700000000001</v>
      </c>
      <c r="Z425" s="91">
        <f t="shared" si="246"/>
        <v>2.1481699999999999</v>
      </c>
      <c r="AA425" s="91">
        <f t="shared" si="246"/>
        <v>1.9502900000000001</v>
      </c>
    </row>
    <row r="426" spans="1:27" ht="12.75" hidden="1" customHeight="1" outlineLevel="1" x14ac:dyDescent="0.3">
      <c r="A426" s="99" t="s">
        <v>2695</v>
      </c>
      <c r="B426" s="63" t="s">
        <v>238</v>
      </c>
      <c r="C426" s="43" t="s">
        <v>79</v>
      </c>
      <c r="D426" s="44">
        <v>1526.44</v>
      </c>
      <c r="E426" s="44">
        <v>1372.86</v>
      </c>
      <c r="F426" s="44">
        <v>1269.3800000000001</v>
      </c>
      <c r="G426" s="44">
        <v>1261.05</v>
      </c>
      <c r="H426" s="44">
        <v>1264.3900000000001</v>
      </c>
      <c r="I426" s="44">
        <v>1300.2</v>
      </c>
      <c r="J426" s="44">
        <v>1389.71</v>
      </c>
      <c r="K426" s="44">
        <v>1460.68</v>
      </c>
      <c r="L426" s="44">
        <v>1628.42</v>
      </c>
      <c r="M426" s="44">
        <v>1805.9</v>
      </c>
      <c r="N426" s="44">
        <v>1868.41</v>
      </c>
      <c r="O426" s="44">
        <v>1878.66</v>
      </c>
      <c r="P426" s="44">
        <v>1869.33</v>
      </c>
      <c r="Q426" s="44">
        <v>1859.19</v>
      </c>
      <c r="R426" s="44">
        <v>1824.43</v>
      </c>
      <c r="S426" s="44">
        <v>1814.2</v>
      </c>
      <c r="T426" s="44">
        <v>1839.97</v>
      </c>
      <c r="U426" s="44">
        <v>1875.06</v>
      </c>
      <c r="V426" s="44">
        <v>1935.78</v>
      </c>
      <c r="W426" s="44">
        <v>1919.42</v>
      </c>
      <c r="X426" s="44">
        <v>1915.47</v>
      </c>
      <c r="Y426" s="44">
        <v>1851.45</v>
      </c>
      <c r="Z426" s="44">
        <v>1661.55</v>
      </c>
      <c r="AA426" s="44">
        <v>1463.67</v>
      </c>
    </row>
    <row r="427" spans="1:27" ht="12.75" hidden="1" customHeight="1" outlineLevel="1" x14ac:dyDescent="0.3">
      <c r="A427" s="99" t="s">
        <v>2696</v>
      </c>
      <c r="B427" s="63" t="s">
        <v>90</v>
      </c>
      <c r="C427" s="43" t="s">
        <v>79</v>
      </c>
      <c r="D427" s="44">
        <f>$D$307</f>
        <v>217.03</v>
      </c>
      <c r="E427" s="44">
        <f t="shared" ref="E427:AA427" si="247">$D$307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3">
      <c r="A428" s="99" t="s">
        <v>2697</v>
      </c>
      <c r="B428" s="63" t="s">
        <v>83</v>
      </c>
      <c r="C428" s="43" t="s">
        <v>79</v>
      </c>
      <c r="D428" s="44">
        <v>4.8</v>
      </c>
      <c r="E428" s="44">
        <v>4.8</v>
      </c>
      <c r="F428" s="44">
        <v>4.8</v>
      </c>
      <c r="G428" s="44">
        <v>4.8</v>
      </c>
      <c r="H428" s="44">
        <v>4.8</v>
      </c>
      <c r="I428" s="44">
        <v>4.8</v>
      </c>
      <c r="J428" s="44">
        <v>4.8</v>
      </c>
      <c r="K428" s="44">
        <v>4.8</v>
      </c>
      <c r="L428" s="44">
        <v>4.8</v>
      </c>
      <c r="M428" s="44">
        <v>4.8</v>
      </c>
      <c r="N428" s="44">
        <v>4.8</v>
      </c>
      <c r="O428" s="44">
        <v>4.8</v>
      </c>
      <c r="P428" s="44">
        <v>4.8</v>
      </c>
      <c r="Q428" s="44">
        <v>4.8</v>
      </c>
      <c r="R428" s="44">
        <v>4.8</v>
      </c>
      <c r="S428" s="44">
        <v>4.8</v>
      </c>
      <c r="T428" s="44">
        <v>4.8</v>
      </c>
      <c r="U428" s="44">
        <v>4.8</v>
      </c>
      <c r="V428" s="44">
        <v>4.8</v>
      </c>
      <c r="W428" s="44">
        <v>4.8</v>
      </c>
      <c r="X428" s="44">
        <v>4.8</v>
      </c>
      <c r="Y428" s="44">
        <v>4.8</v>
      </c>
      <c r="Z428" s="44">
        <v>4.8</v>
      </c>
      <c r="AA428" s="44">
        <v>4.8</v>
      </c>
    </row>
    <row r="429" spans="1:27" ht="12.75" hidden="1" customHeight="1" outlineLevel="1" x14ac:dyDescent="0.3">
      <c r="A429" s="99" t="s">
        <v>2698</v>
      </c>
      <c r="B429" s="63" t="s">
        <v>81</v>
      </c>
      <c r="C429" s="43" t="s">
        <v>79</v>
      </c>
      <c r="D429" s="44">
        <f>$D$11</f>
        <v>264.79000000000002</v>
      </c>
      <c r="E429" s="44">
        <f t="shared" ref="E429:AA429" si="248">$D$11</f>
        <v>264.79000000000002</v>
      </c>
      <c r="F429" s="44">
        <f t="shared" si="248"/>
        <v>264.79000000000002</v>
      </c>
      <c r="G429" s="44">
        <f t="shared" si="248"/>
        <v>264.79000000000002</v>
      </c>
      <c r="H429" s="44">
        <f t="shared" si="248"/>
        <v>264.79000000000002</v>
      </c>
      <c r="I429" s="44">
        <f t="shared" si="248"/>
        <v>264.79000000000002</v>
      </c>
      <c r="J429" s="44">
        <f t="shared" si="248"/>
        <v>264.79000000000002</v>
      </c>
      <c r="K429" s="44">
        <f t="shared" si="248"/>
        <v>264.79000000000002</v>
      </c>
      <c r="L429" s="44">
        <f t="shared" si="248"/>
        <v>264.79000000000002</v>
      </c>
      <c r="M429" s="44">
        <f t="shared" si="248"/>
        <v>264.79000000000002</v>
      </c>
      <c r="N429" s="44">
        <f t="shared" si="248"/>
        <v>264.79000000000002</v>
      </c>
      <c r="O429" s="44">
        <f t="shared" si="248"/>
        <v>264.79000000000002</v>
      </c>
      <c r="P429" s="44">
        <f t="shared" si="248"/>
        <v>264.79000000000002</v>
      </c>
      <c r="Q429" s="44">
        <f t="shared" si="248"/>
        <v>264.79000000000002</v>
      </c>
      <c r="R429" s="44">
        <f t="shared" si="248"/>
        <v>264.79000000000002</v>
      </c>
      <c r="S429" s="44">
        <f t="shared" si="248"/>
        <v>264.79000000000002</v>
      </c>
      <c r="T429" s="44">
        <f t="shared" si="248"/>
        <v>264.79000000000002</v>
      </c>
      <c r="U429" s="44">
        <f t="shared" si="248"/>
        <v>264.79000000000002</v>
      </c>
      <c r="V429" s="44">
        <f t="shared" si="248"/>
        <v>264.79000000000002</v>
      </c>
      <c r="W429" s="44">
        <f t="shared" si="248"/>
        <v>264.79000000000002</v>
      </c>
      <c r="X429" s="44">
        <f t="shared" si="248"/>
        <v>264.79000000000002</v>
      </c>
      <c r="Y429" s="44">
        <f t="shared" si="248"/>
        <v>264.79000000000002</v>
      </c>
      <c r="Z429" s="44">
        <f t="shared" si="248"/>
        <v>264.79000000000002</v>
      </c>
      <c r="AA429" s="44">
        <f t="shared" si="248"/>
        <v>264.79000000000002</v>
      </c>
    </row>
    <row r="430" spans="1:27" ht="13.8" collapsed="1" x14ac:dyDescent="0.3">
      <c r="A430" s="98" t="s">
        <v>2699</v>
      </c>
      <c r="B430" s="28" t="str">
        <f>"26"&amp;"."&amp;$B$753&amp;"."&amp;$B$754</f>
        <v>26.02.2024</v>
      </c>
      <c r="C430" s="90" t="s">
        <v>76</v>
      </c>
      <c r="D430" s="91">
        <f>ROUND(((D431+D432+D434+D433)/1000),5)</f>
        <v>1.8941399999999999</v>
      </c>
      <c r="E430" s="91">
        <f>ROUND(((E431+E432+E434+E433)/1000),5)</f>
        <v>1.7657499999999999</v>
      </c>
      <c r="F430" s="91">
        <f>ROUND(((F431+F432+F434+F433)/1000),5)</f>
        <v>1.70868</v>
      </c>
      <c r="G430" s="91">
        <f t="shared" ref="G430:AA430" si="249">ROUND(((G431+G432+G434+G433)/1000),5)</f>
        <v>1.7158</v>
      </c>
      <c r="H430" s="91">
        <f t="shared" si="249"/>
        <v>1.7322</v>
      </c>
      <c r="I430" s="91">
        <f t="shared" si="249"/>
        <v>1.8738699999999999</v>
      </c>
      <c r="J430" s="91">
        <f t="shared" si="249"/>
        <v>2.0369600000000001</v>
      </c>
      <c r="K430" s="91">
        <f t="shared" si="249"/>
        <v>2.32037</v>
      </c>
      <c r="L430" s="91">
        <f t="shared" si="249"/>
        <v>2.4527199999999998</v>
      </c>
      <c r="M430" s="91">
        <f t="shared" si="249"/>
        <v>2.4636900000000002</v>
      </c>
      <c r="N430" s="91">
        <f t="shared" si="249"/>
        <v>2.4835099999999999</v>
      </c>
      <c r="O430" s="91">
        <f t="shared" si="249"/>
        <v>2.51166</v>
      </c>
      <c r="P430" s="91">
        <f t="shared" si="249"/>
        <v>2.5031300000000001</v>
      </c>
      <c r="Q430" s="91">
        <f t="shared" si="249"/>
        <v>2.5047100000000002</v>
      </c>
      <c r="R430" s="91">
        <f t="shared" si="249"/>
        <v>2.4946000000000002</v>
      </c>
      <c r="S430" s="91">
        <f t="shared" si="249"/>
        <v>2.43153</v>
      </c>
      <c r="T430" s="91">
        <f t="shared" si="249"/>
        <v>2.4152100000000001</v>
      </c>
      <c r="U430" s="91">
        <f t="shared" si="249"/>
        <v>2.4294600000000002</v>
      </c>
      <c r="V430" s="91">
        <f t="shared" si="249"/>
        <v>2.45323</v>
      </c>
      <c r="W430" s="91">
        <f t="shared" si="249"/>
        <v>2.47865</v>
      </c>
      <c r="X430" s="91">
        <f t="shared" si="249"/>
        <v>2.3856000000000002</v>
      </c>
      <c r="Y430" s="91">
        <f t="shared" si="249"/>
        <v>2.26797</v>
      </c>
      <c r="Z430" s="91">
        <f t="shared" si="249"/>
        <v>2.0352999999999999</v>
      </c>
      <c r="AA430" s="91">
        <f t="shared" si="249"/>
        <v>1.7877799999999999</v>
      </c>
    </row>
    <row r="431" spans="1:27" ht="12.75" hidden="1" customHeight="1" outlineLevel="1" x14ac:dyDescent="0.3">
      <c r="A431" s="99" t="s">
        <v>2700</v>
      </c>
      <c r="B431" s="63" t="s">
        <v>238</v>
      </c>
      <c r="C431" s="43" t="s">
        <v>79</v>
      </c>
      <c r="D431" s="44">
        <v>1407.52</v>
      </c>
      <c r="E431" s="44">
        <v>1279.1300000000001</v>
      </c>
      <c r="F431" s="44">
        <v>1222.06</v>
      </c>
      <c r="G431" s="44">
        <v>1229.18</v>
      </c>
      <c r="H431" s="44">
        <v>1245.58</v>
      </c>
      <c r="I431" s="44">
        <v>1387.25</v>
      </c>
      <c r="J431" s="44">
        <v>1550.34</v>
      </c>
      <c r="K431" s="44">
        <v>1833.75</v>
      </c>
      <c r="L431" s="44">
        <v>1966.1</v>
      </c>
      <c r="M431" s="44">
        <v>1977.07</v>
      </c>
      <c r="N431" s="44">
        <v>1996.89</v>
      </c>
      <c r="O431" s="44">
        <v>2025.04</v>
      </c>
      <c r="P431" s="44">
        <v>2016.51</v>
      </c>
      <c r="Q431" s="44">
        <v>2018.09</v>
      </c>
      <c r="R431" s="44">
        <v>2007.98</v>
      </c>
      <c r="S431" s="44">
        <v>1944.91</v>
      </c>
      <c r="T431" s="44">
        <v>1928.59</v>
      </c>
      <c r="U431" s="44">
        <v>1942.84</v>
      </c>
      <c r="V431" s="44">
        <v>1966.61</v>
      </c>
      <c r="W431" s="44">
        <v>1992.03</v>
      </c>
      <c r="X431" s="44">
        <v>1898.98</v>
      </c>
      <c r="Y431" s="44">
        <v>1781.35</v>
      </c>
      <c r="Z431" s="44">
        <v>1548.68</v>
      </c>
      <c r="AA431" s="44">
        <v>1301.1600000000001</v>
      </c>
    </row>
    <row r="432" spans="1:27" ht="12.75" hidden="1" customHeight="1" outlineLevel="1" x14ac:dyDescent="0.3">
      <c r="A432" s="99" t="s">
        <v>2701</v>
      </c>
      <c r="B432" s="63" t="s">
        <v>90</v>
      </c>
      <c r="C432" s="43" t="s">
        <v>79</v>
      </c>
      <c r="D432" s="44">
        <f>$D$307</f>
        <v>217.03</v>
      </c>
      <c r="E432" s="44">
        <f t="shared" ref="E432:AA432" si="250">$D$307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3">
      <c r="A433" s="99" t="s">
        <v>2702</v>
      </c>
      <c r="B433" s="63" t="s">
        <v>83</v>
      </c>
      <c r="C433" s="43" t="s">
        <v>79</v>
      </c>
      <c r="D433" s="44">
        <v>4.8</v>
      </c>
      <c r="E433" s="44">
        <v>4.8</v>
      </c>
      <c r="F433" s="44">
        <v>4.8</v>
      </c>
      <c r="G433" s="44">
        <v>4.8</v>
      </c>
      <c r="H433" s="44">
        <v>4.8</v>
      </c>
      <c r="I433" s="44">
        <v>4.8</v>
      </c>
      <c r="J433" s="44">
        <v>4.8</v>
      </c>
      <c r="K433" s="44">
        <v>4.8</v>
      </c>
      <c r="L433" s="44">
        <v>4.8</v>
      </c>
      <c r="M433" s="44">
        <v>4.8</v>
      </c>
      <c r="N433" s="44">
        <v>4.8</v>
      </c>
      <c r="O433" s="44">
        <v>4.8</v>
      </c>
      <c r="P433" s="44">
        <v>4.8</v>
      </c>
      <c r="Q433" s="44">
        <v>4.8</v>
      </c>
      <c r="R433" s="44">
        <v>4.8</v>
      </c>
      <c r="S433" s="44">
        <v>4.8</v>
      </c>
      <c r="T433" s="44">
        <v>4.8</v>
      </c>
      <c r="U433" s="44">
        <v>4.8</v>
      </c>
      <c r="V433" s="44">
        <v>4.8</v>
      </c>
      <c r="W433" s="44">
        <v>4.8</v>
      </c>
      <c r="X433" s="44">
        <v>4.8</v>
      </c>
      <c r="Y433" s="44">
        <v>4.8</v>
      </c>
      <c r="Z433" s="44">
        <v>4.8</v>
      </c>
      <c r="AA433" s="44">
        <v>4.8</v>
      </c>
    </row>
    <row r="434" spans="1:27" ht="12.75" hidden="1" customHeight="1" outlineLevel="1" x14ac:dyDescent="0.3">
      <c r="A434" s="99" t="s">
        <v>2703</v>
      </c>
      <c r="B434" s="63" t="s">
        <v>81</v>
      </c>
      <c r="C434" s="43" t="s">
        <v>79</v>
      </c>
      <c r="D434" s="44">
        <f>$D$11</f>
        <v>264.79000000000002</v>
      </c>
      <c r="E434" s="44">
        <f t="shared" ref="E434:AA434" si="251">$D$11</f>
        <v>264.79000000000002</v>
      </c>
      <c r="F434" s="44">
        <f t="shared" si="251"/>
        <v>264.79000000000002</v>
      </c>
      <c r="G434" s="44">
        <f t="shared" si="251"/>
        <v>264.79000000000002</v>
      </c>
      <c r="H434" s="44">
        <f t="shared" si="251"/>
        <v>264.79000000000002</v>
      </c>
      <c r="I434" s="44">
        <f t="shared" si="251"/>
        <v>264.79000000000002</v>
      </c>
      <c r="J434" s="44">
        <f t="shared" si="251"/>
        <v>264.79000000000002</v>
      </c>
      <c r="K434" s="44">
        <f t="shared" si="251"/>
        <v>264.79000000000002</v>
      </c>
      <c r="L434" s="44">
        <f t="shared" si="251"/>
        <v>264.79000000000002</v>
      </c>
      <c r="M434" s="44">
        <f t="shared" si="251"/>
        <v>264.79000000000002</v>
      </c>
      <c r="N434" s="44">
        <f t="shared" si="251"/>
        <v>264.79000000000002</v>
      </c>
      <c r="O434" s="44">
        <f t="shared" si="251"/>
        <v>264.79000000000002</v>
      </c>
      <c r="P434" s="44">
        <f t="shared" si="251"/>
        <v>264.79000000000002</v>
      </c>
      <c r="Q434" s="44">
        <f t="shared" si="251"/>
        <v>264.79000000000002</v>
      </c>
      <c r="R434" s="44">
        <f t="shared" si="251"/>
        <v>264.79000000000002</v>
      </c>
      <c r="S434" s="44">
        <f t="shared" si="251"/>
        <v>264.79000000000002</v>
      </c>
      <c r="T434" s="44">
        <f t="shared" si="251"/>
        <v>264.79000000000002</v>
      </c>
      <c r="U434" s="44">
        <f t="shared" si="251"/>
        <v>264.79000000000002</v>
      </c>
      <c r="V434" s="44">
        <f t="shared" si="251"/>
        <v>264.79000000000002</v>
      </c>
      <c r="W434" s="44">
        <f t="shared" si="251"/>
        <v>264.79000000000002</v>
      </c>
      <c r="X434" s="44">
        <f t="shared" si="251"/>
        <v>264.79000000000002</v>
      </c>
      <c r="Y434" s="44">
        <f t="shared" si="251"/>
        <v>264.79000000000002</v>
      </c>
      <c r="Z434" s="44">
        <f t="shared" si="251"/>
        <v>264.79000000000002</v>
      </c>
      <c r="AA434" s="44">
        <f t="shared" si="251"/>
        <v>264.79000000000002</v>
      </c>
    </row>
    <row r="435" spans="1:27" ht="13.8" collapsed="1" x14ac:dyDescent="0.3">
      <c r="A435" s="98" t="s">
        <v>2704</v>
      </c>
      <c r="B435" s="28" t="str">
        <f>"27"&amp;"."&amp;$B$753&amp;"."&amp;$B$754</f>
        <v>27.02.2024</v>
      </c>
      <c r="C435" s="90" t="s">
        <v>76</v>
      </c>
      <c r="D435" s="91">
        <f>ROUND(((D436+D437+D439+D438)/1000),5)</f>
        <v>1.77305</v>
      </c>
      <c r="E435" s="91">
        <f>ROUND(((E436+E437+E439+E438)/1000),5)</f>
        <v>1.72113</v>
      </c>
      <c r="F435" s="91">
        <f>ROUND(((F436+F437+F439+F438)/1000),5)</f>
        <v>1.6946300000000001</v>
      </c>
      <c r="G435" s="91">
        <f t="shared" ref="G435:AA435" si="252">ROUND(((G436+G437+G439+G438)/1000),5)</f>
        <v>1.69207</v>
      </c>
      <c r="H435" s="91">
        <f t="shared" si="252"/>
        <v>1.72577</v>
      </c>
      <c r="I435" s="91">
        <f t="shared" si="252"/>
        <v>1.8890199999999999</v>
      </c>
      <c r="J435" s="91">
        <f t="shared" si="252"/>
        <v>2.0163500000000001</v>
      </c>
      <c r="K435" s="91">
        <f t="shared" si="252"/>
        <v>2.1728299999999998</v>
      </c>
      <c r="L435" s="91">
        <f t="shared" si="252"/>
        <v>2.3667699999999998</v>
      </c>
      <c r="M435" s="91">
        <f t="shared" si="252"/>
        <v>2.3988100000000001</v>
      </c>
      <c r="N435" s="91">
        <f t="shared" si="252"/>
        <v>2.42476</v>
      </c>
      <c r="O435" s="91">
        <f t="shared" si="252"/>
        <v>2.5165600000000001</v>
      </c>
      <c r="P435" s="91">
        <f t="shared" si="252"/>
        <v>2.4498899999999999</v>
      </c>
      <c r="Q435" s="91">
        <f t="shared" si="252"/>
        <v>2.4378099999999998</v>
      </c>
      <c r="R435" s="91">
        <f t="shared" si="252"/>
        <v>2.41865</v>
      </c>
      <c r="S435" s="91">
        <f t="shared" si="252"/>
        <v>2.3317299999999999</v>
      </c>
      <c r="T435" s="91">
        <f t="shared" si="252"/>
        <v>2.3422700000000001</v>
      </c>
      <c r="U435" s="91">
        <f t="shared" si="252"/>
        <v>2.3735300000000001</v>
      </c>
      <c r="V435" s="91">
        <f t="shared" si="252"/>
        <v>2.3970099999999999</v>
      </c>
      <c r="W435" s="91">
        <f t="shared" si="252"/>
        <v>2.4206799999999999</v>
      </c>
      <c r="X435" s="91">
        <f t="shared" si="252"/>
        <v>2.35094</v>
      </c>
      <c r="Y435" s="91">
        <f t="shared" si="252"/>
        <v>2.2888600000000001</v>
      </c>
      <c r="Z435" s="91">
        <f t="shared" si="252"/>
        <v>2.0885199999999999</v>
      </c>
      <c r="AA435" s="91">
        <f t="shared" si="252"/>
        <v>1.89659</v>
      </c>
    </row>
    <row r="436" spans="1:27" ht="12.75" hidden="1" customHeight="1" outlineLevel="1" x14ac:dyDescent="0.3">
      <c r="A436" s="99" t="s">
        <v>2705</v>
      </c>
      <c r="B436" s="63" t="s">
        <v>238</v>
      </c>
      <c r="C436" s="43" t="s">
        <v>79</v>
      </c>
      <c r="D436" s="44">
        <v>1286.43</v>
      </c>
      <c r="E436" s="44">
        <v>1234.51</v>
      </c>
      <c r="F436" s="44">
        <v>1208.01</v>
      </c>
      <c r="G436" s="44">
        <v>1205.45</v>
      </c>
      <c r="H436" s="44">
        <v>1239.1500000000001</v>
      </c>
      <c r="I436" s="44">
        <v>1402.4</v>
      </c>
      <c r="J436" s="44">
        <v>1529.73</v>
      </c>
      <c r="K436" s="44">
        <v>1686.21</v>
      </c>
      <c r="L436" s="44">
        <v>1880.15</v>
      </c>
      <c r="M436" s="44">
        <v>1912.19</v>
      </c>
      <c r="N436" s="44">
        <v>1938.14</v>
      </c>
      <c r="O436" s="44">
        <v>2029.94</v>
      </c>
      <c r="P436" s="44">
        <v>1963.27</v>
      </c>
      <c r="Q436" s="44">
        <v>1951.19</v>
      </c>
      <c r="R436" s="44">
        <v>1932.03</v>
      </c>
      <c r="S436" s="44">
        <v>1845.11</v>
      </c>
      <c r="T436" s="44">
        <v>1855.65</v>
      </c>
      <c r="U436" s="44">
        <v>1886.91</v>
      </c>
      <c r="V436" s="44">
        <v>1910.39</v>
      </c>
      <c r="W436" s="44">
        <v>1934.06</v>
      </c>
      <c r="X436" s="44">
        <v>1864.32</v>
      </c>
      <c r="Y436" s="44">
        <v>1802.24</v>
      </c>
      <c r="Z436" s="44">
        <v>1601.9</v>
      </c>
      <c r="AA436" s="44">
        <v>1409.97</v>
      </c>
    </row>
    <row r="437" spans="1:27" ht="12.75" hidden="1" customHeight="1" outlineLevel="1" x14ac:dyDescent="0.3">
      <c r="A437" s="99" t="s">
        <v>2706</v>
      </c>
      <c r="B437" s="63" t="s">
        <v>90</v>
      </c>
      <c r="C437" s="43" t="s">
        <v>79</v>
      </c>
      <c r="D437" s="44">
        <f>$D$307</f>
        <v>217.03</v>
      </c>
      <c r="E437" s="44">
        <f t="shared" ref="E437:AA437" si="253">$D$307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3">
      <c r="A438" s="99" t="s">
        <v>2707</v>
      </c>
      <c r="B438" s="63" t="s">
        <v>83</v>
      </c>
      <c r="C438" s="43" t="s">
        <v>79</v>
      </c>
      <c r="D438" s="44">
        <v>4.8</v>
      </c>
      <c r="E438" s="44">
        <v>4.8</v>
      </c>
      <c r="F438" s="44">
        <v>4.8</v>
      </c>
      <c r="G438" s="44">
        <v>4.8</v>
      </c>
      <c r="H438" s="44">
        <v>4.8</v>
      </c>
      <c r="I438" s="44">
        <v>4.8</v>
      </c>
      <c r="J438" s="44">
        <v>4.8</v>
      </c>
      <c r="K438" s="44">
        <v>4.8</v>
      </c>
      <c r="L438" s="44">
        <v>4.8</v>
      </c>
      <c r="M438" s="44">
        <v>4.8</v>
      </c>
      <c r="N438" s="44">
        <v>4.8</v>
      </c>
      <c r="O438" s="44">
        <v>4.8</v>
      </c>
      <c r="P438" s="44">
        <v>4.8</v>
      </c>
      <c r="Q438" s="44">
        <v>4.8</v>
      </c>
      <c r="R438" s="44">
        <v>4.8</v>
      </c>
      <c r="S438" s="44">
        <v>4.8</v>
      </c>
      <c r="T438" s="44">
        <v>4.8</v>
      </c>
      <c r="U438" s="44">
        <v>4.8</v>
      </c>
      <c r="V438" s="44">
        <v>4.8</v>
      </c>
      <c r="W438" s="44">
        <v>4.8</v>
      </c>
      <c r="X438" s="44">
        <v>4.8</v>
      </c>
      <c r="Y438" s="44">
        <v>4.8</v>
      </c>
      <c r="Z438" s="44">
        <v>4.8</v>
      </c>
      <c r="AA438" s="44">
        <v>4.8</v>
      </c>
    </row>
    <row r="439" spans="1:27" ht="12.75" hidden="1" customHeight="1" outlineLevel="1" x14ac:dyDescent="0.3">
      <c r="A439" s="99" t="s">
        <v>2708</v>
      </c>
      <c r="B439" s="63" t="s">
        <v>81</v>
      </c>
      <c r="C439" s="43" t="s">
        <v>79</v>
      </c>
      <c r="D439" s="44">
        <f>$D$11</f>
        <v>264.79000000000002</v>
      </c>
      <c r="E439" s="44">
        <f t="shared" ref="E439:AA439" si="254">$D$11</f>
        <v>264.79000000000002</v>
      </c>
      <c r="F439" s="44">
        <f t="shared" si="254"/>
        <v>264.79000000000002</v>
      </c>
      <c r="G439" s="44">
        <f t="shared" si="254"/>
        <v>264.79000000000002</v>
      </c>
      <c r="H439" s="44">
        <f t="shared" si="254"/>
        <v>264.79000000000002</v>
      </c>
      <c r="I439" s="44">
        <f t="shared" si="254"/>
        <v>264.79000000000002</v>
      </c>
      <c r="J439" s="44">
        <f t="shared" si="254"/>
        <v>264.79000000000002</v>
      </c>
      <c r="K439" s="44">
        <f t="shared" si="254"/>
        <v>264.79000000000002</v>
      </c>
      <c r="L439" s="44">
        <f t="shared" si="254"/>
        <v>264.79000000000002</v>
      </c>
      <c r="M439" s="44">
        <f t="shared" si="254"/>
        <v>264.79000000000002</v>
      </c>
      <c r="N439" s="44">
        <f t="shared" si="254"/>
        <v>264.79000000000002</v>
      </c>
      <c r="O439" s="44">
        <f t="shared" si="254"/>
        <v>264.79000000000002</v>
      </c>
      <c r="P439" s="44">
        <f t="shared" si="254"/>
        <v>264.79000000000002</v>
      </c>
      <c r="Q439" s="44">
        <f t="shared" si="254"/>
        <v>264.79000000000002</v>
      </c>
      <c r="R439" s="44">
        <f t="shared" si="254"/>
        <v>264.79000000000002</v>
      </c>
      <c r="S439" s="44">
        <f t="shared" si="254"/>
        <v>264.79000000000002</v>
      </c>
      <c r="T439" s="44">
        <f t="shared" si="254"/>
        <v>264.79000000000002</v>
      </c>
      <c r="U439" s="44">
        <f t="shared" si="254"/>
        <v>264.79000000000002</v>
      </c>
      <c r="V439" s="44">
        <f t="shared" si="254"/>
        <v>264.79000000000002</v>
      </c>
      <c r="W439" s="44">
        <f t="shared" si="254"/>
        <v>264.79000000000002</v>
      </c>
      <c r="X439" s="44">
        <f t="shared" si="254"/>
        <v>264.79000000000002</v>
      </c>
      <c r="Y439" s="44">
        <f t="shared" si="254"/>
        <v>264.79000000000002</v>
      </c>
      <c r="Z439" s="44">
        <f t="shared" si="254"/>
        <v>264.79000000000002</v>
      </c>
      <c r="AA439" s="44">
        <f t="shared" si="254"/>
        <v>264.79000000000002</v>
      </c>
    </row>
    <row r="440" spans="1:27" ht="13.8" collapsed="1" x14ac:dyDescent="0.3">
      <c r="A440" s="98" t="s">
        <v>2709</v>
      </c>
      <c r="B440" s="28" t="str">
        <f>"28"&amp;"."&amp;$B$753&amp;"."&amp;$B$754</f>
        <v>28.02.2024</v>
      </c>
      <c r="C440" s="90" t="s">
        <v>76</v>
      </c>
      <c r="D440" s="91">
        <f>ROUND(((D441+D442+D444+D443)/1000),5)</f>
        <v>1.7552000000000001</v>
      </c>
      <c r="E440" s="91">
        <f>ROUND(((E441+E442+E444+E443)/1000),5)</f>
        <v>1.7180500000000001</v>
      </c>
      <c r="F440" s="91">
        <f>ROUND(((F441+F442+F444+F443)/1000),5)</f>
        <v>1.70224</v>
      </c>
      <c r="G440" s="91">
        <f t="shared" ref="G440:AA440" si="255">ROUND(((G441+G442+G444+G443)/1000),5)</f>
        <v>1.6992799999999999</v>
      </c>
      <c r="H440" s="91">
        <f t="shared" si="255"/>
        <v>1.7277</v>
      </c>
      <c r="I440" s="91">
        <f t="shared" si="255"/>
        <v>1.84538</v>
      </c>
      <c r="J440" s="91">
        <f t="shared" si="255"/>
        <v>2.02433</v>
      </c>
      <c r="K440" s="91">
        <f t="shared" si="255"/>
        <v>2.3086000000000002</v>
      </c>
      <c r="L440" s="91">
        <f t="shared" si="255"/>
        <v>2.4182299999999999</v>
      </c>
      <c r="M440" s="91">
        <f t="shared" si="255"/>
        <v>2.45974</v>
      </c>
      <c r="N440" s="91">
        <f t="shared" si="255"/>
        <v>2.46685</v>
      </c>
      <c r="O440" s="91">
        <f t="shared" si="255"/>
        <v>2.5154299999999998</v>
      </c>
      <c r="P440" s="91">
        <f t="shared" si="255"/>
        <v>2.4937100000000001</v>
      </c>
      <c r="Q440" s="91">
        <f t="shared" si="255"/>
        <v>2.5001099999999998</v>
      </c>
      <c r="R440" s="91">
        <f t="shared" si="255"/>
        <v>2.48813</v>
      </c>
      <c r="S440" s="91">
        <f t="shared" si="255"/>
        <v>2.3901400000000002</v>
      </c>
      <c r="T440" s="91">
        <f t="shared" si="255"/>
        <v>2.3746299999999998</v>
      </c>
      <c r="U440" s="91">
        <f t="shared" si="255"/>
        <v>2.3877100000000002</v>
      </c>
      <c r="V440" s="91">
        <f t="shared" si="255"/>
        <v>2.4417399999999998</v>
      </c>
      <c r="W440" s="91">
        <f t="shared" si="255"/>
        <v>2.4899100000000001</v>
      </c>
      <c r="X440" s="91">
        <f t="shared" si="255"/>
        <v>2.4037799999999998</v>
      </c>
      <c r="Y440" s="91">
        <f t="shared" si="255"/>
        <v>2.31155</v>
      </c>
      <c r="Z440" s="91">
        <f t="shared" si="255"/>
        <v>2.0849000000000002</v>
      </c>
      <c r="AA440" s="91">
        <f t="shared" si="255"/>
        <v>1.8134999999999999</v>
      </c>
    </row>
    <row r="441" spans="1:27" ht="12.75" hidden="1" customHeight="1" outlineLevel="1" x14ac:dyDescent="0.3">
      <c r="A441" s="99" t="s">
        <v>2710</v>
      </c>
      <c r="B441" s="63" t="s">
        <v>238</v>
      </c>
      <c r="C441" s="43" t="s">
        <v>79</v>
      </c>
      <c r="D441" s="44">
        <v>1268.58</v>
      </c>
      <c r="E441" s="44">
        <v>1231.43</v>
      </c>
      <c r="F441" s="44">
        <v>1215.6199999999999</v>
      </c>
      <c r="G441" s="44">
        <v>1212.6600000000001</v>
      </c>
      <c r="H441" s="44">
        <v>1241.08</v>
      </c>
      <c r="I441" s="44">
        <v>1358.76</v>
      </c>
      <c r="J441" s="44">
        <v>1537.71</v>
      </c>
      <c r="K441" s="44">
        <v>1821.98</v>
      </c>
      <c r="L441" s="44">
        <v>1931.61</v>
      </c>
      <c r="M441" s="44">
        <v>1973.12</v>
      </c>
      <c r="N441" s="44">
        <v>1980.23</v>
      </c>
      <c r="O441" s="44">
        <v>2028.81</v>
      </c>
      <c r="P441" s="44">
        <v>2007.09</v>
      </c>
      <c r="Q441" s="44">
        <v>2013.49</v>
      </c>
      <c r="R441" s="44">
        <v>2001.51</v>
      </c>
      <c r="S441" s="44">
        <v>1903.52</v>
      </c>
      <c r="T441" s="44">
        <v>1888.01</v>
      </c>
      <c r="U441" s="44">
        <v>1901.09</v>
      </c>
      <c r="V441" s="44">
        <v>1955.12</v>
      </c>
      <c r="W441" s="44">
        <v>2003.29</v>
      </c>
      <c r="X441" s="44">
        <v>1917.16</v>
      </c>
      <c r="Y441" s="44">
        <v>1824.93</v>
      </c>
      <c r="Z441" s="44">
        <v>1598.28</v>
      </c>
      <c r="AA441" s="44">
        <v>1326.88</v>
      </c>
    </row>
    <row r="442" spans="1:27" ht="12.75" hidden="1" customHeight="1" outlineLevel="1" x14ac:dyDescent="0.3">
      <c r="A442" s="99" t="s">
        <v>2711</v>
      </c>
      <c r="B442" s="63" t="s">
        <v>90</v>
      </c>
      <c r="C442" s="43" t="s">
        <v>79</v>
      </c>
      <c r="D442" s="44">
        <f>$D$307</f>
        <v>217.03</v>
      </c>
      <c r="E442" s="44">
        <f t="shared" ref="E442:AA442" si="256">$D$307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3">
      <c r="A443" s="99" t="s">
        <v>2712</v>
      </c>
      <c r="B443" s="63" t="s">
        <v>83</v>
      </c>
      <c r="C443" s="43" t="s">
        <v>79</v>
      </c>
      <c r="D443" s="44">
        <v>4.8</v>
      </c>
      <c r="E443" s="44">
        <v>4.8</v>
      </c>
      <c r="F443" s="44">
        <v>4.8</v>
      </c>
      <c r="G443" s="44">
        <v>4.8</v>
      </c>
      <c r="H443" s="44">
        <v>4.8</v>
      </c>
      <c r="I443" s="44">
        <v>4.8</v>
      </c>
      <c r="J443" s="44">
        <v>4.8</v>
      </c>
      <c r="K443" s="44">
        <v>4.8</v>
      </c>
      <c r="L443" s="44">
        <v>4.8</v>
      </c>
      <c r="M443" s="44">
        <v>4.8</v>
      </c>
      <c r="N443" s="44">
        <v>4.8</v>
      </c>
      <c r="O443" s="44">
        <v>4.8</v>
      </c>
      <c r="P443" s="44">
        <v>4.8</v>
      </c>
      <c r="Q443" s="44">
        <v>4.8</v>
      </c>
      <c r="R443" s="44">
        <v>4.8</v>
      </c>
      <c r="S443" s="44">
        <v>4.8</v>
      </c>
      <c r="T443" s="44">
        <v>4.8</v>
      </c>
      <c r="U443" s="44">
        <v>4.8</v>
      </c>
      <c r="V443" s="44">
        <v>4.8</v>
      </c>
      <c r="W443" s="44">
        <v>4.8</v>
      </c>
      <c r="X443" s="44">
        <v>4.8</v>
      </c>
      <c r="Y443" s="44">
        <v>4.8</v>
      </c>
      <c r="Z443" s="44">
        <v>4.8</v>
      </c>
      <c r="AA443" s="44">
        <v>4.8</v>
      </c>
    </row>
    <row r="444" spans="1:27" ht="12.75" hidden="1" customHeight="1" outlineLevel="1" x14ac:dyDescent="0.3">
      <c r="A444" s="99" t="s">
        <v>2713</v>
      </c>
      <c r="B444" s="63" t="s">
        <v>81</v>
      </c>
      <c r="C444" s="43" t="s">
        <v>79</v>
      </c>
      <c r="D444" s="44">
        <f>$D$11</f>
        <v>264.79000000000002</v>
      </c>
      <c r="E444" s="44">
        <f t="shared" ref="E444:AA444" si="257">$D$11</f>
        <v>264.79000000000002</v>
      </c>
      <c r="F444" s="44">
        <f t="shared" si="257"/>
        <v>264.79000000000002</v>
      </c>
      <c r="G444" s="44">
        <f t="shared" si="257"/>
        <v>264.79000000000002</v>
      </c>
      <c r="H444" s="44">
        <f t="shared" si="257"/>
        <v>264.79000000000002</v>
      </c>
      <c r="I444" s="44">
        <f t="shared" si="257"/>
        <v>264.79000000000002</v>
      </c>
      <c r="J444" s="44">
        <f t="shared" si="257"/>
        <v>264.79000000000002</v>
      </c>
      <c r="K444" s="44">
        <f t="shared" si="257"/>
        <v>264.79000000000002</v>
      </c>
      <c r="L444" s="44">
        <f t="shared" si="257"/>
        <v>264.79000000000002</v>
      </c>
      <c r="M444" s="44">
        <f t="shared" si="257"/>
        <v>264.79000000000002</v>
      </c>
      <c r="N444" s="44">
        <f t="shared" si="257"/>
        <v>264.79000000000002</v>
      </c>
      <c r="O444" s="44">
        <f t="shared" si="257"/>
        <v>264.79000000000002</v>
      </c>
      <c r="P444" s="44">
        <f t="shared" si="257"/>
        <v>264.79000000000002</v>
      </c>
      <c r="Q444" s="44">
        <f t="shared" si="257"/>
        <v>264.79000000000002</v>
      </c>
      <c r="R444" s="44">
        <f t="shared" si="257"/>
        <v>264.79000000000002</v>
      </c>
      <c r="S444" s="44">
        <f t="shared" si="257"/>
        <v>264.79000000000002</v>
      </c>
      <c r="T444" s="44">
        <f t="shared" si="257"/>
        <v>264.79000000000002</v>
      </c>
      <c r="U444" s="44">
        <f t="shared" si="257"/>
        <v>264.79000000000002</v>
      </c>
      <c r="V444" s="44">
        <f t="shared" si="257"/>
        <v>264.79000000000002</v>
      </c>
      <c r="W444" s="44">
        <f t="shared" si="257"/>
        <v>264.79000000000002</v>
      </c>
      <c r="X444" s="44">
        <f t="shared" si="257"/>
        <v>264.79000000000002</v>
      </c>
      <c r="Y444" s="44">
        <f t="shared" si="257"/>
        <v>264.79000000000002</v>
      </c>
      <c r="Z444" s="44">
        <f t="shared" si="257"/>
        <v>264.79000000000002</v>
      </c>
      <c r="AA444" s="44">
        <f t="shared" si="257"/>
        <v>264.79000000000002</v>
      </c>
    </row>
    <row r="445" spans="1:27" ht="13.8" collapsed="1" x14ac:dyDescent="0.3">
      <c r="A445" s="98" t="s">
        <v>2714</v>
      </c>
      <c r="B445" s="28" t="str">
        <f>"29"&amp;"."&amp;$B$753&amp;"."&amp;$B$754</f>
        <v>29.02.2024</v>
      </c>
      <c r="C445" s="90" t="s">
        <v>76</v>
      </c>
      <c r="D445" s="91">
        <f>ROUND(((D446+D447+D449+D448)/1000),5)</f>
        <v>1.7774099999999999</v>
      </c>
      <c r="E445" s="91">
        <f>ROUND(((E446+E447+E449+E448)/1000),5)</f>
        <v>1.7450699999999999</v>
      </c>
      <c r="F445" s="91">
        <f>ROUND(((F446+F447+F449+F448)/1000),5)</f>
        <v>1.7344599999999999</v>
      </c>
      <c r="G445" s="91">
        <f t="shared" ref="G445:AA445" si="258">ROUND(((G446+G447+G449+G448)/1000),5)</f>
        <v>1.74227</v>
      </c>
      <c r="H445" s="91">
        <f t="shared" si="258"/>
        <v>1.76006</v>
      </c>
      <c r="I445" s="91">
        <f t="shared" si="258"/>
        <v>1.9188000000000001</v>
      </c>
      <c r="J445" s="91">
        <f t="shared" si="258"/>
        <v>2.07396</v>
      </c>
      <c r="K445" s="91">
        <f t="shared" si="258"/>
        <v>2.2541899999999999</v>
      </c>
      <c r="L445" s="91">
        <f t="shared" si="258"/>
        <v>2.43906</v>
      </c>
      <c r="M445" s="91">
        <f t="shared" si="258"/>
        <v>2.4591500000000002</v>
      </c>
      <c r="N445" s="91">
        <f t="shared" si="258"/>
        <v>2.4745300000000001</v>
      </c>
      <c r="O445" s="91">
        <f t="shared" si="258"/>
        <v>2.50257</v>
      </c>
      <c r="P445" s="91">
        <f t="shared" si="258"/>
        <v>2.4838800000000001</v>
      </c>
      <c r="Q445" s="91">
        <f t="shared" si="258"/>
        <v>2.4878100000000001</v>
      </c>
      <c r="R445" s="91">
        <f t="shared" si="258"/>
        <v>2.4812799999999999</v>
      </c>
      <c r="S445" s="91">
        <f t="shared" si="258"/>
        <v>2.4117199999999999</v>
      </c>
      <c r="T445" s="91">
        <f t="shared" si="258"/>
        <v>2.3790499999999999</v>
      </c>
      <c r="U445" s="91">
        <f t="shared" si="258"/>
        <v>2.3950300000000002</v>
      </c>
      <c r="V445" s="91">
        <f t="shared" si="258"/>
        <v>2.4431699999999998</v>
      </c>
      <c r="W445" s="91">
        <f t="shared" si="258"/>
        <v>2.4916</v>
      </c>
      <c r="X445" s="91">
        <f t="shared" si="258"/>
        <v>2.41567</v>
      </c>
      <c r="Y445" s="91">
        <f t="shared" si="258"/>
        <v>2.3135699999999999</v>
      </c>
      <c r="Z445" s="91">
        <f t="shared" si="258"/>
        <v>2.12384</v>
      </c>
      <c r="AA445" s="91">
        <f t="shared" si="258"/>
        <v>1.93171</v>
      </c>
    </row>
    <row r="446" spans="1:27" ht="12.75" hidden="1" customHeight="1" outlineLevel="1" x14ac:dyDescent="0.3">
      <c r="A446" s="99" t="s">
        <v>2715</v>
      </c>
      <c r="B446" s="63" t="s">
        <v>238</v>
      </c>
      <c r="C446" s="43" t="s">
        <v>79</v>
      </c>
      <c r="D446" s="44">
        <v>1290.79</v>
      </c>
      <c r="E446" s="44">
        <v>1258.45</v>
      </c>
      <c r="F446" s="44">
        <v>1247.8399999999999</v>
      </c>
      <c r="G446" s="44">
        <v>1255.6500000000001</v>
      </c>
      <c r="H446" s="44">
        <v>1273.44</v>
      </c>
      <c r="I446" s="44">
        <v>1432.18</v>
      </c>
      <c r="J446" s="44">
        <v>1587.34</v>
      </c>
      <c r="K446" s="44">
        <v>1767.57</v>
      </c>
      <c r="L446" s="44">
        <v>1952.44</v>
      </c>
      <c r="M446" s="44">
        <v>1972.53</v>
      </c>
      <c r="N446" s="44">
        <v>1987.91</v>
      </c>
      <c r="O446" s="44">
        <v>2015.95</v>
      </c>
      <c r="P446" s="44">
        <v>1997.26</v>
      </c>
      <c r="Q446" s="44">
        <v>2001.19</v>
      </c>
      <c r="R446" s="44">
        <v>1994.66</v>
      </c>
      <c r="S446" s="44">
        <v>1925.1</v>
      </c>
      <c r="T446" s="44">
        <v>1892.43</v>
      </c>
      <c r="U446" s="44">
        <v>1908.41</v>
      </c>
      <c r="V446" s="44">
        <v>1956.55</v>
      </c>
      <c r="W446" s="44">
        <v>2004.98</v>
      </c>
      <c r="X446" s="44">
        <v>1929.05</v>
      </c>
      <c r="Y446" s="44">
        <v>1826.95</v>
      </c>
      <c r="Z446" s="44">
        <v>1637.22</v>
      </c>
      <c r="AA446" s="44">
        <v>1445.09</v>
      </c>
    </row>
    <row r="447" spans="1:27" ht="12.75" hidden="1" customHeight="1" outlineLevel="1" x14ac:dyDescent="0.3">
      <c r="A447" s="99" t="s">
        <v>2716</v>
      </c>
      <c r="B447" s="63" t="s">
        <v>90</v>
      </c>
      <c r="C447" s="43" t="s">
        <v>79</v>
      </c>
      <c r="D447" s="44">
        <f>$D$307</f>
        <v>217.03</v>
      </c>
      <c r="E447" s="44">
        <f t="shared" ref="E447:AA447" si="259">$D$307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3">
      <c r="A448" s="99" t="s">
        <v>2717</v>
      </c>
      <c r="B448" s="63" t="s">
        <v>83</v>
      </c>
      <c r="C448" s="43" t="s">
        <v>79</v>
      </c>
      <c r="D448" s="44">
        <v>4.8</v>
      </c>
      <c r="E448" s="44">
        <v>4.8</v>
      </c>
      <c r="F448" s="44">
        <v>4.8</v>
      </c>
      <c r="G448" s="44">
        <v>4.8</v>
      </c>
      <c r="H448" s="44">
        <v>4.8</v>
      </c>
      <c r="I448" s="44">
        <v>4.8</v>
      </c>
      <c r="J448" s="44">
        <v>4.8</v>
      </c>
      <c r="K448" s="44">
        <v>4.8</v>
      </c>
      <c r="L448" s="44">
        <v>4.8</v>
      </c>
      <c r="M448" s="44">
        <v>4.8</v>
      </c>
      <c r="N448" s="44">
        <v>4.8</v>
      </c>
      <c r="O448" s="44">
        <v>4.8</v>
      </c>
      <c r="P448" s="44">
        <v>4.8</v>
      </c>
      <c r="Q448" s="44">
        <v>4.8</v>
      </c>
      <c r="R448" s="44">
        <v>4.8</v>
      </c>
      <c r="S448" s="44">
        <v>4.8</v>
      </c>
      <c r="T448" s="44">
        <v>4.8</v>
      </c>
      <c r="U448" s="44">
        <v>4.8</v>
      </c>
      <c r="V448" s="44">
        <v>4.8</v>
      </c>
      <c r="W448" s="44">
        <v>4.8</v>
      </c>
      <c r="X448" s="44">
        <v>4.8</v>
      </c>
      <c r="Y448" s="44">
        <v>4.8</v>
      </c>
      <c r="Z448" s="44">
        <v>4.8</v>
      </c>
      <c r="AA448" s="44">
        <v>4.8</v>
      </c>
    </row>
    <row r="449" spans="1:27" ht="12.75" hidden="1" customHeight="1" outlineLevel="1" x14ac:dyDescent="0.3">
      <c r="A449" s="99" t="s">
        <v>2718</v>
      </c>
      <c r="B449" s="63" t="s">
        <v>81</v>
      </c>
      <c r="C449" s="43" t="s">
        <v>79</v>
      </c>
      <c r="D449" s="44">
        <f>$D$11</f>
        <v>264.79000000000002</v>
      </c>
      <c r="E449" s="44">
        <f t="shared" ref="E449:AA449" si="260">$D$11</f>
        <v>264.79000000000002</v>
      </c>
      <c r="F449" s="44">
        <f t="shared" si="260"/>
        <v>264.79000000000002</v>
      </c>
      <c r="G449" s="44">
        <f t="shared" si="260"/>
        <v>264.79000000000002</v>
      </c>
      <c r="H449" s="44">
        <f t="shared" si="260"/>
        <v>264.79000000000002</v>
      </c>
      <c r="I449" s="44">
        <f t="shared" si="260"/>
        <v>264.79000000000002</v>
      </c>
      <c r="J449" s="44">
        <f t="shared" si="260"/>
        <v>264.79000000000002</v>
      </c>
      <c r="K449" s="44">
        <f t="shared" si="260"/>
        <v>264.79000000000002</v>
      </c>
      <c r="L449" s="44">
        <f t="shared" si="260"/>
        <v>264.79000000000002</v>
      </c>
      <c r="M449" s="44">
        <f t="shared" si="260"/>
        <v>264.79000000000002</v>
      </c>
      <c r="N449" s="44">
        <f t="shared" si="260"/>
        <v>264.79000000000002</v>
      </c>
      <c r="O449" s="44">
        <f t="shared" si="260"/>
        <v>264.79000000000002</v>
      </c>
      <c r="P449" s="44">
        <f t="shared" si="260"/>
        <v>264.79000000000002</v>
      </c>
      <c r="Q449" s="44">
        <f t="shared" si="260"/>
        <v>264.79000000000002</v>
      </c>
      <c r="R449" s="44">
        <f t="shared" si="260"/>
        <v>264.79000000000002</v>
      </c>
      <c r="S449" s="44">
        <f t="shared" si="260"/>
        <v>264.79000000000002</v>
      </c>
      <c r="T449" s="44">
        <f t="shared" si="260"/>
        <v>264.79000000000002</v>
      </c>
      <c r="U449" s="44">
        <f t="shared" si="260"/>
        <v>264.79000000000002</v>
      </c>
      <c r="V449" s="44">
        <f t="shared" si="260"/>
        <v>264.79000000000002</v>
      </c>
      <c r="W449" s="44">
        <f t="shared" si="260"/>
        <v>264.79000000000002</v>
      </c>
      <c r="X449" s="44">
        <f t="shared" si="260"/>
        <v>264.79000000000002</v>
      </c>
      <c r="Y449" s="44">
        <f t="shared" si="260"/>
        <v>264.79000000000002</v>
      </c>
      <c r="Z449" s="44">
        <f t="shared" si="260"/>
        <v>264.79000000000002</v>
      </c>
      <c r="AA449" s="44">
        <f t="shared" si="260"/>
        <v>264.79000000000002</v>
      </c>
    </row>
    <row r="450" spans="1:27" ht="13.8" collapsed="1" x14ac:dyDescent="0.3">
      <c r="B450" s="101" t="s">
        <v>382</v>
      </c>
    </row>
    <row r="451" spans="1:27" ht="13.8" x14ac:dyDescent="0.3">
      <c r="B451" s="101" t="s">
        <v>382</v>
      </c>
    </row>
    <row r="452" spans="1:27" ht="13.8" x14ac:dyDescent="0.3">
      <c r="A452" s="182" t="s">
        <v>675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4"/>
    </row>
    <row r="453" spans="1:27" ht="27.6" x14ac:dyDescent="0.25">
      <c r="A453" s="26" t="s">
        <v>64</v>
      </c>
      <c r="B453" s="27" t="s">
        <v>210</v>
      </c>
      <c r="C453" s="26" t="s">
        <v>211</v>
      </c>
      <c r="D453" s="27" t="s">
        <v>212</v>
      </c>
      <c r="E453" s="27" t="s">
        <v>213</v>
      </c>
      <c r="F453" s="27" t="s">
        <v>214</v>
      </c>
      <c r="G453" s="27" t="s">
        <v>215</v>
      </c>
      <c r="H453" s="27" t="s">
        <v>216</v>
      </c>
      <c r="I453" s="27" t="s">
        <v>217</v>
      </c>
      <c r="J453" s="27" t="s">
        <v>218</v>
      </c>
      <c r="K453" s="27" t="s">
        <v>219</v>
      </c>
      <c r="L453" s="27" t="s">
        <v>220</v>
      </c>
      <c r="M453" s="27" t="s">
        <v>221</v>
      </c>
      <c r="N453" s="27" t="s">
        <v>222</v>
      </c>
      <c r="O453" s="27" t="s">
        <v>223</v>
      </c>
      <c r="P453" s="27" t="s">
        <v>224</v>
      </c>
      <c r="Q453" s="27" t="s">
        <v>225</v>
      </c>
      <c r="R453" s="27" t="s">
        <v>226</v>
      </c>
      <c r="S453" s="27" t="s">
        <v>227</v>
      </c>
      <c r="T453" s="27" t="s">
        <v>228</v>
      </c>
      <c r="U453" s="27" t="s">
        <v>229</v>
      </c>
      <c r="V453" s="27" t="s">
        <v>230</v>
      </c>
      <c r="W453" s="27" t="s">
        <v>231</v>
      </c>
      <c r="X453" s="27" t="s">
        <v>232</v>
      </c>
      <c r="Y453" s="27" t="s">
        <v>233</v>
      </c>
      <c r="Z453" s="27" t="s">
        <v>234</v>
      </c>
      <c r="AA453" s="27" t="s">
        <v>235</v>
      </c>
    </row>
    <row r="454" spans="1:27" ht="13.8" x14ac:dyDescent="0.3">
      <c r="A454" s="98" t="s">
        <v>2719</v>
      </c>
      <c r="B454" s="28" t="str">
        <f>"01"&amp;"."&amp;$B$753&amp;"."&amp;$B$754</f>
        <v>01.02.2024</v>
      </c>
      <c r="C454" s="90" t="s">
        <v>76</v>
      </c>
      <c r="D454" s="91">
        <f>ROUND(((D455+D456+D458+D457)/1000),5)</f>
        <v>2.1131199999999999</v>
      </c>
      <c r="E454" s="91">
        <f>ROUND(((E455+E456+E458+E457)/1000),5)</f>
        <v>1.9597599999999999</v>
      </c>
      <c r="F454" s="91">
        <f>ROUND(((F455+F456+F458+F457)/1000),5)</f>
        <v>1.93808</v>
      </c>
      <c r="G454" s="91">
        <f t="shared" ref="G454:AA454" si="261">ROUND(((G455+G456+G458+G457)/1000),5)</f>
        <v>1.9135899999999999</v>
      </c>
      <c r="H454" s="91">
        <f t="shared" si="261"/>
        <v>1.95079</v>
      </c>
      <c r="I454" s="91">
        <f t="shared" si="261"/>
        <v>2.09063</v>
      </c>
      <c r="J454" s="91">
        <f t="shared" si="261"/>
        <v>2.21617</v>
      </c>
      <c r="K454" s="91">
        <f t="shared" si="261"/>
        <v>2.5072899999999998</v>
      </c>
      <c r="L454" s="91">
        <f t="shared" si="261"/>
        <v>2.6857600000000001</v>
      </c>
      <c r="M454" s="91">
        <f t="shared" si="261"/>
        <v>2.7181199999999999</v>
      </c>
      <c r="N454" s="91">
        <f t="shared" si="261"/>
        <v>2.7500800000000001</v>
      </c>
      <c r="O454" s="91">
        <f t="shared" si="261"/>
        <v>2.7508900000000001</v>
      </c>
      <c r="P454" s="91">
        <f t="shared" si="261"/>
        <v>2.75793</v>
      </c>
      <c r="Q454" s="91">
        <f t="shared" si="261"/>
        <v>2.7651500000000002</v>
      </c>
      <c r="R454" s="91">
        <f t="shared" si="261"/>
        <v>2.7618100000000001</v>
      </c>
      <c r="S454" s="91">
        <f t="shared" si="261"/>
        <v>2.7080299999999999</v>
      </c>
      <c r="T454" s="91">
        <f t="shared" si="261"/>
        <v>2.6986300000000001</v>
      </c>
      <c r="U454" s="91">
        <f t="shared" si="261"/>
        <v>2.71807</v>
      </c>
      <c r="V454" s="91">
        <f t="shared" si="261"/>
        <v>2.71767</v>
      </c>
      <c r="W454" s="91">
        <f t="shared" si="261"/>
        <v>2.7263600000000001</v>
      </c>
      <c r="X454" s="91">
        <f t="shared" si="261"/>
        <v>2.57531</v>
      </c>
      <c r="Y454" s="91">
        <f t="shared" si="261"/>
        <v>2.4576500000000001</v>
      </c>
      <c r="Z454" s="91">
        <f t="shared" si="261"/>
        <v>2.22411</v>
      </c>
      <c r="AA454" s="91">
        <f t="shared" si="261"/>
        <v>2.1429200000000002</v>
      </c>
    </row>
    <row r="455" spans="1:27" ht="12.75" hidden="1" customHeight="1" outlineLevel="1" x14ac:dyDescent="0.3">
      <c r="A455" s="99" t="s">
        <v>2720</v>
      </c>
      <c r="B455" s="63" t="s">
        <v>238</v>
      </c>
      <c r="C455" s="43" t="s">
        <v>79</v>
      </c>
      <c r="D455" s="44">
        <v>1409.35</v>
      </c>
      <c r="E455" s="44">
        <v>1255.99</v>
      </c>
      <c r="F455" s="44">
        <v>1234.31</v>
      </c>
      <c r="G455" s="44">
        <v>1209.82</v>
      </c>
      <c r="H455" s="44">
        <v>1247.02</v>
      </c>
      <c r="I455" s="44">
        <v>1386.86</v>
      </c>
      <c r="J455" s="44">
        <v>1512.4</v>
      </c>
      <c r="K455" s="44">
        <v>1803.52</v>
      </c>
      <c r="L455" s="44">
        <v>1981.99</v>
      </c>
      <c r="M455" s="44">
        <v>2014.35</v>
      </c>
      <c r="N455" s="44">
        <v>2046.31</v>
      </c>
      <c r="O455" s="44">
        <v>2047.12</v>
      </c>
      <c r="P455" s="44">
        <v>2054.16</v>
      </c>
      <c r="Q455" s="44">
        <v>2061.38</v>
      </c>
      <c r="R455" s="44">
        <v>2058.04</v>
      </c>
      <c r="S455" s="44">
        <v>2004.26</v>
      </c>
      <c r="T455" s="44">
        <v>1994.86</v>
      </c>
      <c r="U455" s="44">
        <v>2014.3</v>
      </c>
      <c r="V455" s="44">
        <v>2013.9</v>
      </c>
      <c r="W455" s="44">
        <v>2022.59</v>
      </c>
      <c r="X455" s="44">
        <v>1871.54</v>
      </c>
      <c r="Y455" s="44">
        <v>1753.88</v>
      </c>
      <c r="Z455" s="44">
        <v>1520.34</v>
      </c>
      <c r="AA455" s="44">
        <v>1439.15</v>
      </c>
    </row>
    <row r="456" spans="1:27" ht="12.75" hidden="1" customHeight="1" outlineLevel="1" x14ac:dyDescent="0.3">
      <c r="A456" s="99" t="s">
        <v>2721</v>
      </c>
      <c r="B456" s="63" t="s">
        <v>90</v>
      </c>
      <c r="C456" s="43" t="s">
        <v>79</v>
      </c>
      <c r="D456" s="44">
        <v>434.18</v>
      </c>
      <c r="E456" s="44">
        <f>$D$456</f>
        <v>434.18</v>
      </c>
      <c r="F456" s="44">
        <f t="shared" ref="F456:AA456" si="262">$D$456</f>
        <v>434.18</v>
      </c>
      <c r="G456" s="44">
        <f t="shared" si="262"/>
        <v>434.18</v>
      </c>
      <c r="H456" s="44">
        <f t="shared" si="262"/>
        <v>434.18</v>
      </c>
      <c r="I456" s="44">
        <f t="shared" si="262"/>
        <v>434.18</v>
      </c>
      <c r="J456" s="44">
        <f t="shared" si="262"/>
        <v>434.18</v>
      </c>
      <c r="K456" s="44">
        <f t="shared" si="262"/>
        <v>434.18</v>
      </c>
      <c r="L456" s="44">
        <f t="shared" si="262"/>
        <v>434.18</v>
      </c>
      <c r="M456" s="44">
        <f t="shared" si="262"/>
        <v>434.18</v>
      </c>
      <c r="N456" s="44">
        <f t="shared" si="262"/>
        <v>434.18</v>
      </c>
      <c r="O456" s="44">
        <f t="shared" si="262"/>
        <v>434.18</v>
      </c>
      <c r="P456" s="44">
        <f t="shared" si="262"/>
        <v>434.18</v>
      </c>
      <c r="Q456" s="44">
        <f t="shared" si="262"/>
        <v>434.18</v>
      </c>
      <c r="R456" s="44">
        <f t="shared" si="262"/>
        <v>434.18</v>
      </c>
      <c r="S456" s="44">
        <f t="shared" si="262"/>
        <v>434.18</v>
      </c>
      <c r="T456" s="44">
        <f t="shared" si="262"/>
        <v>434.18</v>
      </c>
      <c r="U456" s="44">
        <f t="shared" si="262"/>
        <v>434.18</v>
      </c>
      <c r="V456" s="44">
        <f t="shared" si="262"/>
        <v>434.18</v>
      </c>
      <c r="W456" s="44">
        <f t="shared" si="262"/>
        <v>434.18</v>
      </c>
      <c r="X456" s="44">
        <f t="shared" si="262"/>
        <v>434.18</v>
      </c>
      <c r="Y456" s="44">
        <f t="shared" si="262"/>
        <v>434.18</v>
      </c>
      <c r="Z456" s="44">
        <f t="shared" si="262"/>
        <v>434.18</v>
      </c>
      <c r="AA456" s="44">
        <f t="shared" si="262"/>
        <v>434.18</v>
      </c>
    </row>
    <row r="457" spans="1:27" ht="12.75" hidden="1" customHeight="1" outlineLevel="1" x14ac:dyDescent="0.3">
      <c r="A457" s="99" t="s">
        <v>2722</v>
      </c>
      <c r="B457" s="63" t="s">
        <v>83</v>
      </c>
      <c r="C457" s="43" t="s">
        <v>79</v>
      </c>
      <c r="D457" s="44">
        <v>4.8</v>
      </c>
      <c r="E457" s="44">
        <v>4.8</v>
      </c>
      <c r="F457" s="44">
        <v>4.8</v>
      </c>
      <c r="G457" s="44">
        <v>4.8</v>
      </c>
      <c r="H457" s="44">
        <v>4.8</v>
      </c>
      <c r="I457" s="44">
        <v>4.8</v>
      </c>
      <c r="J457" s="44">
        <v>4.8</v>
      </c>
      <c r="K457" s="44">
        <v>4.8</v>
      </c>
      <c r="L457" s="44">
        <v>4.8</v>
      </c>
      <c r="M457" s="44">
        <v>4.8</v>
      </c>
      <c r="N457" s="44">
        <v>4.8</v>
      </c>
      <c r="O457" s="44">
        <v>4.8</v>
      </c>
      <c r="P457" s="44">
        <v>4.8</v>
      </c>
      <c r="Q457" s="44">
        <v>4.8</v>
      </c>
      <c r="R457" s="44">
        <v>4.8</v>
      </c>
      <c r="S457" s="44">
        <v>4.8</v>
      </c>
      <c r="T457" s="44">
        <v>4.8</v>
      </c>
      <c r="U457" s="44">
        <v>4.8</v>
      </c>
      <c r="V457" s="44">
        <v>4.8</v>
      </c>
      <c r="W457" s="44">
        <v>4.8</v>
      </c>
      <c r="X457" s="44">
        <v>4.8</v>
      </c>
      <c r="Y457" s="44">
        <v>4.8</v>
      </c>
      <c r="Z457" s="44">
        <v>4.8</v>
      </c>
      <c r="AA457" s="44">
        <v>4.8</v>
      </c>
    </row>
    <row r="458" spans="1:27" ht="12.75" hidden="1" customHeight="1" outlineLevel="1" x14ac:dyDescent="0.3">
      <c r="A458" s="99" t="s">
        <v>2723</v>
      </c>
      <c r="B458" s="63" t="s">
        <v>81</v>
      </c>
      <c r="C458" s="43" t="s">
        <v>79</v>
      </c>
      <c r="D458" s="44">
        <f>$D$11</f>
        <v>264.79000000000002</v>
      </c>
      <c r="E458" s="44">
        <f t="shared" ref="E458:AA458" si="263">$D$11</f>
        <v>264.79000000000002</v>
      </c>
      <c r="F458" s="44">
        <f t="shared" si="263"/>
        <v>264.79000000000002</v>
      </c>
      <c r="G458" s="44">
        <f t="shared" si="263"/>
        <v>264.79000000000002</v>
      </c>
      <c r="H458" s="44">
        <f t="shared" si="263"/>
        <v>264.79000000000002</v>
      </c>
      <c r="I458" s="44">
        <f t="shared" si="263"/>
        <v>264.79000000000002</v>
      </c>
      <c r="J458" s="44">
        <f t="shared" si="263"/>
        <v>264.79000000000002</v>
      </c>
      <c r="K458" s="44">
        <f t="shared" si="263"/>
        <v>264.79000000000002</v>
      </c>
      <c r="L458" s="44">
        <f t="shared" si="263"/>
        <v>264.79000000000002</v>
      </c>
      <c r="M458" s="44">
        <f t="shared" si="263"/>
        <v>264.79000000000002</v>
      </c>
      <c r="N458" s="44">
        <f t="shared" si="263"/>
        <v>264.79000000000002</v>
      </c>
      <c r="O458" s="44">
        <f t="shared" si="263"/>
        <v>264.79000000000002</v>
      </c>
      <c r="P458" s="44">
        <f t="shared" si="263"/>
        <v>264.79000000000002</v>
      </c>
      <c r="Q458" s="44">
        <f t="shared" si="263"/>
        <v>264.79000000000002</v>
      </c>
      <c r="R458" s="44">
        <f t="shared" si="263"/>
        <v>264.79000000000002</v>
      </c>
      <c r="S458" s="44">
        <f t="shared" si="263"/>
        <v>264.79000000000002</v>
      </c>
      <c r="T458" s="44">
        <f t="shared" si="263"/>
        <v>264.79000000000002</v>
      </c>
      <c r="U458" s="44">
        <f t="shared" si="263"/>
        <v>264.79000000000002</v>
      </c>
      <c r="V458" s="44">
        <f t="shared" si="263"/>
        <v>264.79000000000002</v>
      </c>
      <c r="W458" s="44">
        <f t="shared" si="263"/>
        <v>264.79000000000002</v>
      </c>
      <c r="X458" s="44">
        <f t="shared" si="263"/>
        <v>264.79000000000002</v>
      </c>
      <c r="Y458" s="44">
        <f t="shared" si="263"/>
        <v>264.79000000000002</v>
      </c>
      <c r="Z458" s="44">
        <f t="shared" si="263"/>
        <v>264.79000000000002</v>
      </c>
      <c r="AA458" s="44">
        <f t="shared" si="263"/>
        <v>264.79000000000002</v>
      </c>
    </row>
    <row r="459" spans="1:27" ht="13.8" collapsed="1" x14ac:dyDescent="0.3">
      <c r="A459" s="98" t="s">
        <v>2724</v>
      </c>
      <c r="B459" s="28" t="str">
        <f>"02"&amp;"."&amp;$B$753&amp;"."&amp;$B$754</f>
        <v>02.02.2024</v>
      </c>
      <c r="C459" s="90" t="s">
        <v>76</v>
      </c>
      <c r="D459" s="91">
        <f>ROUND(((D460+D461+D463+D462)/1000),5)</f>
        <v>2.0043299999999999</v>
      </c>
      <c r="E459" s="91">
        <f>ROUND(((E460+E461+E463+E462)/1000),5)</f>
        <v>1.92842</v>
      </c>
      <c r="F459" s="91">
        <f>ROUND(((F460+F461+F463+F462)/1000),5)</f>
        <v>1.8896500000000001</v>
      </c>
      <c r="G459" s="91">
        <f t="shared" ref="G459:AA459" si="264">ROUND(((G460+G461+G463+G462)/1000),5)</f>
        <v>1.88801</v>
      </c>
      <c r="H459" s="91">
        <f t="shared" si="264"/>
        <v>1.9219200000000001</v>
      </c>
      <c r="I459" s="91">
        <f t="shared" si="264"/>
        <v>2.0285799999999998</v>
      </c>
      <c r="J459" s="91">
        <f t="shared" si="264"/>
        <v>2.1870799999999999</v>
      </c>
      <c r="K459" s="91">
        <f t="shared" si="264"/>
        <v>2.48963</v>
      </c>
      <c r="L459" s="91">
        <f t="shared" si="264"/>
        <v>2.6442600000000001</v>
      </c>
      <c r="M459" s="91">
        <f t="shared" si="264"/>
        <v>2.67889</v>
      </c>
      <c r="N459" s="91">
        <f t="shared" si="264"/>
        <v>2.72194</v>
      </c>
      <c r="O459" s="91">
        <f t="shared" si="264"/>
        <v>2.72695</v>
      </c>
      <c r="P459" s="91">
        <f t="shared" si="264"/>
        <v>2.7097500000000001</v>
      </c>
      <c r="Q459" s="91">
        <f t="shared" si="264"/>
        <v>2.7174200000000002</v>
      </c>
      <c r="R459" s="91">
        <f t="shared" si="264"/>
        <v>2.70608</v>
      </c>
      <c r="S459" s="91">
        <f t="shared" si="264"/>
        <v>2.6425700000000001</v>
      </c>
      <c r="T459" s="91">
        <f t="shared" si="264"/>
        <v>2.6103800000000001</v>
      </c>
      <c r="U459" s="91">
        <f t="shared" si="264"/>
        <v>2.64297</v>
      </c>
      <c r="V459" s="91">
        <f t="shared" si="264"/>
        <v>2.6531500000000001</v>
      </c>
      <c r="W459" s="91">
        <f t="shared" si="264"/>
        <v>2.68188</v>
      </c>
      <c r="X459" s="91">
        <f t="shared" si="264"/>
        <v>2.5534599999999998</v>
      </c>
      <c r="Y459" s="91">
        <f t="shared" si="264"/>
        <v>2.43994</v>
      </c>
      <c r="Z459" s="91">
        <f t="shared" si="264"/>
        <v>2.26281</v>
      </c>
      <c r="AA459" s="91">
        <f t="shared" si="264"/>
        <v>2.1730399999999999</v>
      </c>
    </row>
    <row r="460" spans="1:27" ht="12.75" hidden="1" customHeight="1" outlineLevel="1" x14ac:dyDescent="0.3">
      <c r="A460" s="99" t="s">
        <v>2725</v>
      </c>
      <c r="B460" s="63" t="s">
        <v>238</v>
      </c>
      <c r="C460" s="43" t="s">
        <v>79</v>
      </c>
      <c r="D460" s="44">
        <v>1300.56</v>
      </c>
      <c r="E460" s="44">
        <v>1224.6500000000001</v>
      </c>
      <c r="F460" s="44">
        <v>1185.8800000000001</v>
      </c>
      <c r="G460" s="44">
        <v>1184.24</v>
      </c>
      <c r="H460" s="44">
        <v>1218.1500000000001</v>
      </c>
      <c r="I460" s="44">
        <v>1324.81</v>
      </c>
      <c r="J460" s="44">
        <v>1483.31</v>
      </c>
      <c r="K460" s="44">
        <v>1785.86</v>
      </c>
      <c r="L460" s="44">
        <v>1940.49</v>
      </c>
      <c r="M460" s="44">
        <v>1975.12</v>
      </c>
      <c r="N460" s="44">
        <v>2018.17</v>
      </c>
      <c r="O460" s="44">
        <v>2023.18</v>
      </c>
      <c r="P460" s="44">
        <v>2005.98</v>
      </c>
      <c r="Q460" s="44">
        <v>2013.65</v>
      </c>
      <c r="R460" s="44">
        <v>2002.31</v>
      </c>
      <c r="S460" s="44">
        <v>1938.8</v>
      </c>
      <c r="T460" s="44">
        <v>1906.61</v>
      </c>
      <c r="U460" s="44">
        <v>1939.2</v>
      </c>
      <c r="V460" s="44">
        <v>1949.38</v>
      </c>
      <c r="W460" s="44">
        <v>1978.11</v>
      </c>
      <c r="X460" s="44">
        <v>1849.69</v>
      </c>
      <c r="Y460" s="44">
        <v>1736.17</v>
      </c>
      <c r="Z460" s="44">
        <v>1559.04</v>
      </c>
      <c r="AA460" s="44">
        <v>1469.27</v>
      </c>
    </row>
    <row r="461" spans="1:27" ht="12.75" hidden="1" customHeight="1" outlineLevel="1" x14ac:dyDescent="0.3">
      <c r="A461" s="99" t="s">
        <v>2726</v>
      </c>
      <c r="B461" s="63" t="s">
        <v>90</v>
      </c>
      <c r="C461" s="43" t="s">
        <v>79</v>
      </c>
      <c r="D461" s="44">
        <f>$D$456</f>
        <v>434.18</v>
      </c>
      <c r="E461" s="44">
        <f t="shared" ref="E461:AA461" si="265">$D$456</f>
        <v>434.18</v>
      </c>
      <c r="F461" s="44">
        <f t="shared" si="265"/>
        <v>434.18</v>
      </c>
      <c r="G461" s="44">
        <f t="shared" si="265"/>
        <v>434.18</v>
      </c>
      <c r="H461" s="44">
        <f t="shared" si="265"/>
        <v>434.18</v>
      </c>
      <c r="I461" s="44">
        <f t="shared" si="265"/>
        <v>434.18</v>
      </c>
      <c r="J461" s="44">
        <f t="shared" si="265"/>
        <v>434.18</v>
      </c>
      <c r="K461" s="44">
        <f t="shared" si="265"/>
        <v>434.18</v>
      </c>
      <c r="L461" s="44">
        <f t="shared" si="265"/>
        <v>434.18</v>
      </c>
      <c r="M461" s="44">
        <f t="shared" si="265"/>
        <v>434.18</v>
      </c>
      <c r="N461" s="44">
        <f t="shared" si="265"/>
        <v>434.18</v>
      </c>
      <c r="O461" s="44">
        <f t="shared" si="265"/>
        <v>434.18</v>
      </c>
      <c r="P461" s="44">
        <f t="shared" si="265"/>
        <v>434.18</v>
      </c>
      <c r="Q461" s="44">
        <f t="shared" si="265"/>
        <v>434.18</v>
      </c>
      <c r="R461" s="44">
        <f t="shared" si="265"/>
        <v>434.18</v>
      </c>
      <c r="S461" s="44">
        <f t="shared" si="265"/>
        <v>434.18</v>
      </c>
      <c r="T461" s="44">
        <f t="shared" si="265"/>
        <v>434.18</v>
      </c>
      <c r="U461" s="44">
        <f t="shared" si="265"/>
        <v>434.18</v>
      </c>
      <c r="V461" s="44">
        <f t="shared" si="265"/>
        <v>434.18</v>
      </c>
      <c r="W461" s="44">
        <f t="shared" si="265"/>
        <v>434.18</v>
      </c>
      <c r="X461" s="44">
        <f t="shared" si="265"/>
        <v>434.18</v>
      </c>
      <c r="Y461" s="44">
        <f t="shared" si="265"/>
        <v>434.18</v>
      </c>
      <c r="Z461" s="44">
        <f t="shared" si="265"/>
        <v>434.18</v>
      </c>
      <c r="AA461" s="44">
        <f t="shared" si="265"/>
        <v>434.18</v>
      </c>
    </row>
    <row r="462" spans="1:27" ht="12.75" hidden="1" customHeight="1" outlineLevel="1" x14ac:dyDescent="0.3">
      <c r="A462" s="99" t="s">
        <v>2727</v>
      </c>
      <c r="B462" s="63" t="s">
        <v>83</v>
      </c>
      <c r="C462" s="43" t="s">
        <v>79</v>
      </c>
      <c r="D462" s="44">
        <v>4.8</v>
      </c>
      <c r="E462" s="44">
        <v>4.8</v>
      </c>
      <c r="F462" s="44">
        <v>4.8</v>
      </c>
      <c r="G462" s="44">
        <v>4.8</v>
      </c>
      <c r="H462" s="44">
        <v>4.8</v>
      </c>
      <c r="I462" s="44">
        <v>4.8</v>
      </c>
      <c r="J462" s="44">
        <v>4.8</v>
      </c>
      <c r="K462" s="44">
        <v>4.8</v>
      </c>
      <c r="L462" s="44">
        <v>4.8</v>
      </c>
      <c r="M462" s="44">
        <v>4.8</v>
      </c>
      <c r="N462" s="44">
        <v>4.8</v>
      </c>
      <c r="O462" s="44">
        <v>4.8</v>
      </c>
      <c r="P462" s="44">
        <v>4.8</v>
      </c>
      <c r="Q462" s="44">
        <v>4.8</v>
      </c>
      <c r="R462" s="44">
        <v>4.8</v>
      </c>
      <c r="S462" s="44">
        <v>4.8</v>
      </c>
      <c r="T462" s="44">
        <v>4.8</v>
      </c>
      <c r="U462" s="44">
        <v>4.8</v>
      </c>
      <c r="V462" s="44">
        <v>4.8</v>
      </c>
      <c r="W462" s="44">
        <v>4.8</v>
      </c>
      <c r="X462" s="44">
        <v>4.8</v>
      </c>
      <c r="Y462" s="44">
        <v>4.8</v>
      </c>
      <c r="Z462" s="44">
        <v>4.8</v>
      </c>
      <c r="AA462" s="44">
        <v>4.8</v>
      </c>
    </row>
    <row r="463" spans="1:27" ht="12.75" hidden="1" customHeight="1" outlineLevel="1" x14ac:dyDescent="0.3">
      <c r="A463" s="99" t="s">
        <v>2728</v>
      </c>
      <c r="B463" s="63" t="s">
        <v>81</v>
      </c>
      <c r="C463" s="43" t="s">
        <v>79</v>
      </c>
      <c r="D463" s="44">
        <f>$D$11</f>
        <v>264.79000000000002</v>
      </c>
      <c r="E463" s="44">
        <f t="shared" ref="E463:AA463" si="266">$D$11</f>
        <v>264.79000000000002</v>
      </c>
      <c r="F463" s="44">
        <f t="shared" si="266"/>
        <v>264.79000000000002</v>
      </c>
      <c r="G463" s="44">
        <f t="shared" si="266"/>
        <v>264.79000000000002</v>
      </c>
      <c r="H463" s="44">
        <f t="shared" si="266"/>
        <v>264.79000000000002</v>
      </c>
      <c r="I463" s="44">
        <f t="shared" si="266"/>
        <v>264.79000000000002</v>
      </c>
      <c r="J463" s="44">
        <f t="shared" si="266"/>
        <v>264.79000000000002</v>
      </c>
      <c r="K463" s="44">
        <f t="shared" si="266"/>
        <v>264.79000000000002</v>
      </c>
      <c r="L463" s="44">
        <f t="shared" si="266"/>
        <v>264.79000000000002</v>
      </c>
      <c r="M463" s="44">
        <f t="shared" si="266"/>
        <v>264.79000000000002</v>
      </c>
      <c r="N463" s="44">
        <f t="shared" si="266"/>
        <v>264.79000000000002</v>
      </c>
      <c r="O463" s="44">
        <f t="shared" si="266"/>
        <v>264.79000000000002</v>
      </c>
      <c r="P463" s="44">
        <f t="shared" si="266"/>
        <v>264.79000000000002</v>
      </c>
      <c r="Q463" s="44">
        <f t="shared" si="266"/>
        <v>264.79000000000002</v>
      </c>
      <c r="R463" s="44">
        <f t="shared" si="266"/>
        <v>264.79000000000002</v>
      </c>
      <c r="S463" s="44">
        <f t="shared" si="266"/>
        <v>264.79000000000002</v>
      </c>
      <c r="T463" s="44">
        <f t="shared" si="266"/>
        <v>264.79000000000002</v>
      </c>
      <c r="U463" s="44">
        <f t="shared" si="266"/>
        <v>264.79000000000002</v>
      </c>
      <c r="V463" s="44">
        <f t="shared" si="266"/>
        <v>264.79000000000002</v>
      </c>
      <c r="W463" s="44">
        <f t="shared" si="266"/>
        <v>264.79000000000002</v>
      </c>
      <c r="X463" s="44">
        <f t="shared" si="266"/>
        <v>264.79000000000002</v>
      </c>
      <c r="Y463" s="44">
        <f t="shared" si="266"/>
        <v>264.79000000000002</v>
      </c>
      <c r="Z463" s="44">
        <f t="shared" si="266"/>
        <v>264.79000000000002</v>
      </c>
      <c r="AA463" s="44">
        <f t="shared" si="266"/>
        <v>264.79000000000002</v>
      </c>
    </row>
    <row r="464" spans="1:27" ht="13.8" collapsed="1" x14ac:dyDescent="0.3">
      <c r="A464" s="98" t="s">
        <v>2729</v>
      </c>
      <c r="B464" s="28" t="str">
        <f>"03"&amp;"."&amp;$B$753&amp;"."&amp;$B$754</f>
        <v>03.02.2024</v>
      </c>
      <c r="C464" s="90" t="s">
        <v>76</v>
      </c>
      <c r="D464" s="91">
        <f>ROUND(((D465+D466+D468+D467)/1000),5)</f>
        <v>2.1764999999999999</v>
      </c>
      <c r="E464" s="91">
        <f>ROUND(((E465+E466+E468+E467)/1000),5)</f>
        <v>2.0560999999999998</v>
      </c>
      <c r="F464" s="91">
        <f>ROUND(((F465+F466+F468+F467)/1000),5)</f>
        <v>1.96974</v>
      </c>
      <c r="G464" s="91">
        <f t="shared" ref="G464:AA464" si="267">ROUND(((G465+G466+G468+G467)/1000),5)</f>
        <v>1.9563900000000001</v>
      </c>
      <c r="H464" s="91">
        <f t="shared" si="267"/>
        <v>1.9762200000000001</v>
      </c>
      <c r="I464" s="91">
        <f t="shared" si="267"/>
        <v>2.0144600000000001</v>
      </c>
      <c r="J464" s="91">
        <f t="shared" si="267"/>
        <v>2.1194799999999998</v>
      </c>
      <c r="K464" s="91">
        <f t="shared" si="267"/>
        <v>2.19408</v>
      </c>
      <c r="L464" s="91">
        <f t="shared" si="267"/>
        <v>2.4516499999999999</v>
      </c>
      <c r="M464" s="91">
        <f t="shared" si="267"/>
        <v>2.5678999999999998</v>
      </c>
      <c r="N464" s="91">
        <f t="shared" si="267"/>
        <v>2.6277599999999999</v>
      </c>
      <c r="O464" s="91">
        <f t="shared" si="267"/>
        <v>2.6416400000000002</v>
      </c>
      <c r="P464" s="91">
        <f t="shared" si="267"/>
        <v>2.6355400000000002</v>
      </c>
      <c r="Q464" s="91">
        <f t="shared" si="267"/>
        <v>2.63748</v>
      </c>
      <c r="R464" s="91">
        <f t="shared" si="267"/>
        <v>2.59415</v>
      </c>
      <c r="S464" s="91">
        <f t="shared" si="267"/>
        <v>2.5851799999999998</v>
      </c>
      <c r="T464" s="91">
        <f t="shared" si="267"/>
        <v>2.6002200000000002</v>
      </c>
      <c r="U464" s="91">
        <f t="shared" si="267"/>
        <v>2.6415299999999999</v>
      </c>
      <c r="V464" s="91">
        <f t="shared" si="267"/>
        <v>2.6365799999999999</v>
      </c>
      <c r="W464" s="91">
        <f t="shared" si="267"/>
        <v>2.61605</v>
      </c>
      <c r="X464" s="91">
        <f t="shared" si="267"/>
        <v>2.5631200000000001</v>
      </c>
      <c r="Y464" s="91">
        <f t="shared" si="267"/>
        <v>2.46652</v>
      </c>
      <c r="Z464" s="91">
        <f t="shared" si="267"/>
        <v>2.2588400000000002</v>
      </c>
      <c r="AA464" s="91">
        <f t="shared" si="267"/>
        <v>2.16553</v>
      </c>
    </row>
    <row r="465" spans="1:27" ht="12.75" hidden="1" customHeight="1" outlineLevel="1" x14ac:dyDescent="0.3">
      <c r="A465" s="99" t="s">
        <v>2730</v>
      </c>
      <c r="B465" s="63" t="s">
        <v>238</v>
      </c>
      <c r="C465" s="43" t="s">
        <v>79</v>
      </c>
      <c r="D465" s="44">
        <v>1472.73</v>
      </c>
      <c r="E465" s="44">
        <v>1352.33</v>
      </c>
      <c r="F465" s="44">
        <v>1265.97</v>
      </c>
      <c r="G465" s="44">
        <v>1252.6199999999999</v>
      </c>
      <c r="H465" s="44">
        <v>1272.45</v>
      </c>
      <c r="I465" s="44">
        <v>1310.69</v>
      </c>
      <c r="J465" s="44">
        <v>1415.71</v>
      </c>
      <c r="K465" s="44">
        <v>1490.31</v>
      </c>
      <c r="L465" s="44">
        <v>1747.88</v>
      </c>
      <c r="M465" s="44">
        <v>1864.13</v>
      </c>
      <c r="N465" s="44">
        <v>1923.99</v>
      </c>
      <c r="O465" s="44">
        <v>1937.87</v>
      </c>
      <c r="P465" s="44">
        <v>1931.77</v>
      </c>
      <c r="Q465" s="44">
        <v>1933.71</v>
      </c>
      <c r="R465" s="44">
        <v>1890.38</v>
      </c>
      <c r="S465" s="44">
        <v>1881.41</v>
      </c>
      <c r="T465" s="44">
        <v>1896.45</v>
      </c>
      <c r="U465" s="44">
        <v>1937.76</v>
      </c>
      <c r="V465" s="44">
        <v>1932.81</v>
      </c>
      <c r="W465" s="44">
        <v>1912.28</v>
      </c>
      <c r="X465" s="44">
        <v>1859.35</v>
      </c>
      <c r="Y465" s="44">
        <v>1762.75</v>
      </c>
      <c r="Z465" s="44">
        <v>1555.07</v>
      </c>
      <c r="AA465" s="44">
        <v>1461.76</v>
      </c>
    </row>
    <row r="466" spans="1:27" ht="12.75" hidden="1" customHeight="1" outlineLevel="1" x14ac:dyDescent="0.3">
      <c r="A466" s="99" t="s">
        <v>2731</v>
      </c>
      <c r="B466" s="63" t="s">
        <v>90</v>
      </c>
      <c r="C466" s="43" t="s">
        <v>79</v>
      </c>
      <c r="D466" s="44">
        <f>$D$456</f>
        <v>434.18</v>
      </c>
      <c r="E466" s="44">
        <f t="shared" ref="E466:AA466" si="268">$D$456</f>
        <v>434.18</v>
      </c>
      <c r="F466" s="44">
        <f t="shared" si="268"/>
        <v>434.18</v>
      </c>
      <c r="G466" s="44">
        <f t="shared" si="268"/>
        <v>434.18</v>
      </c>
      <c r="H466" s="44">
        <f t="shared" si="268"/>
        <v>434.18</v>
      </c>
      <c r="I466" s="44">
        <f t="shared" si="268"/>
        <v>434.18</v>
      </c>
      <c r="J466" s="44">
        <f t="shared" si="268"/>
        <v>434.18</v>
      </c>
      <c r="K466" s="44">
        <f t="shared" si="268"/>
        <v>434.18</v>
      </c>
      <c r="L466" s="44">
        <f t="shared" si="268"/>
        <v>434.18</v>
      </c>
      <c r="M466" s="44">
        <f t="shared" si="268"/>
        <v>434.18</v>
      </c>
      <c r="N466" s="44">
        <f t="shared" si="268"/>
        <v>434.18</v>
      </c>
      <c r="O466" s="44">
        <f t="shared" si="268"/>
        <v>434.18</v>
      </c>
      <c r="P466" s="44">
        <f t="shared" si="268"/>
        <v>434.18</v>
      </c>
      <c r="Q466" s="44">
        <f t="shared" si="268"/>
        <v>434.18</v>
      </c>
      <c r="R466" s="44">
        <f t="shared" si="268"/>
        <v>434.18</v>
      </c>
      <c r="S466" s="44">
        <f t="shared" si="268"/>
        <v>434.18</v>
      </c>
      <c r="T466" s="44">
        <f t="shared" si="268"/>
        <v>434.18</v>
      </c>
      <c r="U466" s="44">
        <f t="shared" si="268"/>
        <v>434.18</v>
      </c>
      <c r="V466" s="44">
        <f t="shared" si="268"/>
        <v>434.18</v>
      </c>
      <c r="W466" s="44">
        <f t="shared" si="268"/>
        <v>434.18</v>
      </c>
      <c r="X466" s="44">
        <f t="shared" si="268"/>
        <v>434.18</v>
      </c>
      <c r="Y466" s="44">
        <f t="shared" si="268"/>
        <v>434.18</v>
      </c>
      <c r="Z466" s="44">
        <f t="shared" si="268"/>
        <v>434.18</v>
      </c>
      <c r="AA466" s="44">
        <f t="shared" si="268"/>
        <v>434.18</v>
      </c>
    </row>
    <row r="467" spans="1:27" ht="12.75" hidden="1" customHeight="1" outlineLevel="1" x14ac:dyDescent="0.3">
      <c r="A467" s="99" t="s">
        <v>2732</v>
      </c>
      <c r="B467" s="63" t="s">
        <v>83</v>
      </c>
      <c r="C467" s="43" t="s">
        <v>79</v>
      </c>
      <c r="D467" s="44">
        <v>4.8</v>
      </c>
      <c r="E467" s="44">
        <v>4.8</v>
      </c>
      <c r="F467" s="44">
        <v>4.8</v>
      </c>
      <c r="G467" s="44">
        <v>4.8</v>
      </c>
      <c r="H467" s="44">
        <v>4.8</v>
      </c>
      <c r="I467" s="44">
        <v>4.8</v>
      </c>
      <c r="J467" s="44">
        <v>4.8</v>
      </c>
      <c r="K467" s="44">
        <v>4.8</v>
      </c>
      <c r="L467" s="44">
        <v>4.8</v>
      </c>
      <c r="M467" s="44">
        <v>4.8</v>
      </c>
      <c r="N467" s="44">
        <v>4.8</v>
      </c>
      <c r="O467" s="44">
        <v>4.8</v>
      </c>
      <c r="P467" s="44">
        <v>4.8</v>
      </c>
      <c r="Q467" s="44">
        <v>4.8</v>
      </c>
      <c r="R467" s="44">
        <v>4.8</v>
      </c>
      <c r="S467" s="44">
        <v>4.8</v>
      </c>
      <c r="T467" s="44">
        <v>4.8</v>
      </c>
      <c r="U467" s="44">
        <v>4.8</v>
      </c>
      <c r="V467" s="44">
        <v>4.8</v>
      </c>
      <c r="W467" s="44">
        <v>4.8</v>
      </c>
      <c r="X467" s="44">
        <v>4.8</v>
      </c>
      <c r="Y467" s="44">
        <v>4.8</v>
      </c>
      <c r="Z467" s="44">
        <v>4.8</v>
      </c>
      <c r="AA467" s="44">
        <v>4.8</v>
      </c>
    </row>
    <row r="468" spans="1:27" ht="12.75" hidden="1" customHeight="1" outlineLevel="1" x14ac:dyDescent="0.3">
      <c r="A468" s="99" t="s">
        <v>2733</v>
      </c>
      <c r="B468" s="63" t="s">
        <v>81</v>
      </c>
      <c r="C468" s="43" t="s">
        <v>79</v>
      </c>
      <c r="D468" s="44">
        <f>$D$11</f>
        <v>264.79000000000002</v>
      </c>
      <c r="E468" s="44">
        <f t="shared" ref="E468:AA468" si="269">$D$11</f>
        <v>264.79000000000002</v>
      </c>
      <c r="F468" s="44">
        <f t="shared" si="269"/>
        <v>264.79000000000002</v>
      </c>
      <c r="G468" s="44">
        <f t="shared" si="269"/>
        <v>264.79000000000002</v>
      </c>
      <c r="H468" s="44">
        <f t="shared" si="269"/>
        <v>264.79000000000002</v>
      </c>
      <c r="I468" s="44">
        <f t="shared" si="269"/>
        <v>264.79000000000002</v>
      </c>
      <c r="J468" s="44">
        <f t="shared" si="269"/>
        <v>264.79000000000002</v>
      </c>
      <c r="K468" s="44">
        <f t="shared" si="269"/>
        <v>264.79000000000002</v>
      </c>
      <c r="L468" s="44">
        <f t="shared" si="269"/>
        <v>264.79000000000002</v>
      </c>
      <c r="M468" s="44">
        <f t="shared" si="269"/>
        <v>264.79000000000002</v>
      </c>
      <c r="N468" s="44">
        <f t="shared" si="269"/>
        <v>264.79000000000002</v>
      </c>
      <c r="O468" s="44">
        <f t="shared" si="269"/>
        <v>264.79000000000002</v>
      </c>
      <c r="P468" s="44">
        <f t="shared" si="269"/>
        <v>264.79000000000002</v>
      </c>
      <c r="Q468" s="44">
        <f t="shared" si="269"/>
        <v>264.79000000000002</v>
      </c>
      <c r="R468" s="44">
        <f t="shared" si="269"/>
        <v>264.79000000000002</v>
      </c>
      <c r="S468" s="44">
        <f t="shared" si="269"/>
        <v>264.79000000000002</v>
      </c>
      <c r="T468" s="44">
        <f t="shared" si="269"/>
        <v>264.79000000000002</v>
      </c>
      <c r="U468" s="44">
        <f t="shared" si="269"/>
        <v>264.79000000000002</v>
      </c>
      <c r="V468" s="44">
        <f t="shared" si="269"/>
        <v>264.79000000000002</v>
      </c>
      <c r="W468" s="44">
        <f t="shared" si="269"/>
        <v>264.79000000000002</v>
      </c>
      <c r="X468" s="44">
        <f t="shared" si="269"/>
        <v>264.79000000000002</v>
      </c>
      <c r="Y468" s="44">
        <f t="shared" si="269"/>
        <v>264.79000000000002</v>
      </c>
      <c r="Z468" s="44">
        <f t="shared" si="269"/>
        <v>264.79000000000002</v>
      </c>
      <c r="AA468" s="44">
        <f t="shared" si="269"/>
        <v>264.79000000000002</v>
      </c>
    </row>
    <row r="469" spans="1:27" ht="13.8" collapsed="1" x14ac:dyDescent="0.3">
      <c r="A469" s="98" t="s">
        <v>2734</v>
      </c>
      <c r="B469" s="28" t="str">
        <f>"04"&amp;"."&amp;$B$753&amp;"."&amp;$B$754</f>
        <v>04.02.2024</v>
      </c>
      <c r="C469" s="90" t="s">
        <v>76</v>
      </c>
      <c r="D469" s="91">
        <f>ROUND(((D470+D471+D473+D472)/1000),5)</f>
        <v>2.10236</v>
      </c>
      <c r="E469" s="91">
        <f>ROUND(((E470+E471+E473+E472)/1000),5)</f>
        <v>1.9437800000000001</v>
      </c>
      <c r="F469" s="91">
        <f>ROUND(((F470+F471+F473+F472)/1000),5)</f>
        <v>1.89333</v>
      </c>
      <c r="G469" s="91">
        <f t="shared" ref="G469:AA469" si="270">ROUND(((G470+G471+G473+G472)/1000),5)</f>
        <v>1.8850199999999999</v>
      </c>
      <c r="H469" s="91">
        <f t="shared" si="270"/>
        <v>1.89019</v>
      </c>
      <c r="I469" s="91">
        <f t="shared" si="270"/>
        <v>1.90648</v>
      </c>
      <c r="J469" s="91">
        <f t="shared" si="270"/>
        <v>1.9411700000000001</v>
      </c>
      <c r="K469" s="91">
        <f t="shared" si="270"/>
        <v>2.0952700000000002</v>
      </c>
      <c r="L469" s="91">
        <f t="shared" si="270"/>
        <v>2.2102400000000002</v>
      </c>
      <c r="M469" s="91">
        <f t="shared" si="270"/>
        <v>2.41859</v>
      </c>
      <c r="N469" s="91">
        <f t="shared" si="270"/>
        <v>2.5002399999999998</v>
      </c>
      <c r="O469" s="91">
        <f t="shared" si="270"/>
        <v>2.5278299999999998</v>
      </c>
      <c r="P469" s="91">
        <f t="shared" si="270"/>
        <v>2.5332300000000001</v>
      </c>
      <c r="Q469" s="91">
        <f t="shared" si="270"/>
        <v>2.5371199999999998</v>
      </c>
      <c r="R469" s="91">
        <f t="shared" si="270"/>
        <v>2.4990999999999999</v>
      </c>
      <c r="S469" s="91">
        <f t="shared" si="270"/>
        <v>2.5107400000000002</v>
      </c>
      <c r="T469" s="91">
        <f t="shared" si="270"/>
        <v>2.5375399999999999</v>
      </c>
      <c r="U469" s="91">
        <f t="shared" si="270"/>
        <v>2.59015</v>
      </c>
      <c r="V469" s="91">
        <f t="shared" si="270"/>
        <v>2.5714899999999998</v>
      </c>
      <c r="W469" s="91">
        <f t="shared" si="270"/>
        <v>2.5363099999999998</v>
      </c>
      <c r="X469" s="91">
        <f t="shared" si="270"/>
        <v>2.5289799999999998</v>
      </c>
      <c r="Y469" s="91">
        <f t="shared" si="270"/>
        <v>2.43133</v>
      </c>
      <c r="Z469" s="91">
        <f t="shared" si="270"/>
        <v>2.1940900000000001</v>
      </c>
      <c r="AA469" s="91">
        <f t="shared" si="270"/>
        <v>2.14602</v>
      </c>
    </row>
    <row r="470" spans="1:27" ht="12.75" hidden="1" customHeight="1" outlineLevel="1" x14ac:dyDescent="0.3">
      <c r="A470" s="99" t="s">
        <v>2735</v>
      </c>
      <c r="B470" s="63" t="s">
        <v>238</v>
      </c>
      <c r="C470" s="43" t="s">
        <v>79</v>
      </c>
      <c r="D470" s="44">
        <v>1398.59</v>
      </c>
      <c r="E470" s="44">
        <v>1240.01</v>
      </c>
      <c r="F470" s="44">
        <v>1189.56</v>
      </c>
      <c r="G470" s="44">
        <v>1181.25</v>
      </c>
      <c r="H470" s="44">
        <v>1186.42</v>
      </c>
      <c r="I470" s="44">
        <v>1202.71</v>
      </c>
      <c r="J470" s="44">
        <v>1237.4000000000001</v>
      </c>
      <c r="K470" s="44">
        <v>1391.5</v>
      </c>
      <c r="L470" s="44">
        <v>1506.47</v>
      </c>
      <c r="M470" s="44">
        <v>1714.82</v>
      </c>
      <c r="N470" s="44">
        <v>1796.47</v>
      </c>
      <c r="O470" s="44">
        <v>1824.06</v>
      </c>
      <c r="P470" s="44">
        <v>1829.46</v>
      </c>
      <c r="Q470" s="44">
        <v>1833.35</v>
      </c>
      <c r="R470" s="44">
        <v>1795.33</v>
      </c>
      <c r="S470" s="44">
        <v>1806.97</v>
      </c>
      <c r="T470" s="44">
        <v>1833.77</v>
      </c>
      <c r="U470" s="44">
        <v>1886.38</v>
      </c>
      <c r="V470" s="44">
        <v>1867.72</v>
      </c>
      <c r="W470" s="44">
        <v>1832.54</v>
      </c>
      <c r="X470" s="44">
        <v>1825.21</v>
      </c>
      <c r="Y470" s="44">
        <v>1727.56</v>
      </c>
      <c r="Z470" s="44">
        <v>1490.32</v>
      </c>
      <c r="AA470" s="44">
        <v>1442.25</v>
      </c>
    </row>
    <row r="471" spans="1:27" ht="12.75" hidden="1" customHeight="1" outlineLevel="1" x14ac:dyDescent="0.3">
      <c r="A471" s="99" t="s">
        <v>2736</v>
      </c>
      <c r="B471" s="63" t="s">
        <v>90</v>
      </c>
      <c r="C471" s="43" t="s">
        <v>79</v>
      </c>
      <c r="D471" s="44">
        <f>$D$456</f>
        <v>434.18</v>
      </c>
      <c r="E471" s="44">
        <f t="shared" ref="E471:AA471" si="271">$D$456</f>
        <v>434.18</v>
      </c>
      <c r="F471" s="44">
        <f t="shared" si="271"/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3">
      <c r="A472" s="99" t="s">
        <v>2737</v>
      </c>
      <c r="B472" s="63" t="s">
        <v>83</v>
      </c>
      <c r="C472" s="43" t="s">
        <v>79</v>
      </c>
      <c r="D472" s="44">
        <v>4.8</v>
      </c>
      <c r="E472" s="44">
        <v>4.8</v>
      </c>
      <c r="F472" s="44">
        <v>4.8</v>
      </c>
      <c r="G472" s="44">
        <v>4.8</v>
      </c>
      <c r="H472" s="44">
        <v>4.8</v>
      </c>
      <c r="I472" s="44">
        <v>4.8</v>
      </c>
      <c r="J472" s="44">
        <v>4.8</v>
      </c>
      <c r="K472" s="44">
        <v>4.8</v>
      </c>
      <c r="L472" s="44">
        <v>4.8</v>
      </c>
      <c r="M472" s="44">
        <v>4.8</v>
      </c>
      <c r="N472" s="44">
        <v>4.8</v>
      </c>
      <c r="O472" s="44">
        <v>4.8</v>
      </c>
      <c r="P472" s="44">
        <v>4.8</v>
      </c>
      <c r="Q472" s="44">
        <v>4.8</v>
      </c>
      <c r="R472" s="44">
        <v>4.8</v>
      </c>
      <c r="S472" s="44">
        <v>4.8</v>
      </c>
      <c r="T472" s="44">
        <v>4.8</v>
      </c>
      <c r="U472" s="44">
        <v>4.8</v>
      </c>
      <c r="V472" s="44">
        <v>4.8</v>
      </c>
      <c r="W472" s="44">
        <v>4.8</v>
      </c>
      <c r="X472" s="44">
        <v>4.8</v>
      </c>
      <c r="Y472" s="44">
        <v>4.8</v>
      </c>
      <c r="Z472" s="44">
        <v>4.8</v>
      </c>
      <c r="AA472" s="44">
        <v>4.8</v>
      </c>
    </row>
    <row r="473" spans="1:27" ht="12.75" hidden="1" customHeight="1" outlineLevel="1" x14ac:dyDescent="0.3">
      <c r="A473" s="99" t="s">
        <v>2738</v>
      </c>
      <c r="B473" s="63" t="s">
        <v>81</v>
      </c>
      <c r="C473" s="43" t="s">
        <v>79</v>
      </c>
      <c r="D473" s="44">
        <f>$D$11</f>
        <v>264.79000000000002</v>
      </c>
      <c r="E473" s="44">
        <f t="shared" ref="E473:AA473" si="272">$D$11</f>
        <v>264.79000000000002</v>
      </c>
      <c r="F473" s="44">
        <f t="shared" si="272"/>
        <v>264.79000000000002</v>
      </c>
      <c r="G473" s="44">
        <f t="shared" si="272"/>
        <v>264.79000000000002</v>
      </c>
      <c r="H473" s="44">
        <f t="shared" si="272"/>
        <v>264.79000000000002</v>
      </c>
      <c r="I473" s="44">
        <f t="shared" si="272"/>
        <v>264.79000000000002</v>
      </c>
      <c r="J473" s="44">
        <f t="shared" si="272"/>
        <v>264.79000000000002</v>
      </c>
      <c r="K473" s="44">
        <f t="shared" si="272"/>
        <v>264.79000000000002</v>
      </c>
      <c r="L473" s="44">
        <f t="shared" si="272"/>
        <v>264.79000000000002</v>
      </c>
      <c r="M473" s="44">
        <f t="shared" si="272"/>
        <v>264.79000000000002</v>
      </c>
      <c r="N473" s="44">
        <f t="shared" si="272"/>
        <v>264.79000000000002</v>
      </c>
      <c r="O473" s="44">
        <f t="shared" si="272"/>
        <v>264.79000000000002</v>
      </c>
      <c r="P473" s="44">
        <f t="shared" si="272"/>
        <v>264.79000000000002</v>
      </c>
      <c r="Q473" s="44">
        <f t="shared" si="272"/>
        <v>264.79000000000002</v>
      </c>
      <c r="R473" s="44">
        <f t="shared" si="272"/>
        <v>264.79000000000002</v>
      </c>
      <c r="S473" s="44">
        <f t="shared" si="272"/>
        <v>264.79000000000002</v>
      </c>
      <c r="T473" s="44">
        <f t="shared" si="272"/>
        <v>264.79000000000002</v>
      </c>
      <c r="U473" s="44">
        <f t="shared" si="272"/>
        <v>264.79000000000002</v>
      </c>
      <c r="V473" s="44">
        <f t="shared" si="272"/>
        <v>264.79000000000002</v>
      </c>
      <c r="W473" s="44">
        <f t="shared" si="272"/>
        <v>264.79000000000002</v>
      </c>
      <c r="X473" s="44">
        <f t="shared" si="272"/>
        <v>264.79000000000002</v>
      </c>
      <c r="Y473" s="44">
        <f t="shared" si="272"/>
        <v>264.79000000000002</v>
      </c>
      <c r="Z473" s="44">
        <f t="shared" si="272"/>
        <v>264.79000000000002</v>
      </c>
      <c r="AA473" s="44">
        <f t="shared" si="272"/>
        <v>264.79000000000002</v>
      </c>
    </row>
    <row r="474" spans="1:27" ht="13.8" collapsed="1" x14ac:dyDescent="0.3">
      <c r="A474" s="98" t="s">
        <v>2739</v>
      </c>
      <c r="B474" s="28" t="str">
        <f>"05"&amp;"."&amp;$B$753&amp;"."&amp;$B$754</f>
        <v>05.02.2024</v>
      </c>
      <c r="C474" s="90" t="s">
        <v>76</v>
      </c>
      <c r="D474" s="91">
        <f>ROUND(((D475+D476+D478+D477)/1000),5)</f>
        <v>2.0093800000000002</v>
      </c>
      <c r="E474" s="91">
        <f>ROUND(((E475+E476+E478+E477)/1000),5)</f>
        <v>1.90158</v>
      </c>
      <c r="F474" s="91">
        <f>ROUND(((F475+F476+F478+F477)/1000),5)</f>
        <v>1.8784700000000001</v>
      </c>
      <c r="G474" s="91">
        <f t="shared" ref="G474:AA474" si="273">ROUND(((G475+G476+G478+G477)/1000),5)</f>
        <v>1.8858699999999999</v>
      </c>
      <c r="H474" s="91">
        <f t="shared" si="273"/>
        <v>1.92397</v>
      </c>
      <c r="I474" s="91">
        <f t="shared" si="273"/>
        <v>2.0382899999999999</v>
      </c>
      <c r="J474" s="91">
        <f t="shared" si="273"/>
        <v>2.2088899999999998</v>
      </c>
      <c r="K474" s="91">
        <f t="shared" si="273"/>
        <v>2.49125</v>
      </c>
      <c r="L474" s="91">
        <f t="shared" si="273"/>
        <v>2.67693</v>
      </c>
      <c r="M474" s="91">
        <f t="shared" si="273"/>
        <v>2.73454</v>
      </c>
      <c r="N474" s="91">
        <f t="shared" si="273"/>
        <v>2.7494999999999998</v>
      </c>
      <c r="O474" s="91">
        <f t="shared" si="273"/>
        <v>2.7783600000000002</v>
      </c>
      <c r="P474" s="91">
        <f t="shared" si="273"/>
        <v>2.7576900000000002</v>
      </c>
      <c r="Q474" s="91">
        <f t="shared" si="273"/>
        <v>2.7434099999999999</v>
      </c>
      <c r="R474" s="91">
        <f t="shared" si="273"/>
        <v>2.7337799999999999</v>
      </c>
      <c r="S474" s="91">
        <f t="shared" si="273"/>
        <v>2.6759300000000001</v>
      </c>
      <c r="T474" s="91">
        <f t="shared" si="273"/>
        <v>2.6424099999999999</v>
      </c>
      <c r="U474" s="91">
        <f t="shared" si="273"/>
        <v>2.6917300000000002</v>
      </c>
      <c r="V474" s="91">
        <f t="shared" si="273"/>
        <v>2.72397</v>
      </c>
      <c r="W474" s="91">
        <f t="shared" si="273"/>
        <v>2.7176499999999999</v>
      </c>
      <c r="X474" s="91">
        <f t="shared" si="273"/>
        <v>2.5389599999999999</v>
      </c>
      <c r="Y474" s="91">
        <f t="shared" si="273"/>
        <v>2.4324499999999998</v>
      </c>
      <c r="Z474" s="91">
        <f t="shared" si="273"/>
        <v>2.1942200000000001</v>
      </c>
      <c r="AA474" s="91">
        <f t="shared" si="273"/>
        <v>2.0550199999999998</v>
      </c>
    </row>
    <row r="475" spans="1:27" ht="12.75" hidden="1" customHeight="1" outlineLevel="1" x14ac:dyDescent="0.3">
      <c r="A475" s="99" t="s">
        <v>2740</v>
      </c>
      <c r="B475" s="63" t="s">
        <v>238</v>
      </c>
      <c r="C475" s="43" t="s">
        <v>79</v>
      </c>
      <c r="D475" s="44">
        <v>1305.6099999999999</v>
      </c>
      <c r="E475" s="44">
        <v>1197.81</v>
      </c>
      <c r="F475" s="44">
        <v>1174.7</v>
      </c>
      <c r="G475" s="44">
        <v>1182.0999999999999</v>
      </c>
      <c r="H475" s="44">
        <v>1220.2</v>
      </c>
      <c r="I475" s="44">
        <v>1334.52</v>
      </c>
      <c r="J475" s="44">
        <v>1505.12</v>
      </c>
      <c r="K475" s="44">
        <v>1787.48</v>
      </c>
      <c r="L475" s="44">
        <v>1973.16</v>
      </c>
      <c r="M475" s="44">
        <v>2030.77</v>
      </c>
      <c r="N475" s="44">
        <v>2045.73</v>
      </c>
      <c r="O475" s="44">
        <v>2074.59</v>
      </c>
      <c r="P475" s="44">
        <v>2053.92</v>
      </c>
      <c r="Q475" s="44">
        <v>2039.64</v>
      </c>
      <c r="R475" s="44">
        <v>2030.01</v>
      </c>
      <c r="S475" s="44">
        <v>1972.16</v>
      </c>
      <c r="T475" s="44">
        <v>1938.64</v>
      </c>
      <c r="U475" s="44">
        <v>1987.96</v>
      </c>
      <c r="V475" s="44">
        <v>2020.2</v>
      </c>
      <c r="W475" s="44">
        <v>2013.88</v>
      </c>
      <c r="X475" s="44">
        <v>1835.19</v>
      </c>
      <c r="Y475" s="44">
        <v>1728.68</v>
      </c>
      <c r="Z475" s="44">
        <v>1490.45</v>
      </c>
      <c r="AA475" s="44">
        <v>1351.25</v>
      </c>
    </row>
    <row r="476" spans="1:27" ht="12.75" hidden="1" customHeight="1" outlineLevel="1" x14ac:dyDescent="0.3">
      <c r="A476" s="99" t="s">
        <v>2741</v>
      </c>
      <c r="B476" s="63" t="s">
        <v>90</v>
      </c>
      <c r="C476" s="43" t="s">
        <v>79</v>
      </c>
      <c r="D476" s="44">
        <f>$D$456</f>
        <v>434.18</v>
      </c>
      <c r="E476" s="44">
        <f t="shared" ref="E476:AA476" si="274">$D$456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3">
      <c r="A477" s="99" t="s">
        <v>2742</v>
      </c>
      <c r="B477" s="63" t="s">
        <v>83</v>
      </c>
      <c r="C477" s="43" t="s">
        <v>79</v>
      </c>
      <c r="D477" s="44">
        <v>4.8</v>
      </c>
      <c r="E477" s="44">
        <v>4.8</v>
      </c>
      <c r="F477" s="44">
        <v>4.8</v>
      </c>
      <c r="G477" s="44">
        <v>4.8</v>
      </c>
      <c r="H477" s="44">
        <v>4.8</v>
      </c>
      <c r="I477" s="44">
        <v>4.8</v>
      </c>
      <c r="J477" s="44">
        <v>4.8</v>
      </c>
      <c r="K477" s="44">
        <v>4.8</v>
      </c>
      <c r="L477" s="44">
        <v>4.8</v>
      </c>
      <c r="M477" s="44">
        <v>4.8</v>
      </c>
      <c r="N477" s="44">
        <v>4.8</v>
      </c>
      <c r="O477" s="44">
        <v>4.8</v>
      </c>
      <c r="P477" s="44">
        <v>4.8</v>
      </c>
      <c r="Q477" s="44">
        <v>4.8</v>
      </c>
      <c r="R477" s="44">
        <v>4.8</v>
      </c>
      <c r="S477" s="44">
        <v>4.8</v>
      </c>
      <c r="T477" s="44">
        <v>4.8</v>
      </c>
      <c r="U477" s="44">
        <v>4.8</v>
      </c>
      <c r="V477" s="44">
        <v>4.8</v>
      </c>
      <c r="W477" s="44">
        <v>4.8</v>
      </c>
      <c r="X477" s="44">
        <v>4.8</v>
      </c>
      <c r="Y477" s="44">
        <v>4.8</v>
      </c>
      <c r="Z477" s="44">
        <v>4.8</v>
      </c>
      <c r="AA477" s="44">
        <v>4.8</v>
      </c>
    </row>
    <row r="478" spans="1:27" ht="12.75" hidden="1" customHeight="1" outlineLevel="1" x14ac:dyDescent="0.3">
      <c r="A478" s="99" t="s">
        <v>2743</v>
      </c>
      <c r="B478" s="63" t="s">
        <v>81</v>
      </c>
      <c r="C478" s="43" t="s">
        <v>79</v>
      </c>
      <c r="D478" s="44">
        <f>$D$11</f>
        <v>264.79000000000002</v>
      </c>
      <c r="E478" s="44">
        <f t="shared" ref="E478:AA478" si="275">$D$11</f>
        <v>264.79000000000002</v>
      </c>
      <c r="F478" s="44">
        <f t="shared" si="275"/>
        <v>264.79000000000002</v>
      </c>
      <c r="G478" s="44">
        <f t="shared" si="275"/>
        <v>264.79000000000002</v>
      </c>
      <c r="H478" s="44">
        <f t="shared" si="275"/>
        <v>264.79000000000002</v>
      </c>
      <c r="I478" s="44">
        <f t="shared" si="275"/>
        <v>264.79000000000002</v>
      </c>
      <c r="J478" s="44">
        <f t="shared" si="275"/>
        <v>264.79000000000002</v>
      </c>
      <c r="K478" s="44">
        <f t="shared" si="275"/>
        <v>264.79000000000002</v>
      </c>
      <c r="L478" s="44">
        <f t="shared" si="275"/>
        <v>264.79000000000002</v>
      </c>
      <c r="M478" s="44">
        <f t="shared" si="275"/>
        <v>264.79000000000002</v>
      </c>
      <c r="N478" s="44">
        <f t="shared" si="275"/>
        <v>264.79000000000002</v>
      </c>
      <c r="O478" s="44">
        <f t="shared" si="275"/>
        <v>264.79000000000002</v>
      </c>
      <c r="P478" s="44">
        <f t="shared" si="275"/>
        <v>264.79000000000002</v>
      </c>
      <c r="Q478" s="44">
        <f t="shared" si="275"/>
        <v>264.79000000000002</v>
      </c>
      <c r="R478" s="44">
        <f t="shared" si="275"/>
        <v>264.79000000000002</v>
      </c>
      <c r="S478" s="44">
        <f t="shared" si="275"/>
        <v>264.79000000000002</v>
      </c>
      <c r="T478" s="44">
        <f t="shared" si="275"/>
        <v>264.79000000000002</v>
      </c>
      <c r="U478" s="44">
        <f t="shared" si="275"/>
        <v>264.79000000000002</v>
      </c>
      <c r="V478" s="44">
        <f t="shared" si="275"/>
        <v>264.79000000000002</v>
      </c>
      <c r="W478" s="44">
        <f t="shared" si="275"/>
        <v>264.79000000000002</v>
      </c>
      <c r="X478" s="44">
        <f t="shared" si="275"/>
        <v>264.79000000000002</v>
      </c>
      <c r="Y478" s="44">
        <f t="shared" si="275"/>
        <v>264.79000000000002</v>
      </c>
      <c r="Z478" s="44">
        <f t="shared" si="275"/>
        <v>264.79000000000002</v>
      </c>
      <c r="AA478" s="44">
        <f t="shared" si="275"/>
        <v>264.79000000000002</v>
      </c>
    </row>
    <row r="479" spans="1:27" ht="13.8" collapsed="1" x14ac:dyDescent="0.3">
      <c r="A479" s="98" t="s">
        <v>2744</v>
      </c>
      <c r="B479" s="28" t="str">
        <f>"06"&amp;"."&amp;$B$753&amp;"."&amp;$B$754</f>
        <v>06.02.2024</v>
      </c>
      <c r="C479" s="90" t="s">
        <v>76</v>
      </c>
      <c r="D479" s="91">
        <f>ROUND(((D480+D481+D483+D482)/1000),5)</f>
        <v>1.9549300000000001</v>
      </c>
      <c r="E479" s="91">
        <f>ROUND(((E480+E481+E483+E482)/1000),5)</f>
        <v>1.8959299999999999</v>
      </c>
      <c r="F479" s="91">
        <f>ROUND(((F480+F481+F483+F482)/1000),5)</f>
        <v>1.8666100000000001</v>
      </c>
      <c r="G479" s="91">
        <f t="shared" ref="G479:AA479" si="276">ROUND(((G480+G481+G483+G482)/1000),5)</f>
        <v>1.85487</v>
      </c>
      <c r="H479" s="91">
        <f t="shared" si="276"/>
        <v>1.9009</v>
      </c>
      <c r="I479" s="91">
        <f t="shared" si="276"/>
        <v>1.9639800000000001</v>
      </c>
      <c r="J479" s="91">
        <f t="shared" si="276"/>
        <v>2.1296200000000001</v>
      </c>
      <c r="K479" s="91">
        <f t="shared" si="276"/>
        <v>2.3803200000000002</v>
      </c>
      <c r="L479" s="91">
        <f t="shared" si="276"/>
        <v>2.5395799999999999</v>
      </c>
      <c r="M479" s="91">
        <f t="shared" si="276"/>
        <v>2.5739100000000001</v>
      </c>
      <c r="N479" s="91">
        <f t="shared" si="276"/>
        <v>2.5960100000000002</v>
      </c>
      <c r="O479" s="91">
        <f t="shared" si="276"/>
        <v>2.6283799999999999</v>
      </c>
      <c r="P479" s="91">
        <f t="shared" si="276"/>
        <v>2.60155</v>
      </c>
      <c r="Q479" s="91">
        <f t="shared" si="276"/>
        <v>2.6242399999999999</v>
      </c>
      <c r="R479" s="91">
        <f t="shared" si="276"/>
        <v>2.61022</v>
      </c>
      <c r="S479" s="91">
        <f t="shared" si="276"/>
        <v>2.5649299999999999</v>
      </c>
      <c r="T479" s="91">
        <f t="shared" si="276"/>
        <v>2.5434800000000002</v>
      </c>
      <c r="U479" s="91">
        <f t="shared" si="276"/>
        <v>2.5817199999999998</v>
      </c>
      <c r="V479" s="91">
        <f t="shared" si="276"/>
        <v>2.5868799999999998</v>
      </c>
      <c r="W479" s="91">
        <f t="shared" si="276"/>
        <v>2.59674</v>
      </c>
      <c r="X479" s="91">
        <f t="shared" si="276"/>
        <v>2.50244</v>
      </c>
      <c r="Y479" s="91">
        <f t="shared" si="276"/>
        <v>2.4054899999999999</v>
      </c>
      <c r="Z479" s="91">
        <f t="shared" si="276"/>
        <v>2.1931500000000002</v>
      </c>
      <c r="AA479" s="91">
        <f t="shared" si="276"/>
        <v>1.9760599999999999</v>
      </c>
    </row>
    <row r="480" spans="1:27" ht="12.75" hidden="1" customHeight="1" outlineLevel="1" x14ac:dyDescent="0.3">
      <c r="A480" s="99" t="s">
        <v>2745</v>
      </c>
      <c r="B480" s="63" t="s">
        <v>238</v>
      </c>
      <c r="C480" s="43" t="s">
        <v>79</v>
      </c>
      <c r="D480" s="44">
        <v>1251.1600000000001</v>
      </c>
      <c r="E480" s="44">
        <v>1192.1600000000001</v>
      </c>
      <c r="F480" s="44">
        <v>1162.8399999999999</v>
      </c>
      <c r="G480" s="44">
        <v>1151.0999999999999</v>
      </c>
      <c r="H480" s="44">
        <v>1197.1300000000001</v>
      </c>
      <c r="I480" s="44">
        <v>1260.21</v>
      </c>
      <c r="J480" s="44">
        <v>1425.85</v>
      </c>
      <c r="K480" s="44">
        <v>1676.55</v>
      </c>
      <c r="L480" s="44">
        <v>1835.81</v>
      </c>
      <c r="M480" s="44">
        <v>1870.14</v>
      </c>
      <c r="N480" s="44">
        <v>1892.24</v>
      </c>
      <c r="O480" s="44">
        <v>1924.61</v>
      </c>
      <c r="P480" s="44">
        <v>1897.78</v>
      </c>
      <c r="Q480" s="44">
        <v>1920.47</v>
      </c>
      <c r="R480" s="44">
        <v>1906.45</v>
      </c>
      <c r="S480" s="44">
        <v>1861.16</v>
      </c>
      <c r="T480" s="44">
        <v>1839.71</v>
      </c>
      <c r="U480" s="44">
        <v>1877.95</v>
      </c>
      <c r="V480" s="44">
        <v>1883.11</v>
      </c>
      <c r="W480" s="44">
        <v>1892.97</v>
      </c>
      <c r="X480" s="44">
        <v>1798.67</v>
      </c>
      <c r="Y480" s="44">
        <v>1701.72</v>
      </c>
      <c r="Z480" s="44">
        <v>1489.38</v>
      </c>
      <c r="AA480" s="44">
        <v>1272.29</v>
      </c>
    </row>
    <row r="481" spans="1:27" ht="12.75" hidden="1" customHeight="1" outlineLevel="1" x14ac:dyDescent="0.3">
      <c r="A481" s="99" t="s">
        <v>2746</v>
      </c>
      <c r="B481" s="63" t="s">
        <v>90</v>
      </c>
      <c r="C481" s="43" t="s">
        <v>79</v>
      </c>
      <c r="D481" s="44">
        <f>$D$456</f>
        <v>434.18</v>
      </c>
      <c r="E481" s="44">
        <f t="shared" ref="E481:AA481" si="277">$D$456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3">
      <c r="A482" s="99" t="s">
        <v>2747</v>
      </c>
      <c r="B482" s="63" t="s">
        <v>83</v>
      </c>
      <c r="C482" s="43" t="s">
        <v>79</v>
      </c>
      <c r="D482" s="44">
        <v>4.8</v>
      </c>
      <c r="E482" s="44">
        <v>4.8</v>
      </c>
      <c r="F482" s="44">
        <v>4.8</v>
      </c>
      <c r="G482" s="44">
        <v>4.8</v>
      </c>
      <c r="H482" s="44">
        <v>4.8</v>
      </c>
      <c r="I482" s="44">
        <v>4.8</v>
      </c>
      <c r="J482" s="44">
        <v>4.8</v>
      </c>
      <c r="K482" s="44">
        <v>4.8</v>
      </c>
      <c r="L482" s="44">
        <v>4.8</v>
      </c>
      <c r="M482" s="44">
        <v>4.8</v>
      </c>
      <c r="N482" s="44">
        <v>4.8</v>
      </c>
      <c r="O482" s="44">
        <v>4.8</v>
      </c>
      <c r="P482" s="44">
        <v>4.8</v>
      </c>
      <c r="Q482" s="44">
        <v>4.8</v>
      </c>
      <c r="R482" s="44">
        <v>4.8</v>
      </c>
      <c r="S482" s="44">
        <v>4.8</v>
      </c>
      <c r="T482" s="44">
        <v>4.8</v>
      </c>
      <c r="U482" s="44">
        <v>4.8</v>
      </c>
      <c r="V482" s="44">
        <v>4.8</v>
      </c>
      <c r="W482" s="44">
        <v>4.8</v>
      </c>
      <c r="X482" s="44">
        <v>4.8</v>
      </c>
      <c r="Y482" s="44">
        <v>4.8</v>
      </c>
      <c r="Z482" s="44">
        <v>4.8</v>
      </c>
      <c r="AA482" s="44">
        <v>4.8</v>
      </c>
    </row>
    <row r="483" spans="1:27" ht="12.75" hidden="1" customHeight="1" outlineLevel="1" x14ac:dyDescent="0.3">
      <c r="A483" s="99" t="s">
        <v>2748</v>
      </c>
      <c r="B483" s="63" t="s">
        <v>81</v>
      </c>
      <c r="C483" s="43" t="s">
        <v>79</v>
      </c>
      <c r="D483" s="44">
        <f>$D$11</f>
        <v>264.79000000000002</v>
      </c>
      <c r="E483" s="44">
        <f t="shared" ref="E483:AA483" si="278">$D$11</f>
        <v>264.79000000000002</v>
      </c>
      <c r="F483" s="44">
        <f t="shared" si="278"/>
        <v>264.79000000000002</v>
      </c>
      <c r="G483" s="44">
        <f t="shared" si="278"/>
        <v>264.79000000000002</v>
      </c>
      <c r="H483" s="44">
        <f t="shared" si="278"/>
        <v>264.79000000000002</v>
      </c>
      <c r="I483" s="44">
        <f t="shared" si="278"/>
        <v>264.79000000000002</v>
      </c>
      <c r="J483" s="44">
        <f t="shared" si="278"/>
        <v>264.79000000000002</v>
      </c>
      <c r="K483" s="44">
        <f t="shared" si="278"/>
        <v>264.79000000000002</v>
      </c>
      <c r="L483" s="44">
        <f t="shared" si="278"/>
        <v>264.79000000000002</v>
      </c>
      <c r="M483" s="44">
        <f t="shared" si="278"/>
        <v>264.79000000000002</v>
      </c>
      <c r="N483" s="44">
        <f t="shared" si="278"/>
        <v>264.79000000000002</v>
      </c>
      <c r="O483" s="44">
        <f t="shared" si="278"/>
        <v>264.79000000000002</v>
      </c>
      <c r="P483" s="44">
        <f t="shared" si="278"/>
        <v>264.79000000000002</v>
      </c>
      <c r="Q483" s="44">
        <f t="shared" si="278"/>
        <v>264.79000000000002</v>
      </c>
      <c r="R483" s="44">
        <f t="shared" si="278"/>
        <v>264.79000000000002</v>
      </c>
      <c r="S483" s="44">
        <f t="shared" si="278"/>
        <v>264.79000000000002</v>
      </c>
      <c r="T483" s="44">
        <f t="shared" si="278"/>
        <v>264.79000000000002</v>
      </c>
      <c r="U483" s="44">
        <f t="shared" si="278"/>
        <v>264.79000000000002</v>
      </c>
      <c r="V483" s="44">
        <f t="shared" si="278"/>
        <v>264.79000000000002</v>
      </c>
      <c r="W483" s="44">
        <f t="shared" si="278"/>
        <v>264.79000000000002</v>
      </c>
      <c r="X483" s="44">
        <f t="shared" si="278"/>
        <v>264.79000000000002</v>
      </c>
      <c r="Y483" s="44">
        <f t="shared" si="278"/>
        <v>264.79000000000002</v>
      </c>
      <c r="Z483" s="44">
        <f t="shared" si="278"/>
        <v>264.79000000000002</v>
      </c>
      <c r="AA483" s="44">
        <f t="shared" si="278"/>
        <v>264.79000000000002</v>
      </c>
    </row>
    <row r="484" spans="1:27" ht="13.8" collapsed="1" x14ac:dyDescent="0.3">
      <c r="A484" s="98" t="s">
        <v>2749</v>
      </c>
      <c r="B484" s="28" t="str">
        <f>"07"&amp;"."&amp;$B$753&amp;"."&amp;$B$754</f>
        <v>07.02.2024</v>
      </c>
      <c r="C484" s="90" t="s">
        <v>76</v>
      </c>
      <c r="D484" s="91">
        <f>ROUND(((D485+D486+D488+D487)/1000),5)</f>
        <v>1.9757100000000001</v>
      </c>
      <c r="E484" s="91">
        <f>ROUND(((E485+E486+E488+E487)/1000),5)</f>
        <v>1.9200200000000001</v>
      </c>
      <c r="F484" s="91">
        <f>ROUND(((F485+F486+F488+F487)/1000),5)</f>
        <v>1.88148</v>
      </c>
      <c r="G484" s="91">
        <f t="shared" ref="G484:AA484" si="279">ROUND(((G485+G486+G488+G487)/1000),5)</f>
        <v>1.8763700000000001</v>
      </c>
      <c r="H484" s="91">
        <f t="shared" si="279"/>
        <v>1.9106000000000001</v>
      </c>
      <c r="I484" s="91">
        <f t="shared" si="279"/>
        <v>1.9677199999999999</v>
      </c>
      <c r="J484" s="91">
        <f t="shared" si="279"/>
        <v>2.1543600000000001</v>
      </c>
      <c r="K484" s="91">
        <f t="shared" si="279"/>
        <v>2.4300000000000002</v>
      </c>
      <c r="L484" s="91">
        <f t="shared" si="279"/>
        <v>2.5915300000000001</v>
      </c>
      <c r="M484" s="91">
        <f t="shared" si="279"/>
        <v>2.6488900000000002</v>
      </c>
      <c r="N484" s="91">
        <f t="shared" si="279"/>
        <v>2.6836799999999998</v>
      </c>
      <c r="O484" s="91">
        <f t="shared" si="279"/>
        <v>2.72051</v>
      </c>
      <c r="P484" s="91">
        <f t="shared" si="279"/>
        <v>2.6862599999999999</v>
      </c>
      <c r="Q484" s="91">
        <f t="shared" si="279"/>
        <v>2.7151700000000001</v>
      </c>
      <c r="R484" s="91">
        <f t="shared" si="279"/>
        <v>2.71509</v>
      </c>
      <c r="S484" s="91">
        <f t="shared" si="279"/>
        <v>2.6309800000000001</v>
      </c>
      <c r="T484" s="91">
        <f t="shared" si="279"/>
        <v>2.6003500000000002</v>
      </c>
      <c r="U484" s="91">
        <f t="shared" si="279"/>
        <v>2.63924</v>
      </c>
      <c r="V484" s="91">
        <f t="shared" si="279"/>
        <v>2.62643</v>
      </c>
      <c r="W484" s="91">
        <f t="shared" si="279"/>
        <v>2.6481499999999998</v>
      </c>
      <c r="X484" s="91">
        <f t="shared" si="279"/>
        <v>2.5479500000000002</v>
      </c>
      <c r="Y484" s="91">
        <f t="shared" si="279"/>
        <v>2.4548700000000001</v>
      </c>
      <c r="Z484" s="91">
        <f t="shared" si="279"/>
        <v>2.2066499999999998</v>
      </c>
      <c r="AA484" s="91">
        <f t="shared" si="279"/>
        <v>2.0071099999999999</v>
      </c>
    </row>
    <row r="485" spans="1:27" ht="12.75" hidden="1" customHeight="1" outlineLevel="1" x14ac:dyDescent="0.3">
      <c r="A485" s="99" t="s">
        <v>2750</v>
      </c>
      <c r="B485" s="63" t="s">
        <v>238</v>
      </c>
      <c r="C485" s="43" t="s">
        <v>79</v>
      </c>
      <c r="D485" s="44">
        <v>1271.94</v>
      </c>
      <c r="E485" s="44">
        <v>1216.25</v>
      </c>
      <c r="F485" s="44">
        <v>1177.71</v>
      </c>
      <c r="G485" s="44">
        <v>1172.5999999999999</v>
      </c>
      <c r="H485" s="44">
        <v>1206.83</v>
      </c>
      <c r="I485" s="44">
        <v>1263.95</v>
      </c>
      <c r="J485" s="44">
        <v>1450.59</v>
      </c>
      <c r="K485" s="44">
        <v>1726.23</v>
      </c>
      <c r="L485" s="44">
        <v>1887.76</v>
      </c>
      <c r="M485" s="44">
        <v>1945.12</v>
      </c>
      <c r="N485" s="44">
        <v>1979.91</v>
      </c>
      <c r="O485" s="44">
        <v>2016.74</v>
      </c>
      <c r="P485" s="44">
        <v>1982.49</v>
      </c>
      <c r="Q485" s="44">
        <v>2011.4</v>
      </c>
      <c r="R485" s="44">
        <v>2011.32</v>
      </c>
      <c r="S485" s="44">
        <v>1927.21</v>
      </c>
      <c r="T485" s="44">
        <v>1896.58</v>
      </c>
      <c r="U485" s="44">
        <v>1935.47</v>
      </c>
      <c r="V485" s="44">
        <v>1922.66</v>
      </c>
      <c r="W485" s="44">
        <v>1944.38</v>
      </c>
      <c r="X485" s="44">
        <v>1844.18</v>
      </c>
      <c r="Y485" s="44">
        <v>1751.1</v>
      </c>
      <c r="Z485" s="44">
        <v>1502.88</v>
      </c>
      <c r="AA485" s="44">
        <v>1303.3399999999999</v>
      </c>
    </row>
    <row r="486" spans="1:27" ht="12.75" hidden="1" customHeight="1" outlineLevel="1" x14ac:dyDescent="0.3">
      <c r="A486" s="99" t="s">
        <v>2751</v>
      </c>
      <c r="B486" s="63" t="s">
        <v>90</v>
      </c>
      <c r="C486" s="43" t="s">
        <v>79</v>
      </c>
      <c r="D486" s="44">
        <f>$D$456</f>
        <v>434.18</v>
      </c>
      <c r="E486" s="44">
        <f t="shared" ref="E486:AA486" si="280">$D$456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3">
      <c r="A487" s="99" t="s">
        <v>2752</v>
      </c>
      <c r="B487" s="63" t="s">
        <v>83</v>
      </c>
      <c r="C487" s="43" t="s">
        <v>79</v>
      </c>
      <c r="D487" s="44">
        <v>4.8</v>
      </c>
      <c r="E487" s="44">
        <v>4.8</v>
      </c>
      <c r="F487" s="44">
        <v>4.8</v>
      </c>
      <c r="G487" s="44">
        <v>4.8</v>
      </c>
      <c r="H487" s="44">
        <v>4.8</v>
      </c>
      <c r="I487" s="44">
        <v>4.8</v>
      </c>
      <c r="J487" s="44">
        <v>4.8</v>
      </c>
      <c r="K487" s="44">
        <v>4.8</v>
      </c>
      <c r="L487" s="44">
        <v>4.8</v>
      </c>
      <c r="M487" s="44">
        <v>4.8</v>
      </c>
      <c r="N487" s="44">
        <v>4.8</v>
      </c>
      <c r="O487" s="44">
        <v>4.8</v>
      </c>
      <c r="P487" s="44">
        <v>4.8</v>
      </c>
      <c r="Q487" s="44">
        <v>4.8</v>
      </c>
      <c r="R487" s="44">
        <v>4.8</v>
      </c>
      <c r="S487" s="44">
        <v>4.8</v>
      </c>
      <c r="T487" s="44">
        <v>4.8</v>
      </c>
      <c r="U487" s="44">
        <v>4.8</v>
      </c>
      <c r="V487" s="44">
        <v>4.8</v>
      </c>
      <c r="W487" s="44">
        <v>4.8</v>
      </c>
      <c r="X487" s="44">
        <v>4.8</v>
      </c>
      <c r="Y487" s="44">
        <v>4.8</v>
      </c>
      <c r="Z487" s="44">
        <v>4.8</v>
      </c>
      <c r="AA487" s="44">
        <v>4.8</v>
      </c>
    </row>
    <row r="488" spans="1:27" ht="12.75" hidden="1" customHeight="1" outlineLevel="1" x14ac:dyDescent="0.3">
      <c r="A488" s="99" t="s">
        <v>2753</v>
      </c>
      <c r="B488" s="63" t="s">
        <v>81</v>
      </c>
      <c r="C488" s="43" t="s">
        <v>79</v>
      </c>
      <c r="D488" s="44">
        <f>$D$11</f>
        <v>264.79000000000002</v>
      </c>
      <c r="E488" s="44">
        <f t="shared" ref="E488:AA488" si="281">$D$11</f>
        <v>264.79000000000002</v>
      </c>
      <c r="F488" s="44">
        <f t="shared" si="281"/>
        <v>264.79000000000002</v>
      </c>
      <c r="G488" s="44">
        <f t="shared" si="281"/>
        <v>264.79000000000002</v>
      </c>
      <c r="H488" s="44">
        <f t="shared" si="281"/>
        <v>264.79000000000002</v>
      </c>
      <c r="I488" s="44">
        <f t="shared" si="281"/>
        <v>264.79000000000002</v>
      </c>
      <c r="J488" s="44">
        <f t="shared" si="281"/>
        <v>264.79000000000002</v>
      </c>
      <c r="K488" s="44">
        <f t="shared" si="281"/>
        <v>264.79000000000002</v>
      </c>
      <c r="L488" s="44">
        <f t="shared" si="281"/>
        <v>264.79000000000002</v>
      </c>
      <c r="M488" s="44">
        <f t="shared" si="281"/>
        <v>264.79000000000002</v>
      </c>
      <c r="N488" s="44">
        <f t="shared" si="281"/>
        <v>264.79000000000002</v>
      </c>
      <c r="O488" s="44">
        <f t="shared" si="281"/>
        <v>264.79000000000002</v>
      </c>
      <c r="P488" s="44">
        <f t="shared" si="281"/>
        <v>264.79000000000002</v>
      </c>
      <c r="Q488" s="44">
        <f t="shared" si="281"/>
        <v>264.79000000000002</v>
      </c>
      <c r="R488" s="44">
        <f t="shared" si="281"/>
        <v>264.79000000000002</v>
      </c>
      <c r="S488" s="44">
        <f t="shared" si="281"/>
        <v>264.79000000000002</v>
      </c>
      <c r="T488" s="44">
        <f t="shared" si="281"/>
        <v>264.79000000000002</v>
      </c>
      <c r="U488" s="44">
        <f t="shared" si="281"/>
        <v>264.79000000000002</v>
      </c>
      <c r="V488" s="44">
        <f t="shared" si="281"/>
        <v>264.79000000000002</v>
      </c>
      <c r="W488" s="44">
        <f t="shared" si="281"/>
        <v>264.79000000000002</v>
      </c>
      <c r="X488" s="44">
        <f t="shared" si="281"/>
        <v>264.79000000000002</v>
      </c>
      <c r="Y488" s="44">
        <f t="shared" si="281"/>
        <v>264.79000000000002</v>
      </c>
      <c r="Z488" s="44">
        <f t="shared" si="281"/>
        <v>264.79000000000002</v>
      </c>
      <c r="AA488" s="44">
        <f t="shared" si="281"/>
        <v>264.79000000000002</v>
      </c>
    </row>
    <row r="489" spans="1:27" ht="13.8" collapsed="1" x14ac:dyDescent="0.3">
      <c r="A489" s="98" t="s">
        <v>2754</v>
      </c>
      <c r="B489" s="28" t="str">
        <f>"08"&amp;"."&amp;$B$753&amp;"."&amp;$B$754</f>
        <v>08.02.2024</v>
      </c>
      <c r="C489" s="90" t="s">
        <v>76</v>
      </c>
      <c r="D489" s="91">
        <f>ROUND(((D490+D491+D493+D492)/1000),5)</f>
        <v>1.9758100000000001</v>
      </c>
      <c r="E489" s="91">
        <f>ROUND(((E490+E491+E493+E492)/1000),5)</f>
        <v>1.8906400000000001</v>
      </c>
      <c r="F489" s="91">
        <f>ROUND(((F490+F491+F493+F492)/1000),5)</f>
        <v>1.8581099999999999</v>
      </c>
      <c r="G489" s="91">
        <f t="shared" ref="G489:AA489" si="282">ROUND(((G490+G491+G493+G492)/1000),5)</f>
        <v>1.8496900000000001</v>
      </c>
      <c r="H489" s="91">
        <f t="shared" si="282"/>
        <v>1.88283</v>
      </c>
      <c r="I489" s="91">
        <f t="shared" si="282"/>
        <v>2.0001600000000002</v>
      </c>
      <c r="J489" s="91">
        <f t="shared" si="282"/>
        <v>2.2093600000000002</v>
      </c>
      <c r="K489" s="91">
        <f t="shared" si="282"/>
        <v>2.5042599999999999</v>
      </c>
      <c r="L489" s="91">
        <f t="shared" si="282"/>
        <v>2.6263899999999998</v>
      </c>
      <c r="M489" s="91">
        <f t="shared" si="282"/>
        <v>2.71394</v>
      </c>
      <c r="N489" s="91">
        <f t="shared" si="282"/>
        <v>2.7810999999999999</v>
      </c>
      <c r="O489" s="91">
        <f t="shared" si="282"/>
        <v>2.7973699999999999</v>
      </c>
      <c r="P489" s="91">
        <f t="shared" si="282"/>
        <v>2.76952</v>
      </c>
      <c r="Q489" s="91">
        <f t="shared" si="282"/>
        <v>2.77623</v>
      </c>
      <c r="R489" s="91">
        <f t="shared" si="282"/>
        <v>2.7627000000000002</v>
      </c>
      <c r="S489" s="91">
        <f t="shared" si="282"/>
        <v>2.69943</v>
      </c>
      <c r="T489" s="91">
        <f t="shared" si="282"/>
        <v>2.7779400000000001</v>
      </c>
      <c r="U489" s="91">
        <f t="shared" si="282"/>
        <v>2.81006</v>
      </c>
      <c r="V489" s="91">
        <f t="shared" si="282"/>
        <v>2.8996200000000001</v>
      </c>
      <c r="W489" s="91">
        <f t="shared" si="282"/>
        <v>2.7461700000000002</v>
      </c>
      <c r="X489" s="91">
        <f t="shared" si="282"/>
        <v>2.66899</v>
      </c>
      <c r="Y489" s="91">
        <f t="shared" si="282"/>
        <v>2.5459800000000001</v>
      </c>
      <c r="Z489" s="91">
        <f t="shared" si="282"/>
        <v>2.4033000000000002</v>
      </c>
      <c r="AA489" s="91">
        <f t="shared" si="282"/>
        <v>2.1488499999999999</v>
      </c>
    </row>
    <row r="490" spans="1:27" ht="12.75" hidden="1" customHeight="1" outlineLevel="1" x14ac:dyDescent="0.3">
      <c r="A490" s="99" t="s">
        <v>2755</v>
      </c>
      <c r="B490" s="63" t="s">
        <v>238</v>
      </c>
      <c r="C490" s="43" t="s">
        <v>79</v>
      </c>
      <c r="D490" s="44">
        <v>1272.04</v>
      </c>
      <c r="E490" s="44">
        <v>1186.8699999999999</v>
      </c>
      <c r="F490" s="44">
        <v>1154.3399999999999</v>
      </c>
      <c r="G490" s="44">
        <v>1145.92</v>
      </c>
      <c r="H490" s="44">
        <v>1179.06</v>
      </c>
      <c r="I490" s="44">
        <v>1296.3900000000001</v>
      </c>
      <c r="J490" s="44">
        <v>1505.59</v>
      </c>
      <c r="K490" s="44">
        <v>1800.49</v>
      </c>
      <c r="L490" s="44">
        <v>1922.62</v>
      </c>
      <c r="M490" s="44">
        <v>2010.17</v>
      </c>
      <c r="N490" s="44">
        <v>2077.33</v>
      </c>
      <c r="O490" s="44">
        <v>2093.6</v>
      </c>
      <c r="P490" s="44">
        <v>2065.75</v>
      </c>
      <c r="Q490" s="44">
        <v>2072.46</v>
      </c>
      <c r="R490" s="44">
        <v>2058.9299999999998</v>
      </c>
      <c r="S490" s="44">
        <v>1995.66</v>
      </c>
      <c r="T490" s="44">
        <v>2074.17</v>
      </c>
      <c r="U490" s="44">
        <v>2106.29</v>
      </c>
      <c r="V490" s="44">
        <v>2195.85</v>
      </c>
      <c r="W490" s="44">
        <v>2042.4</v>
      </c>
      <c r="X490" s="44">
        <v>1965.22</v>
      </c>
      <c r="Y490" s="44">
        <v>1842.21</v>
      </c>
      <c r="Z490" s="44">
        <v>1699.53</v>
      </c>
      <c r="AA490" s="44">
        <v>1445.08</v>
      </c>
    </row>
    <row r="491" spans="1:27" ht="12.75" hidden="1" customHeight="1" outlineLevel="1" x14ac:dyDescent="0.3">
      <c r="A491" s="99" t="s">
        <v>2756</v>
      </c>
      <c r="B491" s="63" t="s">
        <v>90</v>
      </c>
      <c r="C491" s="43" t="s">
        <v>79</v>
      </c>
      <c r="D491" s="44">
        <f>$D$456</f>
        <v>434.18</v>
      </c>
      <c r="E491" s="44">
        <f t="shared" ref="E491:AA491" si="283">$D$456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3">
      <c r="A492" s="99" t="s">
        <v>2757</v>
      </c>
      <c r="B492" s="63" t="s">
        <v>83</v>
      </c>
      <c r="C492" s="43" t="s">
        <v>79</v>
      </c>
      <c r="D492" s="44">
        <v>4.8</v>
      </c>
      <c r="E492" s="44">
        <v>4.8</v>
      </c>
      <c r="F492" s="44">
        <v>4.8</v>
      </c>
      <c r="G492" s="44">
        <v>4.8</v>
      </c>
      <c r="H492" s="44">
        <v>4.8</v>
      </c>
      <c r="I492" s="44">
        <v>4.8</v>
      </c>
      <c r="J492" s="44">
        <v>4.8</v>
      </c>
      <c r="K492" s="44">
        <v>4.8</v>
      </c>
      <c r="L492" s="44">
        <v>4.8</v>
      </c>
      <c r="M492" s="44">
        <v>4.8</v>
      </c>
      <c r="N492" s="44">
        <v>4.8</v>
      </c>
      <c r="O492" s="44">
        <v>4.8</v>
      </c>
      <c r="P492" s="44">
        <v>4.8</v>
      </c>
      <c r="Q492" s="44">
        <v>4.8</v>
      </c>
      <c r="R492" s="44">
        <v>4.8</v>
      </c>
      <c r="S492" s="44">
        <v>4.8</v>
      </c>
      <c r="T492" s="44">
        <v>4.8</v>
      </c>
      <c r="U492" s="44">
        <v>4.8</v>
      </c>
      <c r="V492" s="44">
        <v>4.8</v>
      </c>
      <c r="W492" s="44">
        <v>4.8</v>
      </c>
      <c r="X492" s="44">
        <v>4.8</v>
      </c>
      <c r="Y492" s="44">
        <v>4.8</v>
      </c>
      <c r="Z492" s="44">
        <v>4.8</v>
      </c>
      <c r="AA492" s="44">
        <v>4.8</v>
      </c>
    </row>
    <row r="493" spans="1:27" ht="12.75" hidden="1" customHeight="1" outlineLevel="1" x14ac:dyDescent="0.3">
      <c r="A493" s="99" t="s">
        <v>2758</v>
      </c>
      <c r="B493" s="63" t="s">
        <v>81</v>
      </c>
      <c r="C493" s="43" t="s">
        <v>79</v>
      </c>
      <c r="D493" s="44">
        <f>$D$11</f>
        <v>264.79000000000002</v>
      </c>
      <c r="E493" s="44">
        <f t="shared" ref="E493:AA493" si="284">$D$11</f>
        <v>264.79000000000002</v>
      </c>
      <c r="F493" s="44">
        <f t="shared" si="284"/>
        <v>264.79000000000002</v>
      </c>
      <c r="G493" s="44">
        <f t="shared" si="284"/>
        <v>264.79000000000002</v>
      </c>
      <c r="H493" s="44">
        <f t="shared" si="284"/>
        <v>264.79000000000002</v>
      </c>
      <c r="I493" s="44">
        <f t="shared" si="284"/>
        <v>264.79000000000002</v>
      </c>
      <c r="J493" s="44">
        <f t="shared" si="284"/>
        <v>264.79000000000002</v>
      </c>
      <c r="K493" s="44">
        <f t="shared" si="284"/>
        <v>264.79000000000002</v>
      </c>
      <c r="L493" s="44">
        <f t="shared" si="284"/>
        <v>264.79000000000002</v>
      </c>
      <c r="M493" s="44">
        <f t="shared" si="284"/>
        <v>264.79000000000002</v>
      </c>
      <c r="N493" s="44">
        <f t="shared" si="284"/>
        <v>264.79000000000002</v>
      </c>
      <c r="O493" s="44">
        <f t="shared" si="284"/>
        <v>264.79000000000002</v>
      </c>
      <c r="P493" s="44">
        <f t="shared" si="284"/>
        <v>264.79000000000002</v>
      </c>
      <c r="Q493" s="44">
        <f t="shared" si="284"/>
        <v>264.79000000000002</v>
      </c>
      <c r="R493" s="44">
        <f t="shared" si="284"/>
        <v>264.79000000000002</v>
      </c>
      <c r="S493" s="44">
        <f t="shared" si="284"/>
        <v>264.79000000000002</v>
      </c>
      <c r="T493" s="44">
        <f t="shared" si="284"/>
        <v>264.79000000000002</v>
      </c>
      <c r="U493" s="44">
        <f t="shared" si="284"/>
        <v>264.79000000000002</v>
      </c>
      <c r="V493" s="44">
        <f t="shared" si="284"/>
        <v>264.79000000000002</v>
      </c>
      <c r="W493" s="44">
        <f t="shared" si="284"/>
        <v>264.79000000000002</v>
      </c>
      <c r="X493" s="44">
        <f t="shared" si="284"/>
        <v>264.79000000000002</v>
      </c>
      <c r="Y493" s="44">
        <f t="shared" si="284"/>
        <v>264.79000000000002</v>
      </c>
      <c r="Z493" s="44">
        <f t="shared" si="284"/>
        <v>264.79000000000002</v>
      </c>
      <c r="AA493" s="44">
        <f t="shared" si="284"/>
        <v>264.79000000000002</v>
      </c>
    </row>
    <row r="494" spans="1:27" ht="13.8" collapsed="1" x14ac:dyDescent="0.3">
      <c r="A494" s="98" t="s">
        <v>2759</v>
      </c>
      <c r="B494" s="28" t="str">
        <f>"09"&amp;"."&amp;$B$753&amp;"."&amp;$B$754</f>
        <v>09.02.2024</v>
      </c>
      <c r="C494" s="90" t="s">
        <v>76</v>
      </c>
      <c r="D494" s="91">
        <f>ROUND(((D495+D496+D498+D497)/1000),5)</f>
        <v>2.01363</v>
      </c>
      <c r="E494" s="91">
        <f>ROUND(((E495+E496+E498+E497)/1000),5)</f>
        <v>1.9046400000000001</v>
      </c>
      <c r="F494" s="91">
        <f>ROUND(((F495+F496+F498+F497)/1000),5)</f>
        <v>1.87886</v>
      </c>
      <c r="G494" s="91">
        <f t="shared" ref="G494:AA494" si="285">ROUND(((G495+G496+G498+G497)/1000),5)</f>
        <v>1.8786400000000001</v>
      </c>
      <c r="H494" s="91">
        <f t="shared" si="285"/>
        <v>1.88923</v>
      </c>
      <c r="I494" s="91">
        <f t="shared" si="285"/>
        <v>2.0295100000000001</v>
      </c>
      <c r="J494" s="91">
        <f t="shared" si="285"/>
        <v>2.2673100000000002</v>
      </c>
      <c r="K494" s="91">
        <f t="shared" si="285"/>
        <v>2.5403199999999999</v>
      </c>
      <c r="L494" s="91">
        <f t="shared" si="285"/>
        <v>2.6777500000000001</v>
      </c>
      <c r="M494" s="91">
        <f t="shared" si="285"/>
        <v>2.8082699999999998</v>
      </c>
      <c r="N494" s="91">
        <f t="shared" si="285"/>
        <v>2.8799800000000002</v>
      </c>
      <c r="O494" s="91">
        <f t="shared" si="285"/>
        <v>2.7787099999999998</v>
      </c>
      <c r="P494" s="91">
        <f t="shared" si="285"/>
        <v>2.7491599999999998</v>
      </c>
      <c r="Q494" s="91">
        <f t="shared" si="285"/>
        <v>2.75529</v>
      </c>
      <c r="R494" s="91">
        <f t="shared" si="285"/>
        <v>2.7420100000000001</v>
      </c>
      <c r="S494" s="91">
        <f t="shared" si="285"/>
        <v>2.75115</v>
      </c>
      <c r="T494" s="91">
        <f t="shared" si="285"/>
        <v>2.7982</v>
      </c>
      <c r="U494" s="91">
        <f t="shared" si="285"/>
        <v>2.8271500000000001</v>
      </c>
      <c r="V494" s="91">
        <f t="shared" si="285"/>
        <v>2.8904700000000001</v>
      </c>
      <c r="W494" s="91">
        <f t="shared" si="285"/>
        <v>2.7111200000000002</v>
      </c>
      <c r="X494" s="91">
        <f t="shared" si="285"/>
        <v>2.6316700000000002</v>
      </c>
      <c r="Y494" s="91">
        <f t="shared" si="285"/>
        <v>2.5676100000000002</v>
      </c>
      <c r="Z494" s="91">
        <f t="shared" si="285"/>
        <v>2.4305599999999998</v>
      </c>
      <c r="AA494" s="91">
        <f t="shared" si="285"/>
        <v>2.2278899999999999</v>
      </c>
    </row>
    <row r="495" spans="1:27" ht="12.75" hidden="1" customHeight="1" outlineLevel="1" x14ac:dyDescent="0.3">
      <c r="A495" s="99" t="s">
        <v>2760</v>
      </c>
      <c r="B495" s="63" t="s">
        <v>238</v>
      </c>
      <c r="C495" s="43" t="s">
        <v>79</v>
      </c>
      <c r="D495" s="44">
        <v>1309.8599999999999</v>
      </c>
      <c r="E495" s="44">
        <v>1200.8699999999999</v>
      </c>
      <c r="F495" s="44">
        <v>1175.0899999999999</v>
      </c>
      <c r="G495" s="44">
        <v>1174.8699999999999</v>
      </c>
      <c r="H495" s="44">
        <v>1185.46</v>
      </c>
      <c r="I495" s="44">
        <v>1325.74</v>
      </c>
      <c r="J495" s="44">
        <v>1563.54</v>
      </c>
      <c r="K495" s="44">
        <v>1836.55</v>
      </c>
      <c r="L495" s="44">
        <v>1973.98</v>
      </c>
      <c r="M495" s="44">
        <v>2104.5</v>
      </c>
      <c r="N495" s="44">
        <v>2176.21</v>
      </c>
      <c r="O495" s="44">
        <v>2074.94</v>
      </c>
      <c r="P495" s="44">
        <v>2045.39</v>
      </c>
      <c r="Q495" s="44">
        <v>2051.52</v>
      </c>
      <c r="R495" s="44">
        <v>2038.24</v>
      </c>
      <c r="S495" s="44">
        <v>2047.38</v>
      </c>
      <c r="T495" s="44">
        <v>2094.4299999999998</v>
      </c>
      <c r="U495" s="44">
        <v>2123.38</v>
      </c>
      <c r="V495" s="44">
        <v>2186.6999999999998</v>
      </c>
      <c r="W495" s="44">
        <v>2007.35</v>
      </c>
      <c r="X495" s="44">
        <v>1927.9</v>
      </c>
      <c r="Y495" s="44">
        <v>1863.84</v>
      </c>
      <c r="Z495" s="44">
        <v>1726.79</v>
      </c>
      <c r="AA495" s="44">
        <v>1524.12</v>
      </c>
    </row>
    <row r="496" spans="1:27" ht="12.75" hidden="1" customHeight="1" outlineLevel="1" x14ac:dyDescent="0.3">
      <c r="A496" s="99" t="s">
        <v>2761</v>
      </c>
      <c r="B496" s="63" t="s">
        <v>90</v>
      </c>
      <c r="C496" s="43" t="s">
        <v>79</v>
      </c>
      <c r="D496" s="44">
        <f>$D$456</f>
        <v>434.18</v>
      </c>
      <c r="E496" s="44">
        <f t="shared" ref="E496:AA496" si="286">$D$456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3">
      <c r="A497" s="99" t="s">
        <v>2762</v>
      </c>
      <c r="B497" s="63" t="s">
        <v>83</v>
      </c>
      <c r="C497" s="43" t="s">
        <v>79</v>
      </c>
      <c r="D497" s="44">
        <v>4.8</v>
      </c>
      <c r="E497" s="44">
        <v>4.8</v>
      </c>
      <c r="F497" s="44">
        <v>4.8</v>
      </c>
      <c r="G497" s="44">
        <v>4.8</v>
      </c>
      <c r="H497" s="44">
        <v>4.8</v>
      </c>
      <c r="I497" s="44">
        <v>4.8</v>
      </c>
      <c r="J497" s="44">
        <v>4.8</v>
      </c>
      <c r="K497" s="44">
        <v>4.8</v>
      </c>
      <c r="L497" s="44">
        <v>4.8</v>
      </c>
      <c r="M497" s="44">
        <v>4.8</v>
      </c>
      <c r="N497" s="44">
        <v>4.8</v>
      </c>
      <c r="O497" s="44">
        <v>4.8</v>
      </c>
      <c r="P497" s="44">
        <v>4.8</v>
      </c>
      <c r="Q497" s="44">
        <v>4.8</v>
      </c>
      <c r="R497" s="44">
        <v>4.8</v>
      </c>
      <c r="S497" s="44">
        <v>4.8</v>
      </c>
      <c r="T497" s="44">
        <v>4.8</v>
      </c>
      <c r="U497" s="44">
        <v>4.8</v>
      </c>
      <c r="V497" s="44">
        <v>4.8</v>
      </c>
      <c r="W497" s="44">
        <v>4.8</v>
      </c>
      <c r="X497" s="44">
        <v>4.8</v>
      </c>
      <c r="Y497" s="44">
        <v>4.8</v>
      </c>
      <c r="Z497" s="44">
        <v>4.8</v>
      </c>
      <c r="AA497" s="44">
        <v>4.8</v>
      </c>
    </row>
    <row r="498" spans="1:27" ht="12.75" hidden="1" customHeight="1" outlineLevel="1" x14ac:dyDescent="0.3">
      <c r="A498" s="99" t="s">
        <v>2763</v>
      </c>
      <c r="B498" s="63" t="s">
        <v>81</v>
      </c>
      <c r="C498" s="43" t="s">
        <v>79</v>
      </c>
      <c r="D498" s="44">
        <f>$D$11</f>
        <v>264.79000000000002</v>
      </c>
      <c r="E498" s="44">
        <f t="shared" ref="E498:AA498" si="287">$D$11</f>
        <v>264.79000000000002</v>
      </c>
      <c r="F498" s="44">
        <f t="shared" si="287"/>
        <v>264.79000000000002</v>
      </c>
      <c r="G498" s="44">
        <f t="shared" si="287"/>
        <v>264.79000000000002</v>
      </c>
      <c r="H498" s="44">
        <f t="shared" si="287"/>
        <v>264.79000000000002</v>
      </c>
      <c r="I498" s="44">
        <f t="shared" si="287"/>
        <v>264.79000000000002</v>
      </c>
      <c r="J498" s="44">
        <f t="shared" si="287"/>
        <v>264.79000000000002</v>
      </c>
      <c r="K498" s="44">
        <f t="shared" si="287"/>
        <v>264.79000000000002</v>
      </c>
      <c r="L498" s="44">
        <f t="shared" si="287"/>
        <v>264.79000000000002</v>
      </c>
      <c r="M498" s="44">
        <f t="shared" si="287"/>
        <v>264.79000000000002</v>
      </c>
      <c r="N498" s="44">
        <f t="shared" si="287"/>
        <v>264.79000000000002</v>
      </c>
      <c r="O498" s="44">
        <f t="shared" si="287"/>
        <v>264.79000000000002</v>
      </c>
      <c r="P498" s="44">
        <f t="shared" si="287"/>
        <v>264.79000000000002</v>
      </c>
      <c r="Q498" s="44">
        <f t="shared" si="287"/>
        <v>264.79000000000002</v>
      </c>
      <c r="R498" s="44">
        <f t="shared" si="287"/>
        <v>264.79000000000002</v>
      </c>
      <c r="S498" s="44">
        <f t="shared" si="287"/>
        <v>264.79000000000002</v>
      </c>
      <c r="T498" s="44">
        <f t="shared" si="287"/>
        <v>264.79000000000002</v>
      </c>
      <c r="U498" s="44">
        <f t="shared" si="287"/>
        <v>264.79000000000002</v>
      </c>
      <c r="V498" s="44">
        <f t="shared" si="287"/>
        <v>264.79000000000002</v>
      </c>
      <c r="W498" s="44">
        <f t="shared" si="287"/>
        <v>264.79000000000002</v>
      </c>
      <c r="X498" s="44">
        <f t="shared" si="287"/>
        <v>264.79000000000002</v>
      </c>
      <c r="Y498" s="44">
        <f t="shared" si="287"/>
        <v>264.79000000000002</v>
      </c>
      <c r="Z498" s="44">
        <f t="shared" si="287"/>
        <v>264.79000000000002</v>
      </c>
      <c r="AA498" s="44">
        <f t="shared" si="287"/>
        <v>264.79000000000002</v>
      </c>
    </row>
    <row r="499" spans="1:27" ht="13.8" collapsed="1" x14ac:dyDescent="0.3">
      <c r="A499" s="98" t="s">
        <v>2764</v>
      </c>
      <c r="B499" s="28" t="str">
        <f>"10"&amp;"."&amp;$B$753&amp;"."&amp;$B$754</f>
        <v>10.02.2024</v>
      </c>
      <c r="C499" s="90" t="s">
        <v>76</v>
      </c>
      <c r="D499" s="91">
        <f>ROUND(((D500+D501+D503+D502)/1000),5)</f>
        <v>2.1486399999999999</v>
      </c>
      <c r="E499" s="91">
        <f>ROUND(((E500+E501+E503+E502)/1000),5)</f>
        <v>1.97349</v>
      </c>
      <c r="F499" s="91">
        <f>ROUND(((F500+F501+F503+F502)/1000),5)</f>
        <v>1.89367</v>
      </c>
      <c r="G499" s="91">
        <f t="shared" ref="G499:AA499" si="288">ROUND(((G500+G501+G503+G502)/1000),5)</f>
        <v>1.8847799999999999</v>
      </c>
      <c r="H499" s="91">
        <f t="shared" si="288"/>
        <v>1.8930899999999999</v>
      </c>
      <c r="I499" s="91">
        <f t="shared" si="288"/>
        <v>1.98428</v>
      </c>
      <c r="J499" s="91">
        <f t="shared" si="288"/>
        <v>2.0953499999999998</v>
      </c>
      <c r="K499" s="91">
        <f t="shared" si="288"/>
        <v>2.3297400000000001</v>
      </c>
      <c r="L499" s="91">
        <f t="shared" si="288"/>
        <v>2.5153400000000001</v>
      </c>
      <c r="M499" s="91">
        <f t="shared" si="288"/>
        <v>2.5929799999999998</v>
      </c>
      <c r="N499" s="91">
        <f t="shared" si="288"/>
        <v>2.6629800000000001</v>
      </c>
      <c r="O499" s="91">
        <f t="shared" si="288"/>
        <v>2.67944</v>
      </c>
      <c r="P499" s="91">
        <f t="shared" si="288"/>
        <v>2.6618200000000001</v>
      </c>
      <c r="Q499" s="91">
        <f t="shared" si="288"/>
        <v>2.6493600000000002</v>
      </c>
      <c r="R499" s="91">
        <f t="shared" si="288"/>
        <v>2.5992099999999998</v>
      </c>
      <c r="S499" s="91">
        <f t="shared" si="288"/>
        <v>2.6711100000000001</v>
      </c>
      <c r="T499" s="91">
        <f t="shared" si="288"/>
        <v>2.7208600000000001</v>
      </c>
      <c r="U499" s="91">
        <f t="shared" si="288"/>
        <v>2.7725</v>
      </c>
      <c r="V499" s="91">
        <f t="shared" si="288"/>
        <v>2.9038400000000002</v>
      </c>
      <c r="W499" s="91">
        <f t="shared" si="288"/>
        <v>2.7706</v>
      </c>
      <c r="X499" s="91">
        <f t="shared" si="288"/>
        <v>2.61992</v>
      </c>
      <c r="Y499" s="91">
        <f t="shared" si="288"/>
        <v>2.5287099999999998</v>
      </c>
      <c r="Z499" s="91">
        <f t="shared" si="288"/>
        <v>2.4531499999999999</v>
      </c>
      <c r="AA499" s="91">
        <f t="shared" si="288"/>
        <v>2.23766</v>
      </c>
    </row>
    <row r="500" spans="1:27" ht="12.75" hidden="1" customHeight="1" outlineLevel="1" x14ac:dyDescent="0.3">
      <c r="A500" s="99" t="s">
        <v>2765</v>
      </c>
      <c r="B500" s="63" t="s">
        <v>238</v>
      </c>
      <c r="C500" s="43" t="s">
        <v>79</v>
      </c>
      <c r="D500" s="44">
        <v>1444.87</v>
      </c>
      <c r="E500" s="44">
        <v>1269.72</v>
      </c>
      <c r="F500" s="44">
        <v>1189.9000000000001</v>
      </c>
      <c r="G500" s="44">
        <v>1181.01</v>
      </c>
      <c r="H500" s="44">
        <v>1189.32</v>
      </c>
      <c r="I500" s="44">
        <v>1280.51</v>
      </c>
      <c r="J500" s="44">
        <v>1391.58</v>
      </c>
      <c r="K500" s="44">
        <v>1625.97</v>
      </c>
      <c r="L500" s="44">
        <v>1811.57</v>
      </c>
      <c r="M500" s="44">
        <v>1889.21</v>
      </c>
      <c r="N500" s="44">
        <v>1959.21</v>
      </c>
      <c r="O500" s="44">
        <v>1975.67</v>
      </c>
      <c r="P500" s="44">
        <v>1958.05</v>
      </c>
      <c r="Q500" s="44">
        <v>1945.59</v>
      </c>
      <c r="R500" s="44">
        <v>1895.44</v>
      </c>
      <c r="S500" s="44">
        <v>1967.34</v>
      </c>
      <c r="T500" s="44">
        <v>2017.09</v>
      </c>
      <c r="U500" s="44">
        <v>2068.73</v>
      </c>
      <c r="V500" s="44">
        <v>2200.0700000000002</v>
      </c>
      <c r="W500" s="44">
        <v>2066.83</v>
      </c>
      <c r="X500" s="44">
        <v>1916.15</v>
      </c>
      <c r="Y500" s="44">
        <v>1824.94</v>
      </c>
      <c r="Z500" s="44">
        <v>1749.38</v>
      </c>
      <c r="AA500" s="44">
        <v>1533.89</v>
      </c>
    </row>
    <row r="501" spans="1:27" ht="12.75" hidden="1" customHeight="1" outlineLevel="1" x14ac:dyDescent="0.3">
      <c r="A501" s="99" t="s">
        <v>2766</v>
      </c>
      <c r="B501" s="63" t="s">
        <v>90</v>
      </c>
      <c r="C501" s="43" t="s">
        <v>79</v>
      </c>
      <c r="D501" s="44">
        <f>$D$456</f>
        <v>434.18</v>
      </c>
      <c r="E501" s="44">
        <f t="shared" ref="E501:AA501" si="289">$D$456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3">
      <c r="A502" s="99" t="s">
        <v>2767</v>
      </c>
      <c r="B502" s="63" t="s">
        <v>83</v>
      </c>
      <c r="C502" s="43" t="s">
        <v>79</v>
      </c>
      <c r="D502" s="44">
        <v>4.8</v>
      </c>
      <c r="E502" s="44">
        <v>4.8</v>
      </c>
      <c r="F502" s="44">
        <v>4.8</v>
      </c>
      <c r="G502" s="44">
        <v>4.8</v>
      </c>
      <c r="H502" s="44">
        <v>4.8</v>
      </c>
      <c r="I502" s="44">
        <v>4.8</v>
      </c>
      <c r="J502" s="44">
        <v>4.8</v>
      </c>
      <c r="K502" s="44">
        <v>4.8</v>
      </c>
      <c r="L502" s="44">
        <v>4.8</v>
      </c>
      <c r="M502" s="44">
        <v>4.8</v>
      </c>
      <c r="N502" s="44">
        <v>4.8</v>
      </c>
      <c r="O502" s="44">
        <v>4.8</v>
      </c>
      <c r="P502" s="44">
        <v>4.8</v>
      </c>
      <c r="Q502" s="44">
        <v>4.8</v>
      </c>
      <c r="R502" s="44">
        <v>4.8</v>
      </c>
      <c r="S502" s="44">
        <v>4.8</v>
      </c>
      <c r="T502" s="44">
        <v>4.8</v>
      </c>
      <c r="U502" s="44">
        <v>4.8</v>
      </c>
      <c r="V502" s="44">
        <v>4.8</v>
      </c>
      <c r="W502" s="44">
        <v>4.8</v>
      </c>
      <c r="X502" s="44">
        <v>4.8</v>
      </c>
      <c r="Y502" s="44">
        <v>4.8</v>
      </c>
      <c r="Z502" s="44">
        <v>4.8</v>
      </c>
      <c r="AA502" s="44">
        <v>4.8</v>
      </c>
    </row>
    <row r="503" spans="1:27" ht="12.75" hidden="1" customHeight="1" outlineLevel="1" x14ac:dyDescent="0.3">
      <c r="A503" s="99" t="s">
        <v>2768</v>
      </c>
      <c r="B503" s="63" t="s">
        <v>81</v>
      </c>
      <c r="C503" s="43" t="s">
        <v>79</v>
      </c>
      <c r="D503" s="44">
        <f>$D$11</f>
        <v>264.79000000000002</v>
      </c>
      <c r="E503" s="44">
        <f t="shared" ref="E503:AA503" si="290">$D$11</f>
        <v>264.79000000000002</v>
      </c>
      <c r="F503" s="44">
        <f t="shared" si="290"/>
        <v>264.79000000000002</v>
      </c>
      <c r="G503" s="44">
        <f t="shared" si="290"/>
        <v>264.79000000000002</v>
      </c>
      <c r="H503" s="44">
        <f t="shared" si="290"/>
        <v>264.79000000000002</v>
      </c>
      <c r="I503" s="44">
        <f t="shared" si="290"/>
        <v>264.79000000000002</v>
      </c>
      <c r="J503" s="44">
        <f t="shared" si="290"/>
        <v>264.79000000000002</v>
      </c>
      <c r="K503" s="44">
        <f t="shared" si="290"/>
        <v>264.79000000000002</v>
      </c>
      <c r="L503" s="44">
        <f t="shared" si="290"/>
        <v>264.79000000000002</v>
      </c>
      <c r="M503" s="44">
        <f t="shared" si="290"/>
        <v>264.79000000000002</v>
      </c>
      <c r="N503" s="44">
        <f t="shared" si="290"/>
        <v>264.79000000000002</v>
      </c>
      <c r="O503" s="44">
        <f t="shared" si="290"/>
        <v>264.79000000000002</v>
      </c>
      <c r="P503" s="44">
        <f t="shared" si="290"/>
        <v>264.79000000000002</v>
      </c>
      <c r="Q503" s="44">
        <f t="shared" si="290"/>
        <v>264.79000000000002</v>
      </c>
      <c r="R503" s="44">
        <f t="shared" si="290"/>
        <v>264.79000000000002</v>
      </c>
      <c r="S503" s="44">
        <f t="shared" si="290"/>
        <v>264.79000000000002</v>
      </c>
      <c r="T503" s="44">
        <f t="shared" si="290"/>
        <v>264.79000000000002</v>
      </c>
      <c r="U503" s="44">
        <f t="shared" si="290"/>
        <v>264.79000000000002</v>
      </c>
      <c r="V503" s="44">
        <f t="shared" si="290"/>
        <v>264.79000000000002</v>
      </c>
      <c r="W503" s="44">
        <f t="shared" si="290"/>
        <v>264.79000000000002</v>
      </c>
      <c r="X503" s="44">
        <f t="shared" si="290"/>
        <v>264.79000000000002</v>
      </c>
      <c r="Y503" s="44">
        <f t="shared" si="290"/>
        <v>264.79000000000002</v>
      </c>
      <c r="Z503" s="44">
        <f t="shared" si="290"/>
        <v>264.79000000000002</v>
      </c>
      <c r="AA503" s="44">
        <f t="shared" si="290"/>
        <v>264.79000000000002</v>
      </c>
    </row>
    <row r="504" spans="1:27" ht="13.8" collapsed="1" x14ac:dyDescent="0.3">
      <c r="A504" s="98" t="s">
        <v>2769</v>
      </c>
      <c r="B504" s="28" t="str">
        <f>"11"&amp;"."&amp;$B$753&amp;"."&amp;$B$754</f>
        <v>11.02.2024</v>
      </c>
      <c r="C504" s="90" t="s">
        <v>76</v>
      </c>
      <c r="D504" s="91">
        <f>ROUND(((D505+D506+D508+D507)/1000),5)</f>
        <v>2.14439</v>
      </c>
      <c r="E504" s="91">
        <f>ROUND(((E505+E506+E508+E507)/1000),5)</f>
        <v>1.9845900000000001</v>
      </c>
      <c r="F504" s="91">
        <f>ROUND(((F505+F506+F508+F507)/1000),5)</f>
        <v>1.9096599999999999</v>
      </c>
      <c r="G504" s="91">
        <f t="shared" ref="G504:AA504" si="291">ROUND(((G505+G506+G508+G507)/1000),5)</f>
        <v>1.8951499999999999</v>
      </c>
      <c r="H504" s="91">
        <f t="shared" si="291"/>
        <v>1.9000999999999999</v>
      </c>
      <c r="I504" s="91">
        <f t="shared" si="291"/>
        <v>1.9687300000000001</v>
      </c>
      <c r="J504" s="91">
        <f t="shared" si="291"/>
        <v>2.0602</v>
      </c>
      <c r="K504" s="91">
        <f t="shared" si="291"/>
        <v>2.1956500000000001</v>
      </c>
      <c r="L504" s="91">
        <f t="shared" si="291"/>
        <v>2.4493900000000002</v>
      </c>
      <c r="M504" s="91">
        <f t="shared" si="291"/>
        <v>2.5310299999999999</v>
      </c>
      <c r="N504" s="91">
        <f t="shared" si="291"/>
        <v>2.5850399999999998</v>
      </c>
      <c r="O504" s="91">
        <f t="shared" si="291"/>
        <v>2.6078700000000001</v>
      </c>
      <c r="P504" s="91">
        <f t="shared" si="291"/>
        <v>2.6020599999999998</v>
      </c>
      <c r="Q504" s="91">
        <f t="shared" si="291"/>
        <v>2.6001099999999999</v>
      </c>
      <c r="R504" s="91">
        <f t="shared" si="291"/>
        <v>2.5628600000000001</v>
      </c>
      <c r="S504" s="91">
        <f t="shared" si="291"/>
        <v>2.5577999999999999</v>
      </c>
      <c r="T504" s="91">
        <f t="shared" si="291"/>
        <v>2.6063800000000001</v>
      </c>
      <c r="U504" s="91">
        <f t="shared" si="291"/>
        <v>2.6617099999999998</v>
      </c>
      <c r="V504" s="91">
        <f t="shared" si="291"/>
        <v>2.66181</v>
      </c>
      <c r="W504" s="91">
        <f t="shared" si="291"/>
        <v>2.6258400000000002</v>
      </c>
      <c r="X504" s="91">
        <f t="shared" si="291"/>
        <v>2.6150000000000002</v>
      </c>
      <c r="Y504" s="91">
        <f t="shared" si="291"/>
        <v>2.53538</v>
      </c>
      <c r="Z504" s="91">
        <f t="shared" si="291"/>
        <v>2.4522400000000002</v>
      </c>
      <c r="AA504" s="91">
        <f t="shared" si="291"/>
        <v>2.1880700000000002</v>
      </c>
    </row>
    <row r="505" spans="1:27" ht="12.75" hidden="1" customHeight="1" outlineLevel="1" x14ac:dyDescent="0.3">
      <c r="A505" s="99" t="s">
        <v>2770</v>
      </c>
      <c r="B505" s="63" t="s">
        <v>238</v>
      </c>
      <c r="C505" s="43" t="s">
        <v>79</v>
      </c>
      <c r="D505" s="44">
        <v>1440.62</v>
      </c>
      <c r="E505" s="44">
        <v>1280.82</v>
      </c>
      <c r="F505" s="44">
        <v>1205.8900000000001</v>
      </c>
      <c r="G505" s="44">
        <v>1191.3800000000001</v>
      </c>
      <c r="H505" s="44">
        <v>1196.33</v>
      </c>
      <c r="I505" s="44">
        <v>1264.96</v>
      </c>
      <c r="J505" s="44">
        <v>1356.43</v>
      </c>
      <c r="K505" s="44">
        <v>1491.88</v>
      </c>
      <c r="L505" s="44">
        <v>1745.62</v>
      </c>
      <c r="M505" s="44">
        <v>1827.26</v>
      </c>
      <c r="N505" s="44">
        <v>1881.27</v>
      </c>
      <c r="O505" s="44">
        <v>1904.1</v>
      </c>
      <c r="P505" s="44">
        <v>1898.29</v>
      </c>
      <c r="Q505" s="44">
        <v>1896.34</v>
      </c>
      <c r="R505" s="44">
        <v>1859.09</v>
      </c>
      <c r="S505" s="44">
        <v>1854.03</v>
      </c>
      <c r="T505" s="44">
        <v>1902.61</v>
      </c>
      <c r="U505" s="44">
        <v>1957.94</v>
      </c>
      <c r="V505" s="44">
        <v>1958.04</v>
      </c>
      <c r="W505" s="44">
        <v>1922.07</v>
      </c>
      <c r="X505" s="44">
        <v>1911.23</v>
      </c>
      <c r="Y505" s="44">
        <v>1831.61</v>
      </c>
      <c r="Z505" s="44">
        <v>1748.47</v>
      </c>
      <c r="AA505" s="44">
        <v>1484.3</v>
      </c>
    </row>
    <row r="506" spans="1:27" ht="12.75" hidden="1" customHeight="1" outlineLevel="1" x14ac:dyDescent="0.3">
      <c r="A506" s="99" t="s">
        <v>2771</v>
      </c>
      <c r="B506" s="63" t="s">
        <v>90</v>
      </c>
      <c r="C506" s="43" t="s">
        <v>79</v>
      </c>
      <c r="D506" s="44">
        <f>$D$456</f>
        <v>434.18</v>
      </c>
      <c r="E506" s="44">
        <f t="shared" ref="E506:AA506" si="292">$D$456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3">
      <c r="A507" s="99" t="s">
        <v>2772</v>
      </c>
      <c r="B507" s="63" t="s">
        <v>83</v>
      </c>
      <c r="C507" s="43" t="s">
        <v>79</v>
      </c>
      <c r="D507" s="44">
        <v>4.8</v>
      </c>
      <c r="E507" s="44">
        <v>4.8</v>
      </c>
      <c r="F507" s="44">
        <v>4.8</v>
      </c>
      <c r="G507" s="44">
        <v>4.8</v>
      </c>
      <c r="H507" s="44">
        <v>4.8</v>
      </c>
      <c r="I507" s="44">
        <v>4.8</v>
      </c>
      <c r="J507" s="44">
        <v>4.8</v>
      </c>
      <c r="K507" s="44">
        <v>4.8</v>
      </c>
      <c r="L507" s="44">
        <v>4.8</v>
      </c>
      <c r="M507" s="44">
        <v>4.8</v>
      </c>
      <c r="N507" s="44">
        <v>4.8</v>
      </c>
      <c r="O507" s="44">
        <v>4.8</v>
      </c>
      <c r="P507" s="44">
        <v>4.8</v>
      </c>
      <c r="Q507" s="44">
        <v>4.8</v>
      </c>
      <c r="R507" s="44">
        <v>4.8</v>
      </c>
      <c r="S507" s="44">
        <v>4.8</v>
      </c>
      <c r="T507" s="44">
        <v>4.8</v>
      </c>
      <c r="U507" s="44">
        <v>4.8</v>
      </c>
      <c r="V507" s="44">
        <v>4.8</v>
      </c>
      <c r="W507" s="44">
        <v>4.8</v>
      </c>
      <c r="X507" s="44">
        <v>4.8</v>
      </c>
      <c r="Y507" s="44">
        <v>4.8</v>
      </c>
      <c r="Z507" s="44">
        <v>4.8</v>
      </c>
      <c r="AA507" s="44">
        <v>4.8</v>
      </c>
    </row>
    <row r="508" spans="1:27" ht="12.75" hidden="1" customHeight="1" outlineLevel="1" x14ac:dyDescent="0.3">
      <c r="A508" s="99" t="s">
        <v>2773</v>
      </c>
      <c r="B508" s="63" t="s">
        <v>81</v>
      </c>
      <c r="C508" s="43" t="s">
        <v>79</v>
      </c>
      <c r="D508" s="44">
        <f>$D$11</f>
        <v>264.79000000000002</v>
      </c>
      <c r="E508" s="44">
        <f t="shared" ref="E508:AA508" si="293">$D$11</f>
        <v>264.79000000000002</v>
      </c>
      <c r="F508" s="44">
        <f t="shared" si="293"/>
        <v>264.79000000000002</v>
      </c>
      <c r="G508" s="44">
        <f t="shared" si="293"/>
        <v>264.79000000000002</v>
      </c>
      <c r="H508" s="44">
        <f t="shared" si="293"/>
        <v>264.79000000000002</v>
      </c>
      <c r="I508" s="44">
        <f t="shared" si="293"/>
        <v>264.79000000000002</v>
      </c>
      <c r="J508" s="44">
        <f t="shared" si="293"/>
        <v>264.79000000000002</v>
      </c>
      <c r="K508" s="44">
        <f t="shared" si="293"/>
        <v>264.79000000000002</v>
      </c>
      <c r="L508" s="44">
        <f t="shared" si="293"/>
        <v>264.79000000000002</v>
      </c>
      <c r="M508" s="44">
        <f t="shared" si="293"/>
        <v>264.79000000000002</v>
      </c>
      <c r="N508" s="44">
        <f t="shared" si="293"/>
        <v>264.79000000000002</v>
      </c>
      <c r="O508" s="44">
        <f t="shared" si="293"/>
        <v>264.79000000000002</v>
      </c>
      <c r="P508" s="44">
        <f t="shared" si="293"/>
        <v>264.79000000000002</v>
      </c>
      <c r="Q508" s="44">
        <f t="shared" si="293"/>
        <v>264.79000000000002</v>
      </c>
      <c r="R508" s="44">
        <f t="shared" si="293"/>
        <v>264.79000000000002</v>
      </c>
      <c r="S508" s="44">
        <f t="shared" si="293"/>
        <v>264.79000000000002</v>
      </c>
      <c r="T508" s="44">
        <f t="shared" si="293"/>
        <v>264.79000000000002</v>
      </c>
      <c r="U508" s="44">
        <f t="shared" si="293"/>
        <v>264.79000000000002</v>
      </c>
      <c r="V508" s="44">
        <f t="shared" si="293"/>
        <v>264.79000000000002</v>
      </c>
      <c r="W508" s="44">
        <f t="shared" si="293"/>
        <v>264.79000000000002</v>
      </c>
      <c r="X508" s="44">
        <f t="shared" si="293"/>
        <v>264.79000000000002</v>
      </c>
      <c r="Y508" s="44">
        <f t="shared" si="293"/>
        <v>264.79000000000002</v>
      </c>
      <c r="Z508" s="44">
        <f t="shared" si="293"/>
        <v>264.79000000000002</v>
      </c>
      <c r="AA508" s="44">
        <f t="shared" si="293"/>
        <v>264.79000000000002</v>
      </c>
    </row>
    <row r="509" spans="1:27" ht="13.8" collapsed="1" x14ac:dyDescent="0.3">
      <c r="A509" s="98" t="s">
        <v>2774</v>
      </c>
      <c r="B509" s="28" t="str">
        <f>"12"&amp;"."&amp;$B$753&amp;"."&amp;$B$754</f>
        <v>12.02.2024</v>
      </c>
      <c r="C509" s="90" t="s">
        <v>76</v>
      </c>
      <c r="D509" s="91">
        <f>ROUND(((D510+D511+D513+D512)/1000),5)</f>
        <v>2.0690900000000001</v>
      </c>
      <c r="E509" s="91">
        <f>ROUND(((E510+E511+E513+E512)/1000),5)</f>
        <v>1.9461200000000001</v>
      </c>
      <c r="F509" s="91">
        <f>ROUND(((F510+F511+F513+F512)/1000),5)</f>
        <v>1.9095</v>
      </c>
      <c r="G509" s="91">
        <f t="shared" ref="G509:AA509" si="294">ROUND(((G510+G511+G513+G512)/1000),5)</f>
        <v>1.9119600000000001</v>
      </c>
      <c r="H509" s="91">
        <f t="shared" si="294"/>
        <v>1.96418</v>
      </c>
      <c r="I509" s="91">
        <f t="shared" si="294"/>
        <v>2.0689600000000001</v>
      </c>
      <c r="J509" s="91">
        <f t="shared" si="294"/>
        <v>2.3812799999999998</v>
      </c>
      <c r="K509" s="91">
        <f t="shared" si="294"/>
        <v>2.57708</v>
      </c>
      <c r="L509" s="91">
        <f t="shared" si="294"/>
        <v>2.7145000000000001</v>
      </c>
      <c r="M509" s="91">
        <f t="shared" si="294"/>
        <v>2.7471800000000002</v>
      </c>
      <c r="N509" s="91">
        <f t="shared" si="294"/>
        <v>2.7793999999999999</v>
      </c>
      <c r="O509" s="91">
        <f t="shared" si="294"/>
        <v>2.8104800000000001</v>
      </c>
      <c r="P509" s="91">
        <f t="shared" si="294"/>
        <v>2.7750300000000001</v>
      </c>
      <c r="Q509" s="91">
        <f t="shared" si="294"/>
        <v>2.7940800000000001</v>
      </c>
      <c r="R509" s="91">
        <f t="shared" si="294"/>
        <v>2.7703199999999999</v>
      </c>
      <c r="S509" s="91">
        <f t="shared" si="294"/>
        <v>2.7164799999999998</v>
      </c>
      <c r="T509" s="91">
        <f t="shared" si="294"/>
        <v>2.7087599999999998</v>
      </c>
      <c r="U509" s="91">
        <f t="shared" si="294"/>
        <v>2.7107399999999999</v>
      </c>
      <c r="V509" s="91">
        <f t="shared" si="294"/>
        <v>2.7378900000000002</v>
      </c>
      <c r="W509" s="91">
        <f t="shared" si="294"/>
        <v>2.74682</v>
      </c>
      <c r="X509" s="91">
        <f t="shared" si="294"/>
        <v>2.6638000000000002</v>
      </c>
      <c r="Y509" s="91">
        <f t="shared" si="294"/>
        <v>2.5387400000000002</v>
      </c>
      <c r="Z509" s="91">
        <f t="shared" si="294"/>
        <v>2.3291400000000002</v>
      </c>
      <c r="AA509" s="91">
        <f t="shared" si="294"/>
        <v>2.1364299999999998</v>
      </c>
    </row>
    <row r="510" spans="1:27" ht="12.75" hidden="1" customHeight="1" outlineLevel="1" x14ac:dyDescent="0.3">
      <c r="A510" s="99" t="s">
        <v>2775</v>
      </c>
      <c r="B510" s="63" t="s">
        <v>238</v>
      </c>
      <c r="C510" s="43" t="s">
        <v>79</v>
      </c>
      <c r="D510" s="44">
        <v>1365.32</v>
      </c>
      <c r="E510" s="44">
        <v>1242.3499999999999</v>
      </c>
      <c r="F510" s="44">
        <v>1205.73</v>
      </c>
      <c r="G510" s="44">
        <v>1208.19</v>
      </c>
      <c r="H510" s="44">
        <v>1260.4100000000001</v>
      </c>
      <c r="I510" s="44">
        <v>1365.19</v>
      </c>
      <c r="J510" s="44">
        <v>1677.51</v>
      </c>
      <c r="K510" s="44">
        <v>1873.31</v>
      </c>
      <c r="L510" s="44">
        <v>2010.73</v>
      </c>
      <c r="M510" s="44">
        <v>2043.41</v>
      </c>
      <c r="N510" s="44">
        <v>2075.63</v>
      </c>
      <c r="O510" s="44">
        <v>2106.71</v>
      </c>
      <c r="P510" s="44">
        <v>2071.2600000000002</v>
      </c>
      <c r="Q510" s="44">
        <v>2090.31</v>
      </c>
      <c r="R510" s="44">
        <v>2066.5500000000002</v>
      </c>
      <c r="S510" s="44">
        <v>2012.71</v>
      </c>
      <c r="T510" s="44">
        <v>2004.99</v>
      </c>
      <c r="U510" s="44">
        <v>2006.97</v>
      </c>
      <c r="V510" s="44">
        <v>2034.12</v>
      </c>
      <c r="W510" s="44">
        <v>2043.05</v>
      </c>
      <c r="X510" s="44">
        <v>1960.03</v>
      </c>
      <c r="Y510" s="44">
        <v>1834.97</v>
      </c>
      <c r="Z510" s="44">
        <v>1625.37</v>
      </c>
      <c r="AA510" s="44">
        <v>1432.66</v>
      </c>
    </row>
    <row r="511" spans="1:27" ht="12.75" hidden="1" customHeight="1" outlineLevel="1" x14ac:dyDescent="0.3">
      <c r="A511" s="99" t="s">
        <v>2776</v>
      </c>
      <c r="B511" s="63" t="s">
        <v>90</v>
      </c>
      <c r="C511" s="43" t="s">
        <v>79</v>
      </c>
      <c r="D511" s="44">
        <f>$D$456</f>
        <v>434.18</v>
      </c>
      <c r="E511" s="44">
        <f t="shared" ref="E511:AA511" si="295">$D$456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3">
      <c r="A512" s="99" t="s">
        <v>2777</v>
      </c>
      <c r="B512" s="63" t="s">
        <v>83</v>
      </c>
      <c r="C512" s="43" t="s">
        <v>79</v>
      </c>
      <c r="D512" s="44">
        <v>4.8</v>
      </c>
      <c r="E512" s="44">
        <v>4.8</v>
      </c>
      <c r="F512" s="44">
        <v>4.8</v>
      </c>
      <c r="G512" s="44">
        <v>4.8</v>
      </c>
      <c r="H512" s="44">
        <v>4.8</v>
      </c>
      <c r="I512" s="44">
        <v>4.8</v>
      </c>
      <c r="J512" s="44">
        <v>4.8</v>
      </c>
      <c r="K512" s="44">
        <v>4.8</v>
      </c>
      <c r="L512" s="44">
        <v>4.8</v>
      </c>
      <c r="M512" s="44">
        <v>4.8</v>
      </c>
      <c r="N512" s="44">
        <v>4.8</v>
      </c>
      <c r="O512" s="44">
        <v>4.8</v>
      </c>
      <c r="P512" s="44">
        <v>4.8</v>
      </c>
      <c r="Q512" s="44">
        <v>4.8</v>
      </c>
      <c r="R512" s="44">
        <v>4.8</v>
      </c>
      <c r="S512" s="44">
        <v>4.8</v>
      </c>
      <c r="T512" s="44">
        <v>4.8</v>
      </c>
      <c r="U512" s="44">
        <v>4.8</v>
      </c>
      <c r="V512" s="44">
        <v>4.8</v>
      </c>
      <c r="W512" s="44">
        <v>4.8</v>
      </c>
      <c r="X512" s="44">
        <v>4.8</v>
      </c>
      <c r="Y512" s="44">
        <v>4.8</v>
      </c>
      <c r="Z512" s="44">
        <v>4.8</v>
      </c>
      <c r="AA512" s="44">
        <v>4.8</v>
      </c>
    </row>
    <row r="513" spans="1:27" ht="12.75" hidden="1" customHeight="1" outlineLevel="1" x14ac:dyDescent="0.3">
      <c r="A513" s="99" t="s">
        <v>2778</v>
      </c>
      <c r="B513" s="63" t="s">
        <v>81</v>
      </c>
      <c r="C513" s="43" t="s">
        <v>79</v>
      </c>
      <c r="D513" s="44">
        <f>$D$11</f>
        <v>264.79000000000002</v>
      </c>
      <c r="E513" s="44">
        <f t="shared" ref="E513:AA513" si="296">$D$11</f>
        <v>264.79000000000002</v>
      </c>
      <c r="F513" s="44">
        <f t="shared" si="296"/>
        <v>264.79000000000002</v>
      </c>
      <c r="G513" s="44">
        <f t="shared" si="296"/>
        <v>264.79000000000002</v>
      </c>
      <c r="H513" s="44">
        <f t="shared" si="296"/>
        <v>264.79000000000002</v>
      </c>
      <c r="I513" s="44">
        <f t="shared" si="296"/>
        <v>264.79000000000002</v>
      </c>
      <c r="J513" s="44">
        <f t="shared" si="296"/>
        <v>264.79000000000002</v>
      </c>
      <c r="K513" s="44">
        <f t="shared" si="296"/>
        <v>264.79000000000002</v>
      </c>
      <c r="L513" s="44">
        <f t="shared" si="296"/>
        <v>264.79000000000002</v>
      </c>
      <c r="M513" s="44">
        <f t="shared" si="296"/>
        <v>264.79000000000002</v>
      </c>
      <c r="N513" s="44">
        <f t="shared" si="296"/>
        <v>264.79000000000002</v>
      </c>
      <c r="O513" s="44">
        <f t="shared" si="296"/>
        <v>264.79000000000002</v>
      </c>
      <c r="P513" s="44">
        <f t="shared" si="296"/>
        <v>264.79000000000002</v>
      </c>
      <c r="Q513" s="44">
        <f t="shared" si="296"/>
        <v>264.79000000000002</v>
      </c>
      <c r="R513" s="44">
        <f t="shared" si="296"/>
        <v>264.79000000000002</v>
      </c>
      <c r="S513" s="44">
        <f t="shared" si="296"/>
        <v>264.79000000000002</v>
      </c>
      <c r="T513" s="44">
        <f t="shared" si="296"/>
        <v>264.79000000000002</v>
      </c>
      <c r="U513" s="44">
        <f t="shared" si="296"/>
        <v>264.79000000000002</v>
      </c>
      <c r="V513" s="44">
        <f t="shared" si="296"/>
        <v>264.79000000000002</v>
      </c>
      <c r="W513" s="44">
        <f t="shared" si="296"/>
        <v>264.79000000000002</v>
      </c>
      <c r="X513" s="44">
        <f t="shared" si="296"/>
        <v>264.79000000000002</v>
      </c>
      <c r="Y513" s="44">
        <f t="shared" si="296"/>
        <v>264.79000000000002</v>
      </c>
      <c r="Z513" s="44">
        <f t="shared" si="296"/>
        <v>264.79000000000002</v>
      </c>
      <c r="AA513" s="44">
        <f t="shared" si="296"/>
        <v>264.79000000000002</v>
      </c>
    </row>
    <row r="514" spans="1:27" ht="13.8" collapsed="1" x14ac:dyDescent="0.3">
      <c r="A514" s="98" t="s">
        <v>2779</v>
      </c>
      <c r="B514" s="28" t="str">
        <f>"13"&amp;"."&amp;$B$753&amp;"."&amp;$B$754</f>
        <v>13.02.2024</v>
      </c>
      <c r="C514" s="90" t="s">
        <v>76</v>
      </c>
      <c r="D514" s="91">
        <f>ROUND(((D515+D516+D518+D517)/1000),5)</f>
        <v>1.97496</v>
      </c>
      <c r="E514" s="91">
        <f>ROUND(((E515+E516+E518+E517)/1000),5)</f>
        <v>1.9162600000000001</v>
      </c>
      <c r="F514" s="91">
        <f>ROUND(((F515+F516+F518+F517)/1000),5)</f>
        <v>1.8899600000000001</v>
      </c>
      <c r="G514" s="91">
        <f t="shared" ref="G514:AA514" si="297">ROUND(((G515+G516+G518+G517)/1000),5)</f>
        <v>1.8891800000000001</v>
      </c>
      <c r="H514" s="91">
        <f t="shared" si="297"/>
        <v>1.91971</v>
      </c>
      <c r="I514" s="91">
        <f t="shared" si="297"/>
        <v>2.00739</v>
      </c>
      <c r="J514" s="91">
        <f t="shared" si="297"/>
        <v>2.2001900000000001</v>
      </c>
      <c r="K514" s="91">
        <f t="shared" si="297"/>
        <v>2.5491299999999999</v>
      </c>
      <c r="L514" s="91">
        <f t="shared" si="297"/>
        <v>2.6334900000000001</v>
      </c>
      <c r="M514" s="91">
        <f t="shared" si="297"/>
        <v>2.6378900000000001</v>
      </c>
      <c r="N514" s="91">
        <f t="shared" si="297"/>
        <v>2.65551</v>
      </c>
      <c r="O514" s="91">
        <f t="shared" si="297"/>
        <v>2.73339</v>
      </c>
      <c r="P514" s="91">
        <f t="shared" si="297"/>
        <v>2.7103799999999998</v>
      </c>
      <c r="Q514" s="91">
        <f t="shared" si="297"/>
        <v>2.7281499999999999</v>
      </c>
      <c r="R514" s="91">
        <f t="shared" si="297"/>
        <v>2.7185299999999999</v>
      </c>
      <c r="S514" s="91">
        <f t="shared" si="297"/>
        <v>2.64866</v>
      </c>
      <c r="T514" s="91">
        <f t="shared" si="297"/>
        <v>2.6388600000000002</v>
      </c>
      <c r="U514" s="91">
        <f t="shared" si="297"/>
        <v>2.6592099999999999</v>
      </c>
      <c r="V514" s="91">
        <f t="shared" si="297"/>
        <v>2.6950599999999998</v>
      </c>
      <c r="W514" s="91">
        <f t="shared" si="297"/>
        <v>2.71157</v>
      </c>
      <c r="X514" s="91">
        <f t="shared" si="297"/>
        <v>2.6139999999999999</v>
      </c>
      <c r="Y514" s="91">
        <f t="shared" si="297"/>
        <v>2.5489700000000002</v>
      </c>
      <c r="Z514" s="91">
        <f t="shared" si="297"/>
        <v>2.24939</v>
      </c>
      <c r="AA514" s="91">
        <f t="shared" si="297"/>
        <v>2.1668400000000001</v>
      </c>
    </row>
    <row r="515" spans="1:27" ht="12.75" hidden="1" customHeight="1" outlineLevel="1" x14ac:dyDescent="0.3">
      <c r="A515" s="99" t="s">
        <v>2780</v>
      </c>
      <c r="B515" s="63" t="s">
        <v>238</v>
      </c>
      <c r="C515" s="43" t="s">
        <v>79</v>
      </c>
      <c r="D515" s="44">
        <v>1271.19</v>
      </c>
      <c r="E515" s="44">
        <v>1212.49</v>
      </c>
      <c r="F515" s="44">
        <v>1186.19</v>
      </c>
      <c r="G515" s="44">
        <v>1185.4100000000001</v>
      </c>
      <c r="H515" s="44">
        <v>1215.94</v>
      </c>
      <c r="I515" s="44">
        <v>1303.6199999999999</v>
      </c>
      <c r="J515" s="44">
        <v>1496.42</v>
      </c>
      <c r="K515" s="44">
        <v>1845.36</v>
      </c>
      <c r="L515" s="44">
        <v>1929.72</v>
      </c>
      <c r="M515" s="44">
        <v>1934.12</v>
      </c>
      <c r="N515" s="44">
        <v>1951.74</v>
      </c>
      <c r="O515" s="44">
        <v>2029.62</v>
      </c>
      <c r="P515" s="44">
        <v>2006.61</v>
      </c>
      <c r="Q515" s="44">
        <v>2024.38</v>
      </c>
      <c r="R515" s="44">
        <v>2014.76</v>
      </c>
      <c r="S515" s="44">
        <v>1944.89</v>
      </c>
      <c r="T515" s="44">
        <v>1935.09</v>
      </c>
      <c r="U515" s="44">
        <v>1955.44</v>
      </c>
      <c r="V515" s="44">
        <v>1991.29</v>
      </c>
      <c r="W515" s="44">
        <v>2007.8</v>
      </c>
      <c r="X515" s="44">
        <v>1910.23</v>
      </c>
      <c r="Y515" s="44">
        <v>1845.2</v>
      </c>
      <c r="Z515" s="44">
        <v>1545.62</v>
      </c>
      <c r="AA515" s="44">
        <v>1463.07</v>
      </c>
    </row>
    <row r="516" spans="1:27" ht="12.75" hidden="1" customHeight="1" outlineLevel="1" x14ac:dyDescent="0.3">
      <c r="A516" s="99" t="s">
        <v>2781</v>
      </c>
      <c r="B516" s="63" t="s">
        <v>90</v>
      </c>
      <c r="C516" s="43" t="s">
        <v>79</v>
      </c>
      <c r="D516" s="44">
        <f>$D$456</f>
        <v>434.18</v>
      </c>
      <c r="E516" s="44">
        <f t="shared" ref="E516:AA516" si="298">$D$456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3">
      <c r="A517" s="99" t="s">
        <v>2782</v>
      </c>
      <c r="B517" s="63" t="s">
        <v>83</v>
      </c>
      <c r="C517" s="43" t="s">
        <v>79</v>
      </c>
      <c r="D517" s="44">
        <v>4.8</v>
      </c>
      <c r="E517" s="44">
        <v>4.8</v>
      </c>
      <c r="F517" s="44">
        <v>4.8</v>
      </c>
      <c r="G517" s="44">
        <v>4.8</v>
      </c>
      <c r="H517" s="44">
        <v>4.8</v>
      </c>
      <c r="I517" s="44">
        <v>4.8</v>
      </c>
      <c r="J517" s="44">
        <v>4.8</v>
      </c>
      <c r="K517" s="44">
        <v>4.8</v>
      </c>
      <c r="L517" s="44">
        <v>4.8</v>
      </c>
      <c r="M517" s="44">
        <v>4.8</v>
      </c>
      <c r="N517" s="44">
        <v>4.8</v>
      </c>
      <c r="O517" s="44">
        <v>4.8</v>
      </c>
      <c r="P517" s="44">
        <v>4.8</v>
      </c>
      <c r="Q517" s="44">
        <v>4.8</v>
      </c>
      <c r="R517" s="44">
        <v>4.8</v>
      </c>
      <c r="S517" s="44">
        <v>4.8</v>
      </c>
      <c r="T517" s="44">
        <v>4.8</v>
      </c>
      <c r="U517" s="44">
        <v>4.8</v>
      </c>
      <c r="V517" s="44">
        <v>4.8</v>
      </c>
      <c r="W517" s="44">
        <v>4.8</v>
      </c>
      <c r="X517" s="44">
        <v>4.8</v>
      </c>
      <c r="Y517" s="44">
        <v>4.8</v>
      </c>
      <c r="Z517" s="44">
        <v>4.8</v>
      </c>
      <c r="AA517" s="44">
        <v>4.8</v>
      </c>
    </row>
    <row r="518" spans="1:27" ht="12.75" hidden="1" customHeight="1" outlineLevel="1" x14ac:dyDescent="0.3">
      <c r="A518" s="99" t="s">
        <v>2783</v>
      </c>
      <c r="B518" s="63" t="s">
        <v>81</v>
      </c>
      <c r="C518" s="43" t="s">
        <v>79</v>
      </c>
      <c r="D518" s="44">
        <f>$D$11</f>
        <v>264.79000000000002</v>
      </c>
      <c r="E518" s="44">
        <f t="shared" ref="E518:AA518" si="299">$D$11</f>
        <v>264.79000000000002</v>
      </c>
      <c r="F518" s="44">
        <f t="shared" si="299"/>
        <v>264.79000000000002</v>
      </c>
      <c r="G518" s="44">
        <f t="shared" si="299"/>
        <v>264.79000000000002</v>
      </c>
      <c r="H518" s="44">
        <f t="shared" si="299"/>
        <v>264.79000000000002</v>
      </c>
      <c r="I518" s="44">
        <f t="shared" si="299"/>
        <v>264.79000000000002</v>
      </c>
      <c r="J518" s="44">
        <f t="shared" si="299"/>
        <v>264.79000000000002</v>
      </c>
      <c r="K518" s="44">
        <f t="shared" si="299"/>
        <v>264.79000000000002</v>
      </c>
      <c r="L518" s="44">
        <f t="shared" si="299"/>
        <v>264.79000000000002</v>
      </c>
      <c r="M518" s="44">
        <f t="shared" si="299"/>
        <v>264.79000000000002</v>
      </c>
      <c r="N518" s="44">
        <f t="shared" si="299"/>
        <v>264.79000000000002</v>
      </c>
      <c r="O518" s="44">
        <f t="shared" si="299"/>
        <v>264.79000000000002</v>
      </c>
      <c r="P518" s="44">
        <f t="shared" si="299"/>
        <v>264.79000000000002</v>
      </c>
      <c r="Q518" s="44">
        <f t="shared" si="299"/>
        <v>264.79000000000002</v>
      </c>
      <c r="R518" s="44">
        <f t="shared" si="299"/>
        <v>264.79000000000002</v>
      </c>
      <c r="S518" s="44">
        <f t="shared" si="299"/>
        <v>264.79000000000002</v>
      </c>
      <c r="T518" s="44">
        <f t="shared" si="299"/>
        <v>264.79000000000002</v>
      </c>
      <c r="U518" s="44">
        <f t="shared" si="299"/>
        <v>264.79000000000002</v>
      </c>
      <c r="V518" s="44">
        <f t="shared" si="299"/>
        <v>264.79000000000002</v>
      </c>
      <c r="W518" s="44">
        <f t="shared" si="299"/>
        <v>264.79000000000002</v>
      </c>
      <c r="X518" s="44">
        <f t="shared" si="299"/>
        <v>264.79000000000002</v>
      </c>
      <c r="Y518" s="44">
        <f t="shared" si="299"/>
        <v>264.79000000000002</v>
      </c>
      <c r="Z518" s="44">
        <f t="shared" si="299"/>
        <v>264.79000000000002</v>
      </c>
      <c r="AA518" s="44">
        <f t="shared" si="299"/>
        <v>264.79000000000002</v>
      </c>
    </row>
    <row r="519" spans="1:27" ht="13.8" collapsed="1" x14ac:dyDescent="0.3">
      <c r="A519" s="98" t="s">
        <v>2784</v>
      </c>
      <c r="B519" s="28" t="str">
        <f>"14"&amp;"."&amp;$B$753&amp;"."&amp;$B$754</f>
        <v>14.02.2024</v>
      </c>
      <c r="C519" s="90" t="s">
        <v>76</v>
      </c>
      <c r="D519" s="91">
        <f>ROUND(((D520+D521+D523+D522)/1000),5)</f>
        <v>1.98587</v>
      </c>
      <c r="E519" s="91">
        <f>ROUND(((E520+E521+E523+E522)/1000),5)</f>
        <v>1.93076</v>
      </c>
      <c r="F519" s="91">
        <f>ROUND(((F520+F521+F523+F522)/1000),5)</f>
        <v>1.88114</v>
      </c>
      <c r="G519" s="91">
        <f t="shared" ref="G519:AA519" si="300">ROUND(((G520+G521+G523+G522)/1000),5)</f>
        <v>1.8802700000000001</v>
      </c>
      <c r="H519" s="91">
        <f t="shared" si="300"/>
        <v>1.90211</v>
      </c>
      <c r="I519" s="91">
        <f t="shared" si="300"/>
        <v>1.99674</v>
      </c>
      <c r="J519" s="91">
        <f t="shared" si="300"/>
        <v>2.2006999999999999</v>
      </c>
      <c r="K519" s="91">
        <f t="shared" si="300"/>
        <v>2.5691999999999999</v>
      </c>
      <c r="L519" s="91">
        <f t="shared" si="300"/>
        <v>2.63984</v>
      </c>
      <c r="M519" s="91">
        <f t="shared" si="300"/>
        <v>2.6685599999999998</v>
      </c>
      <c r="N519" s="91">
        <f t="shared" si="300"/>
        <v>2.6960099999999998</v>
      </c>
      <c r="O519" s="91">
        <f t="shared" si="300"/>
        <v>2.73977</v>
      </c>
      <c r="P519" s="91">
        <f t="shared" si="300"/>
        <v>2.7206899999999998</v>
      </c>
      <c r="Q519" s="91">
        <f t="shared" si="300"/>
        <v>2.7206600000000001</v>
      </c>
      <c r="R519" s="91">
        <f t="shared" si="300"/>
        <v>2.71292</v>
      </c>
      <c r="S519" s="91">
        <f t="shared" si="300"/>
        <v>2.6529600000000002</v>
      </c>
      <c r="T519" s="91">
        <f t="shared" si="300"/>
        <v>2.6361699999999999</v>
      </c>
      <c r="U519" s="91">
        <f t="shared" si="300"/>
        <v>2.66777</v>
      </c>
      <c r="V519" s="91">
        <f t="shared" si="300"/>
        <v>2.7598500000000001</v>
      </c>
      <c r="W519" s="91">
        <f t="shared" si="300"/>
        <v>2.69163</v>
      </c>
      <c r="X519" s="91">
        <f t="shared" si="300"/>
        <v>2.5860599999999998</v>
      </c>
      <c r="Y519" s="91">
        <f t="shared" si="300"/>
        <v>2.55307</v>
      </c>
      <c r="Z519" s="91">
        <f t="shared" si="300"/>
        <v>2.2205400000000002</v>
      </c>
      <c r="AA519" s="91">
        <f t="shared" si="300"/>
        <v>2.01023</v>
      </c>
    </row>
    <row r="520" spans="1:27" ht="12.75" hidden="1" customHeight="1" outlineLevel="1" x14ac:dyDescent="0.3">
      <c r="A520" s="99" t="s">
        <v>2785</v>
      </c>
      <c r="B520" s="63" t="s">
        <v>238</v>
      </c>
      <c r="C520" s="43" t="s">
        <v>79</v>
      </c>
      <c r="D520" s="44">
        <v>1282.0999999999999</v>
      </c>
      <c r="E520" s="44">
        <v>1226.99</v>
      </c>
      <c r="F520" s="44">
        <v>1177.3699999999999</v>
      </c>
      <c r="G520" s="44">
        <v>1176.5</v>
      </c>
      <c r="H520" s="44">
        <v>1198.3399999999999</v>
      </c>
      <c r="I520" s="44">
        <v>1292.97</v>
      </c>
      <c r="J520" s="44">
        <v>1496.93</v>
      </c>
      <c r="K520" s="44">
        <v>1865.43</v>
      </c>
      <c r="L520" s="44">
        <v>1936.07</v>
      </c>
      <c r="M520" s="44">
        <v>1964.79</v>
      </c>
      <c r="N520" s="44">
        <v>1992.24</v>
      </c>
      <c r="O520" s="44">
        <v>2036</v>
      </c>
      <c r="P520" s="44">
        <v>2016.92</v>
      </c>
      <c r="Q520" s="44">
        <v>2016.89</v>
      </c>
      <c r="R520" s="44">
        <v>2009.15</v>
      </c>
      <c r="S520" s="44">
        <v>1949.19</v>
      </c>
      <c r="T520" s="44">
        <v>1932.4</v>
      </c>
      <c r="U520" s="44">
        <v>1964</v>
      </c>
      <c r="V520" s="44">
        <v>2056.08</v>
      </c>
      <c r="W520" s="44">
        <v>1987.86</v>
      </c>
      <c r="X520" s="44">
        <v>1882.29</v>
      </c>
      <c r="Y520" s="44">
        <v>1849.3</v>
      </c>
      <c r="Z520" s="44">
        <v>1516.77</v>
      </c>
      <c r="AA520" s="44">
        <v>1306.46</v>
      </c>
    </row>
    <row r="521" spans="1:27" ht="12.75" hidden="1" customHeight="1" outlineLevel="1" x14ac:dyDescent="0.3">
      <c r="A521" s="99" t="s">
        <v>2786</v>
      </c>
      <c r="B521" s="63" t="s">
        <v>90</v>
      </c>
      <c r="C521" s="43" t="s">
        <v>79</v>
      </c>
      <c r="D521" s="44">
        <f>$D$456</f>
        <v>434.18</v>
      </c>
      <c r="E521" s="44">
        <f t="shared" ref="E521:AA521" si="301">$D$456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3">
      <c r="A522" s="99" t="s">
        <v>2787</v>
      </c>
      <c r="B522" s="63" t="s">
        <v>83</v>
      </c>
      <c r="C522" s="43" t="s">
        <v>79</v>
      </c>
      <c r="D522" s="44">
        <v>4.8</v>
      </c>
      <c r="E522" s="44">
        <v>4.8</v>
      </c>
      <c r="F522" s="44">
        <v>4.8</v>
      </c>
      <c r="G522" s="44">
        <v>4.8</v>
      </c>
      <c r="H522" s="44">
        <v>4.8</v>
      </c>
      <c r="I522" s="44">
        <v>4.8</v>
      </c>
      <c r="J522" s="44">
        <v>4.8</v>
      </c>
      <c r="K522" s="44">
        <v>4.8</v>
      </c>
      <c r="L522" s="44">
        <v>4.8</v>
      </c>
      <c r="M522" s="44">
        <v>4.8</v>
      </c>
      <c r="N522" s="44">
        <v>4.8</v>
      </c>
      <c r="O522" s="44">
        <v>4.8</v>
      </c>
      <c r="P522" s="44">
        <v>4.8</v>
      </c>
      <c r="Q522" s="44">
        <v>4.8</v>
      </c>
      <c r="R522" s="44">
        <v>4.8</v>
      </c>
      <c r="S522" s="44">
        <v>4.8</v>
      </c>
      <c r="T522" s="44">
        <v>4.8</v>
      </c>
      <c r="U522" s="44">
        <v>4.8</v>
      </c>
      <c r="V522" s="44">
        <v>4.8</v>
      </c>
      <c r="W522" s="44">
        <v>4.8</v>
      </c>
      <c r="X522" s="44">
        <v>4.8</v>
      </c>
      <c r="Y522" s="44">
        <v>4.8</v>
      </c>
      <c r="Z522" s="44">
        <v>4.8</v>
      </c>
      <c r="AA522" s="44">
        <v>4.8</v>
      </c>
    </row>
    <row r="523" spans="1:27" ht="12.75" hidden="1" customHeight="1" outlineLevel="1" x14ac:dyDescent="0.3">
      <c r="A523" s="99" t="s">
        <v>2788</v>
      </c>
      <c r="B523" s="63" t="s">
        <v>81</v>
      </c>
      <c r="C523" s="43" t="s">
        <v>79</v>
      </c>
      <c r="D523" s="44">
        <f>$D$11</f>
        <v>264.79000000000002</v>
      </c>
      <c r="E523" s="44">
        <f t="shared" ref="E523:AA523" si="302">$D$11</f>
        <v>264.79000000000002</v>
      </c>
      <c r="F523" s="44">
        <f t="shared" si="302"/>
        <v>264.79000000000002</v>
      </c>
      <c r="G523" s="44">
        <f t="shared" si="302"/>
        <v>264.79000000000002</v>
      </c>
      <c r="H523" s="44">
        <f t="shared" si="302"/>
        <v>264.79000000000002</v>
      </c>
      <c r="I523" s="44">
        <f t="shared" si="302"/>
        <v>264.79000000000002</v>
      </c>
      <c r="J523" s="44">
        <f t="shared" si="302"/>
        <v>264.79000000000002</v>
      </c>
      <c r="K523" s="44">
        <f t="shared" si="302"/>
        <v>264.79000000000002</v>
      </c>
      <c r="L523" s="44">
        <f t="shared" si="302"/>
        <v>264.79000000000002</v>
      </c>
      <c r="M523" s="44">
        <f t="shared" si="302"/>
        <v>264.79000000000002</v>
      </c>
      <c r="N523" s="44">
        <f t="shared" si="302"/>
        <v>264.79000000000002</v>
      </c>
      <c r="O523" s="44">
        <f t="shared" si="302"/>
        <v>264.79000000000002</v>
      </c>
      <c r="P523" s="44">
        <f t="shared" si="302"/>
        <v>264.79000000000002</v>
      </c>
      <c r="Q523" s="44">
        <f t="shared" si="302"/>
        <v>264.79000000000002</v>
      </c>
      <c r="R523" s="44">
        <f t="shared" si="302"/>
        <v>264.79000000000002</v>
      </c>
      <c r="S523" s="44">
        <f t="shared" si="302"/>
        <v>264.79000000000002</v>
      </c>
      <c r="T523" s="44">
        <f t="shared" si="302"/>
        <v>264.79000000000002</v>
      </c>
      <c r="U523" s="44">
        <f t="shared" si="302"/>
        <v>264.79000000000002</v>
      </c>
      <c r="V523" s="44">
        <f t="shared" si="302"/>
        <v>264.79000000000002</v>
      </c>
      <c r="W523" s="44">
        <f t="shared" si="302"/>
        <v>264.79000000000002</v>
      </c>
      <c r="X523" s="44">
        <f t="shared" si="302"/>
        <v>264.79000000000002</v>
      </c>
      <c r="Y523" s="44">
        <f t="shared" si="302"/>
        <v>264.79000000000002</v>
      </c>
      <c r="Z523" s="44">
        <f t="shared" si="302"/>
        <v>264.79000000000002</v>
      </c>
      <c r="AA523" s="44">
        <f t="shared" si="302"/>
        <v>264.79000000000002</v>
      </c>
    </row>
    <row r="524" spans="1:27" ht="13.8" collapsed="1" x14ac:dyDescent="0.3">
      <c r="A524" s="98" t="s">
        <v>2789</v>
      </c>
      <c r="B524" s="28" t="str">
        <f>"15"&amp;"."&amp;$B$753&amp;"."&amp;$B$754</f>
        <v>15.02.2024</v>
      </c>
      <c r="C524" s="90" t="s">
        <v>76</v>
      </c>
      <c r="D524" s="91">
        <f>ROUND(((D525+D526+D528+D527)/1000),5)</f>
        <v>1.95082</v>
      </c>
      <c r="E524" s="91">
        <f>ROUND(((E525+E526+E528+E527)/1000),5)</f>
        <v>1.8810500000000001</v>
      </c>
      <c r="F524" s="91">
        <f>ROUND(((F525+F526+F528+F527)/1000),5)</f>
        <v>1.8398399999999999</v>
      </c>
      <c r="G524" s="91">
        <f t="shared" ref="G524:AA524" si="303">ROUND(((G525+G526+G528+G527)/1000),5)</f>
        <v>1.8182199999999999</v>
      </c>
      <c r="H524" s="91">
        <f t="shared" si="303"/>
        <v>1.88859</v>
      </c>
      <c r="I524" s="91">
        <f t="shared" si="303"/>
        <v>2.0025300000000001</v>
      </c>
      <c r="J524" s="91">
        <f t="shared" si="303"/>
        <v>2.1807400000000001</v>
      </c>
      <c r="K524" s="91">
        <f t="shared" si="303"/>
        <v>2.5485799999999998</v>
      </c>
      <c r="L524" s="91">
        <f t="shared" si="303"/>
        <v>2.6357200000000001</v>
      </c>
      <c r="M524" s="91">
        <f t="shared" si="303"/>
        <v>2.60975</v>
      </c>
      <c r="N524" s="91">
        <f t="shared" si="303"/>
        <v>2.6392500000000001</v>
      </c>
      <c r="O524" s="91">
        <f t="shared" si="303"/>
        <v>2.7331500000000002</v>
      </c>
      <c r="P524" s="91">
        <f t="shared" si="303"/>
        <v>2.7401300000000002</v>
      </c>
      <c r="Q524" s="91">
        <f t="shared" si="303"/>
        <v>2.7576900000000002</v>
      </c>
      <c r="R524" s="91">
        <f t="shared" si="303"/>
        <v>2.7114199999999999</v>
      </c>
      <c r="S524" s="91">
        <f t="shared" si="303"/>
        <v>2.6100099999999999</v>
      </c>
      <c r="T524" s="91">
        <f t="shared" si="303"/>
        <v>2.5870600000000001</v>
      </c>
      <c r="U524" s="91">
        <f t="shared" si="303"/>
        <v>2.6025499999999999</v>
      </c>
      <c r="V524" s="91">
        <f t="shared" si="303"/>
        <v>2.6191800000000001</v>
      </c>
      <c r="W524" s="91">
        <f t="shared" si="303"/>
        <v>2.6366399999999999</v>
      </c>
      <c r="X524" s="91">
        <f t="shared" si="303"/>
        <v>2.5699399999999999</v>
      </c>
      <c r="Y524" s="91">
        <f t="shared" si="303"/>
        <v>2.5492599999999999</v>
      </c>
      <c r="Z524" s="91">
        <f t="shared" si="303"/>
        <v>2.25101</v>
      </c>
      <c r="AA524" s="91">
        <f t="shared" si="303"/>
        <v>2.1349100000000001</v>
      </c>
    </row>
    <row r="525" spans="1:27" ht="12.75" hidden="1" customHeight="1" outlineLevel="1" x14ac:dyDescent="0.3">
      <c r="A525" s="99" t="s">
        <v>2790</v>
      </c>
      <c r="B525" s="63" t="s">
        <v>238</v>
      </c>
      <c r="C525" s="43" t="s">
        <v>79</v>
      </c>
      <c r="D525" s="44">
        <v>1247.05</v>
      </c>
      <c r="E525" s="44">
        <v>1177.28</v>
      </c>
      <c r="F525" s="44">
        <v>1136.07</v>
      </c>
      <c r="G525" s="44">
        <v>1114.45</v>
      </c>
      <c r="H525" s="44">
        <v>1184.82</v>
      </c>
      <c r="I525" s="44">
        <v>1298.76</v>
      </c>
      <c r="J525" s="44">
        <v>1476.97</v>
      </c>
      <c r="K525" s="44">
        <v>1844.81</v>
      </c>
      <c r="L525" s="44">
        <v>1931.95</v>
      </c>
      <c r="M525" s="44">
        <v>1905.98</v>
      </c>
      <c r="N525" s="44">
        <v>1935.48</v>
      </c>
      <c r="O525" s="44">
        <v>2029.38</v>
      </c>
      <c r="P525" s="44">
        <v>2036.36</v>
      </c>
      <c r="Q525" s="44">
        <v>2053.92</v>
      </c>
      <c r="R525" s="44">
        <v>2007.65</v>
      </c>
      <c r="S525" s="44">
        <v>1906.24</v>
      </c>
      <c r="T525" s="44">
        <v>1883.29</v>
      </c>
      <c r="U525" s="44">
        <v>1898.78</v>
      </c>
      <c r="V525" s="44">
        <v>1915.41</v>
      </c>
      <c r="W525" s="44">
        <v>1932.87</v>
      </c>
      <c r="X525" s="44">
        <v>1866.17</v>
      </c>
      <c r="Y525" s="44">
        <v>1845.49</v>
      </c>
      <c r="Z525" s="44">
        <v>1547.24</v>
      </c>
      <c r="AA525" s="44">
        <v>1431.14</v>
      </c>
    </row>
    <row r="526" spans="1:27" ht="12.75" hidden="1" customHeight="1" outlineLevel="1" x14ac:dyDescent="0.3">
      <c r="A526" s="99" t="s">
        <v>2791</v>
      </c>
      <c r="B526" s="63" t="s">
        <v>90</v>
      </c>
      <c r="C526" s="43" t="s">
        <v>79</v>
      </c>
      <c r="D526" s="44">
        <f>$D$456</f>
        <v>434.18</v>
      </c>
      <c r="E526" s="44">
        <f t="shared" ref="E526:AA526" si="304">$D$456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3">
      <c r="A527" s="99" t="s">
        <v>2792</v>
      </c>
      <c r="B527" s="63" t="s">
        <v>83</v>
      </c>
      <c r="C527" s="43" t="s">
        <v>79</v>
      </c>
      <c r="D527" s="44">
        <v>4.8</v>
      </c>
      <c r="E527" s="44">
        <v>4.8</v>
      </c>
      <c r="F527" s="44">
        <v>4.8</v>
      </c>
      <c r="G527" s="44">
        <v>4.8</v>
      </c>
      <c r="H527" s="44">
        <v>4.8</v>
      </c>
      <c r="I527" s="44">
        <v>4.8</v>
      </c>
      <c r="J527" s="44">
        <v>4.8</v>
      </c>
      <c r="K527" s="44">
        <v>4.8</v>
      </c>
      <c r="L527" s="44">
        <v>4.8</v>
      </c>
      <c r="M527" s="44">
        <v>4.8</v>
      </c>
      <c r="N527" s="44">
        <v>4.8</v>
      </c>
      <c r="O527" s="44">
        <v>4.8</v>
      </c>
      <c r="P527" s="44">
        <v>4.8</v>
      </c>
      <c r="Q527" s="44">
        <v>4.8</v>
      </c>
      <c r="R527" s="44">
        <v>4.8</v>
      </c>
      <c r="S527" s="44">
        <v>4.8</v>
      </c>
      <c r="T527" s="44">
        <v>4.8</v>
      </c>
      <c r="U527" s="44">
        <v>4.8</v>
      </c>
      <c r="V527" s="44">
        <v>4.8</v>
      </c>
      <c r="W527" s="44">
        <v>4.8</v>
      </c>
      <c r="X527" s="44">
        <v>4.8</v>
      </c>
      <c r="Y527" s="44">
        <v>4.8</v>
      </c>
      <c r="Z527" s="44">
        <v>4.8</v>
      </c>
      <c r="AA527" s="44">
        <v>4.8</v>
      </c>
    </row>
    <row r="528" spans="1:27" ht="12.75" hidden="1" customHeight="1" outlineLevel="1" x14ac:dyDescent="0.3">
      <c r="A528" s="99" t="s">
        <v>2793</v>
      </c>
      <c r="B528" s="63" t="s">
        <v>81</v>
      </c>
      <c r="C528" s="43" t="s">
        <v>79</v>
      </c>
      <c r="D528" s="44">
        <f>$D$11</f>
        <v>264.79000000000002</v>
      </c>
      <c r="E528" s="44">
        <f t="shared" ref="E528:AA528" si="305">$D$11</f>
        <v>264.79000000000002</v>
      </c>
      <c r="F528" s="44">
        <f t="shared" si="305"/>
        <v>264.79000000000002</v>
      </c>
      <c r="G528" s="44">
        <f t="shared" si="305"/>
        <v>264.79000000000002</v>
      </c>
      <c r="H528" s="44">
        <f t="shared" si="305"/>
        <v>264.79000000000002</v>
      </c>
      <c r="I528" s="44">
        <f t="shared" si="305"/>
        <v>264.79000000000002</v>
      </c>
      <c r="J528" s="44">
        <f t="shared" si="305"/>
        <v>264.79000000000002</v>
      </c>
      <c r="K528" s="44">
        <f t="shared" si="305"/>
        <v>264.79000000000002</v>
      </c>
      <c r="L528" s="44">
        <f t="shared" si="305"/>
        <v>264.79000000000002</v>
      </c>
      <c r="M528" s="44">
        <f t="shared" si="305"/>
        <v>264.79000000000002</v>
      </c>
      <c r="N528" s="44">
        <f t="shared" si="305"/>
        <v>264.79000000000002</v>
      </c>
      <c r="O528" s="44">
        <f t="shared" si="305"/>
        <v>264.79000000000002</v>
      </c>
      <c r="P528" s="44">
        <f t="shared" si="305"/>
        <v>264.79000000000002</v>
      </c>
      <c r="Q528" s="44">
        <f t="shared" si="305"/>
        <v>264.79000000000002</v>
      </c>
      <c r="R528" s="44">
        <f t="shared" si="305"/>
        <v>264.79000000000002</v>
      </c>
      <c r="S528" s="44">
        <f t="shared" si="305"/>
        <v>264.79000000000002</v>
      </c>
      <c r="T528" s="44">
        <f t="shared" si="305"/>
        <v>264.79000000000002</v>
      </c>
      <c r="U528" s="44">
        <f t="shared" si="305"/>
        <v>264.79000000000002</v>
      </c>
      <c r="V528" s="44">
        <f t="shared" si="305"/>
        <v>264.79000000000002</v>
      </c>
      <c r="W528" s="44">
        <f t="shared" si="305"/>
        <v>264.79000000000002</v>
      </c>
      <c r="X528" s="44">
        <f t="shared" si="305"/>
        <v>264.79000000000002</v>
      </c>
      <c r="Y528" s="44">
        <f t="shared" si="305"/>
        <v>264.79000000000002</v>
      </c>
      <c r="Z528" s="44">
        <f t="shared" si="305"/>
        <v>264.79000000000002</v>
      </c>
      <c r="AA528" s="44">
        <f t="shared" si="305"/>
        <v>264.79000000000002</v>
      </c>
    </row>
    <row r="529" spans="1:27" ht="13.8" collapsed="1" x14ac:dyDescent="0.3">
      <c r="A529" s="98" t="s">
        <v>2794</v>
      </c>
      <c r="B529" s="28" t="str">
        <f>"16"&amp;"."&amp;$B$753&amp;"."&amp;$B$754</f>
        <v>16.02.2024</v>
      </c>
      <c r="C529" s="90" t="s">
        <v>76</v>
      </c>
      <c r="D529" s="91">
        <f>ROUND(((D530+D531+D533+D532)/1000),5)</f>
        <v>1.9785900000000001</v>
      </c>
      <c r="E529" s="91">
        <f>ROUND(((E530+E531+E533+E532)/1000),5)</f>
        <v>1.8818600000000001</v>
      </c>
      <c r="F529" s="91">
        <f>ROUND(((F530+F531+F533+F532)/1000),5)</f>
        <v>1.85748</v>
      </c>
      <c r="G529" s="91">
        <f t="shared" ref="G529:AA529" si="306">ROUND(((G530+G531+G533+G532)/1000),5)</f>
        <v>1.84836</v>
      </c>
      <c r="H529" s="91">
        <f t="shared" si="306"/>
        <v>1.9146700000000001</v>
      </c>
      <c r="I529" s="91">
        <f t="shared" si="306"/>
        <v>2.0145200000000001</v>
      </c>
      <c r="J529" s="91">
        <f t="shared" si="306"/>
        <v>2.1944699999999999</v>
      </c>
      <c r="K529" s="91">
        <f t="shared" si="306"/>
        <v>2.5653999999999999</v>
      </c>
      <c r="L529" s="91">
        <f t="shared" si="306"/>
        <v>2.6293799999999998</v>
      </c>
      <c r="M529" s="91">
        <f t="shared" si="306"/>
        <v>2.6523300000000001</v>
      </c>
      <c r="N529" s="91">
        <f t="shared" si="306"/>
        <v>2.6521300000000001</v>
      </c>
      <c r="O529" s="91">
        <f t="shared" si="306"/>
        <v>2.7303600000000001</v>
      </c>
      <c r="P529" s="91">
        <f t="shared" si="306"/>
        <v>2.7107000000000001</v>
      </c>
      <c r="Q529" s="91">
        <f t="shared" si="306"/>
        <v>2.7121</v>
      </c>
      <c r="R529" s="91">
        <f t="shared" si="306"/>
        <v>2.71286</v>
      </c>
      <c r="S529" s="91">
        <f t="shared" si="306"/>
        <v>2.6552500000000001</v>
      </c>
      <c r="T529" s="91">
        <f t="shared" si="306"/>
        <v>2.6212800000000001</v>
      </c>
      <c r="U529" s="91">
        <f t="shared" si="306"/>
        <v>2.6484800000000002</v>
      </c>
      <c r="V529" s="91">
        <f t="shared" si="306"/>
        <v>2.67232</v>
      </c>
      <c r="W529" s="91">
        <f t="shared" si="306"/>
        <v>2.7155800000000001</v>
      </c>
      <c r="X529" s="91">
        <f t="shared" si="306"/>
        <v>2.65618</v>
      </c>
      <c r="Y529" s="91">
        <f t="shared" si="306"/>
        <v>2.57355</v>
      </c>
      <c r="Z529" s="91">
        <f t="shared" si="306"/>
        <v>2.4453299999999998</v>
      </c>
      <c r="AA529" s="91">
        <f t="shared" si="306"/>
        <v>2.16554</v>
      </c>
    </row>
    <row r="530" spans="1:27" ht="12.75" hidden="1" customHeight="1" outlineLevel="1" x14ac:dyDescent="0.3">
      <c r="A530" s="99" t="s">
        <v>2795</v>
      </c>
      <c r="B530" s="63" t="s">
        <v>238</v>
      </c>
      <c r="C530" s="43" t="s">
        <v>79</v>
      </c>
      <c r="D530" s="44">
        <v>1274.82</v>
      </c>
      <c r="E530" s="44">
        <v>1178.0899999999999</v>
      </c>
      <c r="F530" s="44">
        <v>1153.71</v>
      </c>
      <c r="G530" s="44">
        <v>1144.5899999999999</v>
      </c>
      <c r="H530" s="44">
        <v>1210.9000000000001</v>
      </c>
      <c r="I530" s="44">
        <v>1310.75</v>
      </c>
      <c r="J530" s="44">
        <v>1490.7</v>
      </c>
      <c r="K530" s="44">
        <v>1861.63</v>
      </c>
      <c r="L530" s="44">
        <v>1925.61</v>
      </c>
      <c r="M530" s="44">
        <v>1948.56</v>
      </c>
      <c r="N530" s="44">
        <v>1948.36</v>
      </c>
      <c r="O530" s="44">
        <v>2026.59</v>
      </c>
      <c r="P530" s="44">
        <v>2006.93</v>
      </c>
      <c r="Q530" s="44">
        <v>2008.33</v>
      </c>
      <c r="R530" s="44">
        <v>2009.09</v>
      </c>
      <c r="S530" s="44">
        <v>1951.48</v>
      </c>
      <c r="T530" s="44">
        <v>1917.51</v>
      </c>
      <c r="U530" s="44">
        <v>1944.71</v>
      </c>
      <c r="V530" s="44">
        <v>1968.55</v>
      </c>
      <c r="W530" s="44">
        <v>2011.81</v>
      </c>
      <c r="X530" s="44">
        <v>1952.41</v>
      </c>
      <c r="Y530" s="44">
        <v>1869.78</v>
      </c>
      <c r="Z530" s="44">
        <v>1741.56</v>
      </c>
      <c r="AA530" s="44">
        <v>1461.77</v>
      </c>
    </row>
    <row r="531" spans="1:27" ht="12.75" hidden="1" customHeight="1" outlineLevel="1" x14ac:dyDescent="0.3">
      <c r="A531" s="99" t="s">
        <v>2796</v>
      </c>
      <c r="B531" s="63" t="s">
        <v>90</v>
      </c>
      <c r="C531" s="43" t="s">
        <v>79</v>
      </c>
      <c r="D531" s="44">
        <f>$D$456</f>
        <v>434.18</v>
      </c>
      <c r="E531" s="44">
        <f t="shared" ref="E531:AA531" si="307">$D$456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3">
      <c r="A532" s="99" t="s">
        <v>2797</v>
      </c>
      <c r="B532" s="63" t="s">
        <v>83</v>
      </c>
      <c r="C532" s="43" t="s">
        <v>79</v>
      </c>
      <c r="D532" s="44">
        <v>4.8</v>
      </c>
      <c r="E532" s="44">
        <v>4.8</v>
      </c>
      <c r="F532" s="44">
        <v>4.8</v>
      </c>
      <c r="G532" s="44">
        <v>4.8</v>
      </c>
      <c r="H532" s="44">
        <v>4.8</v>
      </c>
      <c r="I532" s="44">
        <v>4.8</v>
      </c>
      <c r="J532" s="44">
        <v>4.8</v>
      </c>
      <c r="K532" s="44">
        <v>4.8</v>
      </c>
      <c r="L532" s="44">
        <v>4.8</v>
      </c>
      <c r="M532" s="44">
        <v>4.8</v>
      </c>
      <c r="N532" s="44">
        <v>4.8</v>
      </c>
      <c r="O532" s="44">
        <v>4.8</v>
      </c>
      <c r="P532" s="44">
        <v>4.8</v>
      </c>
      <c r="Q532" s="44">
        <v>4.8</v>
      </c>
      <c r="R532" s="44">
        <v>4.8</v>
      </c>
      <c r="S532" s="44">
        <v>4.8</v>
      </c>
      <c r="T532" s="44">
        <v>4.8</v>
      </c>
      <c r="U532" s="44">
        <v>4.8</v>
      </c>
      <c r="V532" s="44">
        <v>4.8</v>
      </c>
      <c r="W532" s="44">
        <v>4.8</v>
      </c>
      <c r="X532" s="44">
        <v>4.8</v>
      </c>
      <c r="Y532" s="44">
        <v>4.8</v>
      </c>
      <c r="Z532" s="44">
        <v>4.8</v>
      </c>
      <c r="AA532" s="44">
        <v>4.8</v>
      </c>
    </row>
    <row r="533" spans="1:27" ht="12.75" hidden="1" customHeight="1" outlineLevel="1" x14ac:dyDescent="0.3">
      <c r="A533" s="99" t="s">
        <v>2798</v>
      </c>
      <c r="B533" s="63" t="s">
        <v>81</v>
      </c>
      <c r="C533" s="43" t="s">
        <v>79</v>
      </c>
      <c r="D533" s="44">
        <f>$D$11</f>
        <v>264.79000000000002</v>
      </c>
      <c r="E533" s="44">
        <f t="shared" ref="E533:AA533" si="308">$D$11</f>
        <v>264.79000000000002</v>
      </c>
      <c r="F533" s="44">
        <f t="shared" si="308"/>
        <v>264.79000000000002</v>
      </c>
      <c r="G533" s="44">
        <f t="shared" si="308"/>
        <v>264.79000000000002</v>
      </c>
      <c r="H533" s="44">
        <f t="shared" si="308"/>
        <v>264.79000000000002</v>
      </c>
      <c r="I533" s="44">
        <f t="shared" si="308"/>
        <v>264.79000000000002</v>
      </c>
      <c r="J533" s="44">
        <f t="shared" si="308"/>
        <v>264.79000000000002</v>
      </c>
      <c r="K533" s="44">
        <f t="shared" si="308"/>
        <v>264.79000000000002</v>
      </c>
      <c r="L533" s="44">
        <f t="shared" si="308"/>
        <v>264.79000000000002</v>
      </c>
      <c r="M533" s="44">
        <f t="shared" si="308"/>
        <v>264.79000000000002</v>
      </c>
      <c r="N533" s="44">
        <f t="shared" si="308"/>
        <v>264.79000000000002</v>
      </c>
      <c r="O533" s="44">
        <f t="shared" si="308"/>
        <v>264.79000000000002</v>
      </c>
      <c r="P533" s="44">
        <f t="shared" si="308"/>
        <v>264.79000000000002</v>
      </c>
      <c r="Q533" s="44">
        <f t="shared" si="308"/>
        <v>264.79000000000002</v>
      </c>
      <c r="R533" s="44">
        <f t="shared" si="308"/>
        <v>264.79000000000002</v>
      </c>
      <c r="S533" s="44">
        <f t="shared" si="308"/>
        <v>264.79000000000002</v>
      </c>
      <c r="T533" s="44">
        <f t="shared" si="308"/>
        <v>264.79000000000002</v>
      </c>
      <c r="U533" s="44">
        <f t="shared" si="308"/>
        <v>264.79000000000002</v>
      </c>
      <c r="V533" s="44">
        <f t="shared" si="308"/>
        <v>264.79000000000002</v>
      </c>
      <c r="W533" s="44">
        <f t="shared" si="308"/>
        <v>264.79000000000002</v>
      </c>
      <c r="X533" s="44">
        <f t="shared" si="308"/>
        <v>264.79000000000002</v>
      </c>
      <c r="Y533" s="44">
        <f t="shared" si="308"/>
        <v>264.79000000000002</v>
      </c>
      <c r="Z533" s="44">
        <f t="shared" si="308"/>
        <v>264.79000000000002</v>
      </c>
      <c r="AA533" s="44">
        <f t="shared" si="308"/>
        <v>264.79000000000002</v>
      </c>
    </row>
    <row r="534" spans="1:27" ht="13.8" collapsed="1" x14ac:dyDescent="0.3">
      <c r="A534" s="98" t="s">
        <v>2799</v>
      </c>
      <c r="B534" s="28" t="str">
        <f>"17"&amp;"."&amp;$B$753&amp;"."&amp;$B$754</f>
        <v>17.02.2024</v>
      </c>
      <c r="C534" s="90" t="s">
        <v>76</v>
      </c>
      <c r="D534" s="91">
        <f>ROUND(((D535+D536+D538+D537)/1000),5)</f>
        <v>2.1776</v>
      </c>
      <c r="E534" s="91">
        <f>ROUND(((E535+E536+E538+E537)/1000),5)</f>
        <v>2.0511699999999999</v>
      </c>
      <c r="F534" s="91">
        <f>ROUND(((F535+F536+F538+F537)/1000),5)</f>
        <v>1.9765999999999999</v>
      </c>
      <c r="G534" s="91">
        <f t="shared" ref="G534:AA534" si="309">ROUND(((G535+G536+G538+G537)/1000),5)</f>
        <v>1.9729300000000001</v>
      </c>
      <c r="H534" s="91">
        <f t="shared" si="309"/>
        <v>1.9762500000000001</v>
      </c>
      <c r="I534" s="91">
        <f t="shared" si="309"/>
        <v>2.03681</v>
      </c>
      <c r="J534" s="91">
        <f t="shared" si="309"/>
        <v>2.1352000000000002</v>
      </c>
      <c r="K534" s="91">
        <f t="shared" si="309"/>
        <v>2.2517499999999999</v>
      </c>
      <c r="L534" s="91">
        <f t="shared" si="309"/>
        <v>2.5703800000000001</v>
      </c>
      <c r="M534" s="91">
        <f t="shared" si="309"/>
        <v>2.6513399999999998</v>
      </c>
      <c r="N534" s="91">
        <f t="shared" si="309"/>
        <v>2.7484500000000001</v>
      </c>
      <c r="O534" s="91">
        <f t="shared" si="309"/>
        <v>2.7476699999999998</v>
      </c>
      <c r="P534" s="91">
        <f t="shared" si="309"/>
        <v>2.7194199999999999</v>
      </c>
      <c r="Q534" s="91">
        <f t="shared" si="309"/>
        <v>2.66025</v>
      </c>
      <c r="R534" s="91">
        <f t="shared" si="309"/>
        <v>2.6336400000000002</v>
      </c>
      <c r="S534" s="91">
        <f t="shared" si="309"/>
        <v>2.58548</v>
      </c>
      <c r="T534" s="91">
        <f t="shared" si="309"/>
        <v>2.5846200000000001</v>
      </c>
      <c r="U534" s="91">
        <f t="shared" si="309"/>
        <v>2.6150600000000002</v>
      </c>
      <c r="V534" s="91">
        <f t="shared" si="309"/>
        <v>2.5915400000000002</v>
      </c>
      <c r="W534" s="91">
        <f t="shared" si="309"/>
        <v>2.6467200000000002</v>
      </c>
      <c r="X534" s="91">
        <f t="shared" si="309"/>
        <v>2.6541199999999998</v>
      </c>
      <c r="Y534" s="91">
        <f t="shared" si="309"/>
        <v>2.5325600000000001</v>
      </c>
      <c r="Z534" s="91">
        <f t="shared" si="309"/>
        <v>2.3642099999999999</v>
      </c>
      <c r="AA534" s="91">
        <f t="shared" si="309"/>
        <v>2.2120000000000002</v>
      </c>
    </row>
    <row r="535" spans="1:27" ht="12.75" hidden="1" customHeight="1" outlineLevel="1" x14ac:dyDescent="0.3">
      <c r="A535" s="99" t="s">
        <v>2800</v>
      </c>
      <c r="B535" s="63" t="s">
        <v>238</v>
      </c>
      <c r="C535" s="43" t="s">
        <v>79</v>
      </c>
      <c r="D535" s="44">
        <v>1473.83</v>
      </c>
      <c r="E535" s="44">
        <v>1347.4</v>
      </c>
      <c r="F535" s="44">
        <v>1272.83</v>
      </c>
      <c r="G535" s="44">
        <v>1269.1600000000001</v>
      </c>
      <c r="H535" s="44">
        <v>1272.48</v>
      </c>
      <c r="I535" s="44">
        <v>1333.04</v>
      </c>
      <c r="J535" s="44">
        <v>1431.43</v>
      </c>
      <c r="K535" s="44">
        <v>1547.98</v>
      </c>
      <c r="L535" s="44">
        <v>1866.61</v>
      </c>
      <c r="M535" s="44">
        <v>1947.57</v>
      </c>
      <c r="N535" s="44">
        <v>2044.68</v>
      </c>
      <c r="O535" s="44">
        <v>2043.9</v>
      </c>
      <c r="P535" s="44">
        <v>2015.65</v>
      </c>
      <c r="Q535" s="44">
        <v>1956.48</v>
      </c>
      <c r="R535" s="44">
        <v>1929.87</v>
      </c>
      <c r="S535" s="44">
        <v>1881.71</v>
      </c>
      <c r="T535" s="44">
        <v>1880.85</v>
      </c>
      <c r="U535" s="44">
        <v>1911.29</v>
      </c>
      <c r="V535" s="44">
        <v>1887.77</v>
      </c>
      <c r="W535" s="44">
        <v>1942.95</v>
      </c>
      <c r="X535" s="44">
        <v>1950.35</v>
      </c>
      <c r="Y535" s="44">
        <v>1828.79</v>
      </c>
      <c r="Z535" s="44">
        <v>1660.44</v>
      </c>
      <c r="AA535" s="44">
        <v>1508.23</v>
      </c>
    </row>
    <row r="536" spans="1:27" ht="12.75" hidden="1" customHeight="1" outlineLevel="1" x14ac:dyDescent="0.3">
      <c r="A536" s="99" t="s">
        <v>2801</v>
      </c>
      <c r="B536" s="63" t="s">
        <v>90</v>
      </c>
      <c r="C536" s="43" t="s">
        <v>79</v>
      </c>
      <c r="D536" s="44">
        <f>$D$456</f>
        <v>434.18</v>
      </c>
      <c r="E536" s="44">
        <f t="shared" ref="E536:AA536" si="310">$D$456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3">
      <c r="A537" s="99" t="s">
        <v>2802</v>
      </c>
      <c r="B537" s="63" t="s">
        <v>83</v>
      </c>
      <c r="C537" s="43" t="s">
        <v>79</v>
      </c>
      <c r="D537" s="44">
        <v>4.8</v>
      </c>
      <c r="E537" s="44">
        <v>4.8</v>
      </c>
      <c r="F537" s="44">
        <v>4.8</v>
      </c>
      <c r="G537" s="44">
        <v>4.8</v>
      </c>
      <c r="H537" s="44">
        <v>4.8</v>
      </c>
      <c r="I537" s="44">
        <v>4.8</v>
      </c>
      <c r="J537" s="44">
        <v>4.8</v>
      </c>
      <c r="K537" s="44">
        <v>4.8</v>
      </c>
      <c r="L537" s="44">
        <v>4.8</v>
      </c>
      <c r="M537" s="44">
        <v>4.8</v>
      </c>
      <c r="N537" s="44">
        <v>4.8</v>
      </c>
      <c r="O537" s="44">
        <v>4.8</v>
      </c>
      <c r="P537" s="44">
        <v>4.8</v>
      </c>
      <c r="Q537" s="44">
        <v>4.8</v>
      </c>
      <c r="R537" s="44">
        <v>4.8</v>
      </c>
      <c r="S537" s="44">
        <v>4.8</v>
      </c>
      <c r="T537" s="44">
        <v>4.8</v>
      </c>
      <c r="U537" s="44">
        <v>4.8</v>
      </c>
      <c r="V537" s="44">
        <v>4.8</v>
      </c>
      <c r="W537" s="44">
        <v>4.8</v>
      </c>
      <c r="X537" s="44">
        <v>4.8</v>
      </c>
      <c r="Y537" s="44">
        <v>4.8</v>
      </c>
      <c r="Z537" s="44">
        <v>4.8</v>
      </c>
      <c r="AA537" s="44">
        <v>4.8</v>
      </c>
    </row>
    <row r="538" spans="1:27" ht="12.75" hidden="1" customHeight="1" outlineLevel="1" x14ac:dyDescent="0.3">
      <c r="A538" s="99" t="s">
        <v>2803</v>
      </c>
      <c r="B538" s="63" t="s">
        <v>81</v>
      </c>
      <c r="C538" s="43" t="s">
        <v>79</v>
      </c>
      <c r="D538" s="44">
        <f>$D$11</f>
        <v>264.79000000000002</v>
      </c>
      <c r="E538" s="44">
        <f t="shared" ref="E538:AA538" si="311">$D$11</f>
        <v>264.79000000000002</v>
      </c>
      <c r="F538" s="44">
        <f t="shared" si="311"/>
        <v>264.79000000000002</v>
      </c>
      <c r="G538" s="44">
        <f t="shared" si="311"/>
        <v>264.79000000000002</v>
      </c>
      <c r="H538" s="44">
        <f t="shared" si="311"/>
        <v>264.79000000000002</v>
      </c>
      <c r="I538" s="44">
        <f t="shared" si="311"/>
        <v>264.79000000000002</v>
      </c>
      <c r="J538" s="44">
        <f t="shared" si="311"/>
        <v>264.79000000000002</v>
      </c>
      <c r="K538" s="44">
        <f t="shared" si="311"/>
        <v>264.79000000000002</v>
      </c>
      <c r="L538" s="44">
        <f t="shared" si="311"/>
        <v>264.79000000000002</v>
      </c>
      <c r="M538" s="44">
        <f t="shared" si="311"/>
        <v>264.79000000000002</v>
      </c>
      <c r="N538" s="44">
        <f t="shared" si="311"/>
        <v>264.79000000000002</v>
      </c>
      <c r="O538" s="44">
        <f t="shared" si="311"/>
        <v>264.79000000000002</v>
      </c>
      <c r="P538" s="44">
        <f t="shared" si="311"/>
        <v>264.79000000000002</v>
      </c>
      <c r="Q538" s="44">
        <f t="shared" si="311"/>
        <v>264.79000000000002</v>
      </c>
      <c r="R538" s="44">
        <f t="shared" si="311"/>
        <v>264.79000000000002</v>
      </c>
      <c r="S538" s="44">
        <f t="shared" si="311"/>
        <v>264.79000000000002</v>
      </c>
      <c r="T538" s="44">
        <f t="shared" si="311"/>
        <v>264.79000000000002</v>
      </c>
      <c r="U538" s="44">
        <f t="shared" si="311"/>
        <v>264.79000000000002</v>
      </c>
      <c r="V538" s="44">
        <f t="shared" si="311"/>
        <v>264.79000000000002</v>
      </c>
      <c r="W538" s="44">
        <f t="shared" si="311"/>
        <v>264.79000000000002</v>
      </c>
      <c r="X538" s="44">
        <f t="shared" si="311"/>
        <v>264.79000000000002</v>
      </c>
      <c r="Y538" s="44">
        <f t="shared" si="311"/>
        <v>264.79000000000002</v>
      </c>
      <c r="Z538" s="44">
        <f t="shared" si="311"/>
        <v>264.79000000000002</v>
      </c>
      <c r="AA538" s="44">
        <f t="shared" si="311"/>
        <v>264.79000000000002</v>
      </c>
    </row>
    <row r="539" spans="1:27" ht="13.8" collapsed="1" x14ac:dyDescent="0.3">
      <c r="A539" s="98" t="s">
        <v>2804</v>
      </c>
      <c r="B539" s="28" t="str">
        <f>"18"&amp;"."&amp;$B$753&amp;"."&amp;$B$754</f>
        <v>18.02.2024</v>
      </c>
      <c r="C539" s="90" t="s">
        <v>76</v>
      </c>
      <c r="D539" s="91">
        <f>ROUND(((D540+D541+D543+D542)/1000),5)</f>
        <v>2.1195900000000001</v>
      </c>
      <c r="E539" s="91">
        <f>ROUND(((E540+E541+E543+E542)/1000),5)</f>
        <v>2.0148700000000002</v>
      </c>
      <c r="F539" s="91">
        <f>ROUND(((F540+F541+F543+F542)/1000),5)</f>
        <v>1.9674</v>
      </c>
      <c r="G539" s="91">
        <f t="shared" ref="G539:AA539" si="312">ROUND(((G540+G541+G543+G542)/1000),5)</f>
        <v>1.94814</v>
      </c>
      <c r="H539" s="91">
        <f t="shared" si="312"/>
        <v>1.97454</v>
      </c>
      <c r="I539" s="91">
        <f t="shared" si="312"/>
        <v>2.0125000000000002</v>
      </c>
      <c r="J539" s="91">
        <f t="shared" si="312"/>
        <v>2.0797300000000001</v>
      </c>
      <c r="K539" s="91">
        <f t="shared" si="312"/>
        <v>2.1772</v>
      </c>
      <c r="L539" s="91">
        <f t="shared" si="312"/>
        <v>2.4122400000000002</v>
      </c>
      <c r="M539" s="91">
        <f t="shared" si="312"/>
        <v>2.59931</v>
      </c>
      <c r="N539" s="91">
        <f t="shared" si="312"/>
        <v>2.6778200000000001</v>
      </c>
      <c r="O539" s="91">
        <f t="shared" si="312"/>
        <v>2.6880099999999998</v>
      </c>
      <c r="P539" s="91">
        <f t="shared" si="312"/>
        <v>2.67178</v>
      </c>
      <c r="Q539" s="91">
        <f t="shared" si="312"/>
        <v>2.6526700000000001</v>
      </c>
      <c r="R539" s="91">
        <f t="shared" si="312"/>
        <v>2.6412499999999999</v>
      </c>
      <c r="S539" s="91">
        <f t="shared" si="312"/>
        <v>2.6123699999999999</v>
      </c>
      <c r="T539" s="91">
        <f t="shared" si="312"/>
        <v>2.6724600000000001</v>
      </c>
      <c r="U539" s="91">
        <f t="shared" si="312"/>
        <v>2.71991</v>
      </c>
      <c r="V539" s="91">
        <f t="shared" si="312"/>
        <v>2.6978399999999998</v>
      </c>
      <c r="W539" s="91">
        <f t="shared" si="312"/>
        <v>2.6881300000000001</v>
      </c>
      <c r="X539" s="91">
        <f t="shared" si="312"/>
        <v>2.7057099999999998</v>
      </c>
      <c r="Y539" s="91">
        <f t="shared" si="312"/>
        <v>2.56901</v>
      </c>
      <c r="Z539" s="91">
        <f t="shared" si="312"/>
        <v>2.2767400000000002</v>
      </c>
      <c r="AA539" s="91">
        <f t="shared" si="312"/>
        <v>2.1490999999999998</v>
      </c>
    </row>
    <row r="540" spans="1:27" ht="12.75" hidden="1" customHeight="1" outlineLevel="1" x14ac:dyDescent="0.3">
      <c r="A540" s="99" t="s">
        <v>2805</v>
      </c>
      <c r="B540" s="63" t="s">
        <v>238</v>
      </c>
      <c r="C540" s="43" t="s">
        <v>79</v>
      </c>
      <c r="D540" s="44">
        <v>1415.82</v>
      </c>
      <c r="E540" s="44">
        <v>1311.1</v>
      </c>
      <c r="F540" s="44">
        <v>1263.6300000000001</v>
      </c>
      <c r="G540" s="44">
        <v>1244.3699999999999</v>
      </c>
      <c r="H540" s="44">
        <v>1270.77</v>
      </c>
      <c r="I540" s="44">
        <v>1308.73</v>
      </c>
      <c r="J540" s="44">
        <v>1375.96</v>
      </c>
      <c r="K540" s="44">
        <v>1473.43</v>
      </c>
      <c r="L540" s="44">
        <v>1708.47</v>
      </c>
      <c r="M540" s="44">
        <v>1895.54</v>
      </c>
      <c r="N540" s="44">
        <v>1974.05</v>
      </c>
      <c r="O540" s="44">
        <v>1984.24</v>
      </c>
      <c r="P540" s="44">
        <v>1968.01</v>
      </c>
      <c r="Q540" s="44">
        <v>1948.9</v>
      </c>
      <c r="R540" s="44">
        <v>1937.48</v>
      </c>
      <c r="S540" s="44">
        <v>1908.6</v>
      </c>
      <c r="T540" s="44">
        <v>1968.69</v>
      </c>
      <c r="U540" s="44">
        <v>2016.14</v>
      </c>
      <c r="V540" s="44">
        <v>1994.07</v>
      </c>
      <c r="W540" s="44">
        <v>1984.36</v>
      </c>
      <c r="X540" s="44">
        <v>2001.94</v>
      </c>
      <c r="Y540" s="44">
        <v>1865.24</v>
      </c>
      <c r="Z540" s="44">
        <v>1572.97</v>
      </c>
      <c r="AA540" s="44">
        <v>1445.33</v>
      </c>
    </row>
    <row r="541" spans="1:27" ht="12.75" hidden="1" customHeight="1" outlineLevel="1" x14ac:dyDescent="0.3">
      <c r="A541" s="99" t="s">
        <v>2806</v>
      </c>
      <c r="B541" s="63" t="s">
        <v>90</v>
      </c>
      <c r="C541" s="43" t="s">
        <v>79</v>
      </c>
      <c r="D541" s="44">
        <f>$D$456</f>
        <v>434.18</v>
      </c>
      <c r="E541" s="44">
        <f t="shared" ref="E541:AA541" si="313">$D$456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3">
      <c r="A542" s="99" t="s">
        <v>2807</v>
      </c>
      <c r="B542" s="63" t="s">
        <v>83</v>
      </c>
      <c r="C542" s="43" t="s">
        <v>79</v>
      </c>
      <c r="D542" s="44">
        <v>4.8</v>
      </c>
      <c r="E542" s="44">
        <v>4.8</v>
      </c>
      <c r="F542" s="44">
        <v>4.8</v>
      </c>
      <c r="G542" s="44">
        <v>4.8</v>
      </c>
      <c r="H542" s="44">
        <v>4.8</v>
      </c>
      <c r="I542" s="44">
        <v>4.8</v>
      </c>
      <c r="J542" s="44">
        <v>4.8</v>
      </c>
      <c r="K542" s="44">
        <v>4.8</v>
      </c>
      <c r="L542" s="44">
        <v>4.8</v>
      </c>
      <c r="M542" s="44">
        <v>4.8</v>
      </c>
      <c r="N542" s="44">
        <v>4.8</v>
      </c>
      <c r="O542" s="44">
        <v>4.8</v>
      </c>
      <c r="P542" s="44">
        <v>4.8</v>
      </c>
      <c r="Q542" s="44">
        <v>4.8</v>
      </c>
      <c r="R542" s="44">
        <v>4.8</v>
      </c>
      <c r="S542" s="44">
        <v>4.8</v>
      </c>
      <c r="T542" s="44">
        <v>4.8</v>
      </c>
      <c r="U542" s="44">
        <v>4.8</v>
      </c>
      <c r="V542" s="44">
        <v>4.8</v>
      </c>
      <c r="W542" s="44">
        <v>4.8</v>
      </c>
      <c r="X542" s="44">
        <v>4.8</v>
      </c>
      <c r="Y542" s="44">
        <v>4.8</v>
      </c>
      <c r="Z542" s="44">
        <v>4.8</v>
      </c>
      <c r="AA542" s="44">
        <v>4.8</v>
      </c>
    </row>
    <row r="543" spans="1:27" ht="12.75" hidden="1" customHeight="1" outlineLevel="1" x14ac:dyDescent="0.3">
      <c r="A543" s="99" t="s">
        <v>2808</v>
      </c>
      <c r="B543" s="63" t="s">
        <v>81</v>
      </c>
      <c r="C543" s="43" t="s">
        <v>79</v>
      </c>
      <c r="D543" s="44">
        <f>$D$11</f>
        <v>264.79000000000002</v>
      </c>
      <c r="E543" s="44">
        <f t="shared" ref="E543:AA543" si="314">$D$11</f>
        <v>264.79000000000002</v>
      </c>
      <c r="F543" s="44">
        <f t="shared" si="314"/>
        <v>264.79000000000002</v>
      </c>
      <c r="G543" s="44">
        <f t="shared" si="314"/>
        <v>264.79000000000002</v>
      </c>
      <c r="H543" s="44">
        <f t="shared" si="314"/>
        <v>264.79000000000002</v>
      </c>
      <c r="I543" s="44">
        <f t="shared" si="314"/>
        <v>264.79000000000002</v>
      </c>
      <c r="J543" s="44">
        <f t="shared" si="314"/>
        <v>264.79000000000002</v>
      </c>
      <c r="K543" s="44">
        <f t="shared" si="314"/>
        <v>264.79000000000002</v>
      </c>
      <c r="L543" s="44">
        <f t="shared" si="314"/>
        <v>264.79000000000002</v>
      </c>
      <c r="M543" s="44">
        <f t="shared" si="314"/>
        <v>264.79000000000002</v>
      </c>
      <c r="N543" s="44">
        <f t="shared" si="314"/>
        <v>264.79000000000002</v>
      </c>
      <c r="O543" s="44">
        <f t="shared" si="314"/>
        <v>264.79000000000002</v>
      </c>
      <c r="P543" s="44">
        <f t="shared" si="314"/>
        <v>264.79000000000002</v>
      </c>
      <c r="Q543" s="44">
        <f t="shared" si="314"/>
        <v>264.79000000000002</v>
      </c>
      <c r="R543" s="44">
        <f t="shared" si="314"/>
        <v>264.79000000000002</v>
      </c>
      <c r="S543" s="44">
        <f t="shared" si="314"/>
        <v>264.79000000000002</v>
      </c>
      <c r="T543" s="44">
        <f t="shared" si="314"/>
        <v>264.79000000000002</v>
      </c>
      <c r="U543" s="44">
        <f t="shared" si="314"/>
        <v>264.79000000000002</v>
      </c>
      <c r="V543" s="44">
        <f t="shared" si="314"/>
        <v>264.79000000000002</v>
      </c>
      <c r="W543" s="44">
        <f t="shared" si="314"/>
        <v>264.79000000000002</v>
      </c>
      <c r="X543" s="44">
        <f t="shared" si="314"/>
        <v>264.79000000000002</v>
      </c>
      <c r="Y543" s="44">
        <f t="shared" si="314"/>
        <v>264.79000000000002</v>
      </c>
      <c r="Z543" s="44">
        <f t="shared" si="314"/>
        <v>264.79000000000002</v>
      </c>
      <c r="AA543" s="44">
        <f t="shared" si="314"/>
        <v>264.79000000000002</v>
      </c>
    </row>
    <row r="544" spans="1:27" ht="13.8" collapsed="1" x14ac:dyDescent="0.3">
      <c r="A544" s="98" t="s">
        <v>2809</v>
      </c>
      <c r="B544" s="28" t="str">
        <f>"19"&amp;"."&amp;$B$753&amp;"."&amp;$B$754</f>
        <v>19.02.2024</v>
      </c>
      <c r="C544" s="90" t="s">
        <v>76</v>
      </c>
      <c r="D544" s="91">
        <f>ROUND(((D545+D546+D548+D547)/1000),5)</f>
        <v>2.1034600000000001</v>
      </c>
      <c r="E544" s="91">
        <f>ROUND(((E545+E546+E548+E547)/1000),5)</f>
        <v>1.9876499999999999</v>
      </c>
      <c r="F544" s="91">
        <f>ROUND(((F545+F546+F548+F547)/1000),5)</f>
        <v>1.9321600000000001</v>
      </c>
      <c r="G544" s="91">
        <f t="shared" ref="G544:AA544" si="315">ROUND(((G545+G546+G548+G547)/1000),5)</f>
        <v>1.9236899999999999</v>
      </c>
      <c r="H544" s="91">
        <f t="shared" si="315"/>
        <v>1.97149</v>
      </c>
      <c r="I544" s="91">
        <f t="shared" si="315"/>
        <v>2.0375100000000002</v>
      </c>
      <c r="J544" s="91">
        <f t="shared" si="315"/>
        <v>2.2575500000000002</v>
      </c>
      <c r="K544" s="91">
        <f t="shared" si="315"/>
        <v>2.5344899999999999</v>
      </c>
      <c r="L544" s="91">
        <f t="shared" si="315"/>
        <v>2.6990599999999998</v>
      </c>
      <c r="M544" s="91">
        <f t="shared" si="315"/>
        <v>2.6717200000000001</v>
      </c>
      <c r="N544" s="91">
        <f t="shared" si="315"/>
        <v>2.6831</v>
      </c>
      <c r="O544" s="91">
        <f t="shared" si="315"/>
        <v>2.78125</v>
      </c>
      <c r="P544" s="91">
        <f t="shared" si="315"/>
        <v>2.7773400000000001</v>
      </c>
      <c r="Q544" s="91">
        <f t="shared" si="315"/>
        <v>2.7724099999999998</v>
      </c>
      <c r="R544" s="91">
        <f t="shared" si="315"/>
        <v>2.7756699999999999</v>
      </c>
      <c r="S544" s="91">
        <f t="shared" si="315"/>
        <v>2.6649799999999999</v>
      </c>
      <c r="T544" s="91">
        <f t="shared" si="315"/>
        <v>2.6586099999999999</v>
      </c>
      <c r="U544" s="91">
        <f t="shared" si="315"/>
        <v>2.6667000000000001</v>
      </c>
      <c r="V544" s="91">
        <f t="shared" si="315"/>
        <v>2.7004899999999998</v>
      </c>
      <c r="W544" s="91">
        <f t="shared" si="315"/>
        <v>2.6939799999999998</v>
      </c>
      <c r="X544" s="91">
        <f t="shared" si="315"/>
        <v>2.5943499999999999</v>
      </c>
      <c r="Y544" s="91">
        <f t="shared" si="315"/>
        <v>2.5155699999999999</v>
      </c>
      <c r="Z544" s="91">
        <f t="shared" si="315"/>
        <v>2.2760099999999999</v>
      </c>
      <c r="AA544" s="91">
        <f t="shared" si="315"/>
        <v>2.0674299999999999</v>
      </c>
    </row>
    <row r="545" spans="1:27" ht="12.75" hidden="1" customHeight="1" outlineLevel="1" x14ac:dyDescent="0.3">
      <c r="A545" s="99" t="s">
        <v>2810</v>
      </c>
      <c r="B545" s="63" t="s">
        <v>238</v>
      </c>
      <c r="C545" s="43" t="s">
        <v>79</v>
      </c>
      <c r="D545" s="44">
        <v>1399.69</v>
      </c>
      <c r="E545" s="44">
        <v>1283.8800000000001</v>
      </c>
      <c r="F545" s="44">
        <v>1228.3900000000001</v>
      </c>
      <c r="G545" s="44">
        <v>1219.92</v>
      </c>
      <c r="H545" s="44">
        <v>1267.72</v>
      </c>
      <c r="I545" s="44">
        <v>1333.74</v>
      </c>
      <c r="J545" s="44">
        <v>1553.78</v>
      </c>
      <c r="K545" s="44">
        <v>1830.72</v>
      </c>
      <c r="L545" s="44">
        <v>1995.29</v>
      </c>
      <c r="M545" s="44">
        <v>1967.95</v>
      </c>
      <c r="N545" s="44">
        <v>1979.33</v>
      </c>
      <c r="O545" s="44">
        <v>2077.48</v>
      </c>
      <c r="P545" s="44">
        <v>2073.5700000000002</v>
      </c>
      <c r="Q545" s="44">
        <v>2068.64</v>
      </c>
      <c r="R545" s="44">
        <v>2071.9</v>
      </c>
      <c r="S545" s="44">
        <v>1961.21</v>
      </c>
      <c r="T545" s="44">
        <v>1954.84</v>
      </c>
      <c r="U545" s="44">
        <v>1962.93</v>
      </c>
      <c r="V545" s="44">
        <v>1996.72</v>
      </c>
      <c r="W545" s="44">
        <v>1990.21</v>
      </c>
      <c r="X545" s="44">
        <v>1890.58</v>
      </c>
      <c r="Y545" s="44">
        <v>1811.8</v>
      </c>
      <c r="Z545" s="44">
        <v>1572.24</v>
      </c>
      <c r="AA545" s="44">
        <v>1363.66</v>
      </c>
    </row>
    <row r="546" spans="1:27" ht="12.75" hidden="1" customHeight="1" outlineLevel="1" x14ac:dyDescent="0.3">
      <c r="A546" s="99" t="s">
        <v>2811</v>
      </c>
      <c r="B546" s="63" t="s">
        <v>90</v>
      </c>
      <c r="C546" s="43" t="s">
        <v>79</v>
      </c>
      <c r="D546" s="44">
        <f>$D$456</f>
        <v>434.18</v>
      </c>
      <c r="E546" s="44">
        <f t="shared" ref="E546:AA546" si="316">$D$456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3">
      <c r="A547" s="99" t="s">
        <v>2812</v>
      </c>
      <c r="B547" s="63" t="s">
        <v>83</v>
      </c>
      <c r="C547" s="43" t="s">
        <v>79</v>
      </c>
      <c r="D547" s="44">
        <v>4.8</v>
      </c>
      <c r="E547" s="44">
        <v>4.8</v>
      </c>
      <c r="F547" s="44">
        <v>4.8</v>
      </c>
      <c r="G547" s="44">
        <v>4.8</v>
      </c>
      <c r="H547" s="44">
        <v>4.8</v>
      </c>
      <c r="I547" s="44">
        <v>4.8</v>
      </c>
      <c r="J547" s="44">
        <v>4.8</v>
      </c>
      <c r="K547" s="44">
        <v>4.8</v>
      </c>
      <c r="L547" s="44">
        <v>4.8</v>
      </c>
      <c r="M547" s="44">
        <v>4.8</v>
      </c>
      <c r="N547" s="44">
        <v>4.8</v>
      </c>
      <c r="O547" s="44">
        <v>4.8</v>
      </c>
      <c r="P547" s="44">
        <v>4.8</v>
      </c>
      <c r="Q547" s="44">
        <v>4.8</v>
      </c>
      <c r="R547" s="44">
        <v>4.8</v>
      </c>
      <c r="S547" s="44">
        <v>4.8</v>
      </c>
      <c r="T547" s="44">
        <v>4.8</v>
      </c>
      <c r="U547" s="44">
        <v>4.8</v>
      </c>
      <c r="V547" s="44">
        <v>4.8</v>
      </c>
      <c r="W547" s="44">
        <v>4.8</v>
      </c>
      <c r="X547" s="44">
        <v>4.8</v>
      </c>
      <c r="Y547" s="44">
        <v>4.8</v>
      </c>
      <c r="Z547" s="44">
        <v>4.8</v>
      </c>
      <c r="AA547" s="44">
        <v>4.8</v>
      </c>
    </row>
    <row r="548" spans="1:27" ht="12.75" hidden="1" customHeight="1" outlineLevel="1" x14ac:dyDescent="0.3">
      <c r="A548" s="99" t="s">
        <v>2813</v>
      </c>
      <c r="B548" s="63" t="s">
        <v>81</v>
      </c>
      <c r="C548" s="43" t="s">
        <v>79</v>
      </c>
      <c r="D548" s="44">
        <f>$D$11</f>
        <v>264.79000000000002</v>
      </c>
      <c r="E548" s="44">
        <f t="shared" ref="E548:AA548" si="317">$D$11</f>
        <v>264.79000000000002</v>
      </c>
      <c r="F548" s="44">
        <f t="shared" si="317"/>
        <v>264.79000000000002</v>
      </c>
      <c r="G548" s="44">
        <f t="shared" si="317"/>
        <v>264.79000000000002</v>
      </c>
      <c r="H548" s="44">
        <f t="shared" si="317"/>
        <v>264.79000000000002</v>
      </c>
      <c r="I548" s="44">
        <f t="shared" si="317"/>
        <v>264.79000000000002</v>
      </c>
      <c r="J548" s="44">
        <f t="shared" si="317"/>
        <v>264.79000000000002</v>
      </c>
      <c r="K548" s="44">
        <f t="shared" si="317"/>
        <v>264.79000000000002</v>
      </c>
      <c r="L548" s="44">
        <f t="shared" si="317"/>
        <v>264.79000000000002</v>
      </c>
      <c r="M548" s="44">
        <f t="shared" si="317"/>
        <v>264.79000000000002</v>
      </c>
      <c r="N548" s="44">
        <f t="shared" si="317"/>
        <v>264.79000000000002</v>
      </c>
      <c r="O548" s="44">
        <f t="shared" si="317"/>
        <v>264.79000000000002</v>
      </c>
      <c r="P548" s="44">
        <f t="shared" si="317"/>
        <v>264.79000000000002</v>
      </c>
      <c r="Q548" s="44">
        <f t="shared" si="317"/>
        <v>264.79000000000002</v>
      </c>
      <c r="R548" s="44">
        <f t="shared" si="317"/>
        <v>264.79000000000002</v>
      </c>
      <c r="S548" s="44">
        <f t="shared" si="317"/>
        <v>264.79000000000002</v>
      </c>
      <c r="T548" s="44">
        <f t="shared" si="317"/>
        <v>264.79000000000002</v>
      </c>
      <c r="U548" s="44">
        <f t="shared" si="317"/>
        <v>264.79000000000002</v>
      </c>
      <c r="V548" s="44">
        <f t="shared" si="317"/>
        <v>264.79000000000002</v>
      </c>
      <c r="W548" s="44">
        <f t="shared" si="317"/>
        <v>264.79000000000002</v>
      </c>
      <c r="X548" s="44">
        <f t="shared" si="317"/>
        <v>264.79000000000002</v>
      </c>
      <c r="Y548" s="44">
        <f t="shared" si="317"/>
        <v>264.79000000000002</v>
      </c>
      <c r="Z548" s="44">
        <f t="shared" si="317"/>
        <v>264.79000000000002</v>
      </c>
      <c r="AA548" s="44">
        <f t="shared" si="317"/>
        <v>264.79000000000002</v>
      </c>
    </row>
    <row r="549" spans="1:27" ht="13.8" collapsed="1" x14ac:dyDescent="0.3">
      <c r="A549" s="98" t="s">
        <v>2814</v>
      </c>
      <c r="B549" s="28" t="str">
        <f>"20"&amp;"."&amp;$B$753&amp;"."&amp;$B$754</f>
        <v>20.02.2024</v>
      </c>
      <c r="C549" s="90" t="s">
        <v>76</v>
      </c>
      <c r="D549" s="91">
        <f>ROUND(((D550+D551+D553+D552)/1000),5)</f>
        <v>2.04101</v>
      </c>
      <c r="E549" s="91">
        <f>ROUND(((E550+E551+E553+E552)/1000),5)</f>
        <v>1.98386</v>
      </c>
      <c r="F549" s="91">
        <f>ROUND(((F550+F551+F553+F552)/1000),5)</f>
        <v>1.9333</v>
      </c>
      <c r="G549" s="91">
        <f t="shared" ref="G549:AA549" si="318">ROUND(((G550+G551+G553+G552)/1000),5)</f>
        <v>1.92516</v>
      </c>
      <c r="H549" s="91">
        <f t="shared" si="318"/>
        <v>1.9827300000000001</v>
      </c>
      <c r="I549" s="91">
        <f t="shared" si="318"/>
        <v>2.0766100000000001</v>
      </c>
      <c r="J549" s="91">
        <f t="shared" si="318"/>
        <v>2.20783</v>
      </c>
      <c r="K549" s="91">
        <f t="shared" si="318"/>
        <v>2.44503</v>
      </c>
      <c r="L549" s="91">
        <f t="shared" si="318"/>
        <v>2.6988400000000001</v>
      </c>
      <c r="M549" s="91">
        <f t="shared" si="318"/>
        <v>2.7260499999999999</v>
      </c>
      <c r="N549" s="91">
        <f t="shared" si="318"/>
        <v>2.6658400000000002</v>
      </c>
      <c r="O549" s="91">
        <f t="shared" si="318"/>
        <v>2.76017</v>
      </c>
      <c r="P549" s="91">
        <f t="shared" si="318"/>
        <v>2.76023</v>
      </c>
      <c r="Q549" s="91">
        <f t="shared" si="318"/>
        <v>2.7638600000000002</v>
      </c>
      <c r="R549" s="91">
        <f t="shared" si="318"/>
        <v>2.7497199999999999</v>
      </c>
      <c r="S549" s="91">
        <f t="shared" si="318"/>
        <v>2.6873399999999998</v>
      </c>
      <c r="T549" s="91">
        <f t="shared" si="318"/>
        <v>2.6675399999999998</v>
      </c>
      <c r="U549" s="91">
        <f t="shared" si="318"/>
        <v>2.68303</v>
      </c>
      <c r="V549" s="91">
        <f t="shared" si="318"/>
        <v>2.7277200000000001</v>
      </c>
      <c r="W549" s="91">
        <f t="shared" si="318"/>
        <v>2.7821699999999998</v>
      </c>
      <c r="X549" s="91">
        <f t="shared" si="318"/>
        <v>2.6978599999999999</v>
      </c>
      <c r="Y549" s="91">
        <f t="shared" si="318"/>
        <v>2.4624000000000001</v>
      </c>
      <c r="Z549" s="91">
        <f t="shared" si="318"/>
        <v>2.2521300000000002</v>
      </c>
      <c r="AA549" s="91">
        <f t="shared" si="318"/>
        <v>2.16025</v>
      </c>
    </row>
    <row r="550" spans="1:27" ht="12.75" hidden="1" customHeight="1" outlineLevel="1" x14ac:dyDescent="0.3">
      <c r="A550" s="99" t="s">
        <v>2815</v>
      </c>
      <c r="B550" s="63" t="s">
        <v>238</v>
      </c>
      <c r="C550" s="43" t="s">
        <v>79</v>
      </c>
      <c r="D550" s="44">
        <v>1337.24</v>
      </c>
      <c r="E550" s="44">
        <v>1280.0899999999999</v>
      </c>
      <c r="F550" s="44">
        <v>1229.53</v>
      </c>
      <c r="G550" s="44">
        <v>1221.3900000000001</v>
      </c>
      <c r="H550" s="44">
        <v>1278.96</v>
      </c>
      <c r="I550" s="44">
        <v>1372.84</v>
      </c>
      <c r="J550" s="44">
        <v>1504.06</v>
      </c>
      <c r="K550" s="44">
        <v>1741.26</v>
      </c>
      <c r="L550" s="44">
        <v>1995.07</v>
      </c>
      <c r="M550" s="44">
        <v>2022.28</v>
      </c>
      <c r="N550" s="44">
        <v>1962.07</v>
      </c>
      <c r="O550" s="44">
        <v>2056.4</v>
      </c>
      <c r="P550" s="44">
        <v>2056.46</v>
      </c>
      <c r="Q550" s="44">
        <v>2060.09</v>
      </c>
      <c r="R550" s="44">
        <v>2045.95</v>
      </c>
      <c r="S550" s="44">
        <v>1983.57</v>
      </c>
      <c r="T550" s="44">
        <v>1963.77</v>
      </c>
      <c r="U550" s="44">
        <v>1979.26</v>
      </c>
      <c r="V550" s="44">
        <v>2023.95</v>
      </c>
      <c r="W550" s="44">
        <v>2078.4</v>
      </c>
      <c r="X550" s="44">
        <v>1994.09</v>
      </c>
      <c r="Y550" s="44">
        <v>1758.63</v>
      </c>
      <c r="Z550" s="44">
        <v>1548.36</v>
      </c>
      <c r="AA550" s="44">
        <v>1456.48</v>
      </c>
    </row>
    <row r="551" spans="1:27" ht="12.75" hidden="1" customHeight="1" outlineLevel="1" x14ac:dyDescent="0.3">
      <c r="A551" s="99" t="s">
        <v>2816</v>
      </c>
      <c r="B551" s="63" t="s">
        <v>90</v>
      </c>
      <c r="C551" s="43" t="s">
        <v>79</v>
      </c>
      <c r="D551" s="44">
        <f>$D$456</f>
        <v>434.18</v>
      </c>
      <c r="E551" s="44">
        <f t="shared" ref="E551:AA551" si="319">$D$456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3">
      <c r="A552" s="99" t="s">
        <v>2817</v>
      </c>
      <c r="B552" s="63" t="s">
        <v>83</v>
      </c>
      <c r="C552" s="43" t="s">
        <v>79</v>
      </c>
      <c r="D552" s="44">
        <v>4.8</v>
      </c>
      <c r="E552" s="44">
        <v>4.8</v>
      </c>
      <c r="F552" s="44">
        <v>4.8</v>
      </c>
      <c r="G552" s="44">
        <v>4.8</v>
      </c>
      <c r="H552" s="44">
        <v>4.8</v>
      </c>
      <c r="I552" s="44">
        <v>4.8</v>
      </c>
      <c r="J552" s="44">
        <v>4.8</v>
      </c>
      <c r="K552" s="44">
        <v>4.8</v>
      </c>
      <c r="L552" s="44">
        <v>4.8</v>
      </c>
      <c r="M552" s="44">
        <v>4.8</v>
      </c>
      <c r="N552" s="44">
        <v>4.8</v>
      </c>
      <c r="O552" s="44">
        <v>4.8</v>
      </c>
      <c r="P552" s="44">
        <v>4.8</v>
      </c>
      <c r="Q552" s="44">
        <v>4.8</v>
      </c>
      <c r="R552" s="44">
        <v>4.8</v>
      </c>
      <c r="S552" s="44">
        <v>4.8</v>
      </c>
      <c r="T552" s="44">
        <v>4.8</v>
      </c>
      <c r="U552" s="44">
        <v>4.8</v>
      </c>
      <c r="V552" s="44">
        <v>4.8</v>
      </c>
      <c r="W552" s="44">
        <v>4.8</v>
      </c>
      <c r="X552" s="44">
        <v>4.8</v>
      </c>
      <c r="Y552" s="44">
        <v>4.8</v>
      </c>
      <c r="Z552" s="44">
        <v>4.8</v>
      </c>
      <c r="AA552" s="44">
        <v>4.8</v>
      </c>
    </row>
    <row r="553" spans="1:27" ht="12.75" hidden="1" customHeight="1" outlineLevel="1" x14ac:dyDescent="0.3">
      <c r="A553" s="99" t="s">
        <v>2818</v>
      </c>
      <c r="B553" s="63" t="s">
        <v>81</v>
      </c>
      <c r="C553" s="43" t="s">
        <v>79</v>
      </c>
      <c r="D553" s="44">
        <f>$D$11</f>
        <v>264.79000000000002</v>
      </c>
      <c r="E553" s="44">
        <f t="shared" ref="E553:AA553" si="320">$D$11</f>
        <v>264.79000000000002</v>
      </c>
      <c r="F553" s="44">
        <f t="shared" si="320"/>
        <v>264.79000000000002</v>
      </c>
      <c r="G553" s="44">
        <f t="shared" si="320"/>
        <v>264.79000000000002</v>
      </c>
      <c r="H553" s="44">
        <f t="shared" si="320"/>
        <v>264.79000000000002</v>
      </c>
      <c r="I553" s="44">
        <f t="shared" si="320"/>
        <v>264.79000000000002</v>
      </c>
      <c r="J553" s="44">
        <f t="shared" si="320"/>
        <v>264.79000000000002</v>
      </c>
      <c r="K553" s="44">
        <f t="shared" si="320"/>
        <v>264.79000000000002</v>
      </c>
      <c r="L553" s="44">
        <f t="shared" si="320"/>
        <v>264.79000000000002</v>
      </c>
      <c r="M553" s="44">
        <f t="shared" si="320"/>
        <v>264.79000000000002</v>
      </c>
      <c r="N553" s="44">
        <f t="shared" si="320"/>
        <v>264.79000000000002</v>
      </c>
      <c r="O553" s="44">
        <f t="shared" si="320"/>
        <v>264.79000000000002</v>
      </c>
      <c r="P553" s="44">
        <f t="shared" si="320"/>
        <v>264.79000000000002</v>
      </c>
      <c r="Q553" s="44">
        <f t="shared" si="320"/>
        <v>264.79000000000002</v>
      </c>
      <c r="R553" s="44">
        <f t="shared" si="320"/>
        <v>264.79000000000002</v>
      </c>
      <c r="S553" s="44">
        <f t="shared" si="320"/>
        <v>264.79000000000002</v>
      </c>
      <c r="T553" s="44">
        <f t="shared" si="320"/>
        <v>264.79000000000002</v>
      </c>
      <c r="U553" s="44">
        <f t="shared" si="320"/>
        <v>264.79000000000002</v>
      </c>
      <c r="V553" s="44">
        <f t="shared" si="320"/>
        <v>264.79000000000002</v>
      </c>
      <c r="W553" s="44">
        <f t="shared" si="320"/>
        <v>264.79000000000002</v>
      </c>
      <c r="X553" s="44">
        <f t="shared" si="320"/>
        <v>264.79000000000002</v>
      </c>
      <c r="Y553" s="44">
        <f t="shared" si="320"/>
        <v>264.79000000000002</v>
      </c>
      <c r="Z553" s="44">
        <f t="shared" si="320"/>
        <v>264.79000000000002</v>
      </c>
      <c r="AA553" s="44">
        <f t="shared" si="320"/>
        <v>264.79000000000002</v>
      </c>
    </row>
    <row r="554" spans="1:27" ht="13.8" collapsed="1" x14ac:dyDescent="0.3">
      <c r="A554" s="98" t="s">
        <v>2819</v>
      </c>
      <c r="B554" s="28" t="str">
        <f>"21"&amp;"."&amp;$B$753&amp;"."&amp;$B$754</f>
        <v>21.02.2024</v>
      </c>
      <c r="C554" s="90" t="s">
        <v>76</v>
      </c>
      <c r="D554" s="91">
        <f>ROUND(((D555+D556+D558+D557)/1000),5)</f>
        <v>1.99505</v>
      </c>
      <c r="E554" s="91">
        <f>ROUND(((E555+E556+E558+E557)/1000),5)</f>
        <v>1.95949</v>
      </c>
      <c r="F554" s="91">
        <f>ROUND(((F555+F556+F558+F557)/1000),5)</f>
        <v>1.9308099999999999</v>
      </c>
      <c r="G554" s="91">
        <f t="shared" ref="G554:AA554" si="321">ROUND(((G555+G556+G558+G557)/1000),5)</f>
        <v>1.9221200000000001</v>
      </c>
      <c r="H554" s="91">
        <f t="shared" si="321"/>
        <v>1.9605999999999999</v>
      </c>
      <c r="I554" s="91">
        <f t="shared" si="321"/>
        <v>2.02888</v>
      </c>
      <c r="J554" s="91">
        <f t="shared" si="321"/>
        <v>2.2066599999999998</v>
      </c>
      <c r="K554" s="91">
        <f t="shared" si="321"/>
        <v>2.4442599999999999</v>
      </c>
      <c r="L554" s="91">
        <f t="shared" si="321"/>
        <v>2.69421</v>
      </c>
      <c r="M554" s="91">
        <f t="shared" si="321"/>
        <v>2.7555399999999999</v>
      </c>
      <c r="N554" s="91">
        <f t="shared" si="321"/>
        <v>2.7860100000000001</v>
      </c>
      <c r="O554" s="91">
        <f t="shared" si="321"/>
        <v>2.7719499999999999</v>
      </c>
      <c r="P554" s="91">
        <f t="shared" si="321"/>
        <v>2.7808999999999999</v>
      </c>
      <c r="Q554" s="91">
        <f t="shared" si="321"/>
        <v>2.7786599999999999</v>
      </c>
      <c r="R554" s="91">
        <f t="shared" si="321"/>
        <v>2.7717100000000001</v>
      </c>
      <c r="S554" s="91">
        <f t="shared" si="321"/>
        <v>2.7122099999999998</v>
      </c>
      <c r="T554" s="91">
        <f t="shared" si="321"/>
        <v>2.6780499999999998</v>
      </c>
      <c r="U554" s="91">
        <f t="shared" si="321"/>
        <v>2.6914699999999998</v>
      </c>
      <c r="V554" s="91">
        <f t="shared" si="321"/>
        <v>2.7238199999999999</v>
      </c>
      <c r="W554" s="91">
        <f t="shared" si="321"/>
        <v>2.7600600000000002</v>
      </c>
      <c r="X554" s="91">
        <f t="shared" si="321"/>
        <v>2.5776300000000001</v>
      </c>
      <c r="Y554" s="91">
        <f t="shared" si="321"/>
        <v>2.4390700000000001</v>
      </c>
      <c r="Z554" s="91">
        <f t="shared" si="321"/>
        <v>2.2153900000000002</v>
      </c>
      <c r="AA554" s="91">
        <f t="shared" si="321"/>
        <v>2.0510600000000001</v>
      </c>
    </row>
    <row r="555" spans="1:27" ht="12.75" hidden="1" customHeight="1" outlineLevel="1" x14ac:dyDescent="0.3">
      <c r="A555" s="99" t="s">
        <v>2820</v>
      </c>
      <c r="B555" s="63" t="s">
        <v>238</v>
      </c>
      <c r="C555" s="43" t="s">
        <v>79</v>
      </c>
      <c r="D555" s="44">
        <v>1291.28</v>
      </c>
      <c r="E555" s="44">
        <v>1255.72</v>
      </c>
      <c r="F555" s="44">
        <v>1227.04</v>
      </c>
      <c r="G555" s="44">
        <v>1218.3499999999999</v>
      </c>
      <c r="H555" s="44">
        <v>1256.83</v>
      </c>
      <c r="I555" s="44">
        <v>1325.11</v>
      </c>
      <c r="J555" s="44">
        <v>1502.89</v>
      </c>
      <c r="K555" s="44">
        <v>1740.49</v>
      </c>
      <c r="L555" s="44">
        <v>1990.44</v>
      </c>
      <c r="M555" s="44">
        <v>2051.77</v>
      </c>
      <c r="N555" s="44">
        <v>2082.2399999999998</v>
      </c>
      <c r="O555" s="44">
        <v>2068.1799999999998</v>
      </c>
      <c r="P555" s="44">
        <v>2077.13</v>
      </c>
      <c r="Q555" s="44">
        <v>2074.89</v>
      </c>
      <c r="R555" s="44">
        <v>2067.94</v>
      </c>
      <c r="S555" s="44">
        <v>2008.44</v>
      </c>
      <c r="T555" s="44">
        <v>1974.28</v>
      </c>
      <c r="U555" s="44">
        <v>1987.7</v>
      </c>
      <c r="V555" s="44">
        <v>2020.05</v>
      </c>
      <c r="W555" s="44">
        <v>2056.29</v>
      </c>
      <c r="X555" s="44">
        <v>1873.86</v>
      </c>
      <c r="Y555" s="44">
        <v>1735.3</v>
      </c>
      <c r="Z555" s="44">
        <v>1511.62</v>
      </c>
      <c r="AA555" s="44">
        <v>1347.29</v>
      </c>
    </row>
    <row r="556" spans="1:27" ht="12.75" hidden="1" customHeight="1" outlineLevel="1" x14ac:dyDescent="0.3">
      <c r="A556" s="99" t="s">
        <v>2821</v>
      </c>
      <c r="B556" s="63" t="s">
        <v>90</v>
      </c>
      <c r="C556" s="43" t="s">
        <v>79</v>
      </c>
      <c r="D556" s="44">
        <f>$D$456</f>
        <v>434.18</v>
      </c>
      <c r="E556" s="44">
        <f t="shared" ref="E556:AA556" si="322">$D$456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3">
      <c r="A557" s="99" t="s">
        <v>2822</v>
      </c>
      <c r="B557" s="63" t="s">
        <v>83</v>
      </c>
      <c r="C557" s="43" t="s">
        <v>79</v>
      </c>
      <c r="D557" s="44">
        <v>4.8</v>
      </c>
      <c r="E557" s="44">
        <v>4.8</v>
      </c>
      <c r="F557" s="44">
        <v>4.8</v>
      </c>
      <c r="G557" s="44">
        <v>4.8</v>
      </c>
      <c r="H557" s="44">
        <v>4.8</v>
      </c>
      <c r="I557" s="44">
        <v>4.8</v>
      </c>
      <c r="J557" s="44">
        <v>4.8</v>
      </c>
      <c r="K557" s="44">
        <v>4.8</v>
      </c>
      <c r="L557" s="44">
        <v>4.8</v>
      </c>
      <c r="M557" s="44">
        <v>4.8</v>
      </c>
      <c r="N557" s="44">
        <v>4.8</v>
      </c>
      <c r="O557" s="44">
        <v>4.8</v>
      </c>
      <c r="P557" s="44">
        <v>4.8</v>
      </c>
      <c r="Q557" s="44">
        <v>4.8</v>
      </c>
      <c r="R557" s="44">
        <v>4.8</v>
      </c>
      <c r="S557" s="44">
        <v>4.8</v>
      </c>
      <c r="T557" s="44">
        <v>4.8</v>
      </c>
      <c r="U557" s="44">
        <v>4.8</v>
      </c>
      <c r="V557" s="44">
        <v>4.8</v>
      </c>
      <c r="W557" s="44">
        <v>4.8</v>
      </c>
      <c r="X557" s="44">
        <v>4.8</v>
      </c>
      <c r="Y557" s="44">
        <v>4.8</v>
      </c>
      <c r="Z557" s="44">
        <v>4.8</v>
      </c>
      <c r="AA557" s="44">
        <v>4.8</v>
      </c>
    </row>
    <row r="558" spans="1:27" ht="12.75" hidden="1" customHeight="1" outlineLevel="1" x14ac:dyDescent="0.3">
      <c r="A558" s="99" t="s">
        <v>2823</v>
      </c>
      <c r="B558" s="63" t="s">
        <v>81</v>
      </c>
      <c r="C558" s="43" t="s">
        <v>79</v>
      </c>
      <c r="D558" s="44">
        <f>$D$11</f>
        <v>264.79000000000002</v>
      </c>
      <c r="E558" s="44">
        <f t="shared" ref="E558:AA558" si="323">$D$11</f>
        <v>264.79000000000002</v>
      </c>
      <c r="F558" s="44">
        <f t="shared" si="323"/>
        <v>264.79000000000002</v>
      </c>
      <c r="G558" s="44">
        <f t="shared" si="323"/>
        <v>264.79000000000002</v>
      </c>
      <c r="H558" s="44">
        <f t="shared" si="323"/>
        <v>264.79000000000002</v>
      </c>
      <c r="I558" s="44">
        <f t="shared" si="323"/>
        <v>264.79000000000002</v>
      </c>
      <c r="J558" s="44">
        <f t="shared" si="323"/>
        <v>264.79000000000002</v>
      </c>
      <c r="K558" s="44">
        <f t="shared" si="323"/>
        <v>264.79000000000002</v>
      </c>
      <c r="L558" s="44">
        <f t="shared" si="323"/>
        <v>264.79000000000002</v>
      </c>
      <c r="M558" s="44">
        <f t="shared" si="323"/>
        <v>264.79000000000002</v>
      </c>
      <c r="N558" s="44">
        <f t="shared" si="323"/>
        <v>264.79000000000002</v>
      </c>
      <c r="O558" s="44">
        <f t="shared" si="323"/>
        <v>264.79000000000002</v>
      </c>
      <c r="P558" s="44">
        <f t="shared" si="323"/>
        <v>264.79000000000002</v>
      </c>
      <c r="Q558" s="44">
        <f t="shared" si="323"/>
        <v>264.79000000000002</v>
      </c>
      <c r="R558" s="44">
        <f t="shared" si="323"/>
        <v>264.79000000000002</v>
      </c>
      <c r="S558" s="44">
        <f t="shared" si="323"/>
        <v>264.79000000000002</v>
      </c>
      <c r="T558" s="44">
        <f t="shared" si="323"/>
        <v>264.79000000000002</v>
      </c>
      <c r="U558" s="44">
        <f t="shared" si="323"/>
        <v>264.79000000000002</v>
      </c>
      <c r="V558" s="44">
        <f t="shared" si="323"/>
        <v>264.79000000000002</v>
      </c>
      <c r="W558" s="44">
        <f t="shared" si="323"/>
        <v>264.79000000000002</v>
      </c>
      <c r="X558" s="44">
        <f t="shared" si="323"/>
        <v>264.79000000000002</v>
      </c>
      <c r="Y558" s="44">
        <f t="shared" si="323"/>
        <v>264.79000000000002</v>
      </c>
      <c r="Z558" s="44">
        <f t="shared" si="323"/>
        <v>264.79000000000002</v>
      </c>
      <c r="AA558" s="44">
        <f t="shared" si="323"/>
        <v>264.79000000000002</v>
      </c>
    </row>
    <row r="559" spans="1:27" ht="13.8" collapsed="1" x14ac:dyDescent="0.3">
      <c r="A559" s="98" t="s">
        <v>2824</v>
      </c>
      <c r="B559" s="28" t="str">
        <f>"22"&amp;"."&amp;$B$753&amp;"."&amp;$B$754</f>
        <v>22.02.2024</v>
      </c>
      <c r="C559" s="90" t="s">
        <v>76</v>
      </c>
      <c r="D559" s="91">
        <f>ROUND(((D560+D561+D563+D562)/1000),5)</f>
        <v>1.9738500000000001</v>
      </c>
      <c r="E559" s="91">
        <f>ROUND(((E560+E561+E563+E562)/1000),5)</f>
        <v>1.9364699999999999</v>
      </c>
      <c r="F559" s="91">
        <f>ROUND(((F560+F561+F563+F562)/1000),5)</f>
        <v>1.9108400000000001</v>
      </c>
      <c r="G559" s="91">
        <f t="shared" ref="G559:AA559" si="324">ROUND(((G560+G561+G563+G562)/1000),5)</f>
        <v>1.9084399999999999</v>
      </c>
      <c r="H559" s="91">
        <f t="shared" si="324"/>
        <v>1.93527</v>
      </c>
      <c r="I559" s="91">
        <f t="shared" si="324"/>
        <v>2.0309200000000001</v>
      </c>
      <c r="J559" s="91">
        <f t="shared" si="324"/>
        <v>2.2217199999999999</v>
      </c>
      <c r="K559" s="91">
        <f t="shared" si="324"/>
        <v>2.4205999999999999</v>
      </c>
      <c r="L559" s="91">
        <f t="shared" si="324"/>
        <v>2.5643400000000001</v>
      </c>
      <c r="M559" s="91">
        <f t="shared" si="324"/>
        <v>2.60087</v>
      </c>
      <c r="N559" s="91">
        <f t="shared" si="324"/>
        <v>2.6434500000000001</v>
      </c>
      <c r="O559" s="91">
        <f t="shared" si="324"/>
        <v>2.67964</v>
      </c>
      <c r="P559" s="91">
        <f t="shared" si="324"/>
        <v>2.6056499999999998</v>
      </c>
      <c r="Q559" s="91">
        <f t="shared" si="324"/>
        <v>2.6048200000000001</v>
      </c>
      <c r="R559" s="91">
        <f t="shared" si="324"/>
        <v>2.5903999999999998</v>
      </c>
      <c r="S559" s="91">
        <f t="shared" si="324"/>
        <v>2.5095000000000001</v>
      </c>
      <c r="T559" s="91">
        <f t="shared" si="324"/>
        <v>2.49878</v>
      </c>
      <c r="U559" s="91">
        <f t="shared" si="324"/>
        <v>2.5201699999999998</v>
      </c>
      <c r="V559" s="91">
        <f t="shared" si="324"/>
        <v>2.5627399999999998</v>
      </c>
      <c r="W559" s="91">
        <f t="shared" si="324"/>
        <v>2.5971099999999998</v>
      </c>
      <c r="X559" s="91">
        <f t="shared" si="324"/>
        <v>2.5347499999999998</v>
      </c>
      <c r="Y559" s="91">
        <f t="shared" si="324"/>
        <v>2.42536</v>
      </c>
      <c r="Z559" s="91">
        <f t="shared" si="324"/>
        <v>2.2722600000000002</v>
      </c>
      <c r="AA559" s="91">
        <f t="shared" si="324"/>
        <v>2.1366700000000001</v>
      </c>
    </row>
    <row r="560" spans="1:27" ht="12.75" hidden="1" customHeight="1" outlineLevel="1" x14ac:dyDescent="0.3">
      <c r="A560" s="99" t="s">
        <v>2825</v>
      </c>
      <c r="B560" s="63" t="s">
        <v>238</v>
      </c>
      <c r="C560" s="43" t="s">
        <v>79</v>
      </c>
      <c r="D560" s="44">
        <v>1270.08</v>
      </c>
      <c r="E560" s="44">
        <v>1232.7</v>
      </c>
      <c r="F560" s="44">
        <v>1207.07</v>
      </c>
      <c r="G560" s="44">
        <v>1204.67</v>
      </c>
      <c r="H560" s="44">
        <v>1231.5</v>
      </c>
      <c r="I560" s="44">
        <v>1327.15</v>
      </c>
      <c r="J560" s="44">
        <v>1517.95</v>
      </c>
      <c r="K560" s="44">
        <v>1716.83</v>
      </c>
      <c r="L560" s="44">
        <v>1860.57</v>
      </c>
      <c r="M560" s="44">
        <v>1897.1</v>
      </c>
      <c r="N560" s="44">
        <v>1939.68</v>
      </c>
      <c r="O560" s="44">
        <v>1975.87</v>
      </c>
      <c r="P560" s="44">
        <v>1901.88</v>
      </c>
      <c r="Q560" s="44">
        <v>1901.05</v>
      </c>
      <c r="R560" s="44">
        <v>1886.63</v>
      </c>
      <c r="S560" s="44">
        <v>1805.73</v>
      </c>
      <c r="T560" s="44">
        <v>1795.01</v>
      </c>
      <c r="U560" s="44">
        <v>1816.4</v>
      </c>
      <c r="V560" s="44">
        <v>1858.97</v>
      </c>
      <c r="W560" s="44">
        <v>1893.34</v>
      </c>
      <c r="X560" s="44">
        <v>1830.98</v>
      </c>
      <c r="Y560" s="44">
        <v>1721.59</v>
      </c>
      <c r="Z560" s="44">
        <v>1568.49</v>
      </c>
      <c r="AA560" s="44">
        <v>1432.9</v>
      </c>
    </row>
    <row r="561" spans="1:27" ht="12.75" hidden="1" customHeight="1" outlineLevel="1" x14ac:dyDescent="0.3">
      <c r="A561" s="99" t="s">
        <v>2826</v>
      </c>
      <c r="B561" s="63" t="s">
        <v>90</v>
      </c>
      <c r="C561" s="43" t="s">
        <v>79</v>
      </c>
      <c r="D561" s="44">
        <f>$D$456</f>
        <v>434.18</v>
      </c>
      <c r="E561" s="44">
        <f t="shared" ref="E561:AA561" si="325">$D$456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3">
      <c r="A562" s="99" t="s">
        <v>2827</v>
      </c>
      <c r="B562" s="63" t="s">
        <v>83</v>
      </c>
      <c r="C562" s="43" t="s">
        <v>79</v>
      </c>
      <c r="D562" s="44">
        <v>4.8</v>
      </c>
      <c r="E562" s="44">
        <v>4.8</v>
      </c>
      <c r="F562" s="44">
        <v>4.8</v>
      </c>
      <c r="G562" s="44">
        <v>4.8</v>
      </c>
      <c r="H562" s="44">
        <v>4.8</v>
      </c>
      <c r="I562" s="44">
        <v>4.8</v>
      </c>
      <c r="J562" s="44">
        <v>4.8</v>
      </c>
      <c r="K562" s="44">
        <v>4.8</v>
      </c>
      <c r="L562" s="44">
        <v>4.8</v>
      </c>
      <c r="M562" s="44">
        <v>4.8</v>
      </c>
      <c r="N562" s="44">
        <v>4.8</v>
      </c>
      <c r="O562" s="44">
        <v>4.8</v>
      </c>
      <c r="P562" s="44">
        <v>4.8</v>
      </c>
      <c r="Q562" s="44">
        <v>4.8</v>
      </c>
      <c r="R562" s="44">
        <v>4.8</v>
      </c>
      <c r="S562" s="44">
        <v>4.8</v>
      </c>
      <c r="T562" s="44">
        <v>4.8</v>
      </c>
      <c r="U562" s="44">
        <v>4.8</v>
      </c>
      <c r="V562" s="44">
        <v>4.8</v>
      </c>
      <c r="W562" s="44">
        <v>4.8</v>
      </c>
      <c r="X562" s="44">
        <v>4.8</v>
      </c>
      <c r="Y562" s="44">
        <v>4.8</v>
      </c>
      <c r="Z562" s="44">
        <v>4.8</v>
      </c>
      <c r="AA562" s="44">
        <v>4.8</v>
      </c>
    </row>
    <row r="563" spans="1:27" ht="12.75" hidden="1" customHeight="1" outlineLevel="1" x14ac:dyDescent="0.3">
      <c r="A563" s="99" t="s">
        <v>2828</v>
      </c>
      <c r="B563" s="63" t="s">
        <v>81</v>
      </c>
      <c r="C563" s="43" t="s">
        <v>79</v>
      </c>
      <c r="D563" s="44">
        <f>$D$11</f>
        <v>264.79000000000002</v>
      </c>
      <c r="E563" s="44">
        <f t="shared" ref="E563:AA563" si="326">$D$11</f>
        <v>264.79000000000002</v>
      </c>
      <c r="F563" s="44">
        <f t="shared" si="326"/>
        <v>264.79000000000002</v>
      </c>
      <c r="G563" s="44">
        <f t="shared" si="326"/>
        <v>264.79000000000002</v>
      </c>
      <c r="H563" s="44">
        <f t="shared" si="326"/>
        <v>264.79000000000002</v>
      </c>
      <c r="I563" s="44">
        <f t="shared" si="326"/>
        <v>264.79000000000002</v>
      </c>
      <c r="J563" s="44">
        <f t="shared" si="326"/>
        <v>264.79000000000002</v>
      </c>
      <c r="K563" s="44">
        <f t="shared" si="326"/>
        <v>264.79000000000002</v>
      </c>
      <c r="L563" s="44">
        <f t="shared" si="326"/>
        <v>264.79000000000002</v>
      </c>
      <c r="M563" s="44">
        <f t="shared" si="326"/>
        <v>264.79000000000002</v>
      </c>
      <c r="N563" s="44">
        <f t="shared" si="326"/>
        <v>264.79000000000002</v>
      </c>
      <c r="O563" s="44">
        <f t="shared" si="326"/>
        <v>264.79000000000002</v>
      </c>
      <c r="P563" s="44">
        <f t="shared" si="326"/>
        <v>264.79000000000002</v>
      </c>
      <c r="Q563" s="44">
        <f t="shared" si="326"/>
        <v>264.79000000000002</v>
      </c>
      <c r="R563" s="44">
        <f t="shared" si="326"/>
        <v>264.79000000000002</v>
      </c>
      <c r="S563" s="44">
        <f t="shared" si="326"/>
        <v>264.79000000000002</v>
      </c>
      <c r="T563" s="44">
        <f t="shared" si="326"/>
        <v>264.79000000000002</v>
      </c>
      <c r="U563" s="44">
        <f t="shared" si="326"/>
        <v>264.79000000000002</v>
      </c>
      <c r="V563" s="44">
        <f t="shared" si="326"/>
        <v>264.79000000000002</v>
      </c>
      <c r="W563" s="44">
        <f t="shared" si="326"/>
        <v>264.79000000000002</v>
      </c>
      <c r="X563" s="44">
        <f t="shared" si="326"/>
        <v>264.79000000000002</v>
      </c>
      <c r="Y563" s="44">
        <f t="shared" si="326"/>
        <v>264.79000000000002</v>
      </c>
      <c r="Z563" s="44">
        <f t="shared" si="326"/>
        <v>264.79000000000002</v>
      </c>
      <c r="AA563" s="44">
        <f t="shared" si="326"/>
        <v>264.79000000000002</v>
      </c>
    </row>
    <row r="564" spans="1:27" ht="13.8" collapsed="1" x14ac:dyDescent="0.3">
      <c r="A564" s="98" t="s">
        <v>2829</v>
      </c>
      <c r="B564" s="28" t="str">
        <f>"23"&amp;"."&amp;$B$753&amp;"."&amp;$B$754</f>
        <v>23.02.2024</v>
      </c>
      <c r="C564" s="90" t="s">
        <v>76</v>
      </c>
      <c r="D564" s="91">
        <f>ROUND(((D565+D566+D568+D567)/1000),5)</f>
        <v>2.1820200000000001</v>
      </c>
      <c r="E564" s="91">
        <f>ROUND(((E565+E566+E568+E567)/1000),5)</f>
        <v>2.0446</v>
      </c>
      <c r="F564" s="91">
        <f>ROUND(((F565+F566+F568+F567)/1000),5)</f>
        <v>1.96678</v>
      </c>
      <c r="G564" s="91">
        <f t="shared" ref="G564:AA564" si="327">ROUND(((G565+G566+G568+G567)/1000),5)</f>
        <v>1.95289</v>
      </c>
      <c r="H564" s="91">
        <f t="shared" si="327"/>
        <v>1.9601900000000001</v>
      </c>
      <c r="I564" s="91">
        <f t="shared" si="327"/>
        <v>2.0274200000000002</v>
      </c>
      <c r="J564" s="91">
        <f t="shared" si="327"/>
        <v>2.1179899999999998</v>
      </c>
      <c r="K564" s="91">
        <f t="shared" si="327"/>
        <v>2.2320500000000001</v>
      </c>
      <c r="L564" s="91">
        <f t="shared" si="327"/>
        <v>2.3431600000000001</v>
      </c>
      <c r="M564" s="91">
        <f t="shared" si="327"/>
        <v>2.4880100000000001</v>
      </c>
      <c r="N564" s="91">
        <f t="shared" si="327"/>
        <v>2.5543</v>
      </c>
      <c r="O564" s="91">
        <f t="shared" si="327"/>
        <v>2.5670199999999999</v>
      </c>
      <c r="P564" s="91">
        <f t="shared" si="327"/>
        <v>2.5573800000000002</v>
      </c>
      <c r="Q564" s="91">
        <f t="shared" si="327"/>
        <v>2.5483199999999999</v>
      </c>
      <c r="R564" s="91">
        <f t="shared" si="327"/>
        <v>2.5148299999999999</v>
      </c>
      <c r="S564" s="91">
        <f t="shared" si="327"/>
        <v>2.48637</v>
      </c>
      <c r="T564" s="91">
        <f t="shared" si="327"/>
        <v>2.50359</v>
      </c>
      <c r="U564" s="91">
        <f t="shared" si="327"/>
        <v>2.5509400000000002</v>
      </c>
      <c r="V564" s="91">
        <f t="shared" si="327"/>
        <v>2.57334</v>
      </c>
      <c r="W564" s="91">
        <f t="shared" si="327"/>
        <v>2.56379</v>
      </c>
      <c r="X564" s="91">
        <f t="shared" si="327"/>
        <v>2.5544600000000002</v>
      </c>
      <c r="Y564" s="91">
        <f t="shared" si="327"/>
        <v>2.4765600000000001</v>
      </c>
      <c r="Z564" s="91">
        <f t="shared" si="327"/>
        <v>2.31609</v>
      </c>
      <c r="AA564" s="91">
        <f t="shared" si="327"/>
        <v>2.1535000000000002</v>
      </c>
    </row>
    <row r="565" spans="1:27" ht="12.75" hidden="1" customHeight="1" outlineLevel="1" x14ac:dyDescent="0.3">
      <c r="A565" s="99" t="s">
        <v>2830</v>
      </c>
      <c r="B565" s="63" t="s">
        <v>238</v>
      </c>
      <c r="C565" s="43" t="s">
        <v>79</v>
      </c>
      <c r="D565" s="44">
        <v>1478.25</v>
      </c>
      <c r="E565" s="44">
        <v>1340.83</v>
      </c>
      <c r="F565" s="44">
        <v>1263.01</v>
      </c>
      <c r="G565" s="44">
        <v>1249.1199999999999</v>
      </c>
      <c r="H565" s="44">
        <v>1256.42</v>
      </c>
      <c r="I565" s="44">
        <v>1323.65</v>
      </c>
      <c r="J565" s="44">
        <v>1414.22</v>
      </c>
      <c r="K565" s="44">
        <v>1528.28</v>
      </c>
      <c r="L565" s="44">
        <v>1639.39</v>
      </c>
      <c r="M565" s="44">
        <v>1784.24</v>
      </c>
      <c r="N565" s="44">
        <v>1850.53</v>
      </c>
      <c r="O565" s="44">
        <v>1863.25</v>
      </c>
      <c r="P565" s="44">
        <v>1853.61</v>
      </c>
      <c r="Q565" s="44">
        <v>1844.55</v>
      </c>
      <c r="R565" s="44">
        <v>1811.06</v>
      </c>
      <c r="S565" s="44">
        <v>1782.6</v>
      </c>
      <c r="T565" s="44">
        <v>1799.82</v>
      </c>
      <c r="U565" s="44">
        <v>1847.17</v>
      </c>
      <c r="V565" s="44">
        <v>1869.57</v>
      </c>
      <c r="W565" s="44">
        <v>1860.02</v>
      </c>
      <c r="X565" s="44">
        <v>1850.69</v>
      </c>
      <c r="Y565" s="44">
        <v>1772.79</v>
      </c>
      <c r="Z565" s="44">
        <v>1612.32</v>
      </c>
      <c r="AA565" s="44">
        <v>1449.73</v>
      </c>
    </row>
    <row r="566" spans="1:27" ht="12.75" hidden="1" customHeight="1" outlineLevel="1" x14ac:dyDescent="0.3">
      <c r="A566" s="99" t="s">
        <v>2831</v>
      </c>
      <c r="B566" s="63" t="s">
        <v>90</v>
      </c>
      <c r="C566" s="43" t="s">
        <v>79</v>
      </c>
      <c r="D566" s="44">
        <f>$D$456</f>
        <v>434.18</v>
      </c>
      <c r="E566" s="44">
        <f t="shared" ref="E566:AA566" si="328">$D$456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3">
      <c r="A567" s="99" t="s">
        <v>2832</v>
      </c>
      <c r="B567" s="63" t="s">
        <v>83</v>
      </c>
      <c r="C567" s="43" t="s">
        <v>79</v>
      </c>
      <c r="D567" s="44">
        <v>4.8</v>
      </c>
      <c r="E567" s="44">
        <v>4.8</v>
      </c>
      <c r="F567" s="44">
        <v>4.8</v>
      </c>
      <c r="G567" s="44">
        <v>4.8</v>
      </c>
      <c r="H567" s="44">
        <v>4.8</v>
      </c>
      <c r="I567" s="44">
        <v>4.8</v>
      </c>
      <c r="J567" s="44">
        <v>4.8</v>
      </c>
      <c r="K567" s="44">
        <v>4.8</v>
      </c>
      <c r="L567" s="44">
        <v>4.8</v>
      </c>
      <c r="M567" s="44">
        <v>4.8</v>
      </c>
      <c r="N567" s="44">
        <v>4.8</v>
      </c>
      <c r="O567" s="44">
        <v>4.8</v>
      </c>
      <c r="P567" s="44">
        <v>4.8</v>
      </c>
      <c r="Q567" s="44">
        <v>4.8</v>
      </c>
      <c r="R567" s="44">
        <v>4.8</v>
      </c>
      <c r="S567" s="44">
        <v>4.8</v>
      </c>
      <c r="T567" s="44">
        <v>4.8</v>
      </c>
      <c r="U567" s="44">
        <v>4.8</v>
      </c>
      <c r="V567" s="44">
        <v>4.8</v>
      </c>
      <c r="W567" s="44">
        <v>4.8</v>
      </c>
      <c r="X567" s="44">
        <v>4.8</v>
      </c>
      <c r="Y567" s="44">
        <v>4.8</v>
      </c>
      <c r="Z567" s="44">
        <v>4.8</v>
      </c>
      <c r="AA567" s="44">
        <v>4.8</v>
      </c>
    </row>
    <row r="568" spans="1:27" ht="12.75" hidden="1" customHeight="1" outlineLevel="1" x14ac:dyDescent="0.3">
      <c r="A568" s="99" t="s">
        <v>2833</v>
      </c>
      <c r="B568" s="63" t="s">
        <v>81</v>
      </c>
      <c r="C568" s="43" t="s">
        <v>79</v>
      </c>
      <c r="D568" s="44">
        <f>$D$11</f>
        <v>264.79000000000002</v>
      </c>
      <c r="E568" s="44">
        <f t="shared" ref="E568:AA568" si="329">$D$11</f>
        <v>264.79000000000002</v>
      </c>
      <c r="F568" s="44">
        <f t="shared" si="329"/>
        <v>264.79000000000002</v>
      </c>
      <c r="G568" s="44">
        <f t="shared" si="329"/>
        <v>264.79000000000002</v>
      </c>
      <c r="H568" s="44">
        <f t="shared" si="329"/>
        <v>264.79000000000002</v>
      </c>
      <c r="I568" s="44">
        <f t="shared" si="329"/>
        <v>264.79000000000002</v>
      </c>
      <c r="J568" s="44">
        <f t="shared" si="329"/>
        <v>264.79000000000002</v>
      </c>
      <c r="K568" s="44">
        <f t="shared" si="329"/>
        <v>264.79000000000002</v>
      </c>
      <c r="L568" s="44">
        <f t="shared" si="329"/>
        <v>264.79000000000002</v>
      </c>
      <c r="M568" s="44">
        <f t="shared" si="329"/>
        <v>264.79000000000002</v>
      </c>
      <c r="N568" s="44">
        <f t="shared" si="329"/>
        <v>264.79000000000002</v>
      </c>
      <c r="O568" s="44">
        <f t="shared" si="329"/>
        <v>264.79000000000002</v>
      </c>
      <c r="P568" s="44">
        <f t="shared" si="329"/>
        <v>264.79000000000002</v>
      </c>
      <c r="Q568" s="44">
        <f t="shared" si="329"/>
        <v>264.79000000000002</v>
      </c>
      <c r="R568" s="44">
        <f t="shared" si="329"/>
        <v>264.79000000000002</v>
      </c>
      <c r="S568" s="44">
        <f t="shared" si="329"/>
        <v>264.79000000000002</v>
      </c>
      <c r="T568" s="44">
        <f t="shared" si="329"/>
        <v>264.79000000000002</v>
      </c>
      <c r="U568" s="44">
        <f t="shared" si="329"/>
        <v>264.79000000000002</v>
      </c>
      <c r="V568" s="44">
        <f t="shared" si="329"/>
        <v>264.79000000000002</v>
      </c>
      <c r="W568" s="44">
        <f t="shared" si="329"/>
        <v>264.79000000000002</v>
      </c>
      <c r="X568" s="44">
        <f t="shared" si="329"/>
        <v>264.79000000000002</v>
      </c>
      <c r="Y568" s="44">
        <f t="shared" si="329"/>
        <v>264.79000000000002</v>
      </c>
      <c r="Z568" s="44">
        <f t="shared" si="329"/>
        <v>264.79000000000002</v>
      </c>
      <c r="AA568" s="44">
        <f t="shared" si="329"/>
        <v>264.79000000000002</v>
      </c>
    </row>
    <row r="569" spans="1:27" ht="13.8" collapsed="1" x14ac:dyDescent="0.3">
      <c r="A569" s="98" t="s">
        <v>2834</v>
      </c>
      <c r="B569" s="28" t="str">
        <f>"24"&amp;"."&amp;$B$753&amp;"."&amp;$B$754</f>
        <v>24.02.2024</v>
      </c>
      <c r="C569" s="90" t="s">
        <v>76</v>
      </c>
      <c r="D569" s="91">
        <f>ROUND(((D570+D571+D573+D572)/1000),5)</f>
        <v>2.2455500000000002</v>
      </c>
      <c r="E569" s="91">
        <f>ROUND(((E570+E571+E573+E572)/1000),5)</f>
        <v>2.1248800000000001</v>
      </c>
      <c r="F569" s="91">
        <f>ROUND(((F570+F571+F573+F572)/1000),5)</f>
        <v>2.0248900000000001</v>
      </c>
      <c r="G569" s="91">
        <f t="shared" ref="G569:AA569" si="330">ROUND(((G570+G571+G573+G572)/1000),5)</f>
        <v>1.9813400000000001</v>
      </c>
      <c r="H569" s="91">
        <f t="shared" si="330"/>
        <v>2.0115500000000002</v>
      </c>
      <c r="I569" s="91">
        <f t="shared" si="330"/>
        <v>2.04962</v>
      </c>
      <c r="J569" s="91">
        <f t="shared" si="330"/>
        <v>2.1540499999999998</v>
      </c>
      <c r="K569" s="91">
        <f t="shared" si="330"/>
        <v>2.2146599999999999</v>
      </c>
      <c r="L569" s="91">
        <f t="shared" si="330"/>
        <v>2.4579599999999999</v>
      </c>
      <c r="M569" s="91">
        <f t="shared" si="330"/>
        <v>2.5461299999999998</v>
      </c>
      <c r="N569" s="91">
        <f t="shared" si="330"/>
        <v>2.5844999999999998</v>
      </c>
      <c r="O569" s="91">
        <f t="shared" si="330"/>
        <v>2.6001500000000002</v>
      </c>
      <c r="P569" s="91">
        <f t="shared" si="330"/>
        <v>2.5876800000000002</v>
      </c>
      <c r="Q569" s="91">
        <f t="shared" si="330"/>
        <v>2.5762</v>
      </c>
      <c r="R569" s="91">
        <f t="shared" si="330"/>
        <v>2.5501</v>
      </c>
      <c r="S569" s="91">
        <f t="shared" si="330"/>
        <v>2.5328200000000001</v>
      </c>
      <c r="T569" s="91">
        <f t="shared" si="330"/>
        <v>2.5428099999999998</v>
      </c>
      <c r="U569" s="91">
        <f t="shared" si="330"/>
        <v>2.55796</v>
      </c>
      <c r="V569" s="91">
        <f t="shared" si="330"/>
        <v>2.5886</v>
      </c>
      <c r="W569" s="91">
        <f t="shared" si="330"/>
        <v>2.5925099999999999</v>
      </c>
      <c r="X569" s="91">
        <f t="shared" si="330"/>
        <v>2.5880999999999998</v>
      </c>
      <c r="Y569" s="91">
        <f t="shared" si="330"/>
        <v>2.5179299999999998</v>
      </c>
      <c r="Z569" s="91">
        <f t="shared" si="330"/>
        <v>2.3365800000000001</v>
      </c>
      <c r="AA569" s="91">
        <f t="shared" si="330"/>
        <v>2.1686399999999999</v>
      </c>
    </row>
    <row r="570" spans="1:27" ht="12.75" hidden="1" customHeight="1" outlineLevel="1" x14ac:dyDescent="0.3">
      <c r="A570" s="99" t="s">
        <v>2835</v>
      </c>
      <c r="B570" s="63" t="s">
        <v>238</v>
      </c>
      <c r="C570" s="43" t="s">
        <v>79</v>
      </c>
      <c r="D570" s="44">
        <v>1541.78</v>
      </c>
      <c r="E570" s="44">
        <v>1421.11</v>
      </c>
      <c r="F570" s="44">
        <v>1321.12</v>
      </c>
      <c r="G570" s="44">
        <v>1277.57</v>
      </c>
      <c r="H570" s="44">
        <v>1307.78</v>
      </c>
      <c r="I570" s="44">
        <v>1345.85</v>
      </c>
      <c r="J570" s="44">
        <v>1450.28</v>
      </c>
      <c r="K570" s="44">
        <v>1510.89</v>
      </c>
      <c r="L570" s="44">
        <v>1754.19</v>
      </c>
      <c r="M570" s="44">
        <v>1842.36</v>
      </c>
      <c r="N570" s="44">
        <v>1880.73</v>
      </c>
      <c r="O570" s="44">
        <v>1896.38</v>
      </c>
      <c r="P570" s="44">
        <v>1883.91</v>
      </c>
      <c r="Q570" s="44">
        <v>1872.43</v>
      </c>
      <c r="R570" s="44">
        <v>1846.33</v>
      </c>
      <c r="S570" s="44">
        <v>1829.05</v>
      </c>
      <c r="T570" s="44">
        <v>1839.04</v>
      </c>
      <c r="U570" s="44">
        <v>1854.19</v>
      </c>
      <c r="V570" s="44">
        <v>1884.83</v>
      </c>
      <c r="W570" s="44">
        <v>1888.74</v>
      </c>
      <c r="X570" s="44">
        <v>1884.33</v>
      </c>
      <c r="Y570" s="44">
        <v>1814.16</v>
      </c>
      <c r="Z570" s="44">
        <v>1632.81</v>
      </c>
      <c r="AA570" s="44">
        <v>1464.87</v>
      </c>
    </row>
    <row r="571" spans="1:27" ht="12.75" hidden="1" customHeight="1" outlineLevel="1" x14ac:dyDescent="0.3">
      <c r="A571" s="99" t="s">
        <v>2836</v>
      </c>
      <c r="B571" s="63" t="s">
        <v>90</v>
      </c>
      <c r="C571" s="43" t="s">
        <v>79</v>
      </c>
      <c r="D571" s="44">
        <f>$D$456</f>
        <v>434.18</v>
      </c>
      <c r="E571" s="44">
        <f t="shared" ref="E571:AA571" si="331">$D$456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3">
      <c r="A572" s="99" t="s">
        <v>2837</v>
      </c>
      <c r="B572" s="63" t="s">
        <v>83</v>
      </c>
      <c r="C572" s="43" t="s">
        <v>79</v>
      </c>
      <c r="D572" s="44">
        <v>4.8</v>
      </c>
      <c r="E572" s="44">
        <v>4.8</v>
      </c>
      <c r="F572" s="44">
        <v>4.8</v>
      </c>
      <c r="G572" s="44">
        <v>4.8</v>
      </c>
      <c r="H572" s="44">
        <v>4.8</v>
      </c>
      <c r="I572" s="44">
        <v>4.8</v>
      </c>
      <c r="J572" s="44">
        <v>4.8</v>
      </c>
      <c r="K572" s="44">
        <v>4.8</v>
      </c>
      <c r="L572" s="44">
        <v>4.8</v>
      </c>
      <c r="M572" s="44">
        <v>4.8</v>
      </c>
      <c r="N572" s="44">
        <v>4.8</v>
      </c>
      <c r="O572" s="44">
        <v>4.8</v>
      </c>
      <c r="P572" s="44">
        <v>4.8</v>
      </c>
      <c r="Q572" s="44">
        <v>4.8</v>
      </c>
      <c r="R572" s="44">
        <v>4.8</v>
      </c>
      <c r="S572" s="44">
        <v>4.8</v>
      </c>
      <c r="T572" s="44">
        <v>4.8</v>
      </c>
      <c r="U572" s="44">
        <v>4.8</v>
      </c>
      <c r="V572" s="44">
        <v>4.8</v>
      </c>
      <c r="W572" s="44">
        <v>4.8</v>
      </c>
      <c r="X572" s="44">
        <v>4.8</v>
      </c>
      <c r="Y572" s="44">
        <v>4.8</v>
      </c>
      <c r="Z572" s="44">
        <v>4.8</v>
      </c>
      <c r="AA572" s="44">
        <v>4.8</v>
      </c>
    </row>
    <row r="573" spans="1:27" ht="12.75" hidden="1" customHeight="1" outlineLevel="1" x14ac:dyDescent="0.3">
      <c r="A573" s="99" t="s">
        <v>2838</v>
      </c>
      <c r="B573" s="63" t="s">
        <v>81</v>
      </c>
      <c r="C573" s="43" t="s">
        <v>79</v>
      </c>
      <c r="D573" s="44">
        <f>$D$11</f>
        <v>264.79000000000002</v>
      </c>
      <c r="E573" s="44">
        <f t="shared" ref="E573:AA573" si="332">$D$11</f>
        <v>264.79000000000002</v>
      </c>
      <c r="F573" s="44">
        <f t="shared" si="332"/>
        <v>264.79000000000002</v>
      </c>
      <c r="G573" s="44">
        <f t="shared" si="332"/>
        <v>264.79000000000002</v>
      </c>
      <c r="H573" s="44">
        <f t="shared" si="332"/>
        <v>264.79000000000002</v>
      </c>
      <c r="I573" s="44">
        <f t="shared" si="332"/>
        <v>264.79000000000002</v>
      </c>
      <c r="J573" s="44">
        <f t="shared" si="332"/>
        <v>264.79000000000002</v>
      </c>
      <c r="K573" s="44">
        <f t="shared" si="332"/>
        <v>264.79000000000002</v>
      </c>
      <c r="L573" s="44">
        <f t="shared" si="332"/>
        <v>264.79000000000002</v>
      </c>
      <c r="M573" s="44">
        <f t="shared" si="332"/>
        <v>264.79000000000002</v>
      </c>
      <c r="N573" s="44">
        <f t="shared" si="332"/>
        <v>264.79000000000002</v>
      </c>
      <c r="O573" s="44">
        <f t="shared" si="332"/>
        <v>264.79000000000002</v>
      </c>
      <c r="P573" s="44">
        <f t="shared" si="332"/>
        <v>264.79000000000002</v>
      </c>
      <c r="Q573" s="44">
        <f t="shared" si="332"/>
        <v>264.79000000000002</v>
      </c>
      <c r="R573" s="44">
        <f t="shared" si="332"/>
        <v>264.79000000000002</v>
      </c>
      <c r="S573" s="44">
        <f t="shared" si="332"/>
        <v>264.79000000000002</v>
      </c>
      <c r="T573" s="44">
        <f t="shared" si="332"/>
        <v>264.79000000000002</v>
      </c>
      <c r="U573" s="44">
        <f t="shared" si="332"/>
        <v>264.79000000000002</v>
      </c>
      <c r="V573" s="44">
        <f t="shared" si="332"/>
        <v>264.79000000000002</v>
      </c>
      <c r="W573" s="44">
        <f t="shared" si="332"/>
        <v>264.79000000000002</v>
      </c>
      <c r="X573" s="44">
        <f t="shared" si="332"/>
        <v>264.79000000000002</v>
      </c>
      <c r="Y573" s="44">
        <f t="shared" si="332"/>
        <v>264.79000000000002</v>
      </c>
      <c r="Z573" s="44">
        <f t="shared" si="332"/>
        <v>264.79000000000002</v>
      </c>
      <c r="AA573" s="44">
        <f t="shared" si="332"/>
        <v>264.79000000000002</v>
      </c>
    </row>
    <row r="574" spans="1:27" ht="13.8" collapsed="1" x14ac:dyDescent="0.3">
      <c r="A574" s="98" t="s">
        <v>2839</v>
      </c>
      <c r="B574" s="28" t="str">
        <f>"25"&amp;"."&amp;$B$753&amp;"."&amp;$B$754</f>
        <v>25.02.2024</v>
      </c>
      <c r="C574" s="90" t="s">
        <v>76</v>
      </c>
      <c r="D574" s="91">
        <f>ROUND(((D575+D576+D578+D577)/1000),5)</f>
        <v>2.23021</v>
      </c>
      <c r="E574" s="91">
        <f>ROUND(((E575+E576+E578+E577)/1000),5)</f>
        <v>2.0766300000000002</v>
      </c>
      <c r="F574" s="91">
        <f>ROUND(((F575+F576+F578+F577)/1000),5)</f>
        <v>1.97315</v>
      </c>
      <c r="G574" s="91">
        <f t="shared" ref="G574:AA574" si="333">ROUND(((G575+G576+G578+G577)/1000),5)</f>
        <v>1.96482</v>
      </c>
      <c r="H574" s="91">
        <f t="shared" si="333"/>
        <v>1.9681599999999999</v>
      </c>
      <c r="I574" s="91">
        <f t="shared" si="333"/>
        <v>2.0039699999999998</v>
      </c>
      <c r="J574" s="91">
        <f t="shared" si="333"/>
        <v>2.09348</v>
      </c>
      <c r="K574" s="91">
        <f t="shared" si="333"/>
        <v>2.16445</v>
      </c>
      <c r="L574" s="91">
        <f t="shared" si="333"/>
        <v>2.3321900000000002</v>
      </c>
      <c r="M574" s="91">
        <f t="shared" si="333"/>
        <v>2.5096699999999998</v>
      </c>
      <c r="N574" s="91">
        <f t="shared" si="333"/>
        <v>2.5721799999999999</v>
      </c>
      <c r="O574" s="91">
        <f t="shared" si="333"/>
        <v>2.58243</v>
      </c>
      <c r="P574" s="91">
        <f t="shared" si="333"/>
        <v>2.5731000000000002</v>
      </c>
      <c r="Q574" s="91">
        <f t="shared" si="333"/>
        <v>2.5629599999999999</v>
      </c>
      <c r="R574" s="91">
        <f t="shared" si="333"/>
        <v>2.5282</v>
      </c>
      <c r="S574" s="91">
        <f t="shared" si="333"/>
        <v>2.51797</v>
      </c>
      <c r="T574" s="91">
        <f t="shared" si="333"/>
        <v>2.5437400000000001</v>
      </c>
      <c r="U574" s="91">
        <f t="shared" si="333"/>
        <v>2.57883</v>
      </c>
      <c r="V574" s="91">
        <f t="shared" si="333"/>
        <v>2.6395499999999998</v>
      </c>
      <c r="W574" s="91">
        <f t="shared" si="333"/>
        <v>2.6231900000000001</v>
      </c>
      <c r="X574" s="91">
        <f t="shared" si="333"/>
        <v>2.61924</v>
      </c>
      <c r="Y574" s="91">
        <f t="shared" si="333"/>
        <v>2.5552199999999998</v>
      </c>
      <c r="Z574" s="91">
        <f t="shared" si="333"/>
        <v>2.3653200000000001</v>
      </c>
      <c r="AA574" s="91">
        <f t="shared" si="333"/>
        <v>2.16744</v>
      </c>
    </row>
    <row r="575" spans="1:27" ht="12.75" hidden="1" customHeight="1" outlineLevel="1" x14ac:dyDescent="0.3">
      <c r="A575" s="99" t="s">
        <v>2840</v>
      </c>
      <c r="B575" s="63" t="s">
        <v>238</v>
      </c>
      <c r="C575" s="43" t="s">
        <v>79</v>
      </c>
      <c r="D575" s="44">
        <v>1526.44</v>
      </c>
      <c r="E575" s="44">
        <v>1372.86</v>
      </c>
      <c r="F575" s="44">
        <v>1269.3800000000001</v>
      </c>
      <c r="G575" s="44">
        <v>1261.05</v>
      </c>
      <c r="H575" s="44">
        <v>1264.3900000000001</v>
      </c>
      <c r="I575" s="44">
        <v>1300.2</v>
      </c>
      <c r="J575" s="44">
        <v>1389.71</v>
      </c>
      <c r="K575" s="44">
        <v>1460.68</v>
      </c>
      <c r="L575" s="44">
        <v>1628.42</v>
      </c>
      <c r="M575" s="44">
        <v>1805.9</v>
      </c>
      <c r="N575" s="44">
        <v>1868.41</v>
      </c>
      <c r="O575" s="44">
        <v>1878.66</v>
      </c>
      <c r="P575" s="44">
        <v>1869.33</v>
      </c>
      <c r="Q575" s="44">
        <v>1859.19</v>
      </c>
      <c r="R575" s="44">
        <v>1824.43</v>
      </c>
      <c r="S575" s="44">
        <v>1814.2</v>
      </c>
      <c r="T575" s="44">
        <v>1839.97</v>
      </c>
      <c r="U575" s="44">
        <v>1875.06</v>
      </c>
      <c r="V575" s="44">
        <v>1935.78</v>
      </c>
      <c r="W575" s="44">
        <v>1919.42</v>
      </c>
      <c r="X575" s="44">
        <v>1915.47</v>
      </c>
      <c r="Y575" s="44">
        <v>1851.45</v>
      </c>
      <c r="Z575" s="44">
        <v>1661.55</v>
      </c>
      <c r="AA575" s="44">
        <v>1463.67</v>
      </c>
    </row>
    <row r="576" spans="1:27" ht="12.75" hidden="1" customHeight="1" outlineLevel="1" x14ac:dyDescent="0.3">
      <c r="A576" s="99" t="s">
        <v>2841</v>
      </c>
      <c r="B576" s="63" t="s">
        <v>90</v>
      </c>
      <c r="C576" s="43" t="s">
        <v>79</v>
      </c>
      <c r="D576" s="44">
        <f>$D$456</f>
        <v>434.18</v>
      </c>
      <c r="E576" s="44">
        <f t="shared" ref="E576:AA576" si="334">$D$456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3">
      <c r="A577" s="99" t="s">
        <v>2842</v>
      </c>
      <c r="B577" s="63" t="s">
        <v>83</v>
      </c>
      <c r="C577" s="43" t="s">
        <v>79</v>
      </c>
      <c r="D577" s="44">
        <v>4.8</v>
      </c>
      <c r="E577" s="44">
        <v>4.8</v>
      </c>
      <c r="F577" s="44">
        <v>4.8</v>
      </c>
      <c r="G577" s="44">
        <v>4.8</v>
      </c>
      <c r="H577" s="44">
        <v>4.8</v>
      </c>
      <c r="I577" s="44">
        <v>4.8</v>
      </c>
      <c r="J577" s="44">
        <v>4.8</v>
      </c>
      <c r="K577" s="44">
        <v>4.8</v>
      </c>
      <c r="L577" s="44">
        <v>4.8</v>
      </c>
      <c r="M577" s="44">
        <v>4.8</v>
      </c>
      <c r="N577" s="44">
        <v>4.8</v>
      </c>
      <c r="O577" s="44">
        <v>4.8</v>
      </c>
      <c r="P577" s="44">
        <v>4.8</v>
      </c>
      <c r="Q577" s="44">
        <v>4.8</v>
      </c>
      <c r="R577" s="44">
        <v>4.8</v>
      </c>
      <c r="S577" s="44">
        <v>4.8</v>
      </c>
      <c r="T577" s="44">
        <v>4.8</v>
      </c>
      <c r="U577" s="44">
        <v>4.8</v>
      </c>
      <c r="V577" s="44">
        <v>4.8</v>
      </c>
      <c r="W577" s="44">
        <v>4.8</v>
      </c>
      <c r="X577" s="44">
        <v>4.8</v>
      </c>
      <c r="Y577" s="44">
        <v>4.8</v>
      </c>
      <c r="Z577" s="44">
        <v>4.8</v>
      </c>
      <c r="AA577" s="44">
        <v>4.8</v>
      </c>
    </row>
    <row r="578" spans="1:27" ht="12.75" hidden="1" customHeight="1" outlineLevel="1" x14ac:dyDescent="0.3">
      <c r="A578" s="99" t="s">
        <v>2843</v>
      </c>
      <c r="B578" s="63" t="s">
        <v>81</v>
      </c>
      <c r="C578" s="43" t="s">
        <v>79</v>
      </c>
      <c r="D578" s="44">
        <f>$D$11</f>
        <v>264.79000000000002</v>
      </c>
      <c r="E578" s="44">
        <f t="shared" ref="E578:AA578" si="335">$D$11</f>
        <v>264.79000000000002</v>
      </c>
      <c r="F578" s="44">
        <f t="shared" si="335"/>
        <v>264.79000000000002</v>
      </c>
      <c r="G578" s="44">
        <f t="shared" si="335"/>
        <v>264.79000000000002</v>
      </c>
      <c r="H578" s="44">
        <f t="shared" si="335"/>
        <v>264.79000000000002</v>
      </c>
      <c r="I578" s="44">
        <f t="shared" si="335"/>
        <v>264.79000000000002</v>
      </c>
      <c r="J578" s="44">
        <f t="shared" si="335"/>
        <v>264.79000000000002</v>
      </c>
      <c r="K578" s="44">
        <f t="shared" si="335"/>
        <v>264.79000000000002</v>
      </c>
      <c r="L578" s="44">
        <f t="shared" si="335"/>
        <v>264.79000000000002</v>
      </c>
      <c r="M578" s="44">
        <f t="shared" si="335"/>
        <v>264.79000000000002</v>
      </c>
      <c r="N578" s="44">
        <f t="shared" si="335"/>
        <v>264.79000000000002</v>
      </c>
      <c r="O578" s="44">
        <f t="shared" si="335"/>
        <v>264.79000000000002</v>
      </c>
      <c r="P578" s="44">
        <f t="shared" si="335"/>
        <v>264.79000000000002</v>
      </c>
      <c r="Q578" s="44">
        <f t="shared" si="335"/>
        <v>264.79000000000002</v>
      </c>
      <c r="R578" s="44">
        <f t="shared" si="335"/>
        <v>264.79000000000002</v>
      </c>
      <c r="S578" s="44">
        <f t="shared" si="335"/>
        <v>264.79000000000002</v>
      </c>
      <c r="T578" s="44">
        <f t="shared" si="335"/>
        <v>264.79000000000002</v>
      </c>
      <c r="U578" s="44">
        <f t="shared" si="335"/>
        <v>264.79000000000002</v>
      </c>
      <c r="V578" s="44">
        <f t="shared" si="335"/>
        <v>264.79000000000002</v>
      </c>
      <c r="W578" s="44">
        <f t="shared" si="335"/>
        <v>264.79000000000002</v>
      </c>
      <c r="X578" s="44">
        <f t="shared" si="335"/>
        <v>264.79000000000002</v>
      </c>
      <c r="Y578" s="44">
        <f t="shared" si="335"/>
        <v>264.79000000000002</v>
      </c>
      <c r="Z578" s="44">
        <f t="shared" si="335"/>
        <v>264.79000000000002</v>
      </c>
      <c r="AA578" s="44">
        <f t="shared" si="335"/>
        <v>264.79000000000002</v>
      </c>
    </row>
    <row r="579" spans="1:27" ht="13.8" collapsed="1" x14ac:dyDescent="0.3">
      <c r="A579" s="98" t="s">
        <v>2844</v>
      </c>
      <c r="B579" s="28" t="str">
        <f>"26"&amp;"."&amp;$B$753&amp;"."&amp;$B$754</f>
        <v>26.02.2024</v>
      </c>
      <c r="C579" s="90" t="s">
        <v>76</v>
      </c>
      <c r="D579" s="91">
        <f>ROUND(((D580+D581+D583+D582)/1000),5)</f>
        <v>2.1112899999999999</v>
      </c>
      <c r="E579" s="91">
        <f>ROUND(((E580+E581+E583+E582)/1000),5)</f>
        <v>1.9829000000000001</v>
      </c>
      <c r="F579" s="91">
        <f>ROUND(((F580+F581+F583+F582)/1000),5)</f>
        <v>1.9258299999999999</v>
      </c>
      <c r="G579" s="91">
        <f t="shared" ref="G579:AA579" si="336">ROUND(((G580+G581+G583+G582)/1000),5)</f>
        <v>1.9329499999999999</v>
      </c>
      <c r="H579" s="91">
        <f t="shared" si="336"/>
        <v>1.9493499999999999</v>
      </c>
      <c r="I579" s="91">
        <f t="shared" si="336"/>
        <v>2.0910199999999999</v>
      </c>
      <c r="J579" s="91">
        <f t="shared" si="336"/>
        <v>2.2541099999999998</v>
      </c>
      <c r="K579" s="91">
        <f t="shared" si="336"/>
        <v>2.5375200000000002</v>
      </c>
      <c r="L579" s="91">
        <f t="shared" si="336"/>
        <v>2.66987</v>
      </c>
      <c r="M579" s="91">
        <f t="shared" si="336"/>
        <v>2.6808399999999999</v>
      </c>
      <c r="N579" s="91">
        <f t="shared" si="336"/>
        <v>2.7006600000000001</v>
      </c>
      <c r="O579" s="91">
        <f t="shared" si="336"/>
        <v>2.7288100000000002</v>
      </c>
      <c r="P579" s="91">
        <f t="shared" si="336"/>
        <v>2.7202799999999998</v>
      </c>
      <c r="Q579" s="91">
        <f t="shared" si="336"/>
        <v>2.7218599999999999</v>
      </c>
      <c r="R579" s="91">
        <f t="shared" si="336"/>
        <v>2.7117499999999999</v>
      </c>
      <c r="S579" s="91">
        <f t="shared" si="336"/>
        <v>2.6486800000000001</v>
      </c>
      <c r="T579" s="91">
        <f t="shared" si="336"/>
        <v>2.6323599999999998</v>
      </c>
      <c r="U579" s="91">
        <f t="shared" si="336"/>
        <v>2.6466099999999999</v>
      </c>
      <c r="V579" s="91">
        <f t="shared" si="336"/>
        <v>2.6703800000000002</v>
      </c>
      <c r="W579" s="91">
        <f t="shared" si="336"/>
        <v>2.6958000000000002</v>
      </c>
      <c r="X579" s="91">
        <f t="shared" si="336"/>
        <v>2.6027499999999999</v>
      </c>
      <c r="Y579" s="91">
        <f t="shared" si="336"/>
        <v>2.4851200000000002</v>
      </c>
      <c r="Z579" s="91">
        <f t="shared" si="336"/>
        <v>2.2524500000000001</v>
      </c>
      <c r="AA579" s="91">
        <f t="shared" si="336"/>
        <v>2.0049299999999999</v>
      </c>
    </row>
    <row r="580" spans="1:27" ht="12.75" hidden="1" customHeight="1" outlineLevel="1" x14ac:dyDescent="0.3">
      <c r="A580" s="99" t="s">
        <v>2845</v>
      </c>
      <c r="B580" s="63" t="s">
        <v>238</v>
      </c>
      <c r="C580" s="43" t="s">
        <v>79</v>
      </c>
      <c r="D580" s="44">
        <v>1407.52</v>
      </c>
      <c r="E580" s="44">
        <v>1279.1300000000001</v>
      </c>
      <c r="F580" s="44">
        <v>1222.06</v>
      </c>
      <c r="G580" s="44">
        <v>1229.18</v>
      </c>
      <c r="H580" s="44">
        <v>1245.58</v>
      </c>
      <c r="I580" s="44">
        <v>1387.25</v>
      </c>
      <c r="J580" s="44">
        <v>1550.34</v>
      </c>
      <c r="K580" s="44">
        <v>1833.75</v>
      </c>
      <c r="L580" s="44">
        <v>1966.1</v>
      </c>
      <c r="M580" s="44">
        <v>1977.07</v>
      </c>
      <c r="N580" s="44">
        <v>1996.89</v>
      </c>
      <c r="O580" s="44">
        <v>2025.04</v>
      </c>
      <c r="P580" s="44">
        <v>2016.51</v>
      </c>
      <c r="Q580" s="44">
        <v>2018.09</v>
      </c>
      <c r="R580" s="44">
        <v>2007.98</v>
      </c>
      <c r="S580" s="44">
        <v>1944.91</v>
      </c>
      <c r="T580" s="44">
        <v>1928.59</v>
      </c>
      <c r="U580" s="44">
        <v>1942.84</v>
      </c>
      <c r="V580" s="44">
        <v>1966.61</v>
      </c>
      <c r="W580" s="44">
        <v>1992.03</v>
      </c>
      <c r="X580" s="44">
        <v>1898.98</v>
      </c>
      <c r="Y580" s="44">
        <v>1781.35</v>
      </c>
      <c r="Z580" s="44">
        <v>1548.68</v>
      </c>
      <c r="AA580" s="44">
        <v>1301.1600000000001</v>
      </c>
    </row>
    <row r="581" spans="1:27" ht="12.75" hidden="1" customHeight="1" outlineLevel="1" x14ac:dyDescent="0.3">
      <c r="A581" s="99" t="s">
        <v>2846</v>
      </c>
      <c r="B581" s="63" t="s">
        <v>90</v>
      </c>
      <c r="C581" s="43" t="s">
        <v>79</v>
      </c>
      <c r="D581" s="44">
        <f>$D$456</f>
        <v>434.18</v>
      </c>
      <c r="E581" s="44">
        <f t="shared" ref="E581:AA581" si="337">$D$456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3">
      <c r="A582" s="99" t="s">
        <v>2847</v>
      </c>
      <c r="B582" s="63" t="s">
        <v>83</v>
      </c>
      <c r="C582" s="43" t="s">
        <v>79</v>
      </c>
      <c r="D582" s="44">
        <v>4.8</v>
      </c>
      <c r="E582" s="44">
        <v>4.8</v>
      </c>
      <c r="F582" s="44">
        <v>4.8</v>
      </c>
      <c r="G582" s="44">
        <v>4.8</v>
      </c>
      <c r="H582" s="44">
        <v>4.8</v>
      </c>
      <c r="I582" s="44">
        <v>4.8</v>
      </c>
      <c r="J582" s="44">
        <v>4.8</v>
      </c>
      <c r="K582" s="44">
        <v>4.8</v>
      </c>
      <c r="L582" s="44">
        <v>4.8</v>
      </c>
      <c r="M582" s="44">
        <v>4.8</v>
      </c>
      <c r="N582" s="44">
        <v>4.8</v>
      </c>
      <c r="O582" s="44">
        <v>4.8</v>
      </c>
      <c r="P582" s="44">
        <v>4.8</v>
      </c>
      <c r="Q582" s="44">
        <v>4.8</v>
      </c>
      <c r="R582" s="44">
        <v>4.8</v>
      </c>
      <c r="S582" s="44">
        <v>4.8</v>
      </c>
      <c r="T582" s="44">
        <v>4.8</v>
      </c>
      <c r="U582" s="44">
        <v>4.8</v>
      </c>
      <c r="V582" s="44">
        <v>4.8</v>
      </c>
      <c r="W582" s="44">
        <v>4.8</v>
      </c>
      <c r="X582" s="44">
        <v>4.8</v>
      </c>
      <c r="Y582" s="44">
        <v>4.8</v>
      </c>
      <c r="Z582" s="44">
        <v>4.8</v>
      </c>
      <c r="AA582" s="44">
        <v>4.8</v>
      </c>
    </row>
    <row r="583" spans="1:27" ht="12.75" hidden="1" customHeight="1" outlineLevel="1" x14ac:dyDescent="0.3">
      <c r="A583" s="99" t="s">
        <v>2848</v>
      </c>
      <c r="B583" s="63" t="s">
        <v>81</v>
      </c>
      <c r="C583" s="43" t="s">
        <v>79</v>
      </c>
      <c r="D583" s="44">
        <f>$D$11</f>
        <v>264.79000000000002</v>
      </c>
      <c r="E583" s="44">
        <f t="shared" ref="E583:AA583" si="338">$D$11</f>
        <v>264.79000000000002</v>
      </c>
      <c r="F583" s="44">
        <f t="shared" si="338"/>
        <v>264.79000000000002</v>
      </c>
      <c r="G583" s="44">
        <f t="shared" si="338"/>
        <v>264.79000000000002</v>
      </c>
      <c r="H583" s="44">
        <f t="shared" si="338"/>
        <v>264.79000000000002</v>
      </c>
      <c r="I583" s="44">
        <f t="shared" si="338"/>
        <v>264.79000000000002</v>
      </c>
      <c r="J583" s="44">
        <f t="shared" si="338"/>
        <v>264.79000000000002</v>
      </c>
      <c r="K583" s="44">
        <f t="shared" si="338"/>
        <v>264.79000000000002</v>
      </c>
      <c r="L583" s="44">
        <f t="shared" si="338"/>
        <v>264.79000000000002</v>
      </c>
      <c r="M583" s="44">
        <f t="shared" si="338"/>
        <v>264.79000000000002</v>
      </c>
      <c r="N583" s="44">
        <f t="shared" si="338"/>
        <v>264.79000000000002</v>
      </c>
      <c r="O583" s="44">
        <f t="shared" si="338"/>
        <v>264.79000000000002</v>
      </c>
      <c r="P583" s="44">
        <f t="shared" si="338"/>
        <v>264.79000000000002</v>
      </c>
      <c r="Q583" s="44">
        <f t="shared" si="338"/>
        <v>264.79000000000002</v>
      </c>
      <c r="R583" s="44">
        <f t="shared" si="338"/>
        <v>264.79000000000002</v>
      </c>
      <c r="S583" s="44">
        <f t="shared" si="338"/>
        <v>264.79000000000002</v>
      </c>
      <c r="T583" s="44">
        <f t="shared" si="338"/>
        <v>264.79000000000002</v>
      </c>
      <c r="U583" s="44">
        <f t="shared" si="338"/>
        <v>264.79000000000002</v>
      </c>
      <c r="V583" s="44">
        <f t="shared" si="338"/>
        <v>264.79000000000002</v>
      </c>
      <c r="W583" s="44">
        <f t="shared" si="338"/>
        <v>264.79000000000002</v>
      </c>
      <c r="X583" s="44">
        <f t="shared" si="338"/>
        <v>264.79000000000002</v>
      </c>
      <c r="Y583" s="44">
        <f t="shared" si="338"/>
        <v>264.79000000000002</v>
      </c>
      <c r="Z583" s="44">
        <f t="shared" si="338"/>
        <v>264.79000000000002</v>
      </c>
      <c r="AA583" s="44">
        <f t="shared" si="338"/>
        <v>264.79000000000002</v>
      </c>
    </row>
    <row r="584" spans="1:27" ht="13.8" collapsed="1" x14ac:dyDescent="0.3">
      <c r="A584" s="98" t="s">
        <v>2849</v>
      </c>
      <c r="B584" s="28" t="str">
        <f>"27"&amp;"."&amp;$B$753&amp;"."&amp;$B$754</f>
        <v>27.02.2024</v>
      </c>
      <c r="C584" s="90" t="s">
        <v>76</v>
      </c>
      <c r="D584" s="91">
        <f>ROUND(((D585+D586+D588+D587)/1000),5)</f>
        <v>1.9902</v>
      </c>
      <c r="E584" s="91">
        <f>ROUND(((E585+E586+E588+E587)/1000),5)</f>
        <v>1.93828</v>
      </c>
      <c r="F584" s="91">
        <f>ROUND(((F585+F586+F588+F587)/1000),5)</f>
        <v>1.91178</v>
      </c>
      <c r="G584" s="91">
        <f t="shared" ref="G584:AA584" si="339">ROUND(((G585+G586+G588+G587)/1000),5)</f>
        <v>1.9092199999999999</v>
      </c>
      <c r="H584" s="91">
        <f t="shared" si="339"/>
        <v>1.94292</v>
      </c>
      <c r="I584" s="91">
        <f t="shared" si="339"/>
        <v>2.1061700000000001</v>
      </c>
      <c r="J584" s="91">
        <f t="shared" si="339"/>
        <v>2.2334999999999998</v>
      </c>
      <c r="K584" s="91">
        <f t="shared" si="339"/>
        <v>2.38998</v>
      </c>
      <c r="L584" s="91">
        <f t="shared" si="339"/>
        <v>2.58392</v>
      </c>
      <c r="M584" s="91">
        <f t="shared" si="339"/>
        <v>2.6159599999999998</v>
      </c>
      <c r="N584" s="91">
        <f t="shared" si="339"/>
        <v>2.6419100000000002</v>
      </c>
      <c r="O584" s="91">
        <f t="shared" si="339"/>
        <v>2.7337099999999999</v>
      </c>
      <c r="P584" s="91">
        <f t="shared" si="339"/>
        <v>2.6670400000000001</v>
      </c>
      <c r="Q584" s="91">
        <f t="shared" si="339"/>
        <v>2.65496</v>
      </c>
      <c r="R584" s="91">
        <f t="shared" si="339"/>
        <v>2.6358000000000001</v>
      </c>
      <c r="S584" s="91">
        <f t="shared" si="339"/>
        <v>2.54888</v>
      </c>
      <c r="T584" s="91">
        <f t="shared" si="339"/>
        <v>2.5594199999999998</v>
      </c>
      <c r="U584" s="91">
        <f t="shared" si="339"/>
        <v>2.5906799999999999</v>
      </c>
      <c r="V584" s="91">
        <f t="shared" si="339"/>
        <v>2.61416</v>
      </c>
      <c r="W584" s="91">
        <f t="shared" si="339"/>
        <v>2.6378300000000001</v>
      </c>
      <c r="X584" s="91">
        <f t="shared" si="339"/>
        <v>2.5680900000000002</v>
      </c>
      <c r="Y584" s="91">
        <f t="shared" si="339"/>
        <v>2.5060099999999998</v>
      </c>
      <c r="Z584" s="91">
        <f t="shared" si="339"/>
        <v>2.3056700000000001</v>
      </c>
      <c r="AA584" s="91">
        <f t="shared" si="339"/>
        <v>2.11374</v>
      </c>
    </row>
    <row r="585" spans="1:27" ht="12.75" hidden="1" customHeight="1" outlineLevel="1" x14ac:dyDescent="0.3">
      <c r="A585" s="99" t="s">
        <v>2850</v>
      </c>
      <c r="B585" s="63" t="s">
        <v>238</v>
      </c>
      <c r="C585" s="43" t="s">
        <v>79</v>
      </c>
      <c r="D585" s="44">
        <v>1286.43</v>
      </c>
      <c r="E585" s="44">
        <v>1234.51</v>
      </c>
      <c r="F585" s="44">
        <v>1208.01</v>
      </c>
      <c r="G585" s="44">
        <v>1205.45</v>
      </c>
      <c r="H585" s="44">
        <v>1239.1500000000001</v>
      </c>
      <c r="I585" s="44">
        <v>1402.4</v>
      </c>
      <c r="J585" s="44">
        <v>1529.73</v>
      </c>
      <c r="K585" s="44">
        <v>1686.21</v>
      </c>
      <c r="L585" s="44">
        <v>1880.15</v>
      </c>
      <c r="M585" s="44">
        <v>1912.19</v>
      </c>
      <c r="N585" s="44">
        <v>1938.14</v>
      </c>
      <c r="O585" s="44">
        <v>2029.94</v>
      </c>
      <c r="P585" s="44">
        <v>1963.27</v>
      </c>
      <c r="Q585" s="44">
        <v>1951.19</v>
      </c>
      <c r="R585" s="44">
        <v>1932.03</v>
      </c>
      <c r="S585" s="44">
        <v>1845.11</v>
      </c>
      <c r="T585" s="44">
        <v>1855.65</v>
      </c>
      <c r="U585" s="44">
        <v>1886.91</v>
      </c>
      <c r="V585" s="44">
        <v>1910.39</v>
      </c>
      <c r="W585" s="44">
        <v>1934.06</v>
      </c>
      <c r="X585" s="44">
        <v>1864.32</v>
      </c>
      <c r="Y585" s="44">
        <v>1802.24</v>
      </c>
      <c r="Z585" s="44">
        <v>1601.9</v>
      </c>
      <c r="AA585" s="44">
        <v>1409.97</v>
      </c>
    </row>
    <row r="586" spans="1:27" ht="12.75" hidden="1" customHeight="1" outlineLevel="1" x14ac:dyDescent="0.3">
      <c r="A586" s="99" t="s">
        <v>2851</v>
      </c>
      <c r="B586" s="63" t="s">
        <v>90</v>
      </c>
      <c r="C586" s="43" t="s">
        <v>79</v>
      </c>
      <c r="D586" s="44">
        <f>$D$456</f>
        <v>434.18</v>
      </c>
      <c r="E586" s="44">
        <f t="shared" ref="E586:AA586" si="340">$D$456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3">
      <c r="A587" s="99" t="s">
        <v>2852</v>
      </c>
      <c r="B587" s="63" t="s">
        <v>83</v>
      </c>
      <c r="C587" s="43" t="s">
        <v>79</v>
      </c>
      <c r="D587" s="44">
        <v>4.8</v>
      </c>
      <c r="E587" s="44">
        <v>4.8</v>
      </c>
      <c r="F587" s="44">
        <v>4.8</v>
      </c>
      <c r="G587" s="44">
        <v>4.8</v>
      </c>
      <c r="H587" s="44">
        <v>4.8</v>
      </c>
      <c r="I587" s="44">
        <v>4.8</v>
      </c>
      <c r="J587" s="44">
        <v>4.8</v>
      </c>
      <c r="K587" s="44">
        <v>4.8</v>
      </c>
      <c r="L587" s="44">
        <v>4.8</v>
      </c>
      <c r="M587" s="44">
        <v>4.8</v>
      </c>
      <c r="N587" s="44">
        <v>4.8</v>
      </c>
      <c r="O587" s="44">
        <v>4.8</v>
      </c>
      <c r="P587" s="44">
        <v>4.8</v>
      </c>
      <c r="Q587" s="44">
        <v>4.8</v>
      </c>
      <c r="R587" s="44">
        <v>4.8</v>
      </c>
      <c r="S587" s="44">
        <v>4.8</v>
      </c>
      <c r="T587" s="44">
        <v>4.8</v>
      </c>
      <c r="U587" s="44">
        <v>4.8</v>
      </c>
      <c r="V587" s="44">
        <v>4.8</v>
      </c>
      <c r="W587" s="44">
        <v>4.8</v>
      </c>
      <c r="X587" s="44">
        <v>4.8</v>
      </c>
      <c r="Y587" s="44">
        <v>4.8</v>
      </c>
      <c r="Z587" s="44">
        <v>4.8</v>
      </c>
      <c r="AA587" s="44">
        <v>4.8</v>
      </c>
    </row>
    <row r="588" spans="1:27" ht="12.75" hidden="1" customHeight="1" outlineLevel="1" x14ac:dyDescent="0.3">
      <c r="A588" s="99" t="s">
        <v>2853</v>
      </c>
      <c r="B588" s="63" t="s">
        <v>81</v>
      </c>
      <c r="C588" s="43" t="s">
        <v>79</v>
      </c>
      <c r="D588" s="44">
        <f>$D$11</f>
        <v>264.79000000000002</v>
      </c>
      <c r="E588" s="44">
        <f t="shared" ref="E588:AA588" si="341">$D$11</f>
        <v>264.79000000000002</v>
      </c>
      <c r="F588" s="44">
        <f t="shared" si="341"/>
        <v>264.79000000000002</v>
      </c>
      <c r="G588" s="44">
        <f t="shared" si="341"/>
        <v>264.79000000000002</v>
      </c>
      <c r="H588" s="44">
        <f t="shared" si="341"/>
        <v>264.79000000000002</v>
      </c>
      <c r="I588" s="44">
        <f t="shared" si="341"/>
        <v>264.79000000000002</v>
      </c>
      <c r="J588" s="44">
        <f t="shared" si="341"/>
        <v>264.79000000000002</v>
      </c>
      <c r="K588" s="44">
        <f t="shared" si="341"/>
        <v>264.79000000000002</v>
      </c>
      <c r="L588" s="44">
        <f t="shared" si="341"/>
        <v>264.79000000000002</v>
      </c>
      <c r="M588" s="44">
        <f t="shared" si="341"/>
        <v>264.79000000000002</v>
      </c>
      <c r="N588" s="44">
        <f t="shared" si="341"/>
        <v>264.79000000000002</v>
      </c>
      <c r="O588" s="44">
        <f t="shared" si="341"/>
        <v>264.79000000000002</v>
      </c>
      <c r="P588" s="44">
        <f t="shared" si="341"/>
        <v>264.79000000000002</v>
      </c>
      <c r="Q588" s="44">
        <f t="shared" si="341"/>
        <v>264.79000000000002</v>
      </c>
      <c r="R588" s="44">
        <f t="shared" si="341"/>
        <v>264.79000000000002</v>
      </c>
      <c r="S588" s="44">
        <f t="shared" si="341"/>
        <v>264.79000000000002</v>
      </c>
      <c r="T588" s="44">
        <f t="shared" si="341"/>
        <v>264.79000000000002</v>
      </c>
      <c r="U588" s="44">
        <f t="shared" si="341"/>
        <v>264.79000000000002</v>
      </c>
      <c r="V588" s="44">
        <f t="shared" si="341"/>
        <v>264.79000000000002</v>
      </c>
      <c r="W588" s="44">
        <f t="shared" si="341"/>
        <v>264.79000000000002</v>
      </c>
      <c r="X588" s="44">
        <f t="shared" si="341"/>
        <v>264.79000000000002</v>
      </c>
      <c r="Y588" s="44">
        <f t="shared" si="341"/>
        <v>264.79000000000002</v>
      </c>
      <c r="Z588" s="44">
        <f t="shared" si="341"/>
        <v>264.79000000000002</v>
      </c>
      <c r="AA588" s="44">
        <f t="shared" si="341"/>
        <v>264.79000000000002</v>
      </c>
    </row>
    <row r="589" spans="1:27" ht="13.8" collapsed="1" x14ac:dyDescent="0.3">
      <c r="A589" s="98" t="s">
        <v>2854</v>
      </c>
      <c r="B589" s="28" t="str">
        <f>"28"&amp;"."&amp;$B$753&amp;"."&amp;$B$754</f>
        <v>28.02.2024</v>
      </c>
      <c r="C589" s="90" t="s">
        <v>76</v>
      </c>
      <c r="D589" s="91">
        <f>ROUND(((D590+D591+D593+D592)/1000),5)</f>
        <v>1.97235</v>
      </c>
      <c r="E589" s="91">
        <f>ROUND(((E590+E591+E593+E592)/1000),5)</f>
        <v>1.9352</v>
      </c>
      <c r="F589" s="91">
        <f>ROUND(((F590+F591+F593+F592)/1000),5)</f>
        <v>1.9193899999999999</v>
      </c>
      <c r="G589" s="91">
        <f t="shared" ref="G589:AA589" si="342">ROUND(((G590+G591+G593+G592)/1000),5)</f>
        <v>1.9164300000000001</v>
      </c>
      <c r="H589" s="91">
        <f t="shared" si="342"/>
        <v>1.94485</v>
      </c>
      <c r="I589" s="91">
        <f t="shared" si="342"/>
        <v>2.0625300000000002</v>
      </c>
      <c r="J589" s="91">
        <f t="shared" si="342"/>
        <v>2.2414800000000001</v>
      </c>
      <c r="K589" s="91">
        <f t="shared" si="342"/>
        <v>2.5257499999999999</v>
      </c>
      <c r="L589" s="91">
        <f t="shared" si="342"/>
        <v>2.6353800000000001</v>
      </c>
      <c r="M589" s="91">
        <f t="shared" si="342"/>
        <v>2.6768900000000002</v>
      </c>
      <c r="N589" s="91">
        <f t="shared" si="342"/>
        <v>2.6840000000000002</v>
      </c>
      <c r="O589" s="91">
        <f t="shared" si="342"/>
        <v>2.73258</v>
      </c>
      <c r="P589" s="91">
        <f t="shared" si="342"/>
        <v>2.7108599999999998</v>
      </c>
      <c r="Q589" s="91">
        <f t="shared" si="342"/>
        <v>2.71726</v>
      </c>
      <c r="R589" s="91">
        <f t="shared" si="342"/>
        <v>2.7052800000000001</v>
      </c>
      <c r="S589" s="91">
        <f t="shared" si="342"/>
        <v>2.6072899999999999</v>
      </c>
      <c r="T589" s="91">
        <f t="shared" si="342"/>
        <v>2.59178</v>
      </c>
      <c r="U589" s="91">
        <f t="shared" si="342"/>
        <v>2.60486</v>
      </c>
      <c r="V589" s="91">
        <f t="shared" si="342"/>
        <v>2.65889</v>
      </c>
      <c r="W589" s="91">
        <f t="shared" si="342"/>
        <v>2.7070599999999998</v>
      </c>
      <c r="X589" s="91">
        <f t="shared" si="342"/>
        <v>2.62093</v>
      </c>
      <c r="Y589" s="91">
        <f t="shared" si="342"/>
        <v>2.5287000000000002</v>
      </c>
      <c r="Z589" s="91">
        <f t="shared" si="342"/>
        <v>2.3020499999999999</v>
      </c>
      <c r="AA589" s="91">
        <f t="shared" si="342"/>
        <v>2.0306500000000001</v>
      </c>
    </row>
    <row r="590" spans="1:27" ht="12.75" hidden="1" customHeight="1" outlineLevel="1" x14ac:dyDescent="0.3">
      <c r="A590" s="99" t="s">
        <v>2855</v>
      </c>
      <c r="B590" s="63" t="s">
        <v>238</v>
      </c>
      <c r="C590" s="43" t="s">
        <v>79</v>
      </c>
      <c r="D590" s="44">
        <v>1268.58</v>
      </c>
      <c r="E590" s="44">
        <v>1231.43</v>
      </c>
      <c r="F590" s="44">
        <v>1215.6199999999999</v>
      </c>
      <c r="G590" s="44">
        <v>1212.6600000000001</v>
      </c>
      <c r="H590" s="44">
        <v>1241.08</v>
      </c>
      <c r="I590" s="44">
        <v>1358.76</v>
      </c>
      <c r="J590" s="44">
        <v>1537.71</v>
      </c>
      <c r="K590" s="44">
        <v>1821.98</v>
      </c>
      <c r="L590" s="44">
        <v>1931.61</v>
      </c>
      <c r="M590" s="44">
        <v>1973.12</v>
      </c>
      <c r="N590" s="44">
        <v>1980.23</v>
      </c>
      <c r="O590" s="44">
        <v>2028.81</v>
      </c>
      <c r="P590" s="44">
        <v>2007.09</v>
      </c>
      <c r="Q590" s="44">
        <v>2013.49</v>
      </c>
      <c r="R590" s="44">
        <v>2001.51</v>
      </c>
      <c r="S590" s="44">
        <v>1903.52</v>
      </c>
      <c r="T590" s="44">
        <v>1888.01</v>
      </c>
      <c r="U590" s="44">
        <v>1901.09</v>
      </c>
      <c r="V590" s="44">
        <v>1955.12</v>
      </c>
      <c r="W590" s="44">
        <v>2003.29</v>
      </c>
      <c r="X590" s="44">
        <v>1917.16</v>
      </c>
      <c r="Y590" s="44">
        <v>1824.93</v>
      </c>
      <c r="Z590" s="44">
        <v>1598.28</v>
      </c>
      <c r="AA590" s="44">
        <v>1326.88</v>
      </c>
    </row>
    <row r="591" spans="1:27" ht="12.75" hidden="1" customHeight="1" outlineLevel="1" x14ac:dyDescent="0.3">
      <c r="A591" s="99" t="s">
        <v>2856</v>
      </c>
      <c r="B591" s="63" t="s">
        <v>90</v>
      </c>
      <c r="C591" s="43" t="s">
        <v>79</v>
      </c>
      <c r="D591" s="44">
        <f>$D$456</f>
        <v>434.18</v>
      </c>
      <c r="E591" s="44">
        <f t="shared" ref="E591:AA591" si="343">$D$456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3">
      <c r="A592" s="99" t="s">
        <v>2857</v>
      </c>
      <c r="B592" s="63" t="s">
        <v>83</v>
      </c>
      <c r="C592" s="43" t="s">
        <v>79</v>
      </c>
      <c r="D592" s="44">
        <v>4.8</v>
      </c>
      <c r="E592" s="44">
        <v>4.8</v>
      </c>
      <c r="F592" s="44">
        <v>4.8</v>
      </c>
      <c r="G592" s="44">
        <v>4.8</v>
      </c>
      <c r="H592" s="44">
        <v>4.8</v>
      </c>
      <c r="I592" s="44">
        <v>4.8</v>
      </c>
      <c r="J592" s="44">
        <v>4.8</v>
      </c>
      <c r="K592" s="44">
        <v>4.8</v>
      </c>
      <c r="L592" s="44">
        <v>4.8</v>
      </c>
      <c r="M592" s="44">
        <v>4.8</v>
      </c>
      <c r="N592" s="44">
        <v>4.8</v>
      </c>
      <c r="O592" s="44">
        <v>4.8</v>
      </c>
      <c r="P592" s="44">
        <v>4.8</v>
      </c>
      <c r="Q592" s="44">
        <v>4.8</v>
      </c>
      <c r="R592" s="44">
        <v>4.8</v>
      </c>
      <c r="S592" s="44">
        <v>4.8</v>
      </c>
      <c r="T592" s="44">
        <v>4.8</v>
      </c>
      <c r="U592" s="44">
        <v>4.8</v>
      </c>
      <c r="V592" s="44">
        <v>4.8</v>
      </c>
      <c r="W592" s="44">
        <v>4.8</v>
      </c>
      <c r="X592" s="44">
        <v>4.8</v>
      </c>
      <c r="Y592" s="44">
        <v>4.8</v>
      </c>
      <c r="Z592" s="44">
        <v>4.8</v>
      </c>
      <c r="AA592" s="44">
        <v>4.8</v>
      </c>
    </row>
    <row r="593" spans="1:27" ht="12.75" hidden="1" customHeight="1" outlineLevel="1" x14ac:dyDescent="0.3">
      <c r="A593" s="99" t="s">
        <v>2858</v>
      </c>
      <c r="B593" s="63" t="s">
        <v>81</v>
      </c>
      <c r="C593" s="43" t="s">
        <v>79</v>
      </c>
      <c r="D593" s="44">
        <f>$D$11</f>
        <v>264.79000000000002</v>
      </c>
      <c r="E593" s="44">
        <f t="shared" ref="E593:AA593" si="344">$D$11</f>
        <v>264.79000000000002</v>
      </c>
      <c r="F593" s="44">
        <f t="shared" si="344"/>
        <v>264.79000000000002</v>
      </c>
      <c r="G593" s="44">
        <f t="shared" si="344"/>
        <v>264.79000000000002</v>
      </c>
      <c r="H593" s="44">
        <f t="shared" si="344"/>
        <v>264.79000000000002</v>
      </c>
      <c r="I593" s="44">
        <f t="shared" si="344"/>
        <v>264.79000000000002</v>
      </c>
      <c r="J593" s="44">
        <f t="shared" si="344"/>
        <v>264.79000000000002</v>
      </c>
      <c r="K593" s="44">
        <f t="shared" si="344"/>
        <v>264.79000000000002</v>
      </c>
      <c r="L593" s="44">
        <f t="shared" si="344"/>
        <v>264.79000000000002</v>
      </c>
      <c r="M593" s="44">
        <f t="shared" si="344"/>
        <v>264.79000000000002</v>
      </c>
      <c r="N593" s="44">
        <f t="shared" si="344"/>
        <v>264.79000000000002</v>
      </c>
      <c r="O593" s="44">
        <f t="shared" si="344"/>
        <v>264.79000000000002</v>
      </c>
      <c r="P593" s="44">
        <f t="shared" si="344"/>
        <v>264.79000000000002</v>
      </c>
      <c r="Q593" s="44">
        <f t="shared" si="344"/>
        <v>264.79000000000002</v>
      </c>
      <c r="R593" s="44">
        <f t="shared" si="344"/>
        <v>264.79000000000002</v>
      </c>
      <c r="S593" s="44">
        <f t="shared" si="344"/>
        <v>264.79000000000002</v>
      </c>
      <c r="T593" s="44">
        <f t="shared" si="344"/>
        <v>264.79000000000002</v>
      </c>
      <c r="U593" s="44">
        <f t="shared" si="344"/>
        <v>264.79000000000002</v>
      </c>
      <c r="V593" s="44">
        <f t="shared" si="344"/>
        <v>264.79000000000002</v>
      </c>
      <c r="W593" s="44">
        <f t="shared" si="344"/>
        <v>264.79000000000002</v>
      </c>
      <c r="X593" s="44">
        <f t="shared" si="344"/>
        <v>264.79000000000002</v>
      </c>
      <c r="Y593" s="44">
        <f t="shared" si="344"/>
        <v>264.79000000000002</v>
      </c>
      <c r="Z593" s="44">
        <f t="shared" si="344"/>
        <v>264.79000000000002</v>
      </c>
      <c r="AA593" s="44">
        <f t="shared" si="344"/>
        <v>264.79000000000002</v>
      </c>
    </row>
    <row r="594" spans="1:27" ht="13.8" collapsed="1" x14ac:dyDescent="0.3">
      <c r="A594" s="98" t="s">
        <v>2859</v>
      </c>
      <c r="B594" s="28" t="str">
        <f>"29"&amp;"."&amp;$B$753&amp;"."&amp;$B$754</f>
        <v>29.02.2024</v>
      </c>
      <c r="C594" s="90" t="s">
        <v>76</v>
      </c>
      <c r="D594" s="91">
        <f>ROUND(((D595+D596+D598+D597)/1000),5)</f>
        <v>1.9945600000000001</v>
      </c>
      <c r="E594" s="91">
        <f>ROUND(((E595+E596+E598+E597)/1000),5)</f>
        <v>1.9622200000000001</v>
      </c>
      <c r="F594" s="91">
        <f>ROUND(((F595+F596+F598+F597)/1000),5)</f>
        <v>1.9516100000000001</v>
      </c>
      <c r="G594" s="91">
        <f t="shared" ref="G594:AA594" si="345">ROUND(((G595+G596+G598+G597)/1000),5)</f>
        <v>1.9594199999999999</v>
      </c>
      <c r="H594" s="91">
        <f t="shared" si="345"/>
        <v>1.9772099999999999</v>
      </c>
      <c r="I594" s="91">
        <f t="shared" si="345"/>
        <v>2.1359499999999998</v>
      </c>
      <c r="J594" s="91">
        <f t="shared" si="345"/>
        <v>2.2911100000000002</v>
      </c>
      <c r="K594" s="91">
        <f t="shared" si="345"/>
        <v>2.4713400000000001</v>
      </c>
      <c r="L594" s="91">
        <f t="shared" si="345"/>
        <v>2.6562100000000002</v>
      </c>
      <c r="M594" s="91">
        <f t="shared" si="345"/>
        <v>2.6762999999999999</v>
      </c>
      <c r="N594" s="91">
        <f t="shared" si="345"/>
        <v>2.6916799999999999</v>
      </c>
      <c r="O594" s="91">
        <f t="shared" si="345"/>
        <v>2.7197200000000001</v>
      </c>
      <c r="P594" s="91">
        <f t="shared" si="345"/>
        <v>2.7010299999999998</v>
      </c>
      <c r="Q594" s="91">
        <f t="shared" si="345"/>
        <v>2.7049599999999998</v>
      </c>
      <c r="R594" s="91">
        <f t="shared" si="345"/>
        <v>2.6984300000000001</v>
      </c>
      <c r="S594" s="91">
        <f t="shared" si="345"/>
        <v>2.62887</v>
      </c>
      <c r="T594" s="91">
        <f t="shared" si="345"/>
        <v>2.5962000000000001</v>
      </c>
      <c r="U594" s="91">
        <f t="shared" si="345"/>
        <v>2.6121799999999999</v>
      </c>
      <c r="V594" s="91">
        <f t="shared" si="345"/>
        <v>2.66032</v>
      </c>
      <c r="W594" s="91">
        <f t="shared" si="345"/>
        <v>2.7087500000000002</v>
      </c>
      <c r="X594" s="91">
        <f t="shared" si="345"/>
        <v>2.6328200000000002</v>
      </c>
      <c r="Y594" s="91">
        <f t="shared" si="345"/>
        <v>2.5307200000000001</v>
      </c>
      <c r="Z594" s="91">
        <f t="shared" si="345"/>
        <v>2.3409900000000001</v>
      </c>
      <c r="AA594" s="91">
        <f t="shared" si="345"/>
        <v>2.14886</v>
      </c>
    </row>
    <row r="595" spans="1:27" ht="12.75" hidden="1" customHeight="1" outlineLevel="1" x14ac:dyDescent="0.3">
      <c r="A595" s="99" t="s">
        <v>2860</v>
      </c>
      <c r="B595" s="63" t="s">
        <v>238</v>
      </c>
      <c r="C595" s="43" t="s">
        <v>79</v>
      </c>
      <c r="D595" s="44">
        <v>1290.79</v>
      </c>
      <c r="E595" s="44">
        <v>1258.45</v>
      </c>
      <c r="F595" s="44">
        <v>1247.8399999999999</v>
      </c>
      <c r="G595" s="44">
        <v>1255.6500000000001</v>
      </c>
      <c r="H595" s="44">
        <v>1273.44</v>
      </c>
      <c r="I595" s="44">
        <v>1432.18</v>
      </c>
      <c r="J595" s="44">
        <v>1587.34</v>
      </c>
      <c r="K595" s="44">
        <v>1767.57</v>
      </c>
      <c r="L595" s="44">
        <v>1952.44</v>
      </c>
      <c r="M595" s="44">
        <v>1972.53</v>
      </c>
      <c r="N595" s="44">
        <v>1987.91</v>
      </c>
      <c r="O595" s="44">
        <v>2015.95</v>
      </c>
      <c r="P595" s="44">
        <v>1997.26</v>
      </c>
      <c r="Q595" s="44">
        <v>2001.19</v>
      </c>
      <c r="R595" s="44">
        <v>1994.66</v>
      </c>
      <c r="S595" s="44">
        <v>1925.1</v>
      </c>
      <c r="T595" s="44">
        <v>1892.43</v>
      </c>
      <c r="U595" s="44">
        <v>1908.41</v>
      </c>
      <c r="V595" s="44">
        <v>1956.55</v>
      </c>
      <c r="W595" s="44">
        <v>2004.98</v>
      </c>
      <c r="X595" s="44">
        <v>1929.05</v>
      </c>
      <c r="Y595" s="44">
        <v>1826.95</v>
      </c>
      <c r="Z595" s="44">
        <v>1637.22</v>
      </c>
      <c r="AA595" s="44">
        <v>1445.09</v>
      </c>
    </row>
    <row r="596" spans="1:27" ht="12.75" hidden="1" customHeight="1" outlineLevel="1" x14ac:dyDescent="0.3">
      <c r="A596" s="99" t="s">
        <v>2861</v>
      </c>
      <c r="B596" s="63" t="s">
        <v>90</v>
      </c>
      <c r="C596" s="43" t="s">
        <v>79</v>
      </c>
      <c r="D596" s="44">
        <f>$D$456</f>
        <v>434.18</v>
      </c>
      <c r="E596" s="44">
        <f t="shared" ref="E596:AA596" si="346">$D$456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3">
      <c r="A597" s="99" t="s">
        <v>2862</v>
      </c>
      <c r="B597" s="63" t="s">
        <v>83</v>
      </c>
      <c r="C597" s="43" t="s">
        <v>79</v>
      </c>
      <c r="D597" s="44">
        <v>4.8</v>
      </c>
      <c r="E597" s="44">
        <v>4.8</v>
      </c>
      <c r="F597" s="44">
        <v>4.8</v>
      </c>
      <c r="G597" s="44">
        <v>4.8</v>
      </c>
      <c r="H597" s="44">
        <v>4.8</v>
      </c>
      <c r="I597" s="44">
        <v>4.8</v>
      </c>
      <c r="J597" s="44">
        <v>4.8</v>
      </c>
      <c r="K597" s="44">
        <v>4.8</v>
      </c>
      <c r="L597" s="44">
        <v>4.8</v>
      </c>
      <c r="M597" s="44">
        <v>4.8</v>
      </c>
      <c r="N597" s="44">
        <v>4.8</v>
      </c>
      <c r="O597" s="44">
        <v>4.8</v>
      </c>
      <c r="P597" s="44">
        <v>4.8</v>
      </c>
      <c r="Q597" s="44">
        <v>4.8</v>
      </c>
      <c r="R597" s="44">
        <v>4.8</v>
      </c>
      <c r="S597" s="44">
        <v>4.8</v>
      </c>
      <c r="T597" s="44">
        <v>4.8</v>
      </c>
      <c r="U597" s="44">
        <v>4.8</v>
      </c>
      <c r="V597" s="44">
        <v>4.8</v>
      </c>
      <c r="W597" s="44">
        <v>4.8</v>
      </c>
      <c r="X597" s="44">
        <v>4.8</v>
      </c>
      <c r="Y597" s="44">
        <v>4.8</v>
      </c>
      <c r="Z597" s="44">
        <v>4.8</v>
      </c>
      <c r="AA597" s="44">
        <v>4.8</v>
      </c>
    </row>
    <row r="598" spans="1:27" ht="12.75" hidden="1" customHeight="1" outlineLevel="1" x14ac:dyDescent="0.3">
      <c r="A598" s="99" t="s">
        <v>2863</v>
      </c>
      <c r="B598" s="63" t="s">
        <v>81</v>
      </c>
      <c r="C598" s="43" t="s">
        <v>79</v>
      </c>
      <c r="D598" s="44">
        <f>$D$11</f>
        <v>264.79000000000002</v>
      </c>
      <c r="E598" s="44">
        <f t="shared" ref="E598:AA598" si="347">$D$11</f>
        <v>264.79000000000002</v>
      </c>
      <c r="F598" s="44">
        <f t="shared" si="347"/>
        <v>264.79000000000002</v>
      </c>
      <c r="G598" s="44">
        <f t="shared" si="347"/>
        <v>264.79000000000002</v>
      </c>
      <c r="H598" s="44">
        <f t="shared" si="347"/>
        <v>264.79000000000002</v>
      </c>
      <c r="I598" s="44">
        <f t="shared" si="347"/>
        <v>264.79000000000002</v>
      </c>
      <c r="J598" s="44">
        <f t="shared" si="347"/>
        <v>264.79000000000002</v>
      </c>
      <c r="K598" s="44">
        <f t="shared" si="347"/>
        <v>264.79000000000002</v>
      </c>
      <c r="L598" s="44">
        <f t="shared" si="347"/>
        <v>264.79000000000002</v>
      </c>
      <c r="M598" s="44">
        <f t="shared" si="347"/>
        <v>264.79000000000002</v>
      </c>
      <c r="N598" s="44">
        <f t="shared" si="347"/>
        <v>264.79000000000002</v>
      </c>
      <c r="O598" s="44">
        <f t="shared" si="347"/>
        <v>264.79000000000002</v>
      </c>
      <c r="P598" s="44">
        <f t="shared" si="347"/>
        <v>264.79000000000002</v>
      </c>
      <c r="Q598" s="44">
        <f t="shared" si="347"/>
        <v>264.79000000000002</v>
      </c>
      <c r="R598" s="44">
        <f t="shared" si="347"/>
        <v>264.79000000000002</v>
      </c>
      <c r="S598" s="44">
        <f t="shared" si="347"/>
        <v>264.79000000000002</v>
      </c>
      <c r="T598" s="44">
        <f t="shared" si="347"/>
        <v>264.79000000000002</v>
      </c>
      <c r="U598" s="44">
        <f t="shared" si="347"/>
        <v>264.79000000000002</v>
      </c>
      <c r="V598" s="44">
        <f t="shared" si="347"/>
        <v>264.79000000000002</v>
      </c>
      <c r="W598" s="44">
        <f t="shared" si="347"/>
        <v>264.79000000000002</v>
      </c>
      <c r="X598" s="44">
        <f t="shared" si="347"/>
        <v>264.79000000000002</v>
      </c>
      <c r="Y598" s="44">
        <f t="shared" si="347"/>
        <v>264.79000000000002</v>
      </c>
      <c r="Z598" s="44">
        <f t="shared" si="347"/>
        <v>264.79000000000002</v>
      </c>
      <c r="AA598" s="44">
        <f t="shared" si="347"/>
        <v>264.79000000000002</v>
      </c>
    </row>
    <row r="599" spans="1:27" ht="13.8" collapsed="1" x14ac:dyDescent="0.3">
      <c r="B599" s="101" t="s">
        <v>382</v>
      </c>
    </row>
    <row r="600" spans="1:27" ht="13.8" x14ac:dyDescent="0.3">
      <c r="B600" s="101" t="s">
        <v>382</v>
      </c>
    </row>
    <row r="601" spans="1:27" ht="13.8" x14ac:dyDescent="0.3">
      <c r="A601" s="182" t="s">
        <v>2155</v>
      </c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4"/>
    </row>
    <row r="602" spans="1:27" ht="27.6" x14ac:dyDescent="0.25">
      <c r="A602" s="26" t="s">
        <v>64</v>
      </c>
      <c r="B602" s="27" t="s">
        <v>210</v>
      </c>
      <c r="C602" s="26" t="s">
        <v>211</v>
      </c>
      <c r="D602" s="27" t="s">
        <v>212</v>
      </c>
      <c r="E602" s="27" t="s">
        <v>213</v>
      </c>
      <c r="F602" s="27" t="s">
        <v>214</v>
      </c>
      <c r="G602" s="27" t="s">
        <v>215</v>
      </c>
      <c r="H602" s="27" t="s">
        <v>216</v>
      </c>
      <c r="I602" s="27" t="s">
        <v>217</v>
      </c>
      <c r="J602" s="27" t="s">
        <v>218</v>
      </c>
      <c r="K602" s="27" t="s">
        <v>219</v>
      </c>
      <c r="L602" s="27" t="s">
        <v>220</v>
      </c>
      <c r="M602" s="27" t="s">
        <v>221</v>
      </c>
      <c r="N602" s="27" t="s">
        <v>222</v>
      </c>
      <c r="O602" s="27" t="s">
        <v>223</v>
      </c>
      <c r="P602" s="27" t="s">
        <v>224</v>
      </c>
      <c r="Q602" s="27" t="s">
        <v>225</v>
      </c>
      <c r="R602" s="27" t="s">
        <v>226</v>
      </c>
      <c r="S602" s="27" t="s">
        <v>227</v>
      </c>
      <c r="T602" s="27" t="s">
        <v>228</v>
      </c>
      <c r="U602" s="27" t="s">
        <v>229</v>
      </c>
      <c r="V602" s="27" t="s">
        <v>230</v>
      </c>
      <c r="W602" s="27" t="s">
        <v>231</v>
      </c>
      <c r="X602" s="27" t="s">
        <v>232</v>
      </c>
      <c r="Y602" s="27" t="s">
        <v>233</v>
      </c>
      <c r="Z602" s="27" t="s">
        <v>234</v>
      </c>
      <c r="AA602" s="27" t="s">
        <v>235</v>
      </c>
    </row>
    <row r="603" spans="1:27" ht="13.8" x14ac:dyDescent="0.3">
      <c r="A603" s="98" t="s">
        <v>2864</v>
      </c>
      <c r="B603" s="28" t="str">
        <f>"01"&amp;"."&amp;$B$753&amp;"."&amp;$B$754</f>
        <v>01.02.2024</v>
      </c>
      <c r="C603" s="90" t="s">
        <v>76</v>
      </c>
      <c r="D603" s="91">
        <f>ROUND((D604)/1000,5)</f>
        <v>0</v>
      </c>
      <c r="E603" s="91">
        <f t="shared" ref="E603:AA603" si="348">ROUND((E604)/1000,5)</f>
        <v>0</v>
      </c>
      <c r="F603" s="91">
        <f t="shared" si="348"/>
        <v>0</v>
      </c>
      <c r="G603" s="91">
        <f t="shared" si="348"/>
        <v>2.409E-2</v>
      </c>
      <c r="H603" s="91">
        <f t="shared" si="348"/>
        <v>3.0929999999999999E-2</v>
      </c>
      <c r="I603" s="91">
        <f t="shared" si="348"/>
        <v>0.11258</v>
      </c>
      <c r="J603" s="91">
        <f t="shared" si="348"/>
        <v>0.23379</v>
      </c>
      <c r="K603" s="91">
        <f t="shared" si="348"/>
        <v>0.17372000000000001</v>
      </c>
      <c r="L603" s="91">
        <f t="shared" si="348"/>
        <v>0.1152</v>
      </c>
      <c r="M603" s="91">
        <f t="shared" si="348"/>
        <v>6.8820000000000006E-2</v>
      </c>
      <c r="N603" s="91">
        <f t="shared" si="348"/>
        <v>2.504E-2</v>
      </c>
      <c r="O603" s="91">
        <f t="shared" si="348"/>
        <v>2.6610000000000002E-2</v>
      </c>
      <c r="P603" s="91">
        <f t="shared" si="348"/>
        <v>4.7210000000000002E-2</v>
      </c>
      <c r="Q603" s="91">
        <f t="shared" si="348"/>
        <v>3.4630000000000001E-2</v>
      </c>
      <c r="R603" s="91">
        <f t="shared" si="348"/>
        <v>3.8339999999999999E-2</v>
      </c>
      <c r="S603" s="91">
        <f t="shared" si="348"/>
        <v>1.18E-2</v>
      </c>
      <c r="T603" s="91">
        <f t="shared" si="348"/>
        <v>2.282E-2</v>
      </c>
      <c r="U603" s="91">
        <f t="shared" si="348"/>
        <v>4.0410000000000001E-2</v>
      </c>
      <c r="V603" s="91">
        <f t="shared" si="348"/>
        <v>0</v>
      </c>
      <c r="W603" s="91">
        <f t="shared" si="348"/>
        <v>0</v>
      </c>
      <c r="X603" s="91">
        <f t="shared" si="348"/>
        <v>0</v>
      </c>
      <c r="Y603" s="91">
        <f t="shared" si="348"/>
        <v>0</v>
      </c>
      <c r="Z603" s="91">
        <f t="shared" si="348"/>
        <v>0</v>
      </c>
      <c r="AA603" s="91">
        <f t="shared" si="348"/>
        <v>0</v>
      </c>
    </row>
    <row r="604" spans="1:27" ht="12.75" hidden="1" customHeight="1" outlineLevel="1" x14ac:dyDescent="0.3">
      <c r="A604" s="99" t="s">
        <v>2865</v>
      </c>
      <c r="B604" s="63" t="s">
        <v>238</v>
      </c>
      <c r="C604" s="43" t="s">
        <v>79</v>
      </c>
      <c r="D604" s="44">
        <v>0</v>
      </c>
      <c r="E604" s="44">
        <v>0</v>
      </c>
      <c r="F604" s="44">
        <v>0</v>
      </c>
      <c r="G604" s="44">
        <v>24.09</v>
      </c>
      <c r="H604" s="44">
        <v>30.93</v>
      </c>
      <c r="I604" s="44">
        <v>112.58</v>
      </c>
      <c r="J604" s="44">
        <v>233.79</v>
      </c>
      <c r="K604" s="44">
        <v>173.72</v>
      </c>
      <c r="L604" s="44">
        <v>115.2</v>
      </c>
      <c r="M604" s="44">
        <v>68.819999999999993</v>
      </c>
      <c r="N604" s="44">
        <v>25.04</v>
      </c>
      <c r="O604" s="44">
        <v>26.61</v>
      </c>
      <c r="P604" s="44">
        <v>47.21</v>
      </c>
      <c r="Q604" s="44">
        <v>34.630000000000003</v>
      </c>
      <c r="R604" s="44">
        <v>38.340000000000003</v>
      </c>
      <c r="S604" s="44">
        <v>11.8</v>
      </c>
      <c r="T604" s="44">
        <v>22.82</v>
      </c>
      <c r="U604" s="44">
        <v>40.409999999999997</v>
      </c>
      <c r="V604" s="44">
        <v>0</v>
      </c>
      <c r="W604" s="44">
        <v>0</v>
      </c>
      <c r="X604" s="44">
        <v>0</v>
      </c>
      <c r="Y604" s="44">
        <v>0</v>
      </c>
      <c r="Z604" s="44">
        <v>0</v>
      </c>
      <c r="AA604" s="44">
        <v>0</v>
      </c>
    </row>
    <row r="605" spans="1:27" ht="13.8" collapsed="1" x14ac:dyDescent="0.3">
      <c r="A605" s="98" t="s">
        <v>2866</v>
      </c>
      <c r="B605" s="28" t="str">
        <f>"02"&amp;"."&amp;$B$753&amp;"."&amp;$B$754</f>
        <v>02.02.2024</v>
      </c>
      <c r="C605" s="90" t="s">
        <v>76</v>
      </c>
      <c r="D605" s="91">
        <f>ROUND((D606)/1000,5)</f>
        <v>0</v>
      </c>
      <c r="E605" s="91">
        <f t="shared" ref="E605:AA605" si="349">ROUND((E606)/1000,5)</f>
        <v>0</v>
      </c>
      <c r="F605" s="91">
        <f t="shared" si="349"/>
        <v>0</v>
      </c>
      <c r="G605" s="91">
        <f t="shared" si="349"/>
        <v>0</v>
      </c>
      <c r="H605" s="91">
        <f t="shared" si="349"/>
        <v>3.6859999999999997E-2</v>
      </c>
      <c r="I605" s="91">
        <f t="shared" si="349"/>
        <v>0.14469000000000001</v>
      </c>
      <c r="J605" s="91">
        <f t="shared" si="349"/>
        <v>0.29770999999999997</v>
      </c>
      <c r="K605" s="91">
        <f t="shared" si="349"/>
        <v>0.16914999999999999</v>
      </c>
      <c r="L605" s="91">
        <f t="shared" si="349"/>
        <v>0.154</v>
      </c>
      <c r="M605" s="91">
        <f t="shared" si="349"/>
        <v>0.11706</v>
      </c>
      <c r="N605" s="91">
        <f t="shared" si="349"/>
        <v>5.3659999999999999E-2</v>
      </c>
      <c r="O605" s="91">
        <f t="shared" si="349"/>
        <v>1.438E-2</v>
      </c>
      <c r="P605" s="91">
        <f t="shared" si="349"/>
        <v>3.9699999999999996E-3</v>
      </c>
      <c r="Q605" s="91">
        <f t="shared" si="349"/>
        <v>2.222E-2</v>
      </c>
      <c r="R605" s="91">
        <f t="shared" si="349"/>
        <v>1.49E-3</v>
      </c>
      <c r="S605" s="91">
        <f t="shared" si="349"/>
        <v>3.3610000000000001E-2</v>
      </c>
      <c r="T605" s="91">
        <f t="shared" si="349"/>
        <v>1.7399999999999999E-2</v>
      </c>
      <c r="U605" s="91">
        <f t="shared" si="349"/>
        <v>7.7259999999999995E-2</v>
      </c>
      <c r="V605" s="91">
        <f t="shared" si="349"/>
        <v>0</v>
      </c>
      <c r="W605" s="91">
        <f t="shared" si="349"/>
        <v>0</v>
      </c>
      <c r="X605" s="91">
        <f t="shared" si="349"/>
        <v>0</v>
      </c>
      <c r="Y605" s="91">
        <f t="shared" si="349"/>
        <v>0</v>
      </c>
      <c r="Z605" s="91">
        <f t="shared" si="349"/>
        <v>0</v>
      </c>
      <c r="AA605" s="91">
        <f t="shared" si="349"/>
        <v>0</v>
      </c>
    </row>
    <row r="606" spans="1:27" ht="12.75" hidden="1" customHeight="1" outlineLevel="1" x14ac:dyDescent="0.3">
      <c r="A606" s="99" t="s">
        <v>2867</v>
      </c>
      <c r="B606" s="63" t="s">
        <v>238</v>
      </c>
      <c r="C606" s="43" t="s">
        <v>79</v>
      </c>
      <c r="D606" s="44">
        <v>0</v>
      </c>
      <c r="E606" s="44">
        <v>0</v>
      </c>
      <c r="F606" s="44">
        <v>0</v>
      </c>
      <c r="G606" s="44">
        <v>0</v>
      </c>
      <c r="H606" s="44">
        <v>36.86</v>
      </c>
      <c r="I606" s="44">
        <v>144.69</v>
      </c>
      <c r="J606" s="44">
        <v>297.70999999999998</v>
      </c>
      <c r="K606" s="44">
        <v>169.15</v>
      </c>
      <c r="L606" s="44">
        <v>154</v>
      </c>
      <c r="M606" s="44">
        <v>117.06</v>
      </c>
      <c r="N606" s="44">
        <v>53.66</v>
      </c>
      <c r="O606" s="44">
        <v>14.38</v>
      </c>
      <c r="P606" s="44">
        <v>3.97</v>
      </c>
      <c r="Q606" s="44">
        <v>22.22</v>
      </c>
      <c r="R606" s="44">
        <v>1.49</v>
      </c>
      <c r="S606" s="44">
        <v>33.61</v>
      </c>
      <c r="T606" s="44">
        <v>17.399999999999999</v>
      </c>
      <c r="U606" s="44">
        <v>77.260000000000005</v>
      </c>
      <c r="V606" s="44">
        <v>0</v>
      </c>
      <c r="W606" s="44">
        <v>0</v>
      </c>
      <c r="X606" s="44">
        <v>0</v>
      </c>
      <c r="Y606" s="44">
        <v>0</v>
      </c>
      <c r="Z606" s="44">
        <v>0</v>
      </c>
      <c r="AA606" s="44">
        <v>0</v>
      </c>
    </row>
    <row r="607" spans="1:27" ht="13.8" collapsed="1" x14ac:dyDescent="0.3">
      <c r="A607" s="98" t="s">
        <v>2868</v>
      </c>
      <c r="B607" s="28" t="str">
        <f>"03"&amp;"."&amp;$B$753&amp;"."&amp;$B$754</f>
        <v>03.02.2024</v>
      </c>
      <c r="C607" s="90" t="s">
        <v>76</v>
      </c>
      <c r="D607" s="91">
        <f>ROUND((D608)/1000,5)</f>
        <v>0</v>
      </c>
      <c r="E607" s="91">
        <f t="shared" ref="E607:AA607" si="350">ROUND((E608)/1000,5)</f>
        <v>0</v>
      </c>
      <c r="F607" s="91">
        <f t="shared" si="350"/>
        <v>0</v>
      </c>
      <c r="G607" s="91">
        <f t="shared" si="350"/>
        <v>0</v>
      </c>
      <c r="H607" s="91">
        <f t="shared" si="350"/>
        <v>1.6490000000000001E-2</v>
      </c>
      <c r="I607" s="91">
        <f t="shared" si="350"/>
        <v>0.18043999999999999</v>
      </c>
      <c r="J607" s="91">
        <f t="shared" si="350"/>
        <v>8.0280000000000004E-2</v>
      </c>
      <c r="K607" s="91">
        <f t="shared" si="350"/>
        <v>0.25374999999999998</v>
      </c>
      <c r="L607" s="91">
        <f t="shared" si="350"/>
        <v>0.17143</v>
      </c>
      <c r="M607" s="91">
        <f t="shared" si="350"/>
        <v>9.1609999999999997E-2</v>
      </c>
      <c r="N607" s="91">
        <f t="shared" si="350"/>
        <v>0.11799999999999999</v>
      </c>
      <c r="O607" s="91">
        <f t="shared" si="350"/>
        <v>0.13863</v>
      </c>
      <c r="P607" s="91">
        <f t="shared" si="350"/>
        <v>0.11989</v>
      </c>
      <c r="Q607" s="91">
        <f t="shared" si="350"/>
        <v>0.12196</v>
      </c>
      <c r="R607" s="91">
        <f t="shared" si="350"/>
        <v>8.9450000000000002E-2</v>
      </c>
      <c r="S607" s="91">
        <f t="shared" si="350"/>
        <v>6.9839999999999999E-2</v>
      </c>
      <c r="T607" s="91">
        <f t="shared" si="350"/>
        <v>6.4310000000000006E-2</v>
      </c>
      <c r="U607" s="91">
        <f t="shared" si="350"/>
        <v>0.11305</v>
      </c>
      <c r="V607" s="91">
        <f t="shared" si="350"/>
        <v>0</v>
      </c>
      <c r="W607" s="91">
        <f t="shared" si="350"/>
        <v>0</v>
      </c>
      <c r="X607" s="91">
        <f t="shared" si="350"/>
        <v>0</v>
      </c>
      <c r="Y607" s="91">
        <f t="shared" si="350"/>
        <v>0</v>
      </c>
      <c r="Z607" s="91">
        <f t="shared" si="350"/>
        <v>0</v>
      </c>
      <c r="AA607" s="91">
        <f t="shared" si="350"/>
        <v>0</v>
      </c>
    </row>
    <row r="608" spans="1:27" ht="12.75" hidden="1" customHeight="1" outlineLevel="1" x14ac:dyDescent="0.3">
      <c r="A608" s="99" t="s">
        <v>2869</v>
      </c>
      <c r="B608" s="63" t="s">
        <v>238</v>
      </c>
      <c r="C608" s="43" t="s">
        <v>79</v>
      </c>
      <c r="D608" s="44">
        <v>0</v>
      </c>
      <c r="E608" s="44">
        <v>0</v>
      </c>
      <c r="F608" s="44">
        <v>0</v>
      </c>
      <c r="G608" s="44">
        <v>0</v>
      </c>
      <c r="H608" s="44">
        <v>16.489999999999998</v>
      </c>
      <c r="I608" s="44">
        <v>180.44</v>
      </c>
      <c r="J608" s="44">
        <v>80.28</v>
      </c>
      <c r="K608" s="44">
        <v>253.75</v>
      </c>
      <c r="L608" s="44">
        <v>171.43</v>
      </c>
      <c r="M608" s="44">
        <v>91.61</v>
      </c>
      <c r="N608" s="44">
        <v>118</v>
      </c>
      <c r="O608" s="44">
        <v>138.63</v>
      </c>
      <c r="P608" s="44">
        <v>119.89</v>
      </c>
      <c r="Q608" s="44">
        <v>121.96</v>
      </c>
      <c r="R608" s="44">
        <v>89.45</v>
      </c>
      <c r="S608" s="44">
        <v>69.84</v>
      </c>
      <c r="T608" s="44">
        <v>64.31</v>
      </c>
      <c r="U608" s="44">
        <v>113.05</v>
      </c>
      <c r="V608" s="44">
        <v>0</v>
      </c>
      <c r="W608" s="44">
        <v>0</v>
      </c>
      <c r="X608" s="44">
        <v>0</v>
      </c>
      <c r="Y608" s="44">
        <v>0</v>
      </c>
      <c r="Z608" s="44">
        <v>0</v>
      </c>
      <c r="AA608" s="44">
        <v>0</v>
      </c>
    </row>
    <row r="609" spans="1:27" ht="13.8" collapsed="1" x14ac:dyDescent="0.3">
      <c r="A609" s="98" t="s">
        <v>2870</v>
      </c>
      <c r="B609" s="28" t="str">
        <f>"04"&amp;"."&amp;$B$753&amp;"."&amp;$B$754</f>
        <v>04.02.2024</v>
      </c>
      <c r="C609" s="90" t="s">
        <v>76</v>
      </c>
      <c r="D609" s="91">
        <f>ROUND((D610)/1000,5)</f>
        <v>0</v>
      </c>
      <c r="E609" s="91">
        <f t="shared" ref="E609:AA609" si="351">ROUND((E610)/1000,5)</f>
        <v>0</v>
      </c>
      <c r="F609" s="91">
        <f t="shared" si="351"/>
        <v>0</v>
      </c>
      <c r="G609" s="91">
        <f t="shared" si="351"/>
        <v>1.82E-3</v>
      </c>
      <c r="H609" s="91">
        <f t="shared" si="351"/>
        <v>5.586E-2</v>
      </c>
      <c r="I609" s="91">
        <f t="shared" si="351"/>
        <v>8.5059999999999997E-2</v>
      </c>
      <c r="J609" s="91">
        <f t="shared" si="351"/>
        <v>0.14781</v>
      </c>
      <c r="K609" s="91">
        <f t="shared" si="351"/>
        <v>0.10174999999999999</v>
      </c>
      <c r="L609" s="91">
        <f t="shared" si="351"/>
        <v>0.20981</v>
      </c>
      <c r="M609" s="91">
        <f t="shared" si="351"/>
        <v>0.11556</v>
      </c>
      <c r="N609" s="91">
        <f t="shared" si="351"/>
        <v>8.5449999999999998E-2</v>
      </c>
      <c r="O609" s="91">
        <f t="shared" si="351"/>
        <v>6.837E-2</v>
      </c>
      <c r="P609" s="91">
        <f t="shared" si="351"/>
        <v>5.6910000000000002E-2</v>
      </c>
      <c r="Q609" s="91">
        <f t="shared" si="351"/>
        <v>6.4060000000000006E-2</v>
      </c>
      <c r="R609" s="91">
        <f t="shared" si="351"/>
        <v>8.5239999999999996E-2</v>
      </c>
      <c r="S609" s="91">
        <f t="shared" si="351"/>
        <v>9.3689999999999996E-2</v>
      </c>
      <c r="T609" s="91">
        <f t="shared" si="351"/>
        <v>8.6470000000000005E-2</v>
      </c>
      <c r="U609" s="91">
        <f t="shared" si="351"/>
        <v>0.12848999999999999</v>
      </c>
      <c r="V609" s="91">
        <f t="shared" si="351"/>
        <v>1.1979999999999999E-2</v>
      </c>
      <c r="W609" s="91">
        <f t="shared" si="351"/>
        <v>0</v>
      </c>
      <c r="X609" s="91">
        <f t="shared" si="351"/>
        <v>0</v>
      </c>
      <c r="Y609" s="91">
        <f t="shared" si="351"/>
        <v>0</v>
      </c>
      <c r="Z609" s="91">
        <f t="shared" si="351"/>
        <v>0</v>
      </c>
      <c r="AA609" s="91">
        <f t="shared" si="351"/>
        <v>0</v>
      </c>
    </row>
    <row r="610" spans="1:27" ht="12.75" hidden="1" customHeight="1" outlineLevel="1" x14ac:dyDescent="0.3">
      <c r="A610" s="99" t="s">
        <v>2871</v>
      </c>
      <c r="B610" s="63" t="s">
        <v>238</v>
      </c>
      <c r="C610" s="43" t="s">
        <v>79</v>
      </c>
      <c r="D610" s="44">
        <v>0</v>
      </c>
      <c r="E610" s="44">
        <v>0</v>
      </c>
      <c r="F610" s="44">
        <v>0</v>
      </c>
      <c r="G610" s="44">
        <v>1.82</v>
      </c>
      <c r="H610" s="44">
        <v>55.86</v>
      </c>
      <c r="I610" s="44">
        <v>85.06</v>
      </c>
      <c r="J610" s="44">
        <v>147.81</v>
      </c>
      <c r="K610" s="44">
        <v>101.75</v>
      </c>
      <c r="L610" s="44">
        <v>209.81</v>
      </c>
      <c r="M610" s="44">
        <v>115.56</v>
      </c>
      <c r="N610" s="44">
        <v>85.45</v>
      </c>
      <c r="O610" s="44">
        <v>68.37</v>
      </c>
      <c r="P610" s="44">
        <v>56.91</v>
      </c>
      <c r="Q610" s="44">
        <v>64.06</v>
      </c>
      <c r="R610" s="44">
        <v>85.24</v>
      </c>
      <c r="S610" s="44">
        <v>93.69</v>
      </c>
      <c r="T610" s="44">
        <v>86.47</v>
      </c>
      <c r="U610" s="44">
        <v>128.49</v>
      </c>
      <c r="V610" s="44">
        <v>11.98</v>
      </c>
      <c r="W610" s="44">
        <v>0</v>
      </c>
      <c r="X610" s="44">
        <v>0</v>
      </c>
      <c r="Y610" s="44">
        <v>0</v>
      </c>
      <c r="Z610" s="44">
        <v>0</v>
      </c>
      <c r="AA610" s="44">
        <v>0</v>
      </c>
    </row>
    <row r="611" spans="1:27" ht="13.8" collapsed="1" x14ac:dyDescent="0.3">
      <c r="A611" s="98" t="s">
        <v>2872</v>
      </c>
      <c r="B611" s="28" t="str">
        <f>"05"&amp;"."&amp;$B$753&amp;"."&amp;$B$754</f>
        <v>05.02.2024</v>
      </c>
      <c r="C611" s="90" t="s">
        <v>76</v>
      </c>
      <c r="D611" s="91">
        <f>ROUND((D612)/1000,5)</f>
        <v>0</v>
      </c>
      <c r="E611" s="91">
        <f t="shared" ref="E611:AA611" si="352">ROUND((E612)/1000,5)</f>
        <v>0</v>
      </c>
      <c r="F611" s="91">
        <f t="shared" si="352"/>
        <v>0</v>
      </c>
      <c r="G611" s="91">
        <f t="shared" si="352"/>
        <v>0</v>
      </c>
      <c r="H611" s="91">
        <f t="shared" si="352"/>
        <v>2.5860000000000001E-2</v>
      </c>
      <c r="I611" s="91">
        <f t="shared" si="352"/>
        <v>0.1416</v>
      </c>
      <c r="J611" s="91">
        <f t="shared" si="352"/>
        <v>0.26846999999999999</v>
      </c>
      <c r="K611" s="91">
        <f t="shared" si="352"/>
        <v>0.15983</v>
      </c>
      <c r="L611" s="91">
        <f t="shared" si="352"/>
        <v>0.1162</v>
      </c>
      <c r="M611" s="91">
        <f t="shared" si="352"/>
        <v>1.043E-2</v>
      </c>
      <c r="N611" s="91">
        <f t="shared" si="352"/>
        <v>5.5700000000000003E-3</v>
      </c>
      <c r="O611" s="91">
        <f t="shared" si="352"/>
        <v>1.5559999999999999E-2</v>
      </c>
      <c r="P611" s="91">
        <f t="shared" si="352"/>
        <v>2.6370000000000001E-2</v>
      </c>
      <c r="Q611" s="91">
        <f t="shared" si="352"/>
        <v>2.9100000000000001E-2</v>
      </c>
      <c r="R611" s="91">
        <f t="shared" si="352"/>
        <v>2.5000000000000001E-4</v>
      </c>
      <c r="S611" s="91">
        <f t="shared" si="352"/>
        <v>1.3999999999999999E-4</v>
      </c>
      <c r="T611" s="91">
        <f t="shared" si="352"/>
        <v>4.0099999999999997E-3</v>
      </c>
      <c r="U611" s="91">
        <f t="shared" si="352"/>
        <v>2.6440000000000002E-2</v>
      </c>
      <c r="V611" s="91">
        <f t="shared" si="352"/>
        <v>0</v>
      </c>
      <c r="W611" s="91">
        <f t="shared" si="352"/>
        <v>0</v>
      </c>
      <c r="X611" s="91">
        <f t="shared" si="352"/>
        <v>0</v>
      </c>
      <c r="Y611" s="91">
        <f t="shared" si="352"/>
        <v>0</v>
      </c>
      <c r="Z611" s="91">
        <f t="shared" si="352"/>
        <v>0</v>
      </c>
      <c r="AA611" s="91">
        <f t="shared" si="352"/>
        <v>0</v>
      </c>
    </row>
    <row r="612" spans="1:27" ht="12.75" hidden="1" customHeight="1" outlineLevel="1" x14ac:dyDescent="0.3">
      <c r="A612" s="99" t="s">
        <v>2873</v>
      </c>
      <c r="B612" s="63" t="s">
        <v>238</v>
      </c>
      <c r="C612" s="43" t="s">
        <v>79</v>
      </c>
      <c r="D612" s="44">
        <v>0</v>
      </c>
      <c r="E612" s="44">
        <v>0</v>
      </c>
      <c r="F612" s="44">
        <v>0</v>
      </c>
      <c r="G612" s="44">
        <v>0</v>
      </c>
      <c r="H612" s="44">
        <v>25.86</v>
      </c>
      <c r="I612" s="44">
        <v>141.6</v>
      </c>
      <c r="J612" s="44">
        <v>268.47000000000003</v>
      </c>
      <c r="K612" s="44">
        <v>159.83000000000001</v>
      </c>
      <c r="L612" s="44">
        <v>116.2</v>
      </c>
      <c r="M612" s="44">
        <v>10.43</v>
      </c>
      <c r="N612" s="44">
        <v>5.57</v>
      </c>
      <c r="O612" s="44">
        <v>15.56</v>
      </c>
      <c r="P612" s="44">
        <v>26.37</v>
      </c>
      <c r="Q612" s="44">
        <v>29.1</v>
      </c>
      <c r="R612" s="44">
        <v>0.25</v>
      </c>
      <c r="S612" s="44">
        <v>0.14000000000000001</v>
      </c>
      <c r="T612" s="44">
        <v>4.01</v>
      </c>
      <c r="U612" s="44">
        <v>26.44</v>
      </c>
      <c r="V612" s="44">
        <v>0</v>
      </c>
      <c r="W612" s="44">
        <v>0</v>
      </c>
      <c r="X612" s="44">
        <v>0</v>
      </c>
      <c r="Y612" s="44">
        <v>0</v>
      </c>
      <c r="Z612" s="44">
        <v>0</v>
      </c>
      <c r="AA612" s="44">
        <v>0</v>
      </c>
    </row>
    <row r="613" spans="1:27" ht="13.8" collapsed="1" x14ac:dyDescent="0.3">
      <c r="A613" s="98" t="s">
        <v>2874</v>
      </c>
      <c r="B613" s="28" t="str">
        <f>"06"&amp;"."&amp;$B$753&amp;"."&amp;$B$754</f>
        <v>06.02.2024</v>
      </c>
      <c r="C613" s="90" t="s">
        <v>76</v>
      </c>
      <c r="D613" s="91">
        <f>ROUND((D614)/1000,5)</f>
        <v>0</v>
      </c>
      <c r="E613" s="91">
        <f t="shared" ref="E613:AA613" si="353">ROUND((E614)/1000,5)</f>
        <v>0</v>
      </c>
      <c r="F613" s="91">
        <f t="shared" si="353"/>
        <v>0</v>
      </c>
      <c r="G613" s="91">
        <f t="shared" si="353"/>
        <v>1.976E-2</v>
      </c>
      <c r="H613" s="91">
        <f t="shared" si="353"/>
        <v>3.7819999999999999E-2</v>
      </c>
      <c r="I613" s="91">
        <f t="shared" si="353"/>
        <v>0.16535</v>
      </c>
      <c r="J613" s="91">
        <f t="shared" si="353"/>
        <v>0.2349</v>
      </c>
      <c r="K613" s="91">
        <f t="shared" si="353"/>
        <v>0.22234999999999999</v>
      </c>
      <c r="L613" s="91">
        <f t="shared" si="353"/>
        <v>0.17219999999999999</v>
      </c>
      <c r="M613" s="91">
        <f t="shared" si="353"/>
        <v>0.13292000000000001</v>
      </c>
      <c r="N613" s="91">
        <f t="shared" si="353"/>
        <v>3.0269999999999998E-2</v>
      </c>
      <c r="O613" s="91">
        <f t="shared" si="353"/>
        <v>1.6E-2</v>
      </c>
      <c r="P613" s="91">
        <f t="shared" si="353"/>
        <v>1.2540000000000001E-2</v>
      </c>
      <c r="Q613" s="91">
        <f t="shared" si="353"/>
        <v>0</v>
      </c>
      <c r="R613" s="91">
        <f t="shared" si="353"/>
        <v>1.7840000000000002E-2</v>
      </c>
      <c r="S613" s="91">
        <f t="shared" si="353"/>
        <v>1.916E-2</v>
      </c>
      <c r="T613" s="91">
        <f t="shared" si="353"/>
        <v>5.8000000000000003E-2</v>
      </c>
      <c r="U613" s="91">
        <f t="shared" si="353"/>
        <v>3.2849999999999997E-2</v>
      </c>
      <c r="V613" s="91">
        <f t="shared" si="353"/>
        <v>4.0899999999999999E-3</v>
      </c>
      <c r="W613" s="91">
        <f t="shared" si="353"/>
        <v>0</v>
      </c>
      <c r="X613" s="91">
        <f t="shared" si="353"/>
        <v>0</v>
      </c>
      <c r="Y613" s="91">
        <f t="shared" si="353"/>
        <v>0</v>
      </c>
      <c r="Z613" s="91">
        <f t="shared" si="353"/>
        <v>0</v>
      </c>
      <c r="AA613" s="91">
        <f t="shared" si="353"/>
        <v>0</v>
      </c>
    </row>
    <row r="614" spans="1:27" ht="12.75" hidden="1" customHeight="1" outlineLevel="1" x14ac:dyDescent="0.3">
      <c r="A614" s="99" t="s">
        <v>2875</v>
      </c>
      <c r="B614" s="63" t="s">
        <v>238</v>
      </c>
      <c r="C614" s="43" t="s">
        <v>79</v>
      </c>
      <c r="D614" s="44">
        <v>0</v>
      </c>
      <c r="E614" s="44">
        <v>0</v>
      </c>
      <c r="F614" s="44">
        <v>0</v>
      </c>
      <c r="G614" s="44">
        <v>19.760000000000002</v>
      </c>
      <c r="H614" s="44">
        <v>37.82</v>
      </c>
      <c r="I614" s="44">
        <v>165.35</v>
      </c>
      <c r="J614" s="44">
        <v>234.9</v>
      </c>
      <c r="K614" s="44">
        <v>222.35</v>
      </c>
      <c r="L614" s="44">
        <v>172.2</v>
      </c>
      <c r="M614" s="44">
        <v>132.91999999999999</v>
      </c>
      <c r="N614" s="44">
        <v>30.27</v>
      </c>
      <c r="O614" s="44">
        <v>16</v>
      </c>
      <c r="P614" s="44">
        <v>12.54</v>
      </c>
      <c r="Q614" s="44">
        <v>0</v>
      </c>
      <c r="R614" s="44">
        <v>17.84</v>
      </c>
      <c r="S614" s="44">
        <v>19.16</v>
      </c>
      <c r="T614" s="44">
        <v>58</v>
      </c>
      <c r="U614" s="44">
        <v>32.85</v>
      </c>
      <c r="V614" s="44">
        <v>4.09</v>
      </c>
      <c r="W614" s="44">
        <v>0</v>
      </c>
      <c r="X614" s="44">
        <v>0</v>
      </c>
      <c r="Y614" s="44">
        <v>0</v>
      </c>
      <c r="Z614" s="44">
        <v>0</v>
      </c>
      <c r="AA614" s="44">
        <v>0</v>
      </c>
    </row>
    <row r="615" spans="1:27" ht="13.8" collapsed="1" x14ac:dyDescent="0.3">
      <c r="A615" s="98" t="s">
        <v>2876</v>
      </c>
      <c r="B615" s="28" t="str">
        <f>"07"&amp;"."&amp;$B$753&amp;"."&amp;$B$754</f>
        <v>07.02.2024</v>
      </c>
      <c r="C615" s="90" t="s">
        <v>76</v>
      </c>
      <c r="D615" s="91">
        <f>ROUND((D616)/1000,5)</f>
        <v>0</v>
      </c>
      <c r="E615" s="91">
        <f t="shared" ref="E615:AA615" si="354">ROUND((E616)/1000,5)</f>
        <v>0</v>
      </c>
      <c r="F615" s="91">
        <f t="shared" si="354"/>
        <v>6.4700000000000001E-3</v>
      </c>
      <c r="G615" s="91">
        <f t="shared" si="354"/>
        <v>3.5810000000000002E-2</v>
      </c>
      <c r="H615" s="91">
        <f t="shared" si="354"/>
        <v>6.4570000000000002E-2</v>
      </c>
      <c r="I615" s="91">
        <f t="shared" si="354"/>
        <v>0.16098999999999999</v>
      </c>
      <c r="J615" s="91">
        <f t="shared" si="354"/>
        <v>0.31442999999999999</v>
      </c>
      <c r="K615" s="91">
        <f t="shared" si="354"/>
        <v>0.19575999999999999</v>
      </c>
      <c r="L615" s="91">
        <f t="shared" si="354"/>
        <v>0.16458999999999999</v>
      </c>
      <c r="M615" s="91">
        <f t="shared" si="354"/>
        <v>9.493E-2</v>
      </c>
      <c r="N615" s="91">
        <f t="shared" si="354"/>
        <v>5.2920000000000002E-2</v>
      </c>
      <c r="O615" s="91">
        <f t="shared" si="354"/>
        <v>5.074E-2</v>
      </c>
      <c r="P615" s="91">
        <f t="shared" si="354"/>
        <v>9.5380000000000006E-2</v>
      </c>
      <c r="Q615" s="91">
        <f t="shared" si="354"/>
        <v>0.16020999999999999</v>
      </c>
      <c r="R615" s="91">
        <f t="shared" si="354"/>
        <v>0.18473999999999999</v>
      </c>
      <c r="S615" s="91">
        <f t="shared" si="354"/>
        <v>0.18618999999999999</v>
      </c>
      <c r="T615" s="91">
        <f t="shared" si="354"/>
        <v>0.13827999999999999</v>
      </c>
      <c r="U615" s="91">
        <f t="shared" si="354"/>
        <v>0.15690999999999999</v>
      </c>
      <c r="V615" s="91">
        <f t="shared" si="354"/>
        <v>0.13167999999999999</v>
      </c>
      <c r="W615" s="91">
        <f t="shared" si="354"/>
        <v>0</v>
      </c>
      <c r="X615" s="91">
        <f t="shared" si="354"/>
        <v>0</v>
      </c>
      <c r="Y615" s="91">
        <f t="shared" si="354"/>
        <v>0</v>
      </c>
      <c r="Z615" s="91">
        <f t="shared" si="354"/>
        <v>0</v>
      </c>
      <c r="AA615" s="91">
        <f t="shared" si="354"/>
        <v>0</v>
      </c>
    </row>
    <row r="616" spans="1:27" ht="12.75" hidden="1" customHeight="1" outlineLevel="1" x14ac:dyDescent="0.3">
      <c r="A616" s="99" t="s">
        <v>2877</v>
      </c>
      <c r="B616" s="63" t="s">
        <v>238</v>
      </c>
      <c r="C616" s="43" t="s">
        <v>79</v>
      </c>
      <c r="D616" s="44">
        <v>0</v>
      </c>
      <c r="E616" s="44">
        <v>0</v>
      </c>
      <c r="F616" s="44">
        <v>6.47</v>
      </c>
      <c r="G616" s="44">
        <v>35.81</v>
      </c>
      <c r="H616" s="44">
        <v>64.569999999999993</v>
      </c>
      <c r="I616" s="44">
        <v>160.99</v>
      </c>
      <c r="J616" s="44">
        <v>314.43</v>
      </c>
      <c r="K616" s="44">
        <v>195.76</v>
      </c>
      <c r="L616" s="44">
        <v>164.59</v>
      </c>
      <c r="M616" s="44">
        <v>94.93</v>
      </c>
      <c r="N616" s="44">
        <v>52.92</v>
      </c>
      <c r="O616" s="44">
        <v>50.74</v>
      </c>
      <c r="P616" s="44">
        <v>95.38</v>
      </c>
      <c r="Q616" s="44">
        <v>160.21</v>
      </c>
      <c r="R616" s="44">
        <v>184.74</v>
      </c>
      <c r="S616" s="44">
        <v>186.19</v>
      </c>
      <c r="T616" s="44">
        <v>138.28</v>
      </c>
      <c r="U616" s="44">
        <v>156.91</v>
      </c>
      <c r="V616" s="44">
        <v>131.68</v>
      </c>
      <c r="W616" s="44">
        <v>0</v>
      </c>
      <c r="X616" s="44">
        <v>0</v>
      </c>
      <c r="Y616" s="44">
        <v>0</v>
      </c>
      <c r="Z616" s="44">
        <v>0</v>
      </c>
      <c r="AA616" s="44">
        <v>0</v>
      </c>
    </row>
    <row r="617" spans="1:27" ht="13.8" collapsed="1" x14ac:dyDescent="0.3">
      <c r="A617" s="98" t="s">
        <v>2878</v>
      </c>
      <c r="B617" s="28" t="str">
        <f>"08"&amp;"."&amp;$B$753&amp;"."&amp;$B$754</f>
        <v>08.02.2024</v>
      </c>
      <c r="C617" s="90" t="s">
        <v>76</v>
      </c>
      <c r="D617" s="91">
        <f>ROUND((D618)/1000,5)</f>
        <v>0</v>
      </c>
      <c r="E617" s="91">
        <f t="shared" ref="E617:AA617" si="355">ROUND((E618)/1000,5)</f>
        <v>0</v>
      </c>
      <c r="F617" s="91">
        <f t="shared" si="355"/>
        <v>1.958E-2</v>
      </c>
      <c r="G617" s="91">
        <f t="shared" si="355"/>
        <v>8.2960000000000006E-2</v>
      </c>
      <c r="H617" s="91">
        <f t="shared" si="355"/>
        <v>9.5229999999999995E-2</v>
      </c>
      <c r="I617" s="91">
        <f t="shared" si="355"/>
        <v>0.14032</v>
      </c>
      <c r="J617" s="91">
        <f t="shared" si="355"/>
        <v>0.25214999999999999</v>
      </c>
      <c r="K617" s="91">
        <f t="shared" si="355"/>
        <v>0.12920999999999999</v>
      </c>
      <c r="L617" s="91">
        <f t="shared" si="355"/>
        <v>0.18551999999999999</v>
      </c>
      <c r="M617" s="91">
        <f t="shared" si="355"/>
        <v>9.3270000000000006E-2</v>
      </c>
      <c r="N617" s="91">
        <f t="shared" si="355"/>
        <v>8.5830000000000004E-2</v>
      </c>
      <c r="O617" s="91">
        <f t="shared" si="355"/>
        <v>2.368E-2</v>
      </c>
      <c r="P617" s="91">
        <f t="shared" si="355"/>
        <v>7.2399999999999999E-3</v>
      </c>
      <c r="Q617" s="91">
        <f t="shared" si="355"/>
        <v>9.7199999999999995E-3</v>
      </c>
      <c r="R617" s="91">
        <f t="shared" si="355"/>
        <v>1.6140000000000002E-2</v>
      </c>
      <c r="S617" s="91">
        <f t="shared" si="355"/>
        <v>6.0170000000000001E-2</v>
      </c>
      <c r="T617" s="91">
        <f t="shared" si="355"/>
        <v>1.951E-2</v>
      </c>
      <c r="U617" s="91">
        <f t="shared" si="355"/>
        <v>7.9469999999999999E-2</v>
      </c>
      <c r="V617" s="91">
        <f t="shared" si="355"/>
        <v>1.1E-4</v>
      </c>
      <c r="W617" s="91">
        <f t="shared" si="355"/>
        <v>0.10342999999999999</v>
      </c>
      <c r="X617" s="91">
        <f t="shared" si="355"/>
        <v>0</v>
      </c>
      <c r="Y617" s="91">
        <f t="shared" si="355"/>
        <v>0</v>
      </c>
      <c r="Z617" s="91">
        <f t="shared" si="355"/>
        <v>0</v>
      </c>
      <c r="AA617" s="91">
        <f t="shared" si="355"/>
        <v>0</v>
      </c>
    </row>
    <row r="618" spans="1:27" ht="12.75" hidden="1" customHeight="1" outlineLevel="1" x14ac:dyDescent="0.3">
      <c r="A618" s="99" t="s">
        <v>2879</v>
      </c>
      <c r="B618" s="63" t="s">
        <v>238</v>
      </c>
      <c r="C618" s="43" t="s">
        <v>79</v>
      </c>
      <c r="D618" s="44">
        <v>0</v>
      </c>
      <c r="E618" s="44">
        <v>0</v>
      </c>
      <c r="F618" s="44">
        <v>19.579999999999998</v>
      </c>
      <c r="G618" s="44">
        <v>82.96</v>
      </c>
      <c r="H618" s="44">
        <v>95.23</v>
      </c>
      <c r="I618" s="44">
        <v>140.32</v>
      </c>
      <c r="J618" s="44">
        <v>252.15</v>
      </c>
      <c r="K618" s="44">
        <v>129.21</v>
      </c>
      <c r="L618" s="44">
        <v>185.52</v>
      </c>
      <c r="M618" s="44">
        <v>93.27</v>
      </c>
      <c r="N618" s="44">
        <v>85.83</v>
      </c>
      <c r="O618" s="44">
        <v>23.68</v>
      </c>
      <c r="P618" s="44">
        <v>7.24</v>
      </c>
      <c r="Q618" s="44">
        <v>9.7200000000000006</v>
      </c>
      <c r="R618" s="44">
        <v>16.14</v>
      </c>
      <c r="S618" s="44">
        <v>60.17</v>
      </c>
      <c r="T618" s="44">
        <v>19.510000000000002</v>
      </c>
      <c r="U618" s="44">
        <v>79.47</v>
      </c>
      <c r="V618" s="44">
        <v>0.11</v>
      </c>
      <c r="W618" s="44">
        <v>103.43</v>
      </c>
      <c r="X618" s="44">
        <v>0</v>
      </c>
      <c r="Y618" s="44">
        <v>0</v>
      </c>
      <c r="Z618" s="44">
        <v>0</v>
      </c>
      <c r="AA618" s="44">
        <v>0</v>
      </c>
    </row>
    <row r="619" spans="1:27" ht="13.8" collapsed="1" x14ac:dyDescent="0.3">
      <c r="A619" s="98" t="s">
        <v>2880</v>
      </c>
      <c r="B619" s="28" t="str">
        <f>"09"&amp;"."&amp;$B$753&amp;"."&amp;$B$754</f>
        <v>09.02.2024</v>
      </c>
      <c r="C619" s="90" t="s">
        <v>76</v>
      </c>
      <c r="D619" s="91">
        <f>ROUND((D620)/1000,5)</f>
        <v>0</v>
      </c>
      <c r="E619" s="91">
        <f t="shared" ref="E619:AA619" si="356">ROUND((E620)/1000,5)</f>
        <v>0</v>
      </c>
      <c r="F619" s="91">
        <f t="shared" si="356"/>
        <v>1.0410000000000001E-2</v>
      </c>
      <c r="G619" s="91">
        <f t="shared" si="356"/>
        <v>8.3510000000000001E-2</v>
      </c>
      <c r="H619" s="91">
        <f t="shared" si="356"/>
        <v>0.23935000000000001</v>
      </c>
      <c r="I619" s="91">
        <f t="shared" si="356"/>
        <v>0.36558000000000002</v>
      </c>
      <c r="J619" s="91">
        <f t="shared" si="356"/>
        <v>0.38530999999999999</v>
      </c>
      <c r="K619" s="91">
        <f t="shared" si="356"/>
        <v>0.31236000000000003</v>
      </c>
      <c r="L619" s="91">
        <f t="shared" si="356"/>
        <v>0.26456000000000002</v>
      </c>
      <c r="M619" s="91">
        <f t="shared" si="356"/>
        <v>0.11805</v>
      </c>
      <c r="N619" s="91">
        <f t="shared" si="356"/>
        <v>3.9079999999999997E-2</v>
      </c>
      <c r="O619" s="91">
        <f t="shared" si="356"/>
        <v>7.2830000000000006E-2</v>
      </c>
      <c r="P619" s="91">
        <f t="shared" si="356"/>
        <v>0.11905</v>
      </c>
      <c r="Q619" s="91">
        <f t="shared" si="356"/>
        <v>0.13095000000000001</v>
      </c>
      <c r="R619" s="91">
        <f t="shared" si="356"/>
        <v>9.7589999999999996E-2</v>
      </c>
      <c r="S619" s="91">
        <f t="shared" si="356"/>
        <v>4.62E-3</v>
      </c>
      <c r="T619" s="91">
        <f t="shared" si="356"/>
        <v>0</v>
      </c>
      <c r="U619" s="91">
        <f t="shared" si="356"/>
        <v>0.15801000000000001</v>
      </c>
      <c r="V619" s="91">
        <f t="shared" si="356"/>
        <v>8.0570000000000003E-2</v>
      </c>
      <c r="W619" s="91">
        <f t="shared" si="356"/>
        <v>5.0099999999999997E-3</v>
      </c>
      <c r="X619" s="91">
        <f t="shared" si="356"/>
        <v>0</v>
      </c>
      <c r="Y619" s="91">
        <f t="shared" si="356"/>
        <v>0</v>
      </c>
      <c r="Z619" s="91">
        <f t="shared" si="356"/>
        <v>0</v>
      </c>
      <c r="AA619" s="91">
        <f t="shared" si="356"/>
        <v>0</v>
      </c>
    </row>
    <row r="620" spans="1:27" ht="12.75" hidden="1" customHeight="1" outlineLevel="1" x14ac:dyDescent="0.3">
      <c r="A620" s="99" t="s">
        <v>2881</v>
      </c>
      <c r="B620" s="63" t="s">
        <v>238</v>
      </c>
      <c r="C620" s="43" t="s">
        <v>79</v>
      </c>
      <c r="D620" s="44">
        <v>0</v>
      </c>
      <c r="E620" s="44">
        <v>0</v>
      </c>
      <c r="F620" s="44">
        <v>10.41</v>
      </c>
      <c r="G620" s="44">
        <v>83.51</v>
      </c>
      <c r="H620" s="44">
        <v>239.35</v>
      </c>
      <c r="I620" s="44">
        <v>365.58</v>
      </c>
      <c r="J620" s="44">
        <v>385.31</v>
      </c>
      <c r="K620" s="44">
        <v>312.36</v>
      </c>
      <c r="L620" s="44">
        <v>264.56</v>
      </c>
      <c r="M620" s="44">
        <v>118.05</v>
      </c>
      <c r="N620" s="44">
        <v>39.08</v>
      </c>
      <c r="O620" s="44">
        <v>72.83</v>
      </c>
      <c r="P620" s="44">
        <v>119.05</v>
      </c>
      <c r="Q620" s="44">
        <v>130.94999999999999</v>
      </c>
      <c r="R620" s="44">
        <v>97.59</v>
      </c>
      <c r="S620" s="44">
        <v>4.62</v>
      </c>
      <c r="T620" s="44">
        <v>0</v>
      </c>
      <c r="U620" s="44">
        <v>158.01</v>
      </c>
      <c r="V620" s="44">
        <v>80.569999999999993</v>
      </c>
      <c r="W620" s="44">
        <v>5.01</v>
      </c>
      <c r="X620" s="44">
        <v>0</v>
      </c>
      <c r="Y620" s="44">
        <v>0</v>
      </c>
      <c r="Z620" s="44">
        <v>0</v>
      </c>
      <c r="AA620" s="44">
        <v>0</v>
      </c>
    </row>
    <row r="621" spans="1:27" ht="13.8" collapsed="1" x14ac:dyDescent="0.3">
      <c r="A621" s="98" t="s">
        <v>2882</v>
      </c>
      <c r="B621" s="28" t="str">
        <f>"10"&amp;"."&amp;$B$753&amp;"."&amp;$B$754</f>
        <v>10.02.2024</v>
      </c>
      <c r="C621" s="90" t="s">
        <v>76</v>
      </c>
      <c r="D621" s="91">
        <f>ROUND((D622)/1000,5)</f>
        <v>0</v>
      </c>
      <c r="E621" s="91">
        <f t="shared" ref="E621:AA621" si="357">ROUND((E622)/1000,5)</f>
        <v>6.4610000000000001E-2</v>
      </c>
      <c r="F621" s="91">
        <f t="shared" si="357"/>
        <v>6.6269999999999996E-2</v>
      </c>
      <c r="G621" s="91">
        <f t="shared" si="357"/>
        <v>0.13950000000000001</v>
      </c>
      <c r="H621" s="91">
        <f t="shared" si="357"/>
        <v>0.12761</v>
      </c>
      <c r="I621" s="91">
        <f t="shared" si="357"/>
        <v>0.14146</v>
      </c>
      <c r="J621" s="91">
        <f t="shared" si="357"/>
        <v>0.11602999999999999</v>
      </c>
      <c r="K621" s="91">
        <f t="shared" si="357"/>
        <v>0.17513000000000001</v>
      </c>
      <c r="L621" s="91">
        <f t="shared" si="357"/>
        <v>0.13452</v>
      </c>
      <c r="M621" s="91">
        <f t="shared" si="357"/>
        <v>0.15781000000000001</v>
      </c>
      <c r="N621" s="91">
        <f t="shared" si="357"/>
        <v>0.12927</v>
      </c>
      <c r="O621" s="91">
        <f t="shared" si="357"/>
        <v>0.14202000000000001</v>
      </c>
      <c r="P621" s="91">
        <f t="shared" si="357"/>
        <v>8.0560000000000007E-2</v>
      </c>
      <c r="Q621" s="91">
        <f t="shared" si="357"/>
        <v>4.6780000000000002E-2</v>
      </c>
      <c r="R621" s="91">
        <f t="shared" si="357"/>
        <v>2.9489999999999999E-2</v>
      </c>
      <c r="S621" s="91">
        <f t="shared" si="357"/>
        <v>0</v>
      </c>
      <c r="T621" s="91">
        <f t="shared" si="357"/>
        <v>0</v>
      </c>
      <c r="U621" s="91">
        <f t="shared" si="357"/>
        <v>0.14532999999999999</v>
      </c>
      <c r="V621" s="91">
        <f t="shared" si="357"/>
        <v>1.486E-2</v>
      </c>
      <c r="W621" s="91">
        <f t="shared" si="357"/>
        <v>0</v>
      </c>
      <c r="X621" s="91">
        <f t="shared" si="357"/>
        <v>0</v>
      </c>
      <c r="Y621" s="91">
        <f t="shared" si="357"/>
        <v>6.6E-4</v>
      </c>
      <c r="Z621" s="91">
        <f t="shared" si="357"/>
        <v>0</v>
      </c>
      <c r="AA621" s="91">
        <f t="shared" si="357"/>
        <v>0</v>
      </c>
    </row>
    <row r="622" spans="1:27" ht="12.75" hidden="1" customHeight="1" outlineLevel="1" x14ac:dyDescent="0.3">
      <c r="A622" s="99" t="s">
        <v>2883</v>
      </c>
      <c r="B622" s="63" t="s">
        <v>238</v>
      </c>
      <c r="C622" s="43" t="s">
        <v>79</v>
      </c>
      <c r="D622" s="44">
        <v>0</v>
      </c>
      <c r="E622" s="44">
        <v>64.61</v>
      </c>
      <c r="F622" s="44">
        <v>66.27</v>
      </c>
      <c r="G622" s="44">
        <v>139.5</v>
      </c>
      <c r="H622" s="44">
        <v>127.61</v>
      </c>
      <c r="I622" s="44">
        <v>141.46</v>
      </c>
      <c r="J622" s="44">
        <v>116.03</v>
      </c>
      <c r="K622" s="44">
        <v>175.13</v>
      </c>
      <c r="L622" s="44">
        <v>134.52000000000001</v>
      </c>
      <c r="M622" s="44">
        <v>157.81</v>
      </c>
      <c r="N622" s="44">
        <v>129.27000000000001</v>
      </c>
      <c r="O622" s="44">
        <v>142.02000000000001</v>
      </c>
      <c r="P622" s="44">
        <v>80.56</v>
      </c>
      <c r="Q622" s="44">
        <v>46.78</v>
      </c>
      <c r="R622" s="44">
        <v>29.49</v>
      </c>
      <c r="S622" s="44">
        <v>0</v>
      </c>
      <c r="T622" s="44">
        <v>0</v>
      </c>
      <c r="U622" s="44">
        <v>145.33000000000001</v>
      </c>
      <c r="V622" s="44">
        <v>14.86</v>
      </c>
      <c r="W622" s="44">
        <v>0</v>
      </c>
      <c r="X622" s="44">
        <v>0</v>
      </c>
      <c r="Y622" s="44">
        <v>0.66</v>
      </c>
      <c r="Z622" s="44">
        <v>0</v>
      </c>
      <c r="AA622" s="44">
        <v>0</v>
      </c>
    </row>
    <row r="623" spans="1:27" ht="13.8" collapsed="1" x14ac:dyDescent="0.3">
      <c r="A623" s="98" t="s">
        <v>2884</v>
      </c>
      <c r="B623" s="28" t="str">
        <f>"11"&amp;"."&amp;$B$753&amp;"."&amp;$B$754</f>
        <v>11.02.2024</v>
      </c>
      <c r="C623" s="90" t="s">
        <v>76</v>
      </c>
      <c r="D623" s="91">
        <f>ROUND((D624)/1000,5)</f>
        <v>0</v>
      </c>
      <c r="E623" s="91">
        <f t="shared" ref="E623:AA623" si="358">ROUND((E624)/1000,5)</f>
        <v>5.4440000000000002E-2</v>
      </c>
      <c r="F623" s="91">
        <f t="shared" si="358"/>
        <v>5.7820000000000003E-2</v>
      </c>
      <c r="G623" s="91">
        <f t="shared" si="358"/>
        <v>0.10779</v>
      </c>
      <c r="H623" s="91">
        <f t="shared" si="358"/>
        <v>0.10233</v>
      </c>
      <c r="I623" s="91">
        <f t="shared" si="358"/>
        <v>0.10374</v>
      </c>
      <c r="J623" s="91">
        <f t="shared" si="358"/>
        <v>0.11638999999999999</v>
      </c>
      <c r="K623" s="91">
        <f t="shared" si="358"/>
        <v>0.26923999999999998</v>
      </c>
      <c r="L623" s="91">
        <f t="shared" si="358"/>
        <v>0.12691</v>
      </c>
      <c r="M623" s="91">
        <f t="shared" si="358"/>
        <v>0.11321000000000001</v>
      </c>
      <c r="N623" s="91">
        <f t="shared" si="358"/>
        <v>8.8569999999999996E-2</v>
      </c>
      <c r="O623" s="91">
        <f t="shared" si="358"/>
        <v>9.1139999999999999E-2</v>
      </c>
      <c r="P623" s="91">
        <f t="shared" si="358"/>
        <v>6.5290000000000001E-2</v>
      </c>
      <c r="Q623" s="91">
        <f t="shared" si="358"/>
        <v>3.7560000000000003E-2</v>
      </c>
      <c r="R623" s="91">
        <f t="shared" si="358"/>
        <v>3.5439999999999999E-2</v>
      </c>
      <c r="S623" s="91">
        <f t="shared" si="358"/>
        <v>3.3930000000000002E-2</v>
      </c>
      <c r="T623" s="91">
        <f t="shared" si="358"/>
        <v>9.4549999999999995E-2</v>
      </c>
      <c r="U623" s="91">
        <f t="shared" si="358"/>
        <v>0.13961000000000001</v>
      </c>
      <c r="V623" s="91">
        <f t="shared" si="358"/>
        <v>9.5880000000000007E-2</v>
      </c>
      <c r="W623" s="91">
        <f t="shared" si="358"/>
        <v>4.1399999999999999E-2</v>
      </c>
      <c r="X623" s="91">
        <f t="shared" si="358"/>
        <v>0</v>
      </c>
      <c r="Y623" s="91">
        <f t="shared" si="358"/>
        <v>0</v>
      </c>
      <c r="Z623" s="91">
        <f t="shared" si="358"/>
        <v>0</v>
      </c>
      <c r="AA623" s="91">
        <f t="shared" si="358"/>
        <v>0</v>
      </c>
    </row>
    <row r="624" spans="1:27" ht="12.75" hidden="1" customHeight="1" outlineLevel="1" x14ac:dyDescent="0.3">
      <c r="A624" s="99" t="s">
        <v>2885</v>
      </c>
      <c r="B624" s="63" t="s">
        <v>238</v>
      </c>
      <c r="C624" s="43" t="s">
        <v>79</v>
      </c>
      <c r="D624" s="44">
        <v>0</v>
      </c>
      <c r="E624" s="44">
        <v>54.44</v>
      </c>
      <c r="F624" s="44">
        <v>57.82</v>
      </c>
      <c r="G624" s="44">
        <v>107.79</v>
      </c>
      <c r="H624" s="44">
        <v>102.33</v>
      </c>
      <c r="I624" s="44">
        <v>103.74</v>
      </c>
      <c r="J624" s="44">
        <v>116.39</v>
      </c>
      <c r="K624" s="44">
        <v>269.24</v>
      </c>
      <c r="L624" s="44">
        <v>126.91</v>
      </c>
      <c r="M624" s="44">
        <v>113.21</v>
      </c>
      <c r="N624" s="44">
        <v>88.57</v>
      </c>
      <c r="O624" s="44">
        <v>91.14</v>
      </c>
      <c r="P624" s="44">
        <v>65.290000000000006</v>
      </c>
      <c r="Q624" s="44">
        <v>37.56</v>
      </c>
      <c r="R624" s="44">
        <v>35.44</v>
      </c>
      <c r="S624" s="44">
        <v>33.93</v>
      </c>
      <c r="T624" s="44">
        <v>94.55</v>
      </c>
      <c r="U624" s="44">
        <v>139.61000000000001</v>
      </c>
      <c r="V624" s="44">
        <v>95.88</v>
      </c>
      <c r="W624" s="44">
        <v>41.4</v>
      </c>
      <c r="X624" s="44">
        <v>0</v>
      </c>
      <c r="Y624" s="44">
        <v>0</v>
      </c>
      <c r="Z624" s="44">
        <v>0</v>
      </c>
      <c r="AA624" s="44">
        <v>0</v>
      </c>
    </row>
    <row r="625" spans="1:27" ht="13.8" collapsed="1" x14ac:dyDescent="0.3">
      <c r="A625" s="98" t="s">
        <v>2886</v>
      </c>
      <c r="B625" s="28" t="str">
        <f>"12"&amp;"."&amp;$B$753&amp;"."&amp;$B$754</f>
        <v>12.02.2024</v>
      </c>
      <c r="C625" s="90" t="s">
        <v>76</v>
      </c>
      <c r="D625" s="91">
        <f>ROUND((D626)/1000,5)</f>
        <v>0</v>
      </c>
      <c r="E625" s="91">
        <f t="shared" ref="E625:AA625" si="359">ROUND((E626)/1000,5)</f>
        <v>0</v>
      </c>
      <c r="F625" s="91">
        <f t="shared" si="359"/>
        <v>0</v>
      </c>
      <c r="G625" s="91">
        <f t="shared" si="359"/>
        <v>0</v>
      </c>
      <c r="H625" s="91">
        <f t="shared" si="359"/>
        <v>1.7639999999999999E-2</v>
      </c>
      <c r="I625" s="91">
        <f t="shared" si="359"/>
        <v>0.11581</v>
      </c>
      <c r="J625" s="91">
        <f t="shared" si="359"/>
        <v>0.18665999999999999</v>
      </c>
      <c r="K625" s="91">
        <f t="shared" si="359"/>
        <v>0.13682</v>
      </c>
      <c r="L625" s="91">
        <f t="shared" si="359"/>
        <v>0.15672</v>
      </c>
      <c r="M625" s="91">
        <f t="shared" si="359"/>
        <v>8.9810000000000001E-2</v>
      </c>
      <c r="N625" s="91">
        <f t="shared" si="359"/>
        <v>2.5139999999999999E-2</v>
      </c>
      <c r="O625" s="91">
        <f t="shared" si="359"/>
        <v>1.205E-2</v>
      </c>
      <c r="P625" s="91">
        <f t="shared" si="359"/>
        <v>3.78E-2</v>
      </c>
      <c r="Q625" s="91">
        <f t="shared" si="359"/>
        <v>5.3929999999999999E-2</v>
      </c>
      <c r="R625" s="91">
        <f t="shared" si="359"/>
        <v>8.4629999999999997E-2</v>
      </c>
      <c r="S625" s="91">
        <f t="shared" si="359"/>
        <v>8.4489999999999996E-2</v>
      </c>
      <c r="T625" s="91">
        <f t="shared" si="359"/>
        <v>9.7000000000000003E-2</v>
      </c>
      <c r="U625" s="91">
        <f t="shared" si="359"/>
        <v>0.14227999999999999</v>
      </c>
      <c r="V625" s="91">
        <f t="shared" si="359"/>
        <v>9.8250000000000004E-2</v>
      </c>
      <c r="W625" s="91">
        <f t="shared" si="359"/>
        <v>0</v>
      </c>
      <c r="X625" s="91">
        <f t="shared" si="359"/>
        <v>0</v>
      </c>
      <c r="Y625" s="91">
        <f t="shared" si="359"/>
        <v>0</v>
      </c>
      <c r="Z625" s="91">
        <f t="shared" si="359"/>
        <v>0</v>
      </c>
      <c r="AA625" s="91">
        <f t="shared" si="359"/>
        <v>0</v>
      </c>
    </row>
    <row r="626" spans="1:27" ht="12.75" hidden="1" customHeight="1" outlineLevel="1" x14ac:dyDescent="0.3">
      <c r="A626" s="99" t="s">
        <v>2887</v>
      </c>
      <c r="B626" s="63" t="s">
        <v>238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17.64</v>
      </c>
      <c r="I626" s="44">
        <v>115.81</v>
      </c>
      <c r="J626" s="44">
        <v>186.66</v>
      </c>
      <c r="K626" s="44">
        <v>136.82</v>
      </c>
      <c r="L626" s="44">
        <v>156.72</v>
      </c>
      <c r="M626" s="44">
        <v>89.81</v>
      </c>
      <c r="N626" s="44">
        <v>25.14</v>
      </c>
      <c r="O626" s="44">
        <v>12.05</v>
      </c>
      <c r="P626" s="44">
        <v>37.799999999999997</v>
      </c>
      <c r="Q626" s="44">
        <v>53.93</v>
      </c>
      <c r="R626" s="44">
        <v>84.63</v>
      </c>
      <c r="S626" s="44">
        <v>84.49</v>
      </c>
      <c r="T626" s="44">
        <v>97</v>
      </c>
      <c r="U626" s="44">
        <v>142.28</v>
      </c>
      <c r="V626" s="44">
        <v>98.25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ht="13.8" collapsed="1" x14ac:dyDescent="0.3">
      <c r="A627" s="98" t="s">
        <v>2888</v>
      </c>
      <c r="B627" s="28" t="str">
        <f>"13"&amp;"."&amp;$B$753&amp;"."&amp;$B$754</f>
        <v>13.02.2024</v>
      </c>
      <c r="C627" s="90" t="s">
        <v>76</v>
      </c>
      <c r="D627" s="91">
        <f>ROUND((D628)/1000,5)</f>
        <v>0</v>
      </c>
      <c r="E627" s="91">
        <f t="shared" ref="E627:AA627" si="360">ROUND((E628)/1000,5)</f>
        <v>0</v>
      </c>
      <c r="F627" s="91">
        <f t="shared" si="360"/>
        <v>0</v>
      </c>
      <c r="G627" s="91">
        <f t="shared" si="360"/>
        <v>2.1690000000000001E-2</v>
      </c>
      <c r="H627" s="91">
        <f t="shared" si="360"/>
        <v>8.6419999999999997E-2</v>
      </c>
      <c r="I627" s="91">
        <f t="shared" si="360"/>
        <v>0.21489</v>
      </c>
      <c r="J627" s="91">
        <f t="shared" si="360"/>
        <v>0.39832000000000001</v>
      </c>
      <c r="K627" s="91">
        <f t="shared" si="360"/>
        <v>0.16145000000000001</v>
      </c>
      <c r="L627" s="91">
        <f t="shared" si="360"/>
        <v>0.17480999999999999</v>
      </c>
      <c r="M627" s="91">
        <f t="shared" si="360"/>
        <v>0.17841000000000001</v>
      </c>
      <c r="N627" s="91">
        <f t="shared" si="360"/>
        <v>0.13653999999999999</v>
      </c>
      <c r="O627" s="91">
        <f t="shared" si="360"/>
        <v>7.0959999999999995E-2</v>
      </c>
      <c r="P627" s="91">
        <f t="shared" si="360"/>
        <v>7.1929999999999994E-2</v>
      </c>
      <c r="Q627" s="91">
        <f t="shared" si="360"/>
        <v>5.9650000000000002E-2</v>
      </c>
      <c r="R627" s="91">
        <f t="shared" si="360"/>
        <v>7.3959999999999998E-2</v>
      </c>
      <c r="S627" s="91">
        <f t="shared" si="360"/>
        <v>0.11430999999999999</v>
      </c>
      <c r="T627" s="91">
        <f t="shared" si="360"/>
        <v>7.8420000000000004E-2</v>
      </c>
      <c r="U627" s="91">
        <f t="shared" si="360"/>
        <v>0.15675</v>
      </c>
      <c r="V627" s="91">
        <f t="shared" si="360"/>
        <v>1.5769999999999999E-2</v>
      </c>
      <c r="W627" s="91">
        <f t="shared" si="360"/>
        <v>0</v>
      </c>
      <c r="X627" s="91">
        <f t="shared" si="360"/>
        <v>0</v>
      </c>
      <c r="Y627" s="91">
        <f t="shared" si="360"/>
        <v>0</v>
      </c>
      <c r="Z627" s="91">
        <f t="shared" si="360"/>
        <v>0</v>
      </c>
      <c r="AA627" s="91">
        <f t="shared" si="360"/>
        <v>0</v>
      </c>
    </row>
    <row r="628" spans="1:27" ht="12.75" hidden="1" customHeight="1" outlineLevel="1" x14ac:dyDescent="0.3">
      <c r="A628" s="99" t="s">
        <v>2889</v>
      </c>
      <c r="B628" s="63" t="s">
        <v>238</v>
      </c>
      <c r="C628" s="43" t="s">
        <v>79</v>
      </c>
      <c r="D628" s="44">
        <v>0</v>
      </c>
      <c r="E628" s="44">
        <v>0</v>
      </c>
      <c r="F628" s="44">
        <v>0</v>
      </c>
      <c r="G628" s="44">
        <v>21.69</v>
      </c>
      <c r="H628" s="44">
        <v>86.42</v>
      </c>
      <c r="I628" s="44">
        <v>214.89</v>
      </c>
      <c r="J628" s="44">
        <v>398.32</v>
      </c>
      <c r="K628" s="44">
        <v>161.44999999999999</v>
      </c>
      <c r="L628" s="44">
        <v>174.81</v>
      </c>
      <c r="M628" s="44">
        <v>178.41</v>
      </c>
      <c r="N628" s="44">
        <v>136.54</v>
      </c>
      <c r="O628" s="44">
        <v>70.959999999999994</v>
      </c>
      <c r="P628" s="44">
        <v>71.930000000000007</v>
      </c>
      <c r="Q628" s="44">
        <v>59.65</v>
      </c>
      <c r="R628" s="44">
        <v>73.959999999999994</v>
      </c>
      <c r="S628" s="44">
        <v>114.31</v>
      </c>
      <c r="T628" s="44">
        <v>78.42</v>
      </c>
      <c r="U628" s="44">
        <v>156.75</v>
      </c>
      <c r="V628" s="44">
        <v>15.77</v>
      </c>
      <c r="W628" s="44">
        <v>0</v>
      </c>
      <c r="X628" s="44">
        <v>0</v>
      </c>
      <c r="Y628" s="44">
        <v>0</v>
      </c>
      <c r="Z628" s="44">
        <v>0</v>
      </c>
      <c r="AA628" s="44">
        <v>0</v>
      </c>
    </row>
    <row r="629" spans="1:27" ht="13.8" collapsed="1" x14ac:dyDescent="0.3">
      <c r="A629" s="98" t="s">
        <v>2890</v>
      </c>
      <c r="B629" s="28" t="str">
        <f>"14"&amp;"."&amp;$B$753&amp;"."&amp;$B$754</f>
        <v>14.02.2024</v>
      </c>
      <c r="C629" s="90" t="s">
        <v>76</v>
      </c>
      <c r="D629" s="91">
        <f>ROUND((D630)/1000,5)</f>
        <v>0</v>
      </c>
      <c r="E629" s="91">
        <f t="shared" ref="E629:AA629" si="361">ROUND((E630)/1000,5)</f>
        <v>0</v>
      </c>
      <c r="F629" s="91">
        <f t="shared" si="361"/>
        <v>0</v>
      </c>
      <c r="G629" s="91">
        <f t="shared" si="361"/>
        <v>0</v>
      </c>
      <c r="H629" s="91">
        <f t="shared" si="361"/>
        <v>2.639E-2</v>
      </c>
      <c r="I629" s="91">
        <f t="shared" si="361"/>
        <v>0.18978999999999999</v>
      </c>
      <c r="J629" s="91">
        <f t="shared" si="361"/>
        <v>0.29493000000000003</v>
      </c>
      <c r="K629" s="91">
        <f t="shared" si="361"/>
        <v>0.14601</v>
      </c>
      <c r="L629" s="91">
        <f t="shared" si="361"/>
        <v>0.28114</v>
      </c>
      <c r="M629" s="91">
        <f t="shared" si="361"/>
        <v>0.18643999999999999</v>
      </c>
      <c r="N629" s="91">
        <f t="shared" si="361"/>
        <v>0.12931000000000001</v>
      </c>
      <c r="O629" s="91">
        <f t="shared" si="361"/>
        <v>0.11539000000000001</v>
      </c>
      <c r="P629" s="91">
        <f t="shared" si="361"/>
        <v>0.14002000000000001</v>
      </c>
      <c r="Q629" s="91">
        <f t="shared" si="361"/>
        <v>0.11229</v>
      </c>
      <c r="R629" s="91">
        <f t="shared" si="361"/>
        <v>0.12714</v>
      </c>
      <c r="S629" s="91">
        <f t="shared" si="361"/>
        <v>0.17859</v>
      </c>
      <c r="T629" s="91">
        <f t="shared" si="361"/>
        <v>0.20143</v>
      </c>
      <c r="U629" s="91">
        <f t="shared" si="361"/>
        <v>0.20324999999999999</v>
      </c>
      <c r="V629" s="91">
        <f t="shared" si="361"/>
        <v>6.6479999999999997E-2</v>
      </c>
      <c r="W629" s="91">
        <f t="shared" si="361"/>
        <v>6.1890000000000001E-2</v>
      </c>
      <c r="X629" s="91">
        <f t="shared" si="361"/>
        <v>0</v>
      </c>
      <c r="Y629" s="91">
        <f t="shared" si="361"/>
        <v>0</v>
      </c>
      <c r="Z629" s="91">
        <f t="shared" si="361"/>
        <v>0</v>
      </c>
      <c r="AA629" s="91">
        <f t="shared" si="361"/>
        <v>0</v>
      </c>
    </row>
    <row r="630" spans="1:27" ht="12.75" hidden="1" customHeight="1" outlineLevel="1" x14ac:dyDescent="0.3">
      <c r="A630" s="99" t="s">
        <v>2891</v>
      </c>
      <c r="B630" s="63" t="s">
        <v>238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26.39</v>
      </c>
      <c r="I630" s="44">
        <v>189.79</v>
      </c>
      <c r="J630" s="44">
        <v>294.93</v>
      </c>
      <c r="K630" s="44">
        <v>146.01</v>
      </c>
      <c r="L630" s="44">
        <v>281.14</v>
      </c>
      <c r="M630" s="44">
        <v>186.44</v>
      </c>
      <c r="N630" s="44">
        <v>129.31</v>
      </c>
      <c r="O630" s="44">
        <v>115.39</v>
      </c>
      <c r="P630" s="44">
        <v>140.02000000000001</v>
      </c>
      <c r="Q630" s="44">
        <v>112.29</v>
      </c>
      <c r="R630" s="44">
        <v>127.14</v>
      </c>
      <c r="S630" s="44">
        <v>178.59</v>
      </c>
      <c r="T630" s="44">
        <v>201.43</v>
      </c>
      <c r="U630" s="44">
        <v>203.25</v>
      </c>
      <c r="V630" s="44">
        <v>66.48</v>
      </c>
      <c r="W630" s="44">
        <v>61.89</v>
      </c>
      <c r="X630" s="44">
        <v>0</v>
      </c>
      <c r="Y630" s="44">
        <v>0</v>
      </c>
      <c r="Z630" s="44">
        <v>0</v>
      </c>
      <c r="AA630" s="44">
        <v>0</v>
      </c>
    </row>
    <row r="631" spans="1:27" ht="13.8" collapsed="1" x14ac:dyDescent="0.3">
      <c r="A631" s="98" t="s">
        <v>2892</v>
      </c>
      <c r="B631" s="28" t="str">
        <f>"15"&amp;"."&amp;$B$753&amp;"."&amp;$B$754</f>
        <v>15.02.2024</v>
      </c>
      <c r="C631" s="90" t="s">
        <v>76</v>
      </c>
      <c r="D631" s="91">
        <f>ROUND((D632)/1000,5)</f>
        <v>0</v>
      </c>
      <c r="E631" s="91">
        <f t="shared" ref="E631:AA631" si="362">ROUND((E632)/1000,5)</f>
        <v>0</v>
      </c>
      <c r="F631" s="91">
        <f t="shared" si="362"/>
        <v>0</v>
      </c>
      <c r="G631" s="91">
        <f t="shared" si="362"/>
        <v>6.4619999999999997E-2</v>
      </c>
      <c r="H631" s="91">
        <f t="shared" si="362"/>
        <v>0.11799999999999999</v>
      </c>
      <c r="I631" s="91">
        <f t="shared" si="362"/>
        <v>0.18171999999999999</v>
      </c>
      <c r="J631" s="91">
        <f t="shared" si="362"/>
        <v>0.48458000000000001</v>
      </c>
      <c r="K631" s="91">
        <f t="shared" si="362"/>
        <v>0.22205</v>
      </c>
      <c r="L631" s="91">
        <f t="shared" si="362"/>
        <v>0.25784000000000001</v>
      </c>
      <c r="M631" s="91">
        <f t="shared" si="362"/>
        <v>0.23716999999999999</v>
      </c>
      <c r="N631" s="91">
        <f t="shared" si="362"/>
        <v>0.22994999999999999</v>
      </c>
      <c r="O631" s="91">
        <f t="shared" si="362"/>
        <v>0.15164</v>
      </c>
      <c r="P631" s="91">
        <f t="shared" si="362"/>
        <v>0.14865</v>
      </c>
      <c r="Q631" s="91">
        <f t="shared" si="362"/>
        <v>0.11280999999999999</v>
      </c>
      <c r="R631" s="91">
        <f t="shared" si="362"/>
        <v>0.21939</v>
      </c>
      <c r="S631" s="91">
        <f t="shared" si="362"/>
        <v>0.26824999999999999</v>
      </c>
      <c r="T631" s="91">
        <f t="shared" si="362"/>
        <v>0.24135999999999999</v>
      </c>
      <c r="U631" s="91">
        <f t="shared" si="362"/>
        <v>0.22731000000000001</v>
      </c>
      <c r="V631" s="91">
        <f t="shared" si="362"/>
        <v>0.11851</v>
      </c>
      <c r="W631" s="91">
        <f t="shared" si="362"/>
        <v>0.10102</v>
      </c>
      <c r="X631" s="91">
        <f t="shared" si="362"/>
        <v>5.441E-2</v>
      </c>
      <c r="Y631" s="91">
        <f t="shared" si="362"/>
        <v>0</v>
      </c>
      <c r="Z631" s="91">
        <f t="shared" si="362"/>
        <v>0</v>
      </c>
      <c r="AA631" s="91">
        <f t="shared" si="362"/>
        <v>0</v>
      </c>
    </row>
    <row r="632" spans="1:27" ht="12.75" hidden="1" customHeight="1" outlineLevel="1" x14ac:dyDescent="0.3">
      <c r="A632" s="99" t="s">
        <v>2893</v>
      </c>
      <c r="B632" s="63" t="s">
        <v>238</v>
      </c>
      <c r="C632" s="43" t="s">
        <v>79</v>
      </c>
      <c r="D632" s="44">
        <v>0</v>
      </c>
      <c r="E632" s="44">
        <v>0</v>
      </c>
      <c r="F632" s="44">
        <v>0</v>
      </c>
      <c r="G632" s="44">
        <v>64.62</v>
      </c>
      <c r="H632" s="44">
        <v>118</v>
      </c>
      <c r="I632" s="44">
        <v>181.72</v>
      </c>
      <c r="J632" s="44">
        <v>484.58</v>
      </c>
      <c r="K632" s="44">
        <v>222.05</v>
      </c>
      <c r="L632" s="44">
        <v>257.83999999999997</v>
      </c>
      <c r="M632" s="44">
        <v>237.17</v>
      </c>
      <c r="N632" s="44">
        <v>229.95</v>
      </c>
      <c r="O632" s="44">
        <v>151.63999999999999</v>
      </c>
      <c r="P632" s="44">
        <v>148.65</v>
      </c>
      <c r="Q632" s="44">
        <v>112.81</v>
      </c>
      <c r="R632" s="44">
        <v>219.39</v>
      </c>
      <c r="S632" s="44">
        <v>268.25</v>
      </c>
      <c r="T632" s="44">
        <v>241.36</v>
      </c>
      <c r="U632" s="44">
        <v>227.31</v>
      </c>
      <c r="V632" s="44">
        <v>118.51</v>
      </c>
      <c r="W632" s="44">
        <v>101.02</v>
      </c>
      <c r="X632" s="44">
        <v>54.41</v>
      </c>
      <c r="Y632" s="44">
        <v>0</v>
      </c>
      <c r="Z632" s="44">
        <v>0</v>
      </c>
      <c r="AA632" s="44">
        <v>0</v>
      </c>
    </row>
    <row r="633" spans="1:27" ht="13.8" collapsed="1" x14ac:dyDescent="0.3">
      <c r="A633" s="98" t="s">
        <v>2894</v>
      </c>
      <c r="B633" s="28" t="str">
        <f>"16"&amp;"."&amp;$B$753&amp;"."&amp;$B$754</f>
        <v>16.02.2024</v>
      </c>
      <c r="C633" s="90" t="s">
        <v>76</v>
      </c>
      <c r="D633" s="91">
        <f>ROUND((D634)/1000,5)</f>
        <v>0</v>
      </c>
      <c r="E633" s="91">
        <f t="shared" ref="E633:AA633" si="363">ROUND((E634)/1000,5)</f>
        <v>4.0699999999999998E-3</v>
      </c>
      <c r="F633" s="91">
        <f t="shared" si="363"/>
        <v>2.2409999999999999E-2</v>
      </c>
      <c r="G633" s="91">
        <f t="shared" si="363"/>
        <v>6.1690000000000002E-2</v>
      </c>
      <c r="H633" s="91">
        <f t="shared" si="363"/>
        <v>9.8320000000000005E-2</v>
      </c>
      <c r="I633" s="91">
        <f t="shared" si="363"/>
        <v>0.25028</v>
      </c>
      <c r="J633" s="91">
        <f t="shared" si="363"/>
        <v>0.46812999999999999</v>
      </c>
      <c r="K633" s="91">
        <f t="shared" si="363"/>
        <v>0.16305</v>
      </c>
      <c r="L633" s="91">
        <f t="shared" si="363"/>
        <v>0.20288</v>
      </c>
      <c r="M633" s="91">
        <f t="shared" si="363"/>
        <v>0.12281</v>
      </c>
      <c r="N633" s="91">
        <f t="shared" si="363"/>
        <v>9.4909999999999994E-2</v>
      </c>
      <c r="O633" s="91">
        <f t="shared" si="363"/>
        <v>0.13224</v>
      </c>
      <c r="P633" s="91">
        <f t="shared" si="363"/>
        <v>0.16539999999999999</v>
      </c>
      <c r="Q633" s="91">
        <f t="shared" si="363"/>
        <v>0.18101</v>
      </c>
      <c r="R633" s="91">
        <f t="shared" si="363"/>
        <v>0.17254</v>
      </c>
      <c r="S633" s="91">
        <f t="shared" si="363"/>
        <v>0.21915000000000001</v>
      </c>
      <c r="T633" s="91">
        <f t="shared" si="363"/>
        <v>0.26089000000000001</v>
      </c>
      <c r="U633" s="91">
        <f t="shared" si="363"/>
        <v>0.23003000000000001</v>
      </c>
      <c r="V633" s="91">
        <f t="shared" si="363"/>
        <v>0.21398</v>
      </c>
      <c r="W633" s="91">
        <f t="shared" si="363"/>
        <v>0.17954999999999999</v>
      </c>
      <c r="X633" s="91">
        <f t="shared" si="363"/>
        <v>4.6539999999999998E-2</v>
      </c>
      <c r="Y633" s="91">
        <f t="shared" si="363"/>
        <v>3.4869999999999998E-2</v>
      </c>
      <c r="Z633" s="91">
        <f t="shared" si="363"/>
        <v>0</v>
      </c>
      <c r="AA633" s="91">
        <f t="shared" si="363"/>
        <v>0</v>
      </c>
    </row>
    <row r="634" spans="1:27" ht="12.75" hidden="1" customHeight="1" outlineLevel="1" x14ac:dyDescent="0.3">
      <c r="A634" s="99" t="s">
        <v>2895</v>
      </c>
      <c r="B634" s="63" t="s">
        <v>238</v>
      </c>
      <c r="C634" s="43" t="s">
        <v>79</v>
      </c>
      <c r="D634" s="44">
        <v>0</v>
      </c>
      <c r="E634" s="44">
        <v>4.07</v>
      </c>
      <c r="F634" s="44">
        <v>22.41</v>
      </c>
      <c r="G634" s="44">
        <v>61.69</v>
      </c>
      <c r="H634" s="44">
        <v>98.32</v>
      </c>
      <c r="I634" s="44">
        <v>250.28</v>
      </c>
      <c r="J634" s="44">
        <v>468.13</v>
      </c>
      <c r="K634" s="44">
        <v>163.05000000000001</v>
      </c>
      <c r="L634" s="44">
        <v>202.88</v>
      </c>
      <c r="M634" s="44">
        <v>122.81</v>
      </c>
      <c r="N634" s="44">
        <v>94.91</v>
      </c>
      <c r="O634" s="44">
        <v>132.24</v>
      </c>
      <c r="P634" s="44">
        <v>165.4</v>
      </c>
      <c r="Q634" s="44">
        <v>181.01</v>
      </c>
      <c r="R634" s="44">
        <v>172.54</v>
      </c>
      <c r="S634" s="44">
        <v>219.15</v>
      </c>
      <c r="T634" s="44">
        <v>260.89</v>
      </c>
      <c r="U634" s="44">
        <v>230.03</v>
      </c>
      <c r="V634" s="44">
        <v>213.98</v>
      </c>
      <c r="W634" s="44">
        <v>179.55</v>
      </c>
      <c r="X634" s="44">
        <v>46.54</v>
      </c>
      <c r="Y634" s="44">
        <v>34.869999999999997</v>
      </c>
      <c r="Z634" s="44">
        <v>0</v>
      </c>
      <c r="AA634" s="44">
        <v>0</v>
      </c>
    </row>
    <row r="635" spans="1:27" ht="13.8" collapsed="1" x14ac:dyDescent="0.3">
      <c r="A635" s="98" t="s">
        <v>2896</v>
      </c>
      <c r="B635" s="28" t="str">
        <f>"17"&amp;"."&amp;$B$753&amp;"."&amp;$B$754</f>
        <v>17.02.2024</v>
      </c>
      <c r="C635" s="90" t="s">
        <v>76</v>
      </c>
      <c r="D635" s="91">
        <f>ROUND((D636)/1000,5)</f>
        <v>0</v>
      </c>
      <c r="E635" s="91">
        <f t="shared" ref="E635:AA635" si="364">ROUND((E636)/1000,5)</f>
        <v>3.0000000000000001E-5</v>
      </c>
      <c r="F635" s="91">
        <f t="shared" si="364"/>
        <v>4.9430000000000002E-2</v>
      </c>
      <c r="G635" s="91">
        <f t="shared" si="364"/>
        <v>5.8959999999999999E-2</v>
      </c>
      <c r="H635" s="91">
        <f t="shared" si="364"/>
        <v>0.13572000000000001</v>
      </c>
      <c r="I635" s="91">
        <f t="shared" si="364"/>
        <v>0.14366999999999999</v>
      </c>
      <c r="J635" s="91">
        <f t="shared" si="364"/>
        <v>0.18151999999999999</v>
      </c>
      <c r="K635" s="91">
        <f t="shared" si="364"/>
        <v>0.27232000000000001</v>
      </c>
      <c r="L635" s="91">
        <f t="shared" si="364"/>
        <v>0.16936999999999999</v>
      </c>
      <c r="M635" s="91">
        <f t="shared" si="364"/>
        <v>0.24840999999999999</v>
      </c>
      <c r="N635" s="91">
        <f t="shared" si="364"/>
        <v>0.21829999999999999</v>
      </c>
      <c r="O635" s="91">
        <f t="shared" si="364"/>
        <v>0.22022</v>
      </c>
      <c r="P635" s="91">
        <f t="shared" si="364"/>
        <v>0.25940999999999997</v>
      </c>
      <c r="Q635" s="91">
        <f t="shared" si="364"/>
        <v>0.21733</v>
      </c>
      <c r="R635" s="91">
        <f t="shared" si="364"/>
        <v>0.25324999999999998</v>
      </c>
      <c r="S635" s="91">
        <f t="shared" si="364"/>
        <v>0.28725000000000001</v>
      </c>
      <c r="T635" s="91">
        <f t="shared" si="364"/>
        <v>0.36917</v>
      </c>
      <c r="U635" s="91">
        <f t="shared" si="364"/>
        <v>0.34538999999999997</v>
      </c>
      <c r="V635" s="91">
        <f t="shared" si="364"/>
        <v>0.34516000000000002</v>
      </c>
      <c r="W635" s="91">
        <f t="shared" si="364"/>
        <v>0.25824999999999998</v>
      </c>
      <c r="X635" s="91">
        <f t="shared" si="364"/>
        <v>0.16233</v>
      </c>
      <c r="Y635" s="91">
        <f t="shared" si="364"/>
        <v>6.4500000000000002E-2</v>
      </c>
      <c r="Z635" s="91">
        <f t="shared" si="364"/>
        <v>9.6449999999999994E-2</v>
      </c>
      <c r="AA635" s="91">
        <f t="shared" si="364"/>
        <v>0</v>
      </c>
    </row>
    <row r="636" spans="1:27" ht="12.75" hidden="1" customHeight="1" outlineLevel="1" x14ac:dyDescent="0.3">
      <c r="A636" s="99" t="s">
        <v>2897</v>
      </c>
      <c r="B636" s="63" t="s">
        <v>238</v>
      </c>
      <c r="C636" s="43" t="s">
        <v>79</v>
      </c>
      <c r="D636" s="44">
        <v>0</v>
      </c>
      <c r="E636" s="44">
        <v>0.03</v>
      </c>
      <c r="F636" s="44">
        <v>49.43</v>
      </c>
      <c r="G636" s="44">
        <v>58.96</v>
      </c>
      <c r="H636" s="44">
        <v>135.72</v>
      </c>
      <c r="I636" s="44">
        <v>143.66999999999999</v>
      </c>
      <c r="J636" s="44">
        <v>181.52</v>
      </c>
      <c r="K636" s="44">
        <v>272.32</v>
      </c>
      <c r="L636" s="44">
        <v>169.37</v>
      </c>
      <c r="M636" s="44">
        <v>248.41</v>
      </c>
      <c r="N636" s="44">
        <v>218.3</v>
      </c>
      <c r="O636" s="44">
        <v>220.22</v>
      </c>
      <c r="P636" s="44">
        <v>259.41000000000003</v>
      </c>
      <c r="Q636" s="44">
        <v>217.33</v>
      </c>
      <c r="R636" s="44">
        <v>253.25</v>
      </c>
      <c r="S636" s="44">
        <v>287.25</v>
      </c>
      <c r="T636" s="44">
        <v>369.17</v>
      </c>
      <c r="U636" s="44">
        <v>345.39</v>
      </c>
      <c r="V636" s="44">
        <v>345.16</v>
      </c>
      <c r="W636" s="44">
        <v>258.25</v>
      </c>
      <c r="X636" s="44">
        <v>162.33000000000001</v>
      </c>
      <c r="Y636" s="44">
        <v>64.5</v>
      </c>
      <c r="Z636" s="44">
        <v>96.45</v>
      </c>
      <c r="AA636" s="44">
        <v>0</v>
      </c>
    </row>
    <row r="637" spans="1:27" ht="13.8" collapsed="1" x14ac:dyDescent="0.3">
      <c r="A637" s="98" t="s">
        <v>2898</v>
      </c>
      <c r="B637" s="28" t="str">
        <f>"18"&amp;"."&amp;$B$753&amp;"."&amp;$B$754</f>
        <v>18.02.2024</v>
      </c>
      <c r="C637" s="90" t="s">
        <v>76</v>
      </c>
      <c r="D637" s="91">
        <f>ROUND((D638)/1000,5)</f>
        <v>2.3529999999999999E-2</v>
      </c>
      <c r="E637" s="91">
        <f t="shared" ref="E637:AA637" si="365">ROUND((E638)/1000,5)</f>
        <v>7.7840000000000006E-2</v>
      </c>
      <c r="F637" s="91">
        <f t="shared" si="365"/>
        <v>4.3069999999999997E-2</v>
      </c>
      <c r="G637" s="91">
        <f t="shared" si="365"/>
        <v>7.492E-2</v>
      </c>
      <c r="H637" s="91">
        <f t="shared" si="365"/>
        <v>7.5170000000000001E-2</v>
      </c>
      <c r="I637" s="91">
        <f t="shared" si="365"/>
        <v>0.14810999999999999</v>
      </c>
      <c r="J637" s="91">
        <f t="shared" si="365"/>
        <v>0.20041999999999999</v>
      </c>
      <c r="K637" s="91">
        <f t="shared" si="365"/>
        <v>0.19402</v>
      </c>
      <c r="L637" s="91">
        <f t="shared" si="365"/>
        <v>0.17494999999999999</v>
      </c>
      <c r="M637" s="91">
        <f t="shared" si="365"/>
        <v>0.16502</v>
      </c>
      <c r="N637" s="91">
        <f t="shared" si="365"/>
        <v>9.3079999999999996E-2</v>
      </c>
      <c r="O637" s="91">
        <f t="shared" si="365"/>
        <v>8.516E-2</v>
      </c>
      <c r="P637" s="91">
        <f t="shared" si="365"/>
        <v>9.9570000000000006E-2</v>
      </c>
      <c r="Q637" s="91">
        <f t="shared" si="365"/>
        <v>0.13099</v>
      </c>
      <c r="R637" s="91">
        <f t="shared" si="365"/>
        <v>0.13378000000000001</v>
      </c>
      <c r="S637" s="91">
        <f t="shared" si="365"/>
        <v>7.7799999999999994E-2</v>
      </c>
      <c r="T637" s="91">
        <f t="shared" si="365"/>
        <v>0.18744</v>
      </c>
      <c r="U637" s="91">
        <f t="shared" si="365"/>
        <v>0.29109000000000002</v>
      </c>
      <c r="V637" s="91">
        <f t="shared" si="365"/>
        <v>0.26534999999999997</v>
      </c>
      <c r="W637" s="91">
        <f t="shared" si="365"/>
        <v>6.4390000000000003E-2</v>
      </c>
      <c r="X637" s="91">
        <f t="shared" si="365"/>
        <v>2.4399999999999999E-3</v>
      </c>
      <c r="Y637" s="91">
        <f t="shared" si="365"/>
        <v>0</v>
      </c>
      <c r="Z637" s="91">
        <f t="shared" si="365"/>
        <v>7.22E-2</v>
      </c>
      <c r="AA637" s="91">
        <f t="shared" si="365"/>
        <v>2.4240000000000001E-2</v>
      </c>
    </row>
    <row r="638" spans="1:27" ht="12.75" hidden="1" customHeight="1" outlineLevel="1" x14ac:dyDescent="0.3">
      <c r="A638" s="99" t="s">
        <v>2899</v>
      </c>
      <c r="B638" s="63" t="s">
        <v>238</v>
      </c>
      <c r="C638" s="43" t="s">
        <v>79</v>
      </c>
      <c r="D638" s="44">
        <v>23.53</v>
      </c>
      <c r="E638" s="44">
        <v>77.84</v>
      </c>
      <c r="F638" s="44">
        <v>43.07</v>
      </c>
      <c r="G638" s="44">
        <v>74.92</v>
      </c>
      <c r="H638" s="44">
        <v>75.17</v>
      </c>
      <c r="I638" s="44">
        <v>148.11000000000001</v>
      </c>
      <c r="J638" s="44">
        <v>200.42</v>
      </c>
      <c r="K638" s="44">
        <v>194.02</v>
      </c>
      <c r="L638" s="44">
        <v>174.95</v>
      </c>
      <c r="M638" s="44">
        <v>165.02</v>
      </c>
      <c r="N638" s="44">
        <v>93.08</v>
      </c>
      <c r="O638" s="44">
        <v>85.16</v>
      </c>
      <c r="P638" s="44">
        <v>99.57</v>
      </c>
      <c r="Q638" s="44">
        <v>130.99</v>
      </c>
      <c r="R638" s="44">
        <v>133.78</v>
      </c>
      <c r="S638" s="44">
        <v>77.8</v>
      </c>
      <c r="T638" s="44">
        <v>187.44</v>
      </c>
      <c r="U638" s="44">
        <v>291.08999999999997</v>
      </c>
      <c r="V638" s="44">
        <v>265.35000000000002</v>
      </c>
      <c r="W638" s="44">
        <v>64.39</v>
      </c>
      <c r="X638" s="44">
        <v>2.44</v>
      </c>
      <c r="Y638" s="44">
        <v>0</v>
      </c>
      <c r="Z638" s="44">
        <v>72.2</v>
      </c>
      <c r="AA638" s="44">
        <v>24.24</v>
      </c>
    </row>
    <row r="639" spans="1:27" ht="13.8" collapsed="1" x14ac:dyDescent="0.3">
      <c r="A639" s="98" t="s">
        <v>2900</v>
      </c>
      <c r="B639" s="28" t="str">
        <f>"19"&amp;"."&amp;$B$753&amp;"."&amp;$B$754</f>
        <v>19.02.2024</v>
      </c>
      <c r="C639" s="90" t="s">
        <v>76</v>
      </c>
      <c r="D639" s="91">
        <f>ROUND((D640)/1000,5)</f>
        <v>0</v>
      </c>
      <c r="E639" s="91">
        <f t="shared" ref="E639:AA639" si="366">ROUND((E640)/1000,5)</f>
        <v>0</v>
      </c>
      <c r="F639" s="91">
        <f t="shared" si="366"/>
        <v>5.0299999999999997E-3</v>
      </c>
      <c r="G639" s="91">
        <f t="shared" si="366"/>
        <v>9.0950000000000003E-2</v>
      </c>
      <c r="H639" s="91">
        <f t="shared" si="366"/>
        <v>9.5219999999999999E-2</v>
      </c>
      <c r="I639" s="91">
        <f t="shared" si="366"/>
        <v>0.20633000000000001</v>
      </c>
      <c r="J639" s="91">
        <f t="shared" si="366"/>
        <v>0.29049999999999998</v>
      </c>
      <c r="K639" s="91">
        <f t="shared" si="366"/>
        <v>0.26139000000000001</v>
      </c>
      <c r="L639" s="91">
        <f t="shared" si="366"/>
        <v>0.23415</v>
      </c>
      <c r="M639" s="91">
        <f t="shared" si="366"/>
        <v>0.13754</v>
      </c>
      <c r="N639" s="91">
        <f t="shared" si="366"/>
        <v>0.20549999999999999</v>
      </c>
      <c r="O639" s="91">
        <f t="shared" si="366"/>
        <v>5.6520000000000001E-2</v>
      </c>
      <c r="P639" s="91">
        <f t="shared" si="366"/>
        <v>9.3009999999999995E-2</v>
      </c>
      <c r="Q639" s="91">
        <f t="shared" si="366"/>
        <v>6.7059999999999995E-2</v>
      </c>
      <c r="R639" s="91">
        <f t="shared" si="366"/>
        <v>4.8000000000000001E-2</v>
      </c>
      <c r="S639" s="91">
        <f t="shared" si="366"/>
        <v>6.4119999999999996E-2</v>
      </c>
      <c r="T639" s="91">
        <f t="shared" si="366"/>
        <v>0.13646</v>
      </c>
      <c r="U639" s="91">
        <f t="shared" si="366"/>
        <v>8.9020000000000002E-2</v>
      </c>
      <c r="V639" s="91">
        <f t="shared" si="366"/>
        <v>6.6369999999999998E-2</v>
      </c>
      <c r="W639" s="91">
        <f t="shared" si="366"/>
        <v>6.2109999999999999E-2</v>
      </c>
      <c r="X639" s="91">
        <f t="shared" si="366"/>
        <v>5.8200000000000002E-2</v>
      </c>
      <c r="Y639" s="91">
        <f t="shared" si="366"/>
        <v>4.1099999999999998E-2</v>
      </c>
      <c r="Z639" s="91">
        <f t="shared" si="366"/>
        <v>0</v>
      </c>
      <c r="AA639" s="91">
        <f t="shared" si="366"/>
        <v>0</v>
      </c>
    </row>
    <row r="640" spans="1:27" ht="12.75" hidden="1" customHeight="1" outlineLevel="1" x14ac:dyDescent="0.3">
      <c r="A640" s="99" t="s">
        <v>2901</v>
      </c>
      <c r="B640" s="63" t="s">
        <v>238</v>
      </c>
      <c r="C640" s="43" t="s">
        <v>79</v>
      </c>
      <c r="D640" s="44">
        <v>0</v>
      </c>
      <c r="E640" s="44">
        <v>0</v>
      </c>
      <c r="F640" s="44">
        <v>5.03</v>
      </c>
      <c r="G640" s="44">
        <v>90.95</v>
      </c>
      <c r="H640" s="44">
        <v>95.22</v>
      </c>
      <c r="I640" s="44">
        <v>206.33</v>
      </c>
      <c r="J640" s="44">
        <v>290.5</v>
      </c>
      <c r="K640" s="44">
        <v>261.39</v>
      </c>
      <c r="L640" s="44">
        <v>234.15</v>
      </c>
      <c r="M640" s="44">
        <v>137.54</v>
      </c>
      <c r="N640" s="44">
        <v>205.5</v>
      </c>
      <c r="O640" s="44">
        <v>56.52</v>
      </c>
      <c r="P640" s="44">
        <v>93.01</v>
      </c>
      <c r="Q640" s="44">
        <v>67.06</v>
      </c>
      <c r="R640" s="44">
        <v>48</v>
      </c>
      <c r="S640" s="44">
        <v>64.12</v>
      </c>
      <c r="T640" s="44">
        <v>136.46</v>
      </c>
      <c r="U640" s="44">
        <v>89.02</v>
      </c>
      <c r="V640" s="44">
        <v>66.37</v>
      </c>
      <c r="W640" s="44">
        <v>62.11</v>
      </c>
      <c r="X640" s="44">
        <v>58.2</v>
      </c>
      <c r="Y640" s="44">
        <v>41.1</v>
      </c>
      <c r="Z640" s="44">
        <v>0</v>
      </c>
      <c r="AA640" s="44">
        <v>0</v>
      </c>
    </row>
    <row r="641" spans="1:27" ht="13.8" collapsed="1" x14ac:dyDescent="0.3">
      <c r="A641" s="98" t="s">
        <v>2902</v>
      </c>
      <c r="B641" s="28" t="str">
        <f>"20"&amp;"."&amp;$B$753&amp;"."&amp;$B$754</f>
        <v>20.02.2024</v>
      </c>
      <c r="C641" s="90" t="s">
        <v>76</v>
      </c>
      <c r="D641" s="91">
        <f>ROUND((D642)/1000,5)</f>
        <v>0</v>
      </c>
      <c r="E641" s="91">
        <f t="shared" ref="E641:AA641" si="367">ROUND((E642)/1000,5)</f>
        <v>0</v>
      </c>
      <c r="F641" s="91">
        <f t="shared" si="367"/>
        <v>0</v>
      </c>
      <c r="G641" s="91">
        <f t="shared" si="367"/>
        <v>2.9819999999999999E-2</v>
      </c>
      <c r="H641" s="91">
        <f t="shared" si="367"/>
        <v>4.9079999999999999E-2</v>
      </c>
      <c r="I641" s="91">
        <f t="shared" si="367"/>
        <v>0.13289000000000001</v>
      </c>
      <c r="J641" s="91">
        <f t="shared" si="367"/>
        <v>0.18718000000000001</v>
      </c>
      <c r="K641" s="91">
        <f t="shared" si="367"/>
        <v>0.24734999999999999</v>
      </c>
      <c r="L641" s="91">
        <f t="shared" si="367"/>
        <v>0.13086</v>
      </c>
      <c r="M641" s="91">
        <f t="shared" si="367"/>
        <v>9.4530000000000003E-2</v>
      </c>
      <c r="N641" s="91">
        <f t="shared" si="367"/>
        <v>0.1358</v>
      </c>
      <c r="O641" s="91">
        <f t="shared" si="367"/>
        <v>1.6140000000000002E-2</v>
      </c>
      <c r="P641" s="91">
        <f t="shared" si="367"/>
        <v>2.0000000000000002E-5</v>
      </c>
      <c r="Q641" s="91">
        <f t="shared" si="367"/>
        <v>0</v>
      </c>
      <c r="R641" s="91">
        <f t="shared" si="367"/>
        <v>0</v>
      </c>
      <c r="S641" s="91">
        <f t="shared" si="367"/>
        <v>4.5289999999999997E-2</v>
      </c>
      <c r="T641" s="91">
        <f t="shared" si="367"/>
        <v>6.5199999999999994E-2</v>
      </c>
      <c r="U641" s="91">
        <f t="shared" si="367"/>
        <v>9.5060000000000006E-2</v>
      </c>
      <c r="V641" s="91">
        <f t="shared" si="367"/>
        <v>3.2649999999999998E-2</v>
      </c>
      <c r="W641" s="91">
        <f t="shared" si="367"/>
        <v>0</v>
      </c>
      <c r="X641" s="91">
        <f t="shared" si="367"/>
        <v>0</v>
      </c>
      <c r="Y641" s="91">
        <f t="shared" si="367"/>
        <v>0</v>
      </c>
      <c r="Z641" s="91">
        <f t="shared" si="367"/>
        <v>0</v>
      </c>
      <c r="AA641" s="91">
        <f t="shared" si="367"/>
        <v>0</v>
      </c>
    </row>
    <row r="642" spans="1:27" ht="12.75" hidden="1" customHeight="1" outlineLevel="1" x14ac:dyDescent="0.3">
      <c r="A642" s="99" t="s">
        <v>2903</v>
      </c>
      <c r="B642" s="63" t="s">
        <v>238</v>
      </c>
      <c r="C642" s="43" t="s">
        <v>79</v>
      </c>
      <c r="D642" s="44">
        <v>0</v>
      </c>
      <c r="E642" s="44">
        <v>0</v>
      </c>
      <c r="F642" s="44">
        <v>0</v>
      </c>
      <c r="G642" s="44">
        <v>29.82</v>
      </c>
      <c r="H642" s="44">
        <v>49.08</v>
      </c>
      <c r="I642" s="44">
        <v>132.88999999999999</v>
      </c>
      <c r="J642" s="44">
        <v>187.18</v>
      </c>
      <c r="K642" s="44">
        <v>247.35</v>
      </c>
      <c r="L642" s="44">
        <v>130.86000000000001</v>
      </c>
      <c r="M642" s="44">
        <v>94.53</v>
      </c>
      <c r="N642" s="44">
        <v>135.80000000000001</v>
      </c>
      <c r="O642" s="44">
        <v>16.14</v>
      </c>
      <c r="P642" s="44">
        <v>0.02</v>
      </c>
      <c r="Q642" s="44">
        <v>0</v>
      </c>
      <c r="R642" s="44">
        <v>0</v>
      </c>
      <c r="S642" s="44">
        <v>45.29</v>
      </c>
      <c r="T642" s="44">
        <v>65.2</v>
      </c>
      <c r="U642" s="44">
        <v>95.06</v>
      </c>
      <c r="V642" s="44">
        <v>32.65</v>
      </c>
      <c r="W642" s="44">
        <v>0</v>
      </c>
      <c r="X642" s="44">
        <v>0</v>
      </c>
      <c r="Y642" s="44">
        <v>0</v>
      </c>
      <c r="Z642" s="44">
        <v>0</v>
      </c>
      <c r="AA642" s="44">
        <v>0</v>
      </c>
    </row>
    <row r="643" spans="1:27" ht="13.8" collapsed="1" x14ac:dyDescent="0.3">
      <c r="A643" s="98" t="s">
        <v>2904</v>
      </c>
      <c r="B643" s="28" t="str">
        <f>"21"&amp;"."&amp;$B$753&amp;"."&amp;$B$754</f>
        <v>21.02.2024</v>
      </c>
      <c r="C643" s="90" t="s">
        <v>76</v>
      </c>
      <c r="D643" s="91">
        <f>ROUND((D644)/1000,5)</f>
        <v>0</v>
      </c>
      <c r="E643" s="91">
        <f t="shared" ref="E643:AA643" si="368">ROUND((E644)/1000,5)</f>
        <v>0</v>
      </c>
      <c r="F643" s="91">
        <f t="shared" si="368"/>
        <v>0</v>
      </c>
      <c r="G643" s="91">
        <f t="shared" si="368"/>
        <v>4.6780000000000002E-2</v>
      </c>
      <c r="H643" s="91">
        <f t="shared" si="368"/>
        <v>0.12597</v>
      </c>
      <c r="I643" s="91">
        <f t="shared" si="368"/>
        <v>0.21456</v>
      </c>
      <c r="J643" s="91">
        <f t="shared" si="368"/>
        <v>0.31722</v>
      </c>
      <c r="K643" s="91">
        <f t="shared" si="368"/>
        <v>0.29521999999999998</v>
      </c>
      <c r="L643" s="91">
        <f t="shared" si="368"/>
        <v>0.23318</v>
      </c>
      <c r="M643" s="91">
        <f t="shared" si="368"/>
        <v>0.21906</v>
      </c>
      <c r="N643" s="91">
        <f t="shared" si="368"/>
        <v>0.12889999999999999</v>
      </c>
      <c r="O643" s="91">
        <f t="shared" si="368"/>
        <v>0.15276999999999999</v>
      </c>
      <c r="P643" s="91">
        <f t="shared" si="368"/>
        <v>3.0679999999999999E-2</v>
      </c>
      <c r="Q643" s="91">
        <f t="shared" si="368"/>
        <v>4.9399999999999999E-3</v>
      </c>
      <c r="R643" s="91">
        <f t="shared" si="368"/>
        <v>1.242E-2</v>
      </c>
      <c r="S643" s="91">
        <f t="shared" si="368"/>
        <v>4.8989999999999999E-2</v>
      </c>
      <c r="T643" s="91">
        <f t="shared" si="368"/>
        <v>6.6500000000000004E-2</v>
      </c>
      <c r="U643" s="91">
        <f t="shared" si="368"/>
        <v>0.105</v>
      </c>
      <c r="V643" s="91">
        <f t="shared" si="368"/>
        <v>0.10519000000000001</v>
      </c>
      <c r="W643" s="91">
        <f t="shared" si="368"/>
        <v>0</v>
      </c>
      <c r="X643" s="91">
        <f t="shared" si="368"/>
        <v>0</v>
      </c>
      <c r="Y643" s="91">
        <f t="shared" si="368"/>
        <v>0</v>
      </c>
      <c r="Z643" s="91">
        <f t="shared" si="368"/>
        <v>0</v>
      </c>
      <c r="AA643" s="91">
        <f t="shared" si="368"/>
        <v>0</v>
      </c>
    </row>
    <row r="644" spans="1:27" ht="12.75" hidden="1" customHeight="1" outlineLevel="1" x14ac:dyDescent="0.3">
      <c r="A644" s="99" t="s">
        <v>2905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46.78</v>
      </c>
      <c r="H644" s="44">
        <v>125.97</v>
      </c>
      <c r="I644" s="44">
        <v>214.56</v>
      </c>
      <c r="J644" s="44">
        <v>317.22000000000003</v>
      </c>
      <c r="K644" s="44">
        <v>295.22000000000003</v>
      </c>
      <c r="L644" s="44">
        <v>233.18</v>
      </c>
      <c r="M644" s="44">
        <v>219.06</v>
      </c>
      <c r="N644" s="44">
        <v>128.9</v>
      </c>
      <c r="O644" s="44">
        <v>152.77000000000001</v>
      </c>
      <c r="P644" s="44">
        <v>30.68</v>
      </c>
      <c r="Q644" s="44">
        <v>4.9400000000000004</v>
      </c>
      <c r="R644" s="44">
        <v>12.42</v>
      </c>
      <c r="S644" s="44">
        <v>48.99</v>
      </c>
      <c r="T644" s="44">
        <v>66.5</v>
      </c>
      <c r="U644" s="44">
        <v>105</v>
      </c>
      <c r="V644" s="44">
        <v>105.19</v>
      </c>
      <c r="W644" s="44">
        <v>0</v>
      </c>
      <c r="X644" s="44">
        <v>0</v>
      </c>
      <c r="Y644" s="44">
        <v>0</v>
      </c>
      <c r="Z644" s="44">
        <v>0</v>
      </c>
      <c r="AA644" s="44">
        <v>0</v>
      </c>
    </row>
    <row r="645" spans="1:27" ht="13.8" collapsed="1" x14ac:dyDescent="0.3">
      <c r="A645" s="98" t="s">
        <v>2906</v>
      </c>
      <c r="B645" s="28" t="str">
        <f>"22"&amp;"."&amp;$B$753&amp;"."&amp;$B$754</f>
        <v>22.02.2024</v>
      </c>
      <c r="C645" s="90" t="s">
        <v>76</v>
      </c>
      <c r="D645" s="91">
        <f>ROUND((D646)/1000,5)</f>
        <v>0</v>
      </c>
      <c r="E645" s="91">
        <f t="shared" ref="E645:AA645" si="369">ROUND((E646)/1000,5)</f>
        <v>0</v>
      </c>
      <c r="F645" s="91">
        <f t="shared" si="369"/>
        <v>1.1129999999999999E-2</v>
      </c>
      <c r="G645" s="91">
        <f t="shared" si="369"/>
        <v>6.7089999999999997E-2</v>
      </c>
      <c r="H645" s="91">
        <f t="shared" si="369"/>
        <v>0.15540999999999999</v>
      </c>
      <c r="I645" s="91">
        <f t="shared" si="369"/>
        <v>0.21251999999999999</v>
      </c>
      <c r="J645" s="91">
        <f t="shared" si="369"/>
        <v>0.27198</v>
      </c>
      <c r="K645" s="91">
        <f t="shared" si="369"/>
        <v>0.27843000000000001</v>
      </c>
      <c r="L645" s="91">
        <f t="shared" si="369"/>
        <v>0.25135999999999997</v>
      </c>
      <c r="M645" s="91">
        <f t="shared" si="369"/>
        <v>0.18740999999999999</v>
      </c>
      <c r="N645" s="91">
        <f t="shared" si="369"/>
        <v>1.6500000000000001E-2</v>
      </c>
      <c r="O645" s="91">
        <f t="shared" si="369"/>
        <v>1.6809999999999999E-2</v>
      </c>
      <c r="P645" s="91">
        <f t="shared" si="369"/>
        <v>4.2189999999999998E-2</v>
      </c>
      <c r="Q645" s="91">
        <f t="shared" si="369"/>
        <v>0</v>
      </c>
      <c r="R645" s="91">
        <f t="shared" si="369"/>
        <v>5.3600000000000002E-3</v>
      </c>
      <c r="S645" s="91">
        <f t="shared" si="369"/>
        <v>4.9610000000000001E-2</v>
      </c>
      <c r="T645" s="91">
        <f t="shared" si="369"/>
        <v>1.4599999999999999E-3</v>
      </c>
      <c r="U645" s="91">
        <f t="shared" si="369"/>
        <v>6.5479999999999997E-2</v>
      </c>
      <c r="V645" s="91">
        <f t="shared" si="369"/>
        <v>8.3899999999999999E-3</v>
      </c>
      <c r="W645" s="91">
        <f t="shared" si="369"/>
        <v>0</v>
      </c>
      <c r="X645" s="91">
        <f t="shared" si="369"/>
        <v>0</v>
      </c>
      <c r="Y645" s="91">
        <f t="shared" si="369"/>
        <v>0</v>
      </c>
      <c r="Z645" s="91">
        <f t="shared" si="369"/>
        <v>0</v>
      </c>
      <c r="AA645" s="91">
        <f t="shared" si="369"/>
        <v>0</v>
      </c>
    </row>
    <row r="646" spans="1:27" ht="12.75" hidden="1" customHeight="1" outlineLevel="1" x14ac:dyDescent="0.3">
      <c r="A646" s="99" t="s">
        <v>2907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11.13</v>
      </c>
      <c r="G646" s="44">
        <v>67.09</v>
      </c>
      <c r="H646" s="44">
        <v>155.41</v>
      </c>
      <c r="I646" s="44">
        <v>212.52</v>
      </c>
      <c r="J646" s="44">
        <v>271.98</v>
      </c>
      <c r="K646" s="44">
        <v>278.43</v>
      </c>
      <c r="L646" s="44">
        <v>251.36</v>
      </c>
      <c r="M646" s="44">
        <v>187.41</v>
      </c>
      <c r="N646" s="44">
        <v>16.5</v>
      </c>
      <c r="O646" s="44">
        <v>16.809999999999999</v>
      </c>
      <c r="P646" s="44">
        <v>42.19</v>
      </c>
      <c r="Q646" s="44">
        <v>0</v>
      </c>
      <c r="R646" s="44">
        <v>5.36</v>
      </c>
      <c r="S646" s="44">
        <v>49.61</v>
      </c>
      <c r="T646" s="44">
        <v>1.46</v>
      </c>
      <c r="U646" s="44">
        <v>65.48</v>
      </c>
      <c r="V646" s="44">
        <v>8.39</v>
      </c>
      <c r="W646" s="44">
        <v>0</v>
      </c>
      <c r="X646" s="44">
        <v>0</v>
      </c>
      <c r="Y646" s="44">
        <v>0</v>
      </c>
      <c r="Z646" s="44">
        <v>0</v>
      </c>
      <c r="AA646" s="44">
        <v>0</v>
      </c>
    </row>
    <row r="647" spans="1:27" ht="13.8" collapsed="1" x14ac:dyDescent="0.3">
      <c r="A647" s="98" t="s">
        <v>2908</v>
      </c>
      <c r="B647" s="28" t="str">
        <f>"23"&amp;"."&amp;$B$753&amp;"."&amp;$B$754</f>
        <v>23.02.2024</v>
      </c>
      <c r="C647" s="90" t="s">
        <v>76</v>
      </c>
      <c r="D647" s="91">
        <f>ROUND((D648)/1000,5)</f>
        <v>0</v>
      </c>
      <c r="E647" s="91">
        <f t="shared" ref="E647:AA647" si="370">ROUND((E648)/1000,5)</f>
        <v>0</v>
      </c>
      <c r="F647" s="91">
        <f t="shared" si="370"/>
        <v>0</v>
      </c>
      <c r="G647" s="91">
        <f t="shared" si="370"/>
        <v>1.304E-2</v>
      </c>
      <c r="H647" s="91">
        <f t="shared" si="370"/>
        <v>4.2869999999999998E-2</v>
      </c>
      <c r="I647" s="91">
        <f t="shared" si="370"/>
        <v>9.9610000000000004E-2</v>
      </c>
      <c r="J647" s="91">
        <f t="shared" si="370"/>
        <v>0.11917</v>
      </c>
      <c r="K647" s="91">
        <f t="shared" si="370"/>
        <v>5.0040000000000001E-2</v>
      </c>
      <c r="L647" s="91">
        <f t="shared" si="370"/>
        <v>0.13614000000000001</v>
      </c>
      <c r="M647" s="91">
        <f t="shared" si="370"/>
        <v>8.6440000000000003E-2</v>
      </c>
      <c r="N647" s="91">
        <f t="shared" si="370"/>
        <v>4.4790000000000003E-2</v>
      </c>
      <c r="O647" s="91">
        <f t="shared" si="370"/>
        <v>1.5800000000000002E-2</v>
      </c>
      <c r="P647" s="91">
        <f t="shared" si="370"/>
        <v>2.3949999999999999E-2</v>
      </c>
      <c r="Q647" s="91">
        <f t="shared" si="370"/>
        <v>5.0860000000000002E-2</v>
      </c>
      <c r="R647" s="91">
        <f t="shared" si="370"/>
        <v>5.849E-2</v>
      </c>
      <c r="S647" s="91">
        <f t="shared" si="370"/>
        <v>5.5169999999999997E-2</v>
      </c>
      <c r="T647" s="91">
        <f t="shared" si="370"/>
        <v>2.963E-2</v>
      </c>
      <c r="U647" s="91">
        <f t="shared" si="370"/>
        <v>9.9900000000000006E-3</v>
      </c>
      <c r="V647" s="91">
        <f t="shared" si="370"/>
        <v>7.3299999999999997E-3</v>
      </c>
      <c r="W647" s="91">
        <f t="shared" si="370"/>
        <v>0</v>
      </c>
      <c r="X647" s="91">
        <f t="shared" si="370"/>
        <v>0</v>
      </c>
      <c r="Y647" s="91">
        <f t="shared" si="370"/>
        <v>0</v>
      </c>
      <c r="Z647" s="91">
        <f t="shared" si="370"/>
        <v>0</v>
      </c>
      <c r="AA647" s="91">
        <f t="shared" si="370"/>
        <v>0</v>
      </c>
    </row>
    <row r="648" spans="1:27" ht="12.75" hidden="1" customHeight="1" outlineLevel="1" x14ac:dyDescent="0.3">
      <c r="A648" s="99" t="s">
        <v>2909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13.04</v>
      </c>
      <c r="H648" s="44">
        <v>42.87</v>
      </c>
      <c r="I648" s="44">
        <v>99.61</v>
      </c>
      <c r="J648" s="44">
        <v>119.17</v>
      </c>
      <c r="K648" s="44">
        <v>50.04</v>
      </c>
      <c r="L648" s="44">
        <v>136.13999999999999</v>
      </c>
      <c r="M648" s="44">
        <v>86.44</v>
      </c>
      <c r="N648" s="44">
        <v>44.79</v>
      </c>
      <c r="O648" s="44">
        <v>15.8</v>
      </c>
      <c r="P648" s="44">
        <v>23.95</v>
      </c>
      <c r="Q648" s="44">
        <v>50.86</v>
      </c>
      <c r="R648" s="44">
        <v>58.49</v>
      </c>
      <c r="S648" s="44">
        <v>55.17</v>
      </c>
      <c r="T648" s="44">
        <v>29.63</v>
      </c>
      <c r="U648" s="44">
        <v>9.99</v>
      </c>
      <c r="V648" s="44">
        <v>7.33</v>
      </c>
      <c r="W648" s="44">
        <v>0</v>
      </c>
      <c r="X648" s="44">
        <v>0</v>
      </c>
      <c r="Y648" s="44">
        <v>0</v>
      </c>
      <c r="Z648" s="44">
        <v>0</v>
      </c>
      <c r="AA648" s="44">
        <v>0</v>
      </c>
    </row>
    <row r="649" spans="1:27" ht="13.8" collapsed="1" x14ac:dyDescent="0.3">
      <c r="A649" s="98" t="s">
        <v>2910</v>
      </c>
      <c r="B649" s="28" t="str">
        <f>"24"&amp;"."&amp;$B$753&amp;"."&amp;$B$754</f>
        <v>24.02.2024</v>
      </c>
      <c r="C649" s="90" t="s">
        <v>76</v>
      </c>
      <c r="D649" s="91">
        <f>ROUND((D650)/1000,5)</f>
        <v>0</v>
      </c>
      <c r="E649" s="91">
        <f t="shared" ref="E649:AA649" si="371">ROUND((E650)/1000,5)</f>
        <v>2.0699999999999998E-3</v>
      </c>
      <c r="F649" s="91">
        <f t="shared" si="371"/>
        <v>0</v>
      </c>
      <c r="G649" s="91">
        <f t="shared" si="371"/>
        <v>0</v>
      </c>
      <c r="H649" s="91">
        <f t="shared" si="371"/>
        <v>0</v>
      </c>
      <c r="I649" s="91">
        <f t="shared" si="371"/>
        <v>4.2349999999999999E-2</v>
      </c>
      <c r="J649" s="91">
        <f t="shared" si="371"/>
        <v>1.444E-2</v>
      </c>
      <c r="K649" s="91">
        <f t="shared" si="371"/>
        <v>8.0000000000000007E-5</v>
      </c>
      <c r="L649" s="91">
        <f t="shared" si="371"/>
        <v>4.0000000000000003E-5</v>
      </c>
      <c r="M649" s="91">
        <f t="shared" si="371"/>
        <v>0</v>
      </c>
      <c r="N649" s="91">
        <f t="shared" si="371"/>
        <v>0</v>
      </c>
      <c r="O649" s="91">
        <f t="shared" si="371"/>
        <v>0</v>
      </c>
      <c r="P649" s="91">
        <f t="shared" si="371"/>
        <v>0</v>
      </c>
      <c r="Q649" s="91">
        <f t="shared" si="371"/>
        <v>0</v>
      </c>
      <c r="R649" s="91">
        <f t="shared" si="371"/>
        <v>0</v>
      </c>
      <c r="S649" s="91">
        <f t="shared" si="371"/>
        <v>0</v>
      </c>
      <c r="T649" s="91">
        <f t="shared" si="371"/>
        <v>0</v>
      </c>
      <c r="U649" s="91">
        <f t="shared" si="371"/>
        <v>2.6900000000000001E-3</v>
      </c>
      <c r="V649" s="91">
        <f t="shared" si="371"/>
        <v>0</v>
      </c>
      <c r="W649" s="91">
        <f t="shared" si="371"/>
        <v>0</v>
      </c>
      <c r="X649" s="91">
        <f t="shared" si="371"/>
        <v>0</v>
      </c>
      <c r="Y649" s="91">
        <f t="shared" si="371"/>
        <v>0</v>
      </c>
      <c r="Z649" s="91">
        <f t="shared" si="371"/>
        <v>0</v>
      </c>
      <c r="AA649" s="91">
        <f t="shared" si="371"/>
        <v>0</v>
      </c>
    </row>
    <row r="650" spans="1:27" ht="12.75" hidden="1" customHeight="1" outlineLevel="1" x14ac:dyDescent="0.3">
      <c r="A650" s="99" t="s">
        <v>2911</v>
      </c>
      <c r="B650" s="63" t="s">
        <v>238</v>
      </c>
      <c r="C650" s="43" t="s">
        <v>79</v>
      </c>
      <c r="D650" s="44">
        <v>0</v>
      </c>
      <c r="E650" s="44">
        <v>2.0699999999999998</v>
      </c>
      <c r="F650" s="44">
        <v>0</v>
      </c>
      <c r="G650" s="44">
        <v>0</v>
      </c>
      <c r="H650" s="44">
        <v>0</v>
      </c>
      <c r="I650" s="44">
        <v>42.35</v>
      </c>
      <c r="J650" s="44">
        <v>14.44</v>
      </c>
      <c r="K650" s="44">
        <v>0.08</v>
      </c>
      <c r="L650" s="44">
        <v>0.04</v>
      </c>
      <c r="M650" s="44">
        <v>0</v>
      </c>
      <c r="N650" s="44">
        <v>0</v>
      </c>
      <c r="O650" s="44">
        <v>0</v>
      </c>
      <c r="P650" s="44">
        <v>0</v>
      </c>
      <c r="Q650" s="44">
        <v>0</v>
      </c>
      <c r="R650" s="44">
        <v>0</v>
      </c>
      <c r="S650" s="44">
        <v>0</v>
      </c>
      <c r="T650" s="44">
        <v>0</v>
      </c>
      <c r="U650" s="44">
        <v>2.69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ht="13.8" collapsed="1" x14ac:dyDescent="0.3">
      <c r="A651" s="98" t="s">
        <v>2912</v>
      </c>
      <c r="B651" s="28" t="str">
        <f>"25"&amp;"."&amp;$B$753&amp;"."&amp;$B$754</f>
        <v>25.02.2024</v>
      </c>
      <c r="C651" s="90" t="s">
        <v>76</v>
      </c>
      <c r="D651" s="91">
        <f>ROUND((D652)/1000,5)</f>
        <v>0</v>
      </c>
      <c r="E651" s="91">
        <f t="shared" ref="E651:AA651" si="372">ROUND((E652)/1000,5)</f>
        <v>0</v>
      </c>
      <c r="F651" s="91">
        <f t="shared" si="372"/>
        <v>0</v>
      </c>
      <c r="G651" s="91">
        <f t="shared" si="372"/>
        <v>7.2500000000000004E-3</v>
      </c>
      <c r="H651" s="91">
        <f t="shared" si="372"/>
        <v>5.246E-2</v>
      </c>
      <c r="I651" s="91">
        <f t="shared" si="372"/>
        <v>8.2199999999999995E-2</v>
      </c>
      <c r="J651" s="91">
        <f t="shared" si="372"/>
        <v>6.8290000000000003E-2</v>
      </c>
      <c r="K651" s="91">
        <f t="shared" si="372"/>
        <v>5.5530000000000003E-2</v>
      </c>
      <c r="L651" s="91">
        <f t="shared" si="372"/>
        <v>0.17166999999999999</v>
      </c>
      <c r="M651" s="91">
        <f t="shared" si="372"/>
        <v>1.6920000000000001E-2</v>
      </c>
      <c r="N651" s="91">
        <f t="shared" si="372"/>
        <v>0</v>
      </c>
      <c r="O651" s="91">
        <f t="shared" si="372"/>
        <v>0</v>
      </c>
      <c r="P651" s="91">
        <f t="shared" si="372"/>
        <v>0</v>
      </c>
      <c r="Q651" s="91">
        <f t="shared" si="372"/>
        <v>0</v>
      </c>
      <c r="R651" s="91">
        <f t="shared" si="372"/>
        <v>0</v>
      </c>
      <c r="S651" s="91">
        <f t="shared" si="372"/>
        <v>0</v>
      </c>
      <c r="T651" s="91">
        <f t="shared" si="372"/>
        <v>0</v>
      </c>
      <c r="U651" s="91">
        <f t="shared" si="372"/>
        <v>4.6499999999999996E-3</v>
      </c>
      <c r="V651" s="91">
        <f t="shared" si="372"/>
        <v>0</v>
      </c>
      <c r="W651" s="91">
        <f t="shared" si="372"/>
        <v>0</v>
      </c>
      <c r="X651" s="91">
        <f t="shared" si="372"/>
        <v>0</v>
      </c>
      <c r="Y651" s="91">
        <f t="shared" si="372"/>
        <v>0</v>
      </c>
      <c r="Z651" s="91">
        <f t="shared" si="372"/>
        <v>0</v>
      </c>
      <c r="AA651" s="91">
        <f t="shared" si="372"/>
        <v>0</v>
      </c>
    </row>
    <row r="652" spans="1:27" ht="12.75" hidden="1" customHeight="1" outlineLevel="1" x14ac:dyDescent="0.3">
      <c r="A652" s="99" t="s">
        <v>2913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7.25</v>
      </c>
      <c r="H652" s="44">
        <v>52.46</v>
      </c>
      <c r="I652" s="44">
        <v>82.2</v>
      </c>
      <c r="J652" s="44">
        <v>68.290000000000006</v>
      </c>
      <c r="K652" s="44">
        <v>55.53</v>
      </c>
      <c r="L652" s="44">
        <v>171.67</v>
      </c>
      <c r="M652" s="44">
        <v>16.920000000000002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44">
        <v>0</v>
      </c>
      <c r="T652" s="44">
        <v>0</v>
      </c>
      <c r="U652" s="44">
        <v>4.6500000000000004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ht="13.8" collapsed="1" x14ac:dyDescent="0.3">
      <c r="A653" s="98" t="s">
        <v>2914</v>
      </c>
      <c r="B653" s="28" t="str">
        <f>"26"&amp;"."&amp;$B$753&amp;"."&amp;$B$754</f>
        <v>26.02.2024</v>
      </c>
      <c r="C653" s="90" t="s">
        <v>76</v>
      </c>
      <c r="D653" s="91">
        <f>ROUND((D654)/1000,5)</f>
        <v>0</v>
      </c>
      <c r="E653" s="91">
        <f t="shared" ref="E653:AA653" si="373">ROUND((E654)/1000,5)</f>
        <v>0</v>
      </c>
      <c r="F653" s="91">
        <f t="shared" si="373"/>
        <v>0</v>
      </c>
      <c r="G653" s="91">
        <f t="shared" si="373"/>
        <v>0</v>
      </c>
      <c r="H653" s="91">
        <f t="shared" si="373"/>
        <v>5.398E-2</v>
      </c>
      <c r="I653" s="91">
        <f t="shared" si="373"/>
        <v>9.9570000000000006E-2</v>
      </c>
      <c r="J653" s="91">
        <f t="shared" si="373"/>
        <v>0.21934000000000001</v>
      </c>
      <c r="K653" s="91">
        <f t="shared" si="373"/>
        <v>3.3700000000000001E-2</v>
      </c>
      <c r="L653" s="91">
        <f t="shared" si="373"/>
        <v>7.4399999999999994E-2</v>
      </c>
      <c r="M653" s="91">
        <f t="shared" si="373"/>
        <v>9.7600000000000006E-2</v>
      </c>
      <c r="N653" s="91">
        <f t="shared" si="373"/>
        <v>4.3899999999999998E-3</v>
      </c>
      <c r="O653" s="91">
        <f t="shared" si="373"/>
        <v>1.0000000000000001E-5</v>
      </c>
      <c r="P653" s="91">
        <f t="shared" si="373"/>
        <v>0.29483999999999999</v>
      </c>
      <c r="Q653" s="91">
        <f t="shared" si="373"/>
        <v>0.29831000000000002</v>
      </c>
      <c r="R653" s="91">
        <f t="shared" si="373"/>
        <v>0.33762999999999999</v>
      </c>
      <c r="S653" s="91">
        <f t="shared" si="373"/>
        <v>0.34007999999999999</v>
      </c>
      <c r="T653" s="91">
        <f t="shared" si="373"/>
        <v>0.26424999999999998</v>
      </c>
      <c r="U653" s="91">
        <f t="shared" si="373"/>
        <v>0.64056999999999997</v>
      </c>
      <c r="V653" s="91">
        <f t="shared" si="373"/>
        <v>1.6451499999999999</v>
      </c>
      <c r="W653" s="91">
        <f t="shared" si="373"/>
        <v>0.26513999999999999</v>
      </c>
      <c r="X653" s="91">
        <f t="shared" si="373"/>
        <v>0.15384999999999999</v>
      </c>
      <c r="Y653" s="91">
        <f t="shared" si="373"/>
        <v>9.4689999999999996E-2</v>
      </c>
      <c r="Z653" s="91">
        <f t="shared" si="373"/>
        <v>0</v>
      </c>
      <c r="AA653" s="91">
        <f t="shared" si="373"/>
        <v>0</v>
      </c>
    </row>
    <row r="654" spans="1:27" ht="12.75" hidden="1" customHeight="1" outlineLevel="1" x14ac:dyDescent="0.3">
      <c r="A654" s="99" t="s">
        <v>2915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53.98</v>
      </c>
      <c r="I654" s="44">
        <v>99.57</v>
      </c>
      <c r="J654" s="44">
        <v>219.34</v>
      </c>
      <c r="K654" s="44">
        <v>33.700000000000003</v>
      </c>
      <c r="L654" s="44">
        <v>74.400000000000006</v>
      </c>
      <c r="M654" s="44">
        <v>97.6</v>
      </c>
      <c r="N654" s="44">
        <v>4.3899999999999997</v>
      </c>
      <c r="O654" s="44">
        <v>0.01</v>
      </c>
      <c r="P654" s="44">
        <v>294.83999999999997</v>
      </c>
      <c r="Q654" s="44">
        <v>298.31</v>
      </c>
      <c r="R654" s="44">
        <v>337.63</v>
      </c>
      <c r="S654" s="44">
        <v>340.08</v>
      </c>
      <c r="T654" s="44">
        <v>264.25</v>
      </c>
      <c r="U654" s="44">
        <v>640.57000000000005</v>
      </c>
      <c r="V654" s="44">
        <v>1645.15</v>
      </c>
      <c r="W654" s="44">
        <v>265.14</v>
      </c>
      <c r="X654" s="44">
        <v>153.85</v>
      </c>
      <c r="Y654" s="44">
        <v>94.69</v>
      </c>
      <c r="Z654" s="44">
        <v>0</v>
      </c>
      <c r="AA654" s="44">
        <v>0</v>
      </c>
    </row>
    <row r="655" spans="1:27" ht="13.8" collapsed="1" x14ac:dyDescent="0.3">
      <c r="A655" s="98" t="s">
        <v>2916</v>
      </c>
      <c r="B655" s="28" t="str">
        <f>"27"&amp;"."&amp;$B$753&amp;"."&amp;$B$754</f>
        <v>27.02.2024</v>
      </c>
      <c r="C655" s="90" t="s">
        <v>76</v>
      </c>
      <c r="D655" s="91">
        <f>ROUND((D656)/1000,5)</f>
        <v>0</v>
      </c>
      <c r="E655" s="91">
        <f t="shared" ref="E655:AA655" si="374">ROUND((E656)/1000,5)</f>
        <v>0</v>
      </c>
      <c r="F655" s="91">
        <f t="shared" si="374"/>
        <v>0</v>
      </c>
      <c r="G655" s="91">
        <f t="shared" si="374"/>
        <v>0</v>
      </c>
      <c r="H655" s="91">
        <f t="shared" si="374"/>
        <v>0.21486</v>
      </c>
      <c r="I655" s="91">
        <f t="shared" si="374"/>
        <v>0.38995999999999997</v>
      </c>
      <c r="J655" s="91">
        <f t="shared" si="374"/>
        <v>0.48230000000000001</v>
      </c>
      <c r="K655" s="91">
        <f t="shared" si="374"/>
        <v>0.43256</v>
      </c>
      <c r="L655" s="91">
        <f t="shared" si="374"/>
        <v>0.43047000000000002</v>
      </c>
      <c r="M655" s="91">
        <f t="shared" si="374"/>
        <v>0.28360999999999997</v>
      </c>
      <c r="N655" s="91">
        <f t="shared" si="374"/>
        <v>0.21903</v>
      </c>
      <c r="O655" s="91">
        <f t="shared" si="374"/>
        <v>6.2939999999999996E-2</v>
      </c>
      <c r="P655" s="91">
        <f t="shared" si="374"/>
        <v>6.4799999999999996E-3</v>
      </c>
      <c r="Q655" s="91">
        <f t="shared" si="374"/>
        <v>0</v>
      </c>
      <c r="R655" s="91">
        <f t="shared" si="374"/>
        <v>0</v>
      </c>
      <c r="S655" s="91">
        <f t="shared" si="374"/>
        <v>0</v>
      </c>
      <c r="T655" s="91">
        <f t="shared" si="374"/>
        <v>0</v>
      </c>
      <c r="U655" s="91">
        <f t="shared" si="374"/>
        <v>0</v>
      </c>
      <c r="V655" s="91">
        <f t="shared" si="374"/>
        <v>4.2349999999999999E-2</v>
      </c>
      <c r="W655" s="91">
        <f t="shared" si="374"/>
        <v>0</v>
      </c>
      <c r="X655" s="91">
        <f t="shared" si="374"/>
        <v>0</v>
      </c>
      <c r="Y655" s="91">
        <f t="shared" si="374"/>
        <v>0</v>
      </c>
      <c r="Z655" s="91">
        <f t="shared" si="374"/>
        <v>0</v>
      </c>
      <c r="AA655" s="91">
        <f t="shared" si="374"/>
        <v>0</v>
      </c>
    </row>
    <row r="656" spans="1:27" ht="12.75" hidden="1" customHeight="1" outlineLevel="1" x14ac:dyDescent="0.3">
      <c r="A656" s="99" t="s">
        <v>2917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214.86</v>
      </c>
      <c r="I656" s="44">
        <v>389.96</v>
      </c>
      <c r="J656" s="44">
        <v>482.3</v>
      </c>
      <c r="K656" s="44">
        <v>432.56</v>
      </c>
      <c r="L656" s="44">
        <v>430.47</v>
      </c>
      <c r="M656" s="44">
        <v>283.61</v>
      </c>
      <c r="N656" s="44">
        <v>219.03</v>
      </c>
      <c r="O656" s="44">
        <v>62.94</v>
      </c>
      <c r="P656" s="44">
        <v>6.48</v>
      </c>
      <c r="Q656" s="44">
        <v>0</v>
      </c>
      <c r="R656" s="44">
        <v>0</v>
      </c>
      <c r="S656" s="44">
        <v>0</v>
      </c>
      <c r="T656" s="44">
        <v>0</v>
      </c>
      <c r="U656" s="44">
        <v>0</v>
      </c>
      <c r="V656" s="44">
        <v>42.35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ht="13.8" collapsed="1" x14ac:dyDescent="0.3">
      <c r="A657" s="98" t="s">
        <v>2918</v>
      </c>
      <c r="B657" s="28" t="str">
        <f>"28"&amp;"."&amp;$B$753&amp;"."&amp;$B$754</f>
        <v>28.02.2024</v>
      </c>
      <c r="C657" s="90" t="s">
        <v>76</v>
      </c>
      <c r="D657" s="91">
        <f>ROUND((D658)/1000,5)</f>
        <v>0</v>
      </c>
      <c r="E657" s="91">
        <f t="shared" ref="E657:AA657" si="375">ROUND((E658)/1000,5)</f>
        <v>0</v>
      </c>
      <c r="F657" s="91">
        <f t="shared" si="375"/>
        <v>2.0999999999999999E-3</v>
      </c>
      <c r="G657" s="91">
        <f t="shared" si="375"/>
        <v>9.5899999999999996E-3</v>
      </c>
      <c r="H657" s="91">
        <f t="shared" si="375"/>
        <v>5.722E-2</v>
      </c>
      <c r="I657" s="91">
        <f t="shared" si="375"/>
        <v>0.15573999999999999</v>
      </c>
      <c r="J657" s="91">
        <f t="shared" si="375"/>
        <v>0.29818</v>
      </c>
      <c r="K657" s="91">
        <f t="shared" si="375"/>
        <v>0.10219</v>
      </c>
      <c r="L657" s="91">
        <f t="shared" si="375"/>
        <v>0.12942000000000001</v>
      </c>
      <c r="M657" s="91">
        <f t="shared" si="375"/>
        <v>6.2230000000000001E-2</v>
      </c>
      <c r="N657" s="91">
        <f t="shared" si="375"/>
        <v>3.6799999999999999E-2</v>
      </c>
      <c r="O657" s="91">
        <f t="shared" si="375"/>
        <v>0</v>
      </c>
      <c r="P657" s="91">
        <f t="shared" si="375"/>
        <v>0</v>
      </c>
      <c r="Q657" s="91">
        <f t="shared" si="375"/>
        <v>0</v>
      </c>
      <c r="R657" s="91">
        <f t="shared" si="375"/>
        <v>0</v>
      </c>
      <c r="S657" s="91">
        <f t="shared" si="375"/>
        <v>0</v>
      </c>
      <c r="T657" s="91">
        <f t="shared" si="375"/>
        <v>0</v>
      </c>
      <c r="U657" s="91">
        <f t="shared" si="375"/>
        <v>0</v>
      </c>
      <c r="V657" s="91">
        <f t="shared" si="375"/>
        <v>0</v>
      </c>
      <c r="W657" s="91">
        <f t="shared" si="375"/>
        <v>0</v>
      </c>
      <c r="X657" s="91">
        <f t="shared" si="375"/>
        <v>0</v>
      </c>
      <c r="Y657" s="91">
        <f t="shared" si="375"/>
        <v>0</v>
      </c>
      <c r="Z657" s="91">
        <f t="shared" si="375"/>
        <v>0</v>
      </c>
      <c r="AA657" s="91">
        <f t="shared" si="375"/>
        <v>0</v>
      </c>
    </row>
    <row r="658" spans="1:27" ht="12.75" hidden="1" customHeight="1" outlineLevel="1" x14ac:dyDescent="0.3">
      <c r="A658" s="99" t="s">
        <v>2919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2.1</v>
      </c>
      <c r="G658" s="44">
        <v>9.59</v>
      </c>
      <c r="H658" s="44">
        <v>57.22</v>
      </c>
      <c r="I658" s="44">
        <v>155.74</v>
      </c>
      <c r="J658" s="44">
        <v>298.18</v>
      </c>
      <c r="K658" s="44">
        <v>102.19</v>
      </c>
      <c r="L658" s="44">
        <v>129.41999999999999</v>
      </c>
      <c r="M658" s="44">
        <v>62.23</v>
      </c>
      <c r="N658" s="44">
        <v>36.799999999999997</v>
      </c>
      <c r="O658" s="44">
        <v>0</v>
      </c>
      <c r="P658" s="44">
        <v>0</v>
      </c>
      <c r="Q658" s="44">
        <v>0</v>
      </c>
      <c r="R658" s="44">
        <v>0</v>
      </c>
      <c r="S658" s="44">
        <v>0</v>
      </c>
      <c r="T658" s="44">
        <v>0</v>
      </c>
      <c r="U658" s="44">
        <v>0</v>
      </c>
      <c r="V658" s="44">
        <v>0</v>
      </c>
      <c r="W658" s="44">
        <v>0</v>
      </c>
      <c r="X658" s="44">
        <v>0</v>
      </c>
      <c r="Y658" s="44">
        <v>0</v>
      </c>
      <c r="Z658" s="44">
        <v>0</v>
      </c>
      <c r="AA658" s="44">
        <v>0</v>
      </c>
    </row>
    <row r="659" spans="1:27" ht="13.8" collapsed="1" x14ac:dyDescent="0.3">
      <c r="A659" s="98" t="s">
        <v>2920</v>
      </c>
      <c r="B659" s="28" t="str">
        <f>"29"&amp;"."&amp;$B$753&amp;"."&amp;$B$754</f>
        <v>29.02.2024</v>
      </c>
      <c r="C659" s="90" t="s">
        <v>76</v>
      </c>
      <c r="D659" s="91">
        <f>ROUND((D660)/1000,5)</f>
        <v>0</v>
      </c>
      <c r="E659" s="91">
        <f t="shared" ref="E659:AA659" si="376">ROUND((E660)/1000,5)</f>
        <v>0</v>
      </c>
      <c r="F659" s="91">
        <f t="shared" si="376"/>
        <v>0</v>
      </c>
      <c r="G659" s="91">
        <f t="shared" si="376"/>
        <v>0</v>
      </c>
      <c r="H659" s="91">
        <f t="shared" si="376"/>
        <v>4.1950000000000001E-2</v>
      </c>
      <c r="I659" s="91">
        <f t="shared" si="376"/>
        <v>7.1959999999999996E-2</v>
      </c>
      <c r="J659" s="91">
        <f t="shared" si="376"/>
        <v>0.13106999999999999</v>
      </c>
      <c r="K659" s="91">
        <f t="shared" si="376"/>
        <v>7.1730000000000002E-2</v>
      </c>
      <c r="L659" s="91">
        <f t="shared" si="376"/>
        <v>5.3330000000000002E-2</v>
      </c>
      <c r="M659" s="91">
        <f t="shared" si="376"/>
        <v>1.967E-2</v>
      </c>
      <c r="N659" s="91">
        <f t="shared" si="376"/>
        <v>0</v>
      </c>
      <c r="O659" s="91">
        <f t="shared" si="376"/>
        <v>0</v>
      </c>
      <c r="P659" s="91">
        <f t="shared" si="376"/>
        <v>0</v>
      </c>
      <c r="Q659" s="91">
        <f t="shared" si="376"/>
        <v>0</v>
      </c>
      <c r="R659" s="91">
        <f t="shared" si="376"/>
        <v>0</v>
      </c>
      <c r="S659" s="91">
        <f t="shared" si="376"/>
        <v>0</v>
      </c>
      <c r="T659" s="91">
        <f t="shared" si="376"/>
        <v>5.2999999999999998E-4</v>
      </c>
      <c r="U659" s="91">
        <f t="shared" si="376"/>
        <v>4.7449999999999999E-2</v>
      </c>
      <c r="V659" s="91">
        <f t="shared" si="376"/>
        <v>1.5480000000000001E-2</v>
      </c>
      <c r="W659" s="91">
        <f t="shared" si="376"/>
        <v>0</v>
      </c>
      <c r="X659" s="91">
        <f t="shared" si="376"/>
        <v>0</v>
      </c>
      <c r="Y659" s="91">
        <f t="shared" si="376"/>
        <v>0</v>
      </c>
      <c r="Z659" s="91">
        <f t="shared" si="376"/>
        <v>0</v>
      </c>
      <c r="AA659" s="91">
        <f t="shared" si="376"/>
        <v>0</v>
      </c>
    </row>
    <row r="660" spans="1:27" ht="12.75" hidden="1" customHeight="1" outlineLevel="1" x14ac:dyDescent="0.3">
      <c r="A660" s="99" t="s">
        <v>2921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41.95</v>
      </c>
      <c r="I660" s="44">
        <v>71.959999999999994</v>
      </c>
      <c r="J660" s="44">
        <v>131.07</v>
      </c>
      <c r="K660" s="44">
        <v>71.73</v>
      </c>
      <c r="L660" s="44">
        <v>53.33</v>
      </c>
      <c r="M660" s="44">
        <v>19.670000000000002</v>
      </c>
      <c r="N660" s="44">
        <v>0</v>
      </c>
      <c r="O660" s="44">
        <v>0</v>
      </c>
      <c r="P660" s="44">
        <v>0</v>
      </c>
      <c r="Q660" s="44">
        <v>0</v>
      </c>
      <c r="R660" s="44">
        <v>0</v>
      </c>
      <c r="S660" s="44">
        <v>0</v>
      </c>
      <c r="T660" s="44">
        <v>0.53</v>
      </c>
      <c r="U660" s="44">
        <v>47.45</v>
      </c>
      <c r="V660" s="44">
        <v>15.48</v>
      </c>
      <c r="W660" s="44">
        <v>0</v>
      </c>
      <c r="X660" s="44">
        <v>0</v>
      </c>
      <c r="Y660" s="44">
        <v>0</v>
      </c>
      <c r="Z660" s="44">
        <v>0</v>
      </c>
      <c r="AA660" s="44">
        <v>0</v>
      </c>
    </row>
    <row r="661" spans="1:27" ht="13.8" collapsed="1" x14ac:dyDescent="0.3">
      <c r="B661" s="101" t="s">
        <v>382</v>
      </c>
    </row>
    <row r="662" spans="1:27" ht="13.8" x14ac:dyDescent="0.3">
      <c r="B662" s="101" t="s">
        <v>382</v>
      </c>
    </row>
    <row r="663" spans="1:27" ht="13.8" x14ac:dyDescent="0.3">
      <c r="A663" s="182" t="s">
        <v>2214</v>
      </c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4"/>
    </row>
    <row r="664" spans="1:27" ht="27.6" x14ac:dyDescent="0.25">
      <c r="A664" s="26" t="s">
        <v>64</v>
      </c>
      <c r="B664" s="27" t="s">
        <v>210</v>
      </c>
      <c r="C664" s="26" t="s">
        <v>211</v>
      </c>
      <c r="D664" s="27" t="s">
        <v>212</v>
      </c>
      <c r="E664" s="27" t="s">
        <v>213</v>
      </c>
      <c r="F664" s="27" t="s">
        <v>214</v>
      </c>
      <c r="G664" s="27" t="s">
        <v>215</v>
      </c>
      <c r="H664" s="27" t="s">
        <v>216</v>
      </c>
      <c r="I664" s="27" t="s">
        <v>217</v>
      </c>
      <c r="J664" s="27" t="s">
        <v>218</v>
      </c>
      <c r="K664" s="27" t="s">
        <v>219</v>
      </c>
      <c r="L664" s="27" t="s">
        <v>220</v>
      </c>
      <c r="M664" s="27" t="s">
        <v>221</v>
      </c>
      <c r="N664" s="27" t="s">
        <v>222</v>
      </c>
      <c r="O664" s="27" t="s">
        <v>223</v>
      </c>
      <c r="P664" s="27" t="s">
        <v>224</v>
      </c>
      <c r="Q664" s="27" t="s">
        <v>225</v>
      </c>
      <c r="R664" s="27" t="s">
        <v>226</v>
      </c>
      <c r="S664" s="27" t="s">
        <v>227</v>
      </c>
      <c r="T664" s="27" t="s">
        <v>228</v>
      </c>
      <c r="U664" s="27" t="s">
        <v>229</v>
      </c>
      <c r="V664" s="27" t="s">
        <v>230</v>
      </c>
      <c r="W664" s="27" t="s">
        <v>231</v>
      </c>
      <c r="X664" s="27" t="s">
        <v>232</v>
      </c>
      <c r="Y664" s="27" t="s">
        <v>233</v>
      </c>
      <c r="Z664" s="27" t="s">
        <v>234</v>
      </c>
      <c r="AA664" s="27" t="s">
        <v>235</v>
      </c>
    </row>
    <row r="665" spans="1:27" ht="13.8" x14ac:dyDescent="0.3">
      <c r="A665" s="98" t="s">
        <v>2922</v>
      </c>
      <c r="B665" s="28" t="str">
        <f>"01"&amp;"."&amp;$B$753&amp;"."&amp;$B$754</f>
        <v>01.02.2024</v>
      </c>
      <c r="C665" s="90" t="s">
        <v>76</v>
      </c>
      <c r="D665" s="91">
        <f>ROUND((D666)/1000,5)</f>
        <v>0.15423999999999999</v>
      </c>
      <c r="E665" s="91">
        <f t="shared" ref="E665:AA665" si="377">ROUND((E666)/1000,5)</f>
        <v>3.9329999999999997E-2</v>
      </c>
      <c r="F665" s="91">
        <f t="shared" si="377"/>
        <v>2.0240000000000001E-2</v>
      </c>
      <c r="G665" s="91">
        <f t="shared" si="377"/>
        <v>0</v>
      </c>
      <c r="H665" s="91">
        <f t="shared" si="377"/>
        <v>0</v>
      </c>
      <c r="I665" s="91">
        <f t="shared" si="377"/>
        <v>0</v>
      </c>
      <c r="J665" s="91">
        <f t="shared" si="377"/>
        <v>0</v>
      </c>
      <c r="K665" s="91">
        <f t="shared" si="377"/>
        <v>0</v>
      </c>
      <c r="L665" s="91">
        <f t="shared" si="377"/>
        <v>0</v>
      </c>
      <c r="M665" s="91">
        <f t="shared" si="377"/>
        <v>0</v>
      </c>
      <c r="N665" s="91">
        <f t="shared" si="377"/>
        <v>0</v>
      </c>
      <c r="O665" s="91">
        <f t="shared" si="377"/>
        <v>0</v>
      </c>
      <c r="P665" s="91">
        <f t="shared" si="377"/>
        <v>0</v>
      </c>
      <c r="Q665" s="91">
        <f t="shared" si="377"/>
        <v>0</v>
      </c>
      <c r="R665" s="91">
        <f t="shared" si="377"/>
        <v>0</v>
      </c>
      <c r="S665" s="91">
        <f t="shared" si="377"/>
        <v>1.2E-4</v>
      </c>
      <c r="T665" s="91">
        <f t="shared" si="377"/>
        <v>0</v>
      </c>
      <c r="U665" s="91">
        <f t="shared" si="377"/>
        <v>0</v>
      </c>
      <c r="V665" s="91">
        <f t="shared" si="377"/>
        <v>5.2130000000000003E-2</v>
      </c>
      <c r="W665" s="91">
        <f t="shared" si="377"/>
        <v>0.14607000000000001</v>
      </c>
      <c r="X665" s="91">
        <f t="shared" si="377"/>
        <v>6.0150000000000002E-2</v>
      </c>
      <c r="Y665" s="91">
        <f t="shared" si="377"/>
        <v>5.0799999999999998E-2</v>
      </c>
      <c r="Z665" s="91">
        <f t="shared" si="377"/>
        <v>0.21761</v>
      </c>
      <c r="AA665" s="91">
        <f t="shared" si="377"/>
        <v>0.20535</v>
      </c>
    </row>
    <row r="666" spans="1:27" ht="12.75" hidden="1" customHeight="1" outlineLevel="1" x14ac:dyDescent="0.3">
      <c r="A666" s="99" t="s">
        <v>2923</v>
      </c>
      <c r="B666" s="63" t="s">
        <v>238</v>
      </c>
      <c r="C666" s="43" t="s">
        <v>79</v>
      </c>
      <c r="D666" s="44">
        <v>154.24</v>
      </c>
      <c r="E666" s="44">
        <v>39.33</v>
      </c>
      <c r="F666" s="44">
        <v>20.239999999999998</v>
      </c>
      <c r="G666" s="44">
        <v>0</v>
      </c>
      <c r="H666" s="44">
        <v>0</v>
      </c>
      <c r="I666" s="44">
        <v>0</v>
      </c>
      <c r="J666" s="44">
        <v>0</v>
      </c>
      <c r="K666" s="44">
        <v>0</v>
      </c>
      <c r="L666" s="44">
        <v>0</v>
      </c>
      <c r="M666" s="44">
        <v>0</v>
      </c>
      <c r="N666" s="44">
        <v>0</v>
      </c>
      <c r="O666" s="44">
        <v>0</v>
      </c>
      <c r="P666" s="44">
        <v>0</v>
      </c>
      <c r="Q666" s="44">
        <v>0</v>
      </c>
      <c r="R666" s="44">
        <v>0</v>
      </c>
      <c r="S666" s="44">
        <v>0.12</v>
      </c>
      <c r="T666" s="44">
        <v>0</v>
      </c>
      <c r="U666" s="44">
        <v>0</v>
      </c>
      <c r="V666" s="44">
        <v>52.13</v>
      </c>
      <c r="W666" s="44">
        <v>146.07</v>
      </c>
      <c r="X666" s="44">
        <v>60.15</v>
      </c>
      <c r="Y666" s="44">
        <v>50.8</v>
      </c>
      <c r="Z666" s="44">
        <v>217.61</v>
      </c>
      <c r="AA666" s="44">
        <v>205.35</v>
      </c>
    </row>
    <row r="667" spans="1:27" ht="13.8" collapsed="1" x14ac:dyDescent="0.3">
      <c r="A667" s="98" t="s">
        <v>2924</v>
      </c>
      <c r="B667" s="28" t="str">
        <f>"02"&amp;"."&amp;$B$753&amp;"."&amp;$B$754</f>
        <v>02.02.2024</v>
      </c>
      <c r="C667" s="90" t="s">
        <v>76</v>
      </c>
      <c r="D667" s="91">
        <f>ROUND((D668)/1000,5)</f>
        <v>8.6669999999999997E-2</v>
      </c>
      <c r="E667" s="91">
        <f t="shared" ref="E667:AA667" si="378">ROUND((E668)/1000,5)</f>
        <v>3.7229999999999999E-2</v>
      </c>
      <c r="F667" s="91">
        <f t="shared" si="378"/>
        <v>0.12006</v>
      </c>
      <c r="G667" s="91">
        <f t="shared" si="378"/>
        <v>3.8640000000000001E-2</v>
      </c>
      <c r="H667" s="91">
        <f t="shared" si="378"/>
        <v>0</v>
      </c>
      <c r="I667" s="91">
        <f t="shared" si="378"/>
        <v>0</v>
      </c>
      <c r="J667" s="91">
        <f t="shared" si="378"/>
        <v>0</v>
      </c>
      <c r="K667" s="91">
        <f t="shared" si="378"/>
        <v>0</v>
      </c>
      <c r="L667" s="91">
        <f t="shared" si="378"/>
        <v>0</v>
      </c>
      <c r="M667" s="91">
        <f t="shared" si="378"/>
        <v>0</v>
      </c>
      <c r="N667" s="91">
        <f t="shared" si="378"/>
        <v>0</v>
      </c>
      <c r="O667" s="91">
        <f t="shared" si="378"/>
        <v>0</v>
      </c>
      <c r="P667" s="91">
        <f t="shared" si="378"/>
        <v>3.8999999999999999E-4</v>
      </c>
      <c r="Q667" s="91">
        <f t="shared" si="378"/>
        <v>0</v>
      </c>
      <c r="R667" s="91">
        <f t="shared" si="378"/>
        <v>2.5999999999999999E-3</v>
      </c>
      <c r="S667" s="91">
        <f t="shared" si="378"/>
        <v>0</v>
      </c>
      <c r="T667" s="91">
        <f t="shared" si="378"/>
        <v>0</v>
      </c>
      <c r="U667" s="91">
        <f t="shared" si="378"/>
        <v>0</v>
      </c>
      <c r="V667" s="91">
        <f t="shared" si="378"/>
        <v>1.214E-2</v>
      </c>
      <c r="W667" s="91">
        <f t="shared" si="378"/>
        <v>2.7869999999999999E-2</v>
      </c>
      <c r="X667" s="91">
        <f t="shared" si="378"/>
        <v>7.5060000000000002E-2</v>
      </c>
      <c r="Y667" s="91">
        <f t="shared" si="378"/>
        <v>0.13103999999999999</v>
      </c>
      <c r="Z667" s="91">
        <f t="shared" si="378"/>
        <v>0.14871000000000001</v>
      </c>
      <c r="AA667" s="91">
        <f t="shared" si="378"/>
        <v>9.7949999999999995E-2</v>
      </c>
    </row>
    <row r="668" spans="1:27" ht="12.75" hidden="1" customHeight="1" outlineLevel="1" x14ac:dyDescent="0.3">
      <c r="A668" s="99" t="s">
        <v>2925</v>
      </c>
      <c r="B668" s="63" t="s">
        <v>238</v>
      </c>
      <c r="C668" s="43" t="s">
        <v>79</v>
      </c>
      <c r="D668" s="44">
        <v>86.67</v>
      </c>
      <c r="E668" s="44">
        <v>37.229999999999997</v>
      </c>
      <c r="F668" s="44">
        <v>120.06</v>
      </c>
      <c r="G668" s="44">
        <v>38.64</v>
      </c>
      <c r="H668" s="44">
        <v>0</v>
      </c>
      <c r="I668" s="44">
        <v>0</v>
      </c>
      <c r="J668" s="44">
        <v>0</v>
      </c>
      <c r="K668" s="44">
        <v>0</v>
      </c>
      <c r="L668" s="44">
        <v>0</v>
      </c>
      <c r="M668" s="44">
        <v>0</v>
      </c>
      <c r="N668" s="44">
        <v>0</v>
      </c>
      <c r="O668" s="44">
        <v>0</v>
      </c>
      <c r="P668" s="44">
        <v>0.39</v>
      </c>
      <c r="Q668" s="44">
        <v>0</v>
      </c>
      <c r="R668" s="44">
        <v>2.6</v>
      </c>
      <c r="S668" s="44">
        <v>0</v>
      </c>
      <c r="T668" s="44">
        <v>0</v>
      </c>
      <c r="U668" s="44">
        <v>0</v>
      </c>
      <c r="V668" s="44">
        <v>12.14</v>
      </c>
      <c r="W668" s="44">
        <v>27.87</v>
      </c>
      <c r="X668" s="44">
        <v>75.06</v>
      </c>
      <c r="Y668" s="44">
        <v>131.04</v>
      </c>
      <c r="Z668" s="44">
        <v>148.71</v>
      </c>
      <c r="AA668" s="44">
        <v>97.95</v>
      </c>
    </row>
    <row r="669" spans="1:27" ht="13.8" collapsed="1" x14ac:dyDescent="0.3">
      <c r="A669" s="98" t="s">
        <v>2926</v>
      </c>
      <c r="B669" s="28" t="str">
        <f>"03"&amp;"."&amp;$B$753&amp;"."&amp;$B$754</f>
        <v>03.02.2024</v>
      </c>
      <c r="C669" s="90" t="s">
        <v>76</v>
      </c>
      <c r="D669" s="91">
        <f>ROUND((D670)/1000,5)</f>
        <v>0.12025</v>
      </c>
      <c r="E669" s="91">
        <f t="shared" ref="E669:AA669" si="379">ROUND((E670)/1000,5)</f>
        <v>0.10269</v>
      </c>
      <c r="F669" s="91">
        <f t="shared" si="379"/>
        <v>6.4680000000000001E-2</v>
      </c>
      <c r="G669" s="91">
        <f t="shared" si="379"/>
        <v>7.4359999999999996E-2</v>
      </c>
      <c r="H669" s="91">
        <f t="shared" si="379"/>
        <v>0</v>
      </c>
      <c r="I669" s="91">
        <f t="shared" si="379"/>
        <v>0</v>
      </c>
      <c r="J669" s="91">
        <f t="shared" si="379"/>
        <v>0</v>
      </c>
      <c r="K669" s="91">
        <f t="shared" si="379"/>
        <v>0</v>
      </c>
      <c r="L669" s="91">
        <f t="shared" si="379"/>
        <v>0</v>
      </c>
      <c r="M669" s="91">
        <f t="shared" si="379"/>
        <v>0</v>
      </c>
      <c r="N669" s="91">
        <f t="shared" si="379"/>
        <v>0</v>
      </c>
      <c r="O669" s="91">
        <f t="shared" si="379"/>
        <v>0</v>
      </c>
      <c r="P669" s="91">
        <f t="shared" si="379"/>
        <v>0</v>
      </c>
      <c r="Q669" s="91">
        <f t="shared" si="379"/>
        <v>0</v>
      </c>
      <c r="R669" s="91">
        <f t="shared" si="379"/>
        <v>0</v>
      </c>
      <c r="S669" s="91">
        <f t="shared" si="379"/>
        <v>0</v>
      </c>
      <c r="T669" s="91">
        <f t="shared" si="379"/>
        <v>0</v>
      </c>
      <c r="U669" s="91">
        <f t="shared" si="379"/>
        <v>0</v>
      </c>
      <c r="V669" s="91">
        <f t="shared" si="379"/>
        <v>3.3459999999999997E-2</v>
      </c>
      <c r="W669" s="91">
        <f t="shared" si="379"/>
        <v>0.11720999999999999</v>
      </c>
      <c r="X669" s="91">
        <f t="shared" si="379"/>
        <v>0.11463</v>
      </c>
      <c r="Y669" s="91">
        <f t="shared" si="379"/>
        <v>0.12010999999999999</v>
      </c>
      <c r="Z669" s="91">
        <f t="shared" si="379"/>
        <v>0.11171</v>
      </c>
      <c r="AA669" s="91">
        <f t="shared" si="379"/>
        <v>3.8760000000000003E-2</v>
      </c>
    </row>
    <row r="670" spans="1:27" ht="12.75" hidden="1" customHeight="1" outlineLevel="1" x14ac:dyDescent="0.3">
      <c r="A670" s="99" t="s">
        <v>2927</v>
      </c>
      <c r="B670" s="63" t="s">
        <v>238</v>
      </c>
      <c r="C670" s="43" t="s">
        <v>79</v>
      </c>
      <c r="D670" s="44">
        <v>120.25</v>
      </c>
      <c r="E670" s="44">
        <v>102.69</v>
      </c>
      <c r="F670" s="44">
        <v>64.680000000000007</v>
      </c>
      <c r="G670" s="44">
        <v>74.36</v>
      </c>
      <c r="H670" s="44">
        <v>0</v>
      </c>
      <c r="I670" s="44">
        <v>0</v>
      </c>
      <c r="J670" s="44">
        <v>0</v>
      </c>
      <c r="K670" s="44">
        <v>0</v>
      </c>
      <c r="L670" s="44">
        <v>0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v>0</v>
      </c>
      <c r="U670" s="44">
        <v>0</v>
      </c>
      <c r="V670" s="44">
        <v>33.46</v>
      </c>
      <c r="W670" s="44">
        <v>117.21</v>
      </c>
      <c r="X670" s="44">
        <v>114.63</v>
      </c>
      <c r="Y670" s="44">
        <v>120.11</v>
      </c>
      <c r="Z670" s="44">
        <v>111.71</v>
      </c>
      <c r="AA670" s="44">
        <v>38.76</v>
      </c>
    </row>
    <row r="671" spans="1:27" ht="13.8" collapsed="1" x14ac:dyDescent="0.3">
      <c r="A671" s="98" t="s">
        <v>2928</v>
      </c>
      <c r="B671" s="28" t="str">
        <f>"04"&amp;"."&amp;$B$753&amp;"."&amp;$B$754</f>
        <v>04.02.2024</v>
      </c>
      <c r="C671" s="90" t="s">
        <v>76</v>
      </c>
      <c r="D671" s="91">
        <f>ROUND((D672)/1000,5)</f>
        <v>5.0779999999999999E-2</v>
      </c>
      <c r="E671" s="91">
        <f t="shared" ref="E671:AA671" si="380">ROUND((E672)/1000,5)</f>
        <v>4.6039999999999998E-2</v>
      </c>
      <c r="F671" s="91">
        <f t="shared" si="380"/>
        <v>1.8509999999999999E-2</v>
      </c>
      <c r="G671" s="91">
        <f t="shared" si="380"/>
        <v>4.0000000000000003E-5</v>
      </c>
      <c r="H671" s="91">
        <f t="shared" si="380"/>
        <v>0</v>
      </c>
      <c r="I671" s="91">
        <f t="shared" si="380"/>
        <v>0</v>
      </c>
      <c r="J671" s="91">
        <f t="shared" si="380"/>
        <v>0</v>
      </c>
      <c r="K671" s="91">
        <f t="shared" si="380"/>
        <v>0</v>
      </c>
      <c r="L671" s="91">
        <f t="shared" si="380"/>
        <v>0</v>
      </c>
      <c r="M671" s="91">
        <f t="shared" si="380"/>
        <v>0</v>
      </c>
      <c r="N671" s="91">
        <f t="shared" si="380"/>
        <v>0</v>
      </c>
      <c r="O671" s="91">
        <f t="shared" si="380"/>
        <v>0</v>
      </c>
      <c r="P671" s="91">
        <f t="shared" si="380"/>
        <v>0</v>
      </c>
      <c r="Q671" s="91">
        <f t="shared" si="380"/>
        <v>0</v>
      </c>
      <c r="R671" s="91">
        <f t="shared" si="380"/>
        <v>0</v>
      </c>
      <c r="S671" s="91">
        <f t="shared" si="380"/>
        <v>0</v>
      </c>
      <c r="T671" s="91">
        <f t="shared" si="380"/>
        <v>0</v>
      </c>
      <c r="U671" s="91">
        <f t="shared" si="380"/>
        <v>0</v>
      </c>
      <c r="V671" s="91">
        <f t="shared" si="380"/>
        <v>0</v>
      </c>
      <c r="W671" s="91">
        <f t="shared" si="380"/>
        <v>6.9680000000000006E-2</v>
      </c>
      <c r="X671" s="91">
        <f t="shared" si="380"/>
        <v>0.10632999999999999</v>
      </c>
      <c r="Y671" s="91">
        <f t="shared" si="380"/>
        <v>0.34348000000000001</v>
      </c>
      <c r="Z671" s="91">
        <f t="shared" si="380"/>
        <v>0.25913999999999998</v>
      </c>
      <c r="AA671" s="91">
        <f t="shared" si="380"/>
        <v>0.13888</v>
      </c>
    </row>
    <row r="672" spans="1:27" ht="12.75" hidden="1" customHeight="1" outlineLevel="1" x14ac:dyDescent="0.3">
      <c r="A672" s="99" t="s">
        <v>2929</v>
      </c>
      <c r="B672" s="63" t="s">
        <v>238</v>
      </c>
      <c r="C672" s="43" t="s">
        <v>79</v>
      </c>
      <c r="D672" s="44">
        <v>50.78</v>
      </c>
      <c r="E672" s="44">
        <v>46.04</v>
      </c>
      <c r="F672" s="44">
        <v>18.510000000000002</v>
      </c>
      <c r="G672" s="44">
        <v>0.04</v>
      </c>
      <c r="H672" s="44">
        <v>0</v>
      </c>
      <c r="I672" s="44">
        <v>0</v>
      </c>
      <c r="J672" s="44">
        <v>0</v>
      </c>
      <c r="K672" s="44"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0</v>
      </c>
      <c r="T672" s="44">
        <v>0</v>
      </c>
      <c r="U672" s="44">
        <v>0</v>
      </c>
      <c r="V672" s="44">
        <v>0</v>
      </c>
      <c r="W672" s="44">
        <v>69.680000000000007</v>
      </c>
      <c r="X672" s="44">
        <v>106.33</v>
      </c>
      <c r="Y672" s="44">
        <v>343.48</v>
      </c>
      <c r="Z672" s="44">
        <v>259.14</v>
      </c>
      <c r="AA672" s="44">
        <v>138.88</v>
      </c>
    </row>
    <row r="673" spans="1:27" ht="13.8" collapsed="1" x14ac:dyDescent="0.3">
      <c r="A673" s="98" t="s">
        <v>2930</v>
      </c>
      <c r="B673" s="28" t="str">
        <f>"05"&amp;"."&amp;$B$753&amp;"."&amp;$B$754</f>
        <v>05.02.2024</v>
      </c>
      <c r="C673" s="90" t="s">
        <v>76</v>
      </c>
      <c r="D673" s="91">
        <f>ROUND((D674)/1000,5)</f>
        <v>6.2700000000000006E-2</v>
      </c>
      <c r="E673" s="91">
        <f t="shared" ref="E673:AA673" si="381">ROUND((E674)/1000,5)</f>
        <v>0.12770999999999999</v>
      </c>
      <c r="F673" s="91">
        <f t="shared" si="381"/>
        <v>0.14596999999999999</v>
      </c>
      <c r="G673" s="91">
        <f t="shared" si="381"/>
        <v>5.901E-2</v>
      </c>
      <c r="H673" s="91">
        <f t="shared" si="381"/>
        <v>0</v>
      </c>
      <c r="I673" s="91">
        <f t="shared" si="381"/>
        <v>0</v>
      </c>
      <c r="J673" s="91">
        <f t="shared" si="381"/>
        <v>0</v>
      </c>
      <c r="K673" s="91">
        <f t="shared" si="381"/>
        <v>0</v>
      </c>
      <c r="L673" s="91">
        <f t="shared" si="381"/>
        <v>0</v>
      </c>
      <c r="M673" s="91">
        <f t="shared" si="381"/>
        <v>1.512E-2</v>
      </c>
      <c r="N673" s="91">
        <f t="shared" si="381"/>
        <v>2.5200000000000001E-3</v>
      </c>
      <c r="O673" s="91">
        <f t="shared" si="381"/>
        <v>8.1499999999999993E-3</v>
      </c>
      <c r="P673" s="91">
        <f t="shared" si="381"/>
        <v>5.0400000000000002E-3</v>
      </c>
      <c r="Q673" s="91">
        <f t="shared" si="381"/>
        <v>0</v>
      </c>
      <c r="R673" s="91">
        <f t="shared" si="381"/>
        <v>1.6310000000000002E-2</v>
      </c>
      <c r="S673" s="91">
        <f t="shared" si="381"/>
        <v>1.409E-2</v>
      </c>
      <c r="T673" s="91">
        <f t="shared" si="381"/>
        <v>2.9099999999999998E-3</v>
      </c>
      <c r="U673" s="91">
        <f t="shared" si="381"/>
        <v>0</v>
      </c>
      <c r="V673" s="91">
        <f t="shared" si="381"/>
        <v>8.5080000000000003E-2</v>
      </c>
      <c r="W673" s="91">
        <f t="shared" si="381"/>
        <v>0.16424</v>
      </c>
      <c r="X673" s="91">
        <f t="shared" si="381"/>
        <v>0.13517999999999999</v>
      </c>
      <c r="Y673" s="91">
        <f t="shared" si="381"/>
        <v>0.33284999999999998</v>
      </c>
      <c r="Z673" s="91">
        <f t="shared" si="381"/>
        <v>8.7609999999999993E-2</v>
      </c>
      <c r="AA673" s="91">
        <f t="shared" si="381"/>
        <v>0.35516999999999999</v>
      </c>
    </row>
    <row r="674" spans="1:27" ht="12.75" hidden="1" customHeight="1" outlineLevel="1" x14ac:dyDescent="0.3">
      <c r="A674" s="99" t="s">
        <v>2931</v>
      </c>
      <c r="B674" s="63" t="s">
        <v>238</v>
      </c>
      <c r="C674" s="43" t="s">
        <v>79</v>
      </c>
      <c r="D674" s="44">
        <v>62.7</v>
      </c>
      <c r="E674" s="44">
        <v>127.71</v>
      </c>
      <c r="F674" s="44">
        <v>145.97</v>
      </c>
      <c r="G674" s="44">
        <v>59.01</v>
      </c>
      <c r="H674" s="44">
        <v>0</v>
      </c>
      <c r="I674" s="44">
        <v>0</v>
      </c>
      <c r="J674" s="44">
        <v>0</v>
      </c>
      <c r="K674" s="44">
        <v>0</v>
      </c>
      <c r="L674" s="44">
        <v>0</v>
      </c>
      <c r="M674" s="44">
        <v>15.12</v>
      </c>
      <c r="N674" s="44">
        <v>2.52</v>
      </c>
      <c r="O674" s="44">
        <v>8.15</v>
      </c>
      <c r="P674" s="44">
        <v>5.04</v>
      </c>
      <c r="Q674" s="44">
        <v>0</v>
      </c>
      <c r="R674" s="44">
        <v>16.309999999999999</v>
      </c>
      <c r="S674" s="44">
        <v>14.09</v>
      </c>
      <c r="T674" s="44">
        <v>2.91</v>
      </c>
      <c r="U674" s="44">
        <v>0</v>
      </c>
      <c r="V674" s="44">
        <v>85.08</v>
      </c>
      <c r="W674" s="44">
        <v>164.24</v>
      </c>
      <c r="X674" s="44">
        <v>135.18</v>
      </c>
      <c r="Y674" s="44">
        <v>332.85</v>
      </c>
      <c r="Z674" s="44">
        <v>87.61</v>
      </c>
      <c r="AA674" s="44">
        <v>355.17</v>
      </c>
    </row>
    <row r="675" spans="1:27" ht="13.8" collapsed="1" x14ac:dyDescent="0.3">
      <c r="A675" s="98" t="s">
        <v>2932</v>
      </c>
      <c r="B675" s="28" t="str">
        <f>"06"&amp;"."&amp;$B$753&amp;"."&amp;$B$754</f>
        <v>06.02.2024</v>
      </c>
      <c r="C675" s="90" t="s">
        <v>76</v>
      </c>
      <c r="D675" s="91">
        <f>ROUND((D676)/1000,5)</f>
        <v>8.43E-2</v>
      </c>
      <c r="E675" s="91">
        <f t="shared" ref="E675:AA675" si="382">ROUND((E676)/1000,5)</f>
        <v>6.7299999999999999E-2</v>
      </c>
      <c r="F675" s="91">
        <f t="shared" si="382"/>
        <v>7.6050000000000006E-2</v>
      </c>
      <c r="G675" s="91">
        <f t="shared" si="382"/>
        <v>0</v>
      </c>
      <c r="H675" s="91">
        <f t="shared" si="382"/>
        <v>0</v>
      </c>
      <c r="I675" s="91">
        <f t="shared" si="382"/>
        <v>0</v>
      </c>
      <c r="J675" s="91">
        <f t="shared" si="382"/>
        <v>0</v>
      </c>
      <c r="K675" s="91">
        <f t="shared" si="382"/>
        <v>0</v>
      </c>
      <c r="L675" s="91">
        <f t="shared" si="382"/>
        <v>0</v>
      </c>
      <c r="M675" s="91">
        <f t="shared" si="382"/>
        <v>0</v>
      </c>
      <c r="N675" s="91">
        <f t="shared" si="382"/>
        <v>0</v>
      </c>
      <c r="O675" s="91">
        <f t="shared" si="382"/>
        <v>6.9999999999999994E-5</v>
      </c>
      <c r="P675" s="91">
        <f t="shared" si="382"/>
        <v>1.6000000000000001E-4</v>
      </c>
      <c r="Q675" s="91">
        <f t="shared" si="382"/>
        <v>1.6910000000000001E-2</v>
      </c>
      <c r="R675" s="91">
        <f t="shared" si="382"/>
        <v>0</v>
      </c>
      <c r="S675" s="91">
        <f t="shared" si="382"/>
        <v>0</v>
      </c>
      <c r="T675" s="91">
        <f t="shared" si="382"/>
        <v>0</v>
      </c>
      <c r="U675" s="91">
        <f t="shared" si="382"/>
        <v>0</v>
      </c>
      <c r="V675" s="91">
        <f t="shared" si="382"/>
        <v>0</v>
      </c>
      <c r="W675" s="91">
        <f t="shared" si="382"/>
        <v>4.2130000000000001E-2</v>
      </c>
      <c r="X675" s="91">
        <f t="shared" si="382"/>
        <v>8.8669999999999999E-2</v>
      </c>
      <c r="Y675" s="91">
        <f t="shared" si="382"/>
        <v>0.21027000000000001</v>
      </c>
      <c r="Z675" s="91">
        <f t="shared" si="382"/>
        <v>6.658E-2</v>
      </c>
      <c r="AA675" s="91">
        <f t="shared" si="382"/>
        <v>0.27683999999999997</v>
      </c>
    </row>
    <row r="676" spans="1:27" ht="12.75" hidden="1" customHeight="1" outlineLevel="1" x14ac:dyDescent="0.3">
      <c r="A676" s="99" t="s">
        <v>2933</v>
      </c>
      <c r="B676" s="63" t="s">
        <v>238</v>
      </c>
      <c r="C676" s="43" t="s">
        <v>79</v>
      </c>
      <c r="D676" s="44">
        <v>84.3</v>
      </c>
      <c r="E676" s="44">
        <v>67.3</v>
      </c>
      <c r="F676" s="44">
        <v>76.05</v>
      </c>
      <c r="G676" s="44">
        <v>0</v>
      </c>
      <c r="H676" s="44">
        <v>0</v>
      </c>
      <c r="I676" s="44">
        <v>0</v>
      </c>
      <c r="J676" s="44">
        <v>0</v>
      </c>
      <c r="K676" s="44">
        <v>0</v>
      </c>
      <c r="L676" s="44">
        <v>0</v>
      </c>
      <c r="M676" s="44">
        <v>0</v>
      </c>
      <c r="N676" s="44">
        <v>0</v>
      </c>
      <c r="O676" s="44">
        <v>7.0000000000000007E-2</v>
      </c>
      <c r="P676" s="44">
        <v>0.16</v>
      </c>
      <c r="Q676" s="44">
        <v>16.91</v>
      </c>
      <c r="R676" s="44">
        <v>0</v>
      </c>
      <c r="S676" s="44">
        <v>0</v>
      </c>
      <c r="T676" s="44">
        <v>0</v>
      </c>
      <c r="U676" s="44">
        <v>0</v>
      </c>
      <c r="V676" s="44">
        <v>0</v>
      </c>
      <c r="W676" s="44">
        <v>42.13</v>
      </c>
      <c r="X676" s="44">
        <v>88.67</v>
      </c>
      <c r="Y676" s="44">
        <v>210.27</v>
      </c>
      <c r="Z676" s="44">
        <v>66.58</v>
      </c>
      <c r="AA676" s="44">
        <v>276.83999999999997</v>
      </c>
    </row>
    <row r="677" spans="1:27" ht="13.8" collapsed="1" x14ac:dyDescent="0.3">
      <c r="A677" s="98" t="s">
        <v>2934</v>
      </c>
      <c r="B677" s="28" t="str">
        <f>"07"&amp;"."&amp;$B$753&amp;"."&amp;$B$754</f>
        <v>07.02.2024</v>
      </c>
      <c r="C677" s="90" t="s">
        <v>76</v>
      </c>
      <c r="D677" s="91">
        <f>ROUND((D678)/1000,5)</f>
        <v>8.5209999999999994E-2</v>
      </c>
      <c r="E677" s="91">
        <f t="shared" ref="E677:AA677" si="383">ROUND((E678)/1000,5)</f>
        <v>4.054E-2</v>
      </c>
      <c r="F677" s="91">
        <f t="shared" si="383"/>
        <v>0</v>
      </c>
      <c r="G677" s="91">
        <f t="shared" si="383"/>
        <v>0</v>
      </c>
      <c r="H677" s="91">
        <f t="shared" si="383"/>
        <v>0</v>
      </c>
      <c r="I677" s="91">
        <f t="shared" si="383"/>
        <v>0</v>
      </c>
      <c r="J677" s="91">
        <f t="shared" si="383"/>
        <v>0</v>
      </c>
      <c r="K677" s="91">
        <f t="shared" si="383"/>
        <v>0</v>
      </c>
      <c r="L677" s="91">
        <f t="shared" si="383"/>
        <v>0</v>
      </c>
      <c r="M677" s="91">
        <f t="shared" si="383"/>
        <v>0</v>
      </c>
      <c r="N677" s="91">
        <f t="shared" si="383"/>
        <v>0</v>
      </c>
      <c r="O677" s="91">
        <f t="shared" si="383"/>
        <v>0</v>
      </c>
      <c r="P677" s="91">
        <f t="shared" si="383"/>
        <v>0</v>
      </c>
      <c r="Q677" s="91">
        <f t="shared" si="383"/>
        <v>0</v>
      </c>
      <c r="R677" s="91">
        <f t="shared" si="383"/>
        <v>0</v>
      </c>
      <c r="S677" s="91">
        <f t="shared" si="383"/>
        <v>0</v>
      </c>
      <c r="T677" s="91">
        <f t="shared" si="383"/>
        <v>0</v>
      </c>
      <c r="U677" s="91">
        <f t="shared" si="383"/>
        <v>0</v>
      </c>
      <c r="V677" s="91">
        <f t="shared" si="383"/>
        <v>0</v>
      </c>
      <c r="W677" s="91">
        <f t="shared" si="383"/>
        <v>1.3129999999999999E-2</v>
      </c>
      <c r="X677" s="91">
        <f t="shared" si="383"/>
        <v>4.0640000000000003E-2</v>
      </c>
      <c r="Y677" s="91">
        <f t="shared" si="383"/>
        <v>5.953E-2</v>
      </c>
      <c r="Z677" s="91">
        <f t="shared" si="383"/>
        <v>6.2190000000000002E-2</v>
      </c>
      <c r="AA677" s="91">
        <f t="shared" si="383"/>
        <v>0.29333999999999999</v>
      </c>
    </row>
    <row r="678" spans="1:27" ht="12.75" hidden="1" customHeight="1" outlineLevel="1" x14ac:dyDescent="0.3">
      <c r="A678" s="99" t="s">
        <v>2935</v>
      </c>
      <c r="B678" s="63" t="s">
        <v>238</v>
      </c>
      <c r="C678" s="43" t="s">
        <v>79</v>
      </c>
      <c r="D678" s="44">
        <v>85.21</v>
      </c>
      <c r="E678" s="44">
        <v>40.54</v>
      </c>
      <c r="F678" s="44">
        <v>0</v>
      </c>
      <c r="G678" s="44">
        <v>0</v>
      </c>
      <c r="H678" s="44">
        <v>0</v>
      </c>
      <c r="I678" s="44">
        <v>0</v>
      </c>
      <c r="J678" s="44">
        <v>0</v>
      </c>
      <c r="K678" s="44">
        <v>0</v>
      </c>
      <c r="L678" s="44">
        <v>0</v>
      </c>
      <c r="M678" s="44">
        <v>0</v>
      </c>
      <c r="N678" s="44">
        <v>0</v>
      </c>
      <c r="O678" s="44">
        <v>0</v>
      </c>
      <c r="P678" s="44">
        <v>0</v>
      </c>
      <c r="Q678" s="44">
        <v>0</v>
      </c>
      <c r="R678" s="44">
        <v>0</v>
      </c>
      <c r="S678" s="44">
        <v>0</v>
      </c>
      <c r="T678" s="44">
        <v>0</v>
      </c>
      <c r="U678" s="44">
        <v>0</v>
      </c>
      <c r="V678" s="44">
        <v>0</v>
      </c>
      <c r="W678" s="44">
        <v>13.13</v>
      </c>
      <c r="X678" s="44">
        <v>40.64</v>
      </c>
      <c r="Y678" s="44">
        <v>59.53</v>
      </c>
      <c r="Z678" s="44">
        <v>62.19</v>
      </c>
      <c r="AA678" s="44">
        <v>293.33999999999997</v>
      </c>
    </row>
    <row r="679" spans="1:27" ht="13.8" collapsed="1" x14ac:dyDescent="0.3">
      <c r="A679" s="98" t="s">
        <v>2936</v>
      </c>
      <c r="B679" s="28" t="str">
        <f>"08"&amp;"."&amp;$B$753&amp;"."&amp;$B$754</f>
        <v>08.02.2024</v>
      </c>
      <c r="C679" s="90" t="s">
        <v>76</v>
      </c>
      <c r="D679" s="91">
        <f>ROUND((D680)/1000,5)</f>
        <v>9.7140000000000004E-2</v>
      </c>
      <c r="E679" s="91">
        <f t="shared" ref="E679:AA679" si="384">ROUND((E680)/1000,5)</f>
        <v>1.235E-2</v>
      </c>
      <c r="F679" s="91">
        <f t="shared" si="384"/>
        <v>0</v>
      </c>
      <c r="G679" s="91">
        <f t="shared" si="384"/>
        <v>0</v>
      </c>
      <c r="H679" s="91">
        <f t="shared" si="384"/>
        <v>0</v>
      </c>
      <c r="I679" s="91">
        <f t="shared" si="384"/>
        <v>0</v>
      </c>
      <c r="J679" s="91">
        <f t="shared" si="384"/>
        <v>0</v>
      </c>
      <c r="K679" s="91">
        <f t="shared" si="384"/>
        <v>0</v>
      </c>
      <c r="L679" s="91">
        <f t="shared" si="384"/>
        <v>0</v>
      </c>
      <c r="M679" s="91">
        <f t="shared" si="384"/>
        <v>0</v>
      </c>
      <c r="N679" s="91">
        <f t="shared" si="384"/>
        <v>0</v>
      </c>
      <c r="O679" s="91">
        <f t="shared" si="384"/>
        <v>3.8999999999999999E-4</v>
      </c>
      <c r="P679" s="91">
        <f t="shared" si="384"/>
        <v>2.5999999999999999E-3</v>
      </c>
      <c r="Q679" s="91">
        <f t="shared" si="384"/>
        <v>1.81E-3</v>
      </c>
      <c r="R679" s="91">
        <f t="shared" si="384"/>
        <v>6.4999999999999997E-4</v>
      </c>
      <c r="S679" s="91">
        <f t="shared" si="384"/>
        <v>0</v>
      </c>
      <c r="T679" s="91">
        <f t="shared" si="384"/>
        <v>1.2999999999999999E-4</v>
      </c>
      <c r="U679" s="91">
        <f t="shared" si="384"/>
        <v>0</v>
      </c>
      <c r="V679" s="91">
        <f t="shared" si="384"/>
        <v>1.277E-2</v>
      </c>
      <c r="W679" s="91">
        <f t="shared" si="384"/>
        <v>0</v>
      </c>
      <c r="X679" s="91">
        <f t="shared" si="384"/>
        <v>2.2790000000000001E-2</v>
      </c>
      <c r="Y679" s="91">
        <f t="shared" si="384"/>
        <v>5.1569999999999998E-2</v>
      </c>
      <c r="Z679" s="91">
        <f t="shared" si="384"/>
        <v>8.0699999999999994E-2</v>
      </c>
      <c r="AA679" s="91">
        <f t="shared" si="384"/>
        <v>0.22638</v>
      </c>
    </row>
    <row r="680" spans="1:27" ht="12.75" hidden="1" customHeight="1" outlineLevel="1" x14ac:dyDescent="0.3">
      <c r="A680" s="99" t="s">
        <v>2937</v>
      </c>
      <c r="B680" s="63" t="s">
        <v>238</v>
      </c>
      <c r="C680" s="43" t="s">
        <v>79</v>
      </c>
      <c r="D680" s="44">
        <v>97.14</v>
      </c>
      <c r="E680" s="44">
        <v>12.35</v>
      </c>
      <c r="F680" s="44">
        <v>0</v>
      </c>
      <c r="G680" s="44">
        <v>0</v>
      </c>
      <c r="H680" s="44">
        <v>0</v>
      </c>
      <c r="I680" s="44">
        <v>0</v>
      </c>
      <c r="J680" s="44">
        <v>0</v>
      </c>
      <c r="K680" s="44">
        <v>0</v>
      </c>
      <c r="L680" s="44">
        <v>0</v>
      </c>
      <c r="M680" s="44">
        <v>0</v>
      </c>
      <c r="N680" s="44">
        <v>0</v>
      </c>
      <c r="O680" s="44">
        <v>0.39</v>
      </c>
      <c r="P680" s="44">
        <v>2.6</v>
      </c>
      <c r="Q680" s="44">
        <v>1.81</v>
      </c>
      <c r="R680" s="44">
        <v>0.65</v>
      </c>
      <c r="S680" s="44">
        <v>0</v>
      </c>
      <c r="T680" s="44">
        <v>0.13</v>
      </c>
      <c r="U680" s="44">
        <v>0</v>
      </c>
      <c r="V680" s="44">
        <v>12.77</v>
      </c>
      <c r="W680" s="44">
        <v>0</v>
      </c>
      <c r="X680" s="44">
        <v>22.79</v>
      </c>
      <c r="Y680" s="44">
        <v>51.57</v>
      </c>
      <c r="Z680" s="44">
        <v>80.7</v>
      </c>
      <c r="AA680" s="44">
        <v>226.38</v>
      </c>
    </row>
    <row r="681" spans="1:27" ht="13.8" collapsed="1" x14ac:dyDescent="0.3">
      <c r="A681" s="98" t="s">
        <v>2938</v>
      </c>
      <c r="B681" s="28" t="str">
        <f>"09"&amp;"."&amp;$B$753&amp;"."&amp;$B$754</f>
        <v>09.02.2024</v>
      </c>
      <c r="C681" s="90" t="s">
        <v>76</v>
      </c>
      <c r="D681" s="91">
        <f>ROUND((D682)/1000,5)</f>
        <v>2.027E-2</v>
      </c>
      <c r="E681" s="91">
        <f t="shared" ref="E681:AA681" si="385">ROUND((E682)/1000,5)</f>
        <v>1.306E-2</v>
      </c>
      <c r="F681" s="91">
        <f t="shared" si="385"/>
        <v>0</v>
      </c>
      <c r="G681" s="91">
        <f t="shared" si="385"/>
        <v>0</v>
      </c>
      <c r="H681" s="91">
        <f t="shared" si="385"/>
        <v>0</v>
      </c>
      <c r="I681" s="91">
        <f t="shared" si="385"/>
        <v>0</v>
      </c>
      <c r="J681" s="91">
        <f t="shared" si="385"/>
        <v>0</v>
      </c>
      <c r="K681" s="91">
        <f t="shared" si="385"/>
        <v>0</v>
      </c>
      <c r="L681" s="91">
        <f t="shared" si="385"/>
        <v>0</v>
      </c>
      <c r="M681" s="91">
        <f t="shared" si="385"/>
        <v>0</v>
      </c>
      <c r="N681" s="91">
        <f t="shared" si="385"/>
        <v>0</v>
      </c>
      <c r="O681" s="91">
        <f t="shared" si="385"/>
        <v>0</v>
      </c>
      <c r="P681" s="91">
        <f t="shared" si="385"/>
        <v>0</v>
      </c>
      <c r="Q681" s="91">
        <f t="shared" si="385"/>
        <v>0</v>
      </c>
      <c r="R681" s="91">
        <f t="shared" si="385"/>
        <v>0</v>
      </c>
      <c r="S681" s="91">
        <f t="shared" si="385"/>
        <v>4.7200000000000002E-3</v>
      </c>
      <c r="T681" s="91">
        <f t="shared" si="385"/>
        <v>2.6769999999999999E-2</v>
      </c>
      <c r="U681" s="91">
        <f t="shared" si="385"/>
        <v>0</v>
      </c>
      <c r="V681" s="91">
        <f t="shared" si="385"/>
        <v>0</v>
      </c>
      <c r="W681" s="91">
        <f t="shared" si="385"/>
        <v>0</v>
      </c>
      <c r="X681" s="91">
        <f t="shared" si="385"/>
        <v>2.6329999999999999E-2</v>
      </c>
      <c r="Y681" s="91">
        <f t="shared" si="385"/>
        <v>6.7750000000000005E-2</v>
      </c>
      <c r="Z681" s="91">
        <f t="shared" si="385"/>
        <v>1.321E-2</v>
      </c>
      <c r="AA681" s="91">
        <f t="shared" si="385"/>
        <v>9.8210000000000006E-2</v>
      </c>
    </row>
    <row r="682" spans="1:27" ht="12.75" hidden="1" customHeight="1" outlineLevel="1" x14ac:dyDescent="0.3">
      <c r="A682" s="99" t="s">
        <v>2939</v>
      </c>
      <c r="B682" s="63" t="s">
        <v>238</v>
      </c>
      <c r="C682" s="43" t="s">
        <v>79</v>
      </c>
      <c r="D682" s="44">
        <v>20.27</v>
      </c>
      <c r="E682" s="44">
        <v>13.06</v>
      </c>
      <c r="F682" s="44">
        <v>0</v>
      </c>
      <c r="G682" s="44">
        <v>0</v>
      </c>
      <c r="H682" s="44">
        <v>0</v>
      </c>
      <c r="I682" s="44">
        <v>0</v>
      </c>
      <c r="J682" s="44">
        <v>0</v>
      </c>
      <c r="K682" s="44">
        <v>0</v>
      </c>
      <c r="L682" s="44">
        <v>0</v>
      </c>
      <c r="M682" s="44">
        <v>0</v>
      </c>
      <c r="N682" s="44">
        <v>0</v>
      </c>
      <c r="O682" s="44">
        <v>0</v>
      </c>
      <c r="P682" s="44">
        <v>0</v>
      </c>
      <c r="Q682" s="44">
        <v>0</v>
      </c>
      <c r="R682" s="44">
        <v>0</v>
      </c>
      <c r="S682" s="44">
        <v>4.72</v>
      </c>
      <c r="T682" s="44">
        <v>26.77</v>
      </c>
      <c r="U682" s="44">
        <v>0</v>
      </c>
      <c r="V682" s="44">
        <v>0</v>
      </c>
      <c r="W682" s="44">
        <v>0</v>
      </c>
      <c r="X682" s="44">
        <v>26.33</v>
      </c>
      <c r="Y682" s="44">
        <v>67.75</v>
      </c>
      <c r="Z682" s="44">
        <v>13.21</v>
      </c>
      <c r="AA682" s="44">
        <v>98.21</v>
      </c>
    </row>
    <row r="683" spans="1:27" ht="13.8" collapsed="1" x14ac:dyDescent="0.3">
      <c r="A683" s="98" t="s">
        <v>2940</v>
      </c>
      <c r="B683" s="28" t="str">
        <f>"10"&amp;"."&amp;$B$753&amp;"."&amp;$B$754</f>
        <v>10.02.2024</v>
      </c>
      <c r="C683" s="90" t="s">
        <v>76</v>
      </c>
      <c r="D683" s="91">
        <f>ROUND((D684)/1000,5)</f>
        <v>2.189E-2</v>
      </c>
      <c r="E683" s="91">
        <f t="shared" ref="E683:AA683" si="386">ROUND((E684)/1000,5)</f>
        <v>0</v>
      </c>
      <c r="F683" s="91">
        <f t="shared" si="386"/>
        <v>0</v>
      </c>
      <c r="G683" s="91">
        <f t="shared" si="386"/>
        <v>0</v>
      </c>
      <c r="H683" s="91">
        <f t="shared" si="386"/>
        <v>0</v>
      </c>
      <c r="I683" s="91">
        <f t="shared" si="386"/>
        <v>0</v>
      </c>
      <c r="J683" s="91">
        <f t="shared" si="386"/>
        <v>0</v>
      </c>
      <c r="K683" s="91">
        <f t="shared" si="386"/>
        <v>0</v>
      </c>
      <c r="L683" s="91">
        <f t="shared" si="386"/>
        <v>0</v>
      </c>
      <c r="M683" s="91">
        <f t="shared" si="386"/>
        <v>0</v>
      </c>
      <c r="N683" s="91">
        <f t="shared" si="386"/>
        <v>0</v>
      </c>
      <c r="O683" s="91">
        <f t="shared" si="386"/>
        <v>0</v>
      </c>
      <c r="P683" s="91">
        <f t="shared" si="386"/>
        <v>0</v>
      </c>
      <c r="Q683" s="91">
        <f t="shared" si="386"/>
        <v>0</v>
      </c>
      <c r="R683" s="91">
        <f t="shared" si="386"/>
        <v>0</v>
      </c>
      <c r="S683" s="91">
        <f t="shared" si="386"/>
        <v>3.993E-2</v>
      </c>
      <c r="T683" s="91">
        <f t="shared" si="386"/>
        <v>3.6110000000000003E-2</v>
      </c>
      <c r="U683" s="91">
        <f t="shared" si="386"/>
        <v>0</v>
      </c>
      <c r="V683" s="91">
        <f t="shared" si="386"/>
        <v>1.8450000000000001E-2</v>
      </c>
      <c r="W683" s="91">
        <f t="shared" si="386"/>
        <v>0.17571000000000001</v>
      </c>
      <c r="X683" s="91">
        <f t="shared" si="386"/>
        <v>6.4799999999999996E-2</v>
      </c>
      <c r="Y683" s="91">
        <f t="shared" si="386"/>
        <v>1.6199999999999999E-3</v>
      </c>
      <c r="Z683" s="91">
        <f t="shared" si="386"/>
        <v>0.15079000000000001</v>
      </c>
      <c r="AA683" s="91">
        <f t="shared" si="386"/>
        <v>2.6440000000000002E-2</v>
      </c>
    </row>
    <row r="684" spans="1:27" ht="12.75" hidden="1" customHeight="1" outlineLevel="1" x14ac:dyDescent="0.3">
      <c r="A684" s="99" t="s">
        <v>2941</v>
      </c>
      <c r="B684" s="63" t="s">
        <v>238</v>
      </c>
      <c r="C684" s="43" t="s">
        <v>79</v>
      </c>
      <c r="D684" s="44">
        <v>21.89</v>
      </c>
      <c r="E684" s="44">
        <v>0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0</v>
      </c>
      <c r="L684" s="44">
        <v>0</v>
      </c>
      <c r="M684" s="44">
        <v>0</v>
      </c>
      <c r="N684" s="44">
        <v>0</v>
      </c>
      <c r="O684" s="44">
        <v>0</v>
      </c>
      <c r="P684" s="44">
        <v>0</v>
      </c>
      <c r="Q684" s="44">
        <v>0</v>
      </c>
      <c r="R684" s="44">
        <v>0</v>
      </c>
      <c r="S684" s="44">
        <v>39.93</v>
      </c>
      <c r="T684" s="44">
        <v>36.11</v>
      </c>
      <c r="U684" s="44">
        <v>0</v>
      </c>
      <c r="V684" s="44">
        <v>18.45</v>
      </c>
      <c r="W684" s="44">
        <v>175.71</v>
      </c>
      <c r="X684" s="44">
        <v>64.8</v>
      </c>
      <c r="Y684" s="44">
        <v>1.62</v>
      </c>
      <c r="Z684" s="44">
        <v>150.79</v>
      </c>
      <c r="AA684" s="44">
        <v>26.44</v>
      </c>
    </row>
    <row r="685" spans="1:27" ht="13.8" collapsed="1" x14ac:dyDescent="0.3">
      <c r="A685" s="98" t="s">
        <v>2942</v>
      </c>
      <c r="B685" s="28" t="str">
        <f>"11"&amp;"."&amp;$B$753&amp;"."&amp;$B$754</f>
        <v>11.02.2024</v>
      </c>
      <c r="C685" s="90" t="s">
        <v>76</v>
      </c>
      <c r="D685" s="91">
        <f>ROUND((D686)/1000,5)</f>
        <v>9.6600000000000002E-3</v>
      </c>
      <c r="E685" s="91">
        <f t="shared" ref="E685:AA685" si="387">ROUND((E686)/1000,5)</f>
        <v>0</v>
      </c>
      <c r="F685" s="91">
        <f t="shared" si="387"/>
        <v>0</v>
      </c>
      <c r="G685" s="91">
        <f t="shared" si="387"/>
        <v>0</v>
      </c>
      <c r="H685" s="91">
        <f t="shared" si="387"/>
        <v>0</v>
      </c>
      <c r="I685" s="91">
        <f t="shared" si="387"/>
        <v>0</v>
      </c>
      <c r="J685" s="91">
        <f t="shared" si="387"/>
        <v>0</v>
      </c>
      <c r="K685" s="91">
        <f t="shared" si="387"/>
        <v>0</v>
      </c>
      <c r="L685" s="91">
        <f t="shared" si="387"/>
        <v>0</v>
      </c>
      <c r="M685" s="91">
        <f t="shared" si="387"/>
        <v>0</v>
      </c>
      <c r="N685" s="91">
        <f t="shared" si="387"/>
        <v>0</v>
      </c>
      <c r="O685" s="91">
        <f t="shared" si="387"/>
        <v>0</v>
      </c>
      <c r="P685" s="91">
        <f t="shared" si="387"/>
        <v>0</v>
      </c>
      <c r="Q685" s="91">
        <f t="shared" si="387"/>
        <v>0</v>
      </c>
      <c r="R685" s="91">
        <f t="shared" si="387"/>
        <v>0</v>
      </c>
      <c r="S685" s="91">
        <f t="shared" si="387"/>
        <v>0</v>
      </c>
      <c r="T685" s="91">
        <f t="shared" si="387"/>
        <v>0</v>
      </c>
      <c r="U685" s="91">
        <f t="shared" si="387"/>
        <v>0</v>
      </c>
      <c r="V685" s="91">
        <f t="shared" si="387"/>
        <v>0</v>
      </c>
      <c r="W685" s="91">
        <f t="shared" si="387"/>
        <v>0</v>
      </c>
      <c r="X685" s="91">
        <f t="shared" si="387"/>
        <v>5.8229999999999997E-2</v>
      </c>
      <c r="Y685" s="91">
        <f t="shared" si="387"/>
        <v>0.13591</v>
      </c>
      <c r="Z685" s="91">
        <f t="shared" si="387"/>
        <v>0.23118</v>
      </c>
      <c r="AA685" s="91">
        <f t="shared" si="387"/>
        <v>0.15476999999999999</v>
      </c>
    </row>
    <row r="686" spans="1:27" ht="12.75" hidden="1" customHeight="1" outlineLevel="1" x14ac:dyDescent="0.3">
      <c r="A686" s="99" t="s">
        <v>2943</v>
      </c>
      <c r="B686" s="63" t="s">
        <v>238</v>
      </c>
      <c r="C686" s="43" t="s">
        <v>79</v>
      </c>
      <c r="D686" s="44">
        <v>9.66</v>
      </c>
      <c r="E686" s="44">
        <v>0</v>
      </c>
      <c r="F686" s="44">
        <v>0</v>
      </c>
      <c r="G686" s="44">
        <v>0</v>
      </c>
      <c r="H686" s="44">
        <v>0</v>
      </c>
      <c r="I686" s="44">
        <v>0</v>
      </c>
      <c r="J686" s="44">
        <v>0</v>
      </c>
      <c r="K686" s="44">
        <v>0</v>
      </c>
      <c r="L686" s="44">
        <v>0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58.23</v>
      </c>
      <c r="Y686" s="44">
        <v>135.91</v>
      </c>
      <c r="Z686" s="44">
        <v>231.18</v>
      </c>
      <c r="AA686" s="44">
        <v>154.77000000000001</v>
      </c>
    </row>
    <row r="687" spans="1:27" ht="13.8" collapsed="1" x14ac:dyDescent="0.3">
      <c r="A687" s="98" t="s">
        <v>2944</v>
      </c>
      <c r="B687" s="28" t="str">
        <f>"12"&amp;"."&amp;$B$753&amp;"."&amp;$B$754</f>
        <v>12.02.2024</v>
      </c>
      <c r="C687" s="90" t="s">
        <v>76</v>
      </c>
      <c r="D687" s="91">
        <f>ROUND((D688)/1000,5)</f>
        <v>7.0510000000000003E-2</v>
      </c>
      <c r="E687" s="91">
        <f t="shared" ref="E687:AA687" si="388">ROUND((E688)/1000,5)</f>
        <v>0.11282</v>
      </c>
      <c r="F687" s="91">
        <f t="shared" si="388"/>
        <v>8.8800000000000004E-2</v>
      </c>
      <c r="G687" s="91">
        <f t="shared" si="388"/>
        <v>2.1299999999999999E-2</v>
      </c>
      <c r="H687" s="91">
        <f t="shared" si="388"/>
        <v>0</v>
      </c>
      <c r="I687" s="91">
        <f t="shared" si="388"/>
        <v>0</v>
      </c>
      <c r="J687" s="91">
        <f t="shared" si="388"/>
        <v>0</v>
      </c>
      <c r="K687" s="91">
        <f t="shared" si="388"/>
        <v>0</v>
      </c>
      <c r="L687" s="91">
        <f t="shared" si="388"/>
        <v>0</v>
      </c>
      <c r="M687" s="91">
        <f t="shared" si="388"/>
        <v>0</v>
      </c>
      <c r="N687" s="91">
        <f t="shared" si="388"/>
        <v>0</v>
      </c>
      <c r="O687" s="91">
        <f t="shared" si="388"/>
        <v>0</v>
      </c>
      <c r="P687" s="91">
        <f t="shared" si="388"/>
        <v>0</v>
      </c>
      <c r="Q687" s="91">
        <f t="shared" si="388"/>
        <v>0</v>
      </c>
      <c r="R687" s="91">
        <f t="shared" si="388"/>
        <v>0</v>
      </c>
      <c r="S687" s="91">
        <f t="shared" si="388"/>
        <v>0</v>
      </c>
      <c r="T687" s="91">
        <f t="shared" si="388"/>
        <v>0</v>
      </c>
      <c r="U687" s="91">
        <f t="shared" si="388"/>
        <v>0</v>
      </c>
      <c r="V687" s="91">
        <f t="shared" si="388"/>
        <v>0</v>
      </c>
      <c r="W687" s="91">
        <f t="shared" si="388"/>
        <v>6.8129999999999996E-2</v>
      </c>
      <c r="X687" s="91">
        <f t="shared" si="388"/>
        <v>7.3190000000000005E-2</v>
      </c>
      <c r="Y687" s="91">
        <f t="shared" si="388"/>
        <v>0.20355999999999999</v>
      </c>
      <c r="Z687" s="91">
        <f t="shared" si="388"/>
        <v>0.33650000000000002</v>
      </c>
      <c r="AA687" s="91">
        <f t="shared" si="388"/>
        <v>0.20562</v>
      </c>
    </row>
    <row r="688" spans="1:27" ht="12.75" hidden="1" customHeight="1" outlineLevel="1" x14ac:dyDescent="0.3">
      <c r="A688" s="99" t="s">
        <v>2945</v>
      </c>
      <c r="B688" s="63" t="s">
        <v>238</v>
      </c>
      <c r="C688" s="43" t="s">
        <v>79</v>
      </c>
      <c r="D688" s="44">
        <v>70.510000000000005</v>
      </c>
      <c r="E688" s="44">
        <v>112.82</v>
      </c>
      <c r="F688" s="44">
        <v>88.8</v>
      </c>
      <c r="G688" s="44">
        <v>21.3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4">
        <v>68.13</v>
      </c>
      <c r="X688" s="44">
        <v>73.19</v>
      </c>
      <c r="Y688" s="44">
        <v>203.56</v>
      </c>
      <c r="Z688" s="44">
        <v>336.5</v>
      </c>
      <c r="AA688" s="44">
        <v>205.62</v>
      </c>
    </row>
    <row r="689" spans="1:27" ht="13.8" collapsed="1" x14ac:dyDescent="0.3">
      <c r="A689" s="98" t="s">
        <v>2946</v>
      </c>
      <c r="B689" s="28" t="str">
        <f>"13"&amp;"."&amp;$B$753&amp;"."&amp;$B$754</f>
        <v>13.02.2024</v>
      </c>
      <c r="C689" s="90" t="s">
        <v>76</v>
      </c>
      <c r="D689" s="91">
        <f>ROUND((D690)/1000,5)</f>
        <v>6.8199999999999997E-2</v>
      </c>
      <c r="E689" s="91">
        <f t="shared" ref="E689:AA689" si="389">ROUND((E690)/1000,5)</f>
        <v>3.048E-2</v>
      </c>
      <c r="F689" s="91">
        <f t="shared" si="389"/>
        <v>1.17E-2</v>
      </c>
      <c r="G689" s="91">
        <f t="shared" si="389"/>
        <v>0</v>
      </c>
      <c r="H689" s="91">
        <f t="shared" si="389"/>
        <v>0</v>
      </c>
      <c r="I689" s="91">
        <f t="shared" si="389"/>
        <v>0</v>
      </c>
      <c r="J689" s="91">
        <f t="shared" si="389"/>
        <v>0</v>
      </c>
      <c r="K689" s="91">
        <f t="shared" si="389"/>
        <v>0</v>
      </c>
      <c r="L689" s="91">
        <f t="shared" si="389"/>
        <v>0</v>
      </c>
      <c r="M689" s="91">
        <f t="shared" si="389"/>
        <v>0</v>
      </c>
      <c r="N689" s="91">
        <f t="shared" si="389"/>
        <v>0</v>
      </c>
      <c r="O689" s="91">
        <f t="shared" si="389"/>
        <v>0</v>
      </c>
      <c r="P689" s="91">
        <f t="shared" si="389"/>
        <v>0</v>
      </c>
      <c r="Q689" s="91">
        <f t="shared" si="389"/>
        <v>0</v>
      </c>
      <c r="R689" s="91">
        <f t="shared" si="389"/>
        <v>0</v>
      </c>
      <c r="S689" s="91">
        <f t="shared" si="389"/>
        <v>0</v>
      </c>
      <c r="T689" s="91">
        <f t="shared" si="389"/>
        <v>0</v>
      </c>
      <c r="U689" s="91">
        <f t="shared" si="389"/>
        <v>0</v>
      </c>
      <c r="V689" s="91">
        <f t="shared" si="389"/>
        <v>0</v>
      </c>
      <c r="W689" s="91">
        <f t="shared" si="389"/>
        <v>7.288E-2</v>
      </c>
      <c r="X689" s="91">
        <f t="shared" si="389"/>
        <v>2.316E-2</v>
      </c>
      <c r="Y689" s="91">
        <f t="shared" si="389"/>
        <v>0.25208000000000003</v>
      </c>
      <c r="Z689" s="91">
        <f t="shared" si="389"/>
        <v>6.3060000000000005E-2</v>
      </c>
      <c r="AA689" s="91">
        <f t="shared" si="389"/>
        <v>2.3449999999999999E-2</v>
      </c>
    </row>
    <row r="690" spans="1:27" ht="12.75" hidden="1" customHeight="1" outlineLevel="1" x14ac:dyDescent="0.3">
      <c r="A690" s="99" t="s">
        <v>2947</v>
      </c>
      <c r="B690" s="63" t="s">
        <v>238</v>
      </c>
      <c r="C690" s="43" t="s">
        <v>79</v>
      </c>
      <c r="D690" s="44">
        <v>68.2</v>
      </c>
      <c r="E690" s="44">
        <v>30.48</v>
      </c>
      <c r="F690" s="44">
        <v>11.7</v>
      </c>
      <c r="G690" s="44">
        <v>0</v>
      </c>
      <c r="H690" s="44">
        <v>0</v>
      </c>
      <c r="I690" s="44">
        <v>0</v>
      </c>
      <c r="J690" s="44">
        <v>0</v>
      </c>
      <c r="K690" s="44"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72.88</v>
      </c>
      <c r="X690" s="44">
        <v>23.16</v>
      </c>
      <c r="Y690" s="44">
        <v>252.08</v>
      </c>
      <c r="Z690" s="44">
        <v>63.06</v>
      </c>
      <c r="AA690" s="44">
        <v>23.45</v>
      </c>
    </row>
    <row r="691" spans="1:27" ht="13.8" collapsed="1" x14ac:dyDescent="0.3">
      <c r="A691" s="98" t="s">
        <v>2948</v>
      </c>
      <c r="B691" s="28" t="str">
        <f>"14"&amp;"."&amp;$B$753&amp;"."&amp;$B$754</f>
        <v>14.02.2024</v>
      </c>
      <c r="C691" s="90" t="s">
        <v>76</v>
      </c>
      <c r="D691" s="91">
        <f>ROUND((D692)/1000,5)</f>
        <v>6.7640000000000006E-2</v>
      </c>
      <c r="E691" s="91">
        <f t="shared" ref="E691:AA691" si="390">ROUND((E692)/1000,5)</f>
        <v>0.11019</v>
      </c>
      <c r="F691" s="91">
        <f t="shared" si="390"/>
        <v>4.8099999999999997E-2</v>
      </c>
      <c r="G691" s="91">
        <f t="shared" si="390"/>
        <v>3.4770000000000002E-2</v>
      </c>
      <c r="H691" s="91">
        <f t="shared" si="390"/>
        <v>0</v>
      </c>
      <c r="I691" s="91">
        <f t="shared" si="390"/>
        <v>0</v>
      </c>
      <c r="J691" s="91">
        <f t="shared" si="390"/>
        <v>0</v>
      </c>
      <c r="K691" s="91">
        <f t="shared" si="390"/>
        <v>0</v>
      </c>
      <c r="L691" s="91">
        <f t="shared" si="390"/>
        <v>0</v>
      </c>
      <c r="M691" s="91">
        <f t="shared" si="390"/>
        <v>0</v>
      </c>
      <c r="N691" s="91">
        <f t="shared" si="390"/>
        <v>0</v>
      </c>
      <c r="O691" s="91">
        <f t="shared" si="390"/>
        <v>0</v>
      </c>
      <c r="P691" s="91">
        <f t="shared" si="390"/>
        <v>0</v>
      </c>
      <c r="Q691" s="91">
        <f t="shared" si="390"/>
        <v>0</v>
      </c>
      <c r="R691" s="91">
        <f t="shared" si="390"/>
        <v>0</v>
      </c>
      <c r="S691" s="91">
        <f t="shared" si="390"/>
        <v>0</v>
      </c>
      <c r="T691" s="91">
        <f t="shared" si="390"/>
        <v>0</v>
      </c>
      <c r="U691" s="91">
        <f t="shared" si="390"/>
        <v>0</v>
      </c>
      <c r="V691" s="91">
        <f t="shared" si="390"/>
        <v>0</v>
      </c>
      <c r="W691" s="91">
        <f t="shared" si="390"/>
        <v>0</v>
      </c>
      <c r="X691" s="91">
        <f t="shared" si="390"/>
        <v>1.8849999999999999E-2</v>
      </c>
      <c r="Y691" s="91">
        <f t="shared" si="390"/>
        <v>0.19245000000000001</v>
      </c>
      <c r="Z691" s="91">
        <f t="shared" si="390"/>
        <v>0.17297000000000001</v>
      </c>
      <c r="AA691" s="91">
        <f t="shared" si="390"/>
        <v>9.5810000000000006E-2</v>
      </c>
    </row>
    <row r="692" spans="1:27" ht="12.75" hidden="1" customHeight="1" outlineLevel="1" x14ac:dyDescent="0.3">
      <c r="A692" s="99" t="s">
        <v>2949</v>
      </c>
      <c r="B692" s="63" t="s">
        <v>238</v>
      </c>
      <c r="C692" s="43" t="s">
        <v>79</v>
      </c>
      <c r="D692" s="44">
        <v>67.64</v>
      </c>
      <c r="E692" s="44">
        <v>110.19</v>
      </c>
      <c r="F692" s="44">
        <v>48.1</v>
      </c>
      <c r="G692" s="44">
        <v>34.770000000000003</v>
      </c>
      <c r="H692" s="44">
        <v>0</v>
      </c>
      <c r="I692" s="44">
        <v>0</v>
      </c>
      <c r="J692" s="44">
        <v>0</v>
      </c>
      <c r="K692" s="44"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</v>
      </c>
      <c r="W692" s="44">
        <v>0</v>
      </c>
      <c r="X692" s="44">
        <v>18.850000000000001</v>
      </c>
      <c r="Y692" s="44">
        <v>192.45</v>
      </c>
      <c r="Z692" s="44">
        <v>172.97</v>
      </c>
      <c r="AA692" s="44">
        <v>95.81</v>
      </c>
    </row>
    <row r="693" spans="1:27" ht="13.8" collapsed="1" x14ac:dyDescent="0.3">
      <c r="A693" s="98" t="s">
        <v>2950</v>
      </c>
      <c r="B693" s="28" t="str">
        <f>"15"&amp;"."&amp;$B$753&amp;"."&amp;$B$754</f>
        <v>15.02.2024</v>
      </c>
      <c r="C693" s="90" t="s">
        <v>76</v>
      </c>
      <c r="D693" s="91">
        <f>ROUND((D694)/1000,5)</f>
        <v>6.8320000000000006E-2</v>
      </c>
      <c r="E693" s="91">
        <f t="shared" ref="E693:AA693" si="391">ROUND((E694)/1000,5)</f>
        <v>0.20713999999999999</v>
      </c>
      <c r="F693" s="91">
        <f t="shared" si="391"/>
        <v>7.5789999999999996E-2</v>
      </c>
      <c r="G693" s="91">
        <f t="shared" si="391"/>
        <v>0</v>
      </c>
      <c r="H693" s="91">
        <f t="shared" si="391"/>
        <v>0</v>
      </c>
      <c r="I693" s="91">
        <f t="shared" si="391"/>
        <v>0</v>
      </c>
      <c r="J693" s="91">
        <f t="shared" si="391"/>
        <v>0</v>
      </c>
      <c r="K693" s="91">
        <f t="shared" si="391"/>
        <v>0</v>
      </c>
      <c r="L693" s="91">
        <f t="shared" si="391"/>
        <v>0</v>
      </c>
      <c r="M693" s="91">
        <f t="shared" si="391"/>
        <v>2.9999999999999997E-4</v>
      </c>
      <c r="N693" s="91">
        <f t="shared" si="391"/>
        <v>5.6600000000000001E-3</v>
      </c>
      <c r="O693" s="91">
        <f t="shared" si="391"/>
        <v>3.0000000000000001E-5</v>
      </c>
      <c r="P693" s="91">
        <f t="shared" si="391"/>
        <v>0</v>
      </c>
      <c r="Q693" s="91">
        <f t="shared" si="391"/>
        <v>0</v>
      </c>
      <c r="R693" s="91">
        <f t="shared" si="391"/>
        <v>0</v>
      </c>
      <c r="S693" s="91">
        <f t="shared" si="391"/>
        <v>6.9999999999999994E-5</v>
      </c>
      <c r="T693" s="91">
        <f t="shared" si="391"/>
        <v>1.1299999999999999E-3</v>
      </c>
      <c r="U693" s="91">
        <f t="shared" si="391"/>
        <v>1.0000000000000001E-5</v>
      </c>
      <c r="V693" s="91">
        <f t="shared" si="391"/>
        <v>0</v>
      </c>
      <c r="W693" s="91">
        <f t="shared" si="391"/>
        <v>5.2449999999999997E-2</v>
      </c>
      <c r="X693" s="91">
        <f t="shared" si="391"/>
        <v>4.2450000000000002E-2</v>
      </c>
      <c r="Y693" s="91">
        <f t="shared" si="391"/>
        <v>5.1560000000000002E-2</v>
      </c>
      <c r="Z693" s="91">
        <f t="shared" si="391"/>
        <v>2.9499999999999998E-2</v>
      </c>
      <c r="AA693" s="91">
        <f t="shared" si="391"/>
        <v>3.6409999999999998E-2</v>
      </c>
    </row>
    <row r="694" spans="1:27" ht="12.75" hidden="1" customHeight="1" outlineLevel="1" x14ac:dyDescent="0.3">
      <c r="A694" s="99" t="s">
        <v>2951</v>
      </c>
      <c r="B694" s="63" t="s">
        <v>238</v>
      </c>
      <c r="C694" s="43" t="s">
        <v>79</v>
      </c>
      <c r="D694" s="44">
        <v>68.319999999999993</v>
      </c>
      <c r="E694" s="44">
        <v>207.14</v>
      </c>
      <c r="F694" s="44">
        <v>75.790000000000006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0.3</v>
      </c>
      <c r="N694" s="44">
        <v>5.66</v>
      </c>
      <c r="O694" s="44">
        <v>0.03</v>
      </c>
      <c r="P694" s="44">
        <v>0</v>
      </c>
      <c r="Q694" s="44">
        <v>0</v>
      </c>
      <c r="R694" s="44">
        <v>0</v>
      </c>
      <c r="S694" s="44">
        <v>7.0000000000000007E-2</v>
      </c>
      <c r="T694" s="44">
        <v>1.1299999999999999</v>
      </c>
      <c r="U694" s="44">
        <v>0.01</v>
      </c>
      <c r="V694" s="44">
        <v>0</v>
      </c>
      <c r="W694" s="44">
        <v>52.45</v>
      </c>
      <c r="X694" s="44">
        <v>42.45</v>
      </c>
      <c r="Y694" s="44">
        <v>51.56</v>
      </c>
      <c r="Z694" s="44">
        <v>29.5</v>
      </c>
      <c r="AA694" s="44">
        <v>36.409999999999997</v>
      </c>
    </row>
    <row r="695" spans="1:27" ht="13.8" collapsed="1" x14ac:dyDescent="0.3">
      <c r="A695" s="98" t="s">
        <v>2952</v>
      </c>
      <c r="B695" s="28" t="str">
        <f>"16"&amp;"."&amp;$B$753&amp;"."&amp;$B$754</f>
        <v>16.02.2024</v>
      </c>
      <c r="C695" s="90" t="s">
        <v>76</v>
      </c>
      <c r="D695" s="91">
        <f>ROUND((D696)/1000,5)</f>
        <v>1.9359999999999999E-2</v>
      </c>
      <c r="E695" s="91">
        <f t="shared" ref="E695:AA695" si="392">ROUND((E696)/1000,5)</f>
        <v>0</v>
      </c>
      <c r="F695" s="91">
        <f t="shared" si="392"/>
        <v>0</v>
      </c>
      <c r="G695" s="91">
        <f t="shared" si="392"/>
        <v>0</v>
      </c>
      <c r="H695" s="91">
        <f t="shared" si="392"/>
        <v>0</v>
      </c>
      <c r="I695" s="91">
        <f t="shared" si="392"/>
        <v>0</v>
      </c>
      <c r="J695" s="91">
        <f t="shared" si="392"/>
        <v>0</v>
      </c>
      <c r="K695" s="91">
        <f t="shared" si="392"/>
        <v>0</v>
      </c>
      <c r="L695" s="91">
        <f t="shared" si="392"/>
        <v>0</v>
      </c>
      <c r="M695" s="91">
        <f t="shared" si="392"/>
        <v>0.18149000000000001</v>
      </c>
      <c r="N695" s="91">
        <f t="shared" si="392"/>
        <v>0.15916</v>
      </c>
      <c r="O695" s="91">
        <f t="shared" si="392"/>
        <v>0.15642</v>
      </c>
      <c r="P695" s="91">
        <f t="shared" si="392"/>
        <v>0.15178</v>
      </c>
      <c r="Q695" s="91">
        <f t="shared" si="392"/>
        <v>0</v>
      </c>
      <c r="R695" s="91">
        <f t="shared" si="392"/>
        <v>0</v>
      </c>
      <c r="S695" s="91">
        <f t="shared" si="392"/>
        <v>0</v>
      </c>
      <c r="T695" s="91">
        <f t="shared" si="392"/>
        <v>0</v>
      </c>
      <c r="U695" s="91">
        <f t="shared" si="392"/>
        <v>9.8700000000000003E-3</v>
      </c>
      <c r="V695" s="91">
        <f t="shared" si="392"/>
        <v>0</v>
      </c>
      <c r="W695" s="91">
        <f t="shared" si="392"/>
        <v>0</v>
      </c>
      <c r="X695" s="91">
        <f t="shared" si="392"/>
        <v>0</v>
      </c>
      <c r="Y695" s="91">
        <f t="shared" si="392"/>
        <v>0</v>
      </c>
      <c r="Z695" s="91">
        <f t="shared" si="392"/>
        <v>0.20394999999999999</v>
      </c>
      <c r="AA695" s="91">
        <f t="shared" si="392"/>
        <v>2.9919999999999999E-2</v>
      </c>
    </row>
    <row r="696" spans="1:27" ht="12.75" hidden="1" customHeight="1" outlineLevel="1" x14ac:dyDescent="0.3">
      <c r="A696" s="99" t="s">
        <v>2953</v>
      </c>
      <c r="B696" s="63" t="s">
        <v>238</v>
      </c>
      <c r="C696" s="43" t="s">
        <v>79</v>
      </c>
      <c r="D696" s="44">
        <v>19.36</v>
      </c>
      <c r="E696" s="44">
        <v>0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181.49</v>
      </c>
      <c r="N696" s="44">
        <v>159.16</v>
      </c>
      <c r="O696" s="44">
        <v>156.41999999999999</v>
      </c>
      <c r="P696" s="44">
        <v>151.78</v>
      </c>
      <c r="Q696" s="44">
        <v>0</v>
      </c>
      <c r="R696" s="44">
        <v>0</v>
      </c>
      <c r="S696" s="44">
        <v>0</v>
      </c>
      <c r="T696" s="44">
        <v>0</v>
      </c>
      <c r="U696" s="44">
        <v>9.8699999999999992</v>
      </c>
      <c r="V696" s="44">
        <v>0</v>
      </c>
      <c r="W696" s="44">
        <v>0</v>
      </c>
      <c r="X696" s="44">
        <v>0</v>
      </c>
      <c r="Y696" s="44">
        <v>0</v>
      </c>
      <c r="Z696" s="44">
        <v>203.95</v>
      </c>
      <c r="AA696" s="44">
        <v>29.92</v>
      </c>
    </row>
    <row r="697" spans="1:27" ht="13.8" collapsed="1" x14ac:dyDescent="0.3">
      <c r="A697" s="98" t="s">
        <v>2954</v>
      </c>
      <c r="B697" s="28" t="str">
        <f>"17"&amp;"."&amp;$B$753&amp;"."&amp;$B$754</f>
        <v>17.02.2024</v>
      </c>
      <c r="C697" s="90" t="s">
        <v>76</v>
      </c>
      <c r="D697" s="91">
        <f>ROUND((D698)/1000,5)</f>
        <v>5.4280000000000002E-2</v>
      </c>
      <c r="E697" s="91">
        <f t="shared" ref="E697:AA697" si="393">ROUND((E698)/1000,5)</f>
        <v>6.3000000000000003E-4</v>
      </c>
      <c r="F697" s="91">
        <f t="shared" si="393"/>
        <v>0</v>
      </c>
      <c r="G697" s="91">
        <f t="shared" si="393"/>
        <v>0</v>
      </c>
      <c r="H697" s="91">
        <f t="shared" si="393"/>
        <v>0</v>
      </c>
      <c r="I697" s="91">
        <f t="shared" si="393"/>
        <v>0</v>
      </c>
      <c r="J697" s="91">
        <f t="shared" si="393"/>
        <v>0</v>
      </c>
      <c r="K697" s="91">
        <f t="shared" si="393"/>
        <v>0</v>
      </c>
      <c r="L697" s="91">
        <f t="shared" si="393"/>
        <v>0</v>
      </c>
      <c r="M697" s="91">
        <f t="shared" si="393"/>
        <v>0</v>
      </c>
      <c r="N697" s="91">
        <f t="shared" si="393"/>
        <v>0</v>
      </c>
      <c r="O697" s="91">
        <f t="shared" si="393"/>
        <v>0</v>
      </c>
      <c r="P697" s="91">
        <f t="shared" si="393"/>
        <v>0</v>
      </c>
      <c r="Q697" s="91">
        <f t="shared" si="393"/>
        <v>0</v>
      </c>
      <c r="R697" s="91">
        <f t="shared" si="393"/>
        <v>0</v>
      </c>
      <c r="S697" s="91">
        <f t="shared" si="393"/>
        <v>0</v>
      </c>
      <c r="T697" s="91">
        <f t="shared" si="393"/>
        <v>0</v>
      </c>
      <c r="U697" s="91">
        <f t="shared" si="393"/>
        <v>0</v>
      </c>
      <c r="V697" s="91">
        <f t="shared" si="393"/>
        <v>0</v>
      </c>
      <c r="W697" s="91">
        <f t="shared" si="393"/>
        <v>0</v>
      </c>
      <c r="X697" s="91">
        <f t="shared" si="393"/>
        <v>0</v>
      </c>
      <c r="Y697" s="91">
        <f t="shared" si="393"/>
        <v>0</v>
      </c>
      <c r="Z697" s="91">
        <f t="shared" si="393"/>
        <v>0</v>
      </c>
      <c r="AA697" s="91">
        <f t="shared" si="393"/>
        <v>4.0800000000000003E-3</v>
      </c>
    </row>
    <row r="698" spans="1:27" ht="12.75" hidden="1" customHeight="1" outlineLevel="1" x14ac:dyDescent="0.3">
      <c r="A698" s="99" t="s">
        <v>2955</v>
      </c>
      <c r="B698" s="63" t="s">
        <v>238</v>
      </c>
      <c r="C698" s="43" t="s">
        <v>79</v>
      </c>
      <c r="D698" s="44">
        <v>54.28</v>
      </c>
      <c r="E698" s="44">
        <v>0.63</v>
      </c>
      <c r="F698" s="44">
        <v>0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0</v>
      </c>
      <c r="Y698" s="44">
        <v>0</v>
      </c>
      <c r="Z698" s="44">
        <v>0</v>
      </c>
      <c r="AA698" s="44">
        <v>4.08</v>
      </c>
    </row>
    <row r="699" spans="1:27" ht="13.8" collapsed="1" x14ac:dyDescent="0.3">
      <c r="A699" s="98" t="s">
        <v>2956</v>
      </c>
      <c r="B699" s="28" t="str">
        <f>"18"&amp;"."&amp;$B$753&amp;"."&amp;$B$754</f>
        <v>18.02.2024</v>
      </c>
      <c r="C699" s="90" t="s">
        <v>76</v>
      </c>
      <c r="D699" s="91">
        <f>ROUND((D700)/1000,5)</f>
        <v>0</v>
      </c>
      <c r="E699" s="91">
        <f t="shared" ref="E699:AA699" si="394">ROUND((E700)/1000,5)</f>
        <v>0</v>
      </c>
      <c r="F699" s="91">
        <f t="shared" si="394"/>
        <v>0</v>
      </c>
      <c r="G699" s="91">
        <f t="shared" si="394"/>
        <v>0</v>
      </c>
      <c r="H699" s="91">
        <f t="shared" si="394"/>
        <v>0</v>
      </c>
      <c r="I699" s="91">
        <f t="shared" si="394"/>
        <v>0</v>
      </c>
      <c r="J699" s="91">
        <f t="shared" si="394"/>
        <v>0</v>
      </c>
      <c r="K699" s="91">
        <f t="shared" si="394"/>
        <v>0</v>
      </c>
      <c r="L699" s="91">
        <f t="shared" si="394"/>
        <v>0</v>
      </c>
      <c r="M699" s="91">
        <f t="shared" si="394"/>
        <v>0</v>
      </c>
      <c r="N699" s="91">
        <f t="shared" si="394"/>
        <v>0</v>
      </c>
      <c r="O699" s="91">
        <f t="shared" si="394"/>
        <v>0</v>
      </c>
      <c r="P699" s="91">
        <f t="shared" si="394"/>
        <v>0</v>
      </c>
      <c r="Q699" s="91">
        <f t="shared" si="394"/>
        <v>0</v>
      </c>
      <c r="R699" s="91">
        <f t="shared" si="394"/>
        <v>0</v>
      </c>
      <c r="S699" s="91">
        <f t="shared" si="394"/>
        <v>0</v>
      </c>
      <c r="T699" s="91">
        <f t="shared" si="394"/>
        <v>0</v>
      </c>
      <c r="U699" s="91">
        <f t="shared" si="394"/>
        <v>0</v>
      </c>
      <c r="V699" s="91">
        <f t="shared" si="394"/>
        <v>0</v>
      </c>
      <c r="W699" s="91">
        <f t="shared" si="394"/>
        <v>1.3429999999999999E-2</v>
      </c>
      <c r="X699" s="91">
        <f t="shared" si="394"/>
        <v>3.4000000000000002E-4</v>
      </c>
      <c r="Y699" s="91">
        <f t="shared" si="394"/>
        <v>6.6239999999999993E-2</v>
      </c>
      <c r="Z699" s="91">
        <f t="shared" si="394"/>
        <v>0</v>
      </c>
      <c r="AA699" s="91">
        <f t="shared" si="394"/>
        <v>0</v>
      </c>
    </row>
    <row r="700" spans="1:27" ht="12.75" hidden="1" customHeight="1" outlineLevel="1" x14ac:dyDescent="0.3">
      <c r="A700" s="99" t="s">
        <v>2957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0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0</v>
      </c>
      <c r="R700" s="44">
        <v>0</v>
      </c>
      <c r="S700" s="44">
        <v>0</v>
      </c>
      <c r="T700" s="44">
        <v>0</v>
      </c>
      <c r="U700" s="44">
        <v>0</v>
      </c>
      <c r="V700" s="44">
        <v>0</v>
      </c>
      <c r="W700" s="44">
        <v>13.43</v>
      </c>
      <c r="X700" s="44">
        <v>0.34</v>
      </c>
      <c r="Y700" s="44">
        <v>66.239999999999995</v>
      </c>
      <c r="Z700" s="44">
        <v>0</v>
      </c>
      <c r="AA700" s="44">
        <v>0</v>
      </c>
    </row>
    <row r="701" spans="1:27" ht="13.8" collapsed="1" x14ac:dyDescent="0.3">
      <c r="A701" s="98" t="s">
        <v>2958</v>
      </c>
      <c r="B701" s="28" t="str">
        <f>"19"&amp;"."&amp;$B$753&amp;"."&amp;$B$754</f>
        <v>19.02.2024</v>
      </c>
      <c r="C701" s="90" t="s">
        <v>76</v>
      </c>
      <c r="D701" s="91">
        <f>ROUND((D702)/1000,5)</f>
        <v>2.4E-2</v>
      </c>
      <c r="E701" s="91">
        <f t="shared" ref="E701:AA701" si="395">ROUND((E702)/1000,5)</f>
        <v>1.899E-2</v>
      </c>
      <c r="F701" s="91">
        <f t="shared" si="395"/>
        <v>0</v>
      </c>
      <c r="G701" s="91">
        <f t="shared" si="395"/>
        <v>0</v>
      </c>
      <c r="H701" s="91">
        <f t="shared" si="395"/>
        <v>0</v>
      </c>
      <c r="I701" s="91">
        <f t="shared" si="395"/>
        <v>0</v>
      </c>
      <c r="J701" s="91">
        <f t="shared" si="395"/>
        <v>0</v>
      </c>
      <c r="K701" s="91">
        <f t="shared" si="395"/>
        <v>0</v>
      </c>
      <c r="L701" s="91">
        <f t="shared" si="395"/>
        <v>0</v>
      </c>
      <c r="M701" s="91">
        <f t="shared" si="395"/>
        <v>5.0479999999999997E-2</v>
      </c>
      <c r="N701" s="91">
        <f t="shared" si="395"/>
        <v>8.7899999999999992E-3</v>
      </c>
      <c r="O701" s="91">
        <f t="shared" si="395"/>
        <v>2.0000000000000002E-5</v>
      </c>
      <c r="P701" s="91">
        <f t="shared" si="395"/>
        <v>0</v>
      </c>
      <c r="Q701" s="91">
        <f t="shared" si="395"/>
        <v>2.2300000000000002E-3</v>
      </c>
      <c r="R701" s="91">
        <f t="shared" si="395"/>
        <v>5.5999999999999995E-4</v>
      </c>
      <c r="S701" s="91">
        <f t="shared" si="395"/>
        <v>0.14662</v>
      </c>
      <c r="T701" s="91">
        <f t="shared" si="395"/>
        <v>5.135E-2</v>
      </c>
      <c r="U701" s="91">
        <f t="shared" si="395"/>
        <v>2.1829999999999999E-2</v>
      </c>
      <c r="V701" s="91">
        <f t="shared" si="395"/>
        <v>2.409E-2</v>
      </c>
      <c r="W701" s="91">
        <f t="shared" si="395"/>
        <v>0.13463</v>
      </c>
      <c r="X701" s="91">
        <f t="shared" si="395"/>
        <v>0.12631999999999999</v>
      </c>
      <c r="Y701" s="91">
        <f t="shared" si="395"/>
        <v>0.11762</v>
      </c>
      <c r="Z701" s="91">
        <f t="shared" si="395"/>
        <v>0.16597000000000001</v>
      </c>
      <c r="AA701" s="91">
        <f t="shared" si="395"/>
        <v>0.16364000000000001</v>
      </c>
    </row>
    <row r="702" spans="1:27" ht="12.75" hidden="1" customHeight="1" outlineLevel="1" x14ac:dyDescent="0.3">
      <c r="A702" s="99" t="s">
        <v>2959</v>
      </c>
      <c r="B702" s="63" t="s">
        <v>238</v>
      </c>
      <c r="C702" s="43" t="s">
        <v>79</v>
      </c>
      <c r="D702" s="44">
        <v>24</v>
      </c>
      <c r="E702" s="44">
        <v>18.989999999999998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50.48</v>
      </c>
      <c r="N702" s="44">
        <v>8.7899999999999991</v>
      </c>
      <c r="O702" s="44">
        <v>0.02</v>
      </c>
      <c r="P702" s="44">
        <v>0</v>
      </c>
      <c r="Q702" s="44">
        <v>2.23</v>
      </c>
      <c r="R702" s="44">
        <v>0.56000000000000005</v>
      </c>
      <c r="S702" s="44">
        <v>146.62</v>
      </c>
      <c r="T702" s="44">
        <v>51.35</v>
      </c>
      <c r="U702" s="44">
        <v>21.83</v>
      </c>
      <c r="V702" s="44">
        <v>24.09</v>
      </c>
      <c r="W702" s="44">
        <v>134.63</v>
      </c>
      <c r="X702" s="44">
        <v>126.32</v>
      </c>
      <c r="Y702" s="44">
        <v>117.62</v>
      </c>
      <c r="Z702" s="44">
        <v>165.97</v>
      </c>
      <c r="AA702" s="44">
        <v>163.63999999999999</v>
      </c>
    </row>
    <row r="703" spans="1:27" ht="13.8" collapsed="1" x14ac:dyDescent="0.3">
      <c r="A703" s="98" t="s">
        <v>2960</v>
      </c>
      <c r="B703" s="28" t="str">
        <f>"20"&amp;"."&amp;$B$753&amp;"."&amp;$B$754</f>
        <v>20.02.2024</v>
      </c>
      <c r="C703" s="90" t="s">
        <v>76</v>
      </c>
      <c r="D703" s="91">
        <f>ROUND((D704)/1000,5)</f>
        <v>0.15204000000000001</v>
      </c>
      <c r="E703" s="91">
        <f t="shared" ref="E703:AA703" si="396">ROUND((E704)/1000,5)</f>
        <v>9.9180000000000004E-2</v>
      </c>
      <c r="F703" s="91">
        <f t="shared" si="396"/>
        <v>7.4630000000000002E-2</v>
      </c>
      <c r="G703" s="91">
        <f t="shared" si="396"/>
        <v>0</v>
      </c>
      <c r="H703" s="91">
        <f t="shared" si="396"/>
        <v>0</v>
      </c>
      <c r="I703" s="91">
        <f t="shared" si="396"/>
        <v>0</v>
      </c>
      <c r="J703" s="91">
        <f t="shared" si="396"/>
        <v>0</v>
      </c>
      <c r="K703" s="91">
        <f t="shared" si="396"/>
        <v>0</v>
      </c>
      <c r="L703" s="91">
        <f t="shared" si="396"/>
        <v>0</v>
      </c>
      <c r="M703" s="91">
        <f t="shared" si="396"/>
        <v>2.4299999999999999E-3</v>
      </c>
      <c r="N703" s="91">
        <f t="shared" si="396"/>
        <v>4.5670000000000002E-2</v>
      </c>
      <c r="O703" s="91">
        <f t="shared" si="396"/>
        <v>1.093E-2</v>
      </c>
      <c r="P703" s="91">
        <f t="shared" si="396"/>
        <v>3.4450000000000001E-2</v>
      </c>
      <c r="Q703" s="91">
        <f t="shared" si="396"/>
        <v>3.1710000000000002E-2</v>
      </c>
      <c r="R703" s="91">
        <f t="shared" si="396"/>
        <v>5.2510000000000001E-2</v>
      </c>
      <c r="S703" s="91">
        <f t="shared" si="396"/>
        <v>7.0279999999999995E-2</v>
      </c>
      <c r="T703" s="91">
        <f t="shared" si="396"/>
        <v>4.7879999999999999E-2</v>
      </c>
      <c r="U703" s="91">
        <f t="shared" si="396"/>
        <v>2.5139999999999999E-2</v>
      </c>
      <c r="V703" s="91">
        <f t="shared" si="396"/>
        <v>7.6700000000000004E-2</v>
      </c>
      <c r="W703" s="91">
        <f t="shared" si="396"/>
        <v>0.18804000000000001</v>
      </c>
      <c r="X703" s="91">
        <f t="shared" si="396"/>
        <v>0.25912000000000002</v>
      </c>
      <c r="Y703" s="91">
        <f t="shared" si="396"/>
        <v>0.28889999999999999</v>
      </c>
      <c r="Z703" s="91">
        <f t="shared" si="396"/>
        <v>0.42547000000000001</v>
      </c>
      <c r="AA703" s="91">
        <f t="shared" si="396"/>
        <v>0.32071</v>
      </c>
    </row>
    <row r="704" spans="1:27" ht="12.75" hidden="1" customHeight="1" outlineLevel="1" x14ac:dyDescent="0.3">
      <c r="A704" s="99" t="s">
        <v>2961</v>
      </c>
      <c r="B704" s="63" t="s">
        <v>238</v>
      </c>
      <c r="C704" s="43" t="s">
        <v>79</v>
      </c>
      <c r="D704" s="44">
        <v>152.04</v>
      </c>
      <c r="E704" s="44">
        <v>99.18</v>
      </c>
      <c r="F704" s="44">
        <v>74.63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2.4300000000000002</v>
      </c>
      <c r="N704" s="44">
        <v>45.67</v>
      </c>
      <c r="O704" s="44">
        <v>10.93</v>
      </c>
      <c r="P704" s="44">
        <v>34.450000000000003</v>
      </c>
      <c r="Q704" s="44">
        <v>31.71</v>
      </c>
      <c r="R704" s="44">
        <v>52.51</v>
      </c>
      <c r="S704" s="44">
        <v>70.28</v>
      </c>
      <c r="T704" s="44">
        <v>47.88</v>
      </c>
      <c r="U704" s="44">
        <v>25.14</v>
      </c>
      <c r="V704" s="44">
        <v>76.7</v>
      </c>
      <c r="W704" s="44">
        <v>188.04</v>
      </c>
      <c r="X704" s="44">
        <v>259.12</v>
      </c>
      <c r="Y704" s="44">
        <v>288.89999999999998</v>
      </c>
      <c r="Z704" s="44">
        <v>425.47</v>
      </c>
      <c r="AA704" s="44">
        <v>320.70999999999998</v>
      </c>
    </row>
    <row r="705" spans="1:27" ht="13.8" collapsed="1" x14ac:dyDescent="0.3">
      <c r="A705" s="98" t="s">
        <v>2962</v>
      </c>
      <c r="B705" s="28" t="str">
        <f>"21"&amp;"."&amp;$B$753&amp;"."&amp;$B$754</f>
        <v>21.02.2024</v>
      </c>
      <c r="C705" s="90" t="s">
        <v>76</v>
      </c>
      <c r="D705" s="91">
        <f>ROUND((D706)/1000,5)</f>
        <v>3.6769999999999997E-2</v>
      </c>
      <c r="E705" s="91">
        <f t="shared" ref="E705:AA705" si="397">ROUND((E706)/1000,5)</f>
        <v>6.3380000000000006E-2</v>
      </c>
      <c r="F705" s="91">
        <f t="shared" si="397"/>
        <v>2.5690000000000001E-2</v>
      </c>
      <c r="G705" s="91">
        <f t="shared" si="397"/>
        <v>0</v>
      </c>
      <c r="H705" s="91">
        <f t="shared" si="397"/>
        <v>0</v>
      </c>
      <c r="I705" s="91">
        <f t="shared" si="397"/>
        <v>0</v>
      </c>
      <c r="J705" s="91">
        <f t="shared" si="397"/>
        <v>0</v>
      </c>
      <c r="K705" s="91">
        <f t="shared" si="397"/>
        <v>0</v>
      </c>
      <c r="L705" s="91">
        <f t="shared" si="397"/>
        <v>0</v>
      </c>
      <c r="M705" s="91">
        <f t="shared" si="397"/>
        <v>0</v>
      </c>
      <c r="N705" s="91">
        <f t="shared" si="397"/>
        <v>0</v>
      </c>
      <c r="O705" s="91">
        <f t="shared" si="397"/>
        <v>0</v>
      </c>
      <c r="P705" s="91">
        <f t="shared" si="397"/>
        <v>0</v>
      </c>
      <c r="Q705" s="91">
        <f t="shared" si="397"/>
        <v>3.4000000000000002E-4</v>
      </c>
      <c r="R705" s="91">
        <f t="shared" si="397"/>
        <v>0</v>
      </c>
      <c r="S705" s="91">
        <f t="shared" si="397"/>
        <v>0</v>
      </c>
      <c r="T705" s="91">
        <f t="shared" si="397"/>
        <v>0</v>
      </c>
      <c r="U705" s="91">
        <f t="shared" si="397"/>
        <v>0</v>
      </c>
      <c r="V705" s="91">
        <f t="shared" si="397"/>
        <v>0</v>
      </c>
      <c r="W705" s="91">
        <f t="shared" si="397"/>
        <v>2.0070000000000001E-2</v>
      </c>
      <c r="X705" s="91">
        <f t="shared" si="397"/>
        <v>0.11391</v>
      </c>
      <c r="Y705" s="91">
        <f t="shared" si="397"/>
        <v>8.8419999999999999E-2</v>
      </c>
      <c r="Z705" s="91">
        <f t="shared" si="397"/>
        <v>7.4200000000000004E-3</v>
      </c>
      <c r="AA705" s="91">
        <f t="shared" si="397"/>
        <v>5.9970000000000002E-2</v>
      </c>
    </row>
    <row r="706" spans="1:27" ht="12.75" hidden="1" customHeight="1" outlineLevel="1" x14ac:dyDescent="0.3">
      <c r="A706" s="99" t="s">
        <v>2963</v>
      </c>
      <c r="B706" s="63" t="s">
        <v>238</v>
      </c>
      <c r="C706" s="43" t="s">
        <v>79</v>
      </c>
      <c r="D706" s="44">
        <v>36.770000000000003</v>
      </c>
      <c r="E706" s="44">
        <v>63.38</v>
      </c>
      <c r="F706" s="44">
        <v>25.69</v>
      </c>
      <c r="G706" s="44">
        <v>0</v>
      </c>
      <c r="H706" s="44">
        <v>0</v>
      </c>
      <c r="I706" s="44">
        <v>0</v>
      </c>
      <c r="J706" s="44">
        <v>0</v>
      </c>
      <c r="K706" s="44">
        <v>0</v>
      </c>
      <c r="L706" s="44">
        <v>0</v>
      </c>
      <c r="M706" s="44">
        <v>0</v>
      </c>
      <c r="N706" s="44">
        <v>0</v>
      </c>
      <c r="O706" s="44">
        <v>0</v>
      </c>
      <c r="P706" s="44">
        <v>0</v>
      </c>
      <c r="Q706" s="44">
        <v>0.34</v>
      </c>
      <c r="R706" s="44">
        <v>0</v>
      </c>
      <c r="S706" s="44">
        <v>0</v>
      </c>
      <c r="T706" s="44">
        <v>0</v>
      </c>
      <c r="U706" s="44">
        <v>0</v>
      </c>
      <c r="V706" s="44">
        <v>0</v>
      </c>
      <c r="W706" s="44">
        <v>20.07</v>
      </c>
      <c r="X706" s="44">
        <v>113.91</v>
      </c>
      <c r="Y706" s="44">
        <v>88.42</v>
      </c>
      <c r="Z706" s="44">
        <v>7.42</v>
      </c>
      <c r="AA706" s="44">
        <v>59.97</v>
      </c>
    </row>
    <row r="707" spans="1:27" ht="13.8" collapsed="1" x14ac:dyDescent="0.3">
      <c r="A707" s="98" t="s">
        <v>2964</v>
      </c>
      <c r="B707" s="28" t="str">
        <f>"22"&amp;"."&amp;$B$753&amp;"."&amp;$B$754</f>
        <v>22.02.2024</v>
      </c>
      <c r="C707" s="90" t="s">
        <v>76</v>
      </c>
      <c r="D707" s="91">
        <f>ROUND((D708)/1000,5)</f>
        <v>3.5000000000000003E-2</v>
      </c>
      <c r="E707" s="91">
        <f t="shared" ref="E707:AA707" si="398">ROUND((E708)/1000,5)</f>
        <v>4.9610000000000001E-2</v>
      </c>
      <c r="F707" s="91">
        <f t="shared" si="398"/>
        <v>0</v>
      </c>
      <c r="G707" s="91">
        <f t="shared" si="398"/>
        <v>0</v>
      </c>
      <c r="H707" s="91">
        <f t="shared" si="398"/>
        <v>0</v>
      </c>
      <c r="I707" s="91">
        <f t="shared" si="398"/>
        <v>0</v>
      </c>
      <c r="J707" s="91">
        <f t="shared" si="398"/>
        <v>0</v>
      </c>
      <c r="K707" s="91">
        <f t="shared" si="398"/>
        <v>0</v>
      </c>
      <c r="L707" s="91">
        <f t="shared" si="398"/>
        <v>0</v>
      </c>
      <c r="M707" s="91">
        <f t="shared" si="398"/>
        <v>0</v>
      </c>
      <c r="N707" s="91">
        <f t="shared" si="398"/>
        <v>0</v>
      </c>
      <c r="O707" s="91">
        <f t="shared" si="398"/>
        <v>0</v>
      </c>
      <c r="P707" s="91">
        <f t="shared" si="398"/>
        <v>0</v>
      </c>
      <c r="Q707" s="91">
        <f t="shared" si="398"/>
        <v>7.7799999999999996E-3</v>
      </c>
      <c r="R707" s="91">
        <f t="shared" si="398"/>
        <v>0</v>
      </c>
      <c r="S707" s="91">
        <f t="shared" si="398"/>
        <v>0</v>
      </c>
      <c r="T707" s="91">
        <f t="shared" si="398"/>
        <v>1.8000000000000001E-4</v>
      </c>
      <c r="U707" s="91">
        <f t="shared" si="398"/>
        <v>0</v>
      </c>
      <c r="V707" s="91">
        <f t="shared" si="398"/>
        <v>0</v>
      </c>
      <c r="W707" s="91">
        <f t="shared" si="398"/>
        <v>8.8650000000000007E-2</v>
      </c>
      <c r="X707" s="91">
        <f t="shared" si="398"/>
        <v>0.12772</v>
      </c>
      <c r="Y707" s="91">
        <f t="shared" si="398"/>
        <v>0.22056000000000001</v>
      </c>
      <c r="Z707" s="91">
        <f t="shared" si="398"/>
        <v>0.23036999999999999</v>
      </c>
      <c r="AA707" s="91">
        <f t="shared" si="398"/>
        <v>0.22137999999999999</v>
      </c>
    </row>
    <row r="708" spans="1:27" ht="12.75" hidden="1" customHeight="1" outlineLevel="1" x14ac:dyDescent="0.3">
      <c r="A708" s="99" t="s">
        <v>2965</v>
      </c>
      <c r="B708" s="63" t="s">
        <v>238</v>
      </c>
      <c r="C708" s="43" t="s">
        <v>79</v>
      </c>
      <c r="D708" s="44">
        <v>35</v>
      </c>
      <c r="E708" s="44">
        <v>49.61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</v>
      </c>
      <c r="O708" s="44">
        <v>0</v>
      </c>
      <c r="P708" s="44">
        <v>0</v>
      </c>
      <c r="Q708" s="44">
        <v>7.78</v>
      </c>
      <c r="R708" s="44">
        <v>0</v>
      </c>
      <c r="S708" s="44">
        <v>0</v>
      </c>
      <c r="T708" s="44">
        <v>0.18</v>
      </c>
      <c r="U708" s="44">
        <v>0</v>
      </c>
      <c r="V708" s="44">
        <v>0</v>
      </c>
      <c r="W708" s="44">
        <v>88.65</v>
      </c>
      <c r="X708" s="44">
        <v>127.72</v>
      </c>
      <c r="Y708" s="44">
        <v>220.56</v>
      </c>
      <c r="Z708" s="44">
        <v>230.37</v>
      </c>
      <c r="AA708" s="44">
        <v>221.38</v>
      </c>
    </row>
    <row r="709" spans="1:27" ht="13.8" collapsed="1" x14ac:dyDescent="0.3">
      <c r="A709" s="98" t="s">
        <v>2966</v>
      </c>
      <c r="B709" s="28" t="str">
        <f>"23"&amp;"."&amp;$B$753&amp;"."&amp;$B$754</f>
        <v>23.02.2024</v>
      </c>
      <c r="C709" s="90" t="s">
        <v>76</v>
      </c>
      <c r="D709" s="91">
        <f>ROUND((D710)/1000,5)</f>
        <v>3.2719999999999999E-2</v>
      </c>
      <c r="E709" s="91">
        <f t="shared" ref="E709:AA709" si="399">ROUND((E710)/1000,5)</f>
        <v>3.644E-2</v>
      </c>
      <c r="F709" s="91">
        <f t="shared" si="399"/>
        <v>7.0899999999999999E-3</v>
      </c>
      <c r="G709" s="91">
        <f t="shared" si="399"/>
        <v>0</v>
      </c>
      <c r="H709" s="91">
        <f t="shared" si="399"/>
        <v>0</v>
      </c>
      <c r="I709" s="91">
        <f t="shared" si="399"/>
        <v>0</v>
      </c>
      <c r="J709" s="91">
        <f t="shared" si="399"/>
        <v>0</v>
      </c>
      <c r="K709" s="91">
        <f t="shared" si="399"/>
        <v>0</v>
      </c>
      <c r="L709" s="91">
        <f t="shared" si="399"/>
        <v>0</v>
      </c>
      <c r="M709" s="91">
        <f t="shared" si="399"/>
        <v>0</v>
      </c>
      <c r="N709" s="91">
        <f t="shared" si="399"/>
        <v>0</v>
      </c>
      <c r="O709" s="91">
        <f t="shared" si="399"/>
        <v>0</v>
      </c>
      <c r="P709" s="91">
        <f t="shared" si="399"/>
        <v>0</v>
      </c>
      <c r="Q709" s="91">
        <f t="shared" si="399"/>
        <v>0</v>
      </c>
      <c r="R709" s="91">
        <f t="shared" si="399"/>
        <v>0</v>
      </c>
      <c r="S709" s="91">
        <f t="shared" si="399"/>
        <v>0</v>
      </c>
      <c r="T709" s="91">
        <f t="shared" si="399"/>
        <v>0</v>
      </c>
      <c r="U709" s="91">
        <f t="shared" si="399"/>
        <v>0</v>
      </c>
      <c r="V709" s="91">
        <f t="shared" si="399"/>
        <v>0</v>
      </c>
      <c r="W709" s="91">
        <f t="shared" si="399"/>
        <v>6.9080000000000003E-2</v>
      </c>
      <c r="X709" s="91">
        <f t="shared" si="399"/>
        <v>0.13786999999999999</v>
      </c>
      <c r="Y709" s="91">
        <f t="shared" si="399"/>
        <v>0.27013999999999999</v>
      </c>
      <c r="Z709" s="91">
        <f t="shared" si="399"/>
        <v>0.39435999999999999</v>
      </c>
      <c r="AA709" s="91">
        <f t="shared" si="399"/>
        <v>0.29248000000000002</v>
      </c>
    </row>
    <row r="710" spans="1:27" ht="12.75" hidden="1" customHeight="1" outlineLevel="1" x14ac:dyDescent="0.3">
      <c r="A710" s="99" t="s">
        <v>2967</v>
      </c>
      <c r="B710" s="63" t="s">
        <v>238</v>
      </c>
      <c r="C710" s="43" t="s">
        <v>79</v>
      </c>
      <c r="D710" s="44">
        <v>32.72</v>
      </c>
      <c r="E710" s="44">
        <v>36.44</v>
      </c>
      <c r="F710" s="44">
        <v>7.09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69.08</v>
      </c>
      <c r="X710" s="44">
        <v>137.87</v>
      </c>
      <c r="Y710" s="44">
        <v>270.14</v>
      </c>
      <c r="Z710" s="44">
        <v>394.36</v>
      </c>
      <c r="AA710" s="44">
        <v>292.48</v>
      </c>
    </row>
    <row r="711" spans="1:27" ht="13.8" collapsed="1" x14ac:dyDescent="0.3">
      <c r="A711" s="98" t="s">
        <v>2968</v>
      </c>
      <c r="B711" s="28" t="str">
        <f>"24"&amp;"."&amp;$B$753&amp;"."&amp;$B$754</f>
        <v>24.02.2024</v>
      </c>
      <c r="C711" s="90" t="s">
        <v>76</v>
      </c>
      <c r="D711" s="91">
        <f>ROUND((D712)/1000,5)</f>
        <v>9.8659999999999998E-2</v>
      </c>
      <c r="E711" s="91">
        <f t="shared" ref="E711:AA711" si="400">ROUND((E712)/1000,5)</f>
        <v>0</v>
      </c>
      <c r="F711" s="91">
        <f t="shared" si="400"/>
        <v>8.7040000000000006E-2</v>
      </c>
      <c r="G711" s="91">
        <f t="shared" si="400"/>
        <v>3.6819999999999999E-2</v>
      </c>
      <c r="H711" s="91">
        <f t="shared" si="400"/>
        <v>3.5000000000000003E-2</v>
      </c>
      <c r="I711" s="91">
        <f t="shared" si="400"/>
        <v>0</v>
      </c>
      <c r="J711" s="91">
        <f t="shared" si="400"/>
        <v>0</v>
      </c>
      <c r="K711" s="91">
        <f t="shared" si="400"/>
        <v>3.6000000000000002E-4</v>
      </c>
      <c r="L711" s="91">
        <f t="shared" si="400"/>
        <v>2.9E-4</v>
      </c>
      <c r="M711" s="91">
        <f t="shared" si="400"/>
        <v>1.8339999999999999E-2</v>
      </c>
      <c r="N711" s="91">
        <f t="shared" si="400"/>
        <v>3.9050000000000001E-2</v>
      </c>
      <c r="O711" s="91">
        <f t="shared" si="400"/>
        <v>3.8580000000000003E-2</v>
      </c>
      <c r="P711" s="91">
        <f t="shared" si="400"/>
        <v>5.4670000000000003E-2</v>
      </c>
      <c r="Q711" s="91">
        <f t="shared" si="400"/>
        <v>5.0090000000000003E-2</v>
      </c>
      <c r="R711" s="91">
        <f t="shared" si="400"/>
        <v>5.323E-2</v>
      </c>
      <c r="S711" s="91">
        <f t="shared" si="400"/>
        <v>7.5950000000000004E-2</v>
      </c>
      <c r="T711" s="91">
        <f t="shared" si="400"/>
        <v>4.1880000000000001E-2</v>
      </c>
      <c r="U711" s="91">
        <f t="shared" si="400"/>
        <v>0</v>
      </c>
      <c r="V711" s="91">
        <f t="shared" si="400"/>
        <v>1.9040000000000001E-2</v>
      </c>
      <c r="W711" s="91">
        <f t="shared" si="400"/>
        <v>0.12828999999999999</v>
      </c>
      <c r="X711" s="91">
        <f t="shared" si="400"/>
        <v>0.27718999999999999</v>
      </c>
      <c r="Y711" s="91">
        <f t="shared" si="400"/>
        <v>0.38845000000000002</v>
      </c>
      <c r="Z711" s="91">
        <f t="shared" si="400"/>
        <v>0.38451999999999997</v>
      </c>
      <c r="AA711" s="91">
        <f t="shared" si="400"/>
        <v>0.38838</v>
      </c>
    </row>
    <row r="712" spans="1:27" ht="12.75" hidden="1" customHeight="1" outlineLevel="1" x14ac:dyDescent="0.3">
      <c r="A712" s="99" t="s">
        <v>2969</v>
      </c>
      <c r="B712" s="63" t="s">
        <v>238</v>
      </c>
      <c r="C712" s="43" t="s">
        <v>79</v>
      </c>
      <c r="D712" s="44">
        <v>98.66</v>
      </c>
      <c r="E712" s="44">
        <v>0</v>
      </c>
      <c r="F712" s="44">
        <v>87.04</v>
      </c>
      <c r="G712" s="44">
        <v>36.82</v>
      </c>
      <c r="H712" s="44">
        <v>35</v>
      </c>
      <c r="I712" s="44">
        <v>0</v>
      </c>
      <c r="J712" s="44">
        <v>0</v>
      </c>
      <c r="K712" s="44">
        <v>0.36</v>
      </c>
      <c r="L712" s="44">
        <v>0.28999999999999998</v>
      </c>
      <c r="M712" s="44">
        <v>18.34</v>
      </c>
      <c r="N712" s="44">
        <v>39.049999999999997</v>
      </c>
      <c r="O712" s="44">
        <v>38.58</v>
      </c>
      <c r="P712" s="44">
        <v>54.67</v>
      </c>
      <c r="Q712" s="44">
        <v>50.09</v>
      </c>
      <c r="R712" s="44">
        <v>53.23</v>
      </c>
      <c r="S712" s="44">
        <v>75.95</v>
      </c>
      <c r="T712" s="44">
        <v>41.88</v>
      </c>
      <c r="U712" s="44">
        <v>0</v>
      </c>
      <c r="V712" s="44">
        <v>19.04</v>
      </c>
      <c r="W712" s="44">
        <v>128.29</v>
      </c>
      <c r="X712" s="44">
        <v>277.19</v>
      </c>
      <c r="Y712" s="44">
        <v>388.45</v>
      </c>
      <c r="Z712" s="44">
        <v>384.52</v>
      </c>
      <c r="AA712" s="44">
        <v>388.38</v>
      </c>
    </row>
    <row r="713" spans="1:27" ht="13.8" collapsed="1" x14ac:dyDescent="0.3">
      <c r="A713" s="98" t="s">
        <v>2970</v>
      </c>
      <c r="B713" s="28" t="str">
        <f>"25"&amp;"."&amp;$B$753&amp;"."&amp;$B$754</f>
        <v>25.02.2024</v>
      </c>
      <c r="C713" s="90" t="s">
        <v>76</v>
      </c>
      <c r="D713" s="91">
        <f>ROUND((D714)/1000,5)</f>
        <v>0.15396000000000001</v>
      </c>
      <c r="E713" s="91">
        <f t="shared" ref="E713:AA713" si="401">ROUND((E714)/1000,5)</f>
        <v>0.13780999999999999</v>
      </c>
      <c r="F713" s="91">
        <f t="shared" si="401"/>
        <v>3.3399999999999999E-2</v>
      </c>
      <c r="G713" s="91">
        <f t="shared" si="401"/>
        <v>0</v>
      </c>
      <c r="H713" s="91">
        <f t="shared" si="401"/>
        <v>0</v>
      </c>
      <c r="I713" s="91">
        <f t="shared" si="401"/>
        <v>0</v>
      </c>
      <c r="J713" s="91">
        <f t="shared" si="401"/>
        <v>0</v>
      </c>
      <c r="K713" s="91">
        <f t="shared" si="401"/>
        <v>0</v>
      </c>
      <c r="L713" s="91">
        <f t="shared" si="401"/>
        <v>0</v>
      </c>
      <c r="M713" s="91">
        <f t="shared" si="401"/>
        <v>0</v>
      </c>
      <c r="N713" s="91">
        <f t="shared" si="401"/>
        <v>1.34E-3</v>
      </c>
      <c r="O713" s="91">
        <f t="shared" si="401"/>
        <v>4.4519999999999997E-2</v>
      </c>
      <c r="P713" s="91">
        <f t="shared" si="401"/>
        <v>4.283E-2</v>
      </c>
      <c r="Q713" s="91">
        <f t="shared" si="401"/>
        <v>0.1072</v>
      </c>
      <c r="R713" s="91">
        <f t="shared" si="401"/>
        <v>8.7340000000000001E-2</v>
      </c>
      <c r="S713" s="91">
        <f t="shared" si="401"/>
        <v>8.5430000000000006E-2</v>
      </c>
      <c r="T713" s="91">
        <f t="shared" si="401"/>
        <v>5.7020000000000001E-2</v>
      </c>
      <c r="U713" s="91">
        <f t="shared" si="401"/>
        <v>0</v>
      </c>
      <c r="V713" s="91">
        <f t="shared" si="401"/>
        <v>1.8370000000000001E-2</v>
      </c>
      <c r="W713" s="91">
        <f t="shared" si="401"/>
        <v>0.14091000000000001</v>
      </c>
      <c r="X713" s="91">
        <f t="shared" si="401"/>
        <v>0.12981999999999999</v>
      </c>
      <c r="Y713" s="91">
        <f t="shared" si="401"/>
        <v>0.31531999999999999</v>
      </c>
      <c r="Z713" s="91">
        <f t="shared" si="401"/>
        <v>0.14743000000000001</v>
      </c>
      <c r="AA713" s="91">
        <f t="shared" si="401"/>
        <v>0.26740999999999998</v>
      </c>
    </row>
    <row r="714" spans="1:27" ht="12.75" hidden="1" customHeight="1" outlineLevel="1" x14ac:dyDescent="0.3">
      <c r="A714" s="99" t="s">
        <v>2971</v>
      </c>
      <c r="B714" s="63" t="s">
        <v>238</v>
      </c>
      <c r="C714" s="43" t="s">
        <v>79</v>
      </c>
      <c r="D714" s="44">
        <v>153.96</v>
      </c>
      <c r="E714" s="44">
        <v>137.81</v>
      </c>
      <c r="F714" s="44">
        <v>33.4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1.34</v>
      </c>
      <c r="O714" s="44">
        <v>44.52</v>
      </c>
      <c r="P714" s="44">
        <v>42.83</v>
      </c>
      <c r="Q714" s="44">
        <v>107.2</v>
      </c>
      <c r="R714" s="44">
        <v>87.34</v>
      </c>
      <c r="S714" s="44">
        <v>85.43</v>
      </c>
      <c r="T714" s="44">
        <v>57.02</v>
      </c>
      <c r="U714" s="44">
        <v>0</v>
      </c>
      <c r="V714" s="44">
        <v>18.37</v>
      </c>
      <c r="W714" s="44">
        <v>140.91</v>
      </c>
      <c r="X714" s="44">
        <v>129.82</v>
      </c>
      <c r="Y714" s="44">
        <v>315.32</v>
      </c>
      <c r="Z714" s="44">
        <v>147.43</v>
      </c>
      <c r="AA714" s="44">
        <v>267.41000000000003</v>
      </c>
    </row>
    <row r="715" spans="1:27" ht="13.8" collapsed="1" x14ac:dyDescent="0.3">
      <c r="A715" s="98" t="s">
        <v>2972</v>
      </c>
      <c r="B715" s="28" t="str">
        <f>"26"&amp;"."&amp;$B$753&amp;"."&amp;$B$754</f>
        <v>26.02.2024</v>
      </c>
      <c r="C715" s="90" t="s">
        <v>76</v>
      </c>
      <c r="D715" s="91">
        <f>ROUND((D716)/1000,5)</f>
        <v>0.18027000000000001</v>
      </c>
      <c r="E715" s="91">
        <f t="shared" ref="E715:AA715" si="402">ROUND((E716)/1000,5)</f>
        <v>8.2900000000000001E-2</v>
      </c>
      <c r="F715" s="91">
        <f t="shared" si="402"/>
        <v>4.3200000000000002E-2</v>
      </c>
      <c r="G715" s="91">
        <f t="shared" si="402"/>
        <v>5.058E-2</v>
      </c>
      <c r="H715" s="91">
        <f t="shared" si="402"/>
        <v>0</v>
      </c>
      <c r="I715" s="91">
        <f t="shared" si="402"/>
        <v>0</v>
      </c>
      <c r="J715" s="91">
        <f t="shared" si="402"/>
        <v>0</v>
      </c>
      <c r="K715" s="91">
        <f t="shared" si="402"/>
        <v>0</v>
      </c>
      <c r="L715" s="91">
        <f t="shared" si="402"/>
        <v>0</v>
      </c>
      <c r="M715" s="91">
        <f t="shared" si="402"/>
        <v>0</v>
      </c>
      <c r="N715" s="91">
        <f t="shared" si="402"/>
        <v>0</v>
      </c>
      <c r="O715" s="91">
        <f t="shared" si="402"/>
        <v>1E-3</v>
      </c>
      <c r="P715" s="91">
        <f t="shared" si="402"/>
        <v>0</v>
      </c>
      <c r="Q715" s="91">
        <f t="shared" si="402"/>
        <v>0</v>
      </c>
      <c r="R715" s="91">
        <f t="shared" si="402"/>
        <v>0</v>
      </c>
      <c r="S715" s="91">
        <f t="shared" si="402"/>
        <v>0</v>
      </c>
      <c r="T715" s="91">
        <f t="shared" si="402"/>
        <v>0</v>
      </c>
      <c r="U715" s="91">
        <f t="shared" si="402"/>
        <v>0</v>
      </c>
      <c r="V715" s="91">
        <f t="shared" si="402"/>
        <v>0</v>
      </c>
      <c r="W715" s="91">
        <f t="shared" si="402"/>
        <v>0</v>
      </c>
      <c r="X715" s="91">
        <f t="shared" si="402"/>
        <v>0</v>
      </c>
      <c r="Y715" s="91">
        <f t="shared" si="402"/>
        <v>0</v>
      </c>
      <c r="Z715" s="91">
        <f t="shared" si="402"/>
        <v>7.7499999999999999E-2</v>
      </c>
      <c r="AA715" s="91">
        <f t="shared" si="402"/>
        <v>0.14016000000000001</v>
      </c>
    </row>
    <row r="716" spans="1:27" ht="12.75" hidden="1" customHeight="1" outlineLevel="1" x14ac:dyDescent="0.3">
      <c r="A716" s="99" t="s">
        <v>2973</v>
      </c>
      <c r="B716" s="63" t="s">
        <v>238</v>
      </c>
      <c r="C716" s="43" t="s">
        <v>79</v>
      </c>
      <c r="D716" s="44">
        <v>180.27</v>
      </c>
      <c r="E716" s="44">
        <v>82.9</v>
      </c>
      <c r="F716" s="44">
        <v>43.2</v>
      </c>
      <c r="G716" s="44">
        <v>50.58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1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77.5</v>
      </c>
      <c r="AA716" s="44">
        <v>140.16</v>
      </c>
    </row>
    <row r="717" spans="1:27" ht="13.8" collapsed="1" x14ac:dyDescent="0.3">
      <c r="A717" s="98" t="s">
        <v>2974</v>
      </c>
      <c r="B717" s="28" t="str">
        <f>"27"&amp;"."&amp;$B$753&amp;"."&amp;$B$754</f>
        <v>27.02.2024</v>
      </c>
      <c r="C717" s="90" t="s">
        <v>76</v>
      </c>
      <c r="D717" s="91">
        <f>ROUND((D718)/1000,5)</f>
        <v>8.8410000000000002E-2</v>
      </c>
      <c r="E717" s="91">
        <f t="shared" ref="E717:AA717" si="403">ROUND((E718)/1000,5)</f>
        <v>7.8579999999999997E-2</v>
      </c>
      <c r="F717" s="91">
        <f t="shared" si="403"/>
        <v>4.9840000000000002E-2</v>
      </c>
      <c r="G717" s="91">
        <f t="shared" si="403"/>
        <v>1.8950000000000002E-2</v>
      </c>
      <c r="H717" s="91">
        <f t="shared" si="403"/>
        <v>0</v>
      </c>
      <c r="I717" s="91">
        <f t="shared" si="403"/>
        <v>0</v>
      </c>
      <c r="J717" s="91">
        <f t="shared" si="403"/>
        <v>0</v>
      </c>
      <c r="K717" s="91">
        <f t="shared" si="403"/>
        <v>0</v>
      </c>
      <c r="L717" s="91">
        <f t="shared" si="403"/>
        <v>0</v>
      </c>
      <c r="M717" s="91">
        <f t="shared" si="403"/>
        <v>0</v>
      </c>
      <c r="N717" s="91">
        <f t="shared" si="403"/>
        <v>0</v>
      </c>
      <c r="O717" s="91">
        <f t="shared" si="403"/>
        <v>0</v>
      </c>
      <c r="P717" s="91">
        <f t="shared" si="403"/>
        <v>0</v>
      </c>
      <c r="Q717" s="91">
        <f t="shared" si="403"/>
        <v>4.156E-2</v>
      </c>
      <c r="R717" s="91">
        <f t="shared" si="403"/>
        <v>1.7520000000000001E-2</v>
      </c>
      <c r="S717" s="91">
        <f t="shared" si="403"/>
        <v>4.0099999999999997E-3</v>
      </c>
      <c r="T717" s="91">
        <f t="shared" si="403"/>
        <v>9.4800000000000006E-3</v>
      </c>
      <c r="U717" s="91">
        <f t="shared" si="403"/>
        <v>2.5219999999999999E-2</v>
      </c>
      <c r="V717" s="91">
        <f t="shared" si="403"/>
        <v>0</v>
      </c>
      <c r="W717" s="91">
        <f t="shared" si="403"/>
        <v>8.6379999999999998E-2</v>
      </c>
      <c r="X717" s="91">
        <f t="shared" si="403"/>
        <v>0.14244999999999999</v>
      </c>
      <c r="Y717" s="91">
        <f t="shared" si="403"/>
        <v>0.27906999999999998</v>
      </c>
      <c r="Z717" s="91">
        <f t="shared" si="403"/>
        <v>0.14330000000000001</v>
      </c>
      <c r="AA717" s="91">
        <f t="shared" si="403"/>
        <v>0.24956999999999999</v>
      </c>
    </row>
    <row r="718" spans="1:27" ht="12.75" hidden="1" customHeight="1" outlineLevel="1" x14ac:dyDescent="0.3">
      <c r="A718" s="99" t="s">
        <v>2975</v>
      </c>
      <c r="B718" s="63" t="s">
        <v>238</v>
      </c>
      <c r="C718" s="43" t="s">
        <v>79</v>
      </c>
      <c r="D718" s="44">
        <v>88.41</v>
      </c>
      <c r="E718" s="44">
        <v>78.58</v>
      </c>
      <c r="F718" s="44">
        <v>49.84</v>
      </c>
      <c r="G718" s="44">
        <v>18.95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41.56</v>
      </c>
      <c r="R718" s="44">
        <v>17.52</v>
      </c>
      <c r="S718" s="44">
        <v>4.01</v>
      </c>
      <c r="T718" s="44">
        <v>9.48</v>
      </c>
      <c r="U718" s="44">
        <v>25.22</v>
      </c>
      <c r="V718" s="44">
        <v>0</v>
      </c>
      <c r="W718" s="44">
        <v>86.38</v>
      </c>
      <c r="X718" s="44">
        <v>142.44999999999999</v>
      </c>
      <c r="Y718" s="44">
        <v>279.07</v>
      </c>
      <c r="Z718" s="44">
        <v>143.30000000000001</v>
      </c>
      <c r="AA718" s="44">
        <v>249.57</v>
      </c>
    </row>
    <row r="719" spans="1:27" ht="13.8" collapsed="1" x14ac:dyDescent="0.3">
      <c r="A719" s="98" t="s">
        <v>2976</v>
      </c>
      <c r="B719" s="28" t="str">
        <f>"28"&amp;"."&amp;$B$753&amp;"."&amp;$B$754</f>
        <v>28.02.2024</v>
      </c>
      <c r="C719" s="90" t="s">
        <v>76</v>
      </c>
      <c r="D719" s="91">
        <f>ROUND((D720)/1000,5)</f>
        <v>3.6119999999999999E-2</v>
      </c>
      <c r="E719" s="91">
        <f t="shared" ref="E719:AA719" si="404">ROUND((E720)/1000,5)</f>
        <v>5.2019999999999997E-2</v>
      </c>
      <c r="F719" s="91">
        <f t="shared" si="404"/>
        <v>3.0000000000000001E-5</v>
      </c>
      <c r="G719" s="91">
        <f t="shared" si="404"/>
        <v>0</v>
      </c>
      <c r="H719" s="91">
        <f t="shared" si="404"/>
        <v>0</v>
      </c>
      <c r="I719" s="91">
        <f t="shared" si="404"/>
        <v>0</v>
      </c>
      <c r="J719" s="91">
        <f t="shared" si="404"/>
        <v>0</v>
      </c>
      <c r="K719" s="91">
        <f t="shared" si="404"/>
        <v>0</v>
      </c>
      <c r="L719" s="91">
        <f t="shared" si="404"/>
        <v>0</v>
      </c>
      <c r="M719" s="91">
        <f t="shared" si="404"/>
        <v>0</v>
      </c>
      <c r="N719" s="91">
        <f t="shared" si="404"/>
        <v>0</v>
      </c>
      <c r="O719" s="91">
        <f t="shared" si="404"/>
        <v>7.79E-3</v>
      </c>
      <c r="P719" s="91">
        <f t="shared" si="404"/>
        <v>2.087E-2</v>
      </c>
      <c r="Q719" s="91">
        <f t="shared" si="404"/>
        <v>6.2839999999999993E-2</v>
      </c>
      <c r="R719" s="91">
        <f t="shared" si="404"/>
        <v>5.9720000000000002E-2</v>
      </c>
      <c r="S719" s="91">
        <f t="shared" si="404"/>
        <v>2.7820000000000001E-2</v>
      </c>
      <c r="T719" s="91">
        <f t="shared" si="404"/>
        <v>1.8239999999999999E-2</v>
      </c>
      <c r="U719" s="91">
        <f t="shared" si="404"/>
        <v>2.8670000000000001E-2</v>
      </c>
      <c r="V719" s="91">
        <f t="shared" si="404"/>
        <v>4.7419999999999997E-2</v>
      </c>
      <c r="W719" s="91">
        <f t="shared" si="404"/>
        <v>0.12288</v>
      </c>
      <c r="X719" s="91">
        <f t="shared" si="404"/>
        <v>0.1229</v>
      </c>
      <c r="Y719" s="91">
        <f t="shared" si="404"/>
        <v>0.26778000000000002</v>
      </c>
      <c r="Z719" s="91">
        <f t="shared" si="404"/>
        <v>0.30554999999999999</v>
      </c>
      <c r="AA719" s="91">
        <f t="shared" si="404"/>
        <v>0.29026999999999997</v>
      </c>
    </row>
    <row r="720" spans="1:27" ht="12.75" hidden="1" customHeight="1" outlineLevel="1" x14ac:dyDescent="0.3">
      <c r="A720" s="99" t="s">
        <v>2977</v>
      </c>
      <c r="B720" s="63" t="s">
        <v>238</v>
      </c>
      <c r="C720" s="43" t="s">
        <v>79</v>
      </c>
      <c r="D720" s="44">
        <v>36.119999999999997</v>
      </c>
      <c r="E720" s="44">
        <v>52.02</v>
      </c>
      <c r="F720" s="44">
        <v>0.03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7.79</v>
      </c>
      <c r="P720" s="44">
        <v>20.87</v>
      </c>
      <c r="Q720" s="44">
        <v>62.84</v>
      </c>
      <c r="R720" s="44">
        <v>59.72</v>
      </c>
      <c r="S720" s="44">
        <v>27.82</v>
      </c>
      <c r="T720" s="44">
        <v>18.239999999999998</v>
      </c>
      <c r="U720" s="44">
        <v>28.67</v>
      </c>
      <c r="V720" s="44">
        <v>47.42</v>
      </c>
      <c r="W720" s="44">
        <v>122.88</v>
      </c>
      <c r="X720" s="44">
        <v>122.9</v>
      </c>
      <c r="Y720" s="44">
        <v>267.77999999999997</v>
      </c>
      <c r="Z720" s="44">
        <v>305.55</v>
      </c>
      <c r="AA720" s="44">
        <v>290.27</v>
      </c>
    </row>
    <row r="721" spans="1:28" ht="13.8" collapsed="1" x14ac:dyDescent="0.3">
      <c r="A721" s="98" t="s">
        <v>2978</v>
      </c>
      <c r="B721" s="28" t="str">
        <f>"29"&amp;"."&amp;$B$753&amp;"."&amp;$B$754</f>
        <v>29.02.2024</v>
      </c>
      <c r="C721" s="90" t="s">
        <v>76</v>
      </c>
      <c r="D721" s="91">
        <f>ROUND((D722)/1000,5)</f>
        <v>0.10413</v>
      </c>
      <c r="E721" s="91">
        <f t="shared" ref="E721:AA721" si="405">ROUND((E722)/1000,5)</f>
        <v>7.4829999999999994E-2</v>
      </c>
      <c r="F721" s="91">
        <f t="shared" si="405"/>
        <v>6.9400000000000003E-2</v>
      </c>
      <c r="G721" s="91">
        <f t="shared" si="405"/>
        <v>6.8300000000000001E-3</v>
      </c>
      <c r="H721" s="91">
        <f t="shared" si="405"/>
        <v>0</v>
      </c>
      <c r="I721" s="91">
        <f t="shared" si="405"/>
        <v>0</v>
      </c>
      <c r="J721" s="91">
        <f t="shared" si="405"/>
        <v>0</v>
      </c>
      <c r="K721" s="91">
        <f t="shared" si="405"/>
        <v>0</v>
      </c>
      <c r="L721" s="91">
        <f t="shared" si="405"/>
        <v>0</v>
      </c>
      <c r="M721" s="91">
        <f t="shared" si="405"/>
        <v>0</v>
      </c>
      <c r="N721" s="91">
        <f t="shared" si="405"/>
        <v>6.3509999999999997E-2</v>
      </c>
      <c r="O721" s="91">
        <f t="shared" si="405"/>
        <v>7.2300000000000003E-2</v>
      </c>
      <c r="P721" s="91">
        <f t="shared" si="405"/>
        <v>5.7669999999999999E-2</v>
      </c>
      <c r="Q721" s="91">
        <f t="shared" si="405"/>
        <v>3.7589999999999998E-2</v>
      </c>
      <c r="R721" s="91">
        <f t="shared" si="405"/>
        <v>5.45E-2</v>
      </c>
      <c r="S721" s="91">
        <f t="shared" si="405"/>
        <v>5.534E-2</v>
      </c>
      <c r="T721" s="91">
        <f t="shared" si="405"/>
        <v>3.5000000000000001E-3</v>
      </c>
      <c r="U721" s="91">
        <f t="shared" si="405"/>
        <v>0</v>
      </c>
      <c r="V721" s="91">
        <f t="shared" si="405"/>
        <v>0</v>
      </c>
      <c r="W721" s="91">
        <f t="shared" si="405"/>
        <v>0.11049</v>
      </c>
      <c r="X721" s="91">
        <f t="shared" si="405"/>
        <v>0.25966</v>
      </c>
      <c r="Y721" s="91">
        <f t="shared" si="405"/>
        <v>0.22061</v>
      </c>
      <c r="Z721" s="91">
        <f t="shared" si="405"/>
        <v>0.16220999999999999</v>
      </c>
      <c r="AA721" s="91">
        <f t="shared" si="405"/>
        <v>0.28310999999999997</v>
      </c>
    </row>
    <row r="722" spans="1:28" ht="12.75" hidden="1" customHeight="1" outlineLevel="1" x14ac:dyDescent="0.3">
      <c r="A722" s="99" t="s">
        <v>2979</v>
      </c>
      <c r="B722" s="63" t="s">
        <v>238</v>
      </c>
      <c r="C722" s="43" t="s">
        <v>79</v>
      </c>
      <c r="D722" s="44">
        <v>104.13</v>
      </c>
      <c r="E722" s="44">
        <v>74.83</v>
      </c>
      <c r="F722" s="44">
        <v>69.400000000000006</v>
      </c>
      <c r="G722" s="44">
        <v>6.83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63.51</v>
      </c>
      <c r="O722" s="44">
        <v>72.3</v>
      </c>
      <c r="P722" s="44">
        <v>57.67</v>
      </c>
      <c r="Q722" s="44">
        <v>37.590000000000003</v>
      </c>
      <c r="R722" s="44">
        <v>54.5</v>
      </c>
      <c r="S722" s="44">
        <v>55.34</v>
      </c>
      <c r="T722" s="44">
        <v>3.5</v>
      </c>
      <c r="U722" s="44">
        <v>0</v>
      </c>
      <c r="V722" s="44">
        <v>0</v>
      </c>
      <c r="W722" s="44">
        <v>110.49</v>
      </c>
      <c r="X722" s="44">
        <v>259.66000000000003</v>
      </c>
      <c r="Y722" s="44">
        <v>220.61</v>
      </c>
      <c r="Z722" s="44">
        <v>162.21</v>
      </c>
      <c r="AA722" s="44">
        <v>283.11</v>
      </c>
    </row>
    <row r="723" spans="1:28" collapsed="1" x14ac:dyDescent="0.25"/>
    <row r="725" spans="1:28" ht="13.8" x14ac:dyDescent="0.3">
      <c r="A725" s="182" t="s">
        <v>2273</v>
      </c>
      <c r="B725" s="183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  <c r="AA725" s="184"/>
    </row>
    <row r="726" spans="1:28" s="117" customFormat="1" ht="13.8" x14ac:dyDescent="0.3">
      <c r="A726" s="28" t="s">
        <v>64</v>
      </c>
      <c r="B726" s="204" t="s">
        <v>2274</v>
      </c>
      <c r="C726" s="204"/>
      <c r="D726" s="204"/>
      <c r="E726" s="204"/>
      <c r="F726" s="204"/>
      <c r="G726" s="204"/>
      <c r="H726" s="204"/>
      <c r="I726" s="204"/>
      <c r="J726" s="204"/>
      <c r="K726" s="204"/>
      <c r="L726" s="116" t="s">
        <v>3</v>
      </c>
      <c r="M726" s="116" t="s">
        <v>2275</v>
      </c>
      <c r="AB726" s="24"/>
    </row>
    <row r="727" spans="1:28" s="117" customFormat="1" ht="13.8" x14ac:dyDescent="0.3">
      <c r="A727" s="98" t="s">
        <v>2980</v>
      </c>
      <c r="B727" s="205" t="s">
        <v>2277</v>
      </c>
      <c r="C727" s="205"/>
      <c r="D727" s="205"/>
      <c r="E727" s="205"/>
      <c r="F727" s="205"/>
      <c r="G727" s="205"/>
      <c r="H727" s="205"/>
      <c r="I727" s="205"/>
      <c r="J727" s="205"/>
      <c r="K727" s="205"/>
      <c r="L727" s="118" t="s">
        <v>2278</v>
      </c>
      <c r="M727" s="119">
        <v>8.7600000000000004E-3</v>
      </c>
    </row>
    <row r="728" spans="1:28" s="117" customFormat="1" ht="13.8" x14ac:dyDescent="0.3">
      <c r="A728" s="98" t="s">
        <v>2981</v>
      </c>
      <c r="B728" s="205" t="s">
        <v>2280</v>
      </c>
      <c r="C728" s="205"/>
      <c r="D728" s="205"/>
      <c r="E728" s="205"/>
      <c r="F728" s="205"/>
      <c r="G728" s="205"/>
      <c r="H728" s="205"/>
      <c r="I728" s="205"/>
      <c r="J728" s="205"/>
      <c r="K728" s="205"/>
      <c r="L728" s="118" t="s">
        <v>2278</v>
      </c>
      <c r="M728" s="119">
        <v>0.30642999999999998</v>
      </c>
    </row>
    <row r="731" spans="1:28" ht="13.8" x14ac:dyDescent="0.3">
      <c r="A731" s="182" t="s">
        <v>821</v>
      </c>
      <c r="B731" s="183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4"/>
    </row>
    <row r="732" spans="1:28" ht="15" customHeight="1" x14ac:dyDescent="0.3">
      <c r="A732" s="185" t="s">
        <v>2982</v>
      </c>
      <c r="B732" s="187" t="s">
        <v>823</v>
      </c>
      <c r="C732" s="189" t="s">
        <v>824</v>
      </c>
      <c r="D732" s="27" t="s">
        <v>69</v>
      </c>
      <c r="E732" s="27" t="s">
        <v>70</v>
      </c>
      <c r="F732" s="27" t="s">
        <v>825</v>
      </c>
      <c r="G732" s="27" t="s">
        <v>826</v>
      </c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</row>
    <row r="733" spans="1:28" ht="13.8" hidden="1" x14ac:dyDescent="0.3">
      <c r="A733" s="186"/>
      <c r="B733" s="188"/>
      <c r="C733" s="190"/>
      <c r="D733" s="105"/>
      <c r="E733" s="105"/>
      <c r="F733" s="105"/>
      <c r="G733" s="105"/>
    </row>
    <row r="734" spans="1:28" ht="12.75" customHeight="1" x14ac:dyDescent="0.3">
      <c r="A734" s="106" t="s">
        <v>2983</v>
      </c>
      <c r="B734" s="107" t="s">
        <v>828</v>
      </c>
      <c r="C734" s="108" t="s">
        <v>824</v>
      </c>
      <c r="D734" s="105">
        <v>890288.58</v>
      </c>
      <c r="E734" s="105">
        <f>$D734</f>
        <v>890288.58</v>
      </c>
      <c r="F734" s="105">
        <f>$D734</f>
        <v>890288.58</v>
      </c>
      <c r="G734" s="105">
        <f>$D734</f>
        <v>890288.58</v>
      </c>
    </row>
    <row r="735" spans="1:28" ht="12.75" customHeight="1" x14ac:dyDescent="0.3">
      <c r="A735" s="106" t="s">
        <v>2984</v>
      </c>
      <c r="B735" s="107" t="s">
        <v>90</v>
      </c>
      <c r="C735" s="108" t="s">
        <v>824</v>
      </c>
      <c r="D735" s="105">
        <v>571820.46</v>
      </c>
      <c r="E735" s="105">
        <v>1008357.15</v>
      </c>
      <c r="F735" s="105">
        <v>1092208.6499999999</v>
      </c>
      <c r="G735" s="105">
        <v>1355806.62</v>
      </c>
    </row>
    <row r="738" spans="1:27" ht="12.75" customHeight="1" x14ac:dyDescent="0.3">
      <c r="A738" s="191" t="s">
        <v>84</v>
      </c>
      <c r="B738" s="191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1:27" ht="12.75" customHeight="1" x14ac:dyDescent="0.3">
      <c r="A739" s="175" t="s">
        <v>2985</v>
      </c>
      <c r="B739" s="175"/>
      <c r="C739" s="175"/>
      <c r="D739" s="175"/>
      <c r="E739" s="175"/>
      <c r="F739" s="175"/>
      <c r="G739" s="175"/>
      <c r="H739" s="175"/>
      <c r="I739" s="175"/>
      <c r="J739" s="175"/>
      <c r="K739" s="175"/>
      <c r="L739" s="175"/>
      <c r="M739" s="175"/>
      <c r="N739" s="175"/>
      <c r="O739" s="175"/>
      <c r="P739"/>
      <c r="Q739"/>
      <c r="R739"/>
      <c r="S739"/>
      <c r="T739"/>
      <c r="U739"/>
      <c r="V739"/>
      <c r="W739"/>
      <c r="X739"/>
      <c r="Y739"/>
      <c r="Z739"/>
      <c r="AA739"/>
    </row>
    <row r="741" spans="1:27" x14ac:dyDescent="0.25">
      <c r="A741" s="54"/>
      <c r="B741" s="55"/>
    </row>
    <row r="742" spans="1:27" x14ac:dyDescent="0.25">
      <c r="A742" s="54"/>
      <c r="B742" s="56"/>
    </row>
    <row r="753" spans="2:2" ht="13.8" hidden="1" x14ac:dyDescent="0.3">
      <c r="B753" s="109" t="s">
        <v>2986</v>
      </c>
    </row>
    <row r="754" spans="2:2" ht="13.8" hidden="1" x14ac:dyDescent="0.3">
      <c r="B754" s="110" t="s">
        <v>2987</v>
      </c>
    </row>
  </sheetData>
  <autoFilter ref="B6:C658" xr:uid="{00000000-0001-0000-0F00-000000000000}"/>
  <mergeCells count="18">
    <mergeCell ref="A452:AA452"/>
    <mergeCell ref="A1:AA3"/>
    <mergeCell ref="A4:AA4"/>
    <mergeCell ref="A5:AA5"/>
    <mergeCell ref="A154:AA154"/>
    <mergeCell ref="A303:AA303"/>
    <mergeCell ref="A739:O739"/>
    <mergeCell ref="A601:AA601"/>
    <mergeCell ref="A663:AA663"/>
    <mergeCell ref="A725:AA725"/>
    <mergeCell ref="B726:K726"/>
    <mergeCell ref="B727:K727"/>
    <mergeCell ref="B728:K728"/>
    <mergeCell ref="A731:AA731"/>
    <mergeCell ref="A732:A733"/>
    <mergeCell ref="B732:B733"/>
    <mergeCell ref="C732:C733"/>
    <mergeCell ref="A738:B738"/>
  </mergeCells>
  <pageMargins left="0.25" right="0.25" top="0.75" bottom="0.75" header="0.3" footer="0.3"/>
  <pageSetup paperSize="9" scale="39" fitToHeight="0" orientation="landscape" r:id="rId1"/>
  <rowBreaks count="1" manualBreakCount="1">
    <brk id="584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359A5-ADF1-4F9E-8740-341984E91CBD}">
  <sheetPr>
    <tabColor theme="7" tint="0.59999389629810485"/>
    <pageSetUpPr fitToPage="1"/>
  </sheetPr>
  <dimension ref="A1:AB754"/>
  <sheetViews>
    <sheetView view="pageBreakPreview" topLeftCell="A707" zoomScale="75" zoomScaleNormal="100" zoomScaleSheetLayoutView="75" workbookViewId="0">
      <selection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2283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5" customHeight="1" x14ac:dyDescent="0.3">
      <c r="A4" s="179" t="s">
        <v>829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2284</v>
      </c>
      <c r="B7" s="28" t="str">
        <f>"01"&amp;"."&amp;$B$753&amp;"."&amp;$B$754</f>
        <v>01.02.2024</v>
      </c>
      <c r="C7" s="90" t="s">
        <v>76</v>
      </c>
      <c r="D7" s="91">
        <f>ROUND(((D8+D9+D11+D10)/1000),5)</f>
        <v>1.69669</v>
      </c>
      <c r="E7" s="91">
        <f>ROUND(((E8+E9+E11+E10)/1000),5)</f>
        <v>1.5433300000000001</v>
      </c>
      <c r="F7" s="91">
        <f>ROUND(((F8+F9+F11+F10)/1000),5)</f>
        <v>1.5216499999999999</v>
      </c>
      <c r="G7" s="91">
        <f t="shared" ref="G7:AA7" si="0">ROUND(((G8+G9+G11+G10)/1000),5)</f>
        <v>1.49716</v>
      </c>
      <c r="H7" s="91">
        <f t="shared" si="0"/>
        <v>1.5343599999999999</v>
      </c>
      <c r="I7" s="91">
        <f t="shared" si="0"/>
        <v>1.6741999999999999</v>
      </c>
      <c r="J7" s="91">
        <f t="shared" si="0"/>
        <v>1.7997399999999999</v>
      </c>
      <c r="K7" s="91">
        <f t="shared" si="0"/>
        <v>2.0908600000000002</v>
      </c>
      <c r="L7" s="91">
        <f t="shared" si="0"/>
        <v>2.2693300000000001</v>
      </c>
      <c r="M7" s="91">
        <f t="shared" si="0"/>
        <v>2.3016899999999998</v>
      </c>
      <c r="N7" s="91">
        <f t="shared" si="0"/>
        <v>2.33365</v>
      </c>
      <c r="O7" s="91">
        <f t="shared" si="0"/>
        <v>2.33446</v>
      </c>
      <c r="P7" s="91">
        <f t="shared" si="0"/>
        <v>2.3414999999999999</v>
      </c>
      <c r="Q7" s="91">
        <f t="shared" si="0"/>
        <v>2.3487200000000001</v>
      </c>
      <c r="R7" s="91">
        <f t="shared" si="0"/>
        <v>2.34538</v>
      </c>
      <c r="S7" s="91">
        <f t="shared" si="0"/>
        <v>2.2915999999999999</v>
      </c>
      <c r="T7" s="91">
        <f t="shared" si="0"/>
        <v>2.2822</v>
      </c>
      <c r="U7" s="91">
        <f t="shared" si="0"/>
        <v>2.3016399999999999</v>
      </c>
      <c r="V7" s="91">
        <f t="shared" si="0"/>
        <v>2.30124</v>
      </c>
      <c r="W7" s="91">
        <f t="shared" si="0"/>
        <v>2.30993</v>
      </c>
      <c r="X7" s="91">
        <f t="shared" si="0"/>
        <v>2.1588799999999999</v>
      </c>
      <c r="Y7" s="91">
        <f t="shared" si="0"/>
        <v>2.04122</v>
      </c>
      <c r="Z7" s="91">
        <f t="shared" si="0"/>
        <v>1.80768</v>
      </c>
      <c r="AA7" s="91">
        <f t="shared" si="0"/>
        <v>1.7264900000000001</v>
      </c>
    </row>
    <row r="8" spans="1:27" ht="12.75" hidden="1" customHeight="1" outlineLevel="1" x14ac:dyDescent="0.3">
      <c r="A8" s="99" t="s">
        <v>2285</v>
      </c>
      <c r="B8" s="63" t="s">
        <v>238</v>
      </c>
      <c r="C8" s="43" t="s">
        <v>79</v>
      </c>
      <c r="D8" s="44">
        <v>1409.35</v>
      </c>
      <c r="E8" s="44">
        <v>1255.99</v>
      </c>
      <c r="F8" s="44">
        <v>1234.31</v>
      </c>
      <c r="G8" s="44">
        <v>1209.82</v>
      </c>
      <c r="H8" s="44">
        <v>1247.02</v>
      </c>
      <c r="I8" s="44">
        <v>1386.86</v>
      </c>
      <c r="J8" s="44">
        <v>1512.4</v>
      </c>
      <c r="K8" s="44">
        <v>1803.52</v>
      </c>
      <c r="L8" s="44">
        <v>1981.99</v>
      </c>
      <c r="M8" s="44">
        <v>2014.35</v>
      </c>
      <c r="N8" s="44">
        <v>2046.31</v>
      </c>
      <c r="O8" s="44">
        <v>2047.12</v>
      </c>
      <c r="P8" s="44">
        <v>2054.16</v>
      </c>
      <c r="Q8" s="44">
        <v>2061.38</v>
      </c>
      <c r="R8" s="44">
        <v>2058.04</v>
      </c>
      <c r="S8" s="44">
        <v>2004.26</v>
      </c>
      <c r="T8" s="44">
        <v>1994.86</v>
      </c>
      <c r="U8" s="44">
        <v>2014.3</v>
      </c>
      <c r="V8" s="44">
        <v>2013.9</v>
      </c>
      <c r="W8" s="44">
        <v>2022.59</v>
      </c>
      <c r="X8" s="44">
        <v>1871.54</v>
      </c>
      <c r="Y8" s="44">
        <v>1753.88</v>
      </c>
      <c r="Z8" s="44">
        <v>1520.34</v>
      </c>
      <c r="AA8" s="44">
        <v>1439.15</v>
      </c>
    </row>
    <row r="9" spans="1:27" ht="12.75" hidden="1" customHeight="1" outlineLevel="1" x14ac:dyDescent="0.3">
      <c r="A9" s="99" t="s">
        <v>2286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3">
      <c r="A10" s="99" t="s">
        <v>2287</v>
      </c>
      <c r="B10" s="63" t="s">
        <v>83</v>
      </c>
      <c r="C10" s="43" t="s">
        <v>79</v>
      </c>
      <c r="D10" s="44">
        <v>4.8</v>
      </c>
      <c r="E10" s="44">
        <v>4.8</v>
      </c>
      <c r="F10" s="44">
        <v>4.8</v>
      </c>
      <c r="G10" s="44">
        <v>4.8</v>
      </c>
      <c r="H10" s="44">
        <v>4.8</v>
      </c>
      <c r="I10" s="44">
        <v>4.8</v>
      </c>
      <c r="J10" s="44">
        <v>4.8</v>
      </c>
      <c r="K10" s="44">
        <v>4.8</v>
      </c>
      <c r="L10" s="44">
        <v>4.8</v>
      </c>
      <c r="M10" s="44">
        <v>4.8</v>
      </c>
      <c r="N10" s="44">
        <v>4.8</v>
      </c>
      <c r="O10" s="44">
        <v>4.8</v>
      </c>
      <c r="P10" s="44">
        <v>4.8</v>
      </c>
      <c r="Q10" s="44">
        <v>4.8</v>
      </c>
      <c r="R10" s="44">
        <v>4.8</v>
      </c>
      <c r="S10" s="44">
        <v>4.8</v>
      </c>
      <c r="T10" s="44">
        <v>4.8</v>
      </c>
      <c r="U10" s="44">
        <v>4.8</v>
      </c>
      <c r="V10" s="44">
        <v>4.8</v>
      </c>
      <c r="W10" s="44">
        <v>4.8</v>
      </c>
      <c r="X10" s="44">
        <v>4.8</v>
      </c>
      <c r="Y10" s="44">
        <v>4.8</v>
      </c>
      <c r="Z10" s="44">
        <v>4.8</v>
      </c>
      <c r="AA10" s="44">
        <v>4.8</v>
      </c>
    </row>
    <row r="11" spans="1:27" ht="12.75" hidden="1" customHeight="1" outlineLevel="1" x14ac:dyDescent="0.3">
      <c r="A11" s="99" t="s">
        <v>2288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ht="13.8" collapsed="1" x14ac:dyDescent="0.3">
      <c r="A12" s="98" t="s">
        <v>2289</v>
      </c>
      <c r="B12" s="28" t="str">
        <f>"02"&amp;"."&amp;$B$753&amp;"."&amp;$B$754</f>
        <v>02.02.2024</v>
      </c>
      <c r="C12" s="90" t="s">
        <v>76</v>
      </c>
      <c r="D12" s="91">
        <f>ROUND(((D13+D14+D16+D15)/1000),5)</f>
        <v>1.5879000000000001</v>
      </c>
      <c r="E12" s="91">
        <f>ROUND(((E13+E14+E16+E15)/1000),5)</f>
        <v>1.5119899999999999</v>
      </c>
      <c r="F12" s="91">
        <f>ROUND(((F13+F14+F16+F15)/1000),5)</f>
        <v>1.47322</v>
      </c>
      <c r="G12" s="91">
        <f t="shared" ref="G12:AA12" si="3">ROUND(((G13+G14+G16+G15)/1000),5)</f>
        <v>1.4715800000000001</v>
      </c>
      <c r="H12" s="91">
        <f t="shared" si="3"/>
        <v>1.50549</v>
      </c>
      <c r="I12" s="91">
        <f t="shared" si="3"/>
        <v>1.61215</v>
      </c>
      <c r="J12" s="91">
        <f t="shared" si="3"/>
        <v>1.7706500000000001</v>
      </c>
      <c r="K12" s="91">
        <f t="shared" si="3"/>
        <v>2.0731999999999999</v>
      </c>
      <c r="L12" s="91">
        <f t="shared" si="3"/>
        <v>2.22783</v>
      </c>
      <c r="M12" s="91">
        <f t="shared" si="3"/>
        <v>2.2624599999999999</v>
      </c>
      <c r="N12" s="91">
        <f t="shared" si="3"/>
        <v>2.3055099999999999</v>
      </c>
      <c r="O12" s="91">
        <f t="shared" si="3"/>
        <v>2.3105199999999999</v>
      </c>
      <c r="P12" s="91">
        <f t="shared" si="3"/>
        <v>2.29332</v>
      </c>
      <c r="Q12" s="91">
        <f t="shared" si="3"/>
        <v>2.3009900000000001</v>
      </c>
      <c r="R12" s="91">
        <f t="shared" si="3"/>
        <v>2.28965</v>
      </c>
      <c r="S12" s="91">
        <f t="shared" si="3"/>
        <v>2.22614</v>
      </c>
      <c r="T12" s="91">
        <f t="shared" si="3"/>
        <v>2.1939500000000001</v>
      </c>
      <c r="U12" s="91">
        <f t="shared" si="3"/>
        <v>2.22654</v>
      </c>
      <c r="V12" s="91">
        <f t="shared" si="3"/>
        <v>2.23672</v>
      </c>
      <c r="W12" s="91">
        <f t="shared" si="3"/>
        <v>2.26545</v>
      </c>
      <c r="X12" s="91">
        <f t="shared" si="3"/>
        <v>2.1370300000000002</v>
      </c>
      <c r="Y12" s="91">
        <f t="shared" si="3"/>
        <v>2.0235099999999999</v>
      </c>
      <c r="Z12" s="91">
        <f t="shared" si="3"/>
        <v>1.8463799999999999</v>
      </c>
      <c r="AA12" s="91">
        <f t="shared" si="3"/>
        <v>1.75661</v>
      </c>
    </row>
    <row r="13" spans="1:27" ht="12.75" hidden="1" customHeight="1" outlineLevel="1" x14ac:dyDescent="0.3">
      <c r="A13" s="99" t="s">
        <v>2290</v>
      </c>
      <c r="B13" s="63" t="s">
        <v>238</v>
      </c>
      <c r="C13" s="43" t="s">
        <v>79</v>
      </c>
      <c r="D13" s="44">
        <v>1300.56</v>
      </c>
      <c r="E13" s="44">
        <v>1224.6500000000001</v>
      </c>
      <c r="F13" s="44">
        <v>1185.8800000000001</v>
      </c>
      <c r="G13" s="44">
        <v>1184.24</v>
      </c>
      <c r="H13" s="44">
        <v>1218.1500000000001</v>
      </c>
      <c r="I13" s="44">
        <v>1324.81</v>
      </c>
      <c r="J13" s="44">
        <v>1483.31</v>
      </c>
      <c r="K13" s="44">
        <v>1785.86</v>
      </c>
      <c r="L13" s="44">
        <v>1940.49</v>
      </c>
      <c r="M13" s="44">
        <v>1975.12</v>
      </c>
      <c r="N13" s="44">
        <v>2018.17</v>
      </c>
      <c r="O13" s="44">
        <v>2023.18</v>
      </c>
      <c r="P13" s="44">
        <v>2005.98</v>
      </c>
      <c r="Q13" s="44">
        <v>2013.65</v>
      </c>
      <c r="R13" s="44">
        <v>2002.31</v>
      </c>
      <c r="S13" s="44">
        <v>1938.8</v>
      </c>
      <c r="T13" s="44">
        <v>1906.61</v>
      </c>
      <c r="U13" s="44">
        <v>1939.2</v>
      </c>
      <c r="V13" s="44">
        <v>1949.38</v>
      </c>
      <c r="W13" s="44">
        <v>1978.11</v>
      </c>
      <c r="X13" s="44">
        <v>1849.69</v>
      </c>
      <c r="Y13" s="44">
        <v>1736.17</v>
      </c>
      <c r="Z13" s="44">
        <v>1559.04</v>
      </c>
      <c r="AA13" s="44">
        <v>1469.27</v>
      </c>
    </row>
    <row r="14" spans="1:27" ht="12.75" hidden="1" customHeight="1" outlineLevel="1" x14ac:dyDescent="0.3">
      <c r="A14" s="99" t="s">
        <v>2291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3">
      <c r="A15" s="99" t="s">
        <v>2292</v>
      </c>
      <c r="B15" s="63" t="s">
        <v>83</v>
      </c>
      <c r="C15" s="43" t="s">
        <v>79</v>
      </c>
      <c r="D15" s="44">
        <v>4.8</v>
      </c>
      <c r="E15" s="44">
        <v>4.8</v>
      </c>
      <c r="F15" s="44">
        <v>4.8</v>
      </c>
      <c r="G15" s="44">
        <v>4.8</v>
      </c>
      <c r="H15" s="44">
        <v>4.8</v>
      </c>
      <c r="I15" s="44">
        <v>4.8</v>
      </c>
      <c r="J15" s="44">
        <v>4.8</v>
      </c>
      <c r="K15" s="44">
        <v>4.8</v>
      </c>
      <c r="L15" s="44">
        <v>4.8</v>
      </c>
      <c r="M15" s="44">
        <v>4.8</v>
      </c>
      <c r="N15" s="44">
        <v>4.8</v>
      </c>
      <c r="O15" s="44">
        <v>4.8</v>
      </c>
      <c r="P15" s="44">
        <v>4.8</v>
      </c>
      <c r="Q15" s="44">
        <v>4.8</v>
      </c>
      <c r="R15" s="44">
        <v>4.8</v>
      </c>
      <c r="S15" s="44">
        <v>4.8</v>
      </c>
      <c r="T15" s="44">
        <v>4.8</v>
      </c>
      <c r="U15" s="44">
        <v>4.8</v>
      </c>
      <c r="V15" s="44">
        <v>4.8</v>
      </c>
      <c r="W15" s="44">
        <v>4.8</v>
      </c>
      <c r="X15" s="44">
        <v>4.8</v>
      </c>
      <c r="Y15" s="44">
        <v>4.8</v>
      </c>
      <c r="Z15" s="44">
        <v>4.8</v>
      </c>
      <c r="AA15" s="44">
        <v>4.8</v>
      </c>
    </row>
    <row r="16" spans="1:27" ht="12.75" hidden="1" customHeight="1" outlineLevel="1" x14ac:dyDescent="0.3">
      <c r="A16" s="99" t="s">
        <v>2293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3">
      <c r="A17" s="98" t="s">
        <v>2294</v>
      </c>
      <c r="B17" s="28" t="str">
        <f>"03"&amp;"."&amp;$B$753&amp;"."&amp;$B$754</f>
        <v>03.02.2024</v>
      </c>
      <c r="C17" s="90" t="s">
        <v>76</v>
      </c>
      <c r="D17" s="91">
        <f>ROUND(((D18+D19+D21+D20)/1000),5)</f>
        <v>1.76007</v>
      </c>
      <c r="E17" s="91">
        <f>ROUND(((E18+E19+E21+E20)/1000),5)</f>
        <v>1.63967</v>
      </c>
      <c r="F17" s="91">
        <f>ROUND(((F18+F19+F21+F20)/1000),5)</f>
        <v>1.55331</v>
      </c>
      <c r="G17" s="91">
        <f t="shared" ref="G17:AA17" si="6">ROUND(((G18+G19+G21+G20)/1000),5)</f>
        <v>1.53996</v>
      </c>
      <c r="H17" s="91">
        <f t="shared" si="6"/>
        <v>1.55979</v>
      </c>
      <c r="I17" s="91">
        <f t="shared" si="6"/>
        <v>1.5980300000000001</v>
      </c>
      <c r="J17" s="91">
        <f t="shared" si="6"/>
        <v>1.70305</v>
      </c>
      <c r="K17" s="91">
        <f t="shared" si="6"/>
        <v>1.77765</v>
      </c>
      <c r="L17" s="91">
        <f t="shared" si="6"/>
        <v>2.0352199999999998</v>
      </c>
      <c r="M17" s="91">
        <f t="shared" si="6"/>
        <v>2.1514700000000002</v>
      </c>
      <c r="N17" s="91">
        <f t="shared" si="6"/>
        <v>2.2113299999999998</v>
      </c>
      <c r="O17" s="91">
        <f t="shared" si="6"/>
        <v>2.2252100000000001</v>
      </c>
      <c r="P17" s="91">
        <f t="shared" si="6"/>
        <v>2.2191100000000001</v>
      </c>
      <c r="Q17" s="91">
        <f t="shared" si="6"/>
        <v>2.22105</v>
      </c>
      <c r="R17" s="91">
        <f t="shared" si="6"/>
        <v>2.1777199999999999</v>
      </c>
      <c r="S17" s="91">
        <f t="shared" si="6"/>
        <v>2.1687500000000002</v>
      </c>
      <c r="T17" s="91">
        <f t="shared" si="6"/>
        <v>2.1837900000000001</v>
      </c>
      <c r="U17" s="91">
        <f t="shared" si="6"/>
        <v>2.2250999999999999</v>
      </c>
      <c r="V17" s="91">
        <f t="shared" si="6"/>
        <v>2.2201499999999998</v>
      </c>
      <c r="W17" s="91">
        <f t="shared" si="6"/>
        <v>2.1996199999999999</v>
      </c>
      <c r="X17" s="91">
        <f t="shared" si="6"/>
        <v>2.14669</v>
      </c>
      <c r="Y17" s="91">
        <f t="shared" si="6"/>
        <v>2.05009</v>
      </c>
      <c r="Z17" s="91">
        <f t="shared" si="6"/>
        <v>1.8424100000000001</v>
      </c>
      <c r="AA17" s="91">
        <f t="shared" si="6"/>
        <v>1.7491000000000001</v>
      </c>
    </row>
    <row r="18" spans="1:27" ht="12.75" hidden="1" customHeight="1" outlineLevel="1" x14ac:dyDescent="0.3">
      <c r="A18" s="99" t="s">
        <v>2295</v>
      </c>
      <c r="B18" s="63" t="s">
        <v>238</v>
      </c>
      <c r="C18" s="43" t="s">
        <v>79</v>
      </c>
      <c r="D18" s="44">
        <v>1472.73</v>
      </c>
      <c r="E18" s="44">
        <v>1352.33</v>
      </c>
      <c r="F18" s="44">
        <v>1265.97</v>
      </c>
      <c r="G18" s="44">
        <v>1252.6199999999999</v>
      </c>
      <c r="H18" s="44">
        <v>1272.45</v>
      </c>
      <c r="I18" s="44">
        <v>1310.69</v>
      </c>
      <c r="J18" s="44">
        <v>1415.71</v>
      </c>
      <c r="K18" s="44">
        <v>1490.31</v>
      </c>
      <c r="L18" s="44">
        <v>1747.88</v>
      </c>
      <c r="M18" s="44">
        <v>1864.13</v>
      </c>
      <c r="N18" s="44">
        <v>1923.99</v>
      </c>
      <c r="O18" s="44">
        <v>1937.87</v>
      </c>
      <c r="P18" s="44">
        <v>1931.77</v>
      </c>
      <c r="Q18" s="44">
        <v>1933.71</v>
      </c>
      <c r="R18" s="44">
        <v>1890.38</v>
      </c>
      <c r="S18" s="44">
        <v>1881.41</v>
      </c>
      <c r="T18" s="44">
        <v>1896.45</v>
      </c>
      <c r="U18" s="44">
        <v>1937.76</v>
      </c>
      <c r="V18" s="44">
        <v>1932.81</v>
      </c>
      <c r="W18" s="44">
        <v>1912.28</v>
      </c>
      <c r="X18" s="44">
        <v>1859.35</v>
      </c>
      <c r="Y18" s="44">
        <v>1762.75</v>
      </c>
      <c r="Z18" s="44">
        <v>1555.07</v>
      </c>
      <c r="AA18" s="44">
        <v>1461.76</v>
      </c>
    </row>
    <row r="19" spans="1:27" ht="12.75" hidden="1" customHeight="1" outlineLevel="1" x14ac:dyDescent="0.3">
      <c r="A19" s="99" t="s">
        <v>2296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3">
      <c r="A20" s="99" t="s">
        <v>2297</v>
      </c>
      <c r="B20" s="63" t="s">
        <v>83</v>
      </c>
      <c r="C20" s="43" t="s">
        <v>79</v>
      </c>
      <c r="D20" s="44">
        <v>4.8</v>
      </c>
      <c r="E20" s="44">
        <v>4.8</v>
      </c>
      <c r="F20" s="44">
        <v>4.8</v>
      </c>
      <c r="G20" s="44">
        <v>4.8</v>
      </c>
      <c r="H20" s="44">
        <v>4.8</v>
      </c>
      <c r="I20" s="44">
        <v>4.8</v>
      </c>
      <c r="J20" s="44">
        <v>4.8</v>
      </c>
      <c r="K20" s="44">
        <v>4.8</v>
      </c>
      <c r="L20" s="44">
        <v>4.8</v>
      </c>
      <c r="M20" s="44">
        <v>4.8</v>
      </c>
      <c r="N20" s="44">
        <v>4.8</v>
      </c>
      <c r="O20" s="44">
        <v>4.8</v>
      </c>
      <c r="P20" s="44">
        <v>4.8</v>
      </c>
      <c r="Q20" s="44">
        <v>4.8</v>
      </c>
      <c r="R20" s="44">
        <v>4.8</v>
      </c>
      <c r="S20" s="44">
        <v>4.8</v>
      </c>
      <c r="T20" s="44">
        <v>4.8</v>
      </c>
      <c r="U20" s="44">
        <v>4.8</v>
      </c>
      <c r="V20" s="44">
        <v>4.8</v>
      </c>
      <c r="W20" s="44">
        <v>4.8</v>
      </c>
      <c r="X20" s="44">
        <v>4.8</v>
      </c>
      <c r="Y20" s="44">
        <v>4.8</v>
      </c>
      <c r="Z20" s="44">
        <v>4.8</v>
      </c>
      <c r="AA20" s="44">
        <v>4.8</v>
      </c>
    </row>
    <row r="21" spans="1:27" ht="12.75" hidden="1" customHeight="1" outlineLevel="1" x14ac:dyDescent="0.3">
      <c r="A21" s="99" t="s">
        <v>2298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3">
      <c r="A22" s="98" t="s">
        <v>2299</v>
      </c>
      <c r="B22" s="28" t="str">
        <f>"04"&amp;"."&amp;$B$753&amp;"."&amp;$B$754</f>
        <v>04.02.2024</v>
      </c>
      <c r="C22" s="90" t="s">
        <v>76</v>
      </c>
      <c r="D22" s="91">
        <f>ROUND(((D23+D24+D26+D25)/1000),5)</f>
        <v>1.6859299999999999</v>
      </c>
      <c r="E22" s="91">
        <f>ROUND(((E23+E24+E26+E25)/1000),5)</f>
        <v>1.52735</v>
      </c>
      <c r="F22" s="91">
        <f>ROUND(((F23+F24+F26+F25)/1000),5)</f>
        <v>1.4769000000000001</v>
      </c>
      <c r="G22" s="91">
        <f t="shared" ref="G22:AA22" si="9">ROUND(((G23+G24+G26+G25)/1000),5)</f>
        <v>1.4685900000000001</v>
      </c>
      <c r="H22" s="91">
        <f t="shared" si="9"/>
        <v>1.47376</v>
      </c>
      <c r="I22" s="91">
        <f t="shared" si="9"/>
        <v>1.4900500000000001</v>
      </c>
      <c r="J22" s="91">
        <f t="shared" si="9"/>
        <v>1.52474</v>
      </c>
      <c r="K22" s="91">
        <f t="shared" si="9"/>
        <v>1.6788400000000001</v>
      </c>
      <c r="L22" s="91">
        <f t="shared" si="9"/>
        <v>1.7938099999999999</v>
      </c>
      <c r="M22" s="91">
        <f t="shared" si="9"/>
        <v>2.0021599999999999</v>
      </c>
      <c r="N22" s="91">
        <f t="shared" si="9"/>
        <v>2.0838100000000002</v>
      </c>
      <c r="O22" s="91">
        <f t="shared" si="9"/>
        <v>2.1114000000000002</v>
      </c>
      <c r="P22" s="91">
        <f t="shared" si="9"/>
        <v>2.1168</v>
      </c>
      <c r="Q22" s="91">
        <f t="shared" si="9"/>
        <v>2.1206900000000002</v>
      </c>
      <c r="R22" s="91">
        <f t="shared" si="9"/>
        <v>2.0826699999999998</v>
      </c>
      <c r="S22" s="91">
        <f t="shared" si="9"/>
        <v>2.0943100000000001</v>
      </c>
      <c r="T22" s="91">
        <f t="shared" si="9"/>
        <v>2.1211099999999998</v>
      </c>
      <c r="U22" s="91">
        <f t="shared" si="9"/>
        <v>2.1737199999999999</v>
      </c>
      <c r="V22" s="91">
        <f t="shared" si="9"/>
        <v>2.1550600000000002</v>
      </c>
      <c r="W22" s="91">
        <f t="shared" si="9"/>
        <v>2.1198800000000002</v>
      </c>
      <c r="X22" s="91">
        <f t="shared" si="9"/>
        <v>2.1125500000000001</v>
      </c>
      <c r="Y22" s="91">
        <f t="shared" si="9"/>
        <v>2.0148999999999999</v>
      </c>
      <c r="Z22" s="91">
        <f t="shared" si="9"/>
        <v>1.77766</v>
      </c>
      <c r="AA22" s="91">
        <f t="shared" si="9"/>
        <v>1.72959</v>
      </c>
    </row>
    <row r="23" spans="1:27" ht="12.75" hidden="1" customHeight="1" outlineLevel="1" x14ac:dyDescent="0.3">
      <c r="A23" s="99" t="s">
        <v>2300</v>
      </c>
      <c r="B23" s="63" t="s">
        <v>238</v>
      </c>
      <c r="C23" s="43" t="s">
        <v>79</v>
      </c>
      <c r="D23" s="44">
        <v>1398.59</v>
      </c>
      <c r="E23" s="44">
        <v>1240.01</v>
      </c>
      <c r="F23" s="44">
        <v>1189.56</v>
      </c>
      <c r="G23" s="44">
        <v>1181.25</v>
      </c>
      <c r="H23" s="44">
        <v>1186.42</v>
      </c>
      <c r="I23" s="44">
        <v>1202.71</v>
      </c>
      <c r="J23" s="44">
        <v>1237.4000000000001</v>
      </c>
      <c r="K23" s="44">
        <v>1391.5</v>
      </c>
      <c r="L23" s="44">
        <v>1506.47</v>
      </c>
      <c r="M23" s="44">
        <v>1714.82</v>
      </c>
      <c r="N23" s="44">
        <v>1796.47</v>
      </c>
      <c r="O23" s="44">
        <v>1824.06</v>
      </c>
      <c r="P23" s="44">
        <v>1829.46</v>
      </c>
      <c r="Q23" s="44">
        <v>1833.35</v>
      </c>
      <c r="R23" s="44">
        <v>1795.33</v>
      </c>
      <c r="S23" s="44">
        <v>1806.97</v>
      </c>
      <c r="T23" s="44">
        <v>1833.77</v>
      </c>
      <c r="U23" s="44">
        <v>1886.38</v>
      </c>
      <c r="V23" s="44">
        <v>1867.72</v>
      </c>
      <c r="W23" s="44">
        <v>1832.54</v>
      </c>
      <c r="X23" s="44">
        <v>1825.21</v>
      </c>
      <c r="Y23" s="44">
        <v>1727.56</v>
      </c>
      <c r="Z23" s="44">
        <v>1490.32</v>
      </c>
      <c r="AA23" s="44">
        <v>1442.25</v>
      </c>
    </row>
    <row r="24" spans="1:27" ht="12.75" hidden="1" customHeight="1" outlineLevel="1" x14ac:dyDescent="0.3">
      <c r="A24" s="99" t="s">
        <v>2301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3">
      <c r="A25" s="99" t="s">
        <v>2302</v>
      </c>
      <c r="B25" s="63" t="s">
        <v>83</v>
      </c>
      <c r="C25" s="43" t="s">
        <v>79</v>
      </c>
      <c r="D25" s="44">
        <v>4.8</v>
      </c>
      <c r="E25" s="44">
        <v>4.8</v>
      </c>
      <c r="F25" s="44">
        <v>4.8</v>
      </c>
      <c r="G25" s="44">
        <v>4.8</v>
      </c>
      <c r="H25" s="44">
        <v>4.8</v>
      </c>
      <c r="I25" s="44">
        <v>4.8</v>
      </c>
      <c r="J25" s="44">
        <v>4.8</v>
      </c>
      <c r="K25" s="44">
        <v>4.8</v>
      </c>
      <c r="L25" s="44">
        <v>4.8</v>
      </c>
      <c r="M25" s="44">
        <v>4.8</v>
      </c>
      <c r="N25" s="44">
        <v>4.8</v>
      </c>
      <c r="O25" s="44">
        <v>4.8</v>
      </c>
      <c r="P25" s="44">
        <v>4.8</v>
      </c>
      <c r="Q25" s="44">
        <v>4.8</v>
      </c>
      <c r="R25" s="44">
        <v>4.8</v>
      </c>
      <c r="S25" s="44">
        <v>4.8</v>
      </c>
      <c r="T25" s="44">
        <v>4.8</v>
      </c>
      <c r="U25" s="44">
        <v>4.8</v>
      </c>
      <c r="V25" s="44">
        <v>4.8</v>
      </c>
      <c r="W25" s="44">
        <v>4.8</v>
      </c>
      <c r="X25" s="44">
        <v>4.8</v>
      </c>
      <c r="Y25" s="44">
        <v>4.8</v>
      </c>
      <c r="Z25" s="44">
        <v>4.8</v>
      </c>
      <c r="AA25" s="44">
        <v>4.8</v>
      </c>
    </row>
    <row r="26" spans="1:27" ht="12.75" hidden="1" customHeight="1" outlineLevel="1" x14ac:dyDescent="0.3">
      <c r="A26" s="99" t="s">
        <v>2303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3">
      <c r="A27" s="98" t="s">
        <v>2304</v>
      </c>
      <c r="B27" s="28" t="str">
        <f>"05"&amp;"."&amp;$B$753&amp;"."&amp;$B$754</f>
        <v>05.02.2024</v>
      </c>
      <c r="C27" s="90" t="s">
        <v>76</v>
      </c>
      <c r="D27" s="91">
        <f>ROUND(((D28+D29+D31+D30)/1000),5)</f>
        <v>1.5929500000000001</v>
      </c>
      <c r="E27" s="91">
        <f>ROUND(((E28+E29+E31+E30)/1000),5)</f>
        <v>1.48515</v>
      </c>
      <c r="F27" s="91">
        <f>ROUND(((F28+F29+F31+F30)/1000),5)</f>
        <v>1.46204</v>
      </c>
      <c r="G27" s="91">
        <f t="shared" ref="G27:AA27" si="12">ROUND(((G28+G29+G31+G30)/1000),5)</f>
        <v>1.4694400000000001</v>
      </c>
      <c r="H27" s="91">
        <f t="shared" si="12"/>
        <v>1.5075400000000001</v>
      </c>
      <c r="I27" s="91">
        <f t="shared" si="12"/>
        <v>1.6218600000000001</v>
      </c>
      <c r="J27" s="91">
        <f t="shared" si="12"/>
        <v>1.7924599999999999</v>
      </c>
      <c r="K27" s="91">
        <f t="shared" si="12"/>
        <v>2.0748199999999999</v>
      </c>
      <c r="L27" s="91">
        <f t="shared" si="12"/>
        <v>2.2605</v>
      </c>
      <c r="M27" s="91">
        <f t="shared" si="12"/>
        <v>2.3181099999999999</v>
      </c>
      <c r="N27" s="91">
        <f t="shared" si="12"/>
        <v>2.3330700000000002</v>
      </c>
      <c r="O27" s="91">
        <f t="shared" si="12"/>
        <v>2.3619300000000001</v>
      </c>
      <c r="P27" s="91">
        <f t="shared" si="12"/>
        <v>2.3412600000000001</v>
      </c>
      <c r="Q27" s="91">
        <f t="shared" si="12"/>
        <v>2.3269799999999998</v>
      </c>
      <c r="R27" s="91">
        <f t="shared" si="12"/>
        <v>2.3173499999999998</v>
      </c>
      <c r="S27" s="91">
        <f t="shared" si="12"/>
        <v>2.2595000000000001</v>
      </c>
      <c r="T27" s="91">
        <f t="shared" si="12"/>
        <v>2.2259799999999998</v>
      </c>
      <c r="U27" s="91">
        <f t="shared" si="12"/>
        <v>2.2753000000000001</v>
      </c>
      <c r="V27" s="91">
        <f t="shared" si="12"/>
        <v>2.3075399999999999</v>
      </c>
      <c r="W27" s="91">
        <f t="shared" si="12"/>
        <v>2.3012199999999998</v>
      </c>
      <c r="X27" s="91">
        <f t="shared" si="12"/>
        <v>2.1225299999999998</v>
      </c>
      <c r="Y27" s="91">
        <f t="shared" si="12"/>
        <v>2.0160200000000001</v>
      </c>
      <c r="Z27" s="91">
        <f t="shared" si="12"/>
        <v>1.77779</v>
      </c>
      <c r="AA27" s="91">
        <f t="shared" si="12"/>
        <v>1.63859</v>
      </c>
    </row>
    <row r="28" spans="1:27" ht="12.75" hidden="1" customHeight="1" outlineLevel="1" x14ac:dyDescent="0.3">
      <c r="A28" s="99" t="s">
        <v>2305</v>
      </c>
      <c r="B28" s="63" t="s">
        <v>238</v>
      </c>
      <c r="C28" s="43" t="s">
        <v>79</v>
      </c>
      <c r="D28" s="44">
        <v>1305.6099999999999</v>
      </c>
      <c r="E28" s="44">
        <v>1197.81</v>
      </c>
      <c r="F28" s="44">
        <v>1174.7</v>
      </c>
      <c r="G28" s="44">
        <v>1182.0999999999999</v>
      </c>
      <c r="H28" s="44">
        <v>1220.2</v>
      </c>
      <c r="I28" s="44">
        <v>1334.52</v>
      </c>
      <c r="J28" s="44">
        <v>1505.12</v>
      </c>
      <c r="K28" s="44">
        <v>1787.48</v>
      </c>
      <c r="L28" s="44">
        <v>1973.16</v>
      </c>
      <c r="M28" s="44">
        <v>2030.77</v>
      </c>
      <c r="N28" s="44">
        <v>2045.73</v>
      </c>
      <c r="O28" s="44">
        <v>2074.59</v>
      </c>
      <c r="P28" s="44">
        <v>2053.92</v>
      </c>
      <c r="Q28" s="44">
        <v>2039.64</v>
      </c>
      <c r="R28" s="44">
        <v>2030.01</v>
      </c>
      <c r="S28" s="44">
        <v>1972.16</v>
      </c>
      <c r="T28" s="44">
        <v>1938.64</v>
      </c>
      <c r="U28" s="44">
        <v>1987.96</v>
      </c>
      <c r="V28" s="44">
        <v>2020.2</v>
      </c>
      <c r="W28" s="44">
        <v>2013.88</v>
      </c>
      <c r="X28" s="44">
        <v>1835.19</v>
      </c>
      <c r="Y28" s="44">
        <v>1728.68</v>
      </c>
      <c r="Z28" s="44">
        <v>1490.45</v>
      </c>
      <c r="AA28" s="44">
        <v>1351.25</v>
      </c>
    </row>
    <row r="29" spans="1:27" ht="12.75" hidden="1" customHeight="1" outlineLevel="1" x14ac:dyDescent="0.3">
      <c r="A29" s="99" t="s">
        <v>2306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3">
      <c r="A30" s="99" t="s">
        <v>2307</v>
      </c>
      <c r="B30" s="63" t="s">
        <v>83</v>
      </c>
      <c r="C30" s="43" t="s">
        <v>79</v>
      </c>
      <c r="D30" s="44">
        <v>4.8</v>
      </c>
      <c r="E30" s="44">
        <v>4.8</v>
      </c>
      <c r="F30" s="44">
        <v>4.8</v>
      </c>
      <c r="G30" s="44">
        <v>4.8</v>
      </c>
      <c r="H30" s="44">
        <v>4.8</v>
      </c>
      <c r="I30" s="44">
        <v>4.8</v>
      </c>
      <c r="J30" s="44">
        <v>4.8</v>
      </c>
      <c r="K30" s="44">
        <v>4.8</v>
      </c>
      <c r="L30" s="44">
        <v>4.8</v>
      </c>
      <c r="M30" s="44">
        <v>4.8</v>
      </c>
      <c r="N30" s="44">
        <v>4.8</v>
      </c>
      <c r="O30" s="44">
        <v>4.8</v>
      </c>
      <c r="P30" s="44">
        <v>4.8</v>
      </c>
      <c r="Q30" s="44">
        <v>4.8</v>
      </c>
      <c r="R30" s="44">
        <v>4.8</v>
      </c>
      <c r="S30" s="44">
        <v>4.8</v>
      </c>
      <c r="T30" s="44">
        <v>4.8</v>
      </c>
      <c r="U30" s="44">
        <v>4.8</v>
      </c>
      <c r="V30" s="44">
        <v>4.8</v>
      </c>
      <c r="W30" s="44">
        <v>4.8</v>
      </c>
      <c r="X30" s="44">
        <v>4.8</v>
      </c>
      <c r="Y30" s="44">
        <v>4.8</v>
      </c>
      <c r="Z30" s="44">
        <v>4.8</v>
      </c>
      <c r="AA30" s="44">
        <v>4.8</v>
      </c>
    </row>
    <row r="31" spans="1:27" ht="12.75" hidden="1" customHeight="1" outlineLevel="1" x14ac:dyDescent="0.3">
      <c r="A31" s="99" t="s">
        <v>2308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3">
      <c r="A32" s="98" t="s">
        <v>2309</v>
      </c>
      <c r="B32" s="28" t="str">
        <f>"06"&amp;"."&amp;$B$753&amp;"."&amp;$B$754</f>
        <v>06.02.2024</v>
      </c>
      <c r="C32" s="90" t="s">
        <v>76</v>
      </c>
      <c r="D32" s="91">
        <f>ROUND(((D33+D34+D36+D35)/1000),5)</f>
        <v>1.5385</v>
      </c>
      <c r="E32" s="91">
        <f>ROUND(((E33+E34+E36+E35)/1000),5)</f>
        <v>1.4795</v>
      </c>
      <c r="F32" s="91">
        <f>ROUND(((F33+F34+F36+F35)/1000),5)</f>
        <v>1.45018</v>
      </c>
      <c r="G32" s="91">
        <f t="shared" ref="G32:AA32" si="15">ROUND(((G33+G34+G36+G35)/1000),5)</f>
        <v>1.4384399999999999</v>
      </c>
      <c r="H32" s="91">
        <f t="shared" si="15"/>
        <v>1.48447</v>
      </c>
      <c r="I32" s="91">
        <f t="shared" si="15"/>
        <v>1.54755</v>
      </c>
      <c r="J32" s="91">
        <f t="shared" si="15"/>
        <v>1.71319</v>
      </c>
      <c r="K32" s="91">
        <f t="shared" si="15"/>
        <v>1.9638899999999999</v>
      </c>
      <c r="L32" s="91">
        <f t="shared" si="15"/>
        <v>2.1231499999999999</v>
      </c>
      <c r="M32" s="91">
        <f t="shared" si="15"/>
        <v>2.1574800000000001</v>
      </c>
      <c r="N32" s="91">
        <f t="shared" si="15"/>
        <v>2.1795800000000001</v>
      </c>
      <c r="O32" s="91">
        <f t="shared" si="15"/>
        <v>2.2119499999999999</v>
      </c>
      <c r="P32" s="91">
        <f t="shared" si="15"/>
        <v>2.18512</v>
      </c>
      <c r="Q32" s="91">
        <f t="shared" si="15"/>
        <v>2.2078099999999998</v>
      </c>
      <c r="R32" s="91">
        <f t="shared" si="15"/>
        <v>2.1937899999999999</v>
      </c>
      <c r="S32" s="91">
        <f t="shared" si="15"/>
        <v>2.1484999999999999</v>
      </c>
      <c r="T32" s="91">
        <f t="shared" si="15"/>
        <v>2.1270500000000001</v>
      </c>
      <c r="U32" s="91">
        <f t="shared" si="15"/>
        <v>2.1652900000000002</v>
      </c>
      <c r="V32" s="91">
        <f t="shared" si="15"/>
        <v>2.1704500000000002</v>
      </c>
      <c r="W32" s="91">
        <f t="shared" si="15"/>
        <v>2.18031</v>
      </c>
      <c r="X32" s="91">
        <f t="shared" si="15"/>
        <v>2.0860099999999999</v>
      </c>
      <c r="Y32" s="91">
        <f t="shared" si="15"/>
        <v>1.9890600000000001</v>
      </c>
      <c r="Z32" s="91">
        <f t="shared" si="15"/>
        <v>1.7767200000000001</v>
      </c>
      <c r="AA32" s="91">
        <f t="shared" si="15"/>
        <v>1.5596300000000001</v>
      </c>
    </row>
    <row r="33" spans="1:27" ht="12.75" hidden="1" customHeight="1" outlineLevel="1" x14ac:dyDescent="0.3">
      <c r="A33" s="99" t="s">
        <v>2310</v>
      </c>
      <c r="B33" s="63" t="s">
        <v>238</v>
      </c>
      <c r="C33" s="43" t="s">
        <v>79</v>
      </c>
      <c r="D33" s="44">
        <v>1251.1600000000001</v>
      </c>
      <c r="E33" s="44">
        <v>1192.1600000000001</v>
      </c>
      <c r="F33" s="44">
        <v>1162.8399999999999</v>
      </c>
      <c r="G33" s="44">
        <v>1151.0999999999999</v>
      </c>
      <c r="H33" s="44">
        <v>1197.1300000000001</v>
      </c>
      <c r="I33" s="44">
        <v>1260.21</v>
      </c>
      <c r="J33" s="44">
        <v>1425.85</v>
      </c>
      <c r="K33" s="44">
        <v>1676.55</v>
      </c>
      <c r="L33" s="44">
        <v>1835.81</v>
      </c>
      <c r="M33" s="44">
        <v>1870.14</v>
      </c>
      <c r="N33" s="44">
        <v>1892.24</v>
      </c>
      <c r="O33" s="44">
        <v>1924.61</v>
      </c>
      <c r="P33" s="44">
        <v>1897.78</v>
      </c>
      <c r="Q33" s="44">
        <v>1920.47</v>
      </c>
      <c r="R33" s="44">
        <v>1906.45</v>
      </c>
      <c r="S33" s="44">
        <v>1861.16</v>
      </c>
      <c r="T33" s="44">
        <v>1839.71</v>
      </c>
      <c r="U33" s="44">
        <v>1877.95</v>
      </c>
      <c r="V33" s="44">
        <v>1883.11</v>
      </c>
      <c r="W33" s="44">
        <v>1892.97</v>
      </c>
      <c r="X33" s="44">
        <v>1798.67</v>
      </c>
      <c r="Y33" s="44">
        <v>1701.72</v>
      </c>
      <c r="Z33" s="44">
        <v>1489.38</v>
      </c>
      <c r="AA33" s="44">
        <v>1272.29</v>
      </c>
    </row>
    <row r="34" spans="1:27" ht="12.75" hidden="1" customHeight="1" outlineLevel="1" x14ac:dyDescent="0.3">
      <c r="A34" s="99" t="s">
        <v>2311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3">
      <c r="A35" s="99" t="s">
        <v>2312</v>
      </c>
      <c r="B35" s="63" t="s">
        <v>83</v>
      </c>
      <c r="C35" s="43" t="s">
        <v>79</v>
      </c>
      <c r="D35" s="44">
        <v>4.8</v>
      </c>
      <c r="E35" s="44">
        <v>4.8</v>
      </c>
      <c r="F35" s="44">
        <v>4.8</v>
      </c>
      <c r="G35" s="44">
        <v>4.8</v>
      </c>
      <c r="H35" s="44">
        <v>4.8</v>
      </c>
      <c r="I35" s="44">
        <v>4.8</v>
      </c>
      <c r="J35" s="44">
        <v>4.8</v>
      </c>
      <c r="K35" s="44">
        <v>4.8</v>
      </c>
      <c r="L35" s="44">
        <v>4.8</v>
      </c>
      <c r="M35" s="44">
        <v>4.8</v>
      </c>
      <c r="N35" s="44">
        <v>4.8</v>
      </c>
      <c r="O35" s="44">
        <v>4.8</v>
      </c>
      <c r="P35" s="44">
        <v>4.8</v>
      </c>
      <c r="Q35" s="44">
        <v>4.8</v>
      </c>
      <c r="R35" s="44">
        <v>4.8</v>
      </c>
      <c r="S35" s="44">
        <v>4.8</v>
      </c>
      <c r="T35" s="44">
        <v>4.8</v>
      </c>
      <c r="U35" s="44">
        <v>4.8</v>
      </c>
      <c r="V35" s="44">
        <v>4.8</v>
      </c>
      <c r="W35" s="44">
        <v>4.8</v>
      </c>
      <c r="X35" s="44">
        <v>4.8</v>
      </c>
      <c r="Y35" s="44">
        <v>4.8</v>
      </c>
      <c r="Z35" s="44">
        <v>4.8</v>
      </c>
      <c r="AA35" s="44">
        <v>4.8</v>
      </c>
    </row>
    <row r="36" spans="1:27" ht="12.75" hidden="1" customHeight="1" outlineLevel="1" x14ac:dyDescent="0.3">
      <c r="A36" s="99" t="s">
        <v>2313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3">
      <c r="A37" s="98" t="s">
        <v>2314</v>
      </c>
      <c r="B37" s="28" t="str">
        <f>"07"&amp;"."&amp;$B$753&amp;"."&amp;$B$754</f>
        <v>07.02.2024</v>
      </c>
      <c r="C37" s="90" t="s">
        <v>76</v>
      </c>
      <c r="D37" s="91">
        <f>ROUND(((D38+D39+D41+D40)/1000),5)</f>
        <v>1.55928</v>
      </c>
      <c r="E37" s="91">
        <f>ROUND(((E38+E39+E41+E40)/1000),5)</f>
        <v>1.50359</v>
      </c>
      <c r="F37" s="91">
        <f>ROUND(((F38+F39+F41+F40)/1000),5)</f>
        <v>1.46505</v>
      </c>
      <c r="G37" s="91">
        <f t="shared" ref="G37:AA37" si="18">ROUND(((G38+G39+G41+G40)/1000),5)</f>
        <v>1.45994</v>
      </c>
      <c r="H37" s="91">
        <f t="shared" si="18"/>
        <v>1.49417</v>
      </c>
      <c r="I37" s="91">
        <f t="shared" si="18"/>
        <v>1.5512900000000001</v>
      </c>
      <c r="J37" s="91">
        <f t="shared" si="18"/>
        <v>1.73793</v>
      </c>
      <c r="K37" s="91">
        <f t="shared" si="18"/>
        <v>2.0135700000000001</v>
      </c>
      <c r="L37" s="91">
        <f t="shared" si="18"/>
        <v>2.1751</v>
      </c>
      <c r="M37" s="91">
        <f t="shared" si="18"/>
        <v>2.2324600000000001</v>
      </c>
      <c r="N37" s="91">
        <f t="shared" si="18"/>
        <v>2.2672500000000002</v>
      </c>
      <c r="O37" s="91">
        <f t="shared" si="18"/>
        <v>2.3040799999999999</v>
      </c>
      <c r="P37" s="91">
        <f t="shared" si="18"/>
        <v>2.2698299999999998</v>
      </c>
      <c r="Q37" s="91">
        <f t="shared" si="18"/>
        <v>2.29874</v>
      </c>
      <c r="R37" s="91">
        <f t="shared" si="18"/>
        <v>2.2986599999999999</v>
      </c>
      <c r="S37" s="91">
        <f t="shared" si="18"/>
        <v>2.21455</v>
      </c>
      <c r="T37" s="91">
        <f t="shared" si="18"/>
        <v>2.1839200000000001</v>
      </c>
      <c r="U37" s="91">
        <f t="shared" si="18"/>
        <v>2.22281</v>
      </c>
      <c r="V37" s="91">
        <f t="shared" si="18"/>
        <v>2.21</v>
      </c>
      <c r="W37" s="91">
        <f t="shared" si="18"/>
        <v>2.2317200000000001</v>
      </c>
      <c r="X37" s="91">
        <f t="shared" si="18"/>
        <v>2.1315200000000001</v>
      </c>
      <c r="Y37" s="91">
        <f t="shared" si="18"/>
        <v>2.03844</v>
      </c>
      <c r="Z37" s="91">
        <f t="shared" si="18"/>
        <v>1.7902199999999999</v>
      </c>
      <c r="AA37" s="91">
        <f t="shared" si="18"/>
        <v>1.5906800000000001</v>
      </c>
    </row>
    <row r="38" spans="1:27" ht="12.75" hidden="1" customHeight="1" outlineLevel="1" x14ac:dyDescent="0.3">
      <c r="A38" s="99" t="s">
        <v>2315</v>
      </c>
      <c r="B38" s="63" t="s">
        <v>238</v>
      </c>
      <c r="C38" s="43" t="s">
        <v>79</v>
      </c>
      <c r="D38" s="44">
        <v>1271.94</v>
      </c>
      <c r="E38" s="44">
        <v>1216.25</v>
      </c>
      <c r="F38" s="44">
        <v>1177.71</v>
      </c>
      <c r="G38" s="44">
        <v>1172.5999999999999</v>
      </c>
      <c r="H38" s="44">
        <v>1206.83</v>
      </c>
      <c r="I38" s="44">
        <v>1263.95</v>
      </c>
      <c r="J38" s="44">
        <v>1450.59</v>
      </c>
      <c r="K38" s="44">
        <v>1726.23</v>
      </c>
      <c r="L38" s="44">
        <v>1887.76</v>
      </c>
      <c r="M38" s="44">
        <v>1945.12</v>
      </c>
      <c r="N38" s="44">
        <v>1979.91</v>
      </c>
      <c r="O38" s="44">
        <v>2016.74</v>
      </c>
      <c r="P38" s="44">
        <v>1982.49</v>
      </c>
      <c r="Q38" s="44">
        <v>2011.4</v>
      </c>
      <c r="R38" s="44">
        <v>2011.32</v>
      </c>
      <c r="S38" s="44">
        <v>1927.21</v>
      </c>
      <c r="T38" s="44">
        <v>1896.58</v>
      </c>
      <c r="U38" s="44">
        <v>1935.47</v>
      </c>
      <c r="V38" s="44">
        <v>1922.66</v>
      </c>
      <c r="W38" s="44">
        <v>1944.38</v>
      </c>
      <c r="X38" s="44">
        <v>1844.18</v>
      </c>
      <c r="Y38" s="44">
        <v>1751.1</v>
      </c>
      <c r="Z38" s="44">
        <v>1502.88</v>
      </c>
      <c r="AA38" s="44">
        <v>1303.3399999999999</v>
      </c>
    </row>
    <row r="39" spans="1:27" ht="12.75" hidden="1" customHeight="1" outlineLevel="1" x14ac:dyDescent="0.3">
      <c r="A39" s="99" t="s">
        <v>2316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3">
      <c r="A40" s="99" t="s">
        <v>2317</v>
      </c>
      <c r="B40" s="63" t="s">
        <v>83</v>
      </c>
      <c r="C40" s="43" t="s">
        <v>79</v>
      </c>
      <c r="D40" s="44">
        <v>4.8</v>
      </c>
      <c r="E40" s="44">
        <v>4.8</v>
      </c>
      <c r="F40" s="44">
        <v>4.8</v>
      </c>
      <c r="G40" s="44">
        <v>4.8</v>
      </c>
      <c r="H40" s="44">
        <v>4.8</v>
      </c>
      <c r="I40" s="44">
        <v>4.8</v>
      </c>
      <c r="J40" s="44">
        <v>4.8</v>
      </c>
      <c r="K40" s="44">
        <v>4.8</v>
      </c>
      <c r="L40" s="44">
        <v>4.8</v>
      </c>
      <c r="M40" s="44">
        <v>4.8</v>
      </c>
      <c r="N40" s="44">
        <v>4.8</v>
      </c>
      <c r="O40" s="44">
        <v>4.8</v>
      </c>
      <c r="P40" s="44">
        <v>4.8</v>
      </c>
      <c r="Q40" s="44">
        <v>4.8</v>
      </c>
      <c r="R40" s="44">
        <v>4.8</v>
      </c>
      <c r="S40" s="44">
        <v>4.8</v>
      </c>
      <c r="T40" s="44">
        <v>4.8</v>
      </c>
      <c r="U40" s="44">
        <v>4.8</v>
      </c>
      <c r="V40" s="44">
        <v>4.8</v>
      </c>
      <c r="W40" s="44">
        <v>4.8</v>
      </c>
      <c r="X40" s="44">
        <v>4.8</v>
      </c>
      <c r="Y40" s="44">
        <v>4.8</v>
      </c>
      <c r="Z40" s="44">
        <v>4.8</v>
      </c>
      <c r="AA40" s="44">
        <v>4.8</v>
      </c>
    </row>
    <row r="41" spans="1:27" ht="12.75" hidden="1" customHeight="1" outlineLevel="1" x14ac:dyDescent="0.3">
      <c r="A41" s="99" t="s">
        <v>2318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3">
      <c r="A42" s="98" t="s">
        <v>2319</v>
      </c>
      <c r="B42" s="28" t="str">
        <f>"08"&amp;"."&amp;$B$753&amp;"."&amp;$B$754</f>
        <v>08.02.2024</v>
      </c>
      <c r="C42" s="90" t="s">
        <v>76</v>
      </c>
      <c r="D42" s="91">
        <f>ROUND(((D43+D44+D46+D45)/1000),5)</f>
        <v>1.55938</v>
      </c>
      <c r="E42" s="91">
        <f>ROUND(((E43+E44+E46+E45)/1000),5)</f>
        <v>1.47421</v>
      </c>
      <c r="F42" s="91">
        <f>ROUND(((F43+F44+F46+F45)/1000),5)</f>
        <v>1.4416800000000001</v>
      </c>
      <c r="G42" s="91">
        <f t="shared" ref="G42:AA42" si="21">ROUND(((G43+G44+G46+G45)/1000),5)</f>
        <v>1.43326</v>
      </c>
      <c r="H42" s="91">
        <f t="shared" si="21"/>
        <v>1.4663999999999999</v>
      </c>
      <c r="I42" s="91">
        <f t="shared" si="21"/>
        <v>1.5837300000000001</v>
      </c>
      <c r="J42" s="91">
        <f t="shared" si="21"/>
        <v>1.7929299999999999</v>
      </c>
      <c r="K42" s="91">
        <f t="shared" si="21"/>
        <v>2.0878299999999999</v>
      </c>
      <c r="L42" s="91">
        <f t="shared" si="21"/>
        <v>2.2099600000000001</v>
      </c>
      <c r="M42" s="91">
        <f t="shared" si="21"/>
        <v>2.2975099999999999</v>
      </c>
      <c r="N42" s="91">
        <f t="shared" si="21"/>
        <v>2.3646699999999998</v>
      </c>
      <c r="O42" s="91">
        <f t="shared" si="21"/>
        <v>2.3809399999999998</v>
      </c>
      <c r="P42" s="91">
        <f t="shared" si="21"/>
        <v>2.3530899999999999</v>
      </c>
      <c r="Q42" s="91">
        <f t="shared" si="21"/>
        <v>2.3597999999999999</v>
      </c>
      <c r="R42" s="91">
        <f t="shared" si="21"/>
        <v>2.3462700000000001</v>
      </c>
      <c r="S42" s="91">
        <f t="shared" si="21"/>
        <v>2.2829999999999999</v>
      </c>
      <c r="T42" s="91">
        <f t="shared" si="21"/>
        <v>2.36151</v>
      </c>
      <c r="U42" s="91">
        <f t="shared" si="21"/>
        <v>2.3936299999999999</v>
      </c>
      <c r="V42" s="91">
        <f t="shared" si="21"/>
        <v>2.48319</v>
      </c>
      <c r="W42" s="91">
        <f t="shared" si="21"/>
        <v>2.3297400000000001</v>
      </c>
      <c r="X42" s="91">
        <f t="shared" si="21"/>
        <v>2.2525599999999999</v>
      </c>
      <c r="Y42" s="91">
        <f t="shared" si="21"/>
        <v>2.1295500000000001</v>
      </c>
      <c r="Z42" s="91">
        <f t="shared" si="21"/>
        <v>1.9868699999999999</v>
      </c>
      <c r="AA42" s="91">
        <f t="shared" si="21"/>
        <v>1.7324200000000001</v>
      </c>
    </row>
    <row r="43" spans="1:27" ht="12.75" hidden="1" customHeight="1" outlineLevel="1" x14ac:dyDescent="0.3">
      <c r="A43" s="99" t="s">
        <v>2320</v>
      </c>
      <c r="B43" s="63" t="s">
        <v>238</v>
      </c>
      <c r="C43" s="43" t="s">
        <v>79</v>
      </c>
      <c r="D43" s="44">
        <v>1272.04</v>
      </c>
      <c r="E43" s="44">
        <v>1186.8699999999999</v>
      </c>
      <c r="F43" s="44">
        <v>1154.3399999999999</v>
      </c>
      <c r="G43" s="44">
        <v>1145.92</v>
      </c>
      <c r="H43" s="44">
        <v>1179.06</v>
      </c>
      <c r="I43" s="44">
        <v>1296.3900000000001</v>
      </c>
      <c r="J43" s="44">
        <v>1505.59</v>
      </c>
      <c r="K43" s="44">
        <v>1800.49</v>
      </c>
      <c r="L43" s="44">
        <v>1922.62</v>
      </c>
      <c r="M43" s="44">
        <v>2010.17</v>
      </c>
      <c r="N43" s="44">
        <v>2077.33</v>
      </c>
      <c r="O43" s="44">
        <v>2093.6</v>
      </c>
      <c r="P43" s="44">
        <v>2065.75</v>
      </c>
      <c r="Q43" s="44">
        <v>2072.46</v>
      </c>
      <c r="R43" s="44">
        <v>2058.9299999999998</v>
      </c>
      <c r="S43" s="44">
        <v>1995.66</v>
      </c>
      <c r="T43" s="44">
        <v>2074.17</v>
      </c>
      <c r="U43" s="44">
        <v>2106.29</v>
      </c>
      <c r="V43" s="44">
        <v>2195.85</v>
      </c>
      <c r="W43" s="44">
        <v>2042.4</v>
      </c>
      <c r="X43" s="44">
        <v>1965.22</v>
      </c>
      <c r="Y43" s="44">
        <v>1842.21</v>
      </c>
      <c r="Z43" s="44">
        <v>1699.53</v>
      </c>
      <c r="AA43" s="44">
        <v>1445.08</v>
      </c>
    </row>
    <row r="44" spans="1:27" ht="12.75" hidden="1" customHeight="1" outlineLevel="1" x14ac:dyDescent="0.3">
      <c r="A44" s="99" t="s">
        <v>2321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3">
      <c r="A45" s="99" t="s">
        <v>2322</v>
      </c>
      <c r="B45" s="63" t="s">
        <v>83</v>
      </c>
      <c r="C45" s="43" t="s">
        <v>79</v>
      </c>
      <c r="D45" s="44">
        <v>4.8</v>
      </c>
      <c r="E45" s="44">
        <v>4.8</v>
      </c>
      <c r="F45" s="44">
        <v>4.8</v>
      </c>
      <c r="G45" s="44">
        <v>4.8</v>
      </c>
      <c r="H45" s="44">
        <v>4.8</v>
      </c>
      <c r="I45" s="44">
        <v>4.8</v>
      </c>
      <c r="J45" s="44">
        <v>4.8</v>
      </c>
      <c r="K45" s="44">
        <v>4.8</v>
      </c>
      <c r="L45" s="44">
        <v>4.8</v>
      </c>
      <c r="M45" s="44">
        <v>4.8</v>
      </c>
      <c r="N45" s="44">
        <v>4.8</v>
      </c>
      <c r="O45" s="44">
        <v>4.8</v>
      </c>
      <c r="P45" s="44">
        <v>4.8</v>
      </c>
      <c r="Q45" s="44">
        <v>4.8</v>
      </c>
      <c r="R45" s="44">
        <v>4.8</v>
      </c>
      <c r="S45" s="44">
        <v>4.8</v>
      </c>
      <c r="T45" s="44">
        <v>4.8</v>
      </c>
      <c r="U45" s="44">
        <v>4.8</v>
      </c>
      <c r="V45" s="44">
        <v>4.8</v>
      </c>
      <c r="W45" s="44">
        <v>4.8</v>
      </c>
      <c r="X45" s="44">
        <v>4.8</v>
      </c>
      <c r="Y45" s="44">
        <v>4.8</v>
      </c>
      <c r="Z45" s="44">
        <v>4.8</v>
      </c>
      <c r="AA45" s="44">
        <v>4.8</v>
      </c>
    </row>
    <row r="46" spans="1:27" ht="12.75" hidden="1" customHeight="1" outlineLevel="1" x14ac:dyDescent="0.3">
      <c r="A46" s="99" t="s">
        <v>2323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3">
      <c r="A47" s="98" t="s">
        <v>2324</v>
      </c>
      <c r="B47" s="28" t="str">
        <f>"09"&amp;"."&amp;$B$753&amp;"."&amp;$B$754</f>
        <v>09.02.2024</v>
      </c>
      <c r="C47" s="90" t="s">
        <v>76</v>
      </c>
      <c r="D47" s="91">
        <f>ROUND(((D48+D49+D51+D50)/1000),5)</f>
        <v>1.5972</v>
      </c>
      <c r="E47" s="91">
        <f>ROUND(((E48+E49+E51+E50)/1000),5)</f>
        <v>1.48821</v>
      </c>
      <c r="F47" s="91">
        <f>ROUND(((F48+F49+F51+F50)/1000),5)</f>
        <v>1.4624299999999999</v>
      </c>
      <c r="G47" s="91">
        <f t="shared" ref="G47:AA47" si="24">ROUND(((G48+G49+G51+G50)/1000),5)</f>
        <v>1.46221</v>
      </c>
      <c r="H47" s="91">
        <f t="shared" si="24"/>
        <v>1.4728000000000001</v>
      </c>
      <c r="I47" s="91">
        <f t="shared" si="24"/>
        <v>1.6130800000000001</v>
      </c>
      <c r="J47" s="91">
        <f t="shared" si="24"/>
        <v>1.8508800000000001</v>
      </c>
      <c r="K47" s="91">
        <f t="shared" si="24"/>
        <v>2.1238899999999998</v>
      </c>
      <c r="L47" s="91">
        <f t="shared" si="24"/>
        <v>2.26132</v>
      </c>
      <c r="M47" s="91">
        <f t="shared" si="24"/>
        <v>2.3918400000000002</v>
      </c>
      <c r="N47" s="91">
        <f t="shared" si="24"/>
        <v>2.4635500000000001</v>
      </c>
      <c r="O47" s="91">
        <f t="shared" si="24"/>
        <v>2.3622800000000002</v>
      </c>
      <c r="P47" s="91">
        <f t="shared" si="24"/>
        <v>2.3327300000000002</v>
      </c>
      <c r="Q47" s="91">
        <f t="shared" si="24"/>
        <v>2.3388599999999999</v>
      </c>
      <c r="R47" s="91">
        <f t="shared" si="24"/>
        <v>2.32558</v>
      </c>
      <c r="S47" s="91">
        <f t="shared" si="24"/>
        <v>2.3347199999999999</v>
      </c>
      <c r="T47" s="91">
        <f t="shared" si="24"/>
        <v>2.3817699999999999</v>
      </c>
      <c r="U47" s="91">
        <f t="shared" si="24"/>
        <v>2.41072</v>
      </c>
      <c r="V47" s="91">
        <f t="shared" si="24"/>
        <v>2.47404</v>
      </c>
      <c r="W47" s="91">
        <f t="shared" si="24"/>
        <v>2.2946900000000001</v>
      </c>
      <c r="X47" s="91">
        <f t="shared" si="24"/>
        <v>2.2152400000000001</v>
      </c>
      <c r="Y47" s="91">
        <f t="shared" si="24"/>
        <v>2.1511800000000001</v>
      </c>
      <c r="Z47" s="91">
        <f t="shared" si="24"/>
        <v>2.0141300000000002</v>
      </c>
      <c r="AA47" s="91">
        <f t="shared" si="24"/>
        <v>1.8114600000000001</v>
      </c>
    </row>
    <row r="48" spans="1:27" ht="12.75" hidden="1" customHeight="1" outlineLevel="1" x14ac:dyDescent="0.3">
      <c r="A48" s="99" t="s">
        <v>2325</v>
      </c>
      <c r="B48" s="63" t="s">
        <v>238</v>
      </c>
      <c r="C48" s="43" t="s">
        <v>79</v>
      </c>
      <c r="D48" s="44">
        <v>1309.8599999999999</v>
      </c>
      <c r="E48" s="44">
        <v>1200.8699999999999</v>
      </c>
      <c r="F48" s="44">
        <v>1175.0899999999999</v>
      </c>
      <c r="G48" s="44">
        <v>1174.8699999999999</v>
      </c>
      <c r="H48" s="44">
        <v>1185.46</v>
      </c>
      <c r="I48" s="44">
        <v>1325.74</v>
      </c>
      <c r="J48" s="44">
        <v>1563.54</v>
      </c>
      <c r="K48" s="44">
        <v>1836.55</v>
      </c>
      <c r="L48" s="44">
        <v>1973.98</v>
      </c>
      <c r="M48" s="44">
        <v>2104.5</v>
      </c>
      <c r="N48" s="44">
        <v>2176.21</v>
      </c>
      <c r="O48" s="44">
        <v>2074.94</v>
      </c>
      <c r="P48" s="44">
        <v>2045.39</v>
      </c>
      <c r="Q48" s="44">
        <v>2051.52</v>
      </c>
      <c r="R48" s="44">
        <v>2038.24</v>
      </c>
      <c r="S48" s="44">
        <v>2047.38</v>
      </c>
      <c r="T48" s="44">
        <v>2094.4299999999998</v>
      </c>
      <c r="U48" s="44">
        <v>2123.38</v>
      </c>
      <c r="V48" s="44">
        <v>2186.6999999999998</v>
      </c>
      <c r="W48" s="44">
        <v>2007.35</v>
      </c>
      <c r="X48" s="44">
        <v>1927.9</v>
      </c>
      <c r="Y48" s="44">
        <v>1863.84</v>
      </c>
      <c r="Z48" s="44">
        <v>1726.79</v>
      </c>
      <c r="AA48" s="44">
        <v>1524.12</v>
      </c>
    </row>
    <row r="49" spans="1:27" ht="12.75" hidden="1" customHeight="1" outlineLevel="1" x14ac:dyDescent="0.3">
      <c r="A49" s="99" t="s">
        <v>2326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3">
      <c r="A50" s="99" t="s">
        <v>2327</v>
      </c>
      <c r="B50" s="63" t="s">
        <v>83</v>
      </c>
      <c r="C50" s="43" t="s">
        <v>79</v>
      </c>
      <c r="D50" s="44">
        <v>4.8</v>
      </c>
      <c r="E50" s="44">
        <v>4.8</v>
      </c>
      <c r="F50" s="44">
        <v>4.8</v>
      </c>
      <c r="G50" s="44">
        <v>4.8</v>
      </c>
      <c r="H50" s="44">
        <v>4.8</v>
      </c>
      <c r="I50" s="44">
        <v>4.8</v>
      </c>
      <c r="J50" s="44">
        <v>4.8</v>
      </c>
      <c r="K50" s="44">
        <v>4.8</v>
      </c>
      <c r="L50" s="44">
        <v>4.8</v>
      </c>
      <c r="M50" s="44">
        <v>4.8</v>
      </c>
      <c r="N50" s="44">
        <v>4.8</v>
      </c>
      <c r="O50" s="44">
        <v>4.8</v>
      </c>
      <c r="P50" s="44">
        <v>4.8</v>
      </c>
      <c r="Q50" s="44">
        <v>4.8</v>
      </c>
      <c r="R50" s="44">
        <v>4.8</v>
      </c>
      <c r="S50" s="44">
        <v>4.8</v>
      </c>
      <c r="T50" s="44">
        <v>4.8</v>
      </c>
      <c r="U50" s="44">
        <v>4.8</v>
      </c>
      <c r="V50" s="44">
        <v>4.8</v>
      </c>
      <c r="W50" s="44">
        <v>4.8</v>
      </c>
      <c r="X50" s="44">
        <v>4.8</v>
      </c>
      <c r="Y50" s="44">
        <v>4.8</v>
      </c>
      <c r="Z50" s="44">
        <v>4.8</v>
      </c>
      <c r="AA50" s="44">
        <v>4.8</v>
      </c>
    </row>
    <row r="51" spans="1:27" ht="12.75" hidden="1" customHeight="1" outlineLevel="1" x14ac:dyDescent="0.3">
      <c r="A51" s="99" t="s">
        <v>2328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3">
      <c r="A52" s="98" t="s">
        <v>2329</v>
      </c>
      <c r="B52" s="28" t="str">
        <f>"10"&amp;"."&amp;$B$753&amp;"."&amp;$B$754</f>
        <v>10.02.2024</v>
      </c>
      <c r="C52" s="90" t="s">
        <v>76</v>
      </c>
      <c r="D52" s="91">
        <f>ROUND(((D53+D54+D56+D55)/1000),5)</f>
        <v>1.73221</v>
      </c>
      <c r="E52" s="91">
        <f>ROUND(((E53+E54+E56+E55)/1000),5)</f>
        <v>1.5570600000000001</v>
      </c>
      <c r="F52" s="91">
        <f>ROUND(((F53+F54+F56+F55)/1000),5)</f>
        <v>1.4772400000000001</v>
      </c>
      <c r="G52" s="91">
        <f t="shared" ref="G52:AA52" si="27">ROUND(((G53+G54+G56+G55)/1000),5)</f>
        <v>1.46835</v>
      </c>
      <c r="H52" s="91">
        <f t="shared" si="27"/>
        <v>1.4766600000000001</v>
      </c>
      <c r="I52" s="91">
        <f t="shared" si="27"/>
        <v>1.56785</v>
      </c>
      <c r="J52" s="91">
        <f t="shared" si="27"/>
        <v>1.67892</v>
      </c>
      <c r="K52" s="91">
        <f t="shared" si="27"/>
        <v>1.9133100000000001</v>
      </c>
      <c r="L52" s="91">
        <f t="shared" si="27"/>
        <v>2.0989100000000001</v>
      </c>
      <c r="M52" s="91">
        <f t="shared" si="27"/>
        <v>2.1765500000000002</v>
      </c>
      <c r="N52" s="91">
        <f t="shared" si="27"/>
        <v>2.24655</v>
      </c>
      <c r="O52" s="91">
        <f t="shared" si="27"/>
        <v>2.26301</v>
      </c>
      <c r="P52" s="91">
        <f t="shared" si="27"/>
        <v>2.24539</v>
      </c>
      <c r="Q52" s="91">
        <f t="shared" si="27"/>
        <v>2.2329300000000001</v>
      </c>
      <c r="R52" s="91">
        <f t="shared" si="27"/>
        <v>2.1827800000000002</v>
      </c>
      <c r="S52" s="91">
        <f t="shared" si="27"/>
        <v>2.25468</v>
      </c>
      <c r="T52" s="91">
        <f t="shared" si="27"/>
        <v>2.30443</v>
      </c>
      <c r="U52" s="91">
        <f t="shared" si="27"/>
        <v>2.3560699999999999</v>
      </c>
      <c r="V52" s="91">
        <f t="shared" si="27"/>
        <v>2.4874100000000001</v>
      </c>
      <c r="W52" s="91">
        <f t="shared" si="27"/>
        <v>2.3541699999999999</v>
      </c>
      <c r="X52" s="91">
        <f t="shared" si="27"/>
        <v>2.2034899999999999</v>
      </c>
      <c r="Y52" s="91">
        <f t="shared" si="27"/>
        <v>2.1122800000000002</v>
      </c>
      <c r="Z52" s="91">
        <f t="shared" si="27"/>
        <v>2.0367199999999999</v>
      </c>
      <c r="AA52" s="91">
        <f t="shared" si="27"/>
        <v>1.8212299999999999</v>
      </c>
    </row>
    <row r="53" spans="1:27" ht="12.75" hidden="1" customHeight="1" outlineLevel="1" x14ac:dyDescent="0.3">
      <c r="A53" s="99" t="s">
        <v>2330</v>
      </c>
      <c r="B53" s="63" t="s">
        <v>238</v>
      </c>
      <c r="C53" s="43" t="s">
        <v>79</v>
      </c>
      <c r="D53" s="44">
        <v>1444.87</v>
      </c>
      <c r="E53" s="44">
        <v>1269.72</v>
      </c>
      <c r="F53" s="44">
        <v>1189.9000000000001</v>
      </c>
      <c r="G53" s="44">
        <v>1181.01</v>
      </c>
      <c r="H53" s="44">
        <v>1189.32</v>
      </c>
      <c r="I53" s="44">
        <v>1280.51</v>
      </c>
      <c r="J53" s="44">
        <v>1391.58</v>
      </c>
      <c r="K53" s="44">
        <v>1625.97</v>
      </c>
      <c r="L53" s="44">
        <v>1811.57</v>
      </c>
      <c r="M53" s="44">
        <v>1889.21</v>
      </c>
      <c r="N53" s="44">
        <v>1959.21</v>
      </c>
      <c r="O53" s="44">
        <v>1975.67</v>
      </c>
      <c r="P53" s="44">
        <v>1958.05</v>
      </c>
      <c r="Q53" s="44">
        <v>1945.59</v>
      </c>
      <c r="R53" s="44">
        <v>1895.44</v>
      </c>
      <c r="S53" s="44">
        <v>1967.34</v>
      </c>
      <c r="T53" s="44">
        <v>2017.09</v>
      </c>
      <c r="U53" s="44">
        <v>2068.73</v>
      </c>
      <c r="V53" s="44">
        <v>2200.0700000000002</v>
      </c>
      <c r="W53" s="44">
        <v>2066.83</v>
      </c>
      <c r="X53" s="44">
        <v>1916.15</v>
      </c>
      <c r="Y53" s="44">
        <v>1824.94</v>
      </c>
      <c r="Z53" s="44">
        <v>1749.38</v>
      </c>
      <c r="AA53" s="44">
        <v>1533.89</v>
      </c>
    </row>
    <row r="54" spans="1:27" ht="12.75" hidden="1" customHeight="1" outlineLevel="1" x14ac:dyDescent="0.3">
      <c r="A54" s="99" t="s">
        <v>2331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3">
      <c r="A55" s="99" t="s">
        <v>2332</v>
      </c>
      <c r="B55" s="63" t="s">
        <v>83</v>
      </c>
      <c r="C55" s="43" t="s">
        <v>79</v>
      </c>
      <c r="D55" s="44">
        <v>4.8</v>
      </c>
      <c r="E55" s="44">
        <v>4.8</v>
      </c>
      <c r="F55" s="44">
        <v>4.8</v>
      </c>
      <c r="G55" s="44">
        <v>4.8</v>
      </c>
      <c r="H55" s="44">
        <v>4.8</v>
      </c>
      <c r="I55" s="44">
        <v>4.8</v>
      </c>
      <c r="J55" s="44">
        <v>4.8</v>
      </c>
      <c r="K55" s="44">
        <v>4.8</v>
      </c>
      <c r="L55" s="44">
        <v>4.8</v>
      </c>
      <c r="M55" s="44">
        <v>4.8</v>
      </c>
      <c r="N55" s="44">
        <v>4.8</v>
      </c>
      <c r="O55" s="44">
        <v>4.8</v>
      </c>
      <c r="P55" s="44">
        <v>4.8</v>
      </c>
      <c r="Q55" s="44">
        <v>4.8</v>
      </c>
      <c r="R55" s="44">
        <v>4.8</v>
      </c>
      <c r="S55" s="44">
        <v>4.8</v>
      </c>
      <c r="T55" s="44">
        <v>4.8</v>
      </c>
      <c r="U55" s="44">
        <v>4.8</v>
      </c>
      <c r="V55" s="44">
        <v>4.8</v>
      </c>
      <c r="W55" s="44">
        <v>4.8</v>
      </c>
      <c r="X55" s="44">
        <v>4.8</v>
      </c>
      <c r="Y55" s="44">
        <v>4.8</v>
      </c>
      <c r="Z55" s="44">
        <v>4.8</v>
      </c>
      <c r="AA55" s="44">
        <v>4.8</v>
      </c>
    </row>
    <row r="56" spans="1:27" ht="12.75" hidden="1" customHeight="1" outlineLevel="1" x14ac:dyDescent="0.3">
      <c r="A56" s="99" t="s">
        <v>2333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3">
      <c r="A57" s="98" t="s">
        <v>2334</v>
      </c>
      <c r="B57" s="28" t="str">
        <f>"11"&amp;"."&amp;$B$753&amp;"."&amp;$B$754</f>
        <v>11.02.2024</v>
      </c>
      <c r="C57" s="90" t="s">
        <v>76</v>
      </c>
      <c r="D57" s="91">
        <f>ROUND(((D58+D59+D61+D60)/1000),5)</f>
        <v>1.7279599999999999</v>
      </c>
      <c r="E57" s="91">
        <f>ROUND(((E58+E59+E61+E60)/1000),5)</f>
        <v>1.56816</v>
      </c>
      <c r="F57" s="91">
        <f>ROUND(((F58+F59+F61+F60)/1000),5)</f>
        <v>1.4932300000000001</v>
      </c>
      <c r="G57" s="91">
        <f t="shared" ref="G57:AA57" si="30">ROUND(((G58+G59+G61+G60)/1000),5)</f>
        <v>1.47872</v>
      </c>
      <c r="H57" s="91">
        <f t="shared" si="30"/>
        <v>1.48367</v>
      </c>
      <c r="I57" s="91">
        <f t="shared" si="30"/>
        <v>1.5523</v>
      </c>
      <c r="J57" s="91">
        <f t="shared" si="30"/>
        <v>1.64377</v>
      </c>
      <c r="K57" s="91">
        <f t="shared" si="30"/>
        <v>1.77922</v>
      </c>
      <c r="L57" s="91">
        <f t="shared" si="30"/>
        <v>2.0329600000000001</v>
      </c>
      <c r="M57" s="91">
        <f t="shared" si="30"/>
        <v>2.1145999999999998</v>
      </c>
      <c r="N57" s="91">
        <f t="shared" si="30"/>
        <v>2.1686100000000001</v>
      </c>
      <c r="O57" s="91">
        <f t="shared" si="30"/>
        <v>2.1914400000000001</v>
      </c>
      <c r="P57" s="91">
        <f t="shared" si="30"/>
        <v>2.1856300000000002</v>
      </c>
      <c r="Q57" s="91">
        <f t="shared" si="30"/>
        <v>2.1836799999999998</v>
      </c>
      <c r="R57" s="91">
        <f t="shared" si="30"/>
        <v>2.1464300000000001</v>
      </c>
      <c r="S57" s="91">
        <f t="shared" si="30"/>
        <v>2.1413700000000002</v>
      </c>
      <c r="T57" s="91">
        <f t="shared" si="30"/>
        <v>2.1899500000000001</v>
      </c>
      <c r="U57" s="91">
        <f t="shared" si="30"/>
        <v>2.2452800000000002</v>
      </c>
      <c r="V57" s="91">
        <f t="shared" si="30"/>
        <v>2.2453799999999999</v>
      </c>
      <c r="W57" s="91">
        <f t="shared" si="30"/>
        <v>2.2094100000000001</v>
      </c>
      <c r="X57" s="91">
        <f t="shared" si="30"/>
        <v>2.1985700000000001</v>
      </c>
      <c r="Y57" s="91">
        <f t="shared" si="30"/>
        <v>2.1189499999999999</v>
      </c>
      <c r="Z57" s="91">
        <f t="shared" si="30"/>
        <v>2.0358100000000001</v>
      </c>
      <c r="AA57" s="91">
        <f t="shared" si="30"/>
        <v>1.7716400000000001</v>
      </c>
    </row>
    <row r="58" spans="1:27" ht="12.75" hidden="1" customHeight="1" outlineLevel="1" x14ac:dyDescent="0.3">
      <c r="A58" s="99" t="s">
        <v>2335</v>
      </c>
      <c r="B58" s="63" t="s">
        <v>238</v>
      </c>
      <c r="C58" s="43" t="s">
        <v>79</v>
      </c>
      <c r="D58" s="44">
        <v>1440.62</v>
      </c>
      <c r="E58" s="44">
        <v>1280.82</v>
      </c>
      <c r="F58" s="44">
        <v>1205.8900000000001</v>
      </c>
      <c r="G58" s="44">
        <v>1191.3800000000001</v>
      </c>
      <c r="H58" s="44">
        <v>1196.33</v>
      </c>
      <c r="I58" s="44">
        <v>1264.96</v>
      </c>
      <c r="J58" s="44">
        <v>1356.43</v>
      </c>
      <c r="K58" s="44">
        <v>1491.88</v>
      </c>
      <c r="L58" s="44">
        <v>1745.62</v>
      </c>
      <c r="M58" s="44">
        <v>1827.26</v>
      </c>
      <c r="N58" s="44">
        <v>1881.27</v>
      </c>
      <c r="O58" s="44">
        <v>1904.1</v>
      </c>
      <c r="P58" s="44">
        <v>1898.29</v>
      </c>
      <c r="Q58" s="44">
        <v>1896.34</v>
      </c>
      <c r="R58" s="44">
        <v>1859.09</v>
      </c>
      <c r="S58" s="44">
        <v>1854.03</v>
      </c>
      <c r="T58" s="44">
        <v>1902.61</v>
      </c>
      <c r="U58" s="44">
        <v>1957.94</v>
      </c>
      <c r="V58" s="44">
        <v>1958.04</v>
      </c>
      <c r="W58" s="44">
        <v>1922.07</v>
      </c>
      <c r="X58" s="44">
        <v>1911.23</v>
      </c>
      <c r="Y58" s="44">
        <v>1831.61</v>
      </c>
      <c r="Z58" s="44">
        <v>1748.47</v>
      </c>
      <c r="AA58" s="44">
        <v>1484.3</v>
      </c>
    </row>
    <row r="59" spans="1:27" ht="12.75" hidden="1" customHeight="1" outlineLevel="1" x14ac:dyDescent="0.3">
      <c r="A59" s="99" t="s">
        <v>2336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3">
      <c r="A60" s="99" t="s">
        <v>2337</v>
      </c>
      <c r="B60" s="63" t="s">
        <v>83</v>
      </c>
      <c r="C60" s="43" t="s">
        <v>79</v>
      </c>
      <c r="D60" s="44">
        <v>4.8</v>
      </c>
      <c r="E60" s="44">
        <v>4.8</v>
      </c>
      <c r="F60" s="44">
        <v>4.8</v>
      </c>
      <c r="G60" s="44">
        <v>4.8</v>
      </c>
      <c r="H60" s="44">
        <v>4.8</v>
      </c>
      <c r="I60" s="44">
        <v>4.8</v>
      </c>
      <c r="J60" s="44">
        <v>4.8</v>
      </c>
      <c r="K60" s="44">
        <v>4.8</v>
      </c>
      <c r="L60" s="44">
        <v>4.8</v>
      </c>
      <c r="M60" s="44">
        <v>4.8</v>
      </c>
      <c r="N60" s="44">
        <v>4.8</v>
      </c>
      <c r="O60" s="44">
        <v>4.8</v>
      </c>
      <c r="P60" s="44">
        <v>4.8</v>
      </c>
      <c r="Q60" s="44">
        <v>4.8</v>
      </c>
      <c r="R60" s="44">
        <v>4.8</v>
      </c>
      <c r="S60" s="44">
        <v>4.8</v>
      </c>
      <c r="T60" s="44">
        <v>4.8</v>
      </c>
      <c r="U60" s="44">
        <v>4.8</v>
      </c>
      <c r="V60" s="44">
        <v>4.8</v>
      </c>
      <c r="W60" s="44">
        <v>4.8</v>
      </c>
      <c r="X60" s="44">
        <v>4.8</v>
      </c>
      <c r="Y60" s="44">
        <v>4.8</v>
      </c>
      <c r="Z60" s="44">
        <v>4.8</v>
      </c>
      <c r="AA60" s="44">
        <v>4.8</v>
      </c>
    </row>
    <row r="61" spans="1:27" ht="12.75" hidden="1" customHeight="1" outlineLevel="1" x14ac:dyDescent="0.3">
      <c r="A61" s="99" t="s">
        <v>2338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3">
      <c r="A62" s="98" t="s">
        <v>2339</v>
      </c>
      <c r="B62" s="28" t="str">
        <f>"12"&amp;"."&amp;$B$753&amp;"."&amp;$B$754</f>
        <v>12.02.2024</v>
      </c>
      <c r="C62" s="90" t="s">
        <v>76</v>
      </c>
      <c r="D62" s="91">
        <f>ROUND(((D63+D64+D66+D65)/1000),5)</f>
        <v>1.65266</v>
      </c>
      <c r="E62" s="91">
        <f>ROUND(((E63+E64+E66+E65)/1000),5)</f>
        <v>1.52969</v>
      </c>
      <c r="F62" s="91">
        <f>ROUND(((F63+F64+F66+F65)/1000),5)</f>
        <v>1.4930699999999999</v>
      </c>
      <c r="G62" s="91">
        <f t="shared" ref="G62:AA62" si="33">ROUND(((G63+G64+G66+G65)/1000),5)</f>
        <v>1.49553</v>
      </c>
      <c r="H62" s="91">
        <f t="shared" si="33"/>
        <v>1.54775</v>
      </c>
      <c r="I62" s="91">
        <f t="shared" si="33"/>
        <v>1.6525300000000001</v>
      </c>
      <c r="J62" s="91">
        <f t="shared" si="33"/>
        <v>1.96485</v>
      </c>
      <c r="K62" s="91">
        <f t="shared" si="33"/>
        <v>2.16065</v>
      </c>
      <c r="L62" s="91">
        <f t="shared" si="33"/>
        <v>2.2980700000000001</v>
      </c>
      <c r="M62" s="91">
        <f t="shared" si="33"/>
        <v>2.3307500000000001</v>
      </c>
      <c r="N62" s="91">
        <f t="shared" si="33"/>
        <v>2.3629699999999998</v>
      </c>
      <c r="O62" s="91">
        <f t="shared" si="33"/>
        <v>2.39405</v>
      </c>
      <c r="P62" s="91">
        <f t="shared" si="33"/>
        <v>2.3586</v>
      </c>
      <c r="Q62" s="91">
        <f t="shared" si="33"/>
        <v>2.37765</v>
      </c>
      <c r="R62" s="91">
        <f t="shared" si="33"/>
        <v>2.3538899999999998</v>
      </c>
      <c r="S62" s="91">
        <f t="shared" si="33"/>
        <v>2.3000500000000001</v>
      </c>
      <c r="T62" s="91">
        <f t="shared" si="33"/>
        <v>2.2923300000000002</v>
      </c>
      <c r="U62" s="91">
        <f t="shared" si="33"/>
        <v>2.2943099999999998</v>
      </c>
      <c r="V62" s="91">
        <f t="shared" si="33"/>
        <v>2.3214600000000001</v>
      </c>
      <c r="W62" s="91">
        <f t="shared" si="33"/>
        <v>2.33039</v>
      </c>
      <c r="X62" s="91">
        <f t="shared" si="33"/>
        <v>2.2473700000000001</v>
      </c>
      <c r="Y62" s="91">
        <f t="shared" si="33"/>
        <v>2.1223100000000001</v>
      </c>
      <c r="Z62" s="91">
        <f t="shared" si="33"/>
        <v>1.9127099999999999</v>
      </c>
      <c r="AA62" s="91">
        <f t="shared" si="33"/>
        <v>1.72</v>
      </c>
    </row>
    <row r="63" spans="1:27" ht="12.75" hidden="1" customHeight="1" outlineLevel="1" x14ac:dyDescent="0.3">
      <c r="A63" s="99" t="s">
        <v>2340</v>
      </c>
      <c r="B63" s="63" t="s">
        <v>238</v>
      </c>
      <c r="C63" s="43" t="s">
        <v>79</v>
      </c>
      <c r="D63" s="44">
        <v>1365.32</v>
      </c>
      <c r="E63" s="44">
        <v>1242.3499999999999</v>
      </c>
      <c r="F63" s="44">
        <v>1205.73</v>
      </c>
      <c r="G63" s="44">
        <v>1208.19</v>
      </c>
      <c r="H63" s="44">
        <v>1260.4100000000001</v>
      </c>
      <c r="I63" s="44">
        <v>1365.19</v>
      </c>
      <c r="J63" s="44">
        <v>1677.51</v>
      </c>
      <c r="K63" s="44">
        <v>1873.31</v>
      </c>
      <c r="L63" s="44">
        <v>2010.73</v>
      </c>
      <c r="M63" s="44">
        <v>2043.41</v>
      </c>
      <c r="N63" s="44">
        <v>2075.63</v>
      </c>
      <c r="O63" s="44">
        <v>2106.71</v>
      </c>
      <c r="P63" s="44">
        <v>2071.2600000000002</v>
      </c>
      <c r="Q63" s="44">
        <v>2090.31</v>
      </c>
      <c r="R63" s="44">
        <v>2066.5500000000002</v>
      </c>
      <c r="S63" s="44">
        <v>2012.71</v>
      </c>
      <c r="T63" s="44">
        <v>2004.99</v>
      </c>
      <c r="U63" s="44">
        <v>2006.97</v>
      </c>
      <c r="V63" s="44">
        <v>2034.12</v>
      </c>
      <c r="W63" s="44">
        <v>2043.05</v>
      </c>
      <c r="X63" s="44">
        <v>1960.03</v>
      </c>
      <c r="Y63" s="44">
        <v>1834.97</v>
      </c>
      <c r="Z63" s="44">
        <v>1625.37</v>
      </c>
      <c r="AA63" s="44">
        <v>1432.66</v>
      </c>
    </row>
    <row r="64" spans="1:27" ht="12.75" hidden="1" customHeight="1" outlineLevel="1" x14ac:dyDescent="0.3">
      <c r="A64" s="99" t="s">
        <v>2341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3">
      <c r="A65" s="99" t="s">
        <v>2342</v>
      </c>
      <c r="B65" s="63" t="s">
        <v>83</v>
      </c>
      <c r="C65" s="43" t="s">
        <v>79</v>
      </c>
      <c r="D65" s="44">
        <v>4.8</v>
      </c>
      <c r="E65" s="44">
        <v>4.8</v>
      </c>
      <c r="F65" s="44">
        <v>4.8</v>
      </c>
      <c r="G65" s="44">
        <v>4.8</v>
      </c>
      <c r="H65" s="44">
        <v>4.8</v>
      </c>
      <c r="I65" s="44">
        <v>4.8</v>
      </c>
      <c r="J65" s="44">
        <v>4.8</v>
      </c>
      <c r="K65" s="44">
        <v>4.8</v>
      </c>
      <c r="L65" s="44">
        <v>4.8</v>
      </c>
      <c r="M65" s="44">
        <v>4.8</v>
      </c>
      <c r="N65" s="44">
        <v>4.8</v>
      </c>
      <c r="O65" s="44">
        <v>4.8</v>
      </c>
      <c r="P65" s="44">
        <v>4.8</v>
      </c>
      <c r="Q65" s="44">
        <v>4.8</v>
      </c>
      <c r="R65" s="44">
        <v>4.8</v>
      </c>
      <c r="S65" s="44">
        <v>4.8</v>
      </c>
      <c r="T65" s="44">
        <v>4.8</v>
      </c>
      <c r="U65" s="44">
        <v>4.8</v>
      </c>
      <c r="V65" s="44">
        <v>4.8</v>
      </c>
      <c r="W65" s="44">
        <v>4.8</v>
      </c>
      <c r="X65" s="44">
        <v>4.8</v>
      </c>
      <c r="Y65" s="44">
        <v>4.8</v>
      </c>
      <c r="Z65" s="44">
        <v>4.8</v>
      </c>
      <c r="AA65" s="44">
        <v>4.8</v>
      </c>
    </row>
    <row r="66" spans="1:27" ht="12.75" hidden="1" customHeight="1" outlineLevel="1" x14ac:dyDescent="0.3">
      <c r="A66" s="99" t="s">
        <v>2343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3">
      <c r="A67" s="98" t="s">
        <v>2344</v>
      </c>
      <c r="B67" s="28" t="str">
        <f>"13"&amp;"."&amp;$B$753&amp;"."&amp;$B$754</f>
        <v>13.02.2024</v>
      </c>
      <c r="C67" s="90" t="s">
        <v>76</v>
      </c>
      <c r="D67" s="91">
        <f>ROUND(((D68+D69+D71+D70)/1000),5)</f>
        <v>1.55853</v>
      </c>
      <c r="E67" s="91">
        <f>ROUND(((E68+E69+E71+E70)/1000),5)</f>
        <v>1.49983</v>
      </c>
      <c r="F67" s="91">
        <f>ROUND(((F68+F69+F71+F70)/1000),5)</f>
        <v>1.47353</v>
      </c>
      <c r="G67" s="91">
        <f t="shared" ref="G67:AA67" si="36">ROUND(((G68+G69+G71+G70)/1000),5)</f>
        <v>1.47275</v>
      </c>
      <c r="H67" s="91">
        <f t="shared" si="36"/>
        <v>1.5032799999999999</v>
      </c>
      <c r="I67" s="91">
        <f t="shared" si="36"/>
        <v>1.5909599999999999</v>
      </c>
      <c r="J67" s="91">
        <f t="shared" si="36"/>
        <v>1.78376</v>
      </c>
      <c r="K67" s="91">
        <f t="shared" si="36"/>
        <v>2.1326999999999998</v>
      </c>
      <c r="L67" s="91">
        <f t="shared" si="36"/>
        <v>2.21706</v>
      </c>
      <c r="M67" s="91">
        <f t="shared" si="36"/>
        <v>2.22146</v>
      </c>
      <c r="N67" s="91">
        <f t="shared" si="36"/>
        <v>2.23908</v>
      </c>
      <c r="O67" s="91">
        <f t="shared" si="36"/>
        <v>2.3169599999999999</v>
      </c>
      <c r="P67" s="91">
        <f t="shared" si="36"/>
        <v>2.2939500000000002</v>
      </c>
      <c r="Q67" s="91">
        <f t="shared" si="36"/>
        <v>2.3117200000000002</v>
      </c>
      <c r="R67" s="91">
        <f t="shared" si="36"/>
        <v>2.3020999999999998</v>
      </c>
      <c r="S67" s="91">
        <f t="shared" si="36"/>
        <v>2.2322299999999999</v>
      </c>
      <c r="T67" s="91">
        <f t="shared" si="36"/>
        <v>2.2224300000000001</v>
      </c>
      <c r="U67" s="91">
        <f t="shared" si="36"/>
        <v>2.2427800000000002</v>
      </c>
      <c r="V67" s="91">
        <f t="shared" si="36"/>
        <v>2.2786300000000002</v>
      </c>
      <c r="W67" s="91">
        <f t="shared" si="36"/>
        <v>2.29514</v>
      </c>
      <c r="X67" s="91">
        <f t="shared" si="36"/>
        <v>2.1975699999999998</v>
      </c>
      <c r="Y67" s="91">
        <f t="shared" si="36"/>
        <v>2.1325400000000001</v>
      </c>
      <c r="Z67" s="91">
        <f t="shared" si="36"/>
        <v>1.8329599999999999</v>
      </c>
      <c r="AA67" s="91">
        <f t="shared" si="36"/>
        <v>1.75041</v>
      </c>
    </row>
    <row r="68" spans="1:27" ht="12.75" hidden="1" customHeight="1" outlineLevel="1" x14ac:dyDescent="0.3">
      <c r="A68" s="99" t="s">
        <v>2345</v>
      </c>
      <c r="B68" s="63" t="s">
        <v>238</v>
      </c>
      <c r="C68" s="43" t="s">
        <v>79</v>
      </c>
      <c r="D68" s="44">
        <v>1271.19</v>
      </c>
      <c r="E68" s="44">
        <v>1212.49</v>
      </c>
      <c r="F68" s="44">
        <v>1186.19</v>
      </c>
      <c r="G68" s="44">
        <v>1185.4100000000001</v>
      </c>
      <c r="H68" s="44">
        <v>1215.94</v>
      </c>
      <c r="I68" s="44">
        <v>1303.6199999999999</v>
      </c>
      <c r="J68" s="44">
        <v>1496.42</v>
      </c>
      <c r="K68" s="44">
        <v>1845.36</v>
      </c>
      <c r="L68" s="44">
        <v>1929.72</v>
      </c>
      <c r="M68" s="44">
        <v>1934.12</v>
      </c>
      <c r="N68" s="44">
        <v>1951.74</v>
      </c>
      <c r="O68" s="44">
        <v>2029.62</v>
      </c>
      <c r="P68" s="44">
        <v>2006.61</v>
      </c>
      <c r="Q68" s="44">
        <v>2024.38</v>
      </c>
      <c r="R68" s="44">
        <v>2014.76</v>
      </c>
      <c r="S68" s="44">
        <v>1944.89</v>
      </c>
      <c r="T68" s="44">
        <v>1935.09</v>
      </c>
      <c r="U68" s="44">
        <v>1955.44</v>
      </c>
      <c r="V68" s="44">
        <v>1991.29</v>
      </c>
      <c r="W68" s="44">
        <v>2007.8</v>
      </c>
      <c r="X68" s="44">
        <v>1910.23</v>
      </c>
      <c r="Y68" s="44">
        <v>1845.2</v>
      </c>
      <c r="Z68" s="44">
        <v>1545.62</v>
      </c>
      <c r="AA68" s="44">
        <v>1463.07</v>
      </c>
    </row>
    <row r="69" spans="1:27" ht="12.75" hidden="1" customHeight="1" outlineLevel="1" x14ac:dyDescent="0.3">
      <c r="A69" s="99" t="s">
        <v>2346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3">
      <c r="A70" s="99" t="s">
        <v>2347</v>
      </c>
      <c r="B70" s="63" t="s">
        <v>83</v>
      </c>
      <c r="C70" s="43" t="s">
        <v>79</v>
      </c>
      <c r="D70" s="44">
        <v>4.8</v>
      </c>
      <c r="E70" s="44">
        <v>4.8</v>
      </c>
      <c r="F70" s="44">
        <v>4.8</v>
      </c>
      <c r="G70" s="44">
        <v>4.8</v>
      </c>
      <c r="H70" s="44">
        <v>4.8</v>
      </c>
      <c r="I70" s="44">
        <v>4.8</v>
      </c>
      <c r="J70" s="44">
        <v>4.8</v>
      </c>
      <c r="K70" s="44">
        <v>4.8</v>
      </c>
      <c r="L70" s="44">
        <v>4.8</v>
      </c>
      <c r="M70" s="44">
        <v>4.8</v>
      </c>
      <c r="N70" s="44">
        <v>4.8</v>
      </c>
      <c r="O70" s="44">
        <v>4.8</v>
      </c>
      <c r="P70" s="44">
        <v>4.8</v>
      </c>
      <c r="Q70" s="44">
        <v>4.8</v>
      </c>
      <c r="R70" s="44">
        <v>4.8</v>
      </c>
      <c r="S70" s="44">
        <v>4.8</v>
      </c>
      <c r="T70" s="44">
        <v>4.8</v>
      </c>
      <c r="U70" s="44">
        <v>4.8</v>
      </c>
      <c r="V70" s="44">
        <v>4.8</v>
      </c>
      <c r="W70" s="44">
        <v>4.8</v>
      </c>
      <c r="X70" s="44">
        <v>4.8</v>
      </c>
      <c r="Y70" s="44">
        <v>4.8</v>
      </c>
      <c r="Z70" s="44">
        <v>4.8</v>
      </c>
      <c r="AA70" s="44">
        <v>4.8</v>
      </c>
    </row>
    <row r="71" spans="1:27" ht="12.75" hidden="1" customHeight="1" outlineLevel="1" x14ac:dyDescent="0.3">
      <c r="A71" s="99" t="s">
        <v>2348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3">
      <c r="A72" s="98" t="s">
        <v>2349</v>
      </c>
      <c r="B72" s="28" t="str">
        <f>"14"&amp;"."&amp;$B$753&amp;"."&amp;$B$754</f>
        <v>14.02.2024</v>
      </c>
      <c r="C72" s="90" t="s">
        <v>76</v>
      </c>
      <c r="D72" s="91">
        <f>ROUND(((D73+D74+D76+D75)/1000),5)</f>
        <v>1.5694399999999999</v>
      </c>
      <c r="E72" s="91">
        <f>ROUND(((E73+E74+E76+E75)/1000),5)</f>
        <v>1.51433</v>
      </c>
      <c r="F72" s="91">
        <f>ROUND(((F73+F74+F76+F75)/1000),5)</f>
        <v>1.46471</v>
      </c>
      <c r="G72" s="91">
        <f t="shared" ref="G72:AA72" si="39">ROUND(((G73+G74+G76+G75)/1000),5)</f>
        <v>1.46384</v>
      </c>
      <c r="H72" s="91">
        <f t="shared" si="39"/>
        <v>1.4856799999999999</v>
      </c>
      <c r="I72" s="91">
        <f t="shared" si="39"/>
        <v>1.5803100000000001</v>
      </c>
      <c r="J72" s="91">
        <f t="shared" si="39"/>
        <v>1.78427</v>
      </c>
      <c r="K72" s="91">
        <f t="shared" si="39"/>
        <v>2.1527699999999999</v>
      </c>
      <c r="L72" s="91">
        <f t="shared" si="39"/>
        <v>2.2234099999999999</v>
      </c>
      <c r="M72" s="91">
        <f t="shared" si="39"/>
        <v>2.2521300000000002</v>
      </c>
      <c r="N72" s="91">
        <f t="shared" si="39"/>
        <v>2.2795800000000002</v>
      </c>
      <c r="O72" s="91">
        <f t="shared" si="39"/>
        <v>2.32334</v>
      </c>
      <c r="P72" s="91">
        <f t="shared" si="39"/>
        <v>2.3042600000000002</v>
      </c>
      <c r="Q72" s="91">
        <f t="shared" si="39"/>
        <v>2.30423</v>
      </c>
      <c r="R72" s="91">
        <f t="shared" si="39"/>
        <v>2.2964899999999999</v>
      </c>
      <c r="S72" s="91">
        <f t="shared" si="39"/>
        <v>2.2365300000000001</v>
      </c>
      <c r="T72" s="91">
        <f t="shared" si="39"/>
        <v>2.2197399999999998</v>
      </c>
      <c r="U72" s="91">
        <f t="shared" si="39"/>
        <v>2.2513399999999999</v>
      </c>
      <c r="V72" s="91">
        <f t="shared" si="39"/>
        <v>2.3434200000000001</v>
      </c>
      <c r="W72" s="91">
        <f t="shared" si="39"/>
        <v>2.2751999999999999</v>
      </c>
      <c r="X72" s="91">
        <f t="shared" si="39"/>
        <v>2.1696300000000002</v>
      </c>
      <c r="Y72" s="91">
        <f t="shared" si="39"/>
        <v>2.1366399999999999</v>
      </c>
      <c r="Z72" s="91">
        <f t="shared" si="39"/>
        <v>1.8041100000000001</v>
      </c>
      <c r="AA72" s="91">
        <f t="shared" si="39"/>
        <v>1.5938000000000001</v>
      </c>
    </row>
    <row r="73" spans="1:27" ht="12.75" hidden="1" customHeight="1" outlineLevel="1" x14ac:dyDescent="0.3">
      <c r="A73" s="99" t="s">
        <v>2350</v>
      </c>
      <c r="B73" s="63" t="s">
        <v>238</v>
      </c>
      <c r="C73" s="43" t="s">
        <v>79</v>
      </c>
      <c r="D73" s="44">
        <v>1282.0999999999999</v>
      </c>
      <c r="E73" s="44">
        <v>1226.99</v>
      </c>
      <c r="F73" s="44">
        <v>1177.3699999999999</v>
      </c>
      <c r="G73" s="44">
        <v>1176.5</v>
      </c>
      <c r="H73" s="44">
        <v>1198.3399999999999</v>
      </c>
      <c r="I73" s="44">
        <v>1292.97</v>
      </c>
      <c r="J73" s="44">
        <v>1496.93</v>
      </c>
      <c r="K73" s="44">
        <v>1865.43</v>
      </c>
      <c r="L73" s="44">
        <v>1936.07</v>
      </c>
      <c r="M73" s="44">
        <v>1964.79</v>
      </c>
      <c r="N73" s="44">
        <v>1992.24</v>
      </c>
      <c r="O73" s="44">
        <v>2036</v>
      </c>
      <c r="P73" s="44">
        <v>2016.92</v>
      </c>
      <c r="Q73" s="44">
        <v>2016.89</v>
      </c>
      <c r="R73" s="44">
        <v>2009.15</v>
      </c>
      <c r="S73" s="44">
        <v>1949.19</v>
      </c>
      <c r="T73" s="44">
        <v>1932.4</v>
      </c>
      <c r="U73" s="44">
        <v>1964</v>
      </c>
      <c r="V73" s="44">
        <v>2056.08</v>
      </c>
      <c r="W73" s="44">
        <v>1987.86</v>
      </c>
      <c r="X73" s="44">
        <v>1882.29</v>
      </c>
      <c r="Y73" s="44">
        <v>1849.3</v>
      </c>
      <c r="Z73" s="44">
        <v>1516.77</v>
      </c>
      <c r="AA73" s="44">
        <v>1306.46</v>
      </c>
    </row>
    <row r="74" spans="1:27" ht="12.75" hidden="1" customHeight="1" outlineLevel="1" x14ac:dyDescent="0.3">
      <c r="A74" s="99" t="s">
        <v>2351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3">
      <c r="A75" s="99" t="s">
        <v>2352</v>
      </c>
      <c r="B75" s="63" t="s">
        <v>83</v>
      </c>
      <c r="C75" s="43" t="s">
        <v>79</v>
      </c>
      <c r="D75" s="44">
        <v>4.8</v>
      </c>
      <c r="E75" s="44">
        <v>4.8</v>
      </c>
      <c r="F75" s="44">
        <v>4.8</v>
      </c>
      <c r="G75" s="44">
        <v>4.8</v>
      </c>
      <c r="H75" s="44">
        <v>4.8</v>
      </c>
      <c r="I75" s="44">
        <v>4.8</v>
      </c>
      <c r="J75" s="44">
        <v>4.8</v>
      </c>
      <c r="K75" s="44">
        <v>4.8</v>
      </c>
      <c r="L75" s="44">
        <v>4.8</v>
      </c>
      <c r="M75" s="44">
        <v>4.8</v>
      </c>
      <c r="N75" s="44">
        <v>4.8</v>
      </c>
      <c r="O75" s="44">
        <v>4.8</v>
      </c>
      <c r="P75" s="44">
        <v>4.8</v>
      </c>
      <c r="Q75" s="44">
        <v>4.8</v>
      </c>
      <c r="R75" s="44">
        <v>4.8</v>
      </c>
      <c r="S75" s="44">
        <v>4.8</v>
      </c>
      <c r="T75" s="44">
        <v>4.8</v>
      </c>
      <c r="U75" s="44">
        <v>4.8</v>
      </c>
      <c r="V75" s="44">
        <v>4.8</v>
      </c>
      <c r="W75" s="44">
        <v>4.8</v>
      </c>
      <c r="X75" s="44">
        <v>4.8</v>
      </c>
      <c r="Y75" s="44">
        <v>4.8</v>
      </c>
      <c r="Z75" s="44">
        <v>4.8</v>
      </c>
      <c r="AA75" s="44">
        <v>4.8</v>
      </c>
    </row>
    <row r="76" spans="1:27" ht="12.75" hidden="1" customHeight="1" outlineLevel="1" x14ac:dyDescent="0.3">
      <c r="A76" s="99" t="s">
        <v>2353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3">
      <c r="A77" s="98" t="s">
        <v>2354</v>
      </c>
      <c r="B77" s="28" t="str">
        <f>"15"&amp;"."&amp;$B$753&amp;"."&amp;$B$754</f>
        <v>15.02.2024</v>
      </c>
      <c r="C77" s="90" t="s">
        <v>76</v>
      </c>
      <c r="D77" s="91">
        <f>ROUND(((D78+D79+D81+D80)/1000),5)</f>
        <v>1.5343899999999999</v>
      </c>
      <c r="E77" s="91">
        <f>ROUND(((E78+E79+E81+E80)/1000),5)</f>
        <v>1.46462</v>
      </c>
      <c r="F77" s="91">
        <f>ROUND(((F78+F79+F81+F80)/1000),5)</f>
        <v>1.4234100000000001</v>
      </c>
      <c r="G77" s="91">
        <f t="shared" ref="G77:AA77" si="42">ROUND(((G78+G79+G81+G80)/1000),5)</f>
        <v>1.4017900000000001</v>
      </c>
      <c r="H77" s="91">
        <f t="shared" si="42"/>
        <v>1.4721599999999999</v>
      </c>
      <c r="I77" s="91">
        <f t="shared" si="42"/>
        <v>1.5861000000000001</v>
      </c>
      <c r="J77" s="91">
        <f t="shared" si="42"/>
        <v>1.76431</v>
      </c>
      <c r="K77" s="91">
        <f t="shared" si="42"/>
        <v>2.1321500000000002</v>
      </c>
      <c r="L77" s="91">
        <f t="shared" si="42"/>
        <v>2.21929</v>
      </c>
      <c r="M77" s="91">
        <f t="shared" si="42"/>
        <v>2.1933199999999999</v>
      </c>
      <c r="N77" s="91">
        <f t="shared" si="42"/>
        <v>2.22282</v>
      </c>
      <c r="O77" s="91">
        <f t="shared" si="42"/>
        <v>2.3167200000000001</v>
      </c>
      <c r="P77" s="91">
        <f t="shared" si="42"/>
        <v>2.3237000000000001</v>
      </c>
      <c r="Q77" s="91">
        <f t="shared" si="42"/>
        <v>2.3412600000000001</v>
      </c>
      <c r="R77" s="91">
        <f t="shared" si="42"/>
        <v>2.2949899999999999</v>
      </c>
      <c r="S77" s="91">
        <f t="shared" si="42"/>
        <v>2.1935799999999999</v>
      </c>
      <c r="T77" s="91">
        <f t="shared" si="42"/>
        <v>2.1706300000000001</v>
      </c>
      <c r="U77" s="91">
        <f t="shared" si="42"/>
        <v>2.1861199999999998</v>
      </c>
      <c r="V77" s="91">
        <f t="shared" si="42"/>
        <v>2.20275</v>
      </c>
      <c r="W77" s="91">
        <f t="shared" si="42"/>
        <v>2.2202099999999998</v>
      </c>
      <c r="X77" s="91">
        <f t="shared" si="42"/>
        <v>2.1535099999999998</v>
      </c>
      <c r="Y77" s="91">
        <f t="shared" si="42"/>
        <v>2.1328299999999998</v>
      </c>
      <c r="Z77" s="91">
        <f t="shared" si="42"/>
        <v>1.8345800000000001</v>
      </c>
      <c r="AA77" s="91">
        <f t="shared" si="42"/>
        <v>1.71848</v>
      </c>
    </row>
    <row r="78" spans="1:27" ht="12.75" hidden="1" customHeight="1" outlineLevel="1" x14ac:dyDescent="0.3">
      <c r="A78" s="99" t="s">
        <v>2355</v>
      </c>
      <c r="B78" s="63" t="s">
        <v>238</v>
      </c>
      <c r="C78" s="43" t="s">
        <v>79</v>
      </c>
      <c r="D78" s="44">
        <v>1247.05</v>
      </c>
      <c r="E78" s="44">
        <v>1177.28</v>
      </c>
      <c r="F78" s="44">
        <v>1136.07</v>
      </c>
      <c r="G78" s="44">
        <v>1114.45</v>
      </c>
      <c r="H78" s="44">
        <v>1184.82</v>
      </c>
      <c r="I78" s="44">
        <v>1298.76</v>
      </c>
      <c r="J78" s="44">
        <v>1476.97</v>
      </c>
      <c r="K78" s="44">
        <v>1844.81</v>
      </c>
      <c r="L78" s="44">
        <v>1931.95</v>
      </c>
      <c r="M78" s="44">
        <v>1905.98</v>
      </c>
      <c r="N78" s="44">
        <v>1935.48</v>
      </c>
      <c r="O78" s="44">
        <v>2029.38</v>
      </c>
      <c r="P78" s="44">
        <v>2036.36</v>
      </c>
      <c r="Q78" s="44">
        <v>2053.92</v>
      </c>
      <c r="R78" s="44">
        <v>2007.65</v>
      </c>
      <c r="S78" s="44">
        <v>1906.24</v>
      </c>
      <c r="T78" s="44">
        <v>1883.29</v>
      </c>
      <c r="U78" s="44">
        <v>1898.78</v>
      </c>
      <c r="V78" s="44">
        <v>1915.41</v>
      </c>
      <c r="W78" s="44">
        <v>1932.87</v>
      </c>
      <c r="X78" s="44">
        <v>1866.17</v>
      </c>
      <c r="Y78" s="44">
        <v>1845.49</v>
      </c>
      <c r="Z78" s="44">
        <v>1547.24</v>
      </c>
      <c r="AA78" s="44">
        <v>1431.14</v>
      </c>
    </row>
    <row r="79" spans="1:27" ht="12.75" hidden="1" customHeight="1" outlineLevel="1" x14ac:dyDescent="0.3">
      <c r="A79" s="99" t="s">
        <v>2356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3">
      <c r="A80" s="99" t="s">
        <v>2357</v>
      </c>
      <c r="B80" s="63" t="s">
        <v>83</v>
      </c>
      <c r="C80" s="43" t="s">
        <v>79</v>
      </c>
      <c r="D80" s="44">
        <v>4.8</v>
      </c>
      <c r="E80" s="44">
        <v>4.8</v>
      </c>
      <c r="F80" s="44">
        <v>4.8</v>
      </c>
      <c r="G80" s="44">
        <v>4.8</v>
      </c>
      <c r="H80" s="44">
        <v>4.8</v>
      </c>
      <c r="I80" s="44">
        <v>4.8</v>
      </c>
      <c r="J80" s="44">
        <v>4.8</v>
      </c>
      <c r="K80" s="44">
        <v>4.8</v>
      </c>
      <c r="L80" s="44">
        <v>4.8</v>
      </c>
      <c r="M80" s="44">
        <v>4.8</v>
      </c>
      <c r="N80" s="44">
        <v>4.8</v>
      </c>
      <c r="O80" s="44">
        <v>4.8</v>
      </c>
      <c r="P80" s="44">
        <v>4.8</v>
      </c>
      <c r="Q80" s="44">
        <v>4.8</v>
      </c>
      <c r="R80" s="44">
        <v>4.8</v>
      </c>
      <c r="S80" s="44">
        <v>4.8</v>
      </c>
      <c r="T80" s="44">
        <v>4.8</v>
      </c>
      <c r="U80" s="44">
        <v>4.8</v>
      </c>
      <c r="V80" s="44">
        <v>4.8</v>
      </c>
      <c r="W80" s="44">
        <v>4.8</v>
      </c>
      <c r="X80" s="44">
        <v>4.8</v>
      </c>
      <c r="Y80" s="44">
        <v>4.8</v>
      </c>
      <c r="Z80" s="44">
        <v>4.8</v>
      </c>
      <c r="AA80" s="44">
        <v>4.8</v>
      </c>
    </row>
    <row r="81" spans="1:27" ht="12.75" hidden="1" customHeight="1" outlineLevel="1" x14ac:dyDescent="0.3">
      <c r="A81" s="99" t="s">
        <v>2358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3">
      <c r="A82" s="98" t="s">
        <v>2359</v>
      </c>
      <c r="B82" s="28" t="str">
        <f>"16"&amp;"."&amp;$B$753&amp;"."&amp;$B$754</f>
        <v>16.02.2024</v>
      </c>
      <c r="C82" s="90" t="s">
        <v>76</v>
      </c>
      <c r="D82" s="91">
        <f>ROUND(((D83+D84+D86+D85)/1000),5)</f>
        <v>1.56216</v>
      </c>
      <c r="E82" s="91">
        <f>ROUND(((E83+E84+E86+E85)/1000),5)</f>
        <v>1.46543</v>
      </c>
      <c r="F82" s="91">
        <f>ROUND(((F83+F84+F86+F85)/1000),5)</f>
        <v>1.4410499999999999</v>
      </c>
      <c r="G82" s="91">
        <f t="shared" ref="G82:AA82" si="45">ROUND(((G83+G84+G86+G85)/1000),5)</f>
        <v>1.4319299999999999</v>
      </c>
      <c r="H82" s="91">
        <f t="shared" si="45"/>
        <v>1.49824</v>
      </c>
      <c r="I82" s="91">
        <f t="shared" si="45"/>
        <v>1.59809</v>
      </c>
      <c r="J82" s="91">
        <f t="shared" si="45"/>
        <v>1.7780400000000001</v>
      </c>
      <c r="K82" s="91">
        <f t="shared" si="45"/>
        <v>2.1489699999999998</v>
      </c>
      <c r="L82" s="91">
        <f t="shared" si="45"/>
        <v>2.2129500000000002</v>
      </c>
      <c r="M82" s="91">
        <f t="shared" si="45"/>
        <v>2.2359</v>
      </c>
      <c r="N82" s="91">
        <f t="shared" si="45"/>
        <v>2.2357</v>
      </c>
      <c r="O82" s="91">
        <f t="shared" si="45"/>
        <v>2.31393</v>
      </c>
      <c r="P82" s="91">
        <f t="shared" si="45"/>
        <v>2.29427</v>
      </c>
      <c r="Q82" s="91">
        <f t="shared" si="45"/>
        <v>2.2956699999999999</v>
      </c>
      <c r="R82" s="91">
        <f t="shared" si="45"/>
        <v>2.29643</v>
      </c>
      <c r="S82" s="91">
        <f t="shared" si="45"/>
        <v>2.23882</v>
      </c>
      <c r="T82" s="91">
        <f t="shared" si="45"/>
        <v>2.20485</v>
      </c>
      <c r="U82" s="91">
        <f t="shared" si="45"/>
        <v>2.2320500000000001</v>
      </c>
      <c r="V82" s="91">
        <f t="shared" si="45"/>
        <v>2.25589</v>
      </c>
      <c r="W82" s="91">
        <f t="shared" si="45"/>
        <v>2.29915</v>
      </c>
      <c r="X82" s="91">
        <f t="shared" si="45"/>
        <v>2.2397499999999999</v>
      </c>
      <c r="Y82" s="91">
        <f t="shared" si="45"/>
        <v>2.1571199999999999</v>
      </c>
      <c r="Z82" s="91">
        <f t="shared" si="45"/>
        <v>2.0289000000000001</v>
      </c>
      <c r="AA82" s="91">
        <f t="shared" si="45"/>
        <v>1.7491099999999999</v>
      </c>
    </row>
    <row r="83" spans="1:27" ht="12.75" hidden="1" customHeight="1" outlineLevel="1" x14ac:dyDescent="0.3">
      <c r="A83" s="99" t="s">
        <v>2360</v>
      </c>
      <c r="B83" s="63" t="s">
        <v>238</v>
      </c>
      <c r="C83" s="43" t="s">
        <v>79</v>
      </c>
      <c r="D83" s="44">
        <v>1274.82</v>
      </c>
      <c r="E83" s="44">
        <v>1178.0899999999999</v>
      </c>
      <c r="F83" s="44">
        <v>1153.71</v>
      </c>
      <c r="G83" s="44">
        <v>1144.5899999999999</v>
      </c>
      <c r="H83" s="44">
        <v>1210.9000000000001</v>
      </c>
      <c r="I83" s="44">
        <v>1310.75</v>
      </c>
      <c r="J83" s="44">
        <v>1490.7</v>
      </c>
      <c r="K83" s="44">
        <v>1861.63</v>
      </c>
      <c r="L83" s="44">
        <v>1925.61</v>
      </c>
      <c r="M83" s="44">
        <v>1948.56</v>
      </c>
      <c r="N83" s="44">
        <v>1948.36</v>
      </c>
      <c r="O83" s="44">
        <v>2026.59</v>
      </c>
      <c r="P83" s="44">
        <v>2006.93</v>
      </c>
      <c r="Q83" s="44">
        <v>2008.33</v>
      </c>
      <c r="R83" s="44">
        <v>2009.09</v>
      </c>
      <c r="S83" s="44">
        <v>1951.48</v>
      </c>
      <c r="T83" s="44">
        <v>1917.51</v>
      </c>
      <c r="U83" s="44">
        <v>1944.71</v>
      </c>
      <c r="V83" s="44">
        <v>1968.55</v>
      </c>
      <c r="W83" s="44">
        <v>2011.81</v>
      </c>
      <c r="X83" s="44">
        <v>1952.41</v>
      </c>
      <c r="Y83" s="44">
        <v>1869.78</v>
      </c>
      <c r="Z83" s="44">
        <v>1741.56</v>
      </c>
      <c r="AA83" s="44">
        <v>1461.77</v>
      </c>
    </row>
    <row r="84" spans="1:27" ht="12.75" hidden="1" customHeight="1" outlineLevel="1" x14ac:dyDescent="0.3">
      <c r="A84" s="99" t="s">
        <v>2361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3">
      <c r="A85" s="99" t="s">
        <v>2362</v>
      </c>
      <c r="B85" s="63" t="s">
        <v>83</v>
      </c>
      <c r="C85" s="43" t="s">
        <v>79</v>
      </c>
      <c r="D85" s="44">
        <v>4.8</v>
      </c>
      <c r="E85" s="44">
        <v>4.8</v>
      </c>
      <c r="F85" s="44">
        <v>4.8</v>
      </c>
      <c r="G85" s="44">
        <v>4.8</v>
      </c>
      <c r="H85" s="44">
        <v>4.8</v>
      </c>
      <c r="I85" s="44">
        <v>4.8</v>
      </c>
      <c r="J85" s="44">
        <v>4.8</v>
      </c>
      <c r="K85" s="44">
        <v>4.8</v>
      </c>
      <c r="L85" s="44">
        <v>4.8</v>
      </c>
      <c r="M85" s="44">
        <v>4.8</v>
      </c>
      <c r="N85" s="44">
        <v>4.8</v>
      </c>
      <c r="O85" s="44">
        <v>4.8</v>
      </c>
      <c r="P85" s="44">
        <v>4.8</v>
      </c>
      <c r="Q85" s="44">
        <v>4.8</v>
      </c>
      <c r="R85" s="44">
        <v>4.8</v>
      </c>
      <c r="S85" s="44">
        <v>4.8</v>
      </c>
      <c r="T85" s="44">
        <v>4.8</v>
      </c>
      <c r="U85" s="44">
        <v>4.8</v>
      </c>
      <c r="V85" s="44">
        <v>4.8</v>
      </c>
      <c r="W85" s="44">
        <v>4.8</v>
      </c>
      <c r="X85" s="44">
        <v>4.8</v>
      </c>
      <c r="Y85" s="44">
        <v>4.8</v>
      </c>
      <c r="Z85" s="44">
        <v>4.8</v>
      </c>
      <c r="AA85" s="44">
        <v>4.8</v>
      </c>
    </row>
    <row r="86" spans="1:27" ht="12.75" hidden="1" customHeight="1" outlineLevel="1" x14ac:dyDescent="0.3">
      <c r="A86" s="99" t="s">
        <v>2363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3">
      <c r="A87" s="98" t="s">
        <v>2364</v>
      </c>
      <c r="B87" s="28" t="str">
        <f>"17"&amp;"."&amp;$B$753&amp;"."&amp;$B$754</f>
        <v>17.02.2024</v>
      </c>
      <c r="C87" s="90" t="s">
        <v>76</v>
      </c>
      <c r="D87" s="91">
        <f>ROUND(((D88+D89+D91+D90)/1000),5)</f>
        <v>1.7611699999999999</v>
      </c>
      <c r="E87" s="91">
        <f>ROUND(((E88+E89+E91+E90)/1000),5)</f>
        <v>1.6347400000000001</v>
      </c>
      <c r="F87" s="91">
        <f>ROUND(((F88+F89+F91+F90)/1000),5)</f>
        <v>1.5601700000000001</v>
      </c>
      <c r="G87" s="91">
        <f t="shared" ref="G87:AA87" si="48">ROUND(((G88+G89+G91+G90)/1000),5)</f>
        <v>1.5565</v>
      </c>
      <c r="H87" s="91">
        <f t="shared" si="48"/>
        <v>1.55982</v>
      </c>
      <c r="I87" s="91">
        <f t="shared" si="48"/>
        <v>1.6203799999999999</v>
      </c>
      <c r="J87" s="91">
        <f t="shared" si="48"/>
        <v>1.7187699999999999</v>
      </c>
      <c r="K87" s="91">
        <f t="shared" si="48"/>
        <v>1.8353200000000001</v>
      </c>
      <c r="L87" s="91">
        <f t="shared" si="48"/>
        <v>2.15395</v>
      </c>
      <c r="M87" s="91">
        <f t="shared" si="48"/>
        <v>2.2349100000000002</v>
      </c>
      <c r="N87" s="91">
        <f t="shared" si="48"/>
        <v>2.33202</v>
      </c>
      <c r="O87" s="91">
        <f t="shared" si="48"/>
        <v>2.3312400000000002</v>
      </c>
      <c r="P87" s="91">
        <f t="shared" si="48"/>
        <v>2.3029899999999999</v>
      </c>
      <c r="Q87" s="91">
        <f t="shared" si="48"/>
        <v>2.2438199999999999</v>
      </c>
      <c r="R87" s="91">
        <f t="shared" si="48"/>
        <v>2.2172100000000001</v>
      </c>
      <c r="S87" s="91">
        <f t="shared" si="48"/>
        <v>2.1690499999999999</v>
      </c>
      <c r="T87" s="91">
        <f t="shared" si="48"/>
        <v>2.1681900000000001</v>
      </c>
      <c r="U87" s="91">
        <f t="shared" si="48"/>
        <v>2.1986300000000001</v>
      </c>
      <c r="V87" s="91">
        <f t="shared" si="48"/>
        <v>2.1751100000000001</v>
      </c>
      <c r="W87" s="91">
        <f t="shared" si="48"/>
        <v>2.2302900000000001</v>
      </c>
      <c r="X87" s="91">
        <f t="shared" si="48"/>
        <v>2.2376900000000002</v>
      </c>
      <c r="Y87" s="91">
        <f t="shared" si="48"/>
        <v>2.1161300000000001</v>
      </c>
      <c r="Z87" s="91">
        <f t="shared" si="48"/>
        <v>1.9477800000000001</v>
      </c>
      <c r="AA87" s="91">
        <f t="shared" si="48"/>
        <v>1.7955700000000001</v>
      </c>
    </row>
    <row r="88" spans="1:27" ht="12.75" hidden="1" customHeight="1" outlineLevel="1" x14ac:dyDescent="0.3">
      <c r="A88" s="99" t="s">
        <v>2365</v>
      </c>
      <c r="B88" s="63" t="s">
        <v>238</v>
      </c>
      <c r="C88" s="43" t="s">
        <v>79</v>
      </c>
      <c r="D88" s="44">
        <v>1473.83</v>
      </c>
      <c r="E88" s="44">
        <v>1347.4</v>
      </c>
      <c r="F88" s="44">
        <v>1272.83</v>
      </c>
      <c r="G88" s="44">
        <v>1269.1600000000001</v>
      </c>
      <c r="H88" s="44">
        <v>1272.48</v>
      </c>
      <c r="I88" s="44">
        <v>1333.04</v>
      </c>
      <c r="J88" s="44">
        <v>1431.43</v>
      </c>
      <c r="K88" s="44">
        <v>1547.98</v>
      </c>
      <c r="L88" s="44">
        <v>1866.61</v>
      </c>
      <c r="M88" s="44">
        <v>1947.57</v>
      </c>
      <c r="N88" s="44">
        <v>2044.68</v>
      </c>
      <c r="O88" s="44">
        <v>2043.9</v>
      </c>
      <c r="P88" s="44">
        <v>2015.65</v>
      </c>
      <c r="Q88" s="44">
        <v>1956.48</v>
      </c>
      <c r="R88" s="44">
        <v>1929.87</v>
      </c>
      <c r="S88" s="44">
        <v>1881.71</v>
      </c>
      <c r="T88" s="44">
        <v>1880.85</v>
      </c>
      <c r="U88" s="44">
        <v>1911.29</v>
      </c>
      <c r="V88" s="44">
        <v>1887.77</v>
      </c>
      <c r="W88" s="44">
        <v>1942.95</v>
      </c>
      <c r="X88" s="44">
        <v>1950.35</v>
      </c>
      <c r="Y88" s="44">
        <v>1828.79</v>
      </c>
      <c r="Z88" s="44">
        <v>1660.44</v>
      </c>
      <c r="AA88" s="44">
        <v>1508.23</v>
      </c>
    </row>
    <row r="89" spans="1:27" ht="12.75" hidden="1" customHeight="1" outlineLevel="1" x14ac:dyDescent="0.3">
      <c r="A89" s="99" t="s">
        <v>2366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3">
      <c r="A90" s="99" t="s">
        <v>2367</v>
      </c>
      <c r="B90" s="63" t="s">
        <v>83</v>
      </c>
      <c r="C90" s="43" t="s">
        <v>79</v>
      </c>
      <c r="D90" s="44">
        <v>4.8</v>
      </c>
      <c r="E90" s="44">
        <v>4.8</v>
      </c>
      <c r="F90" s="44">
        <v>4.8</v>
      </c>
      <c r="G90" s="44">
        <v>4.8</v>
      </c>
      <c r="H90" s="44">
        <v>4.8</v>
      </c>
      <c r="I90" s="44">
        <v>4.8</v>
      </c>
      <c r="J90" s="44">
        <v>4.8</v>
      </c>
      <c r="K90" s="44">
        <v>4.8</v>
      </c>
      <c r="L90" s="44">
        <v>4.8</v>
      </c>
      <c r="M90" s="44">
        <v>4.8</v>
      </c>
      <c r="N90" s="44">
        <v>4.8</v>
      </c>
      <c r="O90" s="44">
        <v>4.8</v>
      </c>
      <c r="P90" s="44">
        <v>4.8</v>
      </c>
      <c r="Q90" s="44">
        <v>4.8</v>
      </c>
      <c r="R90" s="44">
        <v>4.8</v>
      </c>
      <c r="S90" s="44">
        <v>4.8</v>
      </c>
      <c r="T90" s="44">
        <v>4.8</v>
      </c>
      <c r="U90" s="44">
        <v>4.8</v>
      </c>
      <c r="V90" s="44">
        <v>4.8</v>
      </c>
      <c r="W90" s="44">
        <v>4.8</v>
      </c>
      <c r="X90" s="44">
        <v>4.8</v>
      </c>
      <c r="Y90" s="44">
        <v>4.8</v>
      </c>
      <c r="Z90" s="44">
        <v>4.8</v>
      </c>
      <c r="AA90" s="44">
        <v>4.8</v>
      </c>
    </row>
    <row r="91" spans="1:27" ht="12.75" hidden="1" customHeight="1" outlineLevel="1" x14ac:dyDescent="0.3">
      <c r="A91" s="99" t="s">
        <v>2368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3">
      <c r="A92" s="98" t="s">
        <v>2369</v>
      </c>
      <c r="B92" s="28" t="str">
        <f>"18"&amp;"."&amp;$B$753&amp;"."&amp;$B$754</f>
        <v>18.02.2024</v>
      </c>
      <c r="C92" s="90" t="s">
        <v>76</v>
      </c>
      <c r="D92" s="91">
        <f>ROUND(((D93+D94+D96+D95)/1000),5)</f>
        <v>1.70316</v>
      </c>
      <c r="E92" s="91">
        <f>ROUND(((E93+E94+E96+E95)/1000),5)</f>
        <v>1.5984400000000001</v>
      </c>
      <c r="F92" s="91">
        <f>ROUND(((F93+F94+F96+F95)/1000),5)</f>
        <v>1.55097</v>
      </c>
      <c r="G92" s="91">
        <f t="shared" ref="G92:AA92" si="51">ROUND(((G93+G94+G96+G95)/1000),5)</f>
        <v>1.5317099999999999</v>
      </c>
      <c r="H92" s="91">
        <f t="shared" si="51"/>
        <v>1.5581100000000001</v>
      </c>
      <c r="I92" s="91">
        <f t="shared" si="51"/>
        <v>1.5960700000000001</v>
      </c>
      <c r="J92" s="91">
        <f t="shared" si="51"/>
        <v>1.6633</v>
      </c>
      <c r="K92" s="91">
        <f t="shared" si="51"/>
        <v>1.7607699999999999</v>
      </c>
      <c r="L92" s="91">
        <f t="shared" si="51"/>
        <v>1.9958100000000001</v>
      </c>
      <c r="M92" s="91">
        <f t="shared" si="51"/>
        <v>2.1828799999999999</v>
      </c>
      <c r="N92" s="91">
        <f t="shared" si="51"/>
        <v>2.26139</v>
      </c>
      <c r="O92" s="91">
        <f t="shared" si="51"/>
        <v>2.2715800000000002</v>
      </c>
      <c r="P92" s="91">
        <f t="shared" si="51"/>
        <v>2.25535</v>
      </c>
      <c r="Q92" s="91">
        <f t="shared" si="51"/>
        <v>2.23624</v>
      </c>
      <c r="R92" s="91">
        <f t="shared" si="51"/>
        <v>2.2248199999999998</v>
      </c>
      <c r="S92" s="91">
        <f t="shared" si="51"/>
        <v>2.1959399999999998</v>
      </c>
      <c r="T92" s="91">
        <f t="shared" si="51"/>
        <v>2.25603</v>
      </c>
      <c r="U92" s="91">
        <f t="shared" si="51"/>
        <v>2.30348</v>
      </c>
      <c r="V92" s="91">
        <f t="shared" si="51"/>
        <v>2.2814100000000002</v>
      </c>
      <c r="W92" s="91">
        <f t="shared" si="51"/>
        <v>2.2717000000000001</v>
      </c>
      <c r="X92" s="91">
        <f t="shared" si="51"/>
        <v>2.2892800000000002</v>
      </c>
      <c r="Y92" s="91">
        <f t="shared" si="51"/>
        <v>2.1525799999999999</v>
      </c>
      <c r="Z92" s="91">
        <f t="shared" si="51"/>
        <v>1.8603099999999999</v>
      </c>
      <c r="AA92" s="91">
        <f t="shared" si="51"/>
        <v>1.7326699999999999</v>
      </c>
    </row>
    <row r="93" spans="1:27" ht="12.75" hidden="1" customHeight="1" outlineLevel="1" x14ac:dyDescent="0.3">
      <c r="A93" s="99" t="s">
        <v>2370</v>
      </c>
      <c r="B93" s="63" t="s">
        <v>238</v>
      </c>
      <c r="C93" s="43" t="s">
        <v>79</v>
      </c>
      <c r="D93" s="44">
        <v>1415.82</v>
      </c>
      <c r="E93" s="44">
        <v>1311.1</v>
      </c>
      <c r="F93" s="44">
        <v>1263.6300000000001</v>
      </c>
      <c r="G93" s="44">
        <v>1244.3699999999999</v>
      </c>
      <c r="H93" s="44">
        <v>1270.77</v>
      </c>
      <c r="I93" s="44">
        <v>1308.73</v>
      </c>
      <c r="J93" s="44">
        <v>1375.96</v>
      </c>
      <c r="K93" s="44">
        <v>1473.43</v>
      </c>
      <c r="L93" s="44">
        <v>1708.47</v>
      </c>
      <c r="M93" s="44">
        <v>1895.54</v>
      </c>
      <c r="N93" s="44">
        <v>1974.05</v>
      </c>
      <c r="O93" s="44">
        <v>1984.24</v>
      </c>
      <c r="P93" s="44">
        <v>1968.01</v>
      </c>
      <c r="Q93" s="44">
        <v>1948.9</v>
      </c>
      <c r="R93" s="44">
        <v>1937.48</v>
      </c>
      <c r="S93" s="44">
        <v>1908.6</v>
      </c>
      <c r="T93" s="44">
        <v>1968.69</v>
      </c>
      <c r="U93" s="44">
        <v>2016.14</v>
      </c>
      <c r="V93" s="44">
        <v>1994.07</v>
      </c>
      <c r="W93" s="44">
        <v>1984.36</v>
      </c>
      <c r="X93" s="44">
        <v>2001.94</v>
      </c>
      <c r="Y93" s="44">
        <v>1865.24</v>
      </c>
      <c r="Z93" s="44">
        <v>1572.97</v>
      </c>
      <c r="AA93" s="44">
        <v>1445.33</v>
      </c>
    </row>
    <row r="94" spans="1:27" ht="12.75" hidden="1" customHeight="1" outlineLevel="1" x14ac:dyDescent="0.3">
      <c r="A94" s="99" t="s">
        <v>2371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3">
      <c r="A95" s="99" t="s">
        <v>2372</v>
      </c>
      <c r="B95" s="63" t="s">
        <v>83</v>
      </c>
      <c r="C95" s="43" t="s">
        <v>79</v>
      </c>
      <c r="D95" s="44">
        <v>4.8</v>
      </c>
      <c r="E95" s="44">
        <v>4.8</v>
      </c>
      <c r="F95" s="44">
        <v>4.8</v>
      </c>
      <c r="G95" s="44">
        <v>4.8</v>
      </c>
      <c r="H95" s="44">
        <v>4.8</v>
      </c>
      <c r="I95" s="44">
        <v>4.8</v>
      </c>
      <c r="J95" s="44">
        <v>4.8</v>
      </c>
      <c r="K95" s="44">
        <v>4.8</v>
      </c>
      <c r="L95" s="44">
        <v>4.8</v>
      </c>
      <c r="M95" s="44">
        <v>4.8</v>
      </c>
      <c r="N95" s="44">
        <v>4.8</v>
      </c>
      <c r="O95" s="44">
        <v>4.8</v>
      </c>
      <c r="P95" s="44">
        <v>4.8</v>
      </c>
      <c r="Q95" s="44">
        <v>4.8</v>
      </c>
      <c r="R95" s="44">
        <v>4.8</v>
      </c>
      <c r="S95" s="44">
        <v>4.8</v>
      </c>
      <c r="T95" s="44">
        <v>4.8</v>
      </c>
      <c r="U95" s="44">
        <v>4.8</v>
      </c>
      <c r="V95" s="44">
        <v>4.8</v>
      </c>
      <c r="W95" s="44">
        <v>4.8</v>
      </c>
      <c r="X95" s="44">
        <v>4.8</v>
      </c>
      <c r="Y95" s="44">
        <v>4.8</v>
      </c>
      <c r="Z95" s="44">
        <v>4.8</v>
      </c>
      <c r="AA95" s="44">
        <v>4.8</v>
      </c>
    </row>
    <row r="96" spans="1:27" ht="12.75" hidden="1" customHeight="1" outlineLevel="1" x14ac:dyDescent="0.3">
      <c r="A96" s="99" t="s">
        <v>2373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3">
      <c r="A97" s="98" t="s">
        <v>2374</v>
      </c>
      <c r="B97" s="28" t="str">
        <f>"19"&amp;"."&amp;$B$753&amp;"."&amp;$B$754</f>
        <v>19.02.2024</v>
      </c>
      <c r="C97" s="90" t="s">
        <v>76</v>
      </c>
      <c r="D97" s="91">
        <f>ROUND(((D98+D99+D101+D100)/1000),5)</f>
        <v>1.68703</v>
      </c>
      <c r="E97" s="91">
        <f>ROUND(((E98+E99+E101+E100)/1000),5)</f>
        <v>1.5712200000000001</v>
      </c>
      <c r="F97" s="91">
        <f>ROUND(((F98+F99+F101+F100)/1000),5)</f>
        <v>1.51573</v>
      </c>
      <c r="G97" s="91">
        <f t="shared" ref="G97:AA97" si="54">ROUND(((G98+G99+G101+G100)/1000),5)</f>
        <v>1.50726</v>
      </c>
      <c r="H97" s="91">
        <f t="shared" si="54"/>
        <v>1.5550600000000001</v>
      </c>
      <c r="I97" s="91">
        <f t="shared" si="54"/>
        <v>1.6210800000000001</v>
      </c>
      <c r="J97" s="91">
        <f t="shared" si="54"/>
        <v>1.8411200000000001</v>
      </c>
      <c r="K97" s="91">
        <f t="shared" si="54"/>
        <v>2.1180599999999998</v>
      </c>
      <c r="L97" s="91">
        <f t="shared" si="54"/>
        <v>2.2826300000000002</v>
      </c>
      <c r="M97" s="91">
        <f t="shared" si="54"/>
        <v>2.25529</v>
      </c>
      <c r="N97" s="91">
        <f t="shared" si="54"/>
        <v>2.26667</v>
      </c>
      <c r="O97" s="91">
        <f t="shared" si="54"/>
        <v>2.3648199999999999</v>
      </c>
      <c r="P97" s="91">
        <f t="shared" si="54"/>
        <v>2.3609100000000001</v>
      </c>
      <c r="Q97" s="91">
        <f t="shared" si="54"/>
        <v>2.3559800000000002</v>
      </c>
      <c r="R97" s="91">
        <f t="shared" si="54"/>
        <v>2.3592399999999998</v>
      </c>
      <c r="S97" s="91">
        <f t="shared" si="54"/>
        <v>2.2485499999999998</v>
      </c>
      <c r="T97" s="91">
        <f t="shared" si="54"/>
        <v>2.2421799999999998</v>
      </c>
      <c r="U97" s="91">
        <f t="shared" si="54"/>
        <v>2.25027</v>
      </c>
      <c r="V97" s="91">
        <f t="shared" si="54"/>
        <v>2.2840600000000002</v>
      </c>
      <c r="W97" s="91">
        <f t="shared" si="54"/>
        <v>2.2775500000000002</v>
      </c>
      <c r="X97" s="91">
        <f t="shared" si="54"/>
        <v>2.1779199999999999</v>
      </c>
      <c r="Y97" s="91">
        <f t="shared" si="54"/>
        <v>2.0991399999999998</v>
      </c>
      <c r="Z97" s="91">
        <f t="shared" si="54"/>
        <v>1.85958</v>
      </c>
      <c r="AA97" s="91">
        <f t="shared" si="54"/>
        <v>1.651</v>
      </c>
    </row>
    <row r="98" spans="1:27" ht="12.75" hidden="1" customHeight="1" outlineLevel="1" x14ac:dyDescent="0.3">
      <c r="A98" s="99" t="s">
        <v>2375</v>
      </c>
      <c r="B98" s="63" t="s">
        <v>238</v>
      </c>
      <c r="C98" s="43" t="s">
        <v>79</v>
      </c>
      <c r="D98" s="44">
        <v>1399.69</v>
      </c>
      <c r="E98" s="44">
        <v>1283.8800000000001</v>
      </c>
      <c r="F98" s="44">
        <v>1228.3900000000001</v>
      </c>
      <c r="G98" s="44">
        <v>1219.92</v>
      </c>
      <c r="H98" s="44">
        <v>1267.72</v>
      </c>
      <c r="I98" s="44">
        <v>1333.74</v>
      </c>
      <c r="J98" s="44">
        <v>1553.78</v>
      </c>
      <c r="K98" s="44">
        <v>1830.72</v>
      </c>
      <c r="L98" s="44">
        <v>1995.29</v>
      </c>
      <c r="M98" s="44">
        <v>1967.95</v>
      </c>
      <c r="N98" s="44">
        <v>1979.33</v>
      </c>
      <c r="O98" s="44">
        <v>2077.48</v>
      </c>
      <c r="P98" s="44">
        <v>2073.5700000000002</v>
      </c>
      <c r="Q98" s="44">
        <v>2068.64</v>
      </c>
      <c r="R98" s="44">
        <v>2071.9</v>
      </c>
      <c r="S98" s="44">
        <v>1961.21</v>
      </c>
      <c r="T98" s="44">
        <v>1954.84</v>
      </c>
      <c r="U98" s="44">
        <v>1962.93</v>
      </c>
      <c r="V98" s="44">
        <v>1996.72</v>
      </c>
      <c r="W98" s="44">
        <v>1990.21</v>
      </c>
      <c r="X98" s="44">
        <v>1890.58</v>
      </c>
      <c r="Y98" s="44">
        <v>1811.8</v>
      </c>
      <c r="Z98" s="44">
        <v>1572.24</v>
      </c>
      <c r="AA98" s="44">
        <v>1363.66</v>
      </c>
    </row>
    <row r="99" spans="1:27" ht="12.75" hidden="1" customHeight="1" outlineLevel="1" x14ac:dyDescent="0.3">
      <c r="A99" s="99" t="s">
        <v>2376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3">
      <c r="A100" s="99" t="s">
        <v>2377</v>
      </c>
      <c r="B100" s="63" t="s">
        <v>83</v>
      </c>
      <c r="C100" s="43" t="s">
        <v>79</v>
      </c>
      <c r="D100" s="44">
        <v>4.8</v>
      </c>
      <c r="E100" s="44">
        <v>4.8</v>
      </c>
      <c r="F100" s="44">
        <v>4.8</v>
      </c>
      <c r="G100" s="44">
        <v>4.8</v>
      </c>
      <c r="H100" s="44">
        <v>4.8</v>
      </c>
      <c r="I100" s="44">
        <v>4.8</v>
      </c>
      <c r="J100" s="44">
        <v>4.8</v>
      </c>
      <c r="K100" s="44">
        <v>4.8</v>
      </c>
      <c r="L100" s="44">
        <v>4.8</v>
      </c>
      <c r="M100" s="44">
        <v>4.8</v>
      </c>
      <c r="N100" s="44">
        <v>4.8</v>
      </c>
      <c r="O100" s="44">
        <v>4.8</v>
      </c>
      <c r="P100" s="44">
        <v>4.8</v>
      </c>
      <c r="Q100" s="44">
        <v>4.8</v>
      </c>
      <c r="R100" s="44">
        <v>4.8</v>
      </c>
      <c r="S100" s="44">
        <v>4.8</v>
      </c>
      <c r="T100" s="44">
        <v>4.8</v>
      </c>
      <c r="U100" s="44">
        <v>4.8</v>
      </c>
      <c r="V100" s="44">
        <v>4.8</v>
      </c>
      <c r="W100" s="44">
        <v>4.8</v>
      </c>
      <c r="X100" s="44">
        <v>4.8</v>
      </c>
      <c r="Y100" s="44">
        <v>4.8</v>
      </c>
      <c r="Z100" s="44">
        <v>4.8</v>
      </c>
      <c r="AA100" s="44">
        <v>4.8</v>
      </c>
    </row>
    <row r="101" spans="1:27" ht="12.75" hidden="1" customHeight="1" outlineLevel="1" x14ac:dyDescent="0.3">
      <c r="A101" s="99" t="s">
        <v>2378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3">
      <c r="A102" s="98" t="s">
        <v>2379</v>
      </c>
      <c r="B102" s="28" t="str">
        <f>"20"&amp;"."&amp;$B$753&amp;"."&amp;$B$754</f>
        <v>20.02.2024</v>
      </c>
      <c r="C102" s="90" t="s">
        <v>76</v>
      </c>
      <c r="D102" s="91">
        <f>ROUND(((D103+D104+D106+D105)/1000),5)</f>
        <v>1.6245799999999999</v>
      </c>
      <c r="E102" s="91">
        <f>ROUND(((E103+E104+E106+E105)/1000),5)</f>
        <v>1.5674300000000001</v>
      </c>
      <c r="F102" s="91">
        <f>ROUND(((F103+F104+F106+F105)/1000),5)</f>
        <v>1.5168699999999999</v>
      </c>
      <c r="G102" s="91">
        <f t="shared" ref="G102:AA102" si="57">ROUND(((G103+G104+G106+G105)/1000),5)</f>
        <v>1.5087299999999999</v>
      </c>
      <c r="H102" s="91">
        <f t="shared" si="57"/>
        <v>1.5663</v>
      </c>
      <c r="I102" s="91">
        <f t="shared" si="57"/>
        <v>1.66018</v>
      </c>
      <c r="J102" s="91">
        <f t="shared" si="57"/>
        <v>1.7914000000000001</v>
      </c>
      <c r="K102" s="91">
        <f t="shared" si="57"/>
        <v>2.0286</v>
      </c>
      <c r="L102" s="91">
        <f t="shared" si="57"/>
        <v>2.28241</v>
      </c>
      <c r="M102" s="91">
        <f t="shared" si="57"/>
        <v>2.3096199999999998</v>
      </c>
      <c r="N102" s="91">
        <f t="shared" si="57"/>
        <v>2.2494100000000001</v>
      </c>
      <c r="O102" s="91">
        <f t="shared" si="57"/>
        <v>2.3437399999999999</v>
      </c>
      <c r="P102" s="91">
        <f t="shared" si="57"/>
        <v>2.3437999999999999</v>
      </c>
      <c r="Q102" s="91">
        <f t="shared" si="57"/>
        <v>2.3474300000000001</v>
      </c>
      <c r="R102" s="91">
        <f t="shared" si="57"/>
        <v>2.3332899999999999</v>
      </c>
      <c r="S102" s="91">
        <f t="shared" si="57"/>
        <v>2.2709100000000002</v>
      </c>
      <c r="T102" s="91">
        <f t="shared" si="57"/>
        <v>2.2511100000000002</v>
      </c>
      <c r="U102" s="91">
        <f t="shared" si="57"/>
        <v>2.2665999999999999</v>
      </c>
      <c r="V102" s="91">
        <f t="shared" si="57"/>
        <v>2.3112900000000001</v>
      </c>
      <c r="W102" s="91">
        <f t="shared" si="57"/>
        <v>2.3657400000000002</v>
      </c>
      <c r="X102" s="91">
        <f t="shared" si="57"/>
        <v>2.2814299999999998</v>
      </c>
      <c r="Y102" s="91">
        <f t="shared" si="57"/>
        <v>2.0459700000000001</v>
      </c>
      <c r="Z102" s="91">
        <f t="shared" si="57"/>
        <v>1.8357000000000001</v>
      </c>
      <c r="AA102" s="91">
        <f t="shared" si="57"/>
        <v>1.7438199999999999</v>
      </c>
    </row>
    <row r="103" spans="1:27" ht="12.75" hidden="1" customHeight="1" outlineLevel="1" x14ac:dyDescent="0.3">
      <c r="A103" s="99" t="s">
        <v>2380</v>
      </c>
      <c r="B103" s="63" t="s">
        <v>238</v>
      </c>
      <c r="C103" s="43" t="s">
        <v>79</v>
      </c>
      <c r="D103" s="44">
        <v>1337.24</v>
      </c>
      <c r="E103" s="44">
        <v>1280.0899999999999</v>
      </c>
      <c r="F103" s="44">
        <v>1229.53</v>
      </c>
      <c r="G103" s="44">
        <v>1221.3900000000001</v>
      </c>
      <c r="H103" s="44">
        <v>1278.96</v>
      </c>
      <c r="I103" s="44">
        <v>1372.84</v>
      </c>
      <c r="J103" s="44">
        <v>1504.06</v>
      </c>
      <c r="K103" s="44">
        <v>1741.26</v>
      </c>
      <c r="L103" s="44">
        <v>1995.07</v>
      </c>
      <c r="M103" s="44">
        <v>2022.28</v>
      </c>
      <c r="N103" s="44">
        <v>1962.07</v>
      </c>
      <c r="O103" s="44">
        <v>2056.4</v>
      </c>
      <c r="P103" s="44">
        <v>2056.46</v>
      </c>
      <c r="Q103" s="44">
        <v>2060.09</v>
      </c>
      <c r="R103" s="44">
        <v>2045.95</v>
      </c>
      <c r="S103" s="44">
        <v>1983.57</v>
      </c>
      <c r="T103" s="44">
        <v>1963.77</v>
      </c>
      <c r="U103" s="44">
        <v>1979.26</v>
      </c>
      <c r="V103" s="44">
        <v>2023.95</v>
      </c>
      <c r="W103" s="44">
        <v>2078.4</v>
      </c>
      <c r="X103" s="44">
        <v>1994.09</v>
      </c>
      <c r="Y103" s="44">
        <v>1758.63</v>
      </c>
      <c r="Z103" s="44">
        <v>1548.36</v>
      </c>
      <c r="AA103" s="44">
        <v>1456.48</v>
      </c>
    </row>
    <row r="104" spans="1:27" ht="12.75" hidden="1" customHeight="1" outlineLevel="1" x14ac:dyDescent="0.3">
      <c r="A104" s="99" t="s">
        <v>2381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3">
      <c r="A105" s="99" t="s">
        <v>2382</v>
      </c>
      <c r="B105" s="63" t="s">
        <v>83</v>
      </c>
      <c r="C105" s="43" t="s">
        <v>79</v>
      </c>
      <c r="D105" s="44">
        <v>4.8</v>
      </c>
      <c r="E105" s="44">
        <v>4.8</v>
      </c>
      <c r="F105" s="44">
        <v>4.8</v>
      </c>
      <c r="G105" s="44">
        <v>4.8</v>
      </c>
      <c r="H105" s="44">
        <v>4.8</v>
      </c>
      <c r="I105" s="44">
        <v>4.8</v>
      </c>
      <c r="J105" s="44">
        <v>4.8</v>
      </c>
      <c r="K105" s="44">
        <v>4.8</v>
      </c>
      <c r="L105" s="44">
        <v>4.8</v>
      </c>
      <c r="M105" s="44">
        <v>4.8</v>
      </c>
      <c r="N105" s="44">
        <v>4.8</v>
      </c>
      <c r="O105" s="44">
        <v>4.8</v>
      </c>
      <c r="P105" s="44">
        <v>4.8</v>
      </c>
      <c r="Q105" s="44">
        <v>4.8</v>
      </c>
      <c r="R105" s="44">
        <v>4.8</v>
      </c>
      <c r="S105" s="44">
        <v>4.8</v>
      </c>
      <c r="T105" s="44">
        <v>4.8</v>
      </c>
      <c r="U105" s="44">
        <v>4.8</v>
      </c>
      <c r="V105" s="44">
        <v>4.8</v>
      </c>
      <c r="W105" s="44">
        <v>4.8</v>
      </c>
      <c r="X105" s="44">
        <v>4.8</v>
      </c>
      <c r="Y105" s="44">
        <v>4.8</v>
      </c>
      <c r="Z105" s="44">
        <v>4.8</v>
      </c>
      <c r="AA105" s="44">
        <v>4.8</v>
      </c>
    </row>
    <row r="106" spans="1:27" ht="12.75" hidden="1" customHeight="1" outlineLevel="1" x14ac:dyDescent="0.3">
      <c r="A106" s="99" t="s">
        <v>2383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3">
      <c r="A107" s="98" t="s">
        <v>2384</v>
      </c>
      <c r="B107" s="28" t="str">
        <f>"21"&amp;"."&amp;$B$753&amp;"."&amp;$B$754</f>
        <v>21.02.2024</v>
      </c>
      <c r="C107" s="90" t="s">
        <v>76</v>
      </c>
      <c r="D107" s="91">
        <f>ROUND(((D108+D109+D111+D110)/1000),5)</f>
        <v>1.5786199999999999</v>
      </c>
      <c r="E107" s="91">
        <f>ROUND(((E108+E109+E111+E110)/1000),5)</f>
        <v>1.5430600000000001</v>
      </c>
      <c r="F107" s="91">
        <f>ROUND(((F108+F109+F111+F110)/1000),5)</f>
        <v>1.5143800000000001</v>
      </c>
      <c r="G107" s="91">
        <f t="shared" ref="G107:AA107" si="60">ROUND(((G108+G109+G111+G110)/1000),5)</f>
        <v>1.50569</v>
      </c>
      <c r="H107" s="91">
        <f t="shared" si="60"/>
        <v>1.54417</v>
      </c>
      <c r="I107" s="91">
        <f t="shared" si="60"/>
        <v>1.6124499999999999</v>
      </c>
      <c r="J107" s="91">
        <f t="shared" si="60"/>
        <v>1.79023</v>
      </c>
      <c r="K107" s="91">
        <f t="shared" si="60"/>
        <v>2.0278299999999998</v>
      </c>
      <c r="L107" s="91">
        <f t="shared" si="60"/>
        <v>2.2777799999999999</v>
      </c>
      <c r="M107" s="91">
        <f t="shared" si="60"/>
        <v>2.3391099999999998</v>
      </c>
      <c r="N107" s="91">
        <f t="shared" si="60"/>
        <v>2.36958</v>
      </c>
      <c r="O107" s="91">
        <f t="shared" si="60"/>
        <v>2.3555199999999998</v>
      </c>
      <c r="P107" s="91">
        <f t="shared" si="60"/>
        <v>2.3644699999999998</v>
      </c>
      <c r="Q107" s="91">
        <f t="shared" si="60"/>
        <v>2.3622299999999998</v>
      </c>
      <c r="R107" s="91">
        <f t="shared" si="60"/>
        <v>2.35528</v>
      </c>
      <c r="S107" s="91">
        <f t="shared" si="60"/>
        <v>2.2957800000000002</v>
      </c>
      <c r="T107" s="91">
        <f t="shared" si="60"/>
        <v>2.2616200000000002</v>
      </c>
      <c r="U107" s="91">
        <f t="shared" si="60"/>
        <v>2.2750400000000002</v>
      </c>
      <c r="V107" s="91">
        <f t="shared" si="60"/>
        <v>2.3073899999999998</v>
      </c>
      <c r="W107" s="91">
        <f t="shared" si="60"/>
        <v>2.3436300000000001</v>
      </c>
      <c r="X107" s="91">
        <f t="shared" si="60"/>
        <v>2.1612</v>
      </c>
      <c r="Y107" s="91">
        <f t="shared" si="60"/>
        <v>2.02264</v>
      </c>
      <c r="Z107" s="91">
        <f t="shared" si="60"/>
        <v>1.7989599999999999</v>
      </c>
      <c r="AA107" s="91">
        <f t="shared" si="60"/>
        <v>1.63463</v>
      </c>
    </row>
    <row r="108" spans="1:27" ht="12.75" hidden="1" customHeight="1" outlineLevel="1" x14ac:dyDescent="0.3">
      <c r="A108" s="99" t="s">
        <v>2385</v>
      </c>
      <c r="B108" s="63" t="s">
        <v>238</v>
      </c>
      <c r="C108" s="43" t="s">
        <v>79</v>
      </c>
      <c r="D108" s="44">
        <v>1291.28</v>
      </c>
      <c r="E108" s="44">
        <v>1255.72</v>
      </c>
      <c r="F108" s="44">
        <v>1227.04</v>
      </c>
      <c r="G108" s="44">
        <v>1218.3499999999999</v>
      </c>
      <c r="H108" s="44">
        <v>1256.83</v>
      </c>
      <c r="I108" s="44">
        <v>1325.11</v>
      </c>
      <c r="J108" s="44">
        <v>1502.89</v>
      </c>
      <c r="K108" s="44">
        <v>1740.49</v>
      </c>
      <c r="L108" s="44">
        <v>1990.44</v>
      </c>
      <c r="M108" s="44">
        <v>2051.77</v>
      </c>
      <c r="N108" s="44">
        <v>2082.2399999999998</v>
      </c>
      <c r="O108" s="44">
        <v>2068.1799999999998</v>
      </c>
      <c r="P108" s="44">
        <v>2077.13</v>
      </c>
      <c r="Q108" s="44">
        <v>2074.89</v>
      </c>
      <c r="R108" s="44">
        <v>2067.94</v>
      </c>
      <c r="S108" s="44">
        <v>2008.44</v>
      </c>
      <c r="T108" s="44">
        <v>1974.28</v>
      </c>
      <c r="U108" s="44">
        <v>1987.7</v>
      </c>
      <c r="V108" s="44">
        <v>2020.05</v>
      </c>
      <c r="W108" s="44">
        <v>2056.29</v>
      </c>
      <c r="X108" s="44">
        <v>1873.86</v>
      </c>
      <c r="Y108" s="44">
        <v>1735.3</v>
      </c>
      <c r="Z108" s="44">
        <v>1511.62</v>
      </c>
      <c r="AA108" s="44">
        <v>1347.29</v>
      </c>
    </row>
    <row r="109" spans="1:27" ht="12.75" hidden="1" customHeight="1" outlineLevel="1" x14ac:dyDescent="0.3">
      <c r="A109" s="99" t="s">
        <v>2386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3">
      <c r="A110" s="99" t="s">
        <v>2387</v>
      </c>
      <c r="B110" s="63" t="s">
        <v>83</v>
      </c>
      <c r="C110" s="43" t="s">
        <v>79</v>
      </c>
      <c r="D110" s="44">
        <v>4.8</v>
      </c>
      <c r="E110" s="44">
        <v>4.8</v>
      </c>
      <c r="F110" s="44">
        <v>4.8</v>
      </c>
      <c r="G110" s="44">
        <v>4.8</v>
      </c>
      <c r="H110" s="44">
        <v>4.8</v>
      </c>
      <c r="I110" s="44">
        <v>4.8</v>
      </c>
      <c r="J110" s="44">
        <v>4.8</v>
      </c>
      <c r="K110" s="44">
        <v>4.8</v>
      </c>
      <c r="L110" s="44">
        <v>4.8</v>
      </c>
      <c r="M110" s="44">
        <v>4.8</v>
      </c>
      <c r="N110" s="44">
        <v>4.8</v>
      </c>
      <c r="O110" s="44">
        <v>4.8</v>
      </c>
      <c r="P110" s="44">
        <v>4.8</v>
      </c>
      <c r="Q110" s="44">
        <v>4.8</v>
      </c>
      <c r="R110" s="44">
        <v>4.8</v>
      </c>
      <c r="S110" s="44">
        <v>4.8</v>
      </c>
      <c r="T110" s="44">
        <v>4.8</v>
      </c>
      <c r="U110" s="44">
        <v>4.8</v>
      </c>
      <c r="V110" s="44">
        <v>4.8</v>
      </c>
      <c r="W110" s="44">
        <v>4.8</v>
      </c>
      <c r="X110" s="44">
        <v>4.8</v>
      </c>
      <c r="Y110" s="44">
        <v>4.8</v>
      </c>
      <c r="Z110" s="44">
        <v>4.8</v>
      </c>
      <c r="AA110" s="44">
        <v>4.8</v>
      </c>
    </row>
    <row r="111" spans="1:27" ht="12.75" hidden="1" customHeight="1" outlineLevel="1" x14ac:dyDescent="0.3">
      <c r="A111" s="99" t="s">
        <v>2388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3">
      <c r="A112" s="98" t="s">
        <v>2389</v>
      </c>
      <c r="B112" s="28" t="str">
        <f>"22"&amp;"."&amp;$B$753&amp;"."&amp;$B$754</f>
        <v>22.02.2024</v>
      </c>
      <c r="C112" s="90" t="s">
        <v>76</v>
      </c>
      <c r="D112" s="91">
        <f>ROUND(((D113+D114+D116+D115)/1000),5)</f>
        <v>1.55742</v>
      </c>
      <c r="E112" s="91">
        <f>ROUND(((E113+E114+E116+E115)/1000),5)</f>
        <v>1.5200400000000001</v>
      </c>
      <c r="F112" s="91">
        <f>ROUND(((F113+F114+F116+F115)/1000),5)</f>
        <v>1.49441</v>
      </c>
      <c r="G112" s="91">
        <f t="shared" ref="G112:AA112" si="63">ROUND(((G113+G114+G116+G115)/1000),5)</f>
        <v>1.4920100000000001</v>
      </c>
      <c r="H112" s="91">
        <f t="shared" si="63"/>
        <v>1.51884</v>
      </c>
      <c r="I112" s="91">
        <f t="shared" si="63"/>
        <v>1.61449</v>
      </c>
      <c r="J112" s="91">
        <f t="shared" si="63"/>
        <v>1.8052900000000001</v>
      </c>
      <c r="K112" s="91">
        <f t="shared" si="63"/>
        <v>2.0041699999999998</v>
      </c>
      <c r="L112" s="91">
        <f t="shared" si="63"/>
        <v>2.14791</v>
      </c>
      <c r="M112" s="91">
        <f t="shared" si="63"/>
        <v>2.1844399999999999</v>
      </c>
      <c r="N112" s="91">
        <f t="shared" si="63"/>
        <v>2.22702</v>
      </c>
      <c r="O112" s="91">
        <f t="shared" si="63"/>
        <v>2.2632099999999999</v>
      </c>
      <c r="P112" s="91">
        <f t="shared" si="63"/>
        <v>2.1892200000000002</v>
      </c>
      <c r="Q112" s="91">
        <f t="shared" si="63"/>
        <v>2.1883900000000001</v>
      </c>
      <c r="R112" s="91">
        <f t="shared" si="63"/>
        <v>2.1739700000000002</v>
      </c>
      <c r="S112" s="91">
        <f t="shared" si="63"/>
        <v>2.09307</v>
      </c>
      <c r="T112" s="91">
        <f t="shared" si="63"/>
        <v>2.0823499999999999</v>
      </c>
      <c r="U112" s="91">
        <f t="shared" si="63"/>
        <v>2.1037400000000002</v>
      </c>
      <c r="V112" s="91">
        <f t="shared" si="63"/>
        <v>2.1463100000000002</v>
      </c>
      <c r="W112" s="91">
        <f t="shared" si="63"/>
        <v>2.1806800000000002</v>
      </c>
      <c r="X112" s="91">
        <f t="shared" si="63"/>
        <v>2.1183200000000002</v>
      </c>
      <c r="Y112" s="91">
        <f t="shared" si="63"/>
        <v>2.0089299999999999</v>
      </c>
      <c r="Z112" s="91">
        <f t="shared" si="63"/>
        <v>1.8558300000000001</v>
      </c>
      <c r="AA112" s="91">
        <f t="shared" si="63"/>
        <v>1.72024</v>
      </c>
    </row>
    <row r="113" spans="1:27" ht="12.75" hidden="1" customHeight="1" outlineLevel="1" x14ac:dyDescent="0.3">
      <c r="A113" s="99" t="s">
        <v>2390</v>
      </c>
      <c r="B113" s="63" t="s">
        <v>238</v>
      </c>
      <c r="C113" s="43" t="s">
        <v>79</v>
      </c>
      <c r="D113" s="44">
        <v>1270.08</v>
      </c>
      <c r="E113" s="44">
        <v>1232.7</v>
      </c>
      <c r="F113" s="44">
        <v>1207.07</v>
      </c>
      <c r="G113" s="44">
        <v>1204.67</v>
      </c>
      <c r="H113" s="44">
        <v>1231.5</v>
      </c>
      <c r="I113" s="44">
        <v>1327.15</v>
      </c>
      <c r="J113" s="44">
        <v>1517.95</v>
      </c>
      <c r="K113" s="44">
        <v>1716.83</v>
      </c>
      <c r="L113" s="44">
        <v>1860.57</v>
      </c>
      <c r="M113" s="44">
        <v>1897.1</v>
      </c>
      <c r="N113" s="44">
        <v>1939.68</v>
      </c>
      <c r="O113" s="44">
        <v>1975.87</v>
      </c>
      <c r="P113" s="44">
        <v>1901.88</v>
      </c>
      <c r="Q113" s="44">
        <v>1901.05</v>
      </c>
      <c r="R113" s="44">
        <v>1886.63</v>
      </c>
      <c r="S113" s="44">
        <v>1805.73</v>
      </c>
      <c r="T113" s="44">
        <v>1795.01</v>
      </c>
      <c r="U113" s="44">
        <v>1816.4</v>
      </c>
      <c r="V113" s="44">
        <v>1858.97</v>
      </c>
      <c r="W113" s="44">
        <v>1893.34</v>
      </c>
      <c r="X113" s="44">
        <v>1830.98</v>
      </c>
      <c r="Y113" s="44">
        <v>1721.59</v>
      </c>
      <c r="Z113" s="44">
        <v>1568.49</v>
      </c>
      <c r="AA113" s="44">
        <v>1432.9</v>
      </c>
    </row>
    <row r="114" spans="1:27" ht="12.75" hidden="1" customHeight="1" outlineLevel="1" x14ac:dyDescent="0.3">
      <c r="A114" s="99" t="s">
        <v>2391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3">
      <c r="A115" s="99" t="s">
        <v>2392</v>
      </c>
      <c r="B115" s="63" t="s">
        <v>83</v>
      </c>
      <c r="C115" s="43" t="s">
        <v>79</v>
      </c>
      <c r="D115" s="44">
        <v>4.8</v>
      </c>
      <c r="E115" s="44">
        <v>4.8</v>
      </c>
      <c r="F115" s="44">
        <v>4.8</v>
      </c>
      <c r="G115" s="44">
        <v>4.8</v>
      </c>
      <c r="H115" s="44">
        <v>4.8</v>
      </c>
      <c r="I115" s="44">
        <v>4.8</v>
      </c>
      <c r="J115" s="44">
        <v>4.8</v>
      </c>
      <c r="K115" s="44">
        <v>4.8</v>
      </c>
      <c r="L115" s="44">
        <v>4.8</v>
      </c>
      <c r="M115" s="44">
        <v>4.8</v>
      </c>
      <c r="N115" s="44">
        <v>4.8</v>
      </c>
      <c r="O115" s="44">
        <v>4.8</v>
      </c>
      <c r="P115" s="44">
        <v>4.8</v>
      </c>
      <c r="Q115" s="44">
        <v>4.8</v>
      </c>
      <c r="R115" s="44">
        <v>4.8</v>
      </c>
      <c r="S115" s="44">
        <v>4.8</v>
      </c>
      <c r="T115" s="44">
        <v>4.8</v>
      </c>
      <c r="U115" s="44">
        <v>4.8</v>
      </c>
      <c r="V115" s="44">
        <v>4.8</v>
      </c>
      <c r="W115" s="44">
        <v>4.8</v>
      </c>
      <c r="X115" s="44">
        <v>4.8</v>
      </c>
      <c r="Y115" s="44">
        <v>4.8</v>
      </c>
      <c r="Z115" s="44">
        <v>4.8</v>
      </c>
      <c r="AA115" s="44">
        <v>4.8</v>
      </c>
    </row>
    <row r="116" spans="1:27" ht="12.75" hidden="1" customHeight="1" outlineLevel="1" x14ac:dyDescent="0.3">
      <c r="A116" s="99" t="s">
        <v>2393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3">
      <c r="A117" s="98" t="s">
        <v>2394</v>
      </c>
      <c r="B117" s="28" t="str">
        <f>"23"&amp;"."&amp;$B$753&amp;"."&amp;$B$754</f>
        <v>23.02.2024</v>
      </c>
      <c r="C117" s="90" t="s">
        <v>76</v>
      </c>
      <c r="D117" s="91">
        <f>ROUND(((D118+D119+D121+D120)/1000),5)</f>
        <v>1.76559</v>
      </c>
      <c r="E117" s="91">
        <f>ROUND(((E118+E119+E121+E120)/1000),5)</f>
        <v>1.6281699999999999</v>
      </c>
      <c r="F117" s="91">
        <f>ROUND(((F118+F119+F121+F120)/1000),5)</f>
        <v>1.5503499999999999</v>
      </c>
      <c r="G117" s="91">
        <f t="shared" ref="G117:AA117" si="66">ROUND(((G118+G119+G121+G120)/1000),5)</f>
        <v>1.5364599999999999</v>
      </c>
      <c r="H117" s="91">
        <f t="shared" si="66"/>
        <v>1.54376</v>
      </c>
      <c r="I117" s="91">
        <f t="shared" si="66"/>
        <v>1.6109899999999999</v>
      </c>
      <c r="J117" s="91">
        <f t="shared" si="66"/>
        <v>1.70156</v>
      </c>
      <c r="K117" s="91">
        <f t="shared" si="66"/>
        <v>1.81562</v>
      </c>
      <c r="L117" s="91">
        <f t="shared" si="66"/>
        <v>1.9267300000000001</v>
      </c>
      <c r="M117" s="91">
        <f t="shared" si="66"/>
        <v>2.07158</v>
      </c>
      <c r="N117" s="91">
        <f t="shared" si="66"/>
        <v>2.1378699999999999</v>
      </c>
      <c r="O117" s="91">
        <f t="shared" si="66"/>
        <v>2.1505899999999998</v>
      </c>
      <c r="P117" s="91">
        <f t="shared" si="66"/>
        <v>2.1409500000000001</v>
      </c>
      <c r="Q117" s="91">
        <f t="shared" si="66"/>
        <v>2.1318899999999998</v>
      </c>
      <c r="R117" s="91">
        <f t="shared" si="66"/>
        <v>2.0983999999999998</v>
      </c>
      <c r="S117" s="91">
        <f t="shared" si="66"/>
        <v>2.0699399999999999</v>
      </c>
      <c r="T117" s="91">
        <f t="shared" si="66"/>
        <v>2.0871599999999999</v>
      </c>
      <c r="U117" s="91">
        <f t="shared" si="66"/>
        <v>2.1345100000000001</v>
      </c>
      <c r="V117" s="91">
        <f t="shared" si="66"/>
        <v>2.1569099999999999</v>
      </c>
      <c r="W117" s="91">
        <f t="shared" si="66"/>
        <v>2.1473599999999999</v>
      </c>
      <c r="X117" s="91">
        <f t="shared" si="66"/>
        <v>2.1380300000000001</v>
      </c>
      <c r="Y117" s="91">
        <f t="shared" si="66"/>
        <v>2.06013</v>
      </c>
      <c r="Z117" s="91">
        <f t="shared" si="66"/>
        <v>1.8996599999999999</v>
      </c>
      <c r="AA117" s="91">
        <f t="shared" si="66"/>
        <v>1.7370699999999999</v>
      </c>
    </row>
    <row r="118" spans="1:27" ht="12.75" hidden="1" customHeight="1" outlineLevel="1" x14ac:dyDescent="0.3">
      <c r="A118" s="99" t="s">
        <v>2395</v>
      </c>
      <c r="B118" s="63" t="s">
        <v>238</v>
      </c>
      <c r="C118" s="43" t="s">
        <v>79</v>
      </c>
      <c r="D118" s="44">
        <v>1478.25</v>
      </c>
      <c r="E118" s="44">
        <v>1340.83</v>
      </c>
      <c r="F118" s="44">
        <v>1263.01</v>
      </c>
      <c r="G118" s="44">
        <v>1249.1199999999999</v>
      </c>
      <c r="H118" s="44">
        <v>1256.42</v>
      </c>
      <c r="I118" s="44">
        <v>1323.65</v>
      </c>
      <c r="J118" s="44">
        <v>1414.22</v>
      </c>
      <c r="K118" s="44">
        <v>1528.28</v>
      </c>
      <c r="L118" s="44">
        <v>1639.39</v>
      </c>
      <c r="M118" s="44">
        <v>1784.24</v>
      </c>
      <c r="N118" s="44">
        <v>1850.53</v>
      </c>
      <c r="O118" s="44">
        <v>1863.25</v>
      </c>
      <c r="P118" s="44">
        <v>1853.61</v>
      </c>
      <c r="Q118" s="44">
        <v>1844.55</v>
      </c>
      <c r="R118" s="44">
        <v>1811.06</v>
      </c>
      <c r="S118" s="44">
        <v>1782.6</v>
      </c>
      <c r="T118" s="44">
        <v>1799.82</v>
      </c>
      <c r="U118" s="44">
        <v>1847.17</v>
      </c>
      <c r="V118" s="44">
        <v>1869.57</v>
      </c>
      <c r="W118" s="44">
        <v>1860.02</v>
      </c>
      <c r="X118" s="44">
        <v>1850.69</v>
      </c>
      <c r="Y118" s="44">
        <v>1772.79</v>
      </c>
      <c r="Z118" s="44">
        <v>1612.32</v>
      </c>
      <c r="AA118" s="44">
        <v>1449.73</v>
      </c>
    </row>
    <row r="119" spans="1:27" ht="12.75" hidden="1" customHeight="1" outlineLevel="1" x14ac:dyDescent="0.3">
      <c r="A119" s="99" t="s">
        <v>2396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3">
      <c r="A120" s="99" t="s">
        <v>2397</v>
      </c>
      <c r="B120" s="63" t="s">
        <v>83</v>
      </c>
      <c r="C120" s="43" t="s">
        <v>79</v>
      </c>
      <c r="D120" s="44">
        <v>4.8</v>
      </c>
      <c r="E120" s="44">
        <v>4.8</v>
      </c>
      <c r="F120" s="44">
        <v>4.8</v>
      </c>
      <c r="G120" s="44">
        <v>4.8</v>
      </c>
      <c r="H120" s="44">
        <v>4.8</v>
      </c>
      <c r="I120" s="44">
        <v>4.8</v>
      </c>
      <c r="J120" s="44">
        <v>4.8</v>
      </c>
      <c r="K120" s="44">
        <v>4.8</v>
      </c>
      <c r="L120" s="44">
        <v>4.8</v>
      </c>
      <c r="M120" s="44">
        <v>4.8</v>
      </c>
      <c r="N120" s="44">
        <v>4.8</v>
      </c>
      <c r="O120" s="44">
        <v>4.8</v>
      </c>
      <c r="P120" s="44">
        <v>4.8</v>
      </c>
      <c r="Q120" s="44">
        <v>4.8</v>
      </c>
      <c r="R120" s="44">
        <v>4.8</v>
      </c>
      <c r="S120" s="44">
        <v>4.8</v>
      </c>
      <c r="T120" s="44">
        <v>4.8</v>
      </c>
      <c r="U120" s="44">
        <v>4.8</v>
      </c>
      <c r="V120" s="44">
        <v>4.8</v>
      </c>
      <c r="W120" s="44">
        <v>4.8</v>
      </c>
      <c r="X120" s="44">
        <v>4.8</v>
      </c>
      <c r="Y120" s="44">
        <v>4.8</v>
      </c>
      <c r="Z120" s="44">
        <v>4.8</v>
      </c>
      <c r="AA120" s="44">
        <v>4.8</v>
      </c>
    </row>
    <row r="121" spans="1:27" ht="12.75" hidden="1" customHeight="1" outlineLevel="1" x14ac:dyDescent="0.3">
      <c r="A121" s="99" t="s">
        <v>2398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3">
      <c r="A122" s="98" t="s">
        <v>2399</v>
      </c>
      <c r="B122" s="28" t="str">
        <f>"24"&amp;"."&amp;$B$753&amp;"."&amp;$B$754</f>
        <v>24.02.2024</v>
      </c>
      <c r="C122" s="90" t="s">
        <v>76</v>
      </c>
      <c r="D122" s="91">
        <f>ROUND(((D123+D124+D126+D125)/1000),5)</f>
        <v>1.8291200000000001</v>
      </c>
      <c r="E122" s="91">
        <f>ROUND(((E123+E124+E126+E125)/1000),5)</f>
        <v>1.70845</v>
      </c>
      <c r="F122" s="91">
        <f>ROUND(((F123+F124+F126+F125)/1000),5)</f>
        <v>1.60846</v>
      </c>
      <c r="G122" s="91">
        <f t="shared" ref="G122:AA122" si="69">ROUND(((G123+G124+G126+G125)/1000),5)</f>
        <v>1.56491</v>
      </c>
      <c r="H122" s="91">
        <f t="shared" si="69"/>
        <v>1.5951200000000001</v>
      </c>
      <c r="I122" s="91">
        <f t="shared" si="69"/>
        <v>1.6331899999999999</v>
      </c>
      <c r="J122" s="91">
        <f t="shared" si="69"/>
        <v>1.7376199999999999</v>
      </c>
      <c r="K122" s="91">
        <f t="shared" si="69"/>
        <v>1.79823</v>
      </c>
      <c r="L122" s="91">
        <f t="shared" si="69"/>
        <v>2.0415299999999998</v>
      </c>
      <c r="M122" s="91">
        <f t="shared" si="69"/>
        <v>2.1297000000000001</v>
      </c>
      <c r="N122" s="91">
        <f t="shared" si="69"/>
        <v>2.1680700000000002</v>
      </c>
      <c r="O122" s="91">
        <f t="shared" si="69"/>
        <v>2.1837200000000001</v>
      </c>
      <c r="P122" s="91">
        <f t="shared" si="69"/>
        <v>2.1712500000000001</v>
      </c>
      <c r="Q122" s="91">
        <f t="shared" si="69"/>
        <v>2.15977</v>
      </c>
      <c r="R122" s="91">
        <f t="shared" si="69"/>
        <v>2.13367</v>
      </c>
      <c r="S122" s="91">
        <f t="shared" si="69"/>
        <v>2.11639</v>
      </c>
      <c r="T122" s="91">
        <f t="shared" si="69"/>
        <v>2.1263800000000002</v>
      </c>
      <c r="U122" s="91">
        <f t="shared" si="69"/>
        <v>2.1415299999999999</v>
      </c>
      <c r="V122" s="91">
        <f t="shared" si="69"/>
        <v>2.1721699999999999</v>
      </c>
      <c r="W122" s="91">
        <f t="shared" si="69"/>
        <v>2.1760799999999998</v>
      </c>
      <c r="X122" s="91">
        <f t="shared" si="69"/>
        <v>2.1716700000000002</v>
      </c>
      <c r="Y122" s="91">
        <f t="shared" si="69"/>
        <v>2.1015000000000001</v>
      </c>
      <c r="Z122" s="91">
        <f t="shared" si="69"/>
        <v>1.92015</v>
      </c>
      <c r="AA122" s="91">
        <f t="shared" si="69"/>
        <v>1.75221</v>
      </c>
    </row>
    <row r="123" spans="1:27" ht="12.75" hidden="1" customHeight="1" outlineLevel="1" x14ac:dyDescent="0.3">
      <c r="A123" s="99" t="s">
        <v>2400</v>
      </c>
      <c r="B123" s="63" t="s">
        <v>238</v>
      </c>
      <c r="C123" s="43" t="s">
        <v>79</v>
      </c>
      <c r="D123" s="44">
        <v>1541.78</v>
      </c>
      <c r="E123" s="44">
        <v>1421.11</v>
      </c>
      <c r="F123" s="44">
        <v>1321.12</v>
      </c>
      <c r="G123" s="44">
        <v>1277.57</v>
      </c>
      <c r="H123" s="44">
        <v>1307.78</v>
      </c>
      <c r="I123" s="44">
        <v>1345.85</v>
      </c>
      <c r="J123" s="44">
        <v>1450.28</v>
      </c>
      <c r="K123" s="44">
        <v>1510.89</v>
      </c>
      <c r="L123" s="44">
        <v>1754.19</v>
      </c>
      <c r="M123" s="44">
        <v>1842.36</v>
      </c>
      <c r="N123" s="44">
        <v>1880.73</v>
      </c>
      <c r="O123" s="44">
        <v>1896.38</v>
      </c>
      <c r="P123" s="44">
        <v>1883.91</v>
      </c>
      <c r="Q123" s="44">
        <v>1872.43</v>
      </c>
      <c r="R123" s="44">
        <v>1846.33</v>
      </c>
      <c r="S123" s="44">
        <v>1829.05</v>
      </c>
      <c r="T123" s="44">
        <v>1839.04</v>
      </c>
      <c r="U123" s="44">
        <v>1854.19</v>
      </c>
      <c r="V123" s="44">
        <v>1884.83</v>
      </c>
      <c r="W123" s="44">
        <v>1888.74</v>
      </c>
      <c r="X123" s="44">
        <v>1884.33</v>
      </c>
      <c r="Y123" s="44">
        <v>1814.16</v>
      </c>
      <c r="Z123" s="44">
        <v>1632.81</v>
      </c>
      <c r="AA123" s="44">
        <v>1464.87</v>
      </c>
    </row>
    <row r="124" spans="1:27" ht="12.75" hidden="1" customHeight="1" outlineLevel="1" x14ac:dyDescent="0.3">
      <c r="A124" s="99" t="s">
        <v>2401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3">
      <c r="A125" s="99" t="s">
        <v>2402</v>
      </c>
      <c r="B125" s="63" t="s">
        <v>83</v>
      </c>
      <c r="C125" s="43" t="s">
        <v>79</v>
      </c>
      <c r="D125" s="44">
        <v>4.8</v>
      </c>
      <c r="E125" s="44">
        <v>4.8</v>
      </c>
      <c r="F125" s="44">
        <v>4.8</v>
      </c>
      <c r="G125" s="44">
        <v>4.8</v>
      </c>
      <c r="H125" s="44">
        <v>4.8</v>
      </c>
      <c r="I125" s="44">
        <v>4.8</v>
      </c>
      <c r="J125" s="44">
        <v>4.8</v>
      </c>
      <c r="K125" s="44">
        <v>4.8</v>
      </c>
      <c r="L125" s="44">
        <v>4.8</v>
      </c>
      <c r="M125" s="44">
        <v>4.8</v>
      </c>
      <c r="N125" s="44">
        <v>4.8</v>
      </c>
      <c r="O125" s="44">
        <v>4.8</v>
      </c>
      <c r="P125" s="44">
        <v>4.8</v>
      </c>
      <c r="Q125" s="44">
        <v>4.8</v>
      </c>
      <c r="R125" s="44">
        <v>4.8</v>
      </c>
      <c r="S125" s="44">
        <v>4.8</v>
      </c>
      <c r="T125" s="44">
        <v>4.8</v>
      </c>
      <c r="U125" s="44">
        <v>4.8</v>
      </c>
      <c r="V125" s="44">
        <v>4.8</v>
      </c>
      <c r="W125" s="44">
        <v>4.8</v>
      </c>
      <c r="X125" s="44">
        <v>4.8</v>
      </c>
      <c r="Y125" s="44">
        <v>4.8</v>
      </c>
      <c r="Z125" s="44">
        <v>4.8</v>
      </c>
      <c r="AA125" s="44">
        <v>4.8</v>
      </c>
    </row>
    <row r="126" spans="1:27" ht="12.75" hidden="1" customHeight="1" outlineLevel="1" x14ac:dyDescent="0.3">
      <c r="A126" s="99" t="s">
        <v>2403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3">
      <c r="A127" s="98" t="s">
        <v>2404</v>
      </c>
      <c r="B127" s="28" t="str">
        <f>"25"&amp;"."&amp;$B$753&amp;"."&amp;$B$754</f>
        <v>25.02.2024</v>
      </c>
      <c r="C127" s="90" t="s">
        <v>76</v>
      </c>
      <c r="D127" s="91">
        <f>ROUND(((D128+D129+D131+D130)/1000),5)</f>
        <v>1.8137799999999999</v>
      </c>
      <c r="E127" s="91">
        <f>ROUND(((E128+E129+E131+E130)/1000),5)</f>
        <v>1.6601999999999999</v>
      </c>
      <c r="F127" s="91">
        <f>ROUND(((F128+F129+F131+F130)/1000),5)</f>
        <v>1.5567200000000001</v>
      </c>
      <c r="G127" s="91">
        <f t="shared" ref="G127:AA127" si="72">ROUND(((G128+G129+G131+G130)/1000),5)</f>
        <v>1.5483899999999999</v>
      </c>
      <c r="H127" s="91">
        <f t="shared" si="72"/>
        <v>1.5517300000000001</v>
      </c>
      <c r="I127" s="91">
        <f t="shared" si="72"/>
        <v>1.58754</v>
      </c>
      <c r="J127" s="91">
        <f t="shared" si="72"/>
        <v>1.6770499999999999</v>
      </c>
      <c r="K127" s="91">
        <f t="shared" si="72"/>
        <v>1.7480199999999999</v>
      </c>
      <c r="L127" s="91">
        <f t="shared" si="72"/>
        <v>1.9157599999999999</v>
      </c>
      <c r="M127" s="91">
        <f t="shared" si="72"/>
        <v>2.0932400000000002</v>
      </c>
      <c r="N127" s="91">
        <f t="shared" si="72"/>
        <v>2.1557499999999998</v>
      </c>
      <c r="O127" s="91">
        <f t="shared" si="72"/>
        <v>2.1659999999999999</v>
      </c>
      <c r="P127" s="91">
        <f t="shared" si="72"/>
        <v>2.1566700000000001</v>
      </c>
      <c r="Q127" s="91">
        <f t="shared" si="72"/>
        <v>2.1465299999999998</v>
      </c>
      <c r="R127" s="91">
        <f t="shared" si="72"/>
        <v>2.1117699999999999</v>
      </c>
      <c r="S127" s="91">
        <f t="shared" si="72"/>
        <v>2.10154</v>
      </c>
      <c r="T127" s="91">
        <f t="shared" si="72"/>
        <v>2.12731</v>
      </c>
      <c r="U127" s="91">
        <f t="shared" si="72"/>
        <v>2.1623999999999999</v>
      </c>
      <c r="V127" s="91">
        <f t="shared" si="72"/>
        <v>2.2231200000000002</v>
      </c>
      <c r="W127" s="91">
        <f t="shared" si="72"/>
        <v>2.2067600000000001</v>
      </c>
      <c r="X127" s="91">
        <f t="shared" si="72"/>
        <v>2.2028099999999999</v>
      </c>
      <c r="Y127" s="91">
        <f t="shared" si="72"/>
        <v>2.1387900000000002</v>
      </c>
      <c r="Z127" s="91">
        <f t="shared" si="72"/>
        <v>1.94889</v>
      </c>
      <c r="AA127" s="91">
        <f t="shared" si="72"/>
        <v>1.75101</v>
      </c>
    </row>
    <row r="128" spans="1:27" ht="12.75" hidden="1" customHeight="1" outlineLevel="1" x14ac:dyDescent="0.3">
      <c r="A128" s="99" t="s">
        <v>2405</v>
      </c>
      <c r="B128" s="63" t="s">
        <v>238</v>
      </c>
      <c r="C128" s="43" t="s">
        <v>79</v>
      </c>
      <c r="D128" s="44">
        <v>1526.44</v>
      </c>
      <c r="E128" s="44">
        <v>1372.86</v>
      </c>
      <c r="F128" s="44">
        <v>1269.3800000000001</v>
      </c>
      <c r="G128" s="44">
        <v>1261.05</v>
      </c>
      <c r="H128" s="44">
        <v>1264.3900000000001</v>
      </c>
      <c r="I128" s="44">
        <v>1300.2</v>
      </c>
      <c r="J128" s="44">
        <v>1389.71</v>
      </c>
      <c r="K128" s="44">
        <v>1460.68</v>
      </c>
      <c r="L128" s="44">
        <v>1628.42</v>
      </c>
      <c r="M128" s="44">
        <v>1805.9</v>
      </c>
      <c r="N128" s="44">
        <v>1868.41</v>
      </c>
      <c r="O128" s="44">
        <v>1878.66</v>
      </c>
      <c r="P128" s="44">
        <v>1869.33</v>
      </c>
      <c r="Q128" s="44">
        <v>1859.19</v>
      </c>
      <c r="R128" s="44">
        <v>1824.43</v>
      </c>
      <c r="S128" s="44">
        <v>1814.2</v>
      </c>
      <c r="T128" s="44">
        <v>1839.97</v>
      </c>
      <c r="U128" s="44">
        <v>1875.06</v>
      </c>
      <c r="V128" s="44">
        <v>1935.78</v>
      </c>
      <c r="W128" s="44">
        <v>1919.42</v>
      </c>
      <c r="X128" s="44">
        <v>1915.47</v>
      </c>
      <c r="Y128" s="44">
        <v>1851.45</v>
      </c>
      <c r="Z128" s="44">
        <v>1661.55</v>
      </c>
      <c r="AA128" s="44">
        <v>1463.67</v>
      </c>
    </row>
    <row r="129" spans="1:27" ht="12.75" hidden="1" customHeight="1" outlineLevel="1" x14ac:dyDescent="0.3">
      <c r="A129" s="99" t="s">
        <v>2406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3">
      <c r="A130" s="99" t="s">
        <v>2407</v>
      </c>
      <c r="B130" s="63" t="s">
        <v>83</v>
      </c>
      <c r="C130" s="43" t="s">
        <v>79</v>
      </c>
      <c r="D130" s="44">
        <v>4.8</v>
      </c>
      <c r="E130" s="44">
        <v>4.8</v>
      </c>
      <c r="F130" s="44">
        <v>4.8</v>
      </c>
      <c r="G130" s="44">
        <v>4.8</v>
      </c>
      <c r="H130" s="44">
        <v>4.8</v>
      </c>
      <c r="I130" s="44">
        <v>4.8</v>
      </c>
      <c r="J130" s="44">
        <v>4.8</v>
      </c>
      <c r="K130" s="44">
        <v>4.8</v>
      </c>
      <c r="L130" s="44">
        <v>4.8</v>
      </c>
      <c r="M130" s="44">
        <v>4.8</v>
      </c>
      <c r="N130" s="44">
        <v>4.8</v>
      </c>
      <c r="O130" s="44">
        <v>4.8</v>
      </c>
      <c r="P130" s="44">
        <v>4.8</v>
      </c>
      <c r="Q130" s="44">
        <v>4.8</v>
      </c>
      <c r="R130" s="44">
        <v>4.8</v>
      </c>
      <c r="S130" s="44">
        <v>4.8</v>
      </c>
      <c r="T130" s="44">
        <v>4.8</v>
      </c>
      <c r="U130" s="44">
        <v>4.8</v>
      </c>
      <c r="V130" s="44">
        <v>4.8</v>
      </c>
      <c r="W130" s="44">
        <v>4.8</v>
      </c>
      <c r="X130" s="44">
        <v>4.8</v>
      </c>
      <c r="Y130" s="44">
        <v>4.8</v>
      </c>
      <c r="Z130" s="44">
        <v>4.8</v>
      </c>
      <c r="AA130" s="44">
        <v>4.8</v>
      </c>
    </row>
    <row r="131" spans="1:27" ht="12.75" hidden="1" customHeight="1" outlineLevel="1" x14ac:dyDescent="0.3">
      <c r="A131" s="99" t="s">
        <v>2408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3">
      <c r="A132" s="98" t="s">
        <v>2409</v>
      </c>
      <c r="B132" s="28" t="str">
        <f>"26"&amp;"."&amp;$B$753&amp;"."&amp;$B$754</f>
        <v>26.02.2024</v>
      </c>
      <c r="C132" s="90" t="s">
        <v>76</v>
      </c>
      <c r="D132" s="91">
        <f>ROUND(((D133+D134+D136+D135)/1000),5)</f>
        <v>1.69486</v>
      </c>
      <c r="E132" s="91">
        <f>ROUND(((E133+E134+E136+E135)/1000),5)</f>
        <v>1.56647</v>
      </c>
      <c r="F132" s="91">
        <f>ROUND(((F133+F134+F136+F135)/1000),5)</f>
        <v>1.5094000000000001</v>
      </c>
      <c r="G132" s="91">
        <f t="shared" ref="G132:AA132" si="75">ROUND(((G133+G134+G136+G135)/1000),5)</f>
        <v>1.5165200000000001</v>
      </c>
      <c r="H132" s="91">
        <f t="shared" si="75"/>
        <v>1.5329200000000001</v>
      </c>
      <c r="I132" s="91">
        <f t="shared" si="75"/>
        <v>1.67459</v>
      </c>
      <c r="J132" s="91">
        <f t="shared" si="75"/>
        <v>1.83768</v>
      </c>
      <c r="K132" s="91">
        <f t="shared" si="75"/>
        <v>2.1210900000000001</v>
      </c>
      <c r="L132" s="91">
        <f t="shared" si="75"/>
        <v>2.2534399999999999</v>
      </c>
      <c r="M132" s="91">
        <f t="shared" si="75"/>
        <v>2.2644099999999998</v>
      </c>
      <c r="N132" s="91">
        <f t="shared" si="75"/>
        <v>2.28423</v>
      </c>
      <c r="O132" s="91">
        <f t="shared" si="75"/>
        <v>2.3123800000000001</v>
      </c>
      <c r="P132" s="91">
        <f t="shared" si="75"/>
        <v>2.3038500000000002</v>
      </c>
      <c r="Q132" s="91">
        <f t="shared" si="75"/>
        <v>2.3054299999999999</v>
      </c>
      <c r="R132" s="91">
        <f t="shared" si="75"/>
        <v>2.2953199999999998</v>
      </c>
      <c r="S132" s="91">
        <f t="shared" si="75"/>
        <v>2.2322500000000001</v>
      </c>
      <c r="T132" s="91">
        <f t="shared" si="75"/>
        <v>2.2159300000000002</v>
      </c>
      <c r="U132" s="91">
        <f t="shared" si="75"/>
        <v>2.2301799999999998</v>
      </c>
      <c r="V132" s="91">
        <f t="shared" si="75"/>
        <v>2.2539500000000001</v>
      </c>
      <c r="W132" s="91">
        <f t="shared" si="75"/>
        <v>2.2793700000000001</v>
      </c>
      <c r="X132" s="91">
        <f t="shared" si="75"/>
        <v>2.1863199999999998</v>
      </c>
      <c r="Y132" s="91">
        <f t="shared" si="75"/>
        <v>2.0686900000000001</v>
      </c>
      <c r="Z132" s="91">
        <f t="shared" si="75"/>
        <v>1.83602</v>
      </c>
      <c r="AA132" s="91">
        <f t="shared" si="75"/>
        <v>1.5885</v>
      </c>
    </row>
    <row r="133" spans="1:27" ht="12.75" hidden="1" customHeight="1" outlineLevel="1" x14ac:dyDescent="0.3">
      <c r="A133" s="99" t="s">
        <v>2410</v>
      </c>
      <c r="B133" s="63" t="s">
        <v>238</v>
      </c>
      <c r="C133" s="43" t="s">
        <v>79</v>
      </c>
      <c r="D133" s="44">
        <v>1407.52</v>
      </c>
      <c r="E133" s="44">
        <v>1279.1300000000001</v>
      </c>
      <c r="F133" s="44">
        <v>1222.06</v>
      </c>
      <c r="G133" s="44">
        <v>1229.18</v>
      </c>
      <c r="H133" s="44">
        <v>1245.58</v>
      </c>
      <c r="I133" s="44">
        <v>1387.25</v>
      </c>
      <c r="J133" s="44">
        <v>1550.34</v>
      </c>
      <c r="K133" s="44">
        <v>1833.75</v>
      </c>
      <c r="L133" s="44">
        <v>1966.1</v>
      </c>
      <c r="M133" s="44">
        <v>1977.07</v>
      </c>
      <c r="N133" s="44">
        <v>1996.89</v>
      </c>
      <c r="O133" s="44">
        <v>2025.04</v>
      </c>
      <c r="P133" s="44">
        <v>2016.51</v>
      </c>
      <c r="Q133" s="44">
        <v>2018.09</v>
      </c>
      <c r="R133" s="44">
        <v>2007.98</v>
      </c>
      <c r="S133" s="44">
        <v>1944.91</v>
      </c>
      <c r="T133" s="44">
        <v>1928.59</v>
      </c>
      <c r="U133" s="44">
        <v>1942.84</v>
      </c>
      <c r="V133" s="44">
        <v>1966.61</v>
      </c>
      <c r="W133" s="44">
        <v>1992.03</v>
      </c>
      <c r="X133" s="44">
        <v>1898.98</v>
      </c>
      <c r="Y133" s="44">
        <v>1781.35</v>
      </c>
      <c r="Z133" s="44">
        <v>1548.68</v>
      </c>
      <c r="AA133" s="44">
        <v>1301.1600000000001</v>
      </c>
    </row>
    <row r="134" spans="1:27" ht="12.75" hidden="1" customHeight="1" outlineLevel="1" x14ac:dyDescent="0.3">
      <c r="A134" s="99" t="s">
        <v>2411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3">
      <c r="A135" s="99" t="s">
        <v>2412</v>
      </c>
      <c r="B135" s="63" t="s">
        <v>83</v>
      </c>
      <c r="C135" s="43" t="s">
        <v>79</v>
      </c>
      <c r="D135" s="44">
        <v>4.8</v>
      </c>
      <c r="E135" s="44">
        <v>4.8</v>
      </c>
      <c r="F135" s="44">
        <v>4.8</v>
      </c>
      <c r="G135" s="44">
        <v>4.8</v>
      </c>
      <c r="H135" s="44">
        <v>4.8</v>
      </c>
      <c r="I135" s="44">
        <v>4.8</v>
      </c>
      <c r="J135" s="44">
        <v>4.8</v>
      </c>
      <c r="K135" s="44">
        <v>4.8</v>
      </c>
      <c r="L135" s="44">
        <v>4.8</v>
      </c>
      <c r="M135" s="44">
        <v>4.8</v>
      </c>
      <c r="N135" s="44">
        <v>4.8</v>
      </c>
      <c r="O135" s="44">
        <v>4.8</v>
      </c>
      <c r="P135" s="44">
        <v>4.8</v>
      </c>
      <c r="Q135" s="44">
        <v>4.8</v>
      </c>
      <c r="R135" s="44">
        <v>4.8</v>
      </c>
      <c r="S135" s="44">
        <v>4.8</v>
      </c>
      <c r="T135" s="44">
        <v>4.8</v>
      </c>
      <c r="U135" s="44">
        <v>4.8</v>
      </c>
      <c r="V135" s="44">
        <v>4.8</v>
      </c>
      <c r="W135" s="44">
        <v>4.8</v>
      </c>
      <c r="X135" s="44">
        <v>4.8</v>
      </c>
      <c r="Y135" s="44">
        <v>4.8</v>
      </c>
      <c r="Z135" s="44">
        <v>4.8</v>
      </c>
      <c r="AA135" s="44">
        <v>4.8</v>
      </c>
    </row>
    <row r="136" spans="1:27" ht="12.75" hidden="1" customHeight="1" outlineLevel="1" x14ac:dyDescent="0.3">
      <c r="A136" s="99" t="s">
        <v>2413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3">
      <c r="A137" s="98" t="s">
        <v>2414</v>
      </c>
      <c r="B137" s="28" t="str">
        <f>"27"&amp;"."&amp;$B$753&amp;"."&amp;$B$754</f>
        <v>27.02.2024</v>
      </c>
      <c r="C137" s="90" t="s">
        <v>76</v>
      </c>
      <c r="D137" s="91">
        <f>ROUND(((D138+D139+D141+D140)/1000),5)</f>
        <v>1.5737699999999999</v>
      </c>
      <c r="E137" s="91">
        <f>ROUND(((E138+E139+E141+E140)/1000),5)</f>
        <v>1.5218499999999999</v>
      </c>
      <c r="F137" s="91">
        <f>ROUND(((F138+F139+F141+F140)/1000),5)</f>
        <v>1.49535</v>
      </c>
      <c r="G137" s="91">
        <f t="shared" ref="G137:AA137" si="78">ROUND(((G138+G139+G141+G140)/1000),5)</f>
        <v>1.4927900000000001</v>
      </c>
      <c r="H137" s="91">
        <f t="shared" si="78"/>
        <v>1.5264899999999999</v>
      </c>
      <c r="I137" s="91">
        <f t="shared" si="78"/>
        <v>1.68974</v>
      </c>
      <c r="J137" s="91">
        <f t="shared" si="78"/>
        <v>1.81707</v>
      </c>
      <c r="K137" s="91">
        <f t="shared" si="78"/>
        <v>1.9735499999999999</v>
      </c>
      <c r="L137" s="91">
        <f t="shared" si="78"/>
        <v>2.1674899999999999</v>
      </c>
      <c r="M137" s="91">
        <f t="shared" si="78"/>
        <v>2.1995300000000002</v>
      </c>
      <c r="N137" s="91">
        <f t="shared" si="78"/>
        <v>2.2254800000000001</v>
      </c>
      <c r="O137" s="91">
        <f t="shared" si="78"/>
        <v>2.3172799999999998</v>
      </c>
      <c r="P137" s="91">
        <f t="shared" si="78"/>
        <v>2.25061</v>
      </c>
      <c r="Q137" s="91">
        <f t="shared" si="78"/>
        <v>2.2385299999999999</v>
      </c>
      <c r="R137" s="91">
        <f t="shared" si="78"/>
        <v>2.2193700000000001</v>
      </c>
      <c r="S137" s="91">
        <f t="shared" si="78"/>
        <v>2.13245</v>
      </c>
      <c r="T137" s="91">
        <f t="shared" si="78"/>
        <v>2.1429900000000002</v>
      </c>
      <c r="U137" s="91">
        <f t="shared" si="78"/>
        <v>2.1742499999999998</v>
      </c>
      <c r="V137" s="91">
        <f t="shared" si="78"/>
        <v>2.19773</v>
      </c>
      <c r="W137" s="91">
        <f t="shared" si="78"/>
        <v>2.2214</v>
      </c>
      <c r="X137" s="91">
        <f t="shared" si="78"/>
        <v>2.1516600000000001</v>
      </c>
      <c r="Y137" s="91">
        <f t="shared" si="78"/>
        <v>2.0895800000000002</v>
      </c>
      <c r="Z137" s="91">
        <f t="shared" si="78"/>
        <v>1.88924</v>
      </c>
      <c r="AA137" s="91">
        <f t="shared" si="78"/>
        <v>1.6973100000000001</v>
      </c>
    </row>
    <row r="138" spans="1:27" ht="12.75" hidden="1" customHeight="1" outlineLevel="1" x14ac:dyDescent="0.3">
      <c r="A138" s="99" t="s">
        <v>2415</v>
      </c>
      <c r="B138" s="63" t="s">
        <v>238</v>
      </c>
      <c r="C138" s="43" t="s">
        <v>79</v>
      </c>
      <c r="D138" s="44">
        <v>1286.43</v>
      </c>
      <c r="E138" s="44">
        <v>1234.51</v>
      </c>
      <c r="F138" s="44">
        <v>1208.01</v>
      </c>
      <c r="G138" s="44">
        <v>1205.45</v>
      </c>
      <c r="H138" s="44">
        <v>1239.1500000000001</v>
      </c>
      <c r="I138" s="44">
        <v>1402.4</v>
      </c>
      <c r="J138" s="44">
        <v>1529.73</v>
      </c>
      <c r="K138" s="44">
        <v>1686.21</v>
      </c>
      <c r="L138" s="44">
        <v>1880.15</v>
      </c>
      <c r="M138" s="44">
        <v>1912.19</v>
      </c>
      <c r="N138" s="44">
        <v>1938.14</v>
      </c>
      <c r="O138" s="44">
        <v>2029.94</v>
      </c>
      <c r="P138" s="44">
        <v>1963.27</v>
      </c>
      <c r="Q138" s="44">
        <v>1951.19</v>
      </c>
      <c r="R138" s="44">
        <v>1932.03</v>
      </c>
      <c r="S138" s="44">
        <v>1845.11</v>
      </c>
      <c r="T138" s="44">
        <v>1855.65</v>
      </c>
      <c r="U138" s="44">
        <v>1886.91</v>
      </c>
      <c r="V138" s="44">
        <v>1910.39</v>
      </c>
      <c r="W138" s="44">
        <v>1934.06</v>
      </c>
      <c r="X138" s="44">
        <v>1864.32</v>
      </c>
      <c r="Y138" s="44">
        <v>1802.24</v>
      </c>
      <c r="Z138" s="44">
        <v>1601.9</v>
      </c>
      <c r="AA138" s="44">
        <v>1409.97</v>
      </c>
    </row>
    <row r="139" spans="1:27" ht="12.75" hidden="1" customHeight="1" outlineLevel="1" x14ac:dyDescent="0.3">
      <c r="A139" s="99" t="s">
        <v>2416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3">
      <c r="A140" s="99" t="s">
        <v>2417</v>
      </c>
      <c r="B140" s="63" t="s">
        <v>83</v>
      </c>
      <c r="C140" s="43" t="s">
        <v>79</v>
      </c>
      <c r="D140" s="44">
        <v>4.8</v>
      </c>
      <c r="E140" s="44">
        <v>4.8</v>
      </c>
      <c r="F140" s="44">
        <v>4.8</v>
      </c>
      <c r="G140" s="44">
        <v>4.8</v>
      </c>
      <c r="H140" s="44">
        <v>4.8</v>
      </c>
      <c r="I140" s="44">
        <v>4.8</v>
      </c>
      <c r="J140" s="44">
        <v>4.8</v>
      </c>
      <c r="K140" s="44">
        <v>4.8</v>
      </c>
      <c r="L140" s="44">
        <v>4.8</v>
      </c>
      <c r="M140" s="44">
        <v>4.8</v>
      </c>
      <c r="N140" s="44">
        <v>4.8</v>
      </c>
      <c r="O140" s="44">
        <v>4.8</v>
      </c>
      <c r="P140" s="44">
        <v>4.8</v>
      </c>
      <c r="Q140" s="44">
        <v>4.8</v>
      </c>
      <c r="R140" s="44">
        <v>4.8</v>
      </c>
      <c r="S140" s="44">
        <v>4.8</v>
      </c>
      <c r="T140" s="44">
        <v>4.8</v>
      </c>
      <c r="U140" s="44">
        <v>4.8</v>
      </c>
      <c r="V140" s="44">
        <v>4.8</v>
      </c>
      <c r="W140" s="44">
        <v>4.8</v>
      </c>
      <c r="X140" s="44">
        <v>4.8</v>
      </c>
      <c r="Y140" s="44">
        <v>4.8</v>
      </c>
      <c r="Z140" s="44">
        <v>4.8</v>
      </c>
      <c r="AA140" s="44">
        <v>4.8</v>
      </c>
    </row>
    <row r="141" spans="1:27" ht="12.75" hidden="1" customHeight="1" outlineLevel="1" x14ac:dyDescent="0.3">
      <c r="A141" s="99" t="s">
        <v>2418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3">
      <c r="A142" s="98" t="s">
        <v>2419</v>
      </c>
      <c r="B142" s="28" t="str">
        <f>"28"&amp;"."&amp;$B$753&amp;"."&amp;$B$754</f>
        <v>28.02.2024</v>
      </c>
      <c r="C142" s="90" t="s">
        <v>76</v>
      </c>
      <c r="D142" s="91">
        <f>ROUND(((D143+D144+D146+D145)/1000),5)</f>
        <v>1.55592</v>
      </c>
      <c r="E142" s="91">
        <f>ROUND(((E143+E144+E146+E145)/1000),5)</f>
        <v>1.51877</v>
      </c>
      <c r="F142" s="91">
        <f>ROUND(((F143+F144+F146+F145)/1000),5)</f>
        <v>1.5029600000000001</v>
      </c>
      <c r="G142" s="91">
        <f t="shared" ref="G142:AA142" si="81">ROUND(((G143+G144+G146+G145)/1000),5)</f>
        <v>1.5</v>
      </c>
      <c r="H142" s="91">
        <f t="shared" si="81"/>
        <v>1.5284199999999999</v>
      </c>
      <c r="I142" s="91">
        <f t="shared" si="81"/>
        <v>1.6460999999999999</v>
      </c>
      <c r="J142" s="91">
        <f t="shared" si="81"/>
        <v>1.8250500000000001</v>
      </c>
      <c r="K142" s="91">
        <f t="shared" si="81"/>
        <v>2.1093199999999999</v>
      </c>
      <c r="L142" s="91">
        <f t="shared" si="81"/>
        <v>2.21895</v>
      </c>
      <c r="M142" s="91">
        <f t="shared" si="81"/>
        <v>2.2604600000000001</v>
      </c>
      <c r="N142" s="91">
        <f t="shared" si="81"/>
        <v>2.2675700000000001</v>
      </c>
      <c r="O142" s="91">
        <f t="shared" si="81"/>
        <v>2.3161499999999999</v>
      </c>
      <c r="P142" s="91">
        <f t="shared" si="81"/>
        <v>2.2944300000000002</v>
      </c>
      <c r="Q142" s="91">
        <f t="shared" si="81"/>
        <v>2.3008299999999999</v>
      </c>
      <c r="R142" s="91">
        <f t="shared" si="81"/>
        <v>2.2888500000000001</v>
      </c>
      <c r="S142" s="91">
        <f t="shared" si="81"/>
        <v>2.1908599999999998</v>
      </c>
      <c r="T142" s="91">
        <f t="shared" si="81"/>
        <v>2.1753499999999999</v>
      </c>
      <c r="U142" s="91">
        <f t="shared" si="81"/>
        <v>2.1884299999999999</v>
      </c>
      <c r="V142" s="91">
        <f t="shared" si="81"/>
        <v>2.2424599999999999</v>
      </c>
      <c r="W142" s="91">
        <f t="shared" si="81"/>
        <v>2.2906300000000002</v>
      </c>
      <c r="X142" s="91">
        <f t="shared" si="81"/>
        <v>2.2044999999999999</v>
      </c>
      <c r="Y142" s="91">
        <f t="shared" si="81"/>
        <v>2.1122700000000001</v>
      </c>
      <c r="Z142" s="91">
        <f t="shared" si="81"/>
        <v>1.8856200000000001</v>
      </c>
      <c r="AA142" s="91">
        <f t="shared" si="81"/>
        <v>1.61422</v>
      </c>
    </row>
    <row r="143" spans="1:27" ht="12.75" hidden="1" customHeight="1" outlineLevel="1" x14ac:dyDescent="0.3">
      <c r="A143" s="99" t="s">
        <v>2420</v>
      </c>
      <c r="B143" s="63" t="s">
        <v>238</v>
      </c>
      <c r="C143" s="43" t="s">
        <v>79</v>
      </c>
      <c r="D143" s="44">
        <v>1268.58</v>
      </c>
      <c r="E143" s="44">
        <v>1231.43</v>
      </c>
      <c r="F143" s="44">
        <v>1215.6199999999999</v>
      </c>
      <c r="G143" s="44">
        <v>1212.6600000000001</v>
      </c>
      <c r="H143" s="44">
        <v>1241.08</v>
      </c>
      <c r="I143" s="44">
        <v>1358.76</v>
      </c>
      <c r="J143" s="44">
        <v>1537.71</v>
      </c>
      <c r="K143" s="44">
        <v>1821.98</v>
      </c>
      <c r="L143" s="44">
        <v>1931.61</v>
      </c>
      <c r="M143" s="44">
        <v>1973.12</v>
      </c>
      <c r="N143" s="44">
        <v>1980.23</v>
      </c>
      <c r="O143" s="44">
        <v>2028.81</v>
      </c>
      <c r="P143" s="44">
        <v>2007.09</v>
      </c>
      <c r="Q143" s="44">
        <v>2013.49</v>
      </c>
      <c r="R143" s="44">
        <v>2001.51</v>
      </c>
      <c r="S143" s="44">
        <v>1903.52</v>
      </c>
      <c r="T143" s="44">
        <v>1888.01</v>
      </c>
      <c r="U143" s="44">
        <v>1901.09</v>
      </c>
      <c r="V143" s="44">
        <v>1955.12</v>
      </c>
      <c r="W143" s="44">
        <v>2003.29</v>
      </c>
      <c r="X143" s="44">
        <v>1917.16</v>
      </c>
      <c r="Y143" s="44">
        <v>1824.93</v>
      </c>
      <c r="Z143" s="44">
        <v>1598.28</v>
      </c>
      <c r="AA143" s="44">
        <v>1326.88</v>
      </c>
    </row>
    <row r="144" spans="1:27" ht="12.75" hidden="1" customHeight="1" outlineLevel="1" x14ac:dyDescent="0.3">
      <c r="A144" s="99" t="s">
        <v>2421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3">
      <c r="A145" s="99" t="s">
        <v>2422</v>
      </c>
      <c r="B145" s="63" t="s">
        <v>83</v>
      </c>
      <c r="C145" s="43" t="s">
        <v>79</v>
      </c>
      <c r="D145" s="44">
        <v>4.8</v>
      </c>
      <c r="E145" s="44">
        <v>4.8</v>
      </c>
      <c r="F145" s="44">
        <v>4.8</v>
      </c>
      <c r="G145" s="44">
        <v>4.8</v>
      </c>
      <c r="H145" s="44">
        <v>4.8</v>
      </c>
      <c r="I145" s="44">
        <v>4.8</v>
      </c>
      <c r="J145" s="44">
        <v>4.8</v>
      </c>
      <c r="K145" s="44">
        <v>4.8</v>
      </c>
      <c r="L145" s="44">
        <v>4.8</v>
      </c>
      <c r="M145" s="44">
        <v>4.8</v>
      </c>
      <c r="N145" s="44">
        <v>4.8</v>
      </c>
      <c r="O145" s="44">
        <v>4.8</v>
      </c>
      <c r="P145" s="44">
        <v>4.8</v>
      </c>
      <c r="Q145" s="44">
        <v>4.8</v>
      </c>
      <c r="R145" s="44">
        <v>4.8</v>
      </c>
      <c r="S145" s="44">
        <v>4.8</v>
      </c>
      <c r="T145" s="44">
        <v>4.8</v>
      </c>
      <c r="U145" s="44">
        <v>4.8</v>
      </c>
      <c r="V145" s="44">
        <v>4.8</v>
      </c>
      <c r="W145" s="44">
        <v>4.8</v>
      </c>
      <c r="X145" s="44">
        <v>4.8</v>
      </c>
      <c r="Y145" s="44">
        <v>4.8</v>
      </c>
      <c r="Z145" s="44">
        <v>4.8</v>
      </c>
      <c r="AA145" s="44">
        <v>4.8</v>
      </c>
    </row>
    <row r="146" spans="1:27" ht="12.75" hidden="1" customHeight="1" outlineLevel="1" x14ac:dyDescent="0.3">
      <c r="A146" s="99" t="s">
        <v>2423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3">
      <c r="A147" s="98" t="s">
        <v>2424</v>
      </c>
      <c r="B147" s="28" t="str">
        <f>"29"&amp;"."&amp;$B$753&amp;"."&amp;$B$754</f>
        <v>29.02.2024</v>
      </c>
      <c r="C147" s="90" t="s">
        <v>76</v>
      </c>
      <c r="D147" s="91">
        <f>ROUND(((D148+D149+D151+D150)/1000),5)</f>
        <v>1.57813</v>
      </c>
      <c r="E147" s="91">
        <f>ROUND(((E148+E149+E151+E150)/1000),5)</f>
        <v>1.54579</v>
      </c>
      <c r="F147" s="91">
        <f>ROUND(((F148+F149+F151+F150)/1000),5)</f>
        <v>1.53518</v>
      </c>
      <c r="G147" s="91">
        <f t="shared" ref="G147:AA147" si="84">ROUND(((G148+G149+G151+G150)/1000),5)</f>
        <v>1.5429900000000001</v>
      </c>
      <c r="H147" s="91">
        <f t="shared" si="84"/>
        <v>1.5607800000000001</v>
      </c>
      <c r="I147" s="91">
        <f t="shared" si="84"/>
        <v>1.7195199999999999</v>
      </c>
      <c r="J147" s="91">
        <f t="shared" si="84"/>
        <v>1.8746799999999999</v>
      </c>
      <c r="K147" s="91">
        <f t="shared" si="84"/>
        <v>2.05491</v>
      </c>
      <c r="L147" s="91">
        <f t="shared" si="84"/>
        <v>2.2397800000000001</v>
      </c>
      <c r="M147" s="91">
        <f t="shared" si="84"/>
        <v>2.2598699999999998</v>
      </c>
      <c r="N147" s="91">
        <f t="shared" si="84"/>
        <v>2.2752500000000002</v>
      </c>
      <c r="O147" s="91">
        <f t="shared" si="84"/>
        <v>2.3032900000000001</v>
      </c>
      <c r="P147" s="91">
        <f t="shared" si="84"/>
        <v>2.2846000000000002</v>
      </c>
      <c r="Q147" s="91">
        <f t="shared" si="84"/>
        <v>2.2885300000000002</v>
      </c>
      <c r="R147" s="91">
        <f t="shared" si="84"/>
        <v>2.282</v>
      </c>
      <c r="S147" s="91">
        <f t="shared" si="84"/>
        <v>2.21244</v>
      </c>
      <c r="T147" s="91">
        <f t="shared" si="84"/>
        <v>2.17977</v>
      </c>
      <c r="U147" s="91">
        <f t="shared" si="84"/>
        <v>2.1957499999999999</v>
      </c>
      <c r="V147" s="91">
        <f t="shared" si="84"/>
        <v>2.2438899999999999</v>
      </c>
      <c r="W147" s="91">
        <f t="shared" si="84"/>
        <v>2.2923200000000001</v>
      </c>
      <c r="X147" s="91">
        <f t="shared" si="84"/>
        <v>2.2163900000000001</v>
      </c>
      <c r="Y147" s="91">
        <f t="shared" si="84"/>
        <v>2.11429</v>
      </c>
      <c r="Z147" s="91">
        <f t="shared" si="84"/>
        <v>1.92456</v>
      </c>
      <c r="AA147" s="91">
        <f t="shared" si="84"/>
        <v>1.7324299999999999</v>
      </c>
    </row>
    <row r="148" spans="1:27" ht="12.75" hidden="1" customHeight="1" outlineLevel="1" x14ac:dyDescent="0.3">
      <c r="A148" s="99" t="s">
        <v>2425</v>
      </c>
      <c r="B148" s="63" t="s">
        <v>238</v>
      </c>
      <c r="C148" s="43" t="s">
        <v>79</v>
      </c>
      <c r="D148" s="44">
        <v>1290.79</v>
      </c>
      <c r="E148" s="44">
        <v>1258.45</v>
      </c>
      <c r="F148" s="44">
        <v>1247.8399999999999</v>
      </c>
      <c r="G148" s="44">
        <v>1255.6500000000001</v>
      </c>
      <c r="H148" s="44">
        <v>1273.44</v>
      </c>
      <c r="I148" s="44">
        <v>1432.18</v>
      </c>
      <c r="J148" s="44">
        <v>1587.34</v>
      </c>
      <c r="K148" s="44">
        <v>1767.57</v>
      </c>
      <c r="L148" s="44">
        <v>1952.44</v>
      </c>
      <c r="M148" s="44">
        <v>1972.53</v>
      </c>
      <c r="N148" s="44">
        <v>1987.91</v>
      </c>
      <c r="O148" s="44">
        <v>2015.95</v>
      </c>
      <c r="P148" s="44">
        <v>1997.26</v>
      </c>
      <c r="Q148" s="44">
        <v>2001.19</v>
      </c>
      <c r="R148" s="44">
        <v>1994.66</v>
      </c>
      <c r="S148" s="44">
        <v>1925.1</v>
      </c>
      <c r="T148" s="44">
        <v>1892.43</v>
      </c>
      <c r="U148" s="44">
        <v>1908.41</v>
      </c>
      <c r="V148" s="44">
        <v>1956.55</v>
      </c>
      <c r="W148" s="44">
        <v>2004.98</v>
      </c>
      <c r="X148" s="44">
        <v>1929.05</v>
      </c>
      <c r="Y148" s="44">
        <v>1826.95</v>
      </c>
      <c r="Z148" s="44">
        <v>1637.22</v>
      </c>
      <c r="AA148" s="44">
        <v>1445.09</v>
      </c>
    </row>
    <row r="149" spans="1:27" ht="12.75" hidden="1" customHeight="1" outlineLevel="1" x14ac:dyDescent="0.3">
      <c r="A149" s="99" t="s">
        <v>2426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3">
      <c r="A150" s="99" t="s">
        <v>2427</v>
      </c>
      <c r="B150" s="63" t="s">
        <v>83</v>
      </c>
      <c r="C150" s="43" t="s">
        <v>79</v>
      </c>
      <c r="D150" s="44">
        <v>4.8</v>
      </c>
      <c r="E150" s="44">
        <v>4.8</v>
      </c>
      <c r="F150" s="44">
        <v>4.8</v>
      </c>
      <c r="G150" s="44">
        <v>4.8</v>
      </c>
      <c r="H150" s="44">
        <v>4.8</v>
      </c>
      <c r="I150" s="44">
        <v>4.8</v>
      </c>
      <c r="J150" s="44">
        <v>4.8</v>
      </c>
      <c r="K150" s="44">
        <v>4.8</v>
      </c>
      <c r="L150" s="44">
        <v>4.8</v>
      </c>
      <c r="M150" s="44">
        <v>4.8</v>
      </c>
      <c r="N150" s="44">
        <v>4.8</v>
      </c>
      <c r="O150" s="44">
        <v>4.8</v>
      </c>
      <c r="P150" s="44">
        <v>4.8</v>
      </c>
      <c r="Q150" s="44">
        <v>4.8</v>
      </c>
      <c r="R150" s="44">
        <v>4.8</v>
      </c>
      <c r="S150" s="44">
        <v>4.8</v>
      </c>
      <c r="T150" s="44">
        <v>4.8</v>
      </c>
      <c r="U150" s="44">
        <v>4.8</v>
      </c>
      <c r="V150" s="44">
        <v>4.8</v>
      </c>
      <c r="W150" s="44">
        <v>4.8</v>
      </c>
      <c r="X150" s="44">
        <v>4.8</v>
      </c>
      <c r="Y150" s="44">
        <v>4.8</v>
      </c>
      <c r="Z150" s="44">
        <v>4.8</v>
      </c>
      <c r="AA150" s="44">
        <v>4.8</v>
      </c>
    </row>
    <row r="151" spans="1:27" ht="12.75" hidden="1" customHeight="1" outlineLevel="1" x14ac:dyDescent="0.3">
      <c r="A151" s="99" t="s">
        <v>2428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3">
      <c r="A152" s="100"/>
      <c r="B152" s="101" t="s">
        <v>382</v>
      </c>
      <c r="C152" s="102"/>
      <c r="D152" s="103"/>
      <c r="E152" s="103"/>
      <c r="F152" s="103"/>
      <c r="G152" s="103"/>
      <c r="I152" s="39"/>
    </row>
    <row r="153" spans="1:27" ht="12.75" customHeight="1" x14ac:dyDescent="0.3">
      <c r="A153" s="100"/>
      <c r="B153" s="101" t="s">
        <v>382</v>
      </c>
      <c r="C153" s="102"/>
      <c r="D153" s="103"/>
      <c r="E153" s="103"/>
      <c r="F153" s="103"/>
      <c r="G153" s="103"/>
      <c r="I153" s="39"/>
    </row>
    <row r="154" spans="1:27" ht="13.8" x14ac:dyDescent="0.3">
      <c r="A154" s="182" t="s">
        <v>383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4"/>
    </row>
    <row r="155" spans="1:27" ht="27" customHeight="1" x14ac:dyDescent="0.25">
      <c r="A155" s="26" t="s">
        <v>64</v>
      </c>
      <c r="B155" s="27" t="s">
        <v>210</v>
      </c>
      <c r="C155" s="26" t="s">
        <v>211</v>
      </c>
      <c r="D155" s="27" t="s">
        <v>212</v>
      </c>
      <c r="E155" s="27" t="s">
        <v>213</v>
      </c>
      <c r="F155" s="27" t="s">
        <v>214</v>
      </c>
      <c r="G155" s="27" t="s">
        <v>215</v>
      </c>
      <c r="H155" s="27" t="s">
        <v>216</v>
      </c>
      <c r="I155" s="27" t="s">
        <v>217</v>
      </c>
      <c r="J155" s="27" t="s">
        <v>218</v>
      </c>
      <c r="K155" s="27" t="s">
        <v>219</v>
      </c>
      <c r="L155" s="27" t="s">
        <v>220</v>
      </c>
      <c r="M155" s="27" t="s">
        <v>221</v>
      </c>
      <c r="N155" s="27" t="s">
        <v>222</v>
      </c>
      <c r="O155" s="27" t="s">
        <v>223</v>
      </c>
      <c r="P155" s="27" t="s">
        <v>224</v>
      </c>
      <c r="Q155" s="27" t="s">
        <v>225</v>
      </c>
      <c r="R155" s="27" t="s">
        <v>226</v>
      </c>
      <c r="S155" s="27" t="s">
        <v>227</v>
      </c>
      <c r="T155" s="27" t="s">
        <v>228</v>
      </c>
      <c r="U155" s="27" t="s">
        <v>229</v>
      </c>
      <c r="V155" s="27" t="s">
        <v>230</v>
      </c>
      <c r="W155" s="27" t="s">
        <v>231</v>
      </c>
      <c r="X155" s="27" t="s">
        <v>232</v>
      </c>
      <c r="Y155" s="27" t="s">
        <v>233</v>
      </c>
      <c r="Z155" s="27" t="s">
        <v>234</v>
      </c>
      <c r="AA155" s="27" t="s">
        <v>235</v>
      </c>
    </row>
    <row r="156" spans="1:27" ht="13.8" x14ac:dyDescent="0.3">
      <c r="A156" s="98" t="s">
        <v>2429</v>
      </c>
      <c r="B156" s="28" t="str">
        <f>"01"&amp;"."&amp;$B$753&amp;"."&amp;$B$754</f>
        <v>01.02.2024</v>
      </c>
      <c r="C156" s="90" t="s">
        <v>76</v>
      </c>
      <c r="D156" s="91">
        <f>ROUND(((D157+D158+D160+D159)/1000),5)</f>
        <v>1.74363</v>
      </c>
      <c r="E156" s="91">
        <f>ROUND(((E157+E158+E160+E159)/1000),5)</f>
        <v>1.5902700000000001</v>
      </c>
      <c r="F156" s="91">
        <f>ROUND(((F157+F158+F160+F159)/1000),5)</f>
        <v>1.5685899999999999</v>
      </c>
      <c r="G156" s="91">
        <f t="shared" ref="G156:AA156" si="87">ROUND(((G157+G158+G160+G159)/1000),5)</f>
        <v>1.5441</v>
      </c>
      <c r="H156" s="91">
        <f t="shared" si="87"/>
        <v>1.5812999999999999</v>
      </c>
      <c r="I156" s="91">
        <f t="shared" si="87"/>
        <v>1.7211399999999999</v>
      </c>
      <c r="J156" s="91">
        <f t="shared" si="87"/>
        <v>1.8466800000000001</v>
      </c>
      <c r="K156" s="91">
        <f t="shared" si="87"/>
        <v>2.1377999999999999</v>
      </c>
      <c r="L156" s="91">
        <f t="shared" si="87"/>
        <v>2.3162699999999998</v>
      </c>
      <c r="M156" s="91">
        <f t="shared" si="87"/>
        <v>2.34863</v>
      </c>
      <c r="N156" s="91">
        <f t="shared" si="87"/>
        <v>2.3805900000000002</v>
      </c>
      <c r="O156" s="91">
        <f t="shared" si="87"/>
        <v>2.3814000000000002</v>
      </c>
      <c r="P156" s="91">
        <f t="shared" si="87"/>
        <v>2.3884400000000001</v>
      </c>
      <c r="Q156" s="91">
        <f t="shared" si="87"/>
        <v>2.3956599999999999</v>
      </c>
      <c r="R156" s="91">
        <f t="shared" si="87"/>
        <v>2.3923199999999998</v>
      </c>
      <c r="S156" s="91">
        <f t="shared" si="87"/>
        <v>2.3385400000000001</v>
      </c>
      <c r="T156" s="91">
        <f t="shared" si="87"/>
        <v>2.3291400000000002</v>
      </c>
      <c r="U156" s="91">
        <f t="shared" si="87"/>
        <v>2.3485800000000001</v>
      </c>
      <c r="V156" s="91">
        <f t="shared" si="87"/>
        <v>2.3481800000000002</v>
      </c>
      <c r="W156" s="91">
        <f t="shared" si="87"/>
        <v>2.3568699999999998</v>
      </c>
      <c r="X156" s="91">
        <f t="shared" si="87"/>
        <v>2.2058200000000001</v>
      </c>
      <c r="Y156" s="91">
        <f t="shared" si="87"/>
        <v>2.0881599999999998</v>
      </c>
      <c r="Z156" s="91">
        <f t="shared" si="87"/>
        <v>1.8546199999999999</v>
      </c>
      <c r="AA156" s="91">
        <f t="shared" si="87"/>
        <v>1.7734300000000001</v>
      </c>
    </row>
    <row r="157" spans="1:27" ht="12.75" hidden="1" customHeight="1" outlineLevel="1" x14ac:dyDescent="0.3">
      <c r="A157" s="99" t="s">
        <v>2430</v>
      </c>
      <c r="B157" s="63" t="s">
        <v>238</v>
      </c>
      <c r="C157" s="43" t="s">
        <v>79</v>
      </c>
      <c r="D157" s="44">
        <v>1409.35</v>
      </c>
      <c r="E157" s="44">
        <v>1255.99</v>
      </c>
      <c r="F157" s="44">
        <v>1234.31</v>
      </c>
      <c r="G157" s="44">
        <v>1209.82</v>
      </c>
      <c r="H157" s="44">
        <v>1247.02</v>
      </c>
      <c r="I157" s="44">
        <v>1386.86</v>
      </c>
      <c r="J157" s="44">
        <v>1512.4</v>
      </c>
      <c r="K157" s="44">
        <v>1803.52</v>
      </c>
      <c r="L157" s="44">
        <v>1981.99</v>
      </c>
      <c r="M157" s="44">
        <v>2014.35</v>
      </c>
      <c r="N157" s="44">
        <v>2046.31</v>
      </c>
      <c r="O157" s="44">
        <v>2047.12</v>
      </c>
      <c r="P157" s="44">
        <v>2054.16</v>
      </c>
      <c r="Q157" s="44">
        <v>2061.38</v>
      </c>
      <c r="R157" s="44">
        <v>2058.04</v>
      </c>
      <c r="S157" s="44">
        <v>2004.26</v>
      </c>
      <c r="T157" s="44">
        <v>1994.86</v>
      </c>
      <c r="U157" s="44">
        <v>2014.3</v>
      </c>
      <c r="V157" s="44">
        <v>2013.9</v>
      </c>
      <c r="W157" s="44">
        <v>2022.59</v>
      </c>
      <c r="X157" s="44">
        <v>1871.54</v>
      </c>
      <c r="Y157" s="44">
        <v>1753.88</v>
      </c>
      <c r="Z157" s="44">
        <v>1520.34</v>
      </c>
      <c r="AA157" s="44">
        <v>1439.15</v>
      </c>
    </row>
    <row r="158" spans="1:27" ht="12.75" hidden="1" customHeight="1" outlineLevel="1" x14ac:dyDescent="0.3">
      <c r="A158" s="99" t="s">
        <v>2431</v>
      </c>
      <c r="B158" s="63" t="s">
        <v>90</v>
      </c>
      <c r="C158" s="43" t="s">
        <v>79</v>
      </c>
      <c r="D158" s="44">
        <v>113.12</v>
      </c>
      <c r="E158" s="44">
        <f>$D$158</f>
        <v>113.12</v>
      </c>
      <c r="F158" s="44">
        <f t="shared" ref="F158:AA158" si="88">$D$158</f>
        <v>113.12</v>
      </c>
      <c r="G158" s="44">
        <f t="shared" si="88"/>
        <v>113.12</v>
      </c>
      <c r="H158" s="44">
        <f t="shared" si="88"/>
        <v>113.12</v>
      </c>
      <c r="I158" s="44">
        <f t="shared" si="88"/>
        <v>113.12</v>
      </c>
      <c r="J158" s="44">
        <f t="shared" si="88"/>
        <v>113.12</v>
      </c>
      <c r="K158" s="44">
        <f t="shared" si="88"/>
        <v>113.12</v>
      </c>
      <c r="L158" s="44">
        <f t="shared" si="88"/>
        <v>113.12</v>
      </c>
      <c r="M158" s="44">
        <f t="shared" si="88"/>
        <v>113.12</v>
      </c>
      <c r="N158" s="44">
        <f t="shared" si="88"/>
        <v>113.12</v>
      </c>
      <c r="O158" s="44">
        <f t="shared" si="88"/>
        <v>113.12</v>
      </c>
      <c r="P158" s="44">
        <f t="shared" si="88"/>
        <v>113.12</v>
      </c>
      <c r="Q158" s="44">
        <f t="shared" si="88"/>
        <v>113.12</v>
      </c>
      <c r="R158" s="44">
        <f t="shared" si="88"/>
        <v>113.12</v>
      </c>
      <c r="S158" s="44">
        <f t="shared" si="88"/>
        <v>113.12</v>
      </c>
      <c r="T158" s="44">
        <f t="shared" si="88"/>
        <v>113.12</v>
      </c>
      <c r="U158" s="44">
        <f t="shared" si="88"/>
        <v>113.12</v>
      </c>
      <c r="V158" s="44">
        <f t="shared" si="88"/>
        <v>113.12</v>
      </c>
      <c r="W158" s="44">
        <f t="shared" si="88"/>
        <v>113.12</v>
      </c>
      <c r="X158" s="44">
        <f t="shared" si="88"/>
        <v>113.12</v>
      </c>
      <c r="Y158" s="44">
        <f t="shared" si="88"/>
        <v>113.12</v>
      </c>
      <c r="Z158" s="44">
        <f t="shared" si="88"/>
        <v>113.12</v>
      </c>
      <c r="AA158" s="44">
        <f t="shared" si="88"/>
        <v>113.12</v>
      </c>
    </row>
    <row r="159" spans="1:27" ht="12.75" hidden="1" customHeight="1" outlineLevel="1" x14ac:dyDescent="0.3">
      <c r="A159" s="99" t="s">
        <v>2432</v>
      </c>
      <c r="B159" s="63" t="s">
        <v>83</v>
      </c>
      <c r="C159" s="43" t="s">
        <v>79</v>
      </c>
      <c r="D159" s="44">
        <v>4.8</v>
      </c>
      <c r="E159" s="44">
        <v>4.8</v>
      </c>
      <c r="F159" s="44">
        <v>4.8</v>
      </c>
      <c r="G159" s="44">
        <v>4.8</v>
      </c>
      <c r="H159" s="44">
        <v>4.8</v>
      </c>
      <c r="I159" s="44">
        <v>4.8</v>
      </c>
      <c r="J159" s="44">
        <v>4.8</v>
      </c>
      <c r="K159" s="44">
        <v>4.8</v>
      </c>
      <c r="L159" s="44">
        <v>4.8</v>
      </c>
      <c r="M159" s="44">
        <v>4.8</v>
      </c>
      <c r="N159" s="44">
        <v>4.8</v>
      </c>
      <c r="O159" s="44">
        <v>4.8</v>
      </c>
      <c r="P159" s="44">
        <v>4.8</v>
      </c>
      <c r="Q159" s="44">
        <v>4.8</v>
      </c>
      <c r="R159" s="44">
        <v>4.8</v>
      </c>
      <c r="S159" s="44">
        <v>4.8</v>
      </c>
      <c r="T159" s="44">
        <v>4.8</v>
      </c>
      <c r="U159" s="44">
        <v>4.8</v>
      </c>
      <c r="V159" s="44">
        <v>4.8</v>
      </c>
      <c r="W159" s="44">
        <v>4.8</v>
      </c>
      <c r="X159" s="44">
        <v>4.8</v>
      </c>
      <c r="Y159" s="44">
        <v>4.8</v>
      </c>
      <c r="Z159" s="44">
        <v>4.8</v>
      </c>
      <c r="AA159" s="44">
        <v>4.8</v>
      </c>
    </row>
    <row r="160" spans="1:27" ht="12.75" hidden="1" customHeight="1" outlineLevel="1" x14ac:dyDescent="0.3">
      <c r="A160" s="99" t="s">
        <v>2433</v>
      </c>
      <c r="B160" s="63" t="s">
        <v>81</v>
      </c>
      <c r="C160" s="43" t="s">
        <v>79</v>
      </c>
      <c r="D160" s="44">
        <f>$D$11</f>
        <v>216.36</v>
      </c>
      <c r="E160" s="44">
        <f t="shared" ref="E160:AA160" si="89">$D$11</f>
        <v>216.36</v>
      </c>
      <c r="F160" s="44">
        <f t="shared" si="89"/>
        <v>216.36</v>
      </c>
      <c r="G160" s="44">
        <f t="shared" si="89"/>
        <v>216.36</v>
      </c>
      <c r="H160" s="44">
        <f t="shared" si="89"/>
        <v>216.36</v>
      </c>
      <c r="I160" s="44">
        <f t="shared" si="89"/>
        <v>216.36</v>
      </c>
      <c r="J160" s="44">
        <f t="shared" si="89"/>
        <v>216.36</v>
      </c>
      <c r="K160" s="44">
        <f t="shared" si="89"/>
        <v>216.36</v>
      </c>
      <c r="L160" s="44">
        <f t="shared" si="89"/>
        <v>216.36</v>
      </c>
      <c r="M160" s="44">
        <f t="shared" si="89"/>
        <v>216.36</v>
      </c>
      <c r="N160" s="44">
        <f t="shared" si="89"/>
        <v>216.36</v>
      </c>
      <c r="O160" s="44">
        <f t="shared" si="89"/>
        <v>216.36</v>
      </c>
      <c r="P160" s="44">
        <f t="shared" si="89"/>
        <v>216.36</v>
      </c>
      <c r="Q160" s="44">
        <f t="shared" si="89"/>
        <v>216.36</v>
      </c>
      <c r="R160" s="44">
        <f t="shared" si="89"/>
        <v>216.36</v>
      </c>
      <c r="S160" s="44">
        <f t="shared" si="89"/>
        <v>216.36</v>
      </c>
      <c r="T160" s="44">
        <f t="shared" si="89"/>
        <v>216.36</v>
      </c>
      <c r="U160" s="44">
        <f t="shared" si="89"/>
        <v>216.36</v>
      </c>
      <c r="V160" s="44">
        <f t="shared" si="89"/>
        <v>216.36</v>
      </c>
      <c r="W160" s="44">
        <f t="shared" si="89"/>
        <v>216.36</v>
      </c>
      <c r="X160" s="44">
        <f t="shared" si="89"/>
        <v>216.36</v>
      </c>
      <c r="Y160" s="44">
        <f t="shared" si="89"/>
        <v>216.36</v>
      </c>
      <c r="Z160" s="44">
        <f t="shared" si="89"/>
        <v>216.36</v>
      </c>
      <c r="AA160" s="44">
        <f t="shared" si="89"/>
        <v>216.36</v>
      </c>
    </row>
    <row r="161" spans="1:27" ht="13.8" collapsed="1" x14ac:dyDescent="0.3">
      <c r="A161" s="98" t="s">
        <v>2434</v>
      </c>
      <c r="B161" s="28" t="str">
        <f>"02"&amp;"."&amp;$B$753&amp;"."&amp;$B$754</f>
        <v>02.02.2024</v>
      </c>
      <c r="C161" s="90" t="s">
        <v>76</v>
      </c>
      <c r="D161" s="91">
        <f>ROUND(((D162+D163+D165+D164)/1000),5)</f>
        <v>1.6348400000000001</v>
      </c>
      <c r="E161" s="91">
        <f>ROUND(((E162+E163+E165+E164)/1000),5)</f>
        <v>1.5589299999999999</v>
      </c>
      <c r="F161" s="91">
        <f>ROUND(((F162+F163+F165+F164)/1000),5)</f>
        <v>1.52016</v>
      </c>
      <c r="G161" s="91">
        <f t="shared" ref="G161:AA161" si="90">ROUND(((G162+G163+G165+G164)/1000),5)</f>
        <v>1.5185200000000001</v>
      </c>
      <c r="H161" s="91">
        <f t="shared" si="90"/>
        <v>1.55243</v>
      </c>
      <c r="I161" s="91">
        <f t="shared" si="90"/>
        <v>1.65909</v>
      </c>
      <c r="J161" s="91">
        <f t="shared" si="90"/>
        <v>1.81759</v>
      </c>
      <c r="K161" s="91">
        <f t="shared" si="90"/>
        <v>2.1201400000000001</v>
      </c>
      <c r="L161" s="91">
        <f t="shared" si="90"/>
        <v>2.2747700000000002</v>
      </c>
      <c r="M161" s="91">
        <f t="shared" si="90"/>
        <v>2.3094000000000001</v>
      </c>
      <c r="N161" s="91">
        <f t="shared" si="90"/>
        <v>2.3524500000000002</v>
      </c>
      <c r="O161" s="91">
        <f t="shared" si="90"/>
        <v>2.3574600000000001</v>
      </c>
      <c r="P161" s="91">
        <f t="shared" si="90"/>
        <v>2.3402599999999998</v>
      </c>
      <c r="Q161" s="91">
        <f t="shared" si="90"/>
        <v>2.3479299999999999</v>
      </c>
      <c r="R161" s="91">
        <f t="shared" si="90"/>
        <v>2.3365900000000002</v>
      </c>
      <c r="S161" s="91">
        <f t="shared" si="90"/>
        <v>2.2730800000000002</v>
      </c>
      <c r="T161" s="91">
        <f t="shared" si="90"/>
        <v>2.2408899999999998</v>
      </c>
      <c r="U161" s="91">
        <f t="shared" si="90"/>
        <v>2.2734800000000002</v>
      </c>
      <c r="V161" s="91">
        <f t="shared" si="90"/>
        <v>2.2836599999999998</v>
      </c>
      <c r="W161" s="91">
        <f t="shared" si="90"/>
        <v>2.3123900000000002</v>
      </c>
      <c r="X161" s="91">
        <f t="shared" si="90"/>
        <v>2.18397</v>
      </c>
      <c r="Y161" s="91">
        <f t="shared" si="90"/>
        <v>2.0704500000000001</v>
      </c>
      <c r="Z161" s="91">
        <f t="shared" si="90"/>
        <v>1.8933199999999999</v>
      </c>
      <c r="AA161" s="91">
        <f t="shared" si="90"/>
        <v>1.80355</v>
      </c>
    </row>
    <row r="162" spans="1:27" ht="12.75" hidden="1" customHeight="1" outlineLevel="1" x14ac:dyDescent="0.3">
      <c r="A162" s="99" t="s">
        <v>2435</v>
      </c>
      <c r="B162" s="63" t="s">
        <v>238</v>
      </c>
      <c r="C162" s="43" t="s">
        <v>79</v>
      </c>
      <c r="D162" s="44">
        <v>1300.56</v>
      </c>
      <c r="E162" s="44">
        <v>1224.6500000000001</v>
      </c>
      <c r="F162" s="44">
        <v>1185.8800000000001</v>
      </c>
      <c r="G162" s="44">
        <v>1184.24</v>
      </c>
      <c r="H162" s="44">
        <v>1218.1500000000001</v>
      </c>
      <c r="I162" s="44">
        <v>1324.81</v>
      </c>
      <c r="J162" s="44">
        <v>1483.31</v>
      </c>
      <c r="K162" s="44">
        <v>1785.86</v>
      </c>
      <c r="L162" s="44">
        <v>1940.49</v>
      </c>
      <c r="M162" s="44">
        <v>1975.12</v>
      </c>
      <c r="N162" s="44">
        <v>2018.17</v>
      </c>
      <c r="O162" s="44">
        <v>2023.18</v>
      </c>
      <c r="P162" s="44">
        <v>2005.98</v>
      </c>
      <c r="Q162" s="44">
        <v>2013.65</v>
      </c>
      <c r="R162" s="44">
        <v>2002.31</v>
      </c>
      <c r="S162" s="44">
        <v>1938.8</v>
      </c>
      <c r="T162" s="44">
        <v>1906.61</v>
      </c>
      <c r="U162" s="44">
        <v>1939.2</v>
      </c>
      <c r="V162" s="44">
        <v>1949.38</v>
      </c>
      <c r="W162" s="44">
        <v>1978.11</v>
      </c>
      <c r="X162" s="44">
        <v>1849.69</v>
      </c>
      <c r="Y162" s="44">
        <v>1736.17</v>
      </c>
      <c r="Z162" s="44">
        <v>1559.04</v>
      </c>
      <c r="AA162" s="44">
        <v>1469.27</v>
      </c>
    </row>
    <row r="163" spans="1:27" ht="12.75" hidden="1" customHeight="1" outlineLevel="1" x14ac:dyDescent="0.3">
      <c r="A163" s="99" t="s">
        <v>2436</v>
      </c>
      <c r="B163" s="63" t="s">
        <v>90</v>
      </c>
      <c r="C163" s="43" t="s">
        <v>79</v>
      </c>
      <c r="D163" s="44">
        <f>$D$158</f>
        <v>113.12</v>
      </c>
      <c r="E163" s="44">
        <f>$D$158</f>
        <v>113.12</v>
      </c>
      <c r="F163" s="44">
        <f t="shared" ref="F163:AA163" si="91">$D$158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3">
      <c r="A164" s="99" t="s">
        <v>2437</v>
      </c>
      <c r="B164" s="63" t="s">
        <v>83</v>
      </c>
      <c r="C164" s="43" t="s">
        <v>79</v>
      </c>
      <c r="D164" s="44">
        <v>4.8</v>
      </c>
      <c r="E164" s="44">
        <v>4.8</v>
      </c>
      <c r="F164" s="44">
        <v>4.8</v>
      </c>
      <c r="G164" s="44">
        <v>4.8</v>
      </c>
      <c r="H164" s="44">
        <v>4.8</v>
      </c>
      <c r="I164" s="44">
        <v>4.8</v>
      </c>
      <c r="J164" s="44">
        <v>4.8</v>
      </c>
      <c r="K164" s="44">
        <v>4.8</v>
      </c>
      <c r="L164" s="44">
        <v>4.8</v>
      </c>
      <c r="M164" s="44">
        <v>4.8</v>
      </c>
      <c r="N164" s="44">
        <v>4.8</v>
      </c>
      <c r="O164" s="44">
        <v>4.8</v>
      </c>
      <c r="P164" s="44">
        <v>4.8</v>
      </c>
      <c r="Q164" s="44">
        <v>4.8</v>
      </c>
      <c r="R164" s="44">
        <v>4.8</v>
      </c>
      <c r="S164" s="44">
        <v>4.8</v>
      </c>
      <c r="T164" s="44">
        <v>4.8</v>
      </c>
      <c r="U164" s="44">
        <v>4.8</v>
      </c>
      <c r="V164" s="44">
        <v>4.8</v>
      </c>
      <c r="W164" s="44">
        <v>4.8</v>
      </c>
      <c r="X164" s="44">
        <v>4.8</v>
      </c>
      <c r="Y164" s="44">
        <v>4.8</v>
      </c>
      <c r="Z164" s="44">
        <v>4.8</v>
      </c>
      <c r="AA164" s="44">
        <v>4.8</v>
      </c>
    </row>
    <row r="165" spans="1:27" ht="12.75" hidden="1" customHeight="1" outlineLevel="1" x14ac:dyDescent="0.3">
      <c r="A165" s="99" t="s">
        <v>2438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ht="12.75" customHeight="1" collapsed="1" x14ac:dyDescent="0.3">
      <c r="A166" s="98" t="s">
        <v>2439</v>
      </c>
      <c r="B166" s="28" t="str">
        <f>"03"&amp;"."&amp;$B$753&amp;"."&amp;$B$754</f>
        <v>03.02.2024</v>
      </c>
      <c r="C166" s="90" t="s">
        <v>76</v>
      </c>
      <c r="D166" s="91">
        <f>ROUND(((D167+D168+D170+D169)/1000),5)</f>
        <v>1.80701</v>
      </c>
      <c r="E166" s="91">
        <f>ROUND(((E167+E168+E170+E169)/1000),5)</f>
        <v>1.6866099999999999</v>
      </c>
      <c r="F166" s="91">
        <f>ROUND(((F167+F168+F170+F169)/1000),5)</f>
        <v>1.60025</v>
      </c>
      <c r="G166" s="91">
        <f t="shared" ref="G166:AA166" si="93">ROUND(((G167+G168+G170+G169)/1000),5)</f>
        <v>1.5869</v>
      </c>
      <c r="H166" s="91">
        <f t="shared" si="93"/>
        <v>1.60673</v>
      </c>
      <c r="I166" s="91">
        <f t="shared" si="93"/>
        <v>1.64497</v>
      </c>
      <c r="J166" s="91">
        <f t="shared" si="93"/>
        <v>1.7499899999999999</v>
      </c>
      <c r="K166" s="91">
        <f t="shared" si="93"/>
        <v>1.8245899999999999</v>
      </c>
      <c r="L166" s="91">
        <f t="shared" si="93"/>
        <v>2.08216</v>
      </c>
      <c r="M166" s="91">
        <f t="shared" si="93"/>
        <v>2.19841</v>
      </c>
      <c r="N166" s="91">
        <f t="shared" si="93"/>
        <v>2.25827</v>
      </c>
      <c r="O166" s="91">
        <f t="shared" si="93"/>
        <v>2.2721499999999999</v>
      </c>
      <c r="P166" s="91">
        <f t="shared" si="93"/>
        <v>2.2660499999999999</v>
      </c>
      <c r="Q166" s="91">
        <f t="shared" si="93"/>
        <v>2.2679900000000002</v>
      </c>
      <c r="R166" s="91">
        <f t="shared" si="93"/>
        <v>2.2246600000000001</v>
      </c>
      <c r="S166" s="91">
        <f t="shared" si="93"/>
        <v>2.2156899999999999</v>
      </c>
      <c r="T166" s="91">
        <f t="shared" si="93"/>
        <v>2.2307299999999999</v>
      </c>
      <c r="U166" s="91">
        <f t="shared" si="93"/>
        <v>2.2720400000000001</v>
      </c>
      <c r="V166" s="91">
        <f t="shared" si="93"/>
        <v>2.26709</v>
      </c>
      <c r="W166" s="91">
        <f t="shared" si="93"/>
        <v>2.2465600000000001</v>
      </c>
      <c r="X166" s="91">
        <f t="shared" si="93"/>
        <v>2.1936300000000002</v>
      </c>
      <c r="Y166" s="91">
        <f t="shared" si="93"/>
        <v>2.0970300000000002</v>
      </c>
      <c r="Z166" s="91">
        <f t="shared" si="93"/>
        <v>1.8893500000000001</v>
      </c>
      <c r="AA166" s="91">
        <f t="shared" si="93"/>
        <v>1.7960400000000001</v>
      </c>
    </row>
    <row r="167" spans="1:27" ht="12.75" hidden="1" customHeight="1" outlineLevel="1" x14ac:dyDescent="0.3">
      <c r="A167" s="99" t="s">
        <v>2440</v>
      </c>
      <c r="B167" s="63" t="s">
        <v>238</v>
      </c>
      <c r="C167" s="43" t="s">
        <v>79</v>
      </c>
      <c r="D167" s="44">
        <v>1472.73</v>
      </c>
      <c r="E167" s="44">
        <v>1352.33</v>
      </c>
      <c r="F167" s="44">
        <v>1265.97</v>
      </c>
      <c r="G167" s="44">
        <v>1252.6199999999999</v>
      </c>
      <c r="H167" s="44">
        <v>1272.45</v>
      </c>
      <c r="I167" s="44">
        <v>1310.69</v>
      </c>
      <c r="J167" s="44">
        <v>1415.71</v>
      </c>
      <c r="K167" s="44">
        <v>1490.31</v>
      </c>
      <c r="L167" s="44">
        <v>1747.88</v>
      </c>
      <c r="M167" s="44">
        <v>1864.13</v>
      </c>
      <c r="N167" s="44">
        <v>1923.99</v>
      </c>
      <c r="O167" s="44">
        <v>1937.87</v>
      </c>
      <c r="P167" s="44">
        <v>1931.77</v>
      </c>
      <c r="Q167" s="44">
        <v>1933.71</v>
      </c>
      <c r="R167" s="44">
        <v>1890.38</v>
      </c>
      <c r="S167" s="44">
        <v>1881.41</v>
      </c>
      <c r="T167" s="44">
        <v>1896.45</v>
      </c>
      <c r="U167" s="44">
        <v>1937.76</v>
      </c>
      <c r="V167" s="44">
        <v>1932.81</v>
      </c>
      <c r="W167" s="44">
        <v>1912.28</v>
      </c>
      <c r="X167" s="44">
        <v>1859.35</v>
      </c>
      <c r="Y167" s="44">
        <v>1762.75</v>
      </c>
      <c r="Z167" s="44">
        <v>1555.07</v>
      </c>
      <c r="AA167" s="44">
        <v>1461.76</v>
      </c>
    </row>
    <row r="168" spans="1:27" ht="12.75" hidden="1" customHeight="1" outlineLevel="1" x14ac:dyDescent="0.3">
      <c r="A168" s="99" t="s">
        <v>2441</v>
      </c>
      <c r="B168" s="63" t="s">
        <v>90</v>
      </c>
      <c r="C168" s="43" t="s">
        <v>79</v>
      </c>
      <c r="D168" s="44">
        <f>$D$158</f>
        <v>113.12</v>
      </c>
      <c r="E168" s="44">
        <f>$D$158</f>
        <v>113.12</v>
      </c>
      <c r="F168" s="44">
        <f t="shared" ref="F168:AA168" si="94">$D$158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3">
      <c r="A169" s="99" t="s">
        <v>2442</v>
      </c>
      <c r="B169" s="63" t="s">
        <v>83</v>
      </c>
      <c r="C169" s="43" t="s">
        <v>79</v>
      </c>
      <c r="D169" s="44">
        <v>4.8</v>
      </c>
      <c r="E169" s="44">
        <v>4.8</v>
      </c>
      <c r="F169" s="44">
        <v>4.8</v>
      </c>
      <c r="G169" s="44">
        <v>4.8</v>
      </c>
      <c r="H169" s="44">
        <v>4.8</v>
      </c>
      <c r="I169" s="44">
        <v>4.8</v>
      </c>
      <c r="J169" s="44">
        <v>4.8</v>
      </c>
      <c r="K169" s="44">
        <v>4.8</v>
      </c>
      <c r="L169" s="44">
        <v>4.8</v>
      </c>
      <c r="M169" s="44">
        <v>4.8</v>
      </c>
      <c r="N169" s="44">
        <v>4.8</v>
      </c>
      <c r="O169" s="44">
        <v>4.8</v>
      </c>
      <c r="P169" s="44">
        <v>4.8</v>
      </c>
      <c r="Q169" s="44">
        <v>4.8</v>
      </c>
      <c r="R169" s="44">
        <v>4.8</v>
      </c>
      <c r="S169" s="44">
        <v>4.8</v>
      </c>
      <c r="T169" s="44">
        <v>4.8</v>
      </c>
      <c r="U169" s="44">
        <v>4.8</v>
      </c>
      <c r="V169" s="44">
        <v>4.8</v>
      </c>
      <c r="W169" s="44">
        <v>4.8</v>
      </c>
      <c r="X169" s="44">
        <v>4.8</v>
      </c>
      <c r="Y169" s="44">
        <v>4.8</v>
      </c>
      <c r="Z169" s="44">
        <v>4.8</v>
      </c>
      <c r="AA169" s="44">
        <v>4.8</v>
      </c>
    </row>
    <row r="170" spans="1:27" ht="12.75" hidden="1" customHeight="1" outlineLevel="1" x14ac:dyDescent="0.3">
      <c r="A170" s="99" t="s">
        <v>2443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collapsed="1" x14ac:dyDescent="0.3">
      <c r="A171" s="98" t="s">
        <v>2444</v>
      </c>
      <c r="B171" s="28" t="str">
        <f>"04"&amp;"."&amp;$B$753&amp;"."&amp;$B$754</f>
        <v>04.02.2024</v>
      </c>
      <c r="C171" s="90" t="s">
        <v>76</v>
      </c>
      <c r="D171" s="91">
        <f>ROUND(((D172+D173+D175+D174)/1000),5)</f>
        <v>1.7328699999999999</v>
      </c>
      <c r="E171" s="91">
        <f>ROUND(((E172+E173+E175+E174)/1000),5)</f>
        <v>1.57429</v>
      </c>
      <c r="F171" s="91">
        <f>ROUND(((F172+F173+F175+F174)/1000),5)</f>
        <v>1.5238400000000001</v>
      </c>
      <c r="G171" s="91">
        <f t="shared" ref="G171:AA171" si="96">ROUND(((G172+G173+G175+G174)/1000),5)</f>
        <v>1.51553</v>
      </c>
      <c r="H171" s="91">
        <f t="shared" si="96"/>
        <v>1.5206999999999999</v>
      </c>
      <c r="I171" s="91">
        <f t="shared" si="96"/>
        <v>1.5369900000000001</v>
      </c>
      <c r="J171" s="91">
        <f t="shared" si="96"/>
        <v>1.57168</v>
      </c>
      <c r="K171" s="91">
        <f t="shared" si="96"/>
        <v>1.7257800000000001</v>
      </c>
      <c r="L171" s="91">
        <f t="shared" si="96"/>
        <v>1.8407500000000001</v>
      </c>
      <c r="M171" s="91">
        <f t="shared" si="96"/>
        <v>2.0491000000000001</v>
      </c>
      <c r="N171" s="91">
        <f t="shared" si="96"/>
        <v>2.1307499999999999</v>
      </c>
      <c r="O171" s="91">
        <f t="shared" si="96"/>
        <v>2.1583399999999999</v>
      </c>
      <c r="P171" s="91">
        <f t="shared" si="96"/>
        <v>2.1637400000000002</v>
      </c>
      <c r="Q171" s="91">
        <f t="shared" si="96"/>
        <v>2.1676299999999999</v>
      </c>
      <c r="R171" s="91">
        <f t="shared" si="96"/>
        <v>2.12961</v>
      </c>
      <c r="S171" s="91">
        <f t="shared" si="96"/>
        <v>2.1412499999999999</v>
      </c>
      <c r="T171" s="91">
        <f t="shared" si="96"/>
        <v>2.16805</v>
      </c>
      <c r="U171" s="91">
        <f t="shared" si="96"/>
        <v>2.2206600000000001</v>
      </c>
      <c r="V171" s="91">
        <f t="shared" si="96"/>
        <v>2.202</v>
      </c>
      <c r="W171" s="91">
        <f t="shared" si="96"/>
        <v>2.16682</v>
      </c>
      <c r="X171" s="91">
        <f t="shared" si="96"/>
        <v>2.1594899999999999</v>
      </c>
      <c r="Y171" s="91">
        <f t="shared" si="96"/>
        <v>2.0618400000000001</v>
      </c>
      <c r="Z171" s="91">
        <f t="shared" si="96"/>
        <v>1.8246</v>
      </c>
      <c r="AA171" s="91">
        <f t="shared" si="96"/>
        <v>1.7765299999999999</v>
      </c>
    </row>
    <row r="172" spans="1:27" ht="12.75" hidden="1" customHeight="1" outlineLevel="1" x14ac:dyDescent="0.3">
      <c r="A172" s="99" t="s">
        <v>2445</v>
      </c>
      <c r="B172" s="63" t="s">
        <v>238</v>
      </c>
      <c r="C172" s="43" t="s">
        <v>79</v>
      </c>
      <c r="D172" s="44">
        <v>1398.59</v>
      </c>
      <c r="E172" s="44">
        <v>1240.01</v>
      </c>
      <c r="F172" s="44">
        <v>1189.56</v>
      </c>
      <c r="G172" s="44">
        <v>1181.25</v>
      </c>
      <c r="H172" s="44">
        <v>1186.42</v>
      </c>
      <c r="I172" s="44">
        <v>1202.71</v>
      </c>
      <c r="J172" s="44">
        <v>1237.4000000000001</v>
      </c>
      <c r="K172" s="44">
        <v>1391.5</v>
      </c>
      <c r="L172" s="44">
        <v>1506.47</v>
      </c>
      <c r="M172" s="44">
        <v>1714.82</v>
      </c>
      <c r="N172" s="44">
        <v>1796.47</v>
      </c>
      <c r="O172" s="44">
        <v>1824.06</v>
      </c>
      <c r="P172" s="44">
        <v>1829.46</v>
      </c>
      <c r="Q172" s="44">
        <v>1833.35</v>
      </c>
      <c r="R172" s="44">
        <v>1795.33</v>
      </c>
      <c r="S172" s="44">
        <v>1806.97</v>
      </c>
      <c r="T172" s="44">
        <v>1833.77</v>
      </c>
      <c r="U172" s="44">
        <v>1886.38</v>
      </c>
      <c r="V172" s="44">
        <v>1867.72</v>
      </c>
      <c r="W172" s="44">
        <v>1832.54</v>
      </c>
      <c r="X172" s="44">
        <v>1825.21</v>
      </c>
      <c r="Y172" s="44">
        <v>1727.56</v>
      </c>
      <c r="Z172" s="44">
        <v>1490.32</v>
      </c>
      <c r="AA172" s="44">
        <v>1442.25</v>
      </c>
    </row>
    <row r="173" spans="1:27" ht="12.75" hidden="1" customHeight="1" outlineLevel="1" x14ac:dyDescent="0.3">
      <c r="A173" s="99" t="s">
        <v>2446</v>
      </c>
      <c r="B173" s="63" t="s">
        <v>90</v>
      </c>
      <c r="C173" s="43" t="s">
        <v>79</v>
      </c>
      <c r="D173" s="44">
        <f>$D$158</f>
        <v>113.12</v>
      </c>
      <c r="E173" s="44">
        <f>$D$158</f>
        <v>113.12</v>
      </c>
      <c r="F173" s="44">
        <f t="shared" ref="F173:AA173" si="97">$D$158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3">
      <c r="A174" s="99" t="s">
        <v>2447</v>
      </c>
      <c r="B174" s="63" t="s">
        <v>83</v>
      </c>
      <c r="C174" s="43" t="s">
        <v>79</v>
      </c>
      <c r="D174" s="44">
        <v>4.8</v>
      </c>
      <c r="E174" s="44">
        <v>4.8</v>
      </c>
      <c r="F174" s="44">
        <v>4.8</v>
      </c>
      <c r="G174" s="44">
        <v>4.8</v>
      </c>
      <c r="H174" s="44">
        <v>4.8</v>
      </c>
      <c r="I174" s="44">
        <v>4.8</v>
      </c>
      <c r="J174" s="44">
        <v>4.8</v>
      </c>
      <c r="K174" s="44">
        <v>4.8</v>
      </c>
      <c r="L174" s="44">
        <v>4.8</v>
      </c>
      <c r="M174" s="44">
        <v>4.8</v>
      </c>
      <c r="N174" s="44">
        <v>4.8</v>
      </c>
      <c r="O174" s="44">
        <v>4.8</v>
      </c>
      <c r="P174" s="44">
        <v>4.8</v>
      </c>
      <c r="Q174" s="44">
        <v>4.8</v>
      </c>
      <c r="R174" s="44">
        <v>4.8</v>
      </c>
      <c r="S174" s="44">
        <v>4.8</v>
      </c>
      <c r="T174" s="44">
        <v>4.8</v>
      </c>
      <c r="U174" s="44">
        <v>4.8</v>
      </c>
      <c r="V174" s="44">
        <v>4.8</v>
      </c>
      <c r="W174" s="44">
        <v>4.8</v>
      </c>
      <c r="X174" s="44">
        <v>4.8</v>
      </c>
      <c r="Y174" s="44">
        <v>4.8</v>
      </c>
      <c r="Z174" s="44">
        <v>4.8</v>
      </c>
      <c r="AA174" s="44">
        <v>4.8</v>
      </c>
    </row>
    <row r="175" spans="1:27" ht="12.75" hidden="1" customHeight="1" outlineLevel="1" x14ac:dyDescent="0.3">
      <c r="A175" s="99" t="s">
        <v>2448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3">
      <c r="A176" s="98" t="s">
        <v>2449</v>
      </c>
      <c r="B176" s="28" t="str">
        <f>"05"&amp;"."&amp;$B$753&amp;"."&amp;$B$754</f>
        <v>05.02.2024</v>
      </c>
      <c r="C176" s="90" t="s">
        <v>76</v>
      </c>
      <c r="D176" s="91">
        <f>ROUND(((D177+D178+D180+D179)/1000),5)</f>
        <v>1.6398900000000001</v>
      </c>
      <c r="E176" s="91">
        <f>ROUND(((E177+E178+E180+E179)/1000),5)</f>
        <v>1.53209</v>
      </c>
      <c r="F176" s="91">
        <f>ROUND(((F177+F178+F180+F179)/1000),5)</f>
        <v>1.50898</v>
      </c>
      <c r="G176" s="91">
        <f t="shared" ref="G176:AA176" si="99">ROUND(((G177+G178+G180+G179)/1000),5)</f>
        <v>1.5163800000000001</v>
      </c>
      <c r="H176" s="91">
        <f t="shared" si="99"/>
        <v>1.5544800000000001</v>
      </c>
      <c r="I176" s="91">
        <f t="shared" si="99"/>
        <v>1.6688000000000001</v>
      </c>
      <c r="J176" s="91">
        <f t="shared" si="99"/>
        <v>1.8393999999999999</v>
      </c>
      <c r="K176" s="91">
        <f t="shared" si="99"/>
        <v>2.1217600000000001</v>
      </c>
      <c r="L176" s="91">
        <f t="shared" si="99"/>
        <v>2.3074400000000002</v>
      </c>
      <c r="M176" s="91">
        <f t="shared" si="99"/>
        <v>2.3650500000000001</v>
      </c>
      <c r="N176" s="91">
        <f t="shared" si="99"/>
        <v>2.38001</v>
      </c>
      <c r="O176" s="91">
        <f t="shared" si="99"/>
        <v>2.4088699999999998</v>
      </c>
      <c r="P176" s="91">
        <f t="shared" si="99"/>
        <v>2.3881999999999999</v>
      </c>
      <c r="Q176" s="91">
        <f t="shared" si="99"/>
        <v>2.37392</v>
      </c>
      <c r="R176" s="91">
        <f t="shared" si="99"/>
        <v>2.36429</v>
      </c>
      <c r="S176" s="91">
        <f t="shared" si="99"/>
        <v>2.3064399999999998</v>
      </c>
      <c r="T176" s="91">
        <f t="shared" si="99"/>
        <v>2.2729200000000001</v>
      </c>
      <c r="U176" s="91">
        <f t="shared" si="99"/>
        <v>2.3222399999999999</v>
      </c>
      <c r="V176" s="91">
        <f t="shared" si="99"/>
        <v>2.3544800000000001</v>
      </c>
      <c r="W176" s="91">
        <f t="shared" si="99"/>
        <v>2.34816</v>
      </c>
      <c r="X176" s="91">
        <f t="shared" si="99"/>
        <v>2.16947</v>
      </c>
      <c r="Y176" s="91">
        <f t="shared" si="99"/>
        <v>2.0629599999999999</v>
      </c>
      <c r="Z176" s="91">
        <f t="shared" si="99"/>
        <v>1.82473</v>
      </c>
      <c r="AA176" s="91">
        <f t="shared" si="99"/>
        <v>1.68553</v>
      </c>
    </row>
    <row r="177" spans="1:27" ht="12.75" hidden="1" customHeight="1" outlineLevel="1" x14ac:dyDescent="0.3">
      <c r="A177" s="99" t="s">
        <v>2450</v>
      </c>
      <c r="B177" s="63" t="s">
        <v>238</v>
      </c>
      <c r="C177" s="43" t="s">
        <v>79</v>
      </c>
      <c r="D177" s="44">
        <v>1305.6099999999999</v>
      </c>
      <c r="E177" s="44">
        <v>1197.81</v>
      </c>
      <c r="F177" s="44">
        <v>1174.7</v>
      </c>
      <c r="G177" s="44">
        <v>1182.0999999999999</v>
      </c>
      <c r="H177" s="44">
        <v>1220.2</v>
      </c>
      <c r="I177" s="44">
        <v>1334.52</v>
      </c>
      <c r="J177" s="44">
        <v>1505.12</v>
      </c>
      <c r="K177" s="44">
        <v>1787.48</v>
      </c>
      <c r="L177" s="44">
        <v>1973.16</v>
      </c>
      <c r="M177" s="44">
        <v>2030.77</v>
      </c>
      <c r="N177" s="44">
        <v>2045.73</v>
      </c>
      <c r="O177" s="44">
        <v>2074.59</v>
      </c>
      <c r="P177" s="44">
        <v>2053.92</v>
      </c>
      <c r="Q177" s="44">
        <v>2039.64</v>
      </c>
      <c r="R177" s="44">
        <v>2030.01</v>
      </c>
      <c r="S177" s="44">
        <v>1972.16</v>
      </c>
      <c r="T177" s="44">
        <v>1938.64</v>
      </c>
      <c r="U177" s="44">
        <v>1987.96</v>
      </c>
      <c r="V177" s="44">
        <v>2020.2</v>
      </c>
      <c r="W177" s="44">
        <v>2013.88</v>
      </c>
      <c r="X177" s="44">
        <v>1835.19</v>
      </c>
      <c r="Y177" s="44">
        <v>1728.68</v>
      </c>
      <c r="Z177" s="44">
        <v>1490.45</v>
      </c>
      <c r="AA177" s="44">
        <v>1351.25</v>
      </c>
    </row>
    <row r="178" spans="1:27" ht="12.75" hidden="1" customHeight="1" outlineLevel="1" x14ac:dyDescent="0.3">
      <c r="A178" s="99" t="s">
        <v>2451</v>
      </c>
      <c r="B178" s="63" t="s">
        <v>90</v>
      </c>
      <c r="C178" s="43" t="s">
        <v>79</v>
      </c>
      <c r="D178" s="44">
        <f>$D$158</f>
        <v>113.12</v>
      </c>
      <c r="E178" s="44">
        <f>$D$158</f>
        <v>113.12</v>
      </c>
      <c r="F178" s="44">
        <f t="shared" ref="F178:AA178" si="100">$D$158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3">
      <c r="A179" s="99" t="s">
        <v>2452</v>
      </c>
      <c r="B179" s="63" t="s">
        <v>83</v>
      </c>
      <c r="C179" s="43" t="s">
        <v>79</v>
      </c>
      <c r="D179" s="44">
        <v>4.8</v>
      </c>
      <c r="E179" s="44">
        <v>4.8</v>
      </c>
      <c r="F179" s="44">
        <v>4.8</v>
      </c>
      <c r="G179" s="44">
        <v>4.8</v>
      </c>
      <c r="H179" s="44">
        <v>4.8</v>
      </c>
      <c r="I179" s="44">
        <v>4.8</v>
      </c>
      <c r="J179" s="44">
        <v>4.8</v>
      </c>
      <c r="K179" s="44">
        <v>4.8</v>
      </c>
      <c r="L179" s="44">
        <v>4.8</v>
      </c>
      <c r="M179" s="44">
        <v>4.8</v>
      </c>
      <c r="N179" s="44">
        <v>4.8</v>
      </c>
      <c r="O179" s="44">
        <v>4.8</v>
      </c>
      <c r="P179" s="44">
        <v>4.8</v>
      </c>
      <c r="Q179" s="44">
        <v>4.8</v>
      </c>
      <c r="R179" s="44">
        <v>4.8</v>
      </c>
      <c r="S179" s="44">
        <v>4.8</v>
      </c>
      <c r="T179" s="44">
        <v>4.8</v>
      </c>
      <c r="U179" s="44">
        <v>4.8</v>
      </c>
      <c r="V179" s="44">
        <v>4.8</v>
      </c>
      <c r="W179" s="44">
        <v>4.8</v>
      </c>
      <c r="X179" s="44">
        <v>4.8</v>
      </c>
      <c r="Y179" s="44">
        <v>4.8</v>
      </c>
      <c r="Z179" s="44">
        <v>4.8</v>
      </c>
      <c r="AA179" s="44">
        <v>4.8</v>
      </c>
    </row>
    <row r="180" spans="1:27" ht="12.75" hidden="1" customHeight="1" outlineLevel="1" x14ac:dyDescent="0.3">
      <c r="A180" s="99" t="s">
        <v>2453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3">
      <c r="A181" s="98" t="s">
        <v>2454</v>
      </c>
      <c r="B181" s="28" t="str">
        <f>"06"&amp;"."&amp;$B$753&amp;"."&amp;$B$754</f>
        <v>06.02.2024</v>
      </c>
      <c r="C181" s="90" t="s">
        <v>76</v>
      </c>
      <c r="D181" s="91">
        <f>ROUND(((D182+D183+D185+D184)/1000),5)</f>
        <v>1.58544</v>
      </c>
      <c r="E181" s="91">
        <f>ROUND(((E182+E183+E185+E184)/1000),5)</f>
        <v>1.52644</v>
      </c>
      <c r="F181" s="91">
        <f>ROUND(((F182+F183+F185+F184)/1000),5)</f>
        <v>1.49712</v>
      </c>
      <c r="G181" s="91">
        <f t="shared" ref="G181:AA181" si="102">ROUND(((G182+G183+G185+G184)/1000),5)</f>
        <v>1.4853799999999999</v>
      </c>
      <c r="H181" s="91">
        <f t="shared" si="102"/>
        <v>1.5314099999999999</v>
      </c>
      <c r="I181" s="91">
        <f t="shared" si="102"/>
        <v>1.59449</v>
      </c>
      <c r="J181" s="91">
        <f t="shared" si="102"/>
        <v>1.76013</v>
      </c>
      <c r="K181" s="91">
        <f t="shared" si="102"/>
        <v>2.0108299999999999</v>
      </c>
      <c r="L181" s="91">
        <f t="shared" si="102"/>
        <v>2.1700900000000001</v>
      </c>
      <c r="M181" s="91">
        <f t="shared" si="102"/>
        <v>2.2044199999999998</v>
      </c>
      <c r="N181" s="91">
        <f t="shared" si="102"/>
        <v>2.2265199999999998</v>
      </c>
      <c r="O181" s="91">
        <f t="shared" si="102"/>
        <v>2.2588900000000001</v>
      </c>
      <c r="P181" s="91">
        <f t="shared" si="102"/>
        <v>2.2320600000000002</v>
      </c>
      <c r="Q181" s="91">
        <f t="shared" si="102"/>
        <v>2.25475</v>
      </c>
      <c r="R181" s="91">
        <f t="shared" si="102"/>
        <v>2.2407300000000001</v>
      </c>
      <c r="S181" s="91">
        <f t="shared" si="102"/>
        <v>2.1954400000000001</v>
      </c>
      <c r="T181" s="91">
        <f t="shared" si="102"/>
        <v>2.1739899999999999</v>
      </c>
      <c r="U181" s="91">
        <f t="shared" si="102"/>
        <v>2.2122299999999999</v>
      </c>
      <c r="V181" s="91">
        <f t="shared" si="102"/>
        <v>2.21739</v>
      </c>
      <c r="W181" s="91">
        <f t="shared" si="102"/>
        <v>2.2272500000000002</v>
      </c>
      <c r="X181" s="91">
        <f t="shared" si="102"/>
        <v>2.1329500000000001</v>
      </c>
      <c r="Y181" s="91">
        <f t="shared" si="102"/>
        <v>2.036</v>
      </c>
      <c r="Z181" s="91">
        <f t="shared" si="102"/>
        <v>1.8236600000000001</v>
      </c>
      <c r="AA181" s="91">
        <f t="shared" si="102"/>
        <v>1.6065700000000001</v>
      </c>
    </row>
    <row r="182" spans="1:27" ht="12.75" hidden="1" customHeight="1" outlineLevel="1" x14ac:dyDescent="0.3">
      <c r="A182" s="99" t="s">
        <v>2455</v>
      </c>
      <c r="B182" s="63" t="s">
        <v>238</v>
      </c>
      <c r="C182" s="43" t="s">
        <v>79</v>
      </c>
      <c r="D182" s="44">
        <v>1251.1600000000001</v>
      </c>
      <c r="E182" s="44">
        <v>1192.1600000000001</v>
      </c>
      <c r="F182" s="44">
        <v>1162.8399999999999</v>
      </c>
      <c r="G182" s="44">
        <v>1151.0999999999999</v>
      </c>
      <c r="H182" s="44">
        <v>1197.1300000000001</v>
      </c>
      <c r="I182" s="44">
        <v>1260.21</v>
      </c>
      <c r="J182" s="44">
        <v>1425.85</v>
      </c>
      <c r="K182" s="44">
        <v>1676.55</v>
      </c>
      <c r="L182" s="44">
        <v>1835.81</v>
      </c>
      <c r="M182" s="44">
        <v>1870.14</v>
      </c>
      <c r="N182" s="44">
        <v>1892.24</v>
      </c>
      <c r="O182" s="44">
        <v>1924.61</v>
      </c>
      <c r="P182" s="44">
        <v>1897.78</v>
      </c>
      <c r="Q182" s="44">
        <v>1920.47</v>
      </c>
      <c r="R182" s="44">
        <v>1906.45</v>
      </c>
      <c r="S182" s="44">
        <v>1861.16</v>
      </c>
      <c r="T182" s="44">
        <v>1839.71</v>
      </c>
      <c r="U182" s="44">
        <v>1877.95</v>
      </c>
      <c r="V182" s="44">
        <v>1883.11</v>
      </c>
      <c r="W182" s="44">
        <v>1892.97</v>
      </c>
      <c r="X182" s="44">
        <v>1798.67</v>
      </c>
      <c r="Y182" s="44">
        <v>1701.72</v>
      </c>
      <c r="Z182" s="44">
        <v>1489.38</v>
      </c>
      <c r="AA182" s="44">
        <v>1272.29</v>
      </c>
    </row>
    <row r="183" spans="1:27" ht="12.75" hidden="1" customHeight="1" outlineLevel="1" x14ac:dyDescent="0.3">
      <c r="A183" s="99" t="s">
        <v>2456</v>
      </c>
      <c r="B183" s="63" t="s">
        <v>90</v>
      </c>
      <c r="C183" s="43" t="s">
        <v>79</v>
      </c>
      <c r="D183" s="44">
        <f>$D$158</f>
        <v>113.12</v>
      </c>
      <c r="E183" s="44">
        <f>$D$158</f>
        <v>113.12</v>
      </c>
      <c r="F183" s="44">
        <f t="shared" ref="F183:AA183" si="103">$D$158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3">
      <c r="A184" s="99" t="s">
        <v>2457</v>
      </c>
      <c r="B184" s="63" t="s">
        <v>83</v>
      </c>
      <c r="C184" s="43" t="s">
        <v>79</v>
      </c>
      <c r="D184" s="44">
        <v>4.8</v>
      </c>
      <c r="E184" s="44">
        <v>4.8</v>
      </c>
      <c r="F184" s="44">
        <v>4.8</v>
      </c>
      <c r="G184" s="44">
        <v>4.8</v>
      </c>
      <c r="H184" s="44">
        <v>4.8</v>
      </c>
      <c r="I184" s="44">
        <v>4.8</v>
      </c>
      <c r="J184" s="44">
        <v>4.8</v>
      </c>
      <c r="K184" s="44">
        <v>4.8</v>
      </c>
      <c r="L184" s="44">
        <v>4.8</v>
      </c>
      <c r="M184" s="44">
        <v>4.8</v>
      </c>
      <c r="N184" s="44">
        <v>4.8</v>
      </c>
      <c r="O184" s="44">
        <v>4.8</v>
      </c>
      <c r="P184" s="44">
        <v>4.8</v>
      </c>
      <c r="Q184" s="44">
        <v>4.8</v>
      </c>
      <c r="R184" s="44">
        <v>4.8</v>
      </c>
      <c r="S184" s="44">
        <v>4.8</v>
      </c>
      <c r="T184" s="44">
        <v>4.8</v>
      </c>
      <c r="U184" s="44">
        <v>4.8</v>
      </c>
      <c r="V184" s="44">
        <v>4.8</v>
      </c>
      <c r="W184" s="44">
        <v>4.8</v>
      </c>
      <c r="X184" s="44">
        <v>4.8</v>
      </c>
      <c r="Y184" s="44">
        <v>4.8</v>
      </c>
      <c r="Z184" s="44">
        <v>4.8</v>
      </c>
      <c r="AA184" s="44">
        <v>4.8</v>
      </c>
    </row>
    <row r="185" spans="1:27" ht="12.75" hidden="1" customHeight="1" outlineLevel="1" x14ac:dyDescent="0.3">
      <c r="A185" s="99" t="s">
        <v>2458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3">
      <c r="A186" s="98" t="s">
        <v>2459</v>
      </c>
      <c r="B186" s="28" t="str">
        <f>"07"&amp;"."&amp;$B$753&amp;"."&amp;$B$754</f>
        <v>07.02.2024</v>
      </c>
      <c r="C186" s="90" t="s">
        <v>76</v>
      </c>
      <c r="D186" s="91">
        <f>ROUND(((D187+D188+D190+D189)/1000),5)</f>
        <v>1.60622</v>
      </c>
      <c r="E186" s="91">
        <f>ROUND(((E187+E188+E190+E189)/1000),5)</f>
        <v>1.55053</v>
      </c>
      <c r="F186" s="91">
        <f>ROUND(((F187+F188+F190+F189)/1000),5)</f>
        <v>1.5119899999999999</v>
      </c>
      <c r="G186" s="91">
        <f t="shared" ref="G186:AA186" si="105">ROUND(((G187+G188+G190+G189)/1000),5)</f>
        <v>1.50688</v>
      </c>
      <c r="H186" s="91">
        <f t="shared" si="105"/>
        <v>1.54111</v>
      </c>
      <c r="I186" s="91">
        <f t="shared" si="105"/>
        <v>1.59823</v>
      </c>
      <c r="J186" s="91">
        <f t="shared" si="105"/>
        <v>1.78487</v>
      </c>
      <c r="K186" s="91">
        <f t="shared" si="105"/>
        <v>2.0605099999999998</v>
      </c>
      <c r="L186" s="91">
        <f t="shared" si="105"/>
        <v>2.2220399999999998</v>
      </c>
      <c r="M186" s="91">
        <f t="shared" si="105"/>
        <v>2.2793999999999999</v>
      </c>
      <c r="N186" s="91">
        <f t="shared" si="105"/>
        <v>2.31419</v>
      </c>
      <c r="O186" s="91">
        <f t="shared" si="105"/>
        <v>2.3510200000000001</v>
      </c>
      <c r="P186" s="91">
        <f t="shared" si="105"/>
        <v>2.31677</v>
      </c>
      <c r="Q186" s="91">
        <f t="shared" si="105"/>
        <v>2.3456800000000002</v>
      </c>
      <c r="R186" s="91">
        <f t="shared" si="105"/>
        <v>2.3456000000000001</v>
      </c>
      <c r="S186" s="91">
        <f t="shared" si="105"/>
        <v>2.2614899999999998</v>
      </c>
      <c r="T186" s="91">
        <f t="shared" si="105"/>
        <v>2.2308599999999998</v>
      </c>
      <c r="U186" s="91">
        <f t="shared" si="105"/>
        <v>2.2697500000000002</v>
      </c>
      <c r="V186" s="91">
        <f t="shared" si="105"/>
        <v>2.2569400000000002</v>
      </c>
      <c r="W186" s="91">
        <f t="shared" si="105"/>
        <v>2.2786599999999999</v>
      </c>
      <c r="X186" s="91">
        <f t="shared" si="105"/>
        <v>2.1784599999999998</v>
      </c>
      <c r="Y186" s="91">
        <f t="shared" si="105"/>
        <v>2.0853799999999998</v>
      </c>
      <c r="Z186" s="91">
        <f t="shared" si="105"/>
        <v>1.8371599999999999</v>
      </c>
      <c r="AA186" s="91">
        <f t="shared" si="105"/>
        <v>1.6376200000000001</v>
      </c>
    </row>
    <row r="187" spans="1:27" ht="12.75" hidden="1" customHeight="1" outlineLevel="1" x14ac:dyDescent="0.3">
      <c r="A187" s="99" t="s">
        <v>2460</v>
      </c>
      <c r="B187" s="63" t="s">
        <v>238</v>
      </c>
      <c r="C187" s="43" t="s">
        <v>79</v>
      </c>
      <c r="D187" s="44">
        <v>1271.94</v>
      </c>
      <c r="E187" s="44">
        <v>1216.25</v>
      </c>
      <c r="F187" s="44">
        <v>1177.71</v>
      </c>
      <c r="G187" s="44">
        <v>1172.5999999999999</v>
      </c>
      <c r="H187" s="44">
        <v>1206.83</v>
      </c>
      <c r="I187" s="44">
        <v>1263.95</v>
      </c>
      <c r="J187" s="44">
        <v>1450.59</v>
      </c>
      <c r="K187" s="44">
        <v>1726.23</v>
      </c>
      <c r="L187" s="44">
        <v>1887.76</v>
      </c>
      <c r="M187" s="44">
        <v>1945.12</v>
      </c>
      <c r="N187" s="44">
        <v>1979.91</v>
      </c>
      <c r="O187" s="44">
        <v>2016.74</v>
      </c>
      <c r="P187" s="44">
        <v>1982.49</v>
      </c>
      <c r="Q187" s="44">
        <v>2011.4</v>
      </c>
      <c r="R187" s="44">
        <v>2011.32</v>
      </c>
      <c r="S187" s="44">
        <v>1927.21</v>
      </c>
      <c r="T187" s="44">
        <v>1896.58</v>
      </c>
      <c r="U187" s="44">
        <v>1935.47</v>
      </c>
      <c r="V187" s="44">
        <v>1922.66</v>
      </c>
      <c r="W187" s="44">
        <v>1944.38</v>
      </c>
      <c r="X187" s="44">
        <v>1844.18</v>
      </c>
      <c r="Y187" s="44">
        <v>1751.1</v>
      </c>
      <c r="Z187" s="44">
        <v>1502.88</v>
      </c>
      <c r="AA187" s="44">
        <v>1303.3399999999999</v>
      </c>
    </row>
    <row r="188" spans="1:27" ht="12.75" hidden="1" customHeight="1" outlineLevel="1" x14ac:dyDescent="0.3">
      <c r="A188" s="99" t="s">
        <v>2461</v>
      </c>
      <c r="B188" s="63" t="s">
        <v>90</v>
      </c>
      <c r="C188" s="43" t="s">
        <v>79</v>
      </c>
      <c r="D188" s="44">
        <f>$D$158</f>
        <v>113.12</v>
      </c>
      <c r="E188" s="44">
        <f>$D$158</f>
        <v>113.12</v>
      </c>
      <c r="F188" s="44">
        <f t="shared" ref="F188:AA188" si="106">$D$158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3">
      <c r="A189" s="99" t="s">
        <v>2462</v>
      </c>
      <c r="B189" s="63" t="s">
        <v>83</v>
      </c>
      <c r="C189" s="43" t="s">
        <v>79</v>
      </c>
      <c r="D189" s="44">
        <v>4.8</v>
      </c>
      <c r="E189" s="44">
        <v>4.8</v>
      </c>
      <c r="F189" s="44">
        <v>4.8</v>
      </c>
      <c r="G189" s="44">
        <v>4.8</v>
      </c>
      <c r="H189" s="44">
        <v>4.8</v>
      </c>
      <c r="I189" s="44">
        <v>4.8</v>
      </c>
      <c r="J189" s="44">
        <v>4.8</v>
      </c>
      <c r="K189" s="44">
        <v>4.8</v>
      </c>
      <c r="L189" s="44">
        <v>4.8</v>
      </c>
      <c r="M189" s="44">
        <v>4.8</v>
      </c>
      <c r="N189" s="44">
        <v>4.8</v>
      </c>
      <c r="O189" s="44">
        <v>4.8</v>
      </c>
      <c r="P189" s="44">
        <v>4.8</v>
      </c>
      <c r="Q189" s="44">
        <v>4.8</v>
      </c>
      <c r="R189" s="44">
        <v>4.8</v>
      </c>
      <c r="S189" s="44">
        <v>4.8</v>
      </c>
      <c r="T189" s="44">
        <v>4.8</v>
      </c>
      <c r="U189" s="44">
        <v>4.8</v>
      </c>
      <c r="V189" s="44">
        <v>4.8</v>
      </c>
      <c r="W189" s="44">
        <v>4.8</v>
      </c>
      <c r="X189" s="44">
        <v>4.8</v>
      </c>
      <c r="Y189" s="44">
        <v>4.8</v>
      </c>
      <c r="Z189" s="44">
        <v>4.8</v>
      </c>
      <c r="AA189" s="44">
        <v>4.8</v>
      </c>
    </row>
    <row r="190" spans="1:27" ht="12.75" hidden="1" customHeight="1" outlineLevel="1" x14ac:dyDescent="0.3">
      <c r="A190" s="99" t="s">
        <v>2463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3">
      <c r="A191" s="98" t="s">
        <v>2464</v>
      </c>
      <c r="B191" s="28" t="str">
        <f>"08"&amp;"."&amp;$B$753&amp;"."&amp;$B$754</f>
        <v>08.02.2024</v>
      </c>
      <c r="C191" s="90" t="s">
        <v>76</v>
      </c>
      <c r="D191" s="91">
        <f>ROUND(((D192+D193+D195+D194)/1000),5)</f>
        <v>1.60632</v>
      </c>
      <c r="E191" s="91">
        <f>ROUND(((E192+E193+E195+E194)/1000),5)</f>
        <v>1.52115</v>
      </c>
      <c r="F191" s="91">
        <f>ROUND(((F192+F193+F195+F194)/1000),5)</f>
        <v>1.4886200000000001</v>
      </c>
      <c r="G191" s="91">
        <f t="shared" ref="G191:AA191" si="108">ROUND(((G192+G193+G195+G194)/1000),5)</f>
        <v>1.4802</v>
      </c>
      <c r="H191" s="91">
        <f t="shared" si="108"/>
        <v>1.5133399999999999</v>
      </c>
      <c r="I191" s="91">
        <f t="shared" si="108"/>
        <v>1.6306700000000001</v>
      </c>
      <c r="J191" s="91">
        <f t="shared" si="108"/>
        <v>1.8398699999999999</v>
      </c>
      <c r="K191" s="91">
        <f t="shared" si="108"/>
        <v>2.1347700000000001</v>
      </c>
      <c r="L191" s="91">
        <f t="shared" si="108"/>
        <v>2.2568999999999999</v>
      </c>
      <c r="M191" s="91">
        <f t="shared" si="108"/>
        <v>2.3444500000000001</v>
      </c>
      <c r="N191" s="91">
        <f t="shared" si="108"/>
        <v>2.41161</v>
      </c>
      <c r="O191" s="91">
        <f t="shared" si="108"/>
        <v>2.42788</v>
      </c>
      <c r="P191" s="91">
        <f t="shared" si="108"/>
        <v>2.4000300000000001</v>
      </c>
      <c r="Q191" s="91">
        <f t="shared" si="108"/>
        <v>2.4067400000000001</v>
      </c>
      <c r="R191" s="91">
        <f t="shared" si="108"/>
        <v>2.3932099999999998</v>
      </c>
      <c r="S191" s="91">
        <f t="shared" si="108"/>
        <v>2.3299400000000001</v>
      </c>
      <c r="T191" s="91">
        <f t="shared" si="108"/>
        <v>2.4084500000000002</v>
      </c>
      <c r="U191" s="91">
        <f t="shared" si="108"/>
        <v>2.4405700000000001</v>
      </c>
      <c r="V191" s="91">
        <f t="shared" si="108"/>
        <v>2.5301300000000002</v>
      </c>
      <c r="W191" s="91">
        <f t="shared" si="108"/>
        <v>2.3766799999999999</v>
      </c>
      <c r="X191" s="91">
        <f t="shared" si="108"/>
        <v>2.2995000000000001</v>
      </c>
      <c r="Y191" s="91">
        <f t="shared" si="108"/>
        <v>2.1764899999999998</v>
      </c>
      <c r="Z191" s="91">
        <f t="shared" si="108"/>
        <v>2.0338099999999999</v>
      </c>
      <c r="AA191" s="91">
        <f t="shared" si="108"/>
        <v>1.7793600000000001</v>
      </c>
    </row>
    <row r="192" spans="1:27" ht="12.75" hidden="1" customHeight="1" outlineLevel="1" x14ac:dyDescent="0.3">
      <c r="A192" s="99" t="s">
        <v>2465</v>
      </c>
      <c r="B192" s="63" t="s">
        <v>238</v>
      </c>
      <c r="C192" s="43" t="s">
        <v>79</v>
      </c>
      <c r="D192" s="44">
        <v>1272.04</v>
      </c>
      <c r="E192" s="44">
        <v>1186.8699999999999</v>
      </c>
      <c r="F192" s="44">
        <v>1154.3399999999999</v>
      </c>
      <c r="G192" s="44">
        <v>1145.92</v>
      </c>
      <c r="H192" s="44">
        <v>1179.06</v>
      </c>
      <c r="I192" s="44">
        <v>1296.3900000000001</v>
      </c>
      <c r="J192" s="44">
        <v>1505.59</v>
      </c>
      <c r="K192" s="44">
        <v>1800.49</v>
      </c>
      <c r="L192" s="44">
        <v>1922.62</v>
      </c>
      <c r="M192" s="44">
        <v>2010.17</v>
      </c>
      <c r="N192" s="44">
        <v>2077.33</v>
      </c>
      <c r="O192" s="44">
        <v>2093.6</v>
      </c>
      <c r="P192" s="44">
        <v>2065.75</v>
      </c>
      <c r="Q192" s="44">
        <v>2072.46</v>
      </c>
      <c r="R192" s="44">
        <v>2058.9299999999998</v>
      </c>
      <c r="S192" s="44">
        <v>1995.66</v>
      </c>
      <c r="T192" s="44">
        <v>2074.17</v>
      </c>
      <c r="U192" s="44">
        <v>2106.29</v>
      </c>
      <c r="V192" s="44">
        <v>2195.85</v>
      </c>
      <c r="W192" s="44">
        <v>2042.4</v>
      </c>
      <c r="X192" s="44">
        <v>1965.22</v>
      </c>
      <c r="Y192" s="44">
        <v>1842.21</v>
      </c>
      <c r="Z192" s="44">
        <v>1699.53</v>
      </c>
      <c r="AA192" s="44">
        <v>1445.08</v>
      </c>
    </row>
    <row r="193" spans="1:27" ht="12.75" hidden="1" customHeight="1" outlineLevel="1" x14ac:dyDescent="0.3">
      <c r="A193" s="99" t="s">
        <v>2466</v>
      </c>
      <c r="B193" s="63" t="s">
        <v>90</v>
      </c>
      <c r="C193" s="43" t="s">
        <v>79</v>
      </c>
      <c r="D193" s="44">
        <f>$D$158</f>
        <v>113.12</v>
      </c>
      <c r="E193" s="44">
        <f>$D$158</f>
        <v>113.12</v>
      </c>
      <c r="F193" s="44">
        <f t="shared" ref="F193:AA193" si="109">$D$158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3">
      <c r="A194" s="99" t="s">
        <v>2467</v>
      </c>
      <c r="B194" s="63" t="s">
        <v>83</v>
      </c>
      <c r="C194" s="43" t="s">
        <v>79</v>
      </c>
      <c r="D194" s="44">
        <v>4.8</v>
      </c>
      <c r="E194" s="44">
        <v>4.8</v>
      </c>
      <c r="F194" s="44">
        <v>4.8</v>
      </c>
      <c r="G194" s="44">
        <v>4.8</v>
      </c>
      <c r="H194" s="44">
        <v>4.8</v>
      </c>
      <c r="I194" s="44">
        <v>4.8</v>
      </c>
      <c r="J194" s="44">
        <v>4.8</v>
      </c>
      <c r="K194" s="44">
        <v>4.8</v>
      </c>
      <c r="L194" s="44">
        <v>4.8</v>
      </c>
      <c r="M194" s="44">
        <v>4.8</v>
      </c>
      <c r="N194" s="44">
        <v>4.8</v>
      </c>
      <c r="O194" s="44">
        <v>4.8</v>
      </c>
      <c r="P194" s="44">
        <v>4.8</v>
      </c>
      <c r="Q194" s="44">
        <v>4.8</v>
      </c>
      <c r="R194" s="44">
        <v>4.8</v>
      </c>
      <c r="S194" s="44">
        <v>4.8</v>
      </c>
      <c r="T194" s="44">
        <v>4.8</v>
      </c>
      <c r="U194" s="44">
        <v>4.8</v>
      </c>
      <c r="V194" s="44">
        <v>4.8</v>
      </c>
      <c r="W194" s="44">
        <v>4.8</v>
      </c>
      <c r="X194" s="44">
        <v>4.8</v>
      </c>
      <c r="Y194" s="44">
        <v>4.8</v>
      </c>
      <c r="Z194" s="44">
        <v>4.8</v>
      </c>
      <c r="AA194" s="44">
        <v>4.8</v>
      </c>
    </row>
    <row r="195" spans="1:27" ht="12.75" hidden="1" customHeight="1" outlineLevel="1" x14ac:dyDescent="0.3">
      <c r="A195" s="99" t="s">
        <v>2468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3">
      <c r="A196" s="98" t="s">
        <v>2469</v>
      </c>
      <c r="B196" s="28" t="str">
        <f>"09"&amp;"."&amp;$B$753&amp;"."&amp;$B$754</f>
        <v>09.02.2024</v>
      </c>
      <c r="C196" s="90" t="s">
        <v>76</v>
      </c>
      <c r="D196" s="91">
        <f>ROUND(((D197+D198+D200+D199)/1000),5)</f>
        <v>1.6441399999999999</v>
      </c>
      <c r="E196" s="91">
        <f>ROUND(((E197+E198+E200+E199)/1000),5)</f>
        <v>1.53515</v>
      </c>
      <c r="F196" s="91">
        <f>ROUND(((F197+F198+F200+F199)/1000),5)</f>
        <v>1.5093700000000001</v>
      </c>
      <c r="G196" s="91">
        <f t="shared" ref="G196:AA196" si="111">ROUND(((G197+G198+G200+G199)/1000),5)</f>
        <v>1.50915</v>
      </c>
      <c r="H196" s="91">
        <f t="shared" si="111"/>
        <v>1.5197400000000001</v>
      </c>
      <c r="I196" s="91">
        <f t="shared" si="111"/>
        <v>1.6600200000000001</v>
      </c>
      <c r="J196" s="91">
        <f t="shared" si="111"/>
        <v>1.8978200000000001</v>
      </c>
      <c r="K196" s="91">
        <f t="shared" si="111"/>
        <v>2.17083</v>
      </c>
      <c r="L196" s="91">
        <f t="shared" si="111"/>
        <v>2.3082600000000002</v>
      </c>
      <c r="M196" s="91">
        <f t="shared" si="111"/>
        <v>2.4387799999999999</v>
      </c>
      <c r="N196" s="91">
        <f t="shared" si="111"/>
        <v>2.5104899999999999</v>
      </c>
      <c r="O196" s="91">
        <f t="shared" si="111"/>
        <v>2.4092199999999999</v>
      </c>
      <c r="P196" s="91">
        <f t="shared" si="111"/>
        <v>2.37967</v>
      </c>
      <c r="Q196" s="91">
        <f t="shared" si="111"/>
        <v>2.3858000000000001</v>
      </c>
      <c r="R196" s="91">
        <f t="shared" si="111"/>
        <v>2.3725200000000002</v>
      </c>
      <c r="S196" s="91">
        <f t="shared" si="111"/>
        <v>2.3816600000000001</v>
      </c>
      <c r="T196" s="91">
        <f t="shared" si="111"/>
        <v>2.4287100000000001</v>
      </c>
      <c r="U196" s="91">
        <f t="shared" si="111"/>
        <v>2.4576600000000002</v>
      </c>
      <c r="V196" s="91">
        <f t="shared" si="111"/>
        <v>2.5209800000000002</v>
      </c>
      <c r="W196" s="91">
        <f t="shared" si="111"/>
        <v>2.3416299999999999</v>
      </c>
      <c r="X196" s="91">
        <f t="shared" si="111"/>
        <v>2.2621799999999999</v>
      </c>
      <c r="Y196" s="91">
        <f t="shared" si="111"/>
        <v>2.1981199999999999</v>
      </c>
      <c r="Z196" s="91">
        <f t="shared" si="111"/>
        <v>2.06107</v>
      </c>
      <c r="AA196" s="91">
        <f t="shared" si="111"/>
        <v>1.8584000000000001</v>
      </c>
    </row>
    <row r="197" spans="1:27" ht="12.75" hidden="1" customHeight="1" outlineLevel="1" x14ac:dyDescent="0.3">
      <c r="A197" s="99" t="s">
        <v>2470</v>
      </c>
      <c r="B197" s="63" t="s">
        <v>238</v>
      </c>
      <c r="C197" s="43" t="s">
        <v>79</v>
      </c>
      <c r="D197" s="44">
        <v>1309.8599999999999</v>
      </c>
      <c r="E197" s="44">
        <v>1200.8699999999999</v>
      </c>
      <c r="F197" s="44">
        <v>1175.0899999999999</v>
      </c>
      <c r="G197" s="44">
        <v>1174.8699999999999</v>
      </c>
      <c r="H197" s="44">
        <v>1185.46</v>
      </c>
      <c r="I197" s="44">
        <v>1325.74</v>
      </c>
      <c r="J197" s="44">
        <v>1563.54</v>
      </c>
      <c r="K197" s="44">
        <v>1836.55</v>
      </c>
      <c r="L197" s="44">
        <v>1973.98</v>
      </c>
      <c r="M197" s="44">
        <v>2104.5</v>
      </c>
      <c r="N197" s="44">
        <v>2176.21</v>
      </c>
      <c r="O197" s="44">
        <v>2074.94</v>
      </c>
      <c r="P197" s="44">
        <v>2045.39</v>
      </c>
      <c r="Q197" s="44">
        <v>2051.52</v>
      </c>
      <c r="R197" s="44">
        <v>2038.24</v>
      </c>
      <c r="S197" s="44">
        <v>2047.38</v>
      </c>
      <c r="T197" s="44">
        <v>2094.4299999999998</v>
      </c>
      <c r="U197" s="44">
        <v>2123.38</v>
      </c>
      <c r="V197" s="44">
        <v>2186.6999999999998</v>
      </c>
      <c r="W197" s="44">
        <v>2007.35</v>
      </c>
      <c r="X197" s="44">
        <v>1927.9</v>
      </c>
      <c r="Y197" s="44">
        <v>1863.84</v>
      </c>
      <c r="Z197" s="44">
        <v>1726.79</v>
      </c>
      <c r="AA197" s="44">
        <v>1524.12</v>
      </c>
    </row>
    <row r="198" spans="1:27" ht="12.75" hidden="1" customHeight="1" outlineLevel="1" x14ac:dyDescent="0.3">
      <c r="A198" s="99" t="s">
        <v>2471</v>
      </c>
      <c r="B198" s="63" t="s">
        <v>90</v>
      </c>
      <c r="C198" s="43" t="s">
        <v>79</v>
      </c>
      <c r="D198" s="44">
        <f>$D$158</f>
        <v>113.12</v>
      </c>
      <c r="E198" s="44">
        <f>$D$158</f>
        <v>113.12</v>
      </c>
      <c r="F198" s="44">
        <f t="shared" ref="F198:AA198" si="112">$D$158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3">
      <c r="A199" s="99" t="s">
        <v>2472</v>
      </c>
      <c r="B199" s="63" t="s">
        <v>83</v>
      </c>
      <c r="C199" s="43" t="s">
        <v>79</v>
      </c>
      <c r="D199" s="44">
        <v>4.8</v>
      </c>
      <c r="E199" s="44">
        <v>4.8</v>
      </c>
      <c r="F199" s="44">
        <v>4.8</v>
      </c>
      <c r="G199" s="44">
        <v>4.8</v>
      </c>
      <c r="H199" s="44">
        <v>4.8</v>
      </c>
      <c r="I199" s="44">
        <v>4.8</v>
      </c>
      <c r="J199" s="44">
        <v>4.8</v>
      </c>
      <c r="K199" s="44">
        <v>4.8</v>
      </c>
      <c r="L199" s="44">
        <v>4.8</v>
      </c>
      <c r="M199" s="44">
        <v>4.8</v>
      </c>
      <c r="N199" s="44">
        <v>4.8</v>
      </c>
      <c r="O199" s="44">
        <v>4.8</v>
      </c>
      <c r="P199" s="44">
        <v>4.8</v>
      </c>
      <c r="Q199" s="44">
        <v>4.8</v>
      </c>
      <c r="R199" s="44">
        <v>4.8</v>
      </c>
      <c r="S199" s="44">
        <v>4.8</v>
      </c>
      <c r="T199" s="44">
        <v>4.8</v>
      </c>
      <c r="U199" s="44">
        <v>4.8</v>
      </c>
      <c r="V199" s="44">
        <v>4.8</v>
      </c>
      <c r="W199" s="44">
        <v>4.8</v>
      </c>
      <c r="X199" s="44">
        <v>4.8</v>
      </c>
      <c r="Y199" s="44">
        <v>4.8</v>
      </c>
      <c r="Z199" s="44">
        <v>4.8</v>
      </c>
      <c r="AA199" s="44">
        <v>4.8</v>
      </c>
    </row>
    <row r="200" spans="1:27" ht="12.75" hidden="1" customHeight="1" outlineLevel="1" x14ac:dyDescent="0.3">
      <c r="A200" s="99" t="s">
        <v>2473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3">
      <c r="A201" s="98" t="s">
        <v>2474</v>
      </c>
      <c r="B201" s="28" t="str">
        <f>"10"&amp;"."&amp;$B$753&amp;"."&amp;$B$754</f>
        <v>10.02.2024</v>
      </c>
      <c r="C201" s="90" t="s">
        <v>76</v>
      </c>
      <c r="D201" s="91">
        <f>ROUND(((D202+D203+D205+D204)/1000),5)</f>
        <v>1.77915</v>
      </c>
      <c r="E201" s="91">
        <f>ROUND(((E202+E203+E205+E204)/1000),5)</f>
        <v>1.6040000000000001</v>
      </c>
      <c r="F201" s="91">
        <f>ROUND(((F202+F203+F205+F204)/1000),5)</f>
        <v>1.5241800000000001</v>
      </c>
      <c r="G201" s="91">
        <f t="shared" ref="G201:AA201" si="114">ROUND(((G202+G203+G205+G204)/1000),5)</f>
        <v>1.51529</v>
      </c>
      <c r="H201" s="91">
        <f t="shared" si="114"/>
        <v>1.5236000000000001</v>
      </c>
      <c r="I201" s="91">
        <f t="shared" si="114"/>
        <v>1.6147899999999999</v>
      </c>
      <c r="J201" s="91">
        <f t="shared" si="114"/>
        <v>1.7258599999999999</v>
      </c>
      <c r="K201" s="91">
        <f t="shared" si="114"/>
        <v>1.96025</v>
      </c>
      <c r="L201" s="91">
        <f t="shared" si="114"/>
        <v>2.1458499999999998</v>
      </c>
      <c r="M201" s="91">
        <f t="shared" si="114"/>
        <v>2.22349</v>
      </c>
      <c r="N201" s="91">
        <f t="shared" si="114"/>
        <v>2.2934899999999998</v>
      </c>
      <c r="O201" s="91">
        <f t="shared" si="114"/>
        <v>2.3099500000000002</v>
      </c>
      <c r="P201" s="91">
        <f t="shared" si="114"/>
        <v>2.2923300000000002</v>
      </c>
      <c r="Q201" s="91">
        <f t="shared" si="114"/>
        <v>2.2798699999999998</v>
      </c>
      <c r="R201" s="91">
        <f t="shared" si="114"/>
        <v>2.2297199999999999</v>
      </c>
      <c r="S201" s="91">
        <f t="shared" si="114"/>
        <v>2.3016200000000002</v>
      </c>
      <c r="T201" s="91">
        <f t="shared" si="114"/>
        <v>2.3513700000000002</v>
      </c>
      <c r="U201" s="91">
        <f t="shared" si="114"/>
        <v>2.4030100000000001</v>
      </c>
      <c r="V201" s="91">
        <f t="shared" si="114"/>
        <v>2.5343499999999999</v>
      </c>
      <c r="W201" s="91">
        <f t="shared" si="114"/>
        <v>2.4011100000000001</v>
      </c>
      <c r="X201" s="91">
        <f t="shared" si="114"/>
        <v>2.2504300000000002</v>
      </c>
      <c r="Y201" s="91">
        <f t="shared" si="114"/>
        <v>2.1592199999999999</v>
      </c>
      <c r="Z201" s="91">
        <f t="shared" si="114"/>
        <v>2.0836600000000001</v>
      </c>
      <c r="AA201" s="91">
        <f t="shared" si="114"/>
        <v>1.8681700000000001</v>
      </c>
    </row>
    <row r="202" spans="1:27" ht="12.75" hidden="1" customHeight="1" outlineLevel="1" x14ac:dyDescent="0.3">
      <c r="A202" s="99" t="s">
        <v>2475</v>
      </c>
      <c r="B202" s="63" t="s">
        <v>238</v>
      </c>
      <c r="C202" s="43" t="s">
        <v>79</v>
      </c>
      <c r="D202" s="44">
        <v>1444.87</v>
      </c>
      <c r="E202" s="44">
        <v>1269.72</v>
      </c>
      <c r="F202" s="44">
        <v>1189.9000000000001</v>
      </c>
      <c r="G202" s="44">
        <v>1181.01</v>
      </c>
      <c r="H202" s="44">
        <v>1189.32</v>
      </c>
      <c r="I202" s="44">
        <v>1280.51</v>
      </c>
      <c r="J202" s="44">
        <v>1391.58</v>
      </c>
      <c r="K202" s="44">
        <v>1625.97</v>
      </c>
      <c r="L202" s="44">
        <v>1811.57</v>
      </c>
      <c r="M202" s="44">
        <v>1889.21</v>
      </c>
      <c r="N202" s="44">
        <v>1959.21</v>
      </c>
      <c r="O202" s="44">
        <v>1975.67</v>
      </c>
      <c r="P202" s="44">
        <v>1958.05</v>
      </c>
      <c r="Q202" s="44">
        <v>1945.59</v>
      </c>
      <c r="R202" s="44">
        <v>1895.44</v>
      </c>
      <c r="S202" s="44">
        <v>1967.34</v>
      </c>
      <c r="T202" s="44">
        <v>2017.09</v>
      </c>
      <c r="U202" s="44">
        <v>2068.73</v>
      </c>
      <c r="V202" s="44">
        <v>2200.0700000000002</v>
      </c>
      <c r="W202" s="44">
        <v>2066.83</v>
      </c>
      <c r="X202" s="44">
        <v>1916.15</v>
      </c>
      <c r="Y202" s="44">
        <v>1824.94</v>
      </c>
      <c r="Z202" s="44">
        <v>1749.38</v>
      </c>
      <c r="AA202" s="44">
        <v>1533.89</v>
      </c>
    </row>
    <row r="203" spans="1:27" ht="12.75" hidden="1" customHeight="1" outlineLevel="1" x14ac:dyDescent="0.3">
      <c r="A203" s="99" t="s">
        <v>2476</v>
      </c>
      <c r="B203" s="63" t="s">
        <v>90</v>
      </c>
      <c r="C203" s="43" t="s">
        <v>79</v>
      </c>
      <c r="D203" s="44">
        <f>$D$158</f>
        <v>113.12</v>
      </c>
      <c r="E203" s="44">
        <f>$D$158</f>
        <v>113.12</v>
      </c>
      <c r="F203" s="44">
        <f t="shared" ref="F203:AA203" si="115">$D$158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3">
      <c r="A204" s="99" t="s">
        <v>2477</v>
      </c>
      <c r="B204" s="63" t="s">
        <v>83</v>
      </c>
      <c r="C204" s="43" t="s">
        <v>79</v>
      </c>
      <c r="D204" s="44">
        <v>4.8</v>
      </c>
      <c r="E204" s="44">
        <v>4.8</v>
      </c>
      <c r="F204" s="44">
        <v>4.8</v>
      </c>
      <c r="G204" s="44">
        <v>4.8</v>
      </c>
      <c r="H204" s="44">
        <v>4.8</v>
      </c>
      <c r="I204" s="44">
        <v>4.8</v>
      </c>
      <c r="J204" s="44">
        <v>4.8</v>
      </c>
      <c r="K204" s="44">
        <v>4.8</v>
      </c>
      <c r="L204" s="44">
        <v>4.8</v>
      </c>
      <c r="M204" s="44">
        <v>4.8</v>
      </c>
      <c r="N204" s="44">
        <v>4.8</v>
      </c>
      <c r="O204" s="44">
        <v>4.8</v>
      </c>
      <c r="P204" s="44">
        <v>4.8</v>
      </c>
      <c r="Q204" s="44">
        <v>4.8</v>
      </c>
      <c r="R204" s="44">
        <v>4.8</v>
      </c>
      <c r="S204" s="44">
        <v>4.8</v>
      </c>
      <c r="T204" s="44">
        <v>4.8</v>
      </c>
      <c r="U204" s="44">
        <v>4.8</v>
      </c>
      <c r="V204" s="44">
        <v>4.8</v>
      </c>
      <c r="W204" s="44">
        <v>4.8</v>
      </c>
      <c r="X204" s="44">
        <v>4.8</v>
      </c>
      <c r="Y204" s="44">
        <v>4.8</v>
      </c>
      <c r="Z204" s="44">
        <v>4.8</v>
      </c>
      <c r="AA204" s="44">
        <v>4.8</v>
      </c>
    </row>
    <row r="205" spans="1:27" ht="12.75" hidden="1" customHeight="1" outlineLevel="1" x14ac:dyDescent="0.3">
      <c r="A205" s="99" t="s">
        <v>2478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3">
      <c r="A206" s="98" t="s">
        <v>2479</v>
      </c>
      <c r="B206" s="28" t="str">
        <f>"11"&amp;"."&amp;$B$753&amp;"."&amp;$B$754</f>
        <v>11.02.2024</v>
      </c>
      <c r="C206" s="90" t="s">
        <v>76</v>
      </c>
      <c r="D206" s="91">
        <f>ROUND(((D207+D208+D210+D209)/1000),5)</f>
        <v>1.7748999999999999</v>
      </c>
      <c r="E206" s="91">
        <f>ROUND(((E207+E208+E210+E209)/1000),5)</f>
        <v>1.6151</v>
      </c>
      <c r="F206" s="91">
        <f>ROUND(((F207+F208+F210+F209)/1000),5)</f>
        <v>1.54017</v>
      </c>
      <c r="G206" s="91">
        <f t="shared" ref="G206:AA206" si="117">ROUND(((G207+G208+G210+G209)/1000),5)</f>
        <v>1.52566</v>
      </c>
      <c r="H206" s="91">
        <f t="shared" si="117"/>
        <v>1.53061</v>
      </c>
      <c r="I206" s="91">
        <f t="shared" si="117"/>
        <v>1.59924</v>
      </c>
      <c r="J206" s="91">
        <f t="shared" si="117"/>
        <v>1.6907099999999999</v>
      </c>
      <c r="K206" s="91">
        <f t="shared" si="117"/>
        <v>1.82616</v>
      </c>
      <c r="L206" s="91">
        <f t="shared" si="117"/>
        <v>2.0798999999999999</v>
      </c>
      <c r="M206" s="91">
        <f t="shared" si="117"/>
        <v>2.16154</v>
      </c>
      <c r="N206" s="91">
        <f t="shared" si="117"/>
        <v>2.2155499999999999</v>
      </c>
      <c r="O206" s="91">
        <f t="shared" si="117"/>
        <v>2.2383799999999998</v>
      </c>
      <c r="P206" s="91">
        <f t="shared" si="117"/>
        <v>2.2325699999999999</v>
      </c>
      <c r="Q206" s="91">
        <f t="shared" si="117"/>
        <v>2.23062</v>
      </c>
      <c r="R206" s="91">
        <f t="shared" si="117"/>
        <v>2.1933699999999998</v>
      </c>
      <c r="S206" s="91">
        <f t="shared" si="117"/>
        <v>2.18831</v>
      </c>
      <c r="T206" s="91">
        <f t="shared" si="117"/>
        <v>2.2368899999999998</v>
      </c>
      <c r="U206" s="91">
        <f t="shared" si="117"/>
        <v>2.2922199999999999</v>
      </c>
      <c r="V206" s="91">
        <f t="shared" si="117"/>
        <v>2.2923200000000001</v>
      </c>
      <c r="W206" s="91">
        <f t="shared" si="117"/>
        <v>2.2563499999999999</v>
      </c>
      <c r="X206" s="91">
        <f t="shared" si="117"/>
        <v>2.2455099999999999</v>
      </c>
      <c r="Y206" s="91">
        <f t="shared" si="117"/>
        <v>2.1658900000000001</v>
      </c>
      <c r="Z206" s="91">
        <f t="shared" si="117"/>
        <v>2.0827499999999999</v>
      </c>
      <c r="AA206" s="91">
        <f t="shared" si="117"/>
        <v>1.8185800000000001</v>
      </c>
    </row>
    <row r="207" spans="1:27" ht="12.75" hidden="1" customHeight="1" outlineLevel="1" x14ac:dyDescent="0.3">
      <c r="A207" s="99" t="s">
        <v>2480</v>
      </c>
      <c r="B207" s="63" t="s">
        <v>238</v>
      </c>
      <c r="C207" s="43" t="s">
        <v>79</v>
      </c>
      <c r="D207" s="44">
        <v>1440.62</v>
      </c>
      <c r="E207" s="44">
        <v>1280.82</v>
      </c>
      <c r="F207" s="44">
        <v>1205.8900000000001</v>
      </c>
      <c r="G207" s="44">
        <v>1191.3800000000001</v>
      </c>
      <c r="H207" s="44">
        <v>1196.33</v>
      </c>
      <c r="I207" s="44">
        <v>1264.96</v>
      </c>
      <c r="J207" s="44">
        <v>1356.43</v>
      </c>
      <c r="K207" s="44">
        <v>1491.88</v>
      </c>
      <c r="L207" s="44">
        <v>1745.62</v>
      </c>
      <c r="M207" s="44">
        <v>1827.26</v>
      </c>
      <c r="N207" s="44">
        <v>1881.27</v>
      </c>
      <c r="O207" s="44">
        <v>1904.1</v>
      </c>
      <c r="P207" s="44">
        <v>1898.29</v>
      </c>
      <c r="Q207" s="44">
        <v>1896.34</v>
      </c>
      <c r="R207" s="44">
        <v>1859.09</v>
      </c>
      <c r="S207" s="44">
        <v>1854.03</v>
      </c>
      <c r="T207" s="44">
        <v>1902.61</v>
      </c>
      <c r="U207" s="44">
        <v>1957.94</v>
      </c>
      <c r="V207" s="44">
        <v>1958.04</v>
      </c>
      <c r="W207" s="44">
        <v>1922.07</v>
      </c>
      <c r="X207" s="44">
        <v>1911.23</v>
      </c>
      <c r="Y207" s="44">
        <v>1831.61</v>
      </c>
      <c r="Z207" s="44">
        <v>1748.47</v>
      </c>
      <c r="AA207" s="44">
        <v>1484.3</v>
      </c>
    </row>
    <row r="208" spans="1:27" ht="12.75" hidden="1" customHeight="1" outlineLevel="1" x14ac:dyDescent="0.3">
      <c r="A208" s="99" t="s">
        <v>2481</v>
      </c>
      <c r="B208" s="63" t="s">
        <v>90</v>
      </c>
      <c r="C208" s="43" t="s">
        <v>79</v>
      </c>
      <c r="D208" s="44">
        <f>$D$158</f>
        <v>113.12</v>
      </c>
      <c r="E208" s="44">
        <f>$D$158</f>
        <v>113.12</v>
      </c>
      <c r="F208" s="44">
        <f t="shared" ref="F208:AA208" si="118">$D$158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3">
      <c r="A209" s="99" t="s">
        <v>2482</v>
      </c>
      <c r="B209" s="63" t="s">
        <v>83</v>
      </c>
      <c r="C209" s="43" t="s">
        <v>79</v>
      </c>
      <c r="D209" s="44">
        <v>4.8</v>
      </c>
      <c r="E209" s="44">
        <v>4.8</v>
      </c>
      <c r="F209" s="44">
        <v>4.8</v>
      </c>
      <c r="G209" s="44">
        <v>4.8</v>
      </c>
      <c r="H209" s="44">
        <v>4.8</v>
      </c>
      <c r="I209" s="44">
        <v>4.8</v>
      </c>
      <c r="J209" s="44">
        <v>4.8</v>
      </c>
      <c r="K209" s="44">
        <v>4.8</v>
      </c>
      <c r="L209" s="44">
        <v>4.8</v>
      </c>
      <c r="M209" s="44">
        <v>4.8</v>
      </c>
      <c r="N209" s="44">
        <v>4.8</v>
      </c>
      <c r="O209" s="44">
        <v>4.8</v>
      </c>
      <c r="P209" s="44">
        <v>4.8</v>
      </c>
      <c r="Q209" s="44">
        <v>4.8</v>
      </c>
      <c r="R209" s="44">
        <v>4.8</v>
      </c>
      <c r="S209" s="44">
        <v>4.8</v>
      </c>
      <c r="T209" s="44">
        <v>4.8</v>
      </c>
      <c r="U209" s="44">
        <v>4.8</v>
      </c>
      <c r="V209" s="44">
        <v>4.8</v>
      </c>
      <c r="W209" s="44">
        <v>4.8</v>
      </c>
      <c r="X209" s="44">
        <v>4.8</v>
      </c>
      <c r="Y209" s="44">
        <v>4.8</v>
      </c>
      <c r="Z209" s="44">
        <v>4.8</v>
      </c>
      <c r="AA209" s="44">
        <v>4.8</v>
      </c>
    </row>
    <row r="210" spans="1:27" ht="12.75" hidden="1" customHeight="1" outlineLevel="1" x14ac:dyDescent="0.3">
      <c r="A210" s="99" t="s">
        <v>2483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3">
      <c r="A211" s="98" t="s">
        <v>2484</v>
      </c>
      <c r="B211" s="28" t="str">
        <f>"12"&amp;"."&amp;$B$753&amp;"."&amp;$B$754</f>
        <v>12.02.2024</v>
      </c>
      <c r="C211" s="90" t="s">
        <v>76</v>
      </c>
      <c r="D211" s="91">
        <f>ROUND(((D212+D213+D215+D214)/1000),5)</f>
        <v>1.6996</v>
      </c>
      <c r="E211" s="91">
        <f>ROUND(((E212+E213+E215+E214)/1000),5)</f>
        <v>1.57663</v>
      </c>
      <c r="F211" s="91">
        <f>ROUND(((F212+F213+F215+F214)/1000),5)</f>
        <v>1.5400100000000001</v>
      </c>
      <c r="G211" s="91">
        <f t="shared" ref="G211:AA211" si="120">ROUND(((G212+G213+G215+G214)/1000),5)</f>
        <v>1.54247</v>
      </c>
      <c r="H211" s="91">
        <f t="shared" si="120"/>
        <v>1.5946899999999999</v>
      </c>
      <c r="I211" s="91">
        <f t="shared" si="120"/>
        <v>1.69947</v>
      </c>
      <c r="J211" s="91">
        <f t="shared" si="120"/>
        <v>2.01179</v>
      </c>
      <c r="K211" s="91">
        <f t="shared" si="120"/>
        <v>2.2075900000000002</v>
      </c>
      <c r="L211" s="91">
        <f t="shared" si="120"/>
        <v>2.3450099999999998</v>
      </c>
      <c r="M211" s="91">
        <f t="shared" si="120"/>
        <v>2.3776899999999999</v>
      </c>
      <c r="N211" s="91">
        <f t="shared" si="120"/>
        <v>2.40991</v>
      </c>
      <c r="O211" s="91">
        <f t="shared" si="120"/>
        <v>2.4409900000000002</v>
      </c>
      <c r="P211" s="91">
        <f t="shared" si="120"/>
        <v>2.4055399999999998</v>
      </c>
      <c r="Q211" s="91">
        <f t="shared" si="120"/>
        <v>2.4245899999999998</v>
      </c>
      <c r="R211" s="91">
        <f t="shared" si="120"/>
        <v>2.40083</v>
      </c>
      <c r="S211" s="91">
        <f t="shared" si="120"/>
        <v>2.3469899999999999</v>
      </c>
      <c r="T211" s="91">
        <f t="shared" si="120"/>
        <v>2.33927</v>
      </c>
      <c r="U211" s="91">
        <f t="shared" si="120"/>
        <v>2.3412500000000001</v>
      </c>
      <c r="V211" s="91">
        <f t="shared" si="120"/>
        <v>2.3683999999999998</v>
      </c>
      <c r="W211" s="91">
        <f t="shared" si="120"/>
        <v>2.3773300000000002</v>
      </c>
      <c r="X211" s="91">
        <f t="shared" si="120"/>
        <v>2.2943099999999998</v>
      </c>
      <c r="Y211" s="91">
        <f t="shared" si="120"/>
        <v>2.1692499999999999</v>
      </c>
      <c r="Z211" s="91">
        <f t="shared" si="120"/>
        <v>1.9596499999999999</v>
      </c>
      <c r="AA211" s="91">
        <f t="shared" si="120"/>
        <v>1.76694</v>
      </c>
    </row>
    <row r="212" spans="1:27" ht="12.75" hidden="1" customHeight="1" outlineLevel="1" x14ac:dyDescent="0.3">
      <c r="A212" s="99" t="s">
        <v>2485</v>
      </c>
      <c r="B212" s="63" t="s">
        <v>238</v>
      </c>
      <c r="C212" s="43" t="s">
        <v>79</v>
      </c>
      <c r="D212" s="44">
        <v>1365.32</v>
      </c>
      <c r="E212" s="44">
        <v>1242.3499999999999</v>
      </c>
      <c r="F212" s="44">
        <v>1205.73</v>
      </c>
      <c r="G212" s="44">
        <v>1208.19</v>
      </c>
      <c r="H212" s="44">
        <v>1260.4100000000001</v>
      </c>
      <c r="I212" s="44">
        <v>1365.19</v>
      </c>
      <c r="J212" s="44">
        <v>1677.51</v>
      </c>
      <c r="K212" s="44">
        <v>1873.31</v>
      </c>
      <c r="L212" s="44">
        <v>2010.73</v>
      </c>
      <c r="M212" s="44">
        <v>2043.41</v>
      </c>
      <c r="N212" s="44">
        <v>2075.63</v>
      </c>
      <c r="O212" s="44">
        <v>2106.71</v>
      </c>
      <c r="P212" s="44">
        <v>2071.2600000000002</v>
      </c>
      <c r="Q212" s="44">
        <v>2090.31</v>
      </c>
      <c r="R212" s="44">
        <v>2066.5500000000002</v>
      </c>
      <c r="S212" s="44">
        <v>2012.71</v>
      </c>
      <c r="T212" s="44">
        <v>2004.99</v>
      </c>
      <c r="U212" s="44">
        <v>2006.97</v>
      </c>
      <c r="V212" s="44">
        <v>2034.12</v>
      </c>
      <c r="W212" s="44">
        <v>2043.05</v>
      </c>
      <c r="X212" s="44">
        <v>1960.03</v>
      </c>
      <c r="Y212" s="44">
        <v>1834.97</v>
      </c>
      <c r="Z212" s="44">
        <v>1625.37</v>
      </c>
      <c r="AA212" s="44">
        <v>1432.66</v>
      </c>
    </row>
    <row r="213" spans="1:27" ht="12.75" hidden="1" customHeight="1" outlineLevel="1" x14ac:dyDescent="0.3">
      <c r="A213" s="99" t="s">
        <v>2486</v>
      </c>
      <c r="B213" s="63" t="s">
        <v>90</v>
      </c>
      <c r="C213" s="43" t="s">
        <v>79</v>
      </c>
      <c r="D213" s="44">
        <f>$D$158</f>
        <v>113.12</v>
      </c>
      <c r="E213" s="44">
        <f>$D$158</f>
        <v>113.12</v>
      </c>
      <c r="F213" s="44">
        <f t="shared" ref="F213:AA213" si="121">$D$158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3">
      <c r="A214" s="99" t="s">
        <v>2487</v>
      </c>
      <c r="B214" s="63" t="s">
        <v>83</v>
      </c>
      <c r="C214" s="43" t="s">
        <v>79</v>
      </c>
      <c r="D214" s="44">
        <v>4.8</v>
      </c>
      <c r="E214" s="44">
        <v>4.8</v>
      </c>
      <c r="F214" s="44">
        <v>4.8</v>
      </c>
      <c r="G214" s="44">
        <v>4.8</v>
      </c>
      <c r="H214" s="44">
        <v>4.8</v>
      </c>
      <c r="I214" s="44">
        <v>4.8</v>
      </c>
      <c r="J214" s="44">
        <v>4.8</v>
      </c>
      <c r="K214" s="44">
        <v>4.8</v>
      </c>
      <c r="L214" s="44">
        <v>4.8</v>
      </c>
      <c r="M214" s="44">
        <v>4.8</v>
      </c>
      <c r="N214" s="44">
        <v>4.8</v>
      </c>
      <c r="O214" s="44">
        <v>4.8</v>
      </c>
      <c r="P214" s="44">
        <v>4.8</v>
      </c>
      <c r="Q214" s="44">
        <v>4.8</v>
      </c>
      <c r="R214" s="44">
        <v>4.8</v>
      </c>
      <c r="S214" s="44">
        <v>4.8</v>
      </c>
      <c r="T214" s="44">
        <v>4.8</v>
      </c>
      <c r="U214" s="44">
        <v>4.8</v>
      </c>
      <c r="V214" s="44">
        <v>4.8</v>
      </c>
      <c r="W214" s="44">
        <v>4.8</v>
      </c>
      <c r="X214" s="44">
        <v>4.8</v>
      </c>
      <c r="Y214" s="44">
        <v>4.8</v>
      </c>
      <c r="Z214" s="44">
        <v>4.8</v>
      </c>
      <c r="AA214" s="44">
        <v>4.8</v>
      </c>
    </row>
    <row r="215" spans="1:27" ht="12.75" hidden="1" customHeight="1" outlineLevel="1" x14ac:dyDescent="0.3">
      <c r="A215" s="99" t="s">
        <v>2488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3">
      <c r="A216" s="98" t="s">
        <v>2489</v>
      </c>
      <c r="B216" s="28" t="str">
        <f>"13"&amp;"."&amp;$B$753&amp;"."&amp;$B$754</f>
        <v>13.02.2024</v>
      </c>
      <c r="C216" s="90" t="s">
        <v>76</v>
      </c>
      <c r="D216" s="91">
        <f>ROUND(((D217+D218+D220+D219)/1000),5)</f>
        <v>1.60547</v>
      </c>
      <c r="E216" s="91">
        <f>ROUND(((E217+E218+E220+E219)/1000),5)</f>
        <v>1.54677</v>
      </c>
      <c r="F216" s="91">
        <f>ROUND(((F217+F218+F220+F219)/1000),5)</f>
        <v>1.52047</v>
      </c>
      <c r="G216" s="91">
        <f t="shared" ref="G216:AA216" si="123">ROUND(((G217+G218+G220+G219)/1000),5)</f>
        <v>1.51969</v>
      </c>
      <c r="H216" s="91">
        <f t="shared" si="123"/>
        <v>1.5502199999999999</v>
      </c>
      <c r="I216" s="91">
        <f t="shared" si="123"/>
        <v>1.6378999999999999</v>
      </c>
      <c r="J216" s="91">
        <f t="shared" si="123"/>
        <v>1.8307</v>
      </c>
      <c r="K216" s="91">
        <f t="shared" si="123"/>
        <v>2.17964</v>
      </c>
      <c r="L216" s="91">
        <f t="shared" si="123"/>
        <v>2.2639999999999998</v>
      </c>
      <c r="M216" s="91">
        <f t="shared" si="123"/>
        <v>2.2684000000000002</v>
      </c>
      <c r="N216" s="91">
        <f t="shared" si="123"/>
        <v>2.2860200000000002</v>
      </c>
      <c r="O216" s="91">
        <f t="shared" si="123"/>
        <v>2.3639000000000001</v>
      </c>
      <c r="P216" s="91">
        <f t="shared" si="123"/>
        <v>2.3408899999999999</v>
      </c>
      <c r="Q216" s="91">
        <f t="shared" si="123"/>
        <v>2.35866</v>
      </c>
      <c r="R216" s="91">
        <f t="shared" si="123"/>
        <v>2.34904</v>
      </c>
      <c r="S216" s="91">
        <f t="shared" si="123"/>
        <v>2.2791700000000001</v>
      </c>
      <c r="T216" s="91">
        <f t="shared" si="123"/>
        <v>2.2693699999999999</v>
      </c>
      <c r="U216" s="91">
        <f t="shared" si="123"/>
        <v>2.28972</v>
      </c>
      <c r="V216" s="91">
        <f t="shared" si="123"/>
        <v>2.3255699999999999</v>
      </c>
      <c r="W216" s="91">
        <f t="shared" si="123"/>
        <v>2.3420800000000002</v>
      </c>
      <c r="X216" s="91">
        <f t="shared" si="123"/>
        <v>2.24451</v>
      </c>
      <c r="Y216" s="91">
        <f t="shared" si="123"/>
        <v>2.1794799999999999</v>
      </c>
      <c r="Z216" s="91">
        <f t="shared" si="123"/>
        <v>1.8798999999999999</v>
      </c>
      <c r="AA216" s="91">
        <f t="shared" si="123"/>
        <v>1.79735</v>
      </c>
    </row>
    <row r="217" spans="1:27" ht="12.75" hidden="1" customHeight="1" outlineLevel="1" x14ac:dyDescent="0.3">
      <c r="A217" s="99" t="s">
        <v>2490</v>
      </c>
      <c r="B217" s="63" t="s">
        <v>238</v>
      </c>
      <c r="C217" s="43" t="s">
        <v>79</v>
      </c>
      <c r="D217" s="44">
        <v>1271.19</v>
      </c>
      <c r="E217" s="44">
        <v>1212.49</v>
      </c>
      <c r="F217" s="44">
        <v>1186.19</v>
      </c>
      <c r="G217" s="44">
        <v>1185.4100000000001</v>
      </c>
      <c r="H217" s="44">
        <v>1215.94</v>
      </c>
      <c r="I217" s="44">
        <v>1303.6199999999999</v>
      </c>
      <c r="J217" s="44">
        <v>1496.42</v>
      </c>
      <c r="K217" s="44">
        <v>1845.36</v>
      </c>
      <c r="L217" s="44">
        <v>1929.72</v>
      </c>
      <c r="M217" s="44">
        <v>1934.12</v>
      </c>
      <c r="N217" s="44">
        <v>1951.74</v>
      </c>
      <c r="O217" s="44">
        <v>2029.62</v>
      </c>
      <c r="P217" s="44">
        <v>2006.61</v>
      </c>
      <c r="Q217" s="44">
        <v>2024.38</v>
      </c>
      <c r="R217" s="44">
        <v>2014.76</v>
      </c>
      <c r="S217" s="44">
        <v>1944.89</v>
      </c>
      <c r="T217" s="44">
        <v>1935.09</v>
      </c>
      <c r="U217" s="44">
        <v>1955.44</v>
      </c>
      <c r="V217" s="44">
        <v>1991.29</v>
      </c>
      <c r="W217" s="44">
        <v>2007.8</v>
      </c>
      <c r="X217" s="44">
        <v>1910.23</v>
      </c>
      <c r="Y217" s="44">
        <v>1845.2</v>
      </c>
      <c r="Z217" s="44">
        <v>1545.62</v>
      </c>
      <c r="AA217" s="44">
        <v>1463.07</v>
      </c>
    </row>
    <row r="218" spans="1:27" ht="12.75" hidden="1" customHeight="1" outlineLevel="1" x14ac:dyDescent="0.3">
      <c r="A218" s="99" t="s">
        <v>2491</v>
      </c>
      <c r="B218" s="63" t="s">
        <v>90</v>
      </c>
      <c r="C218" s="43" t="s">
        <v>79</v>
      </c>
      <c r="D218" s="44">
        <f>$D$158</f>
        <v>113.12</v>
      </c>
      <c r="E218" s="44">
        <f>$D$158</f>
        <v>113.12</v>
      </c>
      <c r="F218" s="44">
        <f t="shared" ref="F218:AA218" si="124">$D$158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3">
      <c r="A219" s="99" t="s">
        <v>2492</v>
      </c>
      <c r="B219" s="63" t="s">
        <v>83</v>
      </c>
      <c r="C219" s="43" t="s">
        <v>79</v>
      </c>
      <c r="D219" s="44">
        <v>4.8</v>
      </c>
      <c r="E219" s="44">
        <v>4.8</v>
      </c>
      <c r="F219" s="44">
        <v>4.8</v>
      </c>
      <c r="G219" s="44">
        <v>4.8</v>
      </c>
      <c r="H219" s="44">
        <v>4.8</v>
      </c>
      <c r="I219" s="44">
        <v>4.8</v>
      </c>
      <c r="J219" s="44">
        <v>4.8</v>
      </c>
      <c r="K219" s="44">
        <v>4.8</v>
      </c>
      <c r="L219" s="44">
        <v>4.8</v>
      </c>
      <c r="M219" s="44">
        <v>4.8</v>
      </c>
      <c r="N219" s="44">
        <v>4.8</v>
      </c>
      <c r="O219" s="44">
        <v>4.8</v>
      </c>
      <c r="P219" s="44">
        <v>4.8</v>
      </c>
      <c r="Q219" s="44">
        <v>4.8</v>
      </c>
      <c r="R219" s="44">
        <v>4.8</v>
      </c>
      <c r="S219" s="44">
        <v>4.8</v>
      </c>
      <c r="T219" s="44">
        <v>4.8</v>
      </c>
      <c r="U219" s="44">
        <v>4.8</v>
      </c>
      <c r="V219" s="44">
        <v>4.8</v>
      </c>
      <c r="W219" s="44">
        <v>4.8</v>
      </c>
      <c r="X219" s="44">
        <v>4.8</v>
      </c>
      <c r="Y219" s="44">
        <v>4.8</v>
      </c>
      <c r="Z219" s="44">
        <v>4.8</v>
      </c>
      <c r="AA219" s="44">
        <v>4.8</v>
      </c>
    </row>
    <row r="220" spans="1:27" ht="12.75" hidden="1" customHeight="1" outlineLevel="1" x14ac:dyDescent="0.3">
      <c r="A220" s="99" t="s">
        <v>2493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3">
      <c r="A221" s="98" t="s">
        <v>2494</v>
      </c>
      <c r="B221" s="28" t="str">
        <f>"14"&amp;"."&amp;$B$753&amp;"."&amp;$B$754</f>
        <v>14.02.2024</v>
      </c>
      <c r="C221" s="90" t="s">
        <v>76</v>
      </c>
      <c r="D221" s="91">
        <f>ROUND(((D222+D223+D225+D224)/1000),5)</f>
        <v>1.6163799999999999</v>
      </c>
      <c r="E221" s="91">
        <f>ROUND(((E222+E223+E225+E224)/1000),5)</f>
        <v>1.5612699999999999</v>
      </c>
      <c r="F221" s="91">
        <f>ROUND(((F222+F223+F225+F224)/1000),5)</f>
        <v>1.5116499999999999</v>
      </c>
      <c r="G221" s="91">
        <f t="shared" ref="G221:AA221" si="126">ROUND(((G222+G223+G225+G224)/1000),5)</f>
        <v>1.51078</v>
      </c>
      <c r="H221" s="91">
        <f t="shared" si="126"/>
        <v>1.5326200000000001</v>
      </c>
      <c r="I221" s="91">
        <f t="shared" si="126"/>
        <v>1.6272500000000001</v>
      </c>
      <c r="J221" s="91">
        <f t="shared" si="126"/>
        <v>1.83121</v>
      </c>
      <c r="K221" s="91">
        <f t="shared" si="126"/>
        <v>2.1997100000000001</v>
      </c>
      <c r="L221" s="91">
        <f t="shared" si="126"/>
        <v>2.2703500000000001</v>
      </c>
      <c r="M221" s="91">
        <f t="shared" si="126"/>
        <v>2.2990699999999999</v>
      </c>
      <c r="N221" s="91">
        <f t="shared" si="126"/>
        <v>2.3265199999999999</v>
      </c>
      <c r="O221" s="91">
        <f t="shared" si="126"/>
        <v>2.3702800000000002</v>
      </c>
      <c r="P221" s="91">
        <f t="shared" si="126"/>
        <v>2.3512</v>
      </c>
      <c r="Q221" s="91">
        <f t="shared" si="126"/>
        <v>2.3511700000000002</v>
      </c>
      <c r="R221" s="91">
        <f t="shared" si="126"/>
        <v>2.3434300000000001</v>
      </c>
      <c r="S221" s="91">
        <f t="shared" si="126"/>
        <v>2.2834699999999999</v>
      </c>
      <c r="T221" s="91">
        <f t="shared" si="126"/>
        <v>2.26668</v>
      </c>
      <c r="U221" s="91">
        <f t="shared" si="126"/>
        <v>2.2982800000000001</v>
      </c>
      <c r="V221" s="91">
        <f t="shared" si="126"/>
        <v>2.3903599999999998</v>
      </c>
      <c r="W221" s="91">
        <f t="shared" si="126"/>
        <v>2.3221400000000001</v>
      </c>
      <c r="X221" s="91">
        <f t="shared" si="126"/>
        <v>2.2165699999999999</v>
      </c>
      <c r="Y221" s="91">
        <f t="shared" si="126"/>
        <v>2.1835800000000001</v>
      </c>
      <c r="Z221" s="91">
        <f t="shared" si="126"/>
        <v>1.8510500000000001</v>
      </c>
      <c r="AA221" s="91">
        <f t="shared" si="126"/>
        <v>1.6407400000000001</v>
      </c>
    </row>
    <row r="222" spans="1:27" ht="12.75" hidden="1" customHeight="1" outlineLevel="1" x14ac:dyDescent="0.3">
      <c r="A222" s="99" t="s">
        <v>2495</v>
      </c>
      <c r="B222" s="63" t="s">
        <v>238</v>
      </c>
      <c r="C222" s="43" t="s">
        <v>79</v>
      </c>
      <c r="D222" s="44">
        <v>1282.0999999999999</v>
      </c>
      <c r="E222" s="44">
        <v>1226.99</v>
      </c>
      <c r="F222" s="44">
        <v>1177.3699999999999</v>
      </c>
      <c r="G222" s="44">
        <v>1176.5</v>
      </c>
      <c r="H222" s="44">
        <v>1198.3399999999999</v>
      </c>
      <c r="I222" s="44">
        <v>1292.97</v>
      </c>
      <c r="J222" s="44">
        <v>1496.93</v>
      </c>
      <c r="K222" s="44">
        <v>1865.43</v>
      </c>
      <c r="L222" s="44">
        <v>1936.07</v>
      </c>
      <c r="M222" s="44">
        <v>1964.79</v>
      </c>
      <c r="N222" s="44">
        <v>1992.24</v>
      </c>
      <c r="O222" s="44">
        <v>2036</v>
      </c>
      <c r="P222" s="44">
        <v>2016.92</v>
      </c>
      <c r="Q222" s="44">
        <v>2016.89</v>
      </c>
      <c r="R222" s="44">
        <v>2009.15</v>
      </c>
      <c r="S222" s="44">
        <v>1949.19</v>
      </c>
      <c r="T222" s="44">
        <v>1932.4</v>
      </c>
      <c r="U222" s="44">
        <v>1964</v>
      </c>
      <c r="V222" s="44">
        <v>2056.08</v>
      </c>
      <c r="W222" s="44">
        <v>1987.86</v>
      </c>
      <c r="X222" s="44">
        <v>1882.29</v>
      </c>
      <c r="Y222" s="44">
        <v>1849.3</v>
      </c>
      <c r="Z222" s="44">
        <v>1516.77</v>
      </c>
      <c r="AA222" s="44">
        <v>1306.46</v>
      </c>
    </row>
    <row r="223" spans="1:27" ht="12.75" hidden="1" customHeight="1" outlineLevel="1" x14ac:dyDescent="0.3">
      <c r="A223" s="99" t="s">
        <v>2496</v>
      </c>
      <c r="B223" s="63" t="s">
        <v>90</v>
      </c>
      <c r="C223" s="43" t="s">
        <v>79</v>
      </c>
      <c r="D223" s="44">
        <f>$D$158</f>
        <v>113.12</v>
      </c>
      <c r="E223" s="44">
        <f>$D$158</f>
        <v>113.12</v>
      </c>
      <c r="F223" s="44">
        <f t="shared" ref="F223:AA223" si="127">$D$158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3">
      <c r="A224" s="99" t="s">
        <v>2497</v>
      </c>
      <c r="B224" s="63" t="s">
        <v>83</v>
      </c>
      <c r="C224" s="43" t="s">
        <v>79</v>
      </c>
      <c r="D224" s="44">
        <v>4.8</v>
      </c>
      <c r="E224" s="44">
        <v>4.8</v>
      </c>
      <c r="F224" s="44">
        <v>4.8</v>
      </c>
      <c r="G224" s="44">
        <v>4.8</v>
      </c>
      <c r="H224" s="44">
        <v>4.8</v>
      </c>
      <c r="I224" s="44">
        <v>4.8</v>
      </c>
      <c r="J224" s="44">
        <v>4.8</v>
      </c>
      <c r="K224" s="44">
        <v>4.8</v>
      </c>
      <c r="L224" s="44">
        <v>4.8</v>
      </c>
      <c r="M224" s="44">
        <v>4.8</v>
      </c>
      <c r="N224" s="44">
        <v>4.8</v>
      </c>
      <c r="O224" s="44">
        <v>4.8</v>
      </c>
      <c r="P224" s="44">
        <v>4.8</v>
      </c>
      <c r="Q224" s="44">
        <v>4.8</v>
      </c>
      <c r="R224" s="44">
        <v>4.8</v>
      </c>
      <c r="S224" s="44">
        <v>4.8</v>
      </c>
      <c r="T224" s="44">
        <v>4.8</v>
      </c>
      <c r="U224" s="44">
        <v>4.8</v>
      </c>
      <c r="V224" s="44">
        <v>4.8</v>
      </c>
      <c r="W224" s="44">
        <v>4.8</v>
      </c>
      <c r="X224" s="44">
        <v>4.8</v>
      </c>
      <c r="Y224" s="44">
        <v>4.8</v>
      </c>
      <c r="Z224" s="44">
        <v>4.8</v>
      </c>
      <c r="AA224" s="44">
        <v>4.8</v>
      </c>
    </row>
    <row r="225" spans="1:27" ht="12.75" hidden="1" customHeight="1" outlineLevel="1" x14ac:dyDescent="0.3">
      <c r="A225" s="99" t="s">
        <v>2498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3">
      <c r="A226" s="98" t="s">
        <v>2499</v>
      </c>
      <c r="B226" s="28" t="str">
        <f>"15"&amp;"."&amp;$B$753&amp;"."&amp;$B$754</f>
        <v>15.02.2024</v>
      </c>
      <c r="C226" s="90" t="s">
        <v>76</v>
      </c>
      <c r="D226" s="91">
        <f>ROUND(((D227+D228+D230+D229)/1000),5)</f>
        <v>1.5813299999999999</v>
      </c>
      <c r="E226" s="91">
        <f>ROUND(((E227+E228+E230+E229)/1000),5)</f>
        <v>1.51156</v>
      </c>
      <c r="F226" s="91">
        <f>ROUND(((F227+F228+F230+F229)/1000),5)</f>
        <v>1.47035</v>
      </c>
      <c r="G226" s="91">
        <f t="shared" ref="G226:AA226" si="129">ROUND(((G227+G228+G230+G229)/1000),5)</f>
        <v>1.4487300000000001</v>
      </c>
      <c r="H226" s="91">
        <f t="shared" si="129"/>
        <v>1.5190999999999999</v>
      </c>
      <c r="I226" s="91">
        <f t="shared" si="129"/>
        <v>1.63304</v>
      </c>
      <c r="J226" s="91">
        <f t="shared" si="129"/>
        <v>1.81125</v>
      </c>
      <c r="K226" s="91">
        <f t="shared" si="129"/>
        <v>2.17909</v>
      </c>
      <c r="L226" s="91">
        <f t="shared" si="129"/>
        <v>2.2662300000000002</v>
      </c>
      <c r="M226" s="91">
        <f t="shared" si="129"/>
        <v>2.2402600000000001</v>
      </c>
      <c r="N226" s="91">
        <f t="shared" si="129"/>
        <v>2.2697600000000002</v>
      </c>
      <c r="O226" s="91">
        <f t="shared" si="129"/>
        <v>2.3636599999999999</v>
      </c>
      <c r="P226" s="91">
        <f t="shared" si="129"/>
        <v>2.3706399999999999</v>
      </c>
      <c r="Q226" s="91">
        <f t="shared" si="129"/>
        <v>2.3881999999999999</v>
      </c>
      <c r="R226" s="91">
        <f t="shared" si="129"/>
        <v>2.3419300000000001</v>
      </c>
      <c r="S226" s="91">
        <f t="shared" si="129"/>
        <v>2.2405200000000001</v>
      </c>
      <c r="T226" s="91">
        <f t="shared" si="129"/>
        <v>2.2175699999999998</v>
      </c>
      <c r="U226" s="91">
        <f t="shared" si="129"/>
        <v>2.23306</v>
      </c>
      <c r="V226" s="91">
        <f t="shared" si="129"/>
        <v>2.2496900000000002</v>
      </c>
      <c r="W226" s="91">
        <f t="shared" si="129"/>
        <v>2.26715</v>
      </c>
      <c r="X226" s="91">
        <f t="shared" si="129"/>
        <v>2.20045</v>
      </c>
      <c r="Y226" s="91">
        <f t="shared" si="129"/>
        <v>2.17977</v>
      </c>
      <c r="Z226" s="91">
        <f t="shared" si="129"/>
        <v>1.8815200000000001</v>
      </c>
      <c r="AA226" s="91">
        <f t="shared" si="129"/>
        <v>1.76542</v>
      </c>
    </row>
    <row r="227" spans="1:27" ht="12.75" hidden="1" customHeight="1" outlineLevel="1" x14ac:dyDescent="0.3">
      <c r="A227" s="99" t="s">
        <v>2500</v>
      </c>
      <c r="B227" s="63" t="s">
        <v>238</v>
      </c>
      <c r="C227" s="43" t="s">
        <v>79</v>
      </c>
      <c r="D227" s="44">
        <v>1247.05</v>
      </c>
      <c r="E227" s="44">
        <v>1177.28</v>
      </c>
      <c r="F227" s="44">
        <v>1136.07</v>
      </c>
      <c r="G227" s="44">
        <v>1114.45</v>
      </c>
      <c r="H227" s="44">
        <v>1184.82</v>
      </c>
      <c r="I227" s="44">
        <v>1298.76</v>
      </c>
      <c r="J227" s="44">
        <v>1476.97</v>
      </c>
      <c r="K227" s="44">
        <v>1844.81</v>
      </c>
      <c r="L227" s="44">
        <v>1931.95</v>
      </c>
      <c r="M227" s="44">
        <v>1905.98</v>
      </c>
      <c r="N227" s="44">
        <v>1935.48</v>
      </c>
      <c r="O227" s="44">
        <v>2029.38</v>
      </c>
      <c r="P227" s="44">
        <v>2036.36</v>
      </c>
      <c r="Q227" s="44">
        <v>2053.92</v>
      </c>
      <c r="R227" s="44">
        <v>2007.65</v>
      </c>
      <c r="S227" s="44">
        <v>1906.24</v>
      </c>
      <c r="T227" s="44">
        <v>1883.29</v>
      </c>
      <c r="U227" s="44">
        <v>1898.78</v>
      </c>
      <c r="V227" s="44">
        <v>1915.41</v>
      </c>
      <c r="W227" s="44">
        <v>1932.87</v>
      </c>
      <c r="X227" s="44">
        <v>1866.17</v>
      </c>
      <c r="Y227" s="44">
        <v>1845.49</v>
      </c>
      <c r="Z227" s="44">
        <v>1547.24</v>
      </c>
      <c r="AA227" s="44">
        <v>1431.14</v>
      </c>
    </row>
    <row r="228" spans="1:27" ht="12.75" hidden="1" customHeight="1" outlineLevel="1" x14ac:dyDescent="0.3">
      <c r="A228" s="99" t="s">
        <v>2501</v>
      </c>
      <c r="B228" s="63" t="s">
        <v>90</v>
      </c>
      <c r="C228" s="43" t="s">
        <v>79</v>
      </c>
      <c r="D228" s="44">
        <f>$D$158</f>
        <v>113.12</v>
      </c>
      <c r="E228" s="44">
        <f>$D$158</f>
        <v>113.12</v>
      </c>
      <c r="F228" s="44">
        <f t="shared" ref="F228:AA228" si="130">$D$158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3">
      <c r="A229" s="99" t="s">
        <v>2502</v>
      </c>
      <c r="B229" s="63" t="s">
        <v>83</v>
      </c>
      <c r="C229" s="43" t="s">
        <v>79</v>
      </c>
      <c r="D229" s="44">
        <v>4.8</v>
      </c>
      <c r="E229" s="44">
        <v>4.8</v>
      </c>
      <c r="F229" s="44">
        <v>4.8</v>
      </c>
      <c r="G229" s="44">
        <v>4.8</v>
      </c>
      <c r="H229" s="44">
        <v>4.8</v>
      </c>
      <c r="I229" s="44">
        <v>4.8</v>
      </c>
      <c r="J229" s="44">
        <v>4.8</v>
      </c>
      <c r="K229" s="44">
        <v>4.8</v>
      </c>
      <c r="L229" s="44">
        <v>4.8</v>
      </c>
      <c r="M229" s="44">
        <v>4.8</v>
      </c>
      <c r="N229" s="44">
        <v>4.8</v>
      </c>
      <c r="O229" s="44">
        <v>4.8</v>
      </c>
      <c r="P229" s="44">
        <v>4.8</v>
      </c>
      <c r="Q229" s="44">
        <v>4.8</v>
      </c>
      <c r="R229" s="44">
        <v>4.8</v>
      </c>
      <c r="S229" s="44">
        <v>4.8</v>
      </c>
      <c r="T229" s="44">
        <v>4.8</v>
      </c>
      <c r="U229" s="44">
        <v>4.8</v>
      </c>
      <c r="V229" s="44">
        <v>4.8</v>
      </c>
      <c r="W229" s="44">
        <v>4.8</v>
      </c>
      <c r="X229" s="44">
        <v>4.8</v>
      </c>
      <c r="Y229" s="44">
        <v>4.8</v>
      </c>
      <c r="Z229" s="44">
        <v>4.8</v>
      </c>
      <c r="AA229" s="44">
        <v>4.8</v>
      </c>
    </row>
    <row r="230" spans="1:27" ht="12.75" hidden="1" customHeight="1" outlineLevel="1" x14ac:dyDescent="0.3">
      <c r="A230" s="99" t="s">
        <v>2503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3">
      <c r="A231" s="98" t="s">
        <v>2504</v>
      </c>
      <c r="B231" s="28" t="str">
        <f>"16"&amp;"."&amp;$B$753&amp;"."&amp;$B$754</f>
        <v>16.02.2024</v>
      </c>
      <c r="C231" s="90" t="s">
        <v>76</v>
      </c>
      <c r="D231" s="91">
        <f>ROUND(((D232+D233+D235+D234)/1000),5)</f>
        <v>1.6091</v>
      </c>
      <c r="E231" s="91">
        <f>ROUND(((E232+E233+E235+E234)/1000),5)</f>
        <v>1.51237</v>
      </c>
      <c r="F231" s="91">
        <f>ROUND(((F232+F233+F235+F234)/1000),5)</f>
        <v>1.4879899999999999</v>
      </c>
      <c r="G231" s="91">
        <f t="shared" ref="G231:AA231" si="132">ROUND(((G232+G233+G235+G234)/1000),5)</f>
        <v>1.4788699999999999</v>
      </c>
      <c r="H231" s="91">
        <f t="shared" si="132"/>
        <v>1.54518</v>
      </c>
      <c r="I231" s="91">
        <f t="shared" si="132"/>
        <v>1.64503</v>
      </c>
      <c r="J231" s="91">
        <f t="shared" si="132"/>
        <v>1.82498</v>
      </c>
      <c r="K231" s="91">
        <f t="shared" si="132"/>
        <v>2.19591</v>
      </c>
      <c r="L231" s="91">
        <f t="shared" si="132"/>
        <v>2.25989</v>
      </c>
      <c r="M231" s="91">
        <f t="shared" si="132"/>
        <v>2.2828400000000002</v>
      </c>
      <c r="N231" s="91">
        <f t="shared" si="132"/>
        <v>2.2826399999999998</v>
      </c>
      <c r="O231" s="91">
        <f t="shared" si="132"/>
        <v>2.3608699999999998</v>
      </c>
      <c r="P231" s="91">
        <f t="shared" si="132"/>
        <v>2.3412099999999998</v>
      </c>
      <c r="Q231" s="91">
        <f t="shared" si="132"/>
        <v>2.3426100000000001</v>
      </c>
      <c r="R231" s="91">
        <f t="shared" si="132"/>
        <v>2.3433700000000002</v>
      </c>
      <c r="S231" s="91">
        <f t="shared" si="132"/>
        <v>2.2857599999999998</v>
      </c>
      <c r="T231" s="91">
        <f t="shared" si="132"/>
        <v>2.2517900000000002</v>
      </c>
      <c r="U231" s="91">
        <f t="shared" si="132"/>
        <v>2.2789899999999998</v>
      </c>
      <c r="V231" s="91">
        <f t="shared" si="132"/>
        <v>2.3028300000000002</v>
      </c>
      <c r="W231" s="91">
        <f t="shared" si="132"/>
        <v>2.3460899999999998</v>
      </c>
      <c r="X231" s="91">
        <f t="shared" si="132"/>
        <v>2.2866900000000001</v>
      </c>
      <c r="Y231" s="91">
        <f t="shared" si="132"/>
        <v>2.2040600000000001</v>
      </c>
      <c r="Z231" s="91">
        <f t="shared" si="132"/>
        <v>2.0758399999999999</v>
      </c>
      <c r="AA231" s="91">
        <f t="shared" si="132"/>
        <v>1.7960499999999999</v>
      </c>
    </row>
    <row r="232" spans="1:27" ht="12.75" hidden="1" customHeight="1" outlineLevel="1" x14ac:dyDescent="0.3">
      <c r="A232" s="99" t="s">
        <v>2505</v>
      </c>
      <c r="B232" s="63" t="s">
        <v>238</v>
      </c>
      <c r="C232" s="43" t="s">
        <v>79</v>
      </c>
      <c r="D232" s="44">
        <v>1274.82</v>
      </c>
      <c r="E232" s="44">
        <v>1178.0899999999999</v>
      </c>
      <c r="F232" s="44">
        <v>1153.71</v>
      </c>
      <c r="G232" s="44">
        <v>1144.5899999999999</v>
      </c>
      <c r="H232" s="44">
        <v>1210.9000000000001</v>
      </c>
      <c r="I232" s="44">
        <v>1310.75</v>
      </c>
      <c r="J232" s="44">
        <v>1490.7</v>
      </c>
      <c r="K232" s="44">
        <v>1861.63</v>
      </c>
      <c r="L232" s="44">
        <v>1925.61</v>
      </c>
      <c r="M232" s="44">
        <v>1948.56</v>
      </c>
      <c r="N232" s="44">
        <v>1948.36</v>
      </c>
      <c r="O232" s="44">
        <v>2026.59</v>
      </c>
      <c r="P232" s="44">
        <v>2006.93</v>
      </c>
      <c r="Q232" s="44">
        <v>2008.33</v>
      </c>
      <c r="R232" s="44">
        <v>2009.09</v>
      </c>
      <c r="S232" s="44">
        <v>1951.48</v>
      </c>
      <c r="T232" s="44">
        <v>1917.51</v>
      </c>
      <c r="U232" s="44">
        <v>1944.71</v>
      </c>
      <c r="V232" s="44">
        <v>1968.55</v>
      </c>
      <c r="W232" s="44">
        <v>2011.81</v>
      </c>
      <c r="X232" s="44">
        <v>1952.41</v>
      </c>
      <c r="Y232" s="44">
        <v>1869.78</v>
      </c>
      <c r="Z232" s="44">
        <v>1741.56</v>
      </c>
      <c r="AA232" s="44">
        <v>1461.77</v>
      </c>
    </row>
    <row r="233" spans="1:27" ht="12.75" hidden="1" customHeight="1" outlineLevel="1" x14ac:dyDescent="0.3">
      <c r="A233" s="99" t="s">
        <v>2506</v>
      </c>
      <c r="B233" s="63" t="s">
        <v>90</v>
      </c>
      <c r="C233" s="43" t="s">
        <v>79</v>
      </c>
      <c r="D233" s="44">
        <f>$D$158</f>
        <v>113.12</v>
      </c>
      <c r="E233" s="44">
        <f>$D$158</f>
        <v>113.12</v>
      </c>
      <c r="F233" s="44">
        <f t="shared" ref="F233:AA233" si="133">$D$158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3">
      <c r="A234" s="99" t="s">
        <v>2507</v>
      </c>
      <c r="B234" s="63" t="s">
        <v>83</v>
      </c>
      <c r="C234" s="43" t="s">
        <v>79</v>
      </c>
      <c r="D234" s="44">
        <v>4.8</v>
      </c>
      <c r="E234" s="44">
        <v>4.8</v>
      </c>
      <c r="F234" s="44">
        <v>4.8</v>
      </c>
      <c r="G234" s="44">
        <v>4.8</v>
      </c>
      <c r="H234" s="44">
        <v>4.8</v>
      </c>
      <c r="I234" s="44">
        <v>4.8</v>
      </c>
      <c r="J234" s="44">
        <v>4.8</v>
      </c>
      <c r="K234" s="44">
        <v>4.8</v>
      </c>
      <c r="L234" s="44">
        <v>4.8</v>
      </c>
      <c r="M234" s="44">
        <v>4.8</v>
      </c>
      <c r="N234" s="44">
        <v>4.8</v>
      </c>
      <c r="O234" s="44">
        <v>4.8</v>
      </c>
      <c r="P234" s="44">
        <v>4.8</v>
      </c>
      <c r="Q234" s="44">
        <v>4.8</v>
      </c>
      <c r="R234" s="44">
        <v>4.8</v>
      </c>
      <c r="S234" s="44">
        <v>4.8</v>
      </c>
      <c r="T234" s="44">
        <v>4.8</v>
      </c>
      <c r="U234" s="44">
        <v>4.8</v>
      </c>
      <c r="V234" s="44">
        <v>4.8</v>
      </c>
      <c r="W234" s="44">
        <v>4.8</v>
      </c>
      <c r="X234" s="44">
        <v>4.8</v>
      </c>
      <c r="Y234" s="44">
        <v>4.8</v>
      </c>
      <c r="Z234" s="44">
        <v>4.8</v>
      </c>
      <c r="AA234" s="44">
        <v>4.8</v>
      </c>
    </row>
    <row r="235" spans="1:27" ht="12.75" hidden="1" customHeight="1" outlineLevel="1" x14ac:dyDescent="0.3">
      <c r="A235" s="99" t="s">
        <v>2508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3">
      <c r="A236" s="98" t="s">
        <v>2509</v>
      </c>
      <c r="B236" s="28" t="str">
        <f>"17"&amp;"."&amp;$B$753&amp;"."&amp;$B$754</f>
        <v>17.02.2024</v>
      </c>
      <c r="C236" s="90" t="s">
        <v>76</v>
      </c>
      <c r="D236" s="91">
        <f>ROUND(((D237+D238+D240+D239)/1000),5)</f>
        <v>1.8081100000000001</v>
      </c>
      <c r="E236" s="91">
        <f>ROUND(((E237+E238+E240+E239)/1000),5)</f>
        <v>1.6816800000000001</v>
      </c>
      <c r="F236" s="91">
        <f>ROUND(((F237+F238+F240+F239)/1000),5)</f>
        <v>1.60711</v>
      </c>
      <c r="G236" s="91">
        <f t="shared" ref="G236:AA236" si="135">ROUND(((G237+G238+G240+G239)/1000),5)</f>
        <v>1.60344</v>
      </c>
      <c r="H236" s="91">
        <f t="shared" si="135"/>
        <v>1.60676</v>
      </c>
      <c r="I236" s="91">
        <f t="shared" si="135"/>
        <v>1.6673199999999999</v>
      </c>
      <c r="J236" s="91">
        <f t="shared" si="135"/>
        <v>1.7657099999999999</v>
      </c>
      <c r="K236" s="91">
        <f t="shared" si="135"/>
        <v>1.88226</v>
      </c>
      <c r="L236" s="91">
        <f t="shared" si="135"/>
        <v>2.2008899999999998</v>
      </c>
      <c r="M236" s="91">
        <f t="shared" si="135"/>
        <v>2.2818499999999999</v>
      </c>
      <c r="N236" s="91">
        <f t="shared" si="135"/>
        <v>2.3789600000000002</v>
      </c>
      <c r="O236" s="91">
        <f t="shared" si="135"/>
        <v>2.37818</v>
      </c>
      <c r="P236" s="91">
        <f t="shared" si="135"/>
        <v>2.3499300000000001</v>
      </c>
      <c r="Q236" s="91">
        <f t="shared" si="135"/>
        <v>2.2907600000000001</v>
      </c>
      <c r="R236" s="91">
        <f t="shared" si="135"/>
        <v>2.2641499999999999</v>
      </c>
      <c r="S236" s="91">
        <f t="shared" si="135"/>
        <v>2.2159900000000001</v>
      </c>
      <c r="T236" s="91">
        <f t="shared" si="135"/>
        <v>2.2151299999999998</v>
      </c>
      <c r="U236" s="91">
        <f t="shared" si="135"/>
        <v>2.2455699999999998</v>
      </c>
      <c r="V236" s="91">
        <f t="shared" si="135"/>
        <v>2.2220499999999999</v>
      </c>
      <c r="W236" s="91">
        <f t="shared" si="135"/>
        <v>2.2772299999999999</v>
      </c>
      <c r="X236" s="91">
        <f t="shared" si="135"/>
        <v>2.2846299999999999</v>
      </c>
      <c r="Y236" s="91">
        <f t="shared" si="135"/>
        <v>2.1630699999999998</v>
      </c>
      <c r="Z236" s="91">
        <f t="shared" si="135"/>
        <v>1.99472</v>
      </c>
      <c r="AA236" s="91">
        <f t="shared" si="135"/>
        <v>1.8425100000000001</v>
      </c>
    </row>
    <row r="237" spans="1:27" ht="12.75" hidden="1" customHeight="1" outlineLevel="1" x14ac:dyDescent="0.3">
      <c r="A237" s="99" t="s">
        <v>2510</v>
      </c>
      <c r="B237" s="63" t="s">
        <v>238</v>
      </c>
      <c r="C237" s="43" t="s">
        <v>79</v>
      </c>
      <c r="D237" s="44">
        <v>1473.83</v>
      </c>
      <c r="E237" s="44">
        <v>1347.4</v>
      </c>
      <c r="F237" s="44">
        <v>1272.83</v>
      </c>
      <c r="G237" s="44">
        <v>1269.1600000000001</v>
      </c>
      <c r="H237" s="44">
        <v>1272.48</v>
      </c>
      <c r="I237" s="44">
        <v>1333.04</v>
      </c>
      <c r="J237" s="44">
        <v>1431.43</v>
      </c>
      <c r="K237" s="44">
        <v>1547.98</v>
      </c>
      <c r="L237" s="44">
        <v>1866.61</v>
      </c>
      <c r="M237" s="44">
        <v>1947.57</v>
      </c>
      <c r="N237" s="44">
        <v>2044.68</v>
      </c>
      <c r="O237" s="44">
        <v>2043.9</v>
      </c>
      <c r="P237" s="44">
        <v>2015.65</v>
      </c>
      <c r="Q237" s="44">
        <v>1956.48</v>
      </c>
      <c r="R237" s="44">
        <v>1929.87</v>
      </c>
      <c r="S237" s="44">
        <v>1881.71</v>
      </c>
      <c r="T237" s="44">
        <v>1880.85</v>
      </c>
      <c r="U237" s="44">
        <v>1911.29</v>
      </c>
      <c r="V237" s="44">
        <v>1887.77</v>
      </c>
      <c r="W237" s="44">
        <v>1942.95</v>
      </c>
      <c r="X237" s="44">
        <v>1950.35</v>
      </c>
      <c r="Y237" s="44">
        <v>1828.79</v>
      </c>
      <c r="Z237" s="44">
        <v>1660.44</v>
      </c>
      <c r="AA237" s="44">
        <v>1508.23</v>
      </c>
    </row>
    <row r="238" spans="1:27" ht="12.75" hidden="1" customHeight="1" outlineLevel="1" x14ac:dyDescent="0.3">
      <c r="A238" s="99" t="s">
        <v>2511</v>
      </c>
      <c r="B238" s="63" t="s">
        <v>90</v>
      </c>
      <c r="C238" s="43" t="s">
        <v>79</v>
      </c>
      <c r="D238" s="44">
        <f>$D$158</f>
        <v>113.12</v>
      </c>
      <c r="E238" s="44">
        <f>$D$158</f>
        <v>113.12</v>
      </c>
      <c r="F238" s="44">
        <f t="shared" ref="F238:AA238" si="136">$D$158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3">
      <c r="A239" s="99" t="s">
        <v>2512</v>
      </c>
      <c r="B239" s="63" t="s">
        <v>83</v>
      </c>
      <c r="C239" s="43" t="s">
        <v>79</v>
      </c>
      <c r="D239" s="44">
        <v>4.8</v>
      </c>
      <c r="E239" s="44">
        <v>4.8</v>
      </c>
      <c r="F239" s="44">
        <v>4.8</v>
      </c>
      <c r="G239" s="44">
        <v>4.8</v>
      </c>
      <c r="H239" s="44">
        <v>4.8</v>
      </c>
      <c r="I239" s="44">
        <v>4.8</v>
      </c>
      <c r="J239" s="44">
        <v>4.8</v>
      </c>
      <c r="K239" s="44">
        <v>4.8</v>
      </c>
      <c r="L239" s="44">
        <v>4.8</v>
      </c>
      <c r="M239" s="44">
        <v>4.8</v>
      </c>
      <c r="N239" s="44">
        <v>4.8</v>
      </c>
      <c r="O239" s="44">
        <v>4.8</v>
      </c>
      <c r="P239" s="44">
        <v>4.8</v>
      </c>
      <c r="Q239" s="44">
        <v>4.8</v>
      </c>
      <c r="R239" s="44">
        <v>4.8</v>
      </c>
      <c r="S239" s="44">
        <v>4.8</v>
      </c>
      <c r="T239" s="44">
        <v>4.8</v>
      </c>
      <c r="U239" s="44">
        <v>4.8</v>
      </c>
      <c r="V239" s="44">
        <v>4.8</v>
      </c>
      <c r="W239" s="44">
        <v>4.8</v>
      </c>
      <c r="X239" s="44">
        <v>4.8</v>
      </c>
      <c r="Y239" s="44">
        <v>4.8</v>
      </c>
      <c r="Z239" s="44">
        <v>4.8</v>
      </c>
      <c r="AA239" s="44">
        <v>4.8</v>
      </c>
    </row>
    <row r="240" spans="1:27" ht="12.75" hidden="1" customHeight="1" outlineLevel="1" x14ac:dyDescent="0.3">
      <c r="A240" s="99" t="s">
        <v>2513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3">
      <c r="A241" s="98" t="s">
        <v>2514</v>
      </c>
      <c r="B241" s="28" t="str">
        <f>"18"&amp;"."&amp;$B$753&amp;"."&amp;$B$754</f>
        <v>18.02.2024</v>
      </c>
      <c r="C241" s="90" t="s">
        <v>76</v>
      </c>
      <c r="D241" s="91">
        <f>ROUND(((D242+D243+D245+D244)/1000),5)</f>
        <v>1.7501</v>
      </c>
      <c r="E241" s="91">
        <f>ROUND(((E242+E243+E245+E244)/1000),5)</f>
        <v>1.6453800000000001</v>
      </c>
      <c r="F241" s="91">
        <f>ROUND(((F242+F243+F245+F244)/1000),5)</f>
        <v>1.5979099999999999</v>
      </c>
      <c r="G241" s="91">
        <f t="shared" ref="G241:AA241" si="138">ROUND(((G242+G243+G245+G244)/1000),5)</f>
        <v>1.5786500000000001</v>
      </c>
      <c r="H241" s="91">
        <f t="shared" si="138"/>
        <v>1.6050500000000001</v>
      </c>
      <c r="I241" s="91">
        <f t="shared" si="138"/>
        <v>1.6430100000000001</v>
      </c>
      <c r="J241" s="91">
        <f t="shared" si="138"/>
        <v>1.71024</v>
      </c>
      <c r="K241" s="91">
        <f t="shared" si="138"/>
        <v>1.8077099999999999</v>
      </c>
      <c r="L241" s="91">
        <f t="shared" si="138"/>
        <v>2.0427499999999998</v>
      </c>
      <c r="M241" s="91">
        <f t="shared" si="138"/>
        <v>2.2298200000000001</v>
      </c>
      <c r="N241" s="91">
        <f t="shared" si="138"/>
        <v>2.3083300000000002</v>
      </c>
      <c r="O241" s="91">
        <f t="shared" si="138"/>
        <v>2.3185199999999999</v>
      </c>
      <c r="P241" s="91">
        <f t="shared" si="138"/>
        <v>2.3022900000000002</v>
      </c>
      <c r="Q241" s="91">
        <f t="shared" si="138"/>
        <v>2.2831800000000002</v>
      </c>
      <c r="R241" s="91">
        <f t="shared" si="138"/>
        <v>2.27176</v>
      </c>
      <c r="S241" s="91">
        <f t="shared" si="138"/>
        <v>2.24288</v>
      </c>
      <c r="T241" s="91">
        <f t="shared" si="138"/>
        <v>2.3029700000000002</v>
      </c>
      <c r="U241" s="91">
        <f t="shared" si="138"/>
        <v>2.3504200000000002</v>
      </c>
      <c r="V241" s="91">
        <f t="shared" si="138"/>
        <v>2.3283499999999999</v>
      </c>
      <c r="W241" s="91">
        <f t="shared" si="138"/>
        <v>2.3186399999999998</v>
      </c>
      <c r="X241" s="91">
        <f t="shared" si="138"/>
        <v>2.33622</v>
      </c>
      <c r="Y241" s="91">
        <f t="shared" si="138"/>
        <v>2.1995200000000001</v>
      </c>
      <c r="Z241" s="91">
        <f t="shared" si="138"/>
        <v>1.9072499999999999</v>
      </c>
      <c r="AA241" s="91">
        <f t="shared" si="138"/>
        <v>1.7796099999999999</v>
      </c>
    </row>
    <row r="242" spans="1:27" ht="12.75" hidden="1" customHeight="1" outlineLevel="1" x14ac:dyDescent="0.3">
      <c r="A242" s="99" t="s">
        <v>2515</v>
      </c>
      <c r="B242" s="63" t="s">
        <v>238</v>
      </c>
      <c r="C242" s="43" t="s">
        <v>79</v>
      </c>
      <c r="D242" s="44">
        <v>1415.82</v>
      </c>
      <c r="E242" s="44">
        <v>1311.1</v>
      </c>
      <c r="F242" s="44">
        <v>1263.6300000000001</v>
      </c>
      <c r="G242" s="44">
        <v>1244.3699999999999</v>
      </c>
      <c r="H242" s="44">
        <v>1270.77</v>
      </c>
      <c r="I242" s="44">
        <v>1308.73</v>
      </c>
      <c r="J242" s="44">
        <v>1375.96</v>
      </c>
      <c r="K242" s="44">
        <v>1473.43</v>
      </c>
      <c r="L242" s="44">
        <v>1708.47</v>
      </c>
      <c r="M242" s="44">
        <v>1895.54</v>
      </c>
      <c r="N242" s="44">
        <v>1974.05</v>
      </c>
      <c r="O242" s="44">
        <v>1984.24</v>
      </c>
      <c r="P242" s="44">
        <v>1968.01</v>
      </c>
      <c r="Q242" s="44">
        <v>1948.9</v>
      </c>
      <c r="R242" s="44">
        <v>1937.48</v>
      </c>
      <c r="S242" s="44">
        <v>1908.6</v>
      </c>
      <c r="T242" s="44">
        <v>1968.69</v>
      </c>
      <c r="U242" s="44">
        <v>2016.14</v>
      </c>
      <c r="V242" s="44">
        <v>1994.07</v>
      </c>
      <c r="W242" s="44">
        <v>1984.36</v>
      </c>
      <c r="X242" s="44">
        <v>2001.94</v>
      </c>
      <c r="Y242" s="44">
        <v>1865.24</v>
      </c>
      <c r="Z242" s="44">
        <v>1572.97</v>
      </c>
      <c r="AA242" s="44">
        <v>1445.33</v>
      </c>
    </row>
    <row r="243" spans="1:27" ht="12.75" hidden="1" customHeight="1" outlineLevel="1" x14ac:dyDescent="0.3">
      <c r="A243" s="99" t="s">
        <v>2516</v>
      </c>
      <c r="B243" s="63" t="s">
        <v>90</v>
      </c>
      <c r="C243" s="43" t="s">
        <v>79</v>
      </c>
      <c r="D243" s="44">
        <f>$D$158</f>
        <v>113.12</v>
      </c>
      <c r="E243" s="44">
        <f>$D$158</f>
        <v>113.12</v>
      </c>
      <c r="F243" s="44">
        <f t="shared" ref="F243:AA243" si="139">$D$158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3">
      <c r="A244" s="99" t="s">
        <v>2517</v>
      </c>
      <c r="B244" s="63" t="s">
        <v>83</v>
      </c>
      <c r="C244" s="43" t="s">
        <v>79</v>
      </c>
      <c r="D244" s="44">
        <v>4.8</v>
      </c>
      <c r="E244" s="44">
        <v>4.8</v>
      </c>
      <c r="F244" s="44">
        <v>4.8</v>
      </c>
      <c r="G244" s="44">
        <v>4.8</v>
      </c>
      <c r="H244" s="44">
        <v>4.8</v>
      </c>
      <c r="I244" s="44">
        <v>4.8</v>
      </c>
      <c r="J244" s="44">
        <v>4.8</v>
      </c>
      <c r="K244" s="44">
        <v>4.8</v>
      </c>
      <c r="L244" s="44">
        <v>4.8</v>
      </c>
      <c r="M244" s="44">
        <v>4.8</v>
      </c>
      <c r="N244" s="44">
        <v>4.8</v>
      </c>
      <c r="O244" s="44">
        <v>4.8</v>
      </c>
      <c r="P244" s="44">
        <v>4.8</v>
      </c>
      <c r="Q244" s="44">
        <v>4.8</v>
      </c>
      <c r="R244" s="44">
        <v>4.8</v>
      </c>
      <c r="S244" s="44">
        <v>4.8</v>
      </c>
      <c r="T244" s="44">
        <v>4.8</v>
      </c>
      <c r="U244" s="44">
        <v>4.8</v>
      </c>
      <c r="V244" s="44">
        <v>4.8</v>
      </c>
      <c r="W244" s="44">
        <v>4.8</v>
      </c>
      <c r="X244" s="44">
        <v>4.8</v>
      </c>
      <c r="Y244" s="44">
        <v>4.8</v>
      </c>
      <c r="Z244" s="44">
        <v>4.8</v>
      </c>
      <c r="AA244" s="44">
        <v>4.8</v>
      </c>
    </row>
    <row r="245" spans="1:27" ht="12.75" hidden="1" customHeight="1" outlineLevel="1" x14ac:dyDescent="0.3">
      <c r="A245" s="99" t="s">
        <v>2518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3">
      <c r="A246" s="98" t="s">
        <v>2519</v>
      </c>
      <c r="B246" s="28" t="str">
        <f>"19"&amp;"."&amp;$B$753&amp;"."&amp;$B$754</f>
        <v>19.02.2024</v>
      </c>
      <c r="C246" s="90" t="s">
        <v>76</v>
      </c>
      <c r="D246" s="91">
        <f>ROUND(((D247+D248+D250+D249)/1000),5)</f>
        <v>1.73397</v>
      </c>
      <c r="E246" s="91">
        <f>ROUND(((E247+E248+E250+E249)/1000),5)</f>
        <v>1.61816</v>
      </c>
      <c r="F246" s="91">
        <f>ROUND(((F247+F248+F250+F249)/1000),5)</f>
        <v>1.56267</v>
      </c>
      <c r="G246" s="91">
        <f t="shared" ref="G246:AA246" si="141">ROUND(((G247+G248+G250+G249)/1000),5)</f>
        <v>1.5542</v>
      </c>
      <c r="H246" s="91">
        <f t="shared" si="141"/>
        <v>1.6020000000000001</v>
      </c>
      <c r="I246" s="91">
        <f t="shared" si="141"/>
        <v>1.6680200000000001</v>
      </c>
      <c r="J246" s="91">
        <f t="shared" si="141"/>
        <v>1.8880600000000001</v>
      </c>
      <c r="K246" s="91">
        <f t="shared" si="141"/>
        <v>2.165</v>
      </c>
      <c r="L246" s="91">
        <f t="shared" si="141"/>
        <v>2.3295699999999999</v>
      </c>
      <c r="M246" s="91">
        <f t="shared" si="141"/>
        <v>2.3022300000000002</v>
      </c>
      <c r="N246" s="91">
        <f t="shared" si="141"/>
        <v>2.3136100000000002</v>
      </c>
      <c r="O246" s="91">
        <f t="shared" si="141"/>
        <v>2.4117600000000001</v>
      </c>
      <c r="P246" s="91">
        <f t="shared" si="141"/>
        <v>2.4078499999999998</v>
      </c>
      <c r="Q246" s="91">
        <f t="shared" si="141"/>
        <v>2.4029199999999999</v>
      </c>
      <c r="R246" s="91">
        <f t="shared" si="141"/>
        <v>2.40618</v>
      </c>
      <c r="S246" s="91">
        <f t="shared" si="141"/>
        <v>2.29549</v>
      </c>
      <c r="T246" s="91">
        <f t="shared" si="141"/>
        <v>2.28912</v>
      </c>
      <c r="U246" s="91">
        <f t="shared" si="141"/>
        <v>2.2972100000000002</v>
      </c>
      <c r="V246" s="91">
        <f t="shared" si="141"/>
        <v>2.331</v>
      </c>
      <c r="W246" s="91">
        <f t="shared" si="141"/>
        <v>2.3244899999999999</v>
      </c>
      <c r="X246" s="91">
        <f t="shared" si="141"/>
        <v>2.2248600000000001</v>
      </c>
      <c r="Y246" s="91">
        <f t="shared" si="141"/>
        <v>2.14608</v>
      </c>
      <c r="Z246" s="91">
        <f t="shared" si="141"/>
        <v>1.90652</v>
      </c>
      <c r="AA246" s="91">
        <f t="shared" si="141"/>
        <v>1.69794</v>
      </c>
    </row>
    <row r="247" spans="1:27" ht="12.75" hidden="1" customHeight="1" outlineLevel="1" x14ac:dyDescent="0.3">
      <c r="A247" s="99" t="s">
        <v>2520</v>
      </c>
      <c r="B247" s="63" t="s">
        <v>238</v>
      </c>
      <c r="C247" s="43" t="s">
        <v>79</v>
      </c>
      <c r="D247" s="44">
        <v>1399.69</v>
      </c>
      <c r="E247" s="44">
        <v>1283.8800000000001</v>
      </c>
      <c r="F247" s="44">
        <v>1228.3900000000001</v>
      </c>
      <c r="G247" s="44">
        <v>1219.92</v>
      </c>
      <c r="H247" s="44">
        <v>1267.72</v>
      </c>
      <c r="I247" s="44">
        <v>1333.74</v>
      </c>
      <c r="J247" s="44">
        <v>1553.78</v>
      </c>
      <c r="K247" s="44">
        <v>1830.72</v>
      </c>
      <c r="L247" s="44">
        <v>1995.29</v>
      </c>
      <c r="M247" s="44">
        <v>1967.95</v>
      </c>
      <c r="N247" s="44">
        <v>1979.33</v>
      </c>
      <c r="O247" s="44">
        <v>2077.48</v>
      </c>
      <c r="P247" s="44">
        <v>2073.5700000000002</v>
      </c>
      <c r="Q247" s="44">
        <v>2068.64</v>
      </c>
      <c r="R247" s="44">
        <v>2071.9</v>
      </c>
      <c r="S247" s="44">
        <v>1961.21</v>
      </c>
      <c r="T247" s="44">
        <v>1954.84</v>
      </c>
      <c r="U247" s="44">
        <v>1962.93</v>
      </c>
      <c r="V247" s="44">
        <v>1996.72</v>
      </c>
      <c r="W247" s="44">
        <v>1990.21</v>
      </c>
      <c r="X247" s="44">
        <v>1890.58</v>
      </c>
      <c r="Y247" s="44">
        <v>1811.8</v>
      </c>
      <c r="Z247" s="44">
        <v>1572.24</v>
      </c>
      <c r="AA247" s="44">
        <v>1363.66</v>
      </c>
    </row>
    <row r="248" spans="1:27" ht="12.75" hidden="1" customHeight="1" outlineLevel="1" x14ac:dyDescent="0.3">
      <c r="A248" s="99" t="s">
        <v>2521</v>
      </c>
      <c r="B248" s="63" t="s">
        <v>90</v>
      </c>
      <c r="C248" s="43" t="s">
        <v>79</v>
      </c>
      <c r="D248" s="44">
        <f>$D$158</f>
        <v>113.12</v>
      </c>
      <c r="E248" s="44">
        <f>$D$158</f>
        <v>113.12</v>
      </c>
      <c r="F248" s="44">
        <f t="shared" ref="F248:AA248" si="142">$D$158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3">
      <c r="A249" s="99" t="s">
        <v>2522</v>
      </c>
      <c r="B249" s="63" t="s">
        <v>83</v>
      </c>
      <c r="C249" s="43" t="s">
        <v>79</v>
      </c>
      <c r="D249" s="44">
        <v>4.8</v>
      </c>
      <c r="E249" s="44">
        <v>4.8</v>
      </c>
      <c r="F249" s="44">
        <v>4.8</v>
      </c>
      <c r="G249" s="44">
        <v>4.8</v>
      </c>
      <c r="H249" s="44">
        <v>4.8</v>
      </c>
      <c r="I249" s="44">
        <v>4.8</v>
      </c>
      <c r="J249" s="44">
        <v>4.8</v>
      </c>
      <c r="K249" s="44">
        <v>4.8</v>
      </c>
      <c r="L249" s="44">
        <v>4.8</v>
      </c>
      <c r="M249" s="44">
        <v>4.8</v>
      </c>
      <c r="N249" s="44">
        <v>4.8</v>
      </c>
      <c r="O249" s="44">
        <v>4.8</v>
      </c>
      <c r="P249" s="44">
        <v>4.8</v>
      </c>
      <c r="Q249" s="44">
        <v>4.8</v>
      </c>
      <c r="R249" s="44">
        <v>4.8</v>
      </c>
      <c r="S249" s="44">
        <v>4.8</v>
      </c>
      <c r="T249" s="44">
        <v>4.8</v>
      </c>
      <c r="U249" s="44">
        <v>4.8</v>
      </c>
      <c r="V249" s="44">
        <v>4.8</v>
      </c>
      <c r="W249" s="44">
        <v>4.8</v>
      </c>
      <c r="X249" s="44">
        <v>4.8</v>
      </c>
      <c r="Y249" s="44">
        <v>4.8</v>
      </c>
      <c r="Z249" s="44">
        <v>4.8</v>
      </c>
      <c r="AA249" s="44">
        <v>4.8</v>
      </c>
    </row>
    <row r="250" spans="1:27" ht="12.75" hidden="1" customHeight="1" outlineLevel="1" x14ac:dyDescent="0.3">
      <c r="A250" s="99" t="s">
        <v>2523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3">
      <c r="A251" s="98" t="s">
        <v>2524</v>
      </c>
      <c r="B251" s="28" t="str">
        <f>"20"&amp;"."&amp;$B$753&amp;"."&amp;$B$754</f>
        <v>20.02.2024</v>
      </c>
      <c r="C251" s="90" t="s">
        <v>76</v>
      </c>
      <c r="D251" s="91">
        <f>ROUND(((D252+D253+D255+D254)/1000),5)</f>
        <v>1.6715199999999999</v>
      </c>
      <c r="E251" s="91">
        <f>ROUND(((E252+E253+E255+E254)/1000),5)</f>
        <v>1.6143700000000001</v>
      </c>
      <c r="F251" s="91">
        <f>ROUND(((F252+F253+F255+F254)/1000),5)</f>
        <v>1.5638099999999999</v>
      </c>
      <c r="G251" s="91">
        <f t="shared" ref="G251:AA251" si="144">ROUND(((G252+G253+G255+G254)/1000),5)</f>
        <v>1.5556700000000001</v>
      </c>
      <c r="H251" s="91">
        <f t="shared" si="144"/>
        <v>1.61324</v>
      </c>
      <c r="I251" s="91">
        <f t="shared" si="144"/>
        <v>1.70712</v>
      </c>
      <c r="J251" s="91">
        <f t="shared" si="144"/>
        <v>1.8383400000000001</v>
      </c>
      <c r="K251" s="91">
        <f t="shared" si="144"/>
        <v>2.0755400000000002</v>
      </c>
      <c r="L251" s="91">
        <f t="shared" si="144"/>
        <v>2.3293499999999998</v>
      </c>
      <c r="M251" s="91">
        <f t="shared" si="144"/>
        <v>2.35656</v>
      </c>
      <c r="N251" s="91">
        <f t="shared" si="144"/>
        <v>2.2963499999999999</v>
      </c>
      <c r="O251" s="91">
        <f t="shared" si="144"/>
        <v>2.3906800000000001</v>
      </c>
      <c r="P251" s="91">
        <f t="shared" si="144"/>
        <v>2.3907400000000001</v>
      </c>
      <c r="Q251" s="91">
        <f t="shared" si="144"/>
        <v>2.3943699999999999</v>
      </c>
      <c r="R251" s="91">
        <f t="shared" si="144"/>
        <v>2.3802300000000001</v>
      </c>
      <c r="S251" s="91">
        <f t="shared" si="144"/>
        <v>2.31785</v>
      </c>
      <c r="T251" s="91">
        <f t="shared" si="144"/>
        <v>2.2980499999999999</v>
      </c>
      <c r="U251" s="91">
        <f t="shared" si="144"/>
        <v>2.3135400000000002</v>
      </c>
      <c r="V251" s="91">
        <f t="shared" si="144"/>
        <v>2.3582299999999998</v>
      </c>
      <c r="W251" s="91">
        <f t="shared" si="144"/>
        <v>2.4126799999999999</v>
      </c>
      <c r="X251" s="91">
        <f t="shared" si="144"/>
        <v>2.3283700000000001</v>
      </c>
      <c r="Y251" s="91">
        <f t="shared" si="144"/>
        <v>2.0929099999999998</v>
      </c>
      <c r="Z251" s="91">
        <f t="shared" si="144"/>
        <v>1.8826400000000001</v>
      </c>
      <c r="AA251" s="91">
        <f t="shared" si="144"/>
        <v>1.7907599999999999</v>
      </c>
    </row>
    <row r="252" spans="1:27" ht="12.75" hidden="1" customHeight="1" outlineLevel="1" x14ac:dyDescent="0.3">
      <c r="A252" s="99" t="s">
        <v>2525</v>
      </c>
      <c r="B252" s="63" t="s">
        <v>238</v>
      </c>
      <c r="C252" s="43" t="s">
        <v>79</v>
      </c>
      <c r="D252" s="44">
        <v>1337.24</v>
      </c>
      <c r="E252" s="44">
        <v>1280.0899999999999</v>
      </c>
      <c r="F252" s="44">
        <v>1229.53</v>
      </c>
      <c r="G252" s="44">
        <v>1221.3900000000001</v>
      </c>
      <c r="H252" s="44">
        <v>1278.96</v>
      </c>
      <c r="I252" s="44">
        <v>1372.84</v>
      </c>
      <c r="J252" s="44">
        <v>1504.06</v>
      </c>
      <c r="K252" s="44">
        <v>1741.26</v>
      </c>
      <c r="L252" s="44">
        <v>1995.07</v>
      </c>
      <c r="M252" s="44">
        <v>2022.28</v>
      </c>
      <c r="N252" s="44">
        <v>1962.07</v>
      </c>
      <c r="O252" s="44">
        <v>2056.4</v>
      </c>
      <c r="P252" s="44">
        <v>2056.46</v>
      </c>
      <c r="Q252" s="44">
        <v>2060.09</v>
      </c>
      <c r="R252" s="44">
        <v>2045.95</v>
      </c>
      <c r="S252" s="44">
        <v>1983.57</v>
      </c>
      <c r="T252" s="44">
        <v>1963.77</v>
      </c>
      <c r="U252" s="44">
        <v>1979.26</v>
      </c>
      <c r="V252" s="44">
        <v>2023.95</v>
      </c>
      <c r="W252" s="44">
        <v>2078.4</v>
      </c>
      <c r="X252" s="44">
        <v>1994.09</v>
      </c>
      <c r="Y252" s="44">
        <v>1758.63</v>
      </c>
      <c r="Z252" s="44">
        <v>1548.36</v>
      </c>
      <c r="AA252" s="44">
        <v>1456.48</v>
      </c>
    </row>
    <row r="253" spans="1:27" ht="12.75" hidden="1" customHeight="1" outlineLevel="1" x14ac:dyDescent="0.3">
      <c r="A253" s="99" t="s">
        <v>2526</v>
      </c>
      <c r="B253" s="63" t="s">
        <v>90</v>
      </c>
      <c r="C253" s="43" t="s">
        <v>79</v>
      </c>
      <c r="D253" s="44">
        <f>$D$158</f>
        <v>113.12</v>
      </c>
      <c r="E253" s="44">
        <f>$D$158</f>
        <v>113.12</v>
      </c>
      <c r="F253" s="44">
        <f t="shared" ref="F253:AA253" si="145">$D$158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3">
      <c r="A254" s="99" t="s">
        <v>2527</v>
      </c>
      <c r="B254" s="63" t="s">
        <v>83</v>
      </c>
      <c r="C254" s="43" t="s">
        <v>79</v>
      </c>
      <c r="D254" s="44">
        <v>4.8</v>
      </c>
      <c r="E254" s="44">
        <v>4.8</v>
      </c>
      <c r="F254" s="44">
        <v>4.8</v>
      </c>
      <c r="G254" s="44">
        <v>4.8</v>
      </c>
      <c r="H254" s="44">
        <v>4.8</v>
      </c>
      <c r="I254" s="44">
        <v>4.8</v>
      </c>
      <c r="J254" s="44">
        <v>4.8</v>
      </c>
      <c r="K254" s="44">
        <v>4.8</v>
      </c>
      <c r="L254" s="44">
        <v>4.8</v>
      </c>
      <c r="M254" s="44">
        <v>4.8</v>
      </c>
      <c r="N254" s="44">
        <v>4.8</v>
      </c>
      <c r="O254" s="44">
        <v>4.8</v>
      </c>
      <c r="P254" s="44">
        <v>4.8</v>
      </c>
      <c r="Q254" s="44">
        <v>4.8</v>
      </c>
      <c r="R254" s="44">
        <v>4.8</v>
      </c>
      <c r="S254" s="44">
        <v>4.8</v>
      </c>
      <c r="T254" s="44">
        <v>4.8</v>
      </c>
      <c r="U254" s="44">
        <v>4.8</v>
      </c>
      <c r="V254" s="44">
        <v>4.8</v>
      </c>
      <c r="W254" s="44">
        <v>4.8</v>
      </c>
      <c r="X254" s="44">
        <v>4.8</v>
      </c>
      <c r="Y254" s="44">
        <v>4.8</v>
      </c>
      <c r="Z254" s="44">
        <v>4.8</v>
      </c>
      <c r="AA254" s="44">
        <v>4.8</v>
      </c>
    </row>
    <row r="255" spans="1:27" ht="12.75" hidden="1" customHeight="1" outlineLevel="1" x14ac:dyDescent="0.3">
      <c r="A255" s="99" t="s">
        <v>2528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3">
      <c r="A256" s="98" t="s">
        <v>2529</v>
      </c>
      <c r="B256" s="28" t="str">
        <f>"21"&amp;"."&amp;$B$753&amp;"."&amp;$B$754</f>
        <v>21.02.2024</v>
      </c>
      <c r="C256" s="90" t="s">
        <v>76</v>
      </c>
      <c r="D256" s="91">
        <f>ROUND(((D257+D258+D260+D259)/1000),5)</f>
        <v>1.6255599999999999</v>
      </c>
      <c r="E256" s="91">
        <f>ROUND(((E257+E258+E260+E259)/1000),5)</f>
        <v>1.59</v>
      </c>
      <c r="F256" s="91">
        <f>ROUND(((F257+F258+F260+F259)/1000),5)</f>
        <v>1.56132</v>
      </c>
      <c r="G256" s="91">
        <f t="shared" ref="G256:AA256" si="147">ROUND(((G257+G258+G260+G259)/1000),5)</f>
        <v>1.55263</v>
      </c>
      <c r="H256" s="91">
        <f t="shared" si="147"/>
        <v>1.59111</v>
      </c>
      <c r="I256" s="91">
        <f t="shared" si="147"/>
        <v>1.6593899999999999</v>
      </c>
      <c r="J256" s="91">
        <f t="shared" si="147"/>
        <v>1.83717</v>
      </c>
      <c r="K256" s="91">
        <f t="shared" si="147"/>
        <v>2.07477</v>
      </c>
      <c r="L256" s="91">
        <f t="shared" si="147"/>
        <v>2.3247200000000001</v>
      </c>
      <c r="M256" s="91">
        <f t="shared" si="147"/>
        <v>2.38605</v>
      </c>
      <c r="N256" s="91">
        <f t="shared" si="147"/>
        <v>2.4165199999999998</v>
      </c>
      <c r="O256" s="91">
        <f t="shared" si="147"/>
        <v>2.40246</v>
      </c>
      <c r="P256" s="91">
        <f t="shared" si="147"/>
        <v>2.4114100000000001</v>
      </c>
      <c r="Q256" s="91">
        <f t="shared" si="147"/>
        <v>2.40917</v>
      </c>
      <c r="R256" s="91">
        <f t="shared" si="147"/>
        <v>2.4022199999999998</v>
      </c>
      <c r="S256" s="91">
        <f t="shared" si="147"/>
        <v>2.3427199999999999</v>
      </c>
      <c r="T256" s="91">
        <f t="shared" si="147"/>
        <v>2.3085599999999999</v>
      </c>
      <c r="U256" s="91">
        <f t="shared" si="147"/>
        <v>2.3219799999999999</v>
      </c>
      <c r="V256" s="91">
        <f t="shared" si="147"/>
        <v>2.35433</v>
      </c>
      <c r="W256" s="91">
        <f t="shared" si="147"/>
        <v>2.3905699999999999</v>
      </c>
      <c r="X256" s="91">
        <f t="shared" si="147"/>
        <v>2.2081400000000002</v>
      </c>
      <c r="Y256" s="91">
        <f t="shared" si="147"/>
        <v>2.0695800000000002</v>
      </c>
      <c r="Z256" s="91">
        <f t="shared" si="147"/>
        <v>1.8459000000000001</v>
      </c>
      <c r="AA256" s="91">
        <f t="shared" si="147"/>
        <v>1.68157</v>
      </c>
    </row>
    <row r="257" spans="1:27" ht="12.75" hidden="1" customHeight="1" outlineLevel="1" x14ac:dyDescent="0.3">
      <c r="A257" s="99" t="s">
        <v>2530</v>
      </c>
      <c r="B257" s="63" t="s">
        <v>238</v>
      </c>
      <c r="C257" s="43" t="s">
        <v>79</v>
      </c>
      <c r="D257" s="44">
        <v>1291.28</v>
      </c>
      <c r="E257" s="44">
        <v>1255.72</v>
      </c>
      <c r="F257" s="44">
        <v>1227.04</v>
      </c>
      <c r="G257" s="44">
        <v>1218.3499999999999</v>
      </c>
      <c r="H257" s="44">
        <v>1256.83</v>
      </c>
      <c r="I257" s="44">
        <v>1325.11</v>
      </c>
      <c r="J257" s="44">
        <v>1502.89</v>
      </c>
      <c r="K257" s="44">
        <v>1740.49</v>
      </c>
      <c r="L257" s="44">
        <v>1990.44</v>
      </c>
      <c r="M257" s="44">
        <v>2051.77</v>
      </c>
      <c r="N257" s="44">
        <v>2082.2399999999998</v>
      </c>
      <c r="O257" s="44">
        <v>2068.1799999999998</v>
      </c>
      <c r="P257" s="44">
        <v>2077.13</v>
      </c>
      <c r="Q257" s="44">
        <v>2074.89</v>
      </c>
      <c r="R257" s="44">
        <v>2067.94</v>
      </c>
      <c r="S257" s="44">
        <v>2008.44</v>
      </c>
      <c r="T257" s="44">
        <v>1974.28</v>
      </c>
      <c r="U257" s="44">
        <v>1987.7</v>
      </c>
      <c r="V257" s="44">
        <v>2020.05</v>
      </c>
      <c r="W257" s="44">
        <v>2056.29</v>
      </c>
      <c r="X257" s="44">
        <v>1873.86</v>
      </c>
      <c r="Y257" s="44">
        <v>1735.3</v>
      </c>
      <c r="Z257" s="44">
        <v>1511.62</v>
      </c>
      <c r="AA257" s="44">
        <v>1347.29</v>
      </c>
    </row>
    <row r="258" spans="1:27" ht="12.75" hidden="1" customHeight="1" outlineLevel="1" x14ac:dyDescent="0.3">
      <c r="A258" s="99" t="s">
        <v>2531</v>
      </c>
      <c r="B258" s="63" t="s">
        <v>90</v>
      </c>
      <c r="C258" s="43" t="s">
        <v>79</v>
      </c>
      <c r="D258" s="44">
        <f>$D$158</f>
        <v>113.12</v>
      </c>
      <c r="E258" s="44">
        <f>$D$158</f>
        <v>113.12</v>
      </c>
      <c r="F258" s="44">
        <f t="shared" ref="F258:AA258" si="148">$D$158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3">
      <c r="A259" s="99" t="s">
        <v>2532</v>
      </c>
      <c r="B259" s="63" t="s">
        <v>83</v>
      </c>
      <c r="C259" s="43" t="s">
        <v>79</v>
      </c>
      <c r="D259" s="44">
        <v>4.8</v>
      </c>
      <c r="E259" s="44">
        <v>4.8</v>
      </c>
      <c r="F259" s="44">
        <v>4.8</v>
      </c>
      <c r="G259" s="44">
        <v>4.8</v>
      </c>
      <c r="H259" s="44">
        <v>4.8</v>
      </c>
      <c r="I259" s="44">
        <v>4.8</v>
      </c>
      <c r="J259" s="44">
        <v>4.8</v>
      </c>
      <c r="K259" s="44">
        <v>4.8</v>
      </c>
      <c r="L259" s="44">
        <v>4.8</v>
      </c>
      <c r="M259" s="44">
        <v>4.8</v>
      </c>
      <c r="N259" s="44">
        <v>4.8</v>
      </c>
      <c r="O259" s="44">
        <v>4.8</v>
      </c>
      <c r="P259" s="44">
        <v>4.8</v>
      </c>
      <c r="Q259" s="44">
        <v>4.8</v>
      </c>
      <c r="R259" s="44">
        <v>4.8</v>
      </c>
      <c r="S259" s="44">
        <v>4.8</v>
      </c>
      <c r="T259" s="44">
        <v>4.8</v>
      </c>
      <c r="U259" s="44">
        <v>4.8</v>
      </c>
      <c r="V259" s="44">
        <v>4.8</v>
      </c>
      <c r="W259" s="44">
        <v>4.8</v>
      </c>
      <c r="X259" s="44">
        <v>4.8</v>
      </c>
      <c r="Y259" s="44">
        <v>4.8</v>
      </c>
      <c r="Z259" s="44">
        <v>4.8</v>
      </c>
      <c r="AA259" s="44">
        <v>4.8</v>
      </c>
    </row>
    <row r="260" spans="1:27" ht="12.75" hidden="1" customHeight="1" outlineLevel="1" x14ac:dyDescent="0.3">
      <c r="A260" s="99" t="s">
        <v>2533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3">
      <c r="A261" s="98" t="s">
        <v>2534</v>
      </c>
      <c r="B261" s="28" t="str">
        <f>"22"&amp;"."&amp;$B$753&amp;"."&amp;$B$754</f>
        <v>22.02.2024</v>
      </c>
      <c r="C261" s="90" t="s">
        <v>76</v>
      </c>
      <c r="D261" s="91">
        <f>ROUND(((D262+D263+D265+D264)/1000),5)</f>
        <v>1.60436</v>
      </c>
      <c r="E261" s="91">
        <f>ROUND(((E262+E263+E265+E264)/1000),5)</f>
        <v>1.56698</v>
      </c>
      <c r="F261" s="91">
        <f>ROUND(((F262+F263+F265+F264)/1000),5)</f>
        <v>1.54135</v>
      </c>
      <c r="G261" s="91">
        <f t="shared" ref="G261:AA261" si="150">ROUND(((G262+G263+G265+G264)/1000),5)</f>
        <v>1.53895</v>
      </c>
      <c r="H261" s="91">
        <f t="shared" si="150"/>
        <v>1.5657799999999999</v>
      </c>
      <c r="I261" s="91">
        <f t="shared" si="150"/>
        <v>1.66143</v>
      </c>
      <c r="J261" s="91">
        <f t="shared" si="150"/>
        <v>1.85223</v>
      </c>
      <c r="K261" s="91">
        <f t="shared" si="150"/>
        <v>2.05111</v>
      </c>
      <c r="L261" s="91">
        <f t="shared" si="150"/>
        <v>2.1948500000000002</v>
      </c>
      <c r="M261" s="91">
        <f t="shared" si="150"/>
        <v>2.2313800000000001</v>
      </c>
      <c r="N261" s="91">
        <f t="shared" si="150"/>
        <v>2.2739600000000002</v>
      </c>
      <c r="O261" s="91">
        <f t="shared" si="150"/>
        <v>2.3101500000000001</v>
      </c>
      <c r="P261" s="91">
        <f t="shared" si="150"/>
        <v>2.2361599999999999</v>
      </c>
      <c r="Q261" s="91">
        <f t="shared" si="150"/>
        <v>2.2353299999999998</v>
      </c>
      <c r="R261" s="91">
        <f t="shared" si="150"/>
        <v>2.2209099999999999</v>
      </c>
      <c r="S261" s="91">
        <f t="shared" si="150"/>
        <v>2.1400100000000002</v>
      </c>
      <c r="T261" s="91">
        <f t="shared" si="150"/>
        <v>2.1292900000000001</v>
      </c>
      <c r="U261" s="91">
        <f t="shared" si="150"/>
        <v>2.1506799999999999</v>
      </c>
      <c r="V261" s="91">
        <f t="shared" si="150"/>
        <v>2.1932499999999999</v>
      </c>
      <c r="W261" s="91">
        <f t="shared" si="150"/>
        <v>2.2276199999999999</v>
      </c>
      <c r="X261" s="91">
        <f t="shared" si="150"/>
        <v>2.16526</v>
      </c>
      <c r="Y261" s="91">
        <f t="shared" si="150"/>
        <v>2.0558700000000001</v>
      </c>
      <c r="Z261" s="91">
        <f t="shared" si="150"/>
        <v>1.9027700000000001</v>
      </c>
      <c r="AA261" s="91">
        <f t="shared" si="150"/>
        <v>1.76718</v>
      </c>
    </row>
    <row r="262" spans="1:27" ht="12.75" hidden="1" customHeight="1" outlineLevel="1" x14ac:dyDescent="0.3">
      <c r="A262" s="99" t="s">
        <v>2535</v>
      </c>
      <c r="B262" s="63" t="s">
        <v>238</v>
      </c>
      <c r="C262" s="43" t="s">
        <v>79</v>
      </c>
      <c r="D262" s="44">
        <v>1270.08</v>
      </c>
      <c r="E262" s="44">
        <v>1232.7</v>
      </c>
      <c r="F262" s="44">
        <v>1207.07</v>
      </c>
      <c r="G262" s="44">
        <v>1204.67</v>
      </c>
      <c r="H262" s="44">
        <v>1231.5</v>
      </c>
      <c r="I262" s="44">
        <v>1327.15</v>
      </c>
      <c r="J262" s="44">
        <v>1517.95</v>
      </c>
      <c r="K262" s="44">
        <v>1716.83</v>
      </c>
      <c r="L262" s="44">
        <v>1860.57</v>
      </c>
      <c r="M262" s="44">
        <v>1897.1</v>
      </c>
      <c r="N262" s="44">
        <v>1939.68</v>
      </c>
      <c r="O262" s="44">
        <v>1975.87</v>
      </c>
      <c r="P262" s="44">
        <v>1901.88</v>
      </c>
      <c r="Q262" s="44">
        <v>1901.05</v>
      </c>
      <c r="R262" s="44">
        <v>1886.63</v>
      </c>
      <c r="S262" s="44">
        <v>1805.73</v>
      </c>
      <c r="T262" s="44">
        <v>1795.01</v>
      </c>
      <c r="U262" s="44">
        <v>1816.4</v>
      </c>
      <c r="V262" s="44">
        <v>1858.97</v>
      </c>
      <c r="W262" s="44">
        <v>1893.34</v>
      </c>
      <c r="X262" s="44">
        <v>1830.98</v>
      </c>
      <c r="Y262" s="44">
        <v>1721.59</v>
      </c>
      <c r="Z262" s="44">
        <v>1568.49</v>
      </c>
      <c r="AA262" s="44">
        <v>1432.9</v>
      </c>
    </row>
    <row r="263" spans="1:27" ht="12.75" hidden="1" customHeight="1" outlineLevel="1" x14ac:dyDescent="0.3">
      <c r="A263" s="99" t="s">
        <v>2536</v>
      </c>
      <c r="B263" s="63" t="s">
        <v>90</v>
      </c>
      <c r="C263" s="43" t="s">
        <v>79</v>
      </c>
      <c r="D263" s="44">
        <f>$D$158</f>
        <v>113.12</v>
      </c>
      <c r="E263" s="44">
        <f>$D$158</f>
        <v>113.12</v>
      </c>
      <c r="F263" s="44">
        <f t="shared" ref="F263:AA263" si="151">$D$158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3">
      <c r="A264" s="99" t="s">
        <v>2537</v>
      </c>
      <c r="B264" s="63" t="s">
        <v>83</v>
      </c>
      <c r="C264" s="43" t="s">
        <v>79</v>
      </c>
      <c r="D264" s="44">
        <v>4.8</v>
      </c>
      <c r="E264" s="44">
        <v>4.8</v>
      </c>
      <c r="F264" s="44">
        <v>4.8</v>
      </c>
      <c r="G264" s="44">
        <v>4.8</v>
      </c>
      <c r="H264" s="44">
        <v>4.8</v>
      </c>
      <c r="I264" s="44">
        <v>4.8</v>
      </c>
      <c r="J264" s="44">
        <v>4.8</v>
      </c>
      <c r="K264" s="44">
        <v>4.8</v>
      </c>
      <c r="L264" s="44">
        <v>4.8</v>
      </c>
      <c r="M264" s="44">
        <v>4.8</v>
      </c>
      <c r="N264" s="44">
        <v>4.8</v>
      </c>
      <c r="O264" s="44">
        <v>4.8</v>
      </c>
      <c r="P264" s="44">
        <v>4.8</v>
      </c>
      <c r="Q264" s="44">
        <v>4.8</v>
      </c>
      <c r="R264" s="44">
        <v>4.8</v>
      </c>
      <c r="S264" s="44">
        <v>4.8</v>
      </c>
      <c r="T264" s="44">
        <v>4.8</v>
      </c>
      <c r="U264" s="44">
        <v>4.8</v>
      </c>
      <c r="V264" s="44">
        <v>4.8</v>
      </c>
      <c r="W264" s="44">
        <v>4.8</v>
      </c>
      <c r="X264" s="44">
        <v>4.8</v>
      </c>
      <c r="Y264" s="44">
        <v>4.8</v>
      </c>
      <c r="Z264" s="44">
        <v>4.8</v>
      </c>
      <c r="AA264" s="44">
        <v>4.8</v>
      </c>
    </row>
    <row r="265" spans="1:27" ht="12.75" hidden="1" customHeight="1" outlineLevel="1" x14ac:dyDescent="0.3">
      <c r="A265" s="99" t="s">
        <v>2538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3">
      <c r="A266" s="98" t="s">
        <v>2539</v>
      </c>
      <c r="B266" s="28" t="str">
        <f>"23"&amp;"."&amp;$B$753&amp;"."&amp;$B$754</f>
        <v>23.02.2024</v>
      </c>
      <c r="C266" s="90" t="s">
        <v>76</v>
      </c>
      <c r="D266" s="91">
        <f>ROUND(((D267+D268+D270+D269)/1000),5)</f>
        <v>1.81253</v>
      </c>
      <c r="E266" s="91">
        <f>ROUND(((E267+E268+E270+E269)/1000),5)</f>
        <v>1.6751100000000001</v>
      </c>
      <c r="F266" s="91">
        <f>ROUND(((F267+F268+F270+F269)/1000),5)</f>
        <v>1.5972900000000001</v>
      </c>
      <c r="G266" s="91">
        <f t="shared" ref="G266:AA266" si="153">ROUND(((G267+G268+G270+G269)/1000),5)</f>
        <v>1.5833999999999999</v>
      </c>
      <c r="H266" s="91">
        <f t="shared" si="153"/>
        <v>1.5907</v>
      </c>
      <c r="I266" s="91">
        <f t="shared" si="153"/>
        <v>1.6579299999999999</v>
      </c>
      <c r="J266" s="91">
        <f t="shared" si="153"/>
        <v>1.7484999999999999</v>
      </c>
      <c r="K266" s="91">
        <f t="shared" si="153"/>
        <v>1.86256</v>
      </c>
      <c r="L266" s="91">
        <f t="shared" si="153"/>
        <v>1.97367</v>
      </c>
      <c r="M266" s="91">
        <f t="shared" si="153"/>
        <v>2.1185200000000002</v>
      </c>
      <c r="N266" s="91">
        <f t="shared" si="153"/>
        <v>2.1848100000000001</v>
      </c>
      <c r="O266" s="91">
        <f t="shared" si="153"/>
        <v>2.19753</v>
      </c>
      <c r="P266" s="91">
        <f t="shared" si="153"/>
        <v>2.1878899999999999</v>
      </c>
      <c r="Q266" s="91">
        <f t="shared" si="153"/>
        <v>2.17883</v>
      </c>
      <c r="R266" s="91">
        <f t="shared" si="153"/>
        <v>2.14534</v>
      </c>
      <c r="S266" s="91">
        <f t="shared" si="153"/>
        <v>2.1168800000000001</v>
      </c>
      <c r="T266" s="91">
        <f t="shared" si="153"/>
        <v>2.1341000000000001</v>
      </c>
      <c r="U266" s="91">
        <f t="shared" si="153"/>
        <v>2.1814499999999999</v>
      </c>
      <c r="V266" s="91">
        <f t="shared" si="153"/>
        <v>2.2038500000000001</v>
      </c>
      <c r="W266" s="91">
        <f t="shared" si="153"/>
        <v>2.1943000000000001</v>
      </c>
      <c r="X266" s="91">
        <f t="shared" si="153"/>
        <v>2.1849699999999999</v>
      </c>
      <c r="Y266" s="91">
        <f t="shared" si="153"/>
        <v>2.1070700000000002</v>
      </c>
      <c r="Z266" s="91">
        <f t="shared" si="153"/>
        <v>1.9466000000000001</v>
      </c>
      <c r="AA266" s="91">
        <f t="shared" si="153"/>
        <v>1.7840100000000001</v>
      </c>
    </row>
    <row r="267" spans="1:27" ht="12.75" hidden="1" customHeight="1" outlineLevel="1" x14ac:dyDescent="0.3">
      <c r="A267" s="99" t="s">
        <v>2540</v>
      </c>
      <c r="B267" s="63" t="s">
        <v>238</v>
      </c>
      <c r="C267" s="43" t="s">
        <v>79</v>
      </c>
      <c r="D267" s="44">
        <v>1478.25</v>
      </c>
      <c r="E267" s="44">
        <v>1340.83</v>
      </c>
      <c r="F267" s="44">
        <v>1263.01</v>
      </c>
      <c r="G267" s="44">
        <v>1249.1199999999999</v>
      </c>
      <c r="H267" s="44">
        <v>1256.42</v>
      </c>
      <c r="I267" s="44">
        <v>1323.65</v>
      </c>
      <c r="J267" s="44">
        <v>1414.22</v>
      </c>
      <c r="K267" s="44">
        <v>1528.28</v>
      </c>
      <c r="L267" s="44">
        <v>1639.39</v>
      </c>
      <c r="M267" s="44">
        <v>1784.24</v>
      </c>
      <c r="N267" s="44">
        <v>1850.53</v>
      </c>
      <c r="O267" s="44">
        <v>1863.25</v>
      </c>
      <c r="P267" s="44">
        <v>1853.61</v>
      </c>
      <c r="Q267" s="44">
        <v>1844.55</v>
      </c>
      <c r="R267" s="44">
        <v>1811.06</v>
      </c>
      <c r="S267" s="44">
        <v>1782.6</v>
      </c>
      <c r="T267" s="44">
        <v>1799.82</v>
      </c>
      <c r="U267" s="44">
        <v>1847.17</v>
      </c>
      <c r="V267" s="44">
        <v>1869.57</v>
      </c>
      <c r="W267" s="44">
        <v>1860.02</v>
      </c>
      <c r="X267" s="44">
        <v>1850.69</v>
      </c>
      <c r="Y267" s="44">
        <v>1772.79</v>
      </c>
      <c r="Z267" s="44">
        <v>1612.32</v>
      </c>
      <c r="AA267" s="44">
        <v>1449.73</v>
      </c>
    </row>
    <row r="268" spans="1:27" ht="12.75" hidden="1" customHeight="1" outlineLevel="1" x14ac:dyDescent="0.3">
      <c r="A268" s="99" t="s">
        <v>2541</v>
      </c>
      <c r="B268" s="63" t="s">
        <v>90</v>
      </c>
      <c r="C268" s="43" t="s">
        <v>79</v>
      </c>
      <c r="D268" s="44">
        <f>$D$158</f>
        <v>113.12</v>
      </c>
      <c r="E268" s="44">
        <f>$D$158</f>
        <v>113.12</v>
      </c>
      <c r="F268" s="44">
        <f t="shared" ref="F268:AA268" si="154">$D$158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3">
      <c r="A269" s="99" t="s">
        <v>2542</v>
      </c>
      <c r="B269" s="63" t="s">
        <v>83</v>
      </c>
      <c r="C269" s="43" t="s">
        <v>79</v>
      </c>
      <c r="D269" s="44">
        <v>4.8</v>
      </c>
      <c r="E269" s="44">
        <v>4.8</v>
      </c>
      <c r="F269" s="44">
        <v>4.8</v>
      </c>
      <c r="G269" s="44">
        <v>4.8</v>
      </c>
      <c r="H269" s="44">
        <v>4.8</v>
      </c>
      <c r="I269" s="44">
        <v>4.8</v>
      </c>
      <c r="J269" s="44">
        <v>4.8</v>
      </c>
      <c r="K269" s="44">
        <v>4.8</v>
      </c>
      <c r="L269" s="44">
        <v>4.8</v>
      </c>
      <c r="M269" s="44">
        <v>4.8</v>
      </c>
      <c r="N269" s="44">
        <v>4.8</v>
      </c>
      <c r="O269" s="44">
        <v>4.8</v>
      </c>
      <c r="P269" s="44">
        <v>4.8</v>
      </c>
      <c r="Q269" s="44">
        <v>4.8</v>
      </c>
      <c r="R269" s="44">
        <v>4.8</v>
      </c>
      <c r="S269" s="44">
        <v>4.8</v>
      </c>
      <c r="T269" s="44">
        <v>4.8</v>
      </c>
      <c r="U269" s="44">
        <v>4.8</v>
      </c>
      <c r="V269" s="44">
        <v>4.8</v>
      </c>
      <c r="W269" s="44">
        <v>4.8</v>
      </c>
      <c r="X269" s="44">
        <v>4.8</v>
      </c>
      <c r="Y269" s="44">
        <v>4.8</v>
      </c>
      <c r="Z269" s="44">
        <v>4.8</v>
      </c>
      <c r="AA269" s="44">
        <v>4.8</v>
      </c>
    </row>
    <row r="270" spans="1:27" ht="12.75" hidden="1" customHeight="1" outlineLevel="1" x14ac:dyDescent="0.3">
      <c r="A270" s="99" t="s">
        <v>2543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3">
      <c r="A271" s="98" t="s">
        <v>2544</v>
      </c>
      <c r="B271" s="28" t="str">
        <f>"24"&amp;"."&amp;$B$753&amp;"."&amp;$B$754</f>
        <v>24.02.2024</v>
      </c>
      <c r="C271" s="90" t="s">
        <v>76</v>
      </c>
      <c r="D271" s="91">
        <f>ROUND(((D272+D273+D275+D274)/1000),5)</f>
        <v>1.8760600000000001</v>
      </c>
      <c r="E271" s="91">
        <f>ROUND(((E272+E273+E275+E274)/1000),5)</f>
        <v>1.75539</v>
      </c>
      <c r="F271" s="91">
        <f>ROUND(((F272+F273+F275+F274)/1000),5)</f>
        <v>1.6554</v>
      </c>
      <c r="G271" s="91">
        <f t="shared" ref="G271:AA271" si="156">ROUND(((G272+G273+G275+G274)/1000),5)</f>
        <v>1.61185</v>
      </c>
      <c r="H271" s="91">
        <f t="shared" si="156"/>
        <v>1.6420600000000001</v>
      </c>
      <c r="I271" s="91">
        <f t="shared" si="156"/>
        <v>1.6801299999999999</v>
      </c>
      <c r="J271" s="91">
        <f t="shared" si="156"/>
        <v>1.7845599999999999</v>
      </c>
      <c r="K271" s="91">
        <f t="shared" si="156"/>
        <v>1.84517</v>
      </c>
      <c r="L271" s="91">
        <f t="shared" si="156"/>
        <v>2.08847</v>
      </c>
      <c r="M271" s="91">
        <f t="shared" si="156"/>
        <v>2.1766399999999999</v>
      </c>
      <c r="N271" s="91">
        <f t="shared" si="156"/>
        <v>2.2150099999999999</v>
      </c>
      <c r="O271" s="91">
        <f t="shared" si="156"/>
        <v>2.2306599999999999</v>
      </c>
      <c r="P271" s="91">
        <f t="shared" si="156"/>
        <v>2.2181899999999999</v>
      </c>
      <c r="Q271" s="91">
        <f t="shared" si="156"/>
        <v>2.2067100000000002</v>
      </c>
      <c r="R271" s="91">
        <f t="shared" si="156"/>
        <v>2.1806100000000002</v>
      </c>
      <c r="S271" s="91">
        <f t="shared" si="156"/>
        <v>2.1633300000000002</v>
      </c>
      <c r="T271" s="91">
        <f t="shared" si="156"/>
        <v>2.1733199999999999</v>
      </c>
      <c r="U271" s="91">
        <f t="shared" si="156"/>
        <v>2.1884700000000001</v>
      </c>
      <c r="V271" s="91">
        <f t="shared" si="156"/>
        <v>2.2191100000000001</v>
      </c>
      <c r="W271" s="91">
        <f t="shared" si="156"/>
        <v>2.22302</v>
      </c>
      <c r="X271" s="91">
        <f t="shared" si="156"/>
        <v>2.21861</v>
      </c>
      <c r="Y271" s="91">
        <f t="shared" si="156"/>
        <v>2.1484399999999999</v>
      </c>
      <c r="Z271" s="91">
        <f t="shared" si="156"/>
        <v>1.96709</v>
      </c>
      <c r="AA271" s="91">
        <f t="shared" si="156"/>
        <v>1.79915</v>
      </c>
    </row>
    <row r="272" spans="1:27" ht="12.75" hidden="1" customHeight="1" outlineLevel="1" x14ac:dyDescent="0.3">
      <c r="A272" s="99" t="s">
        <v>2545</v>
      </c>
      <c r="B272" s="63" t="s">
        <v>238</v>
      </c>
      <c r="C272" s="43" t="s">
        <v>79</v>
      </c>
      <c r="D272" s="44">
        <v>1541.78</v>
      </c>
      <c r="E272" s="44">
        <v>1421.11</v>
      </c>
      <c r="F272" s="44">
        <v>1321.12</v>
      </c>
      <c r="G272" s="44">
        <v>1277.57</v>
      </c>
      <c r="H272" s="44">
        <v>1307.78</v>
      </c>
      <c r="I272" s="44">
        <v>1345.85</v>
      </c>
      <c r="J272" s="44">
        <v>1450.28</v>
      </c>
      <c r="K272" s="44">
        <v>1510.89</v>
      </c>
      <c r="L272" s="44">
        <v>1754.19</v>
      </c>
      <c r="M272" s="44">
        <v>1842.36</v>
      </c>
      <c r="N272" s="44">
        <v>1880.73</v>
      </c>
      <c r="O272" s="44">
        <v>1896.38</v>
      </c>
      <c r="P272" s="44">
        <v>1883.91</v>
      </c>
      <c r="Q272" s="44">
        <v>1872.43</v>
      </c>
      <c r="R272" s="44">
        <v>1846.33</v>
      </c>
      <c r="S272" s="44">
        <v>1829.05</v>
      </c>
      <c r="T272" s="44">
        <v>1839.04</v>
      </c>
      <c r="U272" s="44">
        <v>1854.19</v>
      </c>
      <c r="V272" s="44">
        <v>1884.83</v>
      </c>
      <c r="W272" s="44">
        <v>1888.74</v>
      </c>
      <c r="X272" s="44">
        <v>1884.33</v>
      </c>
      <c r="Y272" s="44">
        <v>1814.16</v>
      </c>
      <c r="Z272" s="44">
        <v>1632.81</v>
      </c>
      <c r="AA272" s="44">
        <v>1464.87</v>
      </c>
    </row>
    <row r="273" spans="1:27" ht="12.75" hidden="1" customHeight="1" outlineLevel="1" x14ac:dyDescent="0.3">
      <c r="A273" s="99" t="s">
        <v>2546</v>
      </c>
      <c r="B273" s="63" t="s">
        <v>90</v>
      </c>
      <c r="C273" s="43" t="s">
        <v>79</v>
      </c>
      <c r="D273" s="44">
        <f>$D$158</f>
        <v>113.12</v>
      </c>
      <c r="E273" s="44">
        <f>$D$158</f>
        <v>113.12</v>
      </c>
      <c r="F273" s="44">
        <f t="shared" ref="F273:AA273" si="157">$D$158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3">
      <c r="A274" s="99" t="s">
        <v>2547</v>
      </c>
      <c r="B274" s="63" t="s">
        <v>83</v>
      </c>
      <c r="C274" s="43" t="s">
        <v>79</v>
      </c>
      <c r="D274" s="44">
        <v>4.8</v>
      </c>
      <c r="E274" s="44">
        <v>4.8</v>
      </c>
      <c r="F274" s="44">
        <v>4.8</v>
      </c>
      <c r="G274" s="44">
        <v>4.8</v>
      </c>
      <c r="H274" s="44">
        <v>4.8</v>
      </c>
      <c r="I274" s="44">
        <v>4.8</v>
      </c>
      <c r="J274" s="44">
        <v>4.8</v>
      </c>
      <c r="K274" s="44">
        <v>4.8</v>
      </c>
      <c r="L274" s="44">
        <v>4.8</v>
      </c>
      <c r="M274" s="44">
        <v>4.8</v>
      </c>
      <c r="N274" s="44">
        <v>4.8</v>
      </c>
      <c r="O274" s="44">
        <v>4.8</v>
      </c>
      <c r="P274" s="44">
        <v>4.8</v>
      </c>
      <c r="Q274" s="44">
        <v>4.8</v>
      </c>
      <c r="R274" s="44">
        <v>4.8</v>
      </c>
      <c r="S274" s="44">
        <v>4.8</v>
      </c>
      <c r="T274" s="44">
        <v>4.8</v>
      </c>
      <c r="U274" s="44">
        <v>4.8</v>
      </c>
      <c r="V274" s="44">
        <v>4.8</v>
      </c>
      <c r="W274" s="44">
        <v>4.8</v>
      </c>
      <c r="X274" s="44">
        <v>4.8</v>
      </c>
      <c r="Y274" s="44">
        <v>4.8</v>
      </c>
      <c r="Z274" s="44">
        <v>4.8</v>
      </c>
      <c r="AA274" s="44">
        <v>4.8</v>
      </c>
    </row>
    <row r="275" spans="1:27" ht="12.75" hidden="1" customHeight="1" outlineLevel="1" x14ac:dyDescent="0.3">
      <c r="A275" s="99" t="s">
        <v>2548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3">
      <c r="A276" s="98" t="s">
        <v>2549</v>
      </c>
      <c r="B276" s="28" t="str">
        <f>"25"&amp;"."&amp;$B$753&amp;"."&amp;$B$754</f>
        <v>25.02.2024</v>
      </c>
      <c r="C276" s="90" t="s">
        <v>76</v>
      </c>
      <c r="D276" s="91">
        <f>ROUND(((D277+D278+D280+D279)/1000),5)</f>
        <v>1.8607199999999999</v>
      </c>
      <c r="E276" s="91">
        <f>ROUND(((E277+E278+E280+E279)/1000),5)</f>
        <v>1.7071400000000001</v>
      </c>
      <c r="F276" s="91">
        <f>ROUND(((F277+F278+F280+F279)/1000),5)</f>
        <v>1.6036600000000001</v>
      </c>
      <c r="G276" s="91">
        <f t="shared" ref="G276:AA276" si="159">ROUND(((G277+G278+G280+G279)/1000),5)</f>
        <v>1.5953299999999999</v>
      </c>
      <c r="H276" s="91">
        <f t="shared" si="159"/>
        <v>1.59867</v>
      </c>
      <c r="I276" s="91">
        <f t="shared" si="159"/>
        <v>1.6344799999999999</v>
      </c>
      <c r="J276" s="91">
        <f t="shared" si="159"/>
        <v>1.7239899999999999</v>
      </c>
      <c r="K276" s="91">
        <f t="shared" si="159"/>
        <v>1.7949600000000001</v>
      </c>
      <c r="L276" s="91">
        <f t="shared" si="159"/>
        <v>1.9626999999999999</v>
      </c>
      <c r="M276" s="91">
        <f t="shared" si="159"/>
        <v>2.14018</v>
      </c>
      <c r="N276" s="91">
        <f t="shared" si="159"/>
        <v>2.20269</v>
      </c>
      <c r="O276" s="91">
        <f t="shared" si="159"/>
        <v>2.2129400000000001</v>
      </c>
      <c r="P276" s="91">
        <f t="shared" si="159"/>
        <v>2.2036099999999998</v>
      </c>
      <c r="Q276" s="91">
        <f t="shared" si="159"/>
        <v>2.19347</v>
      </c>
      <c r="R276" s="91">
        <f t="shared" si="159"/>
        <v>2.1587100000000001</v>
      </c>
      <c r="S276" s="91">
        <f t="shared" si="159"/>
        <v>2.1484800000000002</v>
      </c>
      <c r="T276" s="91">
        <f t="shared" si="159"/>
        <v>2.1742499999999998</v>
      </c>
      <c r="U276" s="91">
        <f t="shared" si="159"/>
        <v>2.2093400000000001</v>
      </c>
      <c r="V276" s="91">
        <f t="shared" si="159"/>
        <v>2.27006</v>
      </c>
      <c r="W276" s="91">
        <f t="shared" si="159"/>
        <v>2.2536999999999998</v>
      </c>
      <c r="X276" s="91">
        <f t="shared" si="159"/>
        <v>2.2497500000000001</v>
      </c>
      <c r="Y276" s="91">
        <f t="shared" si="159"/>
        <v>2.18573</v>
      </c>
      <c r="Z276" s="91">
        <f t="shared" si="159"/>
        <v>1.99583</v>
      </c>
      <c r="AA276" s="91">
        <f t="shared" si="159"/>
        <v>1.7979499999999999</v>
      </c>
    </row>
    <row r="277" spans="1:27" ht="12.75" hidden="1" customHeight="1" outlineLevel="1" x14ac:dyDescent="0.3">
      <c r="A277" s="99" t="s">
        <v>2550</v>
      </c>
      <c r="B277" s="63" t="s">
        <v>238</v>
      </c>
      <c r="C277" s="43" t="s">
        <v>79</v>
      </c>
      <c r="D277" s="44">
        <v>1526.44</v>
      </c>
      <c r="E277" s="44">
        <v>1372.86</v>
      </c>
      <c r="F277" s="44">
        <v>1269.3800000000001</v>
      </c>
      <c r="G277" s="44">
        <v>1261.05</v>
      </c>
      <c r="H277" s="44">
        <v>1264.3900000000001</v>
      </c>
      <c r="I277" s="44">
        <v>1300.2</v>
      </c>
      <c r="J277" s="44">
        <v>1389.71</v>
      </c>
      <c r="K277" s="44">
        <v>1460.68</v>
      </c>
      <c r="L277" s="44">
        <v>1628.42</v>
      </c>
      <c r="M277" s="44">
        <v>1805.9</v>
      </c>
      <c r="N277" s="44">
        <v>1868.41</v>
      </c>
      <c r="O277" s="44">
        <v>1878.66</v>
      </c>
      <c r="P277" s="44">
        <v>1869.33</v>
      </c>
      <c r="Q277" s="44">
        <v>1859.19</v>
      </c>
      <c r="R277" s="44">
        <v>1824.43</v>
      </c>
      <c r="S277" s="44">
        <v>1814.2</v>
      </c>
      <c r="T277" s="44">
        <v>1839.97</v>
      </c>
      <c r="U277" s="44">
        <v>1875.06</v>
      </c>
      <c r="V277" s="44">
        <v>1935.78</v>
      </c>
      <c r="W277" s="44">
        <v>1919.42</v>
      </c>
      <c r="X277" s="44">
        <v>1915.47</v>
      </c>
      <c r="Y277" s="44">
        <v>1851.45</v>
      </c>
      <c r="Z277" s="44">
        <v>1661.55</v>
      </c>
      <c r="AA277" s="44">
        <v>1463.67</v>
      </c>
    </row>
    <row r="278" spans="1:27" ht="12.75" hidden="1" customHeight="1" outlineLevel="1" x14ac:dyDescent="0.3">
      <c r="A278" s="99" t="s">
        <v>2551</v>
      </c>
      <c r="B278" s="63" t="s">
        <v>90</v>
      </c>
      <c r="C278" s="43" t="s">
        <v>79</v>
      </c>
      <c r="D278" s="44">
        <f>$D$158</f>
        <v>113.12</v>
      </c>
      <c r="E278" s="44">
        <f>$D$158</f>
        <v>113.12</v>
      </c>
      <c r="F278" s="44">
        <f t="shared" ref="F278:AA278" si="160">$D$158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3">
      <c r="A279" s="99" t="s">
        <v>2552</v>
      </c>
      <c r="B279" s="63" t="s">
        <v>83</v>
      </c>
      <c r="C279" s="43" t="s">
        <v>79</v>
      </c>
      <c r="D279" s="44">
        <v>4.8</v>
      </c>
      <c r="E279" s="44">
        <v>4.8</v>
      </c>
      <c r="F279" s="44">
        <v>4.8</v>
      </c>
      <c r="G279" s="44">
        <v>4.8</v>
      </c>
      <c r="H279" s="44">
        <v>4.8</v>
      </c>
      <c r="I279" s="44">
        <v>4.8</v>
      </c>
      <c r="J279" s="44">
        <v>4.8</v>
      </c>
      <c r="K279" s="44">
        <v>4.8</v>
      </c>
      <c r="L279" s="44">
        <v>4.8</v>
      </c>
      <c r="M279" s="44">
        <v>4.8</v>
      </c>
      <c r="N279" s="44">
        <v>4.8</v>
      </c>
      <c r="O279" s="44">
        <v>4.8</v>
      </c>
      <c r="P279" s="44">
        <v>4.8</v>
      </c>
      <c r="Q279" s="44">
        <v>4.8</v>
      </c>
      <c r="R279" s="44">
        <v>4.8</v>
      </c>
      <c r="S279" s="44">
        <v>4.8</v>
      </c>
      <c r="T279" s="44">
        <v>4.8</v>
      </c>
      <c r="U279" s="44">
        <v>4.8</v>
      </c>
      <c r="V279" s="44">
        <v>4.8</v>
      </c>
      <c r="W279" s="44">
        <v>4.8</v>
      </c>
      <c r="X279" s="44">
        <v>4.8</v>
      </c>
      <c r="Y279" s="44">
        <v>4.8</v>
      </c>
      <c r="Z279" s="44">
        <v>4.8</v>
      </c>
      <c r="AA279" s="44">
        <v>4.8</v>
      </c>
    </row>
    <row r="280" spans="1:27" ht="12.75" hidden="1" customHeight="1" outlineLevel="1" x14ac:dyDescent="0.3">
      <c r="A280" s="99" t="s">
        <v>2553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3">
      <c r="A281" s="98" t="s">
        <v>2554</v>
      </c>
      <c r="B281" s="28" t="str">
        <f>"26"&amp;"."&amp;$B$753&amp;"."&amp;$B$754</f>
        <v>26.02.2024</v>
      </c>
      <c r="C281" s="90" t="s">
        <v>76</v>
      </c>
      <c r="D281" s="91">
        <f>ROUND(((D282+D283+D285+D284)/1000),5)</f>
        <v>1.7418</v>
      </c>
      <c r="E281" s="91">
        <f>ROUND(((E282+E283+E285+E284)/1000),5)</f>
        <v>1.61341</v>
      </c>
      <c r="F281" s="91">
        <f>ROUND(((F282+F283+F285+F284)/1000),5)</f>
        <v>1.5563400000000001</v>
      </c>
      <c r="G281" s="91">
        <f t="shared" ref="G281:AA281" si="162">ROUND(((G282+G283+G285+G284)/1000),5)</f>
        <v>1.5634600000000001</v>
      </c>
      <c r="H281" s="91">
        <f t="shared" si="162"/>
        <v>1.57986</v>
      </c>
      <c r="I281" s="91">
        <f t="shared" si="162"/>
        <v>1.72153</v>
      </c>
      <c r="J281" s="91">
        <f t="shared" si="162"/>
        <v>1.88462</v>
      </c>
      <c r="K281" s="91">
        <f t="shared" si="162"/>
        <v>2.1680299999999999</v>
      </c>
      <c r="L281" s="91">
        <f t="shared" si="162"/>
        <v>2.3003800000000001</v>
      </c>
      <c r="M281" s="91">
        <f t="shared" si="162"/>
        <v>2.31135</v>
      </c>
      <c r="N281" s="91">
        <f t="shared" si="162"/>
        <v>2.3311700000000002</v>
      </c>
      <c r="O281" s="91">
        <f t="shared" si="162"/>
        <v>2.3593199999999999</v>
      </c>
      <c r="P281" s="91">
        <f t="shared" si="162"/>
        <v>2.3507899999999999</v>
      </c>
      <c r="Q281" s="91">
        <f t="shared" si="162"/>
        <v>2.3523700000000001</v>
      </c>
      <c r="R281" s="91">
        <f t="shared" si="162"/>
        <v>2.34226</v>
      </c>
      <c r="S281" s="91">
        <f t="shared" si="162"/>
        <v>2.2791899999999998</v>
      </c>
      <c r="T281" s="91">
        <f t="shared" si="162"/>
        <v>2.2628699999999999</v>
      </c>
      <c r="U281" s="91">
        <f t="shared" si="162"/>
        <v>2.27712</v>
      </c>
      <c r="V281" s="91">
        <f t="shared" si="162"/>
        <v>2.3008899999999999</v>
      </c>
      <c r="W281" s="91">
        <f t="shared" si="162"/>
        <v>2.3263099999999999</v>
      </c>
      <c r="X281" s="91">
        <f t="shared" si="162"/>
        <v>2.23326</v>
      </c>
      <c r="Y281" s="91">
        <f t="shared" si="162"/>
        <v>2.1156299999999999</v>
      </c>
      <c r="Z281" s="91">
        <f t="shared" si="162"/>
        <v>1.88296</v>
      </c>
      <c r="AA281" s="91">
        <f t="shared" si="162"/>
        <v>1.63544</v>
      </c>
    </row>
    <row r="282" spans="1:27" ht="12.75" hidden="1" customHeight="1" outlineLevel="1" x14ac:dyDescent="0.3">
      <c r="A282" s="99" t="s">
        <v>2555</v>
      </c>
      <c r="B282" s="63" t="s">
        <v>238</v>
      </c>
      <c r="C282" s="43" t="s">
        <v>79</v>
      </c>
      <c r="D282" s="44">
        <v>1407.52</v>
      </c>
      <c r="E282" s="44">
        <v>1279.1300000000001</v>
      </c>
      <c r="F282" s="44">
        <v>1222.06</v>
      </c>
      <c r="G282" s="44">
        <v>1229.18</v>
      </c>
      <c r="H282" s="44">
        <v>1245.58</v>
      </c>
      <c r="I282" s="44">
        <v>1387.25</v>
      </c>
      <c r="J282" s="44">
        <v>1550.34</v>
      </c>
      <c r="K282" s="44">
        <v>1833.75</v>
      </c>
      <c r="L282" s="44">
        <v>1966.1</v>
      </c>
      <c r="M282" s="44">
        <v>1977.07</v>
      </c>
      <c r="N282" s="44">
        <v>1996.89</v>
      </c>
      <c r="O282" s="44">
        <v>2025.04</v>
      </c>
      <c r="P282" s="44">
        <v>2016.51</v>
      </c>
      <c r="Q282" s="44">
        <v>2018.09</v>
      </c>
      <c r="R282" s="44">
        <v>2007.98</v>
      </c>
      <c r="S282" s="44">
        <v>1944.91</v>
      </c>
      <c r="T282" s="44">
        <v>1928.59</v>
      </c>
      <c r="U282" s="44">
        <v>1942.84</v>
      </c>
      <c r="V282" s="44">
        <v>1966.61</v>
      </c>
      <c r="W282" s="44">
        <v>1992.03</v>
      </c>
      <c r="X282" s="44">
        <v>1898.98</v>
      </c>
      <c r="Y282" s="44">
        <v>1781.35</v>
      </c>
      <c r="Z282" s="44">
        <v>1548.68</v>
      </c>
      <c r="AA282" s="44">
        <v>1301.1600000000001</v>
      </c>
    </row>
    <row r="283" spans="1:27" ht="12.75" hidden="1" customHeight="1" outlineLevel="1" x14ac:dyDescent="0.3">
      <c r="A283" s="99" t="s">
        <v>2556</v>
      </c>
      <c r="B283" s="63" t="s">
        <v>90</v>
      </c>
      <c r="C283" s="43" t="s">
        <v>79</v>
      </c>
      <c r="D283" s="44">
        <f>$D$158</f>
        <v>113.12</v>
      </c>
      <c r="E283" s="44">
        <f>$D$158</f>
        <v>113.12</v>
      </c>
      <c r="F283" s="44">
        <f t="shared" ref="F283:AA283" si="163">$D$158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3">
      <c r="A284" s="99" t="s">
        <v>2557</v>
      </c>
      <c r="B284" s="63" t="s">
        <v>83</v>
      </c>
      <c r="C284" s="43" t="s">
        <v>79</v>
      </c>
      <c r="D284" s="44">
        <v>4.8</v>
      </c>
      <c r="E284" s="44">
        <v>4.8</v>
      </c>
      <c r="F284" s="44">
        <v>4.8</v>
      </c>
      <c r="G284" s="44">
        <v>4.8</v>
      </c>
      <c r="H284" s="44">
        <v>4.8</v>
      </c>
      <c r="I284" s="44">
        <v>4.8</v>
      </c>
      <c r="J284" s="44">
        <v>4.8</v>
      </c>
      <c r="K284" s="44">
        <v>4.8</v>
      </c>
      <c r="L284" s="44">
        <v>4.8</v>
      </c>
      <c r="M284" s="44">
        <v>4.8</v>
      </c>
      <c r="N284" s="44">
        <v>4.8</v>
      </c>
      <c r="O284" s="44">
        <v>4.8</v>
      </c>
      <c r="P284" s="44">
        <v>4.8</v>
      </c>
      <c r="Q284" s="44">
        <v>4.8</v>
      </c>
      <c r="R284" s="44">
        <v>4.8</v>
      </c>
      <c r="S284" s="44">
        <v>4.8</v>
      </c>
      <c r="T284" s="44">
        <v>4.8</v>
      </c>
      <c r="U284" s="44">
        <v>4.8</v>
      </c>
      <c r="V284" s="44">
        <v>4.8</v>
      </c>
      <c r="W284" s="44">
        <v>4.8</v>
      </c>
      <c r="X284" s="44">
        <v>4.8</v>
      </c>
      <c r="Y284" s="44">
        <v>4.8</v>
      </c>
      <c r="Z284" s="44">
        <v>4.8</v>
      </c>
      <c r="AA284" s="44">
        <v>4.8</v>
      </c>
    </row>
    <row r="285" spans="1:27" ht="12.75" hidden="1" customHeight="1" outlineLevel="1" x14ac:dyDescent="0.3">
      <c r="A285" s="99" t="s">
        <v>2558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3">
      <c r="A286" s="98" t="s">
        <v>2559</v>
      </c>
      <c r="B286" s="28" t="str">
        <f>"27"&amp;"."&amp;$B$753&amp;"."&amp;$B$754</f>
        <v>27.02.2024</v>
      </c>
      <c r="C286" s="90" t="s">
        <v>76</v>
      </c>
      <c r="D286" s="91">
        <f>ROUND(((D287+D288+D290+D289)/1000),5)</f>
        <v>1.6207100000000001</v>
      </c>
      <c r="E286" s="91">
        <f>ROUND(((E287+E288+E290+E289)/1000),5)</f>
        <v>1.5687899999999999</v>
      </c>
      <c r="F286" s="91">
        <f>ROUND(((F287+F288+F290+F289)/1000),5)</f>
        <v>1.5422899999999999</v>
      </c>
      <c r="G286" s="91">
        <f t="shared" ref="G286:AA286" si="165">ROUND(((G287+G288+G290+G289)/1000),5)</f>
        <v>1.53973</v>
      </c>
      <c r="H286" s="91">
        <f t="shared" si="165"/>
        <v>1.5734300000000001</v>
      </c>
      <c r="I286" s="91">
        <f t="shared" si="165"/>
        <v>1.73668</v>
      </c>
      <c r="J286" s="91">
        <f t="shared" si="165"/>
        <v>1.8640099999999999</v>
      </c>
      <c r="K286" s="91">
        <f t="shared" si="165"/>
        <v>2.0204900000000001</v>
      </c>
      <c r="L286" s="91">
        <f t="shared" si="165"/>
        <v>2.2144300000000001</v>
      </c>
      <c r="M286" s="91">
        <f t="shared" si="165"/>
        <v>2.24647</v>
      </c>
      <c r="N286" s="91">
        <f t="shared" si="165"/>
        <v>2.2724199999999999</v>
      </c>
      <c r="O286" s="91">
        <f t="shared" si="165"/>
        <v>2.36422</v>
      </c>
      <c r="P286" s="91">
        <f t="shared" si="165"/>
        <v>2.2975500000000002</v>
      </c>
      <c r="Q286" s="91">
        <f t="shared" si="165"/>
        <v>2.2854700000000001</v>
      </c>
      <c r="R286" s="91">
        <f t="shared" si="165"/>
        <v>2.2663099999999998</v>
      </c>
      <c r="S286" s="91">
        <f t="shared" si="165"/>
        <v>2.1793900000000002</v>
      </c>
      <c r="T286" s="91">
        <f t="shared" si="165"/>
        <v>2.1899299999999999</v>
      </c>
      <c r="U286" s="91">
        <f t="shared" si="165"/>
        <v>2.22119</v>
      </c>
      <c r="V286" s="91">
        <f t="shared" si="165"/>
        <v>2.2446700000000002</v>
      </c>
      <c r="W286" s="91">
        <f t="shared" si="165"/>
        <v>2.2683399999999998</v>
      </c>
      <c r="X286" s="91">
        <f t="shared" si="165"/>
        <v>2.1985999999999999</v>
      </c>
      <c r="Y286" s="91">
        <f t="shared" si="165"/>
        <v>2.13652</v>
      </c>
      <c r="Z286" s="91">
        <f t="shared" si="165"/>
        <v>1.93618</v>
      </c>
      <c r="AA286" s="91">
        <f t="shared" si="165"/>
        <v>1.7442500000000001</v>
      </c>
    </row>
    <row r="287" spans="1:27" ht="12.75" hidden="1" customHeight="1" outlineLevel="1" x14ac:dyDescent="0.3">
      <c r="A287" s="99" t="s">
        <v>2560</v>
      </c>
      <c r="B287" s="63" t="s">
        <v>238</v>
      </c>
      <c r="C287" s="43" t="s">
        <v>79</v>
      </c>
      <c r="D287" s="44">
        <v>1286.43</v>
      </c>
      <c r="E287" s="44">
        <v>1234.51</v>
      </c>
      <c r="F287" s="44">
        <v>1208.01</v>
      </c>
      <c r="G287" s="44">
        <v>1205.45</v>
      </c>
      <c r="H287" s="44">
        <v>1239.1500000000001</v>
      </c>
      <c r="I287" s="44">
        <v>1402.4</v>
      </c>
      <c r="J287" s="44">
        <v>1529.73</v>
      </c>
      <c r="K287" s="44">
        <v>1686.21</v>
      </c>
      <c r="L287" s="44">
        <v>1880.15</v>
      </c>
      <c r="M287" s="44">
        <v>1912.19</v>
      </c>
      <c r="N287" s="44">
        <v>1938.14</v>
      </c>
      <c r="O287" s="44">
        <v>2029.94</v>
      </c>
      <c r="P287" s="44">
        <v>1963.27</v>
      </c>
      <c r="Q287" s="44">
        <v>1951.19</v>
      </c>
      <c r="R287" s="44">
        <v>1932.03</v>
      </c>
      <c r="S287" s="44">
        <v>1845.11</v>
      </c>
      <c r="T287" s="44">
        <v>1855.65</v>
      </c>
      <c r="U287" s="44">
        <v>1886.91</v>
      </c>
      <c r="V287" s="44">
        <v>1910.39</v>
      </c>
      <c r="W287" s="44">
        <v>1934.06</v>
      </c>
      <c r="X287" s="44">
        <v>1864.32</v>
      </c>
      <c r="Y287" s="44">
        <v>1802.24</v>
      </c>
      <c r="Z287" s="44">
        <v>1601.9</v>
      </c>
      <c r="AA287" s="44">
        <v>1409.97</v>
      </c>
    </row>
    <row r="288" spans="1:27" ht="12.75" hidden="1" customHeight="1" outlineLevel="1" x14ac:dyDescent="0.3">
      <c r="A288" s="99" t="s">
        <v>2561</v>
      </c>
      <c r="B288" s="63" t="s">
        <v>90</v>
      </c>
      <c r="C288" s="43" t="s">
        <v>79</v>
      </c>
      <c r="D288" s="44">
        <f>$D$158</f>
        <v>113.12</v>
      </c>
      <c r="E288" s="44">
        <f>$D$158</f>
        <v>113.12</v>
      </c>
      <c r="F288" s="44">
        <f t="shared" ref="F288:AA288" si="166">$D$158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3">
      <c r="A289" s="99" t="s">
        <v>2562</v>
      </c>
      <c r="B289" s="63" t="s">
        <v>83</v>
      </c>
      <c r="C289" s="43" t="s">
        <v>79</v>
      </c>
      <c r="D289" s="44">
        <v>4.8</v>
      </c>
      <c r="E289" s="44">
        <v>4.8</v>
      </c>
      <c r="F289" s="44">
        <v>4.8</v>
      </c>
      <c r="G289" s="44">
        <v>4.8</v>
      </c>
      <c r="H289" s="44">
        <v>4.8</v>
      </c>
      <c r="I289" s="44">
        <v>4.8</v>
      </c>
      <c r="J289" s="44">
        <v>4.8</v>
      </c>
      <c r="K289" s="44">
        <v>4.8</v>
      </c>
      <c r="L289" s="44">
        <v>4.8</v>
      </c>
      <c r="M289" s="44">
        <v>4.8</v>
      </c>
      <c r="N289" s="44">
        <v>4.8</v>
      </c>
      <c r="O289" s="44">
        <v>4.8</v>
      </c>
      <c r="P289" s="44">
        <v>4.8</v>
      </c>
      <c r="Q289" s="44">
        <v>4.8</v>
      </c>
      <c r="R289" s="44">
        <v>4.8</v>
      </c>
      <c r="S289" s="44">
        <v>4.8</v>
      </c>
      <c r="T289" s="44">
        <v>4.8</v>
      </c>
      <c r="U289" s="44">
        <v>4.8</v>
      </c>
      <c r="V289" s="44">
        <v>4.8</v>
      </c>
      <c r="W289" s="44">
        <v>4.8</v>
      </c>
      <c r="X289" s="44">
        <v>4.8</v>
      </c>
      <c r="Y289" s="44">
        <v>4.8</v>
      </c>
      <c r="Z289" s="44">
        <v>4.8</v>
      </c>
      <c r="AA289" s="44">
        <v>4.8</v>
      </c>
    </row>
    <row r="290" spans="1:27" ht="12.75" hidden="1" customHeight="1" outlineLevel="1" x14ac:dyDescent="0.3">
      <c r="A290" s="99" t="s">
        <v>2563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3">
      <c r="A291" s="98" t="s">
        <v>2564</v>
      </c>
      <c r="B291" s="28" t="str">
        <f>"28"&amp;"."&amp;$B$753&amp;"."&amp;$B$754</f>
        <v>28.02.2024</v>
      </c>
      <c r="C291" s="90" t="s">
        <v>76</v>
      </c>
      <c r="D291" s="91">
        <f>ROUND(((D292+D293+D295+D294)/1000),5)</f>
        <v>1.60286</v>
      </c>
      <c r="E291" s="91">
        <f>ROUND(((E292+E293+E295+E294)/1000),5)</f>
        <v>1.5657099999999999</v>
      </c>
      <c r="F291" s="91">
        <f>ROUND(((F292+F293+F295+F294)/1000),5)</f>
        <v>1.5499000000000001</v>
      </c>
      <c r="G291" s="91">
        <f t="shared" ref="G291:AA291" si="168">ROUND(((G292+G293+G295+G294)/1000),5)</f>
        <v>1.54694</v>
      </c>
      <c r="H291" s="91">
        <f t="shared" si="168"/>
        <v>1.5753600000000001</v>
      </c>
      <c r="I291" s="91">
        <f t="shared" si="168"/>
        <v>1.6930400000000001</v>
      </c>
      <c r="J291" s="91">
        <f t="shared" si="168"/>
        <v>1.87199</v>
      </c>
      <c r="K291" s="91">
        <f t="shared" si="168"/>
        <v>2.1562600000000001</v>
      </c>
      <c r="L291" s="91">
        <f t="shared" si="168"/>
        <v>2.2658900000000002</v>
      </c>
      <c r="M291" s="91">
        <f t="shared" si="168"/>
        <v>2.3073999999999999</v>
      </c>
      <c r="N291" s="91">
        <f t="shared" si="168"/>
        <v>2.3145099999999998</v>
      </c>
      <c r="O291" s="91">
        <f t="shared" si="168"/>
        <v>2.3630900000000001</v>
      </c>
      <c r="P291" s="91">
        <f t="shared" si="168"/>
        <v>2.34137</v>
      </c>
      <c r="Q291" s="91">
        <f t="shared" si="168"/>
        <v>2.3477700000000001</v>
      </c>
      <c r="R291" s="91">
        <f t="shared" si="168"/>
        <v>2.3357899999999998</v>
      </c>
      <c r="S291" s="91">
        <f t="shared" si="168"/>
        <v>2.2378</v>
      </c>
      <c r="T291" s="91">
        <f t="shared" si="168"/>
        <v>2.2222900000000001</v>
      </c>
      <c r="U291" s="91">
        <f t="shared" si="168"/>
        <v>2.2353700000000001</v>
      </c>
      <c r="V291" s="91">
        <f t="shared" si="168"/>
        <v>2.2894000000000001</v>
      </c>
      <c r="W291" s="91">
        <f t="shared" si="168"/>
        <v>2.3375699999999999</v>
      </c>
      <c r="X291" s="91">
        <f t="shared" si="168"/>
        <v>2.2514400000000001</v>
      </c>
      <c r="Y291" s="91">
        <f t="shared" si="168"/>
        <v>2.1592099999999999</v>
      </c>
      <c r="Z291" s="91">
        <f t="shared" si="168"/>
        <v>1.9325600000000001</v>
      </c>
      <c r="AA291" s="91">
        <f t="shared" si="168"/>
        <v>1.66116</v>
      </c>
    </row>
    <row r="292" spans="1:27" ht="12.75" hidden="1" customHeight="1" outlineLevel="1" x14ac:dyDescent="0.3">
      <c r="A292" s="99" t="s">
        <v>2565</v>
      </c>
      <c r="B292" s="63" t="s">
        <v>238</v>
      </c>
      <c r="C292" s="43" t="s">
        <v>79</v>
      </c>
      <c r="D292" s="44">
        <v>1268.58</v>
      </c>
      <c r="E292" s="44">
        <v>1231.43</v>
      </c>
      <c r="F292" s="44">
        <v>1215.6199999999999</v>
      </c>
      <c r="G292" s="44">
        <v>1212.6600000000001</v>
      </c>
      <c r="H292" s="44">
        <v>1241.08</v>
      </c>
      <c r="I292" s="44">
        <v>1358.76</v>
      </c>
      <c r="J292" s="44">
        <v>1537.71</v>
      </c>
      <c r="K292" s="44">
        <v>1821.98</v>
      </c>
      <c r="L292" s="44">
        <v>1931.61</v>
      </c>
      <c r="M292" s="44">
        <v>1973.12</v>
      </c>
      <c r="N292" s="44">
        <v>1980.23</v>
      </c>
      <c r="O292" s="44">
        <v>2028.81</v>
      </c>
      <c r="P292" s="44">
        <v>2007.09</v>
      </c>
      <c r="Q292" s="44">
        <v>2013.49</v>
      </c>
      <c r="R292" s="44">
        <v>2001.51</v>
      </c>
      <c r="S292" s="44">
        <v>1903.52</v>
      </c>
      <c r="T292" s="44">
        <v>1888.01</v>
      </c>
      <c r="U292" s="44">
        <v>1901.09</v>
      </c>
      <c r="V292" s="44">
        <v>1955.12</v>
      </c>
      <c r="W292" s="44">
        <v>2003.29</v>
      </c>
      <c r="X292" s="44">
        <v>1917.16</v>
      </c>
      <c r="Y292" s="44">
        <v>1824.93</v>
      </c>
      <c r="Z292" s="44">
        <v>1598.28</v>
      </c>
      <c r="AA292" s="44">
        <v>1326.88</v>
      </c>
    </row>
    <row r="293" spans="1:27" ht="12.75" hidden="1" customHeight="1" outlineLevel="1" x14ac:dyDescent="0.3">
      <c r="A293" s="99" t="s">
        <v>2566</v>
      </c>
      <c r="B293" s="63" t="s">
        <v>90</v>
      </c>
      <c r="C293" s="43" t="s">
        <v>79</v>
      </c>
      <c r="D293" s="44">
        <f>$D$158</f>
        <v>113.12</v>
      </c>
      <c r="E293" s="44">
        <f>$D$158</f>
        <v>113.12</v>
      </c>
      <c r="F293" s="44">
        <f t="shared" ref="F293:AA293" si="169">$D$158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3">
      <c r="A294" s="99" t="s">
        <v>2567</v>
      </c>
      <c r="B294" s="63" t="s">
        <v>83</v>
      </c>
      <c r="C294" s="43" t="s">
        <v>79</v>
      </c>
      <c r="D294" s="44">
        <v>4.8</v>
      </c>
      <c r="E294" s="44">
        <v>4.8</v>
      </c>
      <c r="F294" s="44">
        <v>4.8</v>
      </c>
      <c r="G294" s="44">
        <v>4.8</v>
      </c>
      <c r="H294" s="44">
        <v>4.8</v>
      </c>
      <c r="I294" s="44">
        <v>4.8</v>
      </c>
      <c r="J294" s="44">
        <v>4.8</v>
      </c>
      <c r="K294" s="44">
        <v>4.8</v>
      </c>
      <c r="L294" s="44">
        <v>4.8</v>
      </c>
      <c r="M294" s="44">
        <v>4.8</v>
      </c>
      <c r="N294" s="44">
        <v>4.8</v>
      </c>
      <c r="O294" s="44">
        <v>4.8</v>
      </c>
      <c r="P294" s="44">
        <v>4.8</v>
      </c>
      <c r="Q294" s="44">
        <v>4.8</v>
      </c>
      <c r="R294" s="44">
        <v>4.8</v>
      </c>
      <c r="S294" s="44">
        <v>4.8</v>
      </c>
      <c r="T294" s="44">
        <v>4.8</v>
      </c>
      <c r="U294" s="44">
        <v>4.8</v>
      </c>
      <c r="V294" s="44">
        <v>4.8</v>
      </c>
      <c r="W294" s="44">
        <v>4.8</v>
      </c>
      <c r="X294" s="44">
        <v>4.8</v>
      </c>
      <c r="Y294" s="44">
        <v>4.8</v>
      </c>
      <c r="Z294" s="44">
        <v>4.8</v>
      </c>
      <c r="AA294" s="44">
        <v>4.8</v>
      </c>
    </row>
    <row r="295" spans="1:27" ht="12.75" hidden="1" customHeight="1" outlineLevel="1" x14ac:dyDescent="0.3">
      <c r="A295" s="99" t="s">
        <v>2568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3">
      <c r="A296" s="98" t="s">
        <v>2569</v>
      </c>
      <c r="B296" s="28" t="str">
        <f>"29"&amp;"."&amp;$B$753&amp;"."&amp;$B$754</f>
        <v>29.02.2024</v>
      </c>
      <c r="C296" s="90" t="s">
        <v>76</v>
      </c>
      <c r="D296" s="91">
        <f>ROUND(((D297+D298+D300+D299)/1000),5)</f>
        <v>1.62507</v>
      </c>
      <c r="E296" s="91">
        <f>ROUND(((E297+E298+E300+E299)/1000),5)</f>
        <v>1.59273</v>
      </c>
      <c r="F296" s="91">
        <f>ROUND(((F297+F298+F300+F299)/1000),5)</f>
        <v>1.58212</v>
      </c>
      <c r="G296" s="91">
        <f t="shared" ref="G296:AA296" si="171">ROUND(((G297+G298+G300+G299)/1000),5)</f>
        <v>1.5899300000000001</v>
      </c>
      <c r="H296" s="91">
        <f t="shared" si="171"/>
        <v>1.60772</v>
      </c>
      <c r="I296" s="91">
        <f t="shared" si="171"/>
        <v>1.7664599999999999</v>
      </c>
      <c r="J296" s="91">
        <f t="shared" si="171"/>
        <v>1.9216200000000001</v>
      </c>
      <c r="K296" s="91">
        <f t="shared" si="171"/>
        <v>2.1018500000000002</v>
      </c>
      <c r="L296" s="91">
        <f t="shared" si="171"/>
        <v>2.2867199999999999</v>
      </c>
      <c r="M296" s="91">
        <f t="shared" si="171"/>
        <v>2.30681</v>
      </c>
      <c r="N296" s="91">
        <f t="shared" si="171"/>
        <v>2.32219</v>
      </c>
      <c r="O296" s="91">
        <f t="shared" si="171"/>
        <v>2.3502299999999998</v>
      </c>
      <c r="P296" s="91">
        <f t="shared" si="171"/>
        <v>2.3315399999999999</v>
      </c>
      <c r="Q296" s="91">
        <f t="shared" si="171"/>
        <v>2.3354699999999999</v>
      </c>
      <c r="R296" s="91">
        <f t="shared" si="171"/>
        <v>2.3289399999999998</v>
      </c>
      <c r="S296" s="91">
        <f t="shared" si="171"/>
        <v>2.2593800000000002</v>
      </c>
      <c r="T296" s="91">
        <f t="shared" si="171"/>
        <v>2.2267100000000002</v>
      </c>
      <c r="U296" s="91">
        <f t="shared" si="171"/>
        <v>2.2426900000000001</v>
      </c>
      <c r="V296" s="91">
        <f t="shared" si="171"/>
        <v>2.2908300000000001</v>
      </c>
      <c r="W296" s="91">
        <f t="shared" si="171"/>
        <v>2.3392599999999999</v>
      </c>
      <c r="X296" s="91">
        <f t="shared" si="171"/>
        <v>2.2633299999999998</v>
      </c>
      <c r="Y296" s="91">
        <f t="shared" si="171"/>
        <v>2.1612300000000002</v>
      </c>
      <c r="Z296" s="91">
        <f t="shared" si="171"/>
        <v>1.9715</v>
      </c>
      <c r="AA296" s="91">
        <f t="shared" si="171"/>
        <v>1.7793699999999999</v>
      </c>
    </row>
    <row r="297" spans="1:27" ht="12.75" hidden="1" customHeight="1" outlineLevel="1" x14ac:dyDescent="0.3">
      <c r="A297" s="99" t="s">
        <v>2570</v>
      </c>
      <c r="B297" s="63" t="s">
        <v>238</v>
      </c>
      <c r="C297" s="43" t="s">
        <v>79</v>
      </c>
      <c r="D297" s="44">
        <v>1290.79</v>
      </c>
      <c r="E297" s="44">
        <v>1258.45</v>
      </c>
      <c r="F297" s="44">
        <v>1247.8399999999999</v>
      </c>
      <c r="G297" s="44">
        <v>1255.6500000000001</v>
      </c>
      <c r="H297" s="44">
        <v>1273.44</v>
      </c>
      <c r="I297" s="44">
        <v>1432.18</v>
      </c>
      <c r="J297" s="44">
        <v>1587.34</v>
      </c>
      <c r="K297" s="44">
        <v>1767.57</v>
      </c>
      <c r="L297" s="44">
        <v>1952.44</v>
      </c>
      <c r="M297" s="44">
        <v>1972.53</v>
      </c>
      <c r="N297" s="44">
        <v>1987.91</v>
      </c>
      <c r="O297" s="44">
        <v>2015.95</v>
      </c>
      <c r="P297" s="44">
        <v>1997.26</v>
      </c>
      <c r="Q297" s="44">
        <v>2001.19</v>
      </c>
      <c r="R297" s="44">
        <v>1994.66</v>
      </c>
      <c r="S297" s="44">
        <v>1925.1</v>
      </c>
      <c r="T297" s="44">
        <v>1892.43</v>
      </c>
      <c r="U297" s="44">
        <v>1908.41</v>
      </c>
      <c r="V297" s="44">
        <v>1956.55</v>
      </c>
      <c r="W297" s="44">
        <v>2004.98</v>
      </c>
      <c r="X297" s="44">
        <v>1929.05</v>
      </c>
      <c r="Y297" s="44">
        <v>1826.95</v>
      </c>
      <c r="Z297" s="44">
        <v>1637.22</v>
      </c>
      <c r="AA297" s="44">
        <v>1445.09</v>
      </c>
    </row>
    <row r="298" spans="1:27" ht="12.75" hidden="1" customHeight="1" outlineLevel="1" x14ac:dyDescent="0.3">
      <c r="A298" s="99" t="s">
        <v>2571</v>
      </c>
      <c r="B298" s="63" t="s">
        <v>90</v>
      </c>
      <c r="C298" s="43" t="s">
        <v>79</v>
      </c>
      <c r="D298" s="44">
        <f>$D$158</f>
        <v>113.12</v>
      </c>
      <c r="E298" s="44">
        <f>$D$158</f>
        <v>113.12</v>
      </c>
      <c r="F298" s="44">
        <f t="shared" ref="F298:AA298" si="172">$D$158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3">
      <c r="A299" s="99" t="s">
        <v>2572</v>
      </c>
      <c r="B299" s="63" t="s">
        <v>83</v>
      </c>
      <c r="C299" s="43" t="s">
        <v>79</v>
      </c>
      <c r="D299" s="44">
        <v>4.8</v>
      </c>
      <c r="E299" s="44">
        <v>4.8</v>
      </c>
      <c r="F299" s="44">
        <v>4.8</v>
      </c>
      <c r="G299" s="44">
        <v>4.8</v>
      </c>
      <c r="H299" s="44">
        <v>4.8</v>
      </c>
      <c r="I299" s="44">
        <v>4.8</v>
      </c>
      <c r="J299" s="44">
        <v>4.8</v>
      </c>
      <c r="K299" s="44">
        <v>4.8</v>
      </c>
      <c r="L299" s="44">
        <v>4.8</v>
      </c>
      <c r="M299" s="44">
        <v>4.8</v>
      </c>
      <c r="N299" s="44">
        <v>4.8</v>
      </c>
      <c r="O299" s="44">
        <v>4.8</v>
      </c>
      <c r="P299" s="44">
        <v>4.8</v>
      </c>
      <c r="Q299" s="44">
        <v>4.8</v>
      </c>
      <c r="R299" s="44">
        <v>4.8</v>
      </c>
      <c r="S299" s="44">
        <v>4.8</v>
      </c>
      <c r="T299" s="44">
        <v>4.8</v>
      </c>
      <c r="U299" s="44">
        <v>4.8</v>
      </c>
      <c r="V299" s="44">
        <v>4.8</v>
      </c>
      <c r="W299" s="44">
        <v>4.8</v>
      </c>
      <c r="X299" s="44">
        <v>4.8</v>
      </c>
      <c r="Y299" s="44">
        <v>4.8</v>
      </c>
      <c r="Z299" s="44">
        <v>4.8</v>
      </c>
      <c r="AA299" s="44">
        <v>4.8</v>
      </c>
    </row>
    <row r="300" spans="1:27" ht="12.75" hidden="1" customHeight="1" outlineLevel="1" x14ac:dyDescent="0.3">
      <c r="A300" s="99" t="s">
        <v>2573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3">
      <c r="A301" s="100"/>
      <c r="B301" s="101" t="s">
        <v>382</v>
      </c>
      <c r="C301" s="102"/>
      <c r="D301" s="103"/>
      <c r="E301" s="103"/>
      <c r="F301" s="103"/>
      <c r="G301" s="103"/>
      <c r="I301" s="39"/>
    </row>
    <row r="302" spans="1:27" ht="12.75" customHeight="1" x14ac:dyDescent="0.3">
      <c r="A302" s="100"/>
      <c r="B302" s="101" t="s">
        <v>382</v>
      </c>
      <c r="C302" s="102"/>
      <c r="D302" s="103"/>
      <c r="E302" s="103"/>
      <c r="F302" s="103"/>
      <c r="G302" s="103"/>
      <c r="I302" s="39"/>
    </row>
    <row r="303" spans="1:27" ht="12.75" customHeight="1" x14ac:dyDescent="0.3">
      <c r="A303" s="182" t="s">
        <v>529</v>
      </c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4"/>
    </row>
    <row r="304" spans="1:27" ht="27.6" x14ac:dyDescent="0.25">
      <c r="A304" s="26" t="s">
        <v>64</v>
      </c>
      <c r="B304" s="27" t="s">
        <v>210</v>
      </c>
      <c r="C304" s="26" t="s">
        <v>211</v>
      </c>
      <c r="D304" s="27" t="s">
        <v>212</v>
      </c>
      <c r="E304" s="27" t="s">
        <v>213</v>
      </c>
      <c r="F304" s="27" t="s">
        <v>214</v>
      </c>
      <c r="G304" s="27" t="s">
        <v>215</v>
      </c>
      <c r="H304" s="27" t="s">
        <v>216</v>
      </c>
      <c r="I304" s="27" t="s">
        <v>217</v>
      </c>
      <c r="J304" s="27" t="s">
        <v>218</v>
      </c>
      <c r="K304" s="27" t="s">
        <v>219</v>
      </c>
      <c r="L304" s="27" t="s">
        <v>220</v>
      </c>
      <c r="M304" s="27" t="s">
        <v>221</v>
      </c>
      <c r="N304" s="27" t="s">
        <v>222</v>
      </c>
      <c r="O304" s="27" t="s">
        <v>223</v>
      </c>
      <c r="P304" s="27" t="s">
        <v>224</v>
      </c>
      <c r="Q304" s="27" t="s">
        <v>225</v>
      </c>
      <c r="R304" s="27" t="s">
        <v>226</v>
      </c>
      <c r="S304" s="27" t="s">
        <v>227</v>
      </c>
      <c r="T304" s="27" t="s">
        <v>228</v>
      </c>
      <c r="U304" s="27" t="s">
        <v>229</v>
      </c>
      <c r="V304" s="27" t="s">
        <v>230</v>
      </c>
      <c r="W304" s="27" t="s">
        <v>231</v>
      </c>
      <c r="X304" s="27" t="s">
        <v>232</v>
      </c>
      <c r="Y304" s="27" t="s">
        <v>233</v>
      </c>
      <c r="Z304" s="27" t="s">
        <v>234</v>
      </c>
      <c r="AA304" s="27" t="s">
        <v>235</v>
      </c>
    </row>
    <row r="305" spans="1:27" ht="12.75" customHeight="1" x14ac:dyDescent="0.3">
      <c r="A305" s="98" t="s">
        <v>2574</v>
      </c>
      <c r="B305" s="28" t="str">
        <f>"01"&amp;"."&amp;$B$753&amp;"."&amp;$B$754</f>
        <v>01.02.2024</v>
      </c>
      <c r="C305" s="90" t="s">
        <v>76</v>
      </c>
      <c r="D305" s="91">
        <f>ROUND(((D306+D307+D309+D308)/1000),5)</f>
        <v>1.84754</v>
      </c>
      <c r="E305" s="91">
        <f>ROUND(((E306+E307+E309+E308)/1000),5)</f>
        <v>1.69418</v>
      </c>
      <c r="F305" s="91">
        <f>ROUND(((F306+F307+F309+F308)/1000),5)</f>
        <v>1.6725000000000001</v>
      </c>
      <c r="G305" s="91">
        <f t="shared" ref="G305:AA305" si="174">ROUND(((G306+G307+G309+G308)/1000),5)</f>
        <v>1.64801</v>
      </c>
      <c r="H305" s="91">
        <f t="shared" si="174"/>
        <v>1.6852100000000001</v>
      </c>
      <c r="I305" s="91">
        <f t="shared" si="174"/>
        <v>1.8250500000000001</v>
      </c>
      <c r="J305" s="91">
        <f t="shared" si="174"/>
        <v>1.95059</v>
      </c>
      <c r="K305" s="91">
        <f t="shared" si="174"/>
        <v>2.2417099999999999</v>
      </c>
      <c r="L305" s="91">
        <f t="shared" si="174"/>
        <v>2.4201800000000002</v>
      </c>
      <c r="M305" s="91">
        <f t="shared" si="174"/>
        <v>2.4525399999999999</v>
      </c>
      <c r="N305" s="91">
        <f t="shared" si="174"/>
        <v>2.4845000000000002</v>
      </c>
      <c r="O305" s="91">
        <f t="shared" si="174"/>
        <v>2.4853100000000001</v>
      </c>
      <c r="P305" s="91">
        <f t="shared" si="174"/>
        <v>2.4923500000000001</v>
      </c>
      <c r="Q305" s="91">
        <f t="shared" si="174"/>
        <v>2.4995699999999998</v>
      </c>
      <c r="R305" s="91">
        <f t="shared" si="174"/>
        <v>2.4962300000000002</v>
      </c>
      <c r="S305" s="91">
        <f t="shared" si="174"/>
        <v>2.44245</v>
      </c>
      <c r="T305" s="91">
        <f t="shared" si="174"/>
        <v>2.4330500000000002</v>
      </c>
      <c r="U305" s="91">
        <f t="shared" si="174"/>
        <v>2.4524900000000001</v>
      </c>
      <c r="V305" s="91">
        <f t="shared" si="174"/>
        <v>2.4520900000000001</v>
      </c>
      <c r="W305" s="91">
        <f t="shared" si="174"/>
        <v>2.4607800000000002</v>
      </c>
      <c r="X305" s="91">
        <f t="shared" si="174"/>
        <v>2.3097300000000001</v>
      </c>
      <c r="Y305" s="91">
        <f t="shared" si="174"/>
        <v>2.1920700000000002</v>
      </c>
      <c r="Z305" s="91">
        <f t="shared" si="174"/>
        <v>1.9585300000000001</v>
      </c>
      <c r="AA305" s="91">
        <f t="shared" si="174"/>
        <v>1.87734</v>
      </c>
    </row>
    <row r="306" spans="1:27" ht="12.75" hidden="1" customHeight="1" outlineLevel="1" x14ac:dyDescent="0.3">
      <c r="A306" s="99" t="s">
        <v>2575</v>
      </c>
      <c r="B306" s="63" t="s">
        <v>238</v>
      </c>
      <c r="C306" s="43" t="s">
        <v>79</v>
      </c>
      <c r="D306" s="44">
        <v>1409.35</v>
      </c>
      <c r="E306" s="44">
        <v>1255.99</v>
      </c>
      <c r="F306" s="44">
        <v>1234.31</v>
      </c>
      <c r="G306" s="44">
        <v>1209.82</v>
      </c>
      <c r="H306" s="44">
        <v>1247.02</v>
      </c>
      <c r="I306" s="44">
        <v>1386.86</v>
      </c>
      <c r="J306" s="44">
        <v>1512.4</v>
      </c>
      <c r="K306" s="44">
        <v>1803.52</v>
      </c>
      <c r="L306" s="44">
        <v>1981.99</v>
      </c>
      <c r="M306" s="44">
        <v>2014.35</v>
      </c>
      <c r="N306" s="44">
        <v>2046.31</v>
      </c>
      <c r="O306" s="44">
        <v>2047.12</v>
      </c>
      <c r="P306" s="44">
        <v>2054.16</v>
      </c>
      <c r="Q306" s="44">
        <v>2061.38</v>
      </c>
      <c r="R306" s="44">
        <v>2058.04</v>
      </c>
      <c r="S306" s="44">
        <v>2004.26</v>
      </c>
      <c r="T306" s="44">
        <v>1994.86</v>
      </c>
      <c r="U306" s="44">
        <v>2014.3</v>
      </c>
      <c r="V306" s="44">
        <v>2013.9</v>
      </c>
      <c r="W306" s="44">
        <v>2022.59</v>
      </c>
      <c r="X306" s="44">
        <v>1871.54</v>
      </c>
      <c r="Y306" s="44">
        <v>1753.88</v>
      </c>
      <c r="Z306" s="44">
        <v>1520.34</v>
      </c>
      <c r="AA306" s="44">
        <v>1439.15</v>
      </c>
    </row>
    <row r="307" spans="1:27" ht="12.75" hidden="1" customHeight="1" outlineLevel="1" x14ac:dyDescent="0.3">
      <c r="A307" s="99" t="s">
        <v>2576</v>
      </c>
      <c r="B307" s="63" t="s">
        <v>90</v>
      </c>
      <c r="C307" s="43" t="s">
        <v>79</v>
      </c>
      <c r="D307" s="44">
        <v>217.03</v>
      </c>
      <c r="E307" s="44">
        <f>$D$307</f>
        <v>217.03</v>
      </c>
      <c r="F307" s="44">
        <f t="shared" ref="F307:AA307" si="175">$D$307</f>
        <v>217.03</v>
      </c>
      <c r="G307" s="44">
        <f t="shared" si="175"/>
        <v>217.03</v>
      </c>
      <c r="H307" s="44">
        <f t="shared" si="175"/>
        <v>217.03</v>
      </c>
      <c r="I307" s="44">
        <f t="shared" si="175"/>
        <v>217.03</v>
      </c>
      <c r="J307" s="44">
        <f t="shared" si="175"/>
        <v>217.03</v>
      </c>
      <c r="K307" s="44">
        <f t="shared" si="175"/>
        <v>217.03</v>
      </c>
      <c r="L307" s="44">
        <f t="shared" si="175"/>
        <v>217.03</v>
      </c>
      <c r="M307" s="44">
        <f t="shared" si="175"/>
        <v>217.03</v>
      </c>
      <c r="N307" s="44">
        <f t="shared" si="175"/>
        <v>217.03</v>
      </c>
      <c r="O307" s="44">
        <f t="shared" si="175"/>
        <v>217.03</v>
      </c>
      <c r="P307" s="44">
        <f t="shared" si="175"/>
        <v>217.03</v>
      </c>
      <c r="Q307" s="44">
        <f t="shared" si="175"/>
        <v>217.03</v>
      </c>
      <c r="R307" s="44">
        <f t="shared" si="175"/>
        <v>217.03</v>
      </c>
      <c r="S307" s="44">
        <f t="shared" si="175"/>
        <v>217.03</v>
      </c>
      <c r="T307" s="44">
        <f t="shared" si="175"/>
        <v>217.03</v>
      </c>
      <c r="U307" s="44">
        <f t="shared" si="175"/>
        <v>217.03</v>
      </c>
      <c r="V307" s="44">
        <f t="shared" si="175"/>
        <v>217.03</v>
      </c>
      <c r="W307" s="44">
        <f t="shared" si="175"/>
        <v>217.03</v>
      </c>
      <c r="X307" s="44">
        <f t="shared" si="175"/>
        <v>217.03</v>
      </c>
      <c r="Y307" s="44">
        <f t="shared" si="175"/>
        <v>217.03</v>
      </c>
      <c r="Z307" s="44">
        <f t="shared" si="175"/>
        <v>217.03</v>
      </c>
      <c r="AA307" s="44">
        <f t="shared" si="175"/>
        <v>217.03</v>
      </c>
    </row>
    <row r="308" spans="1:27" ht="12.75" hidden="1" customHeight="1" outlineLevel="1" x14ac:dyDescent="0.3">
      <c r="A308" s="99" t="s">
        <v>2577</v>
      </c>
      <c r="B308" s="63" t="s">
        <v>83</v>
      </c>
      <c r="C308" s="43" t="s">
        <v>79</v>
      </c>
      <c r="D308" s="44">
        <v>4.8</v>
      </c>
      <c r="E308" s="44">
        <v>4.8</v>
      </c>
      <c r="F308" s="44">
        <v>4.8</v>
      </c>
      <c r="G308" s="44">
        <v>4.8</v>
      </c>
      <c r="H308" s="44">
        <v>4.8</v>
      </c>
      <c r="I308" s="44">
        <v>4.8</v>
      </c>
      <c r="J308" s="44">
        <v>4.8</v>
      </c>
      <c r="K308" s="44">
        <v>4.8</v>
      </c>
      <c r="L308" s="44">
        <v>4.8</v>
      </c>
      <c r="M308" s="44">
        <v>4.8</v>
      </c>
      <c r="N308" s="44">
        <v>4.8</v>
      </c>
      <c r="O308" s="44">
        <v>4.8</v>
      </c>
      <c r="P308" s="44">
        <v>4.8</v>
      </c>
      <c r="Q308" s="44">
        <v>4.8</v>
      </c>
      <c r="R308" s="44">
        <v>4.8</v>
      </c>
      <c r="S308" s="44">
        <v>4.8</v>
      </c>
      <c r="T308" s="44">
        <v>4.8</v>
      </c>
      <c r="U308" s="44">
        <v>4.8</v>
      </c>
      <c r="V308" s="44">
        <v>4.8</v>
      </c>
      <c r="W308" s="44">
        <v>4.8</v>
      </c>
      <c r="X308" s="44">
        <v>4.8</v>
      </c>
      <c r="Y308" s="44">
        <v>4.8</v>
      </c>
      <c r="Z308" s="44">
        <v>4.8</v>
      </c>
      <c r="AA308" s="44">
        <v>4.8</v>
      </c>
    </row>
    <row r="309" spans="1:27" ht="12.75" hidden="1" customHeight="1" outlineLevel="1" x14ac:dyDescent="0.3">
      <c r="A309" s="99" t="s">
        <v>2578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6">$D$11</f>
        <v>216.36</v>
      </c>
      <c r="F309" s="44">
        <f t="shared" si="176"/>
        <v>216.36</v>
      </c>
      <c r="G309" s="44">
        <f t="shared" si="176"/>
        <v>216.36</v>
      </c>
      <c r="H309" s="44">
        <f t="shared" si="176"/>
        <v>216.36</v>
      </c>
      <c r="I309" s="44">
        <f t="shared" si="176"/>
        <v>216.36</v>
      </c>
      <c r="J309" s="44">
        <f t="shared" si="176"/>
        <v>216.36</v>
      </c>
      <c r="K309" s="44">
        <f t="shared" si="176"/>
        <v>216.36</v>
      </c>
      <c r="L309" s="44">
        <f t="shared" si="176"/>
        <v>216.36</v>
      </c>
      <c r="M309" s="44">
        <f t="shared" si="176"/>
        <v>216.36</v>
      </c>
      <c r="N309" s="44">
        <f t="shared" si="176"/>
        <v>216.36</v>
      </c>
      <c r="O309" s="44">
        <f t="shared" si="176"/>
        <v>216.36</v>
      </c>
      <c r="P309" s="44">
        <f t="shared" si="176"/>
        <v>216.36</v>
      </c>
      <c r="Q309" s="44">
        <f t="shared" si="176"/>
        <v>216.36</v>
      </c>
      <c r="R309" s="44">
        <f t="shared" si="176"/>
        <v>216.36</v>
      </c>
      <c r="S309" s="44">
        <f t="shared" si="176"/>
        <v>216.36</v>
      </c>
      <c r="T309" s="44">
        <f t="shared" si="176"/>
        <v>216.36</v>
      </c>
      <c r="U309" s="44">
        <f t="shared" si="176"/>
        <v>216.36</v>
      </c>
      <c r="V309" s="44">
        <f t="shared" si="176"/>
        <v>216.36</v>
      </c>
      <c r="W309" s="44">
        <f t="shared" si="176"/>
        <v>216.36</v>
      </c>
      <c r="X309" s="44">
        <f t="shared" si="176"/>
        <v>216.36</v>
      </c>
      <c r="Y309" s="44">
        <f t="shared" si="176"/>
        <v>216.36</v>
      </c>
      <c r="Z309" s="44">
        <f t="shared" si="176"/>
        <v>216.36</v>
      </c>
      <c r="AA309" s="44">
        <f t="shared" si="176"/>
        <v>216.36</v>
      </c>
    </row>
    <row r="310" spans="1:27" ht="12.75" customHeight="1" collapsed="1" x14ac:dyDescent="0.3">
      <c r="A310" s="98" t="s">
        <v>2579</v>
      </c>
      <c r="B310" s="28" t="str">
        <f>"02"&amp;"."&amp;$B$753&amp;"."&amp;$B$754</f>
        <v>02.02.2024</v>
      </c>
      <c r="C310" s="90" t="s">
        <v>76</v>
      </c>
      <c r="D310" s="91">
        <f>ROUND(((D311+D312+D314+D313)/1000),5)</f>
        <v>1.73875</v>
      </c>
      <c r="E310" s="91">
        <f>ROUND(((E311+E312+E314+E313)/1000),5)</f>
        <v>1.6628400000000001</v>
      </c>
      <c r="F310" s="91">
        <f>ROUND(((F311+F312+F314+F313)/1000),5)</f>
        <v>1.6240699999999999</v>
      </c>
      <c r="G310" s="91">
        <f t="shared" ref="G310:AA310" si="177">ROUND(((G311+G312+G314+G313)/1000),5)</f>
        <v>1.62243</v>
      </c>
      <c r="H310" s="91">
        <f t="shared" si="177"/>
        <v>1.6563399999999999</v>
      </c>
      <c r="I310" s="91">
        <f t="shared" si="177"/>
        <v>1.7629999999999999</v>
      </c>
      <c r="J310" s="91">
        <f t="shared" si="177"/>
        <v>1.9215</v>
      </c>
      <c r="K310" s="91">
        <f t="shared" si="177"/>
        <v>2.2240500000000001</v>
      </c>
      <c r="L310" s="91">
        <f t="shared" si="177"/>
        <v>2.3786800000000001</v>
      </c>
      <c r="M310" s="91">
        <f t="shared" si="177"/>
        <v>2.4133100000000001</v>
      </c>
      <c r="N310" s="91">
        <f t="shared" si="177"/>
        <v>2.4563600000000001</v>
      </c>
      <c r="O310" s="91">
        <f t="shared" si="177"/>
        <v>2.4613700000000001</v>
      </c>
      <c r="P310" s="91">
        <f t="shared" si="177"/>
        <v>2.4441700000000002</v>
      </c>
      <c r="Q310" s="91">
        <f t="shared" si="177"/>
        <v>2.4518399999999998</v>
      </c>
      <c r="R310" s="91">
        <f t="shared" si="177"/>
        <v>2.4405000000000001</v>
      </c>
      <c r="S310" s="91">
        <f t="shared" si="177"/>
        <v>2.3769900000000002</v>
      </c>
      <c r="T310" s="91">
        <f t="shared" si="177"/>
        <v>2.3448000000000002</v>
      </c>
      <c r="U310" s="91">
        <f t="shared" si="177"/>
        <v>2.3773900000000001</v>
      </c>
      <c r="V310" s="91">
        <f t="shared" si="177"/>
        <v>2.3875700000000002</v>
      </c>
      <c r="W310" s="91">
        <f t="shared" si="177"/>
        <v>2.4163000000000001</v>
      </c>
      <c r="X310" s="91">
        <f t="shared" si="177"/>
        <v>2.2878799999999999</v>
      </c>
      <c r="Y310" s="91">
        <f t="shared" si="177"/>
        <v>2.1743600000000001</v>
      </c>
      <c r="Z310" s="91">
        <f t="shared" si="177"/>
        <v>1.9972300000000001</v>
      </c>
      <c r="AA310" s="91">
        <f t="shared" si="177"/>
        <v>1.9074599999999999</v>
      </c>
    </row>
    <row r="311" spans="1:27" ht="12.75" hidden="1" customHeight="1" outlineLevel="1" x14ac:dyDescent="0.3">
      <c r="A311" s="99" t="s">
        <v>2580</v>
      </c>
      <c r="B311" s="63" t="s">
        <v>238</v>
      </c>
      <c r="C311" s="43" t="s">
        <v>79</v>
      </c>
      <c r="D311" s="44">
        <v>1300.56</v>
      </c>
      <c r="E311" s="44">
        <v>1224.6500000000001</v>
      </c>
      <c r="F311" s="44">
        <v>1185.8800000000001</v>
      </c>
      <c r="G311" s="44">
        <v>1184.24</v>
      </c>
      <c r="H311" s="44">
        <v>1218.1500000000001</v>
      </c>
      <c r="I311" s="44">
        <v>1324.81</v>
      </c>
      <c r="J311" s="44">
        <v>1483.31</v>
      </c>
      <c r="K311" s="44">
        <v>1785.86</v>
      </c>
      <c r="L311" s="44">
        <v>1940.49</v>
      </c>
      <c r="M311" s="44">
        <v>1975.12</v>
      </c>
      <c r="N311" s="44">
        <v>2018.17</v>
      </c>
      <c r="O311" s="44">
        <v>2023.18</v>
      </c>
      <c r="P311" s="44">
        <v>2005.98</v>
      </c>
      <c r="Q311" s="44">
        <v>2013.65</v>
      </c>
      <c r="R311" s="44">
        <v>2002.31</v>
      </c>
      <c r="S311" s="44">
        <v>1938.8</v>
      </c>
      <c r="T311" s="44">
        <v>1906.61</v>
      </c>
      <c r="U311" s="44">
        <v>1939.2</v>
      </c>
      <c r="V311" s="44">
        <v>1949.38</v>
      </c>
      <c r="W311" s="44">
        <v>1978.11</v>
      </c>
      <c r="X311" s="44">
        <v>1849.69</v>
      </c>
      <c r="Y311" s="44">
        <v>1736.17</v>
      </c>
      <c r="Z311" s="44">
        <v>1559.04</v>
      </c>
      <c r="AA311" s="44">
        <v>1469.27</v>
      </c>
    </row>
    <row r="312" spans="1:27" ht="12.75" hidden="1" customHeight="1" outlineLevel="1" x14ac:dyDescent="0.3">
      <c r="A312" s="99" t="s">
        <v>2581</v>
      </c>
      <c r="B312" s="63" t="s">
        <v>90</v>
      </c>
      <c r="C312" s="43" t="s">
        <v>79</v>
      </c>
      <c r="D312" s="44">
        <f>$D$307</f>
        <v>217.03</v>
      </c>
      <c r="E312" s="44">
        <f t="shared" ref="E312:AA312" si="178">$D$307</f>
        <v>217.03</v>
      </c>
      <c r="F312" s="44">
        <f t="shared" si="178"/>
        <v>217.03</v>
      </c>
      <c r="G312" s="44">
        <f t="shared" si="178"/>
        <v>217.03</v>
      </c>
      <c r="H312" s="44">
        <f t="shared" si="178"/>
        <v>217.03</v>
      </c>
      <c r="I312" s="44">
        <f t="shared" si="178"/>
        <v>217.03</v>
      </c>
      <c r="J312" s="44">
        <f t="shared" si="178"/>
        <v>217.03</v>
      </c>
      <c r="K312" s="44">
        <f t="shared" si="178"/>
        <v>217.03</v>
      </c>
      <c r="L312" s="44">
        <f t="shared" si="178"/>
        <v>217.03</v>
      </c>
      <c r="M312" s="44">
        <f t="shared" si="178"/>
        <v>217.03</v>
      </c>
      <c r="N312" s="44">
        <f t="shared" si="178"/>
        <v>217.03</v>
      </c>
      <c r="O312" s="44">
        <f t="shared" si="178"/>
        <v>217.03</v>
      </c>
      <c r="P312" s="44">
        <f t="shared" si="178"/>
        <v>217.03</v>
      </c>
      <c r="Q312" s="44">
        <f t="shared" si="178"/>
        <v>217.03</v>
      </c>
      <c r="R312" s="44">
        <f t="shared" si="178"/>
        <v>217.03</v>
      </c>
      <c r="S312" s="44">
        <f t="shared" si="178"/>
        <v>217.03</v>
      </c>
      <c r="T312" s="44">
        <f t="shared" si="178"/>
        <v>217.03</v>
      </c>
      <c r="U312" s="44">
        <f t="shared" si="178"/>
        <v>217.03</v>
      </c>
      <c r="V312" s="44">
        <f t="shared" si="178"/>
        <v>217.03</v>
      </c>
      <c r="W312" s="44">
        <f t="shared" si="178"/>
        <v>217.03</v>
      </c>
      <c r="X312" s="44">
        <f t="shared" si="178"/>
        <v>217.03</v>
      </c>
      <c r="Y312" s="44">
        <f t="shared" si="178"/>
        <v>217.03</v>
      </c>
      <c r="Z312" s="44">
        <f t="shared" si="178"/>
        <v>217.03</v>
      </c>
      <c r="AA312" s="44">
        <f t="shared" si="178"/>
        <v>217.03</v>
      </c>
    </row>
    <row r="313" spans="1:27" ht="12.75" hidden="1" customHeight="1" outlineLevel="1" x14ac:dyDescent="0.3">
      <c r="A313" s="99" t="s">
        <v>2582</v>
      </c>
      <c r="B313" s="63" t="s">
        <v>83</v>
      </c>
      <c r="C313" s="43" t="s">
        <v>79</v>
      </c>
      <c r="D313" s="44">
        <v>4.8</v>
      </c>
      <c r="E313" s="44">
        <v>4.8</v>
      </c>
      <c r="F313" s="44">
        <v>4.8</v>
      </c>
      <c r="G313" s="44">
        <v>4.8</v>
      </c>
      <c r="H313" s="44">
        <v>4.8</v>
      </c>
      <c r="I313" s="44">
        <v>4.8</v>
      </c>
      <c r="J313" s="44">
        <v>4.8</v>
      </c>
      <c r="K313" s="44">
        <v>4.8</v>
      </c>
      <c r="L313" s="44">
        <v>4.8</v>
      </c>
      <c r="M313" s="44">
        <v>4.8</v>
      </c>
      <c r="N313" s="44">
        <v>4.8</v>
      </c>
      <c r="O313" s="44">
        <v>4.8</v>
      </c>
      <c r="P313" s="44">
        <v>4.8</v>
      </c>
      <c r="Q313" s="44">
        <v>4.8</v>
      </c>
      <c r="R313" s="44">
        <v>4.8</v>
      </c>
      <c r="S313" s="44">
        <v>4.8</v>
      </c>
      <c r="T313" s="44">
        <v>4.8</v>
      </c>
      <c r="U313" s="44">
        <v>4.8</v>
      </c>
      <c r="V313" s="44">
        <v>4.8</v>
      </c>
      <c r="W313" s="44">
        <v>4.8</v>
      </c>
      <c r="X313" s="44">
        <v>4.8</v>
      </c>
      <c r="Y313" s="44">
        <v>4.8</v>
      </c>
      <c r="Z313" s="44">
        <v>4.8</v>
      </c>
      <c r="AA313" s="44">
        <v>4.8</v>
      </c>
    </row>
    <row r="314" spans="1:27" ht="12.75" hidden="1" customHeight="1" outlineLevel="1" x14ac:dyDescent="0.3">
      <c r="A314" s="99" t="s">
        <v>2583</v>
      </c>
      <c r="B314" s="63" t="s">
        <v>81</v>
      </c>
      <c r="C314" s="43" t="s">
        <v>79</v>
      </c>
      <c r="D314" s="44">
        <f>$D$11</f>
        <v>216.36</v>
      </c>
      <c r="E314" s="44">
        <f t="shared" ref="E314:AA314" si="179">$D$11</f>
        <v>216.36</v>
      </c>
      <c r="F314" s="44">
        <f t="shared" si="179"/>
        <v>216.36</v>
      </c>
      <c r="G314" s="44">
        <f t="shared" si="179"/>
        <v>216.36</v>
      </c>
      <c r="H314" s="44">
        <f t="shared" si="179"/>
        <v>216.36</v>
      </c>
      <c r="I314" s="44">
        <f t="shared" si="179"/>
        <v>216.36</v>
      </c>
      <c r="J314" s="44">
        <f t="shared" si="179"/>
        <v>216.36</v>
      </c>
      <c r="K314" s="44">
        <f t="shared" si="179"/>
        <v>216.36</v>
      </c>
      <c r="L314" s="44">
        <f t="shared" si="179"/>
        <v>216.36</v>
      </c>
      <c r="M314" s="44">
        <f t="shared" si="179"/>
        <v>216.36</v>
      </c>
      <c r="N314" s="44">
        <f t="shared" si="179"/>
        <v>216.36</v>
      </c>
      <c r="O314" s="44">
        <f t="shared" si="179"/>
        <v>216.36</v>
      </c>
      <c r="P314" s="44">
        <f t="shared" si="179"/>
        <v>216.36</v>
      </c>
      <c r="Q314" s="44">
        <f t="shared" si="179"/>
        <v>216.36</v>
      </c>
      <c r="R314" s="44">
        <f t="shared" si="179"/>
        <v>216.36</v>
      </c>
      <c r="S314" s="44">
        <f t="shared" si="179"/>
        <v>216.36</v>
      </c>
      <c r="T314" s="44">
        <f t="shared" si="179"/>
        <v>216.36</v>
      </c>
      <c r="U314" s="44">
        <f t="shared" si="179"/>
        <v>216.36</v>
      </c>
      <c r="V314" s="44">
        <f t="shared" si="179"/>
        <v>216.36</v>
      </c>
      <c r="W314" s="44">
        <f t="shared" si="179"/>
        <v>216.36</v>
      </c>
      <c r="X314" s="44">
        <f t="shared" si="179"/>
        <v>216.36</v>
      </c>
      <c r="Y314" s="44">
        <f t="shared" si="179"/>
        <v>216.36</v>
      </c>
      <c r="Z314" s="44">
        <f t="shared" si="179"/>
        <v>216.36</v>
      </c>
      <c r="AA314" s="44">
        <f t="shared" si="179"/>
        <v>216.36</v>
      </c>
    </row>
    <row r="315" spans="1:27" ht="12.75" customHeight="1" collapsed="1" x14ac:dyDescent="0.3">
      <c r="A315" s="98" t="s">
        <v>2584</v>
      </c>
      <c r="B315" s="28" t="str">
        <f>"03"&amp;"."&amp;$B$753&amp;"."&amp;$B$754</f>
        <v>03.02.2024</v>
      </c>
      <c r="C315" s="90" t="s">
        <v>76</v>
      </c>
      <c r="D315" s="91">
        <f>ROUND(((D316+D317+D319+D318)/1000),5)</f>
        <v>1.91092</v>
      </c>
      <c r="E315" s="91">
        <f>ROUND(((E316+E317+E319+E318)/1000),5)</f>
        <v>1.7905199999999999</v>
      </c>
      <c r="F315" s="91">
        <f>ROUND(((F316+F317+F319+F318)/1000),5)</f>
        <v>1.7041599999999999</v>
      </c>
      <c r="G315" s="91">
        <f t="shared" ref="G315:AA315" si="180">ROUND(((G316+G317+G319+G318)/1000),5)</f>
        <v>1.6908099999999999</v>
      </c>
      <c r="H315" s="91">
        <f t="shared" si="180"/>
        <v>1.7106399999999999</v>
      </c>
      <c r="I315" s="91">
        <f t="shared" si="180"/>
        <v>1.74888</v>
      </c>
      <c r="J315" s="91">
        <f t="shared" si="180"/>
        <v>1.8539000000000001</v>
      </c>
      <c r="K315" s="91">
        <f t="shared" si="180"/>
        <v>1.9285000000000001</v>
      </c>
      <c r="L315" s="91">
        <f t="shared" si="180"/>
        <v>2.18607</v>
      </c>
      <c r="M315" s="91">
        <f t="shared" si="180"/>
        <v>2.3023199999999999</v>
      </c>
      <c r="N315" s="91">
        <f t="shared" si="180"/>
        <v>2.3621799999999999</v>
      </c>
      <c r="O315" s="91">
        <f t="shared" si="180"/>
        <v>2.3760599999999998</v>
      </c>
      <c r="P315" s="91">
        <f t="shared" si="180"/>
        <v>2.3699599999999998</v>
      </c>
      <c r="Q315" s="91">
        <f t="shared" si="180"/>
        <v>2.3719000000000001</v>
      </c>
      <c r="R315" s="91">
        <f t="shared" si="180"/>
        <v>2.32857</v>
      </c>
      <c r="S315" s="91">
        <f t="shared" si="180"/>
        <v>2.3195999999999999</v>
      </c>
      <c r="T315" s="91">
        <f t="shared" si="180"/>
        <v>2.3346399999999998</v>
      </c>
      <c r="U315" s="91">
        <f t="shared" si="180"/>
        <v>2.37595</v>
      </c>
      <c r="V315" s="91">
        <f t="shared" si="180"/>
        <v>2.371</v>
      </c>
      <c r="W315" s="91">
        <f t="shared" si="180"/>
        <v>2.3504700000000001</v>
      </c>
      <c r="X315" s="91">
        <f t="shared" si="180"/>
        <v>2.2975400000000001</v>
      </c>
      <c r="Y315" s="91">
        <f t="shared" si="180"/>
        <v>2.2009400000000001</v>
      </c>
      <c r="Z315" s="91">
        <f t="shared" si="180"/>
        <v>1.99326</v>
      </c>
      <c r="AA315" s="91">
        <f t="shared" si="180"/>
        <v>1.89995</v>
      </c>
    </row>
    <row r="316" spans="1:27" ht="12.75" hidden="1" customHeight="1" outlineLevel="1" x14ac:dyDescent="0.3">
      <c r="A316" s="99" t="s">
        <v>2585</v>
      </c>
      <c r="B316" s="63" t="s">
        <v>238</v>
      </c>
      <c r="C316" s="43" t="s">
        <v>79</v>
      </c>
      <c r="D316" s="44">
        <v>1472.73</v>
      </c>
      <c r="E316" s="44">
        <v>1352.33</v>
      </c>
      <c r="F316" s="44">
        <v>1265.97</v>
      </c>
      <c r="G316" s="44">
        <v>1252.6199999999999</v>
      </c>
      <c r="H316" s="44">
        <v>1272.45</v>
      </c>
      <c r="I316" s="44">
        <v>1310.69</v>
      </c>
      <c r="J316" s="44">
        <v>1415.71</v>
      </c>
      <c r="K316" s="44">
        <v>1490.31</v>
      </c>
      <c r="L316" s="44">
        <v>1747.88</v>
      </c>
      <c r="M316" s="44">
        <v>1864.13</v>
      </c>
      <c r="N316" s="44">
        <v>1923.99</v>
      </c>
      <c r="O316" s="44">
        <v>1937.87</v>
      </c>
      <c r="P316" s="44">
        <v>1931.77</v>
      </c>
      <c r="Q316" s="44">
        <v>1933.71</v>
      </c>
      <c r="R316" s="44">
        <v>1890.38</v>
      </c>
      <c r="S316" s="44">
        <v>1881.41</v>
      </c>
      <c r="T316" s="44">
        <v>1896.45</v>
      </c>
      <c r="U316" s="44">
        <v>1937.76</v>
      </c>
      <c r="V316" s="44">
        <v>1932.81</v>
      </c>
      <c r="W316" s="44">
        <v>1912.28</v>
      </c>
      <c r="X316" s="44">
        <v>1859.35</v>
      </c>
      <c r="Y316" s="44">
        <v>1762.75</v>
      </c>
      <c r="Z316" s="44">
        <v>1555.07</v>
      </c>
      <c r="AA316" s="44">
        <v>1461.76</v>
      </c>
    </row>
    <row r="317" spans="1:27" ht="12.75" hidden="1" customHeight="1" outlineLevel="1" x14ac:dyDescent="0.3">
      <c r="A317" s="99" t="s">
        <v>2586</v>
      </c>
      <c r="B317" s="63" t="s">
        <v>90</v>
      </c>
      <c r="C317" s="43" t="s">
        <v>79</v>
      </c>
      <c r="D317" s="44">
        <f>$D$307</f>
        <v>217.03</v>
      </c>
      <c r="E317" s="44">
        <f t="shared" ref="E317:AA317" si="181">$D$307</f>
        <v>217.03</v>
      </c>
      <c r="F317" s="44">
        <f t="shared" si="181"/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3">
      <c r="A318" s="99" t="s">
        <v>2587</v>
      </c>
      <c r="B318" s="63" t="s">
        <v>83</v>
      </c>
      <c r="C318" s="43" t="s">
        <v>79</v>
      </c>
      <c r="D318" s="44">
        <v>4.8</v>
      </c>
      <c r="E318" s="44">
        <v>4.8</v>
      </c>
      <c r="F318" s="44">
        <v>4.8</v>
      </c>
      <c r="G318" s="44">
        <v>4.8</v>
      </c>
      <c r="H318" s="44">
        <v>4.8</v>
      </c>
      <c r="I318" s="44">
        <v>4.8</v>
      </c>
      <c r="J318" s="44">
        <v>4.8</v>
      </c>
      <c r="K318" s="44">
        <v>4.8</v>
      </c>
      <c r="L318" s="44">
        <v>4.8</v>
      </c>
      <c r="M318" s="44">
        <v>4.8</v>
      </c>
      <c r="N318" s="44">
        <v>4.8</v>
      </c>
      <c r="O318" s="44">
        <v>4.8</v>
      </c>
      <c r="P318" s="44">
        <v>4.8</v>
      </c>
      <c r="Q318" s="44">
        <v>4.8</v>
      </c>
      <c r="R318" s="44">
        <v>4.8</v>
      </c>
      <c r="S318" s="44">
        <v>4.8</v>
      </c>
      <c r="T318" s="44">
        <v>4.8</v>
      </c>
      <c r="U318" s="44">
        <v>4.8</v>
      </c>
      <c r="V318" s="44">
        <v>4.8</v>
      </c>
      <c r="W318" s="44">
        <v>4.8</v>
      </c>
      <c r="X318" s="44">
        <v>4.8</v>
      </c>
      <c r="Y318" s="44">
        <v>4.8</v>
      </c>
      <c r="Z318" s="44">
        <v>4.8</v>
      </c>
      <c r="AA318" s="44">
        <v>4.8</v>
      </c>
    </row>
    <row r="319" spans="1:27" ht="12.75" hidden="1" customHeight="1" outlineLevel="1" x14ac:dyDescent="0.3">
      <c r="A319" s="99" t="s">
        <v>2588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collapsed="1" x14ac:dyDescent="0.3">
      <c r="A320" s="98" t="s">
        <v>2589</v>
      </c>
      <c r="B320" s="28" t="str">
        <f>"04"&amp;"."&amp;$B$753&amp;"."&amp;$B$754</f>
        <v>04.02.2024</v>
      </c>
      <c r="C320" s="90" t="s">
        <v>76</v>
      </c>
      <c r="D320" s="91">
        <f>ROUND(((D321+D322+D324+D323)/1000),5)</f>
        <v>1.8367800000000001</v>
      </c>
      <c r="E320" s="91">
        <f>ROUND(((E321+E322+E324+E323)/1000),5)</f>
        <v>1.6781999999999999</v>
      </c>
      <c r="F320" s="91">
        <f>ROUND(((F321+F322+F324+F323)/1000),5)</f>
        <v>1.62775</v>
      </c>
      <c r="G320" s="91">
        <f t="shared" ref="G320:AA320" si="183">ROUND(((G321+G322+G324+G323)/1000),5)</f>
        <v>1.61944</v>
      </c>
      <c r="H320" s="91">
        <f t="shared" si="183"/>
        <v>1.6246100000000001</v>
      </c>
      <c r="I320" s="91">
        <f t="shared" si="183"/>
        <v>1.6409</v>
      </c>
      <c r="J320" s="91">
        <f t="shared" si="183"/>
        <v>1.6755899999999999</v>
      </c>
      <c r="K320" s="91">
        <f t="shared" si="183"/>
        <v>1.82969</v>
      </c>
      <c r="L320" s="91">
        <f t="shared" si="183"/>
        <v>1.9446600000000001</v>
      </c>
      <c r="M320" s="91">
        <f t="shared" si="183"/>
        <v>2.1530100000000001</v>
      </c>
      <c r="N320" s="91">
        <f t="shared" si="183"/>
        <v>2.2346599999999999</v>
      </c>
      <c r="O320" s="91">
        <f t="shared" si="183"/>
        <v>2.2622499999999999</v>
      </c>
      <c r="P320" s="91">
        <f t="shared" si="183"/>
        <v>2.2676500000000002</v>
      </c>
      <c r="Q320" s="91">
        <f t="shared" si="183"/>
        <v>2.2715399999999999</v>
      </c>
      <c r="R320" s="91">
        <f t="shared" si="183"/>
        <v>2.2335199999999999</v>
      </c>
      <c r="S320" s="91">
        <f t="shared" si="183"/>
        <v>2.2451599999999998</v>
      </c>
      <c r="T320" s="91">
        <f t="shared" si="183"/>
        <v>2.27196</v>
      </c>
      <c r="U320" s="91">
        <f t="shared" si="183"/>
        <v>2.32457</v>
      </c>
      <c r="V320" s="91">
        <f t="shared" si="183"/>
        <v>2.3059099999999999</v>
      </c>
      <c r="W320" s="91">
        <f t="shared" si="183"/>
        <v>2.2707299999999999</v>
      </c>
      <c r="X320" s="91">
        <f t="shared" si="183"/>
        <v>2.2633999999999999</v>
      </c>
      <c r="Y320" s="91">
        <f t="shared" si="183"/>
        <v>2.1657500000000001</v>
      </c>
      <c r="Z320" s="91">
        <f t="shared" si="183"/>
        <v>1.9285099999999999</v>
      </c>
      <c r="AA320" s="91">
        <f t="shared" si="183"/>
        <v>1.8804399999999999</v>
      </c>
    </row>
    <row r="321" spans="1:27" ht="12.75" hidden="1" customHeight="1" outlineLevel="1" x14ac:dyDescent="0.3">
      <c r="A321" s="99" t="s">
        <v>2590</v>
      </c>
      <c r="B321" s="63" t="s">
        <v>238</v>
      </c>
      <c r="C321" s="43" t="s">
        <v>79</v>
      </c>
      <c r="D321" s="44">
        <v>1398.59</v>
      </c>
      <c r="E321" s="44">
        <v>1240.01</v>
      </c>
      <c r="F321" s="44">
        <v>1189.56</v>
      </c>
      <c r="G321" s="44">
        <v>1181.25</v>
      </c>
      <c r="H321" s="44">
        <v>1186.42</v>
      </c>
      <c r="I321" s="44">
        <v>1202.71</v>
      </c>
      <c r="J321" s="44">
        <v>1237.4000000000001</v>
      </c>
      <c r="K321" s="44">
        <v>1391.5</v>
      </c>
      <c r="L321" s="44">
        <v>1506.47</v>
      </c>
      <c r="M321" s="44">
        <v>1714.82</v>
      </c>
      <c r="N321" s="44">
        <v>1796.47</v>
      </c>
      <c r="O321" s="44">
        <v>1824.06</v>
      </c>
      <c r="P321" s="44">
        <v>1829.46</v>
      </c>
      <c r="Q321" s="44">
        <v>1833.35</v>
      </c>
      <c r="R321" s="44">
        <v>1795.33</v>
      </c>
      <c r="S321" s="44">
        <v>1806.97</v>
      </c>
      <c r="T321" s="44">
        <v>1833.77</v>
      </c>
      <c r="U321" s="44">
        <v>1886.38</v>
      </c>
      <c r="V321" s="44">
        <v>1867.72</v>
      </c>
      <c r="W321" s="44">
        <v>1832.54</v>
      </c>
      <c r="X321" s="44">
        <v>1825.21</v>
      </c>
      <c r="Y321" s="44">
        <v>1727.56</v>
      </c>
      <c r="Z321" s="44">
        <v>1490.32</v>
      </c>
      <c r="AA321" s="44">
        <v>1442.25</v>
      </c>
    </row>
    <row r="322" spans="1:27" ht="12.75" hidden="1" customHeight="1" outlineLevel="1" x14ac:dyDescent="0.3">
      <c r="A322" s="99" t="s">
        <v>2591</v>
      </c>
      <c r="B322" s="63" t="s">
        <v>90</v>
      </c>
      <c r="C322" s="43" t="s">
        <v>79</v>
      </c>
      <c r="D322" s="44">
        <f>$D$307</f>
        <v>217.03</v>
      </c>
      <c r="E322" s="44">
        <f t="shared" ref="E322:AA322" si="184">$D$307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3">
      <c r="A323" s="99" t="s">
        <v>2592</v>
      </c>
      <c r="B323" s="63" t="s">
        <v>83</v>
      </c>
      <c r="C323" s="43" t="s">
        <v>79</v>
      </c>
      <c r="D323" s="44">
        <v>4.8</v>
      </c>
      <c r="E323" s="44">
        <v>4.8</v>
      </c>
      <c r="F323" s="44">
        <v>4.8</v>
      </c>
      <c r="G323" s="44">
        <v>4.8</v>
      </c>
      <c r="H323" s="44">
        <v>4.8</v>
      </c>
      <c r="I323" s="44">
        <v>4.8</v>
      </c>
      <c r="J323" s="44">
        <v>4.8</v>
      </c>
      <c r="K323" s="44">
        <v>4.8</v>
      </c>
      <c r="L323" s="44">
        <v>4.8</v>
      </c>
      <c r="M323" s="44">
        <v>4.8</v>
      </c>
      <c r="N323" s="44">
        <v>4.8</v>
      </c>
      <c r="O323" s="44">
        <v>4.8</v>
      </c>
      <c r="P323" s="44">
        <v>4.8</v>
      </c>
      <c r="Q323" s="44">
        <v>4.8</v>
      </c>
      <c r="R323" s="44">
        <v>4.8</v>
      </c>
      <c r="S323" s="44">
        <v>4.8</v>
      </c>
      <c r="T323" s="44">
        <v>4.8</v>
      </c>
      <c r="U323" s="44">
        <v>4.8</v>
      </c>
      <c r="V323" s="44">
        <v>4.8</v>
      </c>
      <c r="W323" s="44">
        <v>4.8</v>
      </c>
      <c r="X323" s="44">
        <v>4.8</v>
      </c>
      <c r="Y323" s="44">
        <v>4.8</v>
      </c>
      <c r="Z323" s="44">
        <v>4.8</v>
      </c>
      <c r="AA323" s="44">
        <v>4.8</v>
      </c>
    </row>
    <row r="324" spans="1:27" ht="12.75" hidden="1" customHeight="1" outlineLevel="1" x14ac:dyDescent="0.3">
      <c r="A324" s="99" t="s">
        <v>2593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collapsed="1" x14ac:dyDescent="0.3">
      <c r="A325" s="98" t="s">
        <v>2594</v>
      </c>
      <c r="B325" s="28" t="str">
        <f>"05"&amp;"."&amp;$B$753&amp;"."&amp;$B$754</f>
        <v>05.02.2024</v>
      </c>
      <c r="C325" s="90" t="s">
        <v>76</v>
      </c>
      <c r="D325" s="91">
        <f>ROUND(((D326+D327+D329+D328)/1000),5)</f>
        <v>1.7438</v>
      </c>
      <c r="E325" s="91">
        <f>ROUND(((E326+E327+E329+E328)/1000),5)</f>
        <v>1.6359999999999999</v>
      </c>
      <c r="F325" s="91">
        <f>ROUND(((F326+F327+F329+F328)/1000),5)</f>
        <v>1.6128899999999999</v>
      </c>
      <c r="G325" s="91">
        <f t="shared" ref="G325:AA325" si="186">ROUND(((G326+G327+G329+G328)/1000),5)</f>
        <v>1.62029</v>
      </c>
      <c r="H325" s="91">
        <f t="shared" si="186"/>
        <v>1.65839</v>
      </c>
      <c r="I325" s="91">
        <f t="shared" si="186"/>
        <v>1.77271</v>
      </c>
      <c r="J325" s="91">
        <f t="shared" si="186"/>
        <v>1.9433100000000001</v>
      </c>
      <c r="K325" s="91">
        <f t="shared" si="186"/>
        <v>2.22567</v>
      </c>
      <c r="L325" s="91">
        <f t="shared" si="186"/>
        <v>2.4113500000000001</v>
      </c>
      <c r="M325" s="91">
        <f t="shared" si="186"/>
        <v>2.46896</v>
      </c>
      <c r="N325" s="91">
        <f t="shared" si="186"/>
        <v>2.4839199999999999</v>
      </c>
      <c r="O325" s="91">
        <f t="shared" si="186"/>
        <v>2.5127799999999998</v>
      </c>
      <c r="P325" s="91">
        <f t="shared" si="186"/>
        <v>2.4921099999999998</v>
      </c>
      <c r="Q325" s="91">
        <f t="shared" si="186"/>
        <v>2.47783</v>
      </c>
      <c r="R325" s="91">
        <f t="shared" si="186"/>
        <v>2.4681999999999999</v>
      </c>
      <c r="S325" s="91">
        <f t="shared" si="186"/>
        <v>2.4103500000000002</v>
      </c>
      <c r="T325" s="91">
        <f t="shared" si="186"/>
        <v>2.37683</v>
      </c>
      <c r="U325" s="91">
        <f t="shared" si="186"/>
        <v>2.4261499999999998</v>
      </c>
      <c r="V325" s="91">
        <f t="shared" si="186"/>
        <v>2.4583900000000001</v>
      </c>
      <c r="W325" s="91">
        <f t="shared" si="186"/>
        <v>2.45207</v>
      </c>
      <c r="X325" s="91">
        <f t="shared" si="186"/>
        <v>2.27338</v>
      </c>
      <c r="Y325" s="91">
        <f t="shared" si="186"/>
        <v>2.1668699999999999</v>
      </c>
      <c r="Z325" s="91">
        <f t="shared" si="186"/>
        <v>1.9286399999999999</v>
      </c>
      <c r="AA325" s="91">
        <f t="shared" si="186"/>
        <v>1.7894399999999999</v>
      </c>
    </row>
    <row r="326" spans="1:27" ht="12.75" hidden="1" customHeight="1" outlineLevel="1" x14ac:dyDescent="0.3">
      <c r="A326" s="99" t="s">
        <v>2595</v>
      </c>
      <c r="B326" s="63" t="s">
        <v>238</v>
      </c>
      <c r="C326" s="43" t="s">
        <v>79</v>
      </c>
      <c r="D326" s="44">
        <v>1305.6099999999999</v>
      </c>
      <c r="E326" s="44">
        <v>1197.81</v>
      </c>
      <c r="F326" s="44">
        <v>1174.7</v>
      </c>
      <c r="G326" s="44">
        <v>1182.0999999999999</v>
      </c>
      <c r="H326" s="44">
        <v>1220.2</v>
      </c>
      <c r="I326" s="44">
        <v>1334.52</v>
      </c>
      <c r="J326" s="44">
        <v>1505.12</v>
      </c>
      <c r="K326" s="44">
        <v>1787.48</v>
      </c>
      <c r="L326" s="44">
        <v>1973.16</v>
      </c>
      <c r="M326" s="44">
        <v>2030.77</v>
      </c>
      <c r="N326" s="44">
        <v>2045.73</v>
      </c>
      <c r="O326" s="44">
        <v>2074.59</v>
      </c>
      <c r="P326" s="44">
        <v>2053.92</v>
      </c>
      <c r="Q326" s="44">
        <v>2039.64</v>
      </c>
      <c r="R326" s="44">
        <v>2030.01</v>
      </c>
      <c r="S326" s="44">
        <v>1972.16</v>
      </c>
      <c r="T326" s="44">
        <v>1938.64</v>
      </c>
      <c r="U326" s="44">
        <v>1987.96</v>
      </c>
      <c r="V326" s="44">
        <v>2020.2</v>
      </c>
      <c r="W326" s="44">
        <v>2013.88</v>
      </c>
      <c r="X326" s="44">
        <v>1835.19</v>
      </c>
      <c r="Y326" s="44">
        <v>1728.68</v>
      </c>
      <c r="Z326" s="44">
        <v>1490.45</v>
      </c>
      <c r="AA326" s="44">
        <v>1351.25</v>
      </c>
    </row>
    <row r="327" spans="1:27" ht="12.75" hidden="1" customHeight="1" outlineLevel="1" x14ac:dyDescent="0.3">
      <c r="A327" s="99" t="s">
        <v>2596</v>
      </c>
      <c r="B327" s="63" t="s">
        <v>90</v>
      </c>
      <c r="C327" s="43" t="s">
        <v>79</v>
      </c>
      <c r="D327" s="44">
        <f>$D$307</f>
        <v>217.03</v>
      </c>
      <c r="E327" s="44">
        <f t="shared" ref="E327:AA327" si="187">$D$307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3">
      <c r="A328" s="99" t="s">
        <v>2597</v>
      </c>
      <c r="B328" s="63" t="s">
        <v>83</v>
      </c>
      <c r="C328" s="43" t="s">
        <v>79</v>
      </c>
      <c r="D328" s="44">
        <v>4.8</v>
      </c>
      <c r="E328" s="44">
        <v>4.8</v>
      </c>
      <c r="F328" s="44">
        <v>4.8</v>
      </c>
      <c r="G328" s="44">
        <v>4.8</v>
      </c>
      <c r="H328" s="44">
        <v>4.8</v>
      </c>
      <c r="I328" s="44">
        <v>4.8</v>
      </c>
      <c r="J328" s="44">
        <v>4.8</v>
      </c>
      <c r="K328" s="44">
        <v>4.8</v>
      </c>
      <c r="L328" s="44">
        <v>4.8</v>
      </c>
      <c r="M328" s="44">
        <v>4.8</v>
      </c>
      <c r="N328" s="44">
        <v>4.8</v>
      </c>
      <c r="O328" s="44">
        <v>4.8</v>
      </c>
      <c r="P328" s="44">
        <v>4.8</v>
      </c>
      <c r="Q328" s="44">
        <v>4.8</v>
      </c>
      <c r="R328" s="44">
        <v>4.8</v>
      </c>
      <c r="S328" s="44">
        <v>4.8</v>
      </c>
      <c r="T328" s="44">
        <v>4.8</v>
      </c>
      <c r="U328" s="44">
        <v>4.8</v>
      </c>
      <c r="V328" s="44">
        <v>4.8</v>
      </c>
      <c r="W328" s="44">
        <v>4.8</v>
      </c>
      <c r="X328" s="44">
        <v>4.8</v>
      </c>
      <c r="Y328" s="44">
        <v>4.8</v>
      </c>
      <c r="Z328" s="44">
        <v>4.8</v>
      </c>
      <c r="AA328" s="44">
        <v>4.8</v>
      </c>
    </row>
    <row r="329" spans="1:27" ht="12.75" hidden="1" customHeight="1" outlineLevel="1" x14ac:dyDescent="0.3">
      <c r="A329" s="99" t="s">
        <v>2598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3">
      <c r="A330" s="98" t="s">
        <v>2599</v>
      </c>
      <c r="B330" s="28" t="str">
        <f>"06"&amp;"."&amp;$B$753&amp;"."&amp;$B$754</f>
        <v>06.02.2024</v>
      </c>
      <c r="C330" s="90" t="s">
        <v>76</v>
      </c>
      <c r="D330" s="91">
        <f>ROUND(((D331+D332+D334+D333)/1000),5)</f>
        <v>1.6893499999999999</v>
      </c>
      <c r="E330" s="91">
        <f>ROUND(((E331+E332+E334+E333)/1000),5)</f>
        <v>1.63035</v>
      </c>
      <c r="F330" s="91">
        <f>ROUND(((F331+F332+F334+F333)/1000),5)</f>
        <v>1.60103</v>
      </c>
      <c r="G330" s="91">
        <f t="shared" ref="G330:AA330" si="189">ROUND(((G331+G332+G334+G333)/1000),5)</f>
        <v>1.5892900000000001</v>
      </c>
      <c r="H330" s="91">
        <f t="shared" si="189"/>
        <v>1.6353200000000001</v>
      </c>
      <c r="I330" s="91">
        <f t="shared" si="189"/>
        <v>1.6983999999999999</v>
      </c>
      <c r="J330" s="91">
        <f t="shared" si="189"/>
        <v>1.8640399999999999</v>
      </c>
      <c r="K330" s="91">
        <f t="shared" si="189"/>
        <v>2.1147399999999998</v>
      </c>
      <c r="L330" s="91">
        <f t="shared" si="189"/>
        <v>2.274</v>
      </c>
      <c r="M330" s="91">
        <f t="shared" si="189"/>
        <v>2.3083300000000002</v>
      </c>
      <c r="N330" s="91">
        <f t="shared" si="189"/>
        <v>2.3304299999999998</v>
      </c>
      <c r="O330" s="91">
        <f t="shared" si="189"/>
        <v>2.3628</v>
      </c>
      <c r="P330" s="91">
        <f t="shared" si="189"/>
        <v>2.3359700000000001</v>
      </c>
      <c r="Q330" s="91">
        <f t="shared" si="189"/>
        <v>2.35866</v>
      </c>
      <c r="R330" s="91">
        <f t="shared" si="189"/>
        <v>2.3446400000000001</v>
      </c>
      <c r="S330" s="91">
        <f t="shared" si="189"/>
        <v>2.29935</v>
      </c>
      <c r="T330" s="91">
        <f t="shared" si="189"/>
        <v>2.2778999999999998</v>
      </c>
      <c r="U330" s="91">
        <f t="shared" si="189"/>
        <v>2.3161399999999999</v>
      </c>
      <c r="V330" s="91">
        <f t="shared" si="189"/>
        <v>2.3212999999999999</v>
      </c>
      <c r="W330" s="91">
        <f t="shared" si="189"/>
        <v>2.3311600000000001</v>
      </c>
      <c r="X330" s="91">
        <f t="shared" si="189"/>
        <v>2.2368600000000001</v>
      </c>
      <c r="Y330" s="91">
        <f t="shared" si="189"/>
        <v>2.13991</v>
      </c>
      <c r="Z330" s="91">
        <f t="shared" si="189"/>
        <v>1.92757</v>
      </c>
      <c r="AA330" s="91">
        <f t="shared" si="189"/>
        <v>1.71048</v>
      </c>
    </row>
    <row r="331" spans="1:27" ht="12.75" hidden="1" customHeight="1" outlineLevel="1" x14ac:dyDescent="0.3">
      <c r="A331" s="99" t="s">
        <v>2600</v>
      </c>
      <c r="B331" s="63" t="s">
        <v>238</v>
      </c>
      <c r="C331" s="43" t="s">
        <v>79</v>
      </c>
      <c r="D331" s="44">
        <v>1251.1600000000001</v>
      </c>
      <c r="E331" s="44">
        <v>1192.1600000000001</v>
      </c>
      <c r="F331" s="44">
        <v>1162.8399999999999</v>
      </c>
      <c r="G331" s="44">
        <v>1151.0999999999999</v>
      </c>
      <c r="H331" s="44">
        <v>1197.1300000000001</v>
      </c>
      <c r="I331" s="44">
        <v>1260.21</v>
      </c>
      <c r="J331" s="44">
        <v>1425.85</v>
      </c>
      <c r="K331" s="44">
        <v>1676.55</v>
      </c>
      <c r="L331" s="44">
        <v>1835.81</v>
      </c>
      <c r="M331" s="44">
        <v>1870.14</v>
      </c>
      <c r="N331" s="44">
        <v>1892.24</v>
      </c>
      <c r="O331" s="44">
        <v>1924.61</v>
      </c>
      <c r="P331" s="44">
        <v>1897.78</v>
      </c>
      <c r="Q331" s="44">
        <v>1920.47</v>
      </c>
      <c r="R331" s="44">
        <v>1906.45</v>
      </c>
      <c r="S331" s="44">
        <v>1861.16</v>
      </c>
      <c r="T331" s="44">
        <v>1839.71</v>
      </c>
      <c r="U331" s="44">
        <v>1877.95</v>
      </c>
      <c r="V331" s="44">
        <v>1883.11</v>
      </c>
      <c r="W331" s="44">
        <v>1892.97</v>
      </c>
      <c r="X331" s="44">
        <v>1798.67</v>
      </c>
      <c r="Y331" s="44">
        <v>1701.72</v>
      </c>
      <c r="Z331" s="44">
        <v>1489.38</v>
      </c>
      <c r="AA331" s="44">
        <v>1272.29</v>
      </c>
    </row>
    <row r="332" spans="1:27" ht="12.75" hidden="1" customHeight="1" outlineLevel="1" x14ac:dyDescent="0.3">
      <c r="A332" s="99" t="s">
        <v>2601</v>
      </c>
      <c r="B332" s="63" t="s">
        <v>90</v>
      </c>
      <c r="C332" s="43" t="s">
        <v>79</v>
      </c>
      <c r="D332" s="44">
        <f>$D$307</f>
        <v>217.03</v>
      </c>
      <c r="E332" s="44">
        <f t="shared" ref="E332:AA332" si="190">$D$307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3">
      <c r="A333" s="99" t="s">
        <v>2602</v>
      </c>
      <c r="B333" s="63" t="s">
        <v>83</v>
      </c>
      <c r="C333" s="43" t="s">
        <v>79</v>
      </c>
      <c r="D333" s="44">
        <v>4.8</v>
      </c>
      <c r="E333" s="44">
        <v>4.8</v>
      </c>
      <c r="F333" s="44">
        <v>4.8</v>
      </c>
      <c r="G333" s="44">
        <v>4.8</v>
      </c>
      <c r="H333" s="44">
        <v>4.8</v>
      </c>
      <c r="I333" s="44">
        <v>4.8</v>
      </c>
      <c r="J333" s="44">
        <v>4.8</v>
      </c>
      <c r="K333" s="44">
        <v>4.8</v>
      </c>
      <c r="L333" s="44">
        <v>4.8</v>
      </c>
      <c r="M333" s="44">
        <v>4.8</v>
      </c>
      <c r="N333" s="44">
        <v>4.8</v>
      </c>
      <c r="O333" s="44">
        <v>4.8</v>
      </c>
      <c r="P333" s="44">
        <v>4.8</v>
      </c>
      <c r="Q333" s="44">
        <v>4.8</v>
      </c>
      <c r="R333" s="44">
        <v>4.8</v>
      </c>
      <c r="S333" s="44">
        <v>4.8</v>
      </c>
      <c r="T333" s="44">
        <v>4.8</v>
      </c>
      <c r="U333" s="44">
        <v>4.8</v>
      </c>
      <c r="V333" s="44">
        <v>4.8</v>
      </c>
      <c r="W333" s="44">
        <v>4.8</v>
      </c>
      <c r="X333" s="44">
        <v>4.8</v>
      </c>
      <c r="Y333" s="44">
        <v>4.8</v>
      </c>
      <c r="Z333" s="44">
        <v>4.8</v>
      </c>
      <c r="AA333" s="44">
        <v>4.8</v>
      </c>
    </row>
    <row r="334" spans="1:27" ht="12.75" hidden="1" customHeight="1" outlineLevel="1" x14ac:dyDescent="0.3">
      <c r="A334" s="99" t="s">
        <v>2603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3">
      <c r="A335" s="98" t="s">
        <v>2604</v>
      </c>
      <c r="B335" s="28" t="str">
        <f>"07"&amp;"."&amp;$B$753&amp;"."&amp;$B$754</f>
        <v>07.02.2024</v>
      </c>
      <c r="C335" s="90" t="s">
        <v>76</v>
      </c>
      <c r="D335" s="91">
        <f>ROUND(((D336+D337+D339+D338)/1000),5)</f>
        <v>1.7101299999999999</v>
      </c>
      <c r="E335" s="91">
        <f>ROUND(((E336+E337+E339+E338)/1000),5)</f>
        <v>1.6544399999999999</v>
      </c>
      <c r="F335" s="91">
        <f>ROUND(((F336+F337+F339+F338)/1000),5)</f>
        <v>1.6158999999999999</v>
      </c>
      <c r="G335" s="91">
        <f t="shared" ref="G335:AA335" si="192">ROUND(((G336+G337+G339+G338)/1000),5)</f>
        <v>1.6107899999999999</v>
      </c>
      <c r="H335" s="91">
        <f t="shared" si="192"/>
        <v>1.6450199999999999</v>
      </c>
      <c r="I335" s="91">
        <f t="shared" si="192"/>
        <v>1.70214</v>
      </c>
      <c r="J335" s="91">
        <f t="shared" si="192"/>
        <v>1.8887799999999999</v>
      </c>
      <c r="K335" s="91">
        <f t="shared" si="192"/>
        <v>2.1644199999999998</v>
      </c>
      <c r="L335" s="91">
        <f t="shared" si="192"/>
        <v>2.3259500000000002</v>
      </c>
      <c r="M335" s="91">
        <f t="shared" si="192"/>
        <v>2.3833099999999998</v>
      </c>
      <c r="N335" s="91">
        <f t="shared" si="192"/>
        <v>2.4180999999999999</v>
      </c>
      <c r="O335" s="91">
        <f t="shared" si="192"/>
        <v>2.4549300000000001</v>
      </c>
      <c r="P335" s="91">
        <f t="shared" si="192"/>
        <v>2.4206799999999999</v>
      </c>
      <c r="Q335" s="91">
        <f t="shared" si="192"/>
        <v>2.4495900000000002</v>
      </c>
      <c r="R335" s="91">
        <f t="shared" si="192"/>
        <v>2.4495100000000001</v>
      </c>
      <c r="S335" s="91">
        <f t="shared" si="192"/>
        <v>2.3654000000000002</v>
      </c>
      <c r="T335" s="91">
        <f t="shared" si="192"/>
        <v>2.3347699999999998</v>
      </c>
      <c r="U335" s="91">
        <f t="shared" si="192"/>
        <v>2.3736600000000001</v>
      </c>
      <c r="V335" s="91">
        <f t="shared" si="192"/>
        <v>2.3608500000000001</v>
      </c>
      <c r="W335" s="91">
        <f t="shared" si="192"/>
        <v>2.3825699999999999</v>
      </c>
      <c r="X335" s="91">
        <f t="shared" si="192"/>
        <v>2.2823699999999998</v>
      </c>
      <c r="Y335" s="91">
        <f t="shared" si="192"/>
        <v>2.1892900000000002</v>
      </c>
      <c r="Z335" s="91">
        <f t="shared" si="192"/>
        <v>1.9410700000000001</v>
      </c>
      <c r="AA335" s="91">
        <f t="shared" si="192"/>
        <v>1.74153</v>
      </c>
    </row>
    <row r="336" spans="1:27" ht="12.75" hidden="1" customHeight="1" outlineLevel="1" x14ac:dyDescent="0.3">
      <c r="A336" s="99" t="s">
        <v>2605</v>
      </c>
      <c r="B336" s="63" t="s">
        <v>238</v>
      </c>
      <c r="C336" s="43" t="s">
        <v>79</v>
      </c>
      <c r="D336" s="44">
        <v>1271.94</v>
      </c>
      <c r="E336" s="44">
        <v>1216.25</v>
      </c>
      <c r="F336" s="44">
        <v>1177.71</v>
      </c>
      <c r="G336" s="44">
        <v>1172.5999999999999</v>
      </c>
      <c r="H336" s="44">
        <v>1206.83</v>
      </c>
      <c r="I336" s="44">
        <v>1263.95</v>
      </c>
      <c r="J336" s="44">
        <v>1450.59</v>
      </c>
      <c r="K336" s="44">
        <v>1726.23</v>
      </c>
      <c r="L336" s="44">
        <v>1887.76</v>
      </c>
      <c r="M336" s="44">
        <v>1945.12</v>
      </c>
      <c r="N336" s="44">
        <v>1979.91</v>
      </c>
      <c r="O336" s="44">
        <v>2016.74</v>
      </c>
      <c r="P336" s="44">
        <v>1982.49</v>
      </c>
      <c r="Q336" s="44">
        <v>2011.4</v>
      </c>
      <c r="R336" s="44">
        <v>2011.32</v>
      </c>
      <c r="S336" s="44">
        <v>1927.21</v>
      </c>
      <c r="T336" s="44">
        <v>1896.58</v>
      </c>
      <c r="U336" s="44">
        <v>1935.47</v>
      </c>
      <c r="V336" s="44">
        <v>1922.66</v>
      </c>
      <c r="W336" s="44">
        <v>1944.38</v>
      </c>
      <c r="X336" s="44">
        <v>1844.18</v>
      </c>
      <c r="Y336" s="44">
        <v>1751.1</v>
      </c>
      <c r="Z336" s="44">
        <v>1502.88</v>
      </c>
      <c r="AA336" s="44">
        <v>1303.3399999999999</v>
      </c>
    </row>
    <row r="337" spans="1:27" ht="12.75" hidden="1" customHeight="1" outlineLevel="1" x14ac:dyDescent="0.3">
      <c r="A337" s="99" t="s">
        <v>2606</v>
      </c>
      <c r="B337" s="63" t="s">
        <v>90</v>
      </c>
      <c r="C337" s="43" t="s">
        <v>79</v>
      </c>
      <c r="D337" s="44">
        <f>$D$307</f>
        <v>217.03</v>
      </c>
      <c r="E337" s="44">
        <f t="shared" ref="E337:AA337" si="193">$D$307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3">
      <c r="A338" s="99" t="s">
        <v>2607</v>
      </c>
      <c r="B338" s="63" t="s">
        <v>83</v>
      </c>
      <c r="C338" s="43" t="s">
        <v>79</v>
      </c>
      <c r="D338" s="44">
        <v>4.8</v>
      </c>
      <c r="E338" s="44">
        <v>4.8</v>
      </c>
      <c r="F338" s="44">
        <v>4.8</v>
      </c>
      <c r="G338" s="44">
        <v>4.8</v>
      </c>
      <c r="H338" s="44">
        <v>4.8</v>
      </c>
      <c r="I338" s="44">
        <v>4.8</v>
      </c>
      <c r="J338" s="44">
        <v>4.8</v>
      </c>
      <c r="K338" s="44">
        <v>4.8</v>
      </c>
      <c r="L338" s="44">
        <v>4.8</v>
      </c>
      <c r="M338" s="44">
        <v>4.8</v>
      </c>
      <c r="N338" s="44">
        <v>4.8</v>
      </c>
      <c r="O338" s="44">
        <v>4.8</v>
      </c>
      <c r="P338" s="44">
        <v>4.8</v>
      </c>
      <c r="Q338" s="44">
        <v>4.8</v>
      </c>
      <c r="R338" s="44">
        <v>4.8</v>
      </c>
      <c r="S338" s="44">
        <v>4.8</v>
      </c>
      <c r="T338" s="44">
        <v>4.8</v>
      </c>
      <c r="U338" s="44">
        <v>4.8</v>
      </c>
      <c r="V338" s="44">
        <v>4.8</v>
      </c>
      <c r="W338" s="44">
        <v>4.8</v>
      </c>
      <c r="X338" s="44">
        <v>4.8</v>
      </c>
      <c r="Y338" s="44">
        <v>4.8</v>
      </c>
      <c r="Z338" s="44">
        <v>4.8</v>
      </c>
      <c r="AA338" s="44">
        <v>4.8</v>
      </c>
    </row>
    <row r="339" spans="1:27" ht="12.75" hidden="1" customHeight="1" outlineLevel="1" x14ac:dyDescent="0.3">
      <c r="A339" s="99" t="s">
        <v>2608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3">
      <c r="A340" s="98" t="s">
        <v>2609</v>
      </c>
      <c r="B340" s="28" t="str">
        <f>"08"&amp;"."&amp;$B$753&amp;"."&amp;$B$754</f>
        <v>08.02.2024</v>
      </c>
      <c r="C340" s="90" t="s">
        <v>76</v>
      </c>
      <c r="D340" s="91">
        <f>ROUND(((D341+D342+D344+D343)/1000),5)</f>
        <v>1.7102299999999999</v>
      </c>
      <c r="E340" s="91">
        <f>ROUND(((E341+E342+E344+E343)/1000),5)</f>
        <v>1.6250599999999999</v>
      </c>
      <c r="F340" s="91">
        <f>ROUND(((F341+F342+F344+F343)/1000),5)</f>
        <v>1.59253</v>
      </c>
      <c r="G340" s="91">
        <f t="shared" ref="G340:AA340" si="195">ROUND(((G341+G342+G344+G343)/1000),5)</f>
        <v>1.5841099999999999</v>
      </c>
      <c r="H340" s="91">
        <f t="shared" si="195"/>
        <v>1.6172500000000001</v>
      </c>
      <c r="I340" s="91">
        <f t="shared" si="195"/>
        <v>1.73458</v>
      </c>
      <c r="J340" s="91">
        <f t="shared" si="195"/>
        <v>1.9437800000000001</v>
      </c>
      <c r="K340" s="91">
        <f t="shared" si="195"/>
        <v>2.23868</v>
      </c>
      <c r="L340" s="91">
        <f t="shared" si="195"/>
        <v>2.3608099999999999</v>
      </c>
      <c r="M340" s="91">
        <f t="shared" si="195"/>
        <v>2.4483600000000001</v>
      </c>
      <c r="N340" s="91">
        <f t="shared" si="195"/>
        <v>2.51552</v>
      </c>
      <c r="O340" s="91">
        <f t="shared" si="195"/>
        <v>2.53179</v>
      </c>
      <c r="P340" s="91">
        <f t="shared" si="195"/>
        <v>2.5039400000000001</v>
      </c>
      <c r="Q340" s="91">
        <f t="shared" si="195"/>
        <v>2.51065</v>
      </c>
      <c r="R340" s="91">
        <f t="shared" si="195"/>
        <v>2.4971199999999998</v>
      </c>
      <c r="S340" s="91">
        <f t="shared" si="195"/>
        <v>2.4338500000000001</v>
      </c>
      <c r="T340" s="91">
        <f t="shared" si="195"/>
        <v>2.5123600000000001</v>
      </c>
      <c r="U340" s="91">
        <f t="shared" si="195"/>
        <v>2.5444800000000001</v>
      </c>
      <c r="V340" s="91">
        <f t="shared" si="195"/>
        <v>2.6340400000000002</v>
      </c>
      <c r="W340" s="91">
        <f t="shared" si="195"/>
        <v>2.4805899999999999</v>
      </c>
      <c r="X340" s="91">
        <f t="shared" si="195"/>
        <v>2.40341</v>
      </c>
      <c r="Y340" s="91">
        <f t="shared" si="195"/>
        <v>2.2804000000000002</v>
      </c>
      <c r="Z340" s="91">
        <f t="shared" si="195"/>
        <v>2.1377199999999998</v>
      </c>
      <c r="AA340" s="91">
        <f t="shared" si="195"/>
        <v>1.88327</v>
      </c>
    </row>
    <row r="341" spans="1:27" ht="12.75" hidden="1" customHeight="1" outlineLevel="1" x14ac:dyDescent="0.3">
      <c r="A341" s="99" t="s">
        <v>2610</v>
      </c>
      <c r="B341" s="63" t="s">
        <v>238</v>
      </c>
      <c r="C341" s="43" t="s">
        <v>79</v>
      </c>
      <c r="D341" s="44">
        <v>1272.04</v>
      </c>
      <c r="E341" s="44">
        <v>1186.8699999999999</v>
      </c>
      <c r="F341" s="44">
        <v>1154.3399999999999</v>
      </c>
      <c r="G341" s="44">
        <v>1145.92</v>
      </c>
      <c r="H341" s="44">
        <v>1179.06</v>
      </c>
      <c r="I341" s="44">
        <v>1296.3900000000001</v>
      </c>
      <c r="J341" s="44">
        <v>1505.59</v>
      </c>
      <c r="K341" s="44">
        <v>1800.49</v>
      </c>
      <c r="L341" s="44">
        <v>1922.62</v>
      </c>
      <c r="M341" s="44">
        <v>2010.17</v>
      </c>
      <c r="N341" s="44">
        <v>2077.33</v>
      </c>
      <c r="O341" s="44">
        <v>2093.6</v>
      </c>
      <c r="P341" s="44">
        <v>2065.75</v>
      </c>
      <c r="Q341" s="44">
        <v>2072.46</v>
      </c>
      <c r="R341" s="44">
        <v>2058.9299999999998</v>
      </c>
      <c r="S341" s="44">
        <v>1995.66</v>
      </c>
      <c r="T341" s="44">
        <v>2074.17</v>
      </c>
      <c r="U341" s="44">
        <v>2106.29</v>
      </c>
      <c r="V341" s="44">
        <v>2195.85</v>
      </c>
      <c r="W341" s="44">
        <v>2042.4</v>
      </c>
      <c r="X341" s="44">
        <v>1965.22</v>
      </c>
      <c r="Y341" s="44">
        <v>1842.21</v>
      </c>
      <c r="Z341" s="44">
        <v>1699.53</v>
      </c>
      <c r="AA341" s="44">
        <v>1445.08</v>
      </c>
    </row>
    <row r="342" spans="1:27" ht="12.75" hidden="1" customHeight="1" outlineLevel="1" x14ac:dyDescent="0.3">
      <c r="A342" s="99" t="s">
        <v>2611</v>
      </c>
      <c r="B342" s="63" t="s">
        <v>90</v>
      </c>
      <c r="C342" s="43" t="s">
        <v>79</v>
      </c>
      <c r="D342" s="44">
        <f>$D$307</f>
        <v>217.03</v>
      </c>
      <c r="E342" s="44">
        <f t="shared" ref="E342:AA342" si="196">$D$307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3">
      <c r="A343" s="99" t="s">
        <v>2612</v>
      </c>
      <c r="B343" s="63" t="s">
        <v>83</v>
      </c>
      <c r="C343" s="43" t="s">
        <v>79</v>
      </c>
      <c r="D343" s="44">
        <v>4.8</v>
      </c>
      <c r="E343" s="44">
        <v>4.8</v>
      </c>
      <c r="F343" s="44">
        <v>4.8</v>
      </c>
      <c r="G343" s="44">
        <v>4.8</v>
      </c>
      <c r="H343" s="44">
        <v>4.8</v>
      </c>
      <c r="I343" s="44">
        <v>4.8</v>
      </c>
      <c r="J343" s="44">
        <v>4.8</v>
      </c>
      <c r="K343" s="44">
        <v>4.8</v>
      </c>
      <c r="L343" s="44">
        <v>4.8</v>
      </c>
      <c r="M343" s="44">
        <v>4.8</v>
      </c>
      <c r="N343" s="44">
        <v>4.8</v>
      </c>
      <c r="O343" s="44">
        <v>4.8</v>
      </c>
      <c r="P343" s="44">
        <v>4.8</v>
      </c>
      <c r="Q343" s="44">
        <v>4.8</v>
      </c>
      <c r="R343" s="44">
        <v>4.8</v>
      </c>
      <c r="S343" s="44">
        <v>4.8</v>
      </c>
      <c r="T343" s="44">
        <v>4.8</v>
      </c>
      <c r="U343" s="44">
        <v>4.8</v>
      </c>
      <c r="V343" s="44">
        <v>4.8</v>
      </c>
      <c r="W343" s="44">
        <v>4.8</v>
      </c>
      <c r="X343" s="44">
        <v>4.8</v>
      </c>
      <c r="Y343" s="44">
        <v>4.8</v>
      </c>
      <c r="Z343" s="44">
        <v>4.8</v>
      </c>
      <c r="AA343" s="44">
        <v>4.8</v>
      </c>
    </row>
    <row r="344" spans="1:27" ht="12.75" hidden="1" customHeight="1" outlineLevel="1" x14ac:dyDescent="0.3">
      <c r="A344" s="99" t="s">
        <v>2613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3">
      <c r="A345" s="98" t="s">
        <v>2614</v>
      </c>
      <c r="B345" s="28" t="str">
        <f>"09"&amp;"."&amp;$B$753&amp;"."&amp;$B$754</f>
        <v>09.02.2024</v>
      </c>
      <c r="C345" s="90" t="s">
        <v>76</v>
      </c>
      <c r="D345" s="91">
        <f>ROUND(((D346+D347+D349+D348)/1000),5)</f>
        <v>1.7480500000000001</v>
      </c>
      <c r="E345" s="91">
        <f>ROUND(((E346+E347+E349+E348)/1000),5)</f>
        <v>1.63906</v>
      </c>
      <c r="F345" s="91">
        <f>ROUND(((F346+F347+F349+F348)/1000),5)</f>
        <v>1.61328</v>
      </c>
      <c r="G345" s="91">
        <f t="shared" ref="G345:AA345" si="198">ROUND(((G346+G347+G349+G348)/1000),5)</f>
        <v>1.6130599999999999</v>
      </c>
      <c r="H345" s="91">
        <f t="shared" si="198"/>
        <v>1.62365</v>
      </c>
      <c r="I345" s="91">
        <f t="shared" si="198"/>
        <v>1.76393</v>
      </c>
      <c r="J345" s="91">
        <f t="shared" si="198"/>
        <v>2.0017299999999998</v>
      </c>
      <c r="K345" s="91">
        <f t="shared" si="198"/>
        <v>2.27474</v>
      </c>
      <c r="L345" s="91">
        <f t="shared" si="198"/>
        <v>2.4121700000000001</v>
      </c>
      <c r="M345" s="91">
        <f t="shared" si="198"/>
        <v>2.5426899999999999</v>
      </c>
      <c r="N345" s="91">
        <f t="shared" si="198"/>
        <v>2.6143999999999998</v>
      </c>
      <c r="O345" s="91">
        <f t="shared" si="198"/>
        <v>2.5131299999999999</v>
      </c>
      <c r="P345" s="91">
        <f t="shared" si="198"/>
        <v>2.4835799999999999</v>
      </c>
      <c r="Q345" s="91">
        <f t="shared" si="198"/>
        <v>2.4897100000000001</v>
      </c>
      <c r="R345" s="91">
        <f t="shared" si="198"/>
        <v>2.4764300000000001</v>
      </c>
      <c r="S345" s="91">
        <f t="shared" si="198"/>
        <v>2.4855700000000001</v>
      </c>
      <c r="T345" s="91">
        <f t="shared" si="198"/>
        <v>2.5326200000000001</v>
      </c>
      <c r="U345" s="91">
        <f t="shared" si="198"/>
        <v>2.5615700000000001</v>
      </c>
      <c r="V345" s="91">
        <f t="shared" si="198"/>
        <v>2.6248900000000002</v>
      </c>
      <c r="W345" s="91">
        <f t="shared" si="198"/>
        <v>2.4455399999999998</v>
      </c>
      <c r="X345" s="91">
        <f t="shared" si="198"/>
        <v>2.3660899999999998</v>
      </c>
      <c r="Y345" s="91">
        <f t="shared" si="198"/>
        <v>2.3020299999999998</v>
      </c>
      <c r="Z345" s="91">
        <f t="shared" si="198"/>
        <v>2.1649799999999999</v>
      </c>
      <c r="AA345" s="91">
        <f t="shared" si="198"/>
        <v>1.96231</v>
      </c>
    </row>
    <row r="346" spans="1:27" ht="12.75" hidden="1" customHeight="1" outlineLevel="1" x14ac:dyDescent="0.3">
      <c r="A346" s="99" t="s">
        <v>2615</v>
      </c>
      <c r="B346" s="63" t="s">
        <v>238</v>
      </c>
      <c r="C346" s="43" t="s">
        <v>79</v>
      </c>
      <c r="D346" s="44">
        <v>1309.8599999999999</v>
      </c>
      <c r="E346" s="44">
        <v>1200.8699999999999</v>
      </c>
      <c r="F346" s="44">
        <v>1175.0899999999999</v>
      </c>
      <c r="G346" s="44">
        <v>1174.8699999999999</v>
      </c>
      <c r="H346" s="44">
        <v>1185.46</v>
      </c>
      <c r="I346" s="44">
        <v>1325.74</v>
      </c>
      <c r="J346" s="44">
        <v>1563.54</v>
      </c>
      <c r="K346" s="44">
        <v>1836.55</v>
      </c>
      <c r="L346" s="44">
        <v>1973.98</v>
      </c>
      <c r="M346" s="44">
        <v>2104.5</v>
      </c>
      <c r="N346" s="44">
        <v>2176.21</v>
      </c>
      <c r="O346" s="44">
        <v>2074.94</v>
      </c>
      <c r="P346" s="44">
        <v>2045.39</v>
      </c>
      <c r="Q346" s="44">
        <v>2051.52</v>
      </c>
      <c r="R346" s="44">
        <v>2038.24</v>
      </c>
      <c r="S346" s="44">
        <v>2047.38</v>
      </c>
      <c r="T346" s="44">
        <v>2094.4299999999998</v>
      </c>
      <c r="U346" s="44">
        <v>2123.38</v>
      </c>
      <c r="V346" s="44">
        <v>2186.6999999999998</v>
      </c>
      <c r="W346" s="44">
        <v>2007.35</v>
      </c>
      <c r="X346" s="44">
        <v>1927.9</v>
      </c>
      <c r="Y346" s="44">
        <v>1863.84</v>
      </c>
      <c r="Z346" s="44">
        <v>1726.79</v>
      </c>
      <c r="AA346" s="44">
        <v>1524.12</v>
      </c>
    </row>
    <row r="347" spans="1:27" ht="12.75" hidden="1" customHeight="1" outlineLevel="1" x14ac:dyDescent="0.3">
      <c r="A347" s="99" t="s">
        <v>2616</v>
      </c>
      <c r="B347" s="63" t="s">
        <v>90</v>
      </c>
      <c r="C347" s="43" t="s">
        <v>79</v>
      </c>
      <c r="D347" s="44">
        <f>$D$307</f>
        <v>217.03</v>
      </c>
      <c r="E347" s="44">
        <f t="shared" ref="E347:AA347" si="199">$D$307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3">
      <c r="A348" s="99" t="s">
        <v>2617</v>
      </c>
      <c r="B348" s="63" t="s">
        <v>83</v>
      </c>
      <c r="C348" s="43" t="s">
        <v>79</v>
      </c>
      <c r="D348" s="44">
        <v>4.8</v>
      </c>
      <c r="E348" s="44">
        <v>4.8</v>
      </c>
      <c r="F348" s="44">
        <v>4.8</v>
      </c>
      <c r="G348" s="44">
        <v>4.8</v>
      </c>
      <c r="H348" s="44">
        <v>4.8</v>
      </c>
      <c r="I348" s="44">
        <v>4.8</v>
      </c>
      <c r="J348" s="44">
        <v>4.8</v>
      </c>
      <c r="K348" s="44">
        <v>4.8</v>
      </c>
      <c r="L348" s="44">
        <v>4.8</v>
      </c>
      <c r="M348" s="44">
        <v>4.8</v>
      </c>
      <c r="N348" s="44">
        <v>4.8</v>
      </c>
      <c r="O348" s="44">
        <v>4.8</v>
      </c>
      <c r="P348" s="44">
        <v>4.8</v>
      </c>
      <c r="Q348" s="44">
        <v>4.8</v>
      </c>
      <c r="R348" s="44">
        <v>4.8</v>
      </c>
      <c r="S348" s="44">
        <v>4.8</v>
      </c>
      <c r="T348" s="44">
        <v>4.8</v>
      </c>
      <c r="U348" s="44">
        <v>4.8</v>
      </c>
      <c r="V348" s="44">
        <v>4.8</v>
      </c>
      <c r="W348" s="44">
        <v>4.8</v>
      </c>
      <c r="X348" s="44">
        <v>4.8</v>
      </c>
      <c r="Y348" s="44">
        <v>4.8</v>
      </c>
      <c r="Z348" s="44">
        <v>4.8</v>
      </c>
      <c r="AA348" s="44">
        <v>4.8</v>
      </c>
    </row>
    <row r="349" spans="1:27" ht="12.75" hidden="1" customHeight="1" outlineLevel="1" x14ac:dyDescent="0.3">
      <c r="A349" s="99" t="s">
        <v>2618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3">
      <c r="A350" s="98" t="s">
        <v>2619</v>
      </c>
      <c r="B350" s="28" t="str">
        <f>"10"&amp;"."&amp;$B$753&amp;"."&amp;$B$754</f>
        <v>10.02.2024</v>
      </c>
      <c r="C350" s="90" t="s">
        <v>76</v>
      </c>
      <c r="D350" s="91">
        <f>ROUND(((D351+D352+D354+D353)/1000),5)</f>
        <v>1.88306</v>
      </c>
      <c r="E350" s="91">
        <f>ROUND(((E351+E352+E354+E353)/1000),5)</f>
        <v>1.70791</v>
      </c>
      <c r="F350" s="91">
        <f>ROUND(((F351+F352+F354+F353)/1000),5)</f>
        <v>1.62809</v>
      </c>
      <c r="G350" s="91">
        <f t="shared" ref="G350:AA350" si="201">ROUND(((G351+G352+G354+G353)/1000),5)</f>
        <v>1.6192</v>
      </c>
      <c r="H350" s="91">
        <f t="shared" si="201"/>
        <v>1.62751</v>
      </c>
      <c r="I350" s="91">
        <f t="shared" si="201"/>
        <v>1.7186999999999999</v>
      </c>
      <c r="J350" s="91">
        <f t="shared" si="201"/>
        <v>1.8297699999999999</v>
      </c>
      <c r="K350" s="91">
        <f t="shared" si="201"/>
        <v>2.0641600000000002</v>
      </c>
      <c r="L350" s="91">
        <f t="shared" si="201"/>
        <v>2.2497600000000002</v>
      </c>
      <c r="M350" s="91">
        <f t="shared" si="201"/>
        <v>2.3273999999999999</v>
      </c>
      <c r="N350" s="91">
        <f t="shared" si="201"/>
        <v>2.3974000000000002</v>
      </c>
      <c r="O350" s="91">
        <f t="shared" si="201"/>
        <v>2.4138600000000001</v>
      </c>
      <c r="P350" s="91">
        <f t="shared" si="201"/>
        <v>2.3962400000000001</v>
      </c>
      <c r="Q350" s="91">
        <f t="shared" si="201"/>
        <v>2.3837799999999998</v>
      </c>
      <c r="R350" s="91">
        <f t="shared" si="201"/>
        <v>2.3336299999999999</v>
      </c>
      <c r="S350" s="91">
        <f t="shared" si="201"/>
        <v>2.4055300000000002</v>
      </c>
      <c r="T350" s="91">
        <f t="shared" si="201"/>
        <v>2.4552800000000001</v>
      </c>
      <c r="U350" s="91">
        <f t="shared" si="201"/>
        <v>2.50692</v>
      </c>
      <c r="V350" s="91">
        <f t="shared" si="201"/>
        <v>2.6382599999999998</v>
      </c>
      <c r="W350" s="91">
        <f t="shared" si="201"/>
        <v>2.50502</v>
      </c>
      <c r="X350" s="91">
        <f t="shared" si="201"/>
        <v>2.3543400000000001</v>
      </c>
      <c r="Y350" s="91">
        <f t="shared" si="201"/>
        <v>2.2631299999999999</v>
      </c>
      <c r="Z350" s="91">
        <f t="shared" si="201"/>
        <v>2.18757</v>
      </c>
      <c r="AA350" s="91">
        <f t="shared" si="201"/>
        <v>1.9720800000000001</v>
      </c>
    </row>
    <row r="351" spans="1:27" ht="12.75" hidden="1" customHeight="1" outlineLevel="1" x14ac:dyDescent="0.3">
      <c r="A351" s="99" t="s">
        <v>2620</v>
      </c>
      <c r="B351" s="63" t="s">
        <v>238</v>
      </c>
      <c r="C351" s="43" t="s">
        <v>79</v>
      </c>
      <c r="D351" s="44">
        <v>1444.87</v>
      </c>
      <c r="E351" s="44">
        <v>1269.72</v>
      </c>
      <c r="F351" s="44">
        <v>1189.9000000000001</v>
      </c>
      <c r="G351" s="44">
        <v>1181.01</v>
      </c>
      <c r="H351" s="44">
        <v>1189.32</v>
      </c>
      <c r="I351" s="44">
        <v>1280.51</v>
      </c>
      <c r="J351" s="44">
        <v>1391.58</v>
      </c>
      <c r="K351" s="44">
        <v>1625.97</v>
      </c>
      <c r="L351" s="44">
        <v>1811.57</v>
      </c>
      <c r="M351" s="44">
        <v>1889.21</v>
      </c>
      <c r="N351" s="44">
        <v>1959.21</v>
      </c>
      <c r="O351" s="44">
        <v>1975.67</v>
      </c>
      <c r="P351" s="44">
        <v>1958.05</v>
      </c>
      <c r="Q351" s="44">
        <v>1945.59</v>
      </c>
      <c r="R351" s="44">
        <v>1895.44</v>
      </c>
      <c r="S351" s="44">
        <v>1967.34</v>
      </c>
      <c r="T351" s="44">
        <v>2017.09</v>
      </c>
      <c r="U351" s="44">
        <v>2068.73</v>
      </c>
      <c r="V351" s="44">
        <v>2200.0700000000002</v>
      </c>
      <c r="W351" s="44">
        <v>2066.83</v>
      </c>
      <c r="X351" s="44">
        <v>1916.15</v>
      </c>
      <c r="Y351" s="44">
        <v>1824.94</v>
      </c>
      <c r="Z351" s="44">
        <v>1749.38</v>
      </c>
      <c r="AA351" s="44">
        <v>1533.89</v>
      </c>
    </row>
    <row r="352" spans="1:27" ht="12.75" hidden="1" customHeight="1" outlineLevel="1" x14ac:dyDescent="0.3">
      <c r="A352" s="99" t="s">
        <v>2621</v>
      </c>
      <c r="B352" s="63" t="s">
        <v>90</v>
      </c>
      <c r="C352" s="43" t="s">
        <v>79</v>
      </c>
      <c r="D352" s="44">
        <f>$D$307</f>
        <v>217.03</v>
      </c>
      <c r="E352" s="44">
        <f t="shared" ref="E352:AA352" si="202">$D$307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3">
      <c r="A353" s="99" t="s">
        <v>2622</v>
      </c>
      <c r="B353" s="63" t="s">
        <v>83</v>
      </c>
      <c r="C353" s="43" t="s">
        <v>79</v>
      </c>
      <c r="D353" s="44">
        <v>4.8</v>
      </c>
      <c r="E353" s="44">
        <v>4.8</v>
      </c>
      <c r="F353" s="44">
        <v>4.8</v>
      </c>
      <c r="G353" s="44">
        <v>4.8</v>
      </c>
      <c r="H353" s="44">
        <v>4.8</v>
      </c>
      <c r="I353" s="44">
        <v>4.8</v>
      </c>
      <c r="J353" s="44">
        <v>4.8</v>
      </c>
      <c r="K353" s="44">
        <v>4.8</v>
      </c>
      <c r="L353" s="44">
        <v>4.8</v>
      </c>
      <c r="M353" s="44">
        <v>4.8</v>
      </c>
      <c r="N353" s="44">
        <v>4.8</v>
      </c>
      <c r="O353" s="44">
        <v>4.8</v>
      </c>
      <c r="P353" s="44">
        <v>4.8</v>
      </c>
      <c r="Q353" s="44">
        <v>4.8</v>
      </c>
      <c r="R353" s="44">
        <v>4.8</v>
      </c>
      <c r="S353" s="44">
        <v>4.8</v>
      </c>
      <c r="T353" s="44">
        <v>4.8</v>
      </c>
      <c r="U353" s="44">
        <v>4.8</v>
      </c>
      <c r="V353" s="44">
        <v>4.8</v>
      </c>
      <c r="W353" s="44">
        <v>4.8</v>
      </c>
      <c r="X353" s="44">
        <v>4.8</v>
      </c>
      <c r="Y353" s="44">
        <v>4.8</v>
      </c>
      <c r="Z353" s="44">
        <v>4.8</v>
      </c>
      <c r="AA353" s="44">
        <v>4.8</v>
      </c>
    </row>
    <row r="354" spans="1:27" ht="12.75" hidden="1" customHeight="1" outlineLevel="1" x14ac:dyDescent="0.3">
      <c r="A354" s="99" t="s">
        <v>2623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3">
      <c r="A355" s="98" t="s">
        <v>2624</v>
      </c>
      <c r="B355" s="28" t="str">
        <f>"11"&amp;"."&amp;$B$753&amp;"."&amp;$B$754</f>
        <v>11.02.2024</v>
      </c>
      <c r="C355" s="90" t="s">
        <v>76</v>
      </c>
      <c r="D355" s="91">
        <f>ROUND(((D356+D357+D359+D358)/1000),5)</f>
        <v>1.8788100000000001</v>
      </c>
      <c r="E355" s="91">
        <f>ROUND(((E356+E357+E359+E358)/1000),5)</f>
        <v>1.7190099999999999</v>
      </c>
      <c r="F355" s="91">
        <f>ROUND(((F356+F357+F359+F358)/1000),5)</f>
        <v>1.64408</v>
      </c>
      <c r="G355" s="91">
        <f t="shared" ref="G355:AA355" si="204">ROUND(((G356+G357+G359+G358)/1000),5)</f>
        <v>1.62957</v>
      </c>
      <c r="H355" s="91">
        <f t="shared" si="204"/>
        <v>1.63452</v>
      </c>
      <c r="I355" s="91">
        <f t="shared" si="204"/>
        <v>1.7031499999999999</v>
      </c>
      <c r="J355" s="91">
        <f t="shared" si="204"/>
        <v>1.7946200000000001</v>
      </c>
      <c r="K355" s="91">
        <f t="shared" si="204"/>
        <v>1.93007</v>
      </c>
      <c r="L355" s="91">
        <f t="shared" si="204"/>
        <v>2.1838099999999998</v>
      </c>
      <c r="M355" s="91">
        <f t="shared" si="204"/>
        <v>2.26545</v>
      </c>
      <c r="N355" s="91">
        <f t="shared" si="204"/>
        <v>2.3194599999999999</v>
      </c>
      <c r="O355" s="91">
        <f t="shared" si="204"/>
        <v>2.3422900000000002</v>
      </c>
      <c r="P355" s="91">
        <f t="shared" si="204"/>
        <v>2.3364799999999999</v>
      </c>
      <c r="Q355" s="91">
        <f t="shared" si="204"/>
        <v>2.33453</v>
      </c>
      <c r="R355" s="91">
        <f t="shared" si="204"/>
        <v>2.2972800000000002</v>
      </c>
      <c r="S355" s="91">
        <f t="shared" si="204"/>
        <v>2.2922199999999999</v>
      </c>
      <c r="T355" s="91">
        <f t="shared" si="204"/>
        <v>2.3408000000000002</v>
      </c>
      <c r="U355" s="91">
        <f t="shared" si="204"/>
        <v>2.3961299999999999</v>
      </c>
      <c r="V355" s="91">
        <f t="shared" si="204"/>
        <v>2.3962300000000001</v>
      </c>
      <c r="W355" s="91">
        <f t="shared" si="204"/>
        <v>2.3602599999999998</v>
      </c>
      <c r="X355" s="91">
        <f t="shared" si="204"/>
        <v>2.3494199999999998</v>
      </c>
      <c r="Y355" s="91">
        <f t="shared" si="204"/>
        <v>2.2698</v>
      </c>
      <c r="Z355" s="91">
        <f t="shared" si="204"/>
        <v>2.1866599999999998</v>
      </c>
      <c r="AA355" s="91">
        <f t="shared" si="204"/>
        <v>1.92249</v>
      </c>
    </row>
    <row r="356" spans="1:27" ht="12.75" hidden="1" customHeight="1" outlineLevel="1" x14ac:dyDescent="0.3">
      <c r="A356" s="99" t="s">
        <v>2625</v>
      </c>
      <c r="B356" s="63" t="s">
        <v>238</v>
      </c>
      <c r="C356" s="43" t="s">
        <v>79</v>
      </c>
      <c r="D356" s="44">
        <v>1440.62</v>
      </c>
      <c r="E356" s="44">
        <v>1280.82</v>
      </c>
      <c r="F356" s="44">
        <v>1205.8900000000001</v>
      </c>
      <c r="G356" s="44">
        <v>1191.3800000000001</v>
      </c>
      <c r="H356" s="44">
        <v>1196.33</v>
      </c>
      <c r="I356" s="44">
        <v>1264.96</v>
      </c>
      <c r="J356" s="44">
        <v>1356.43</v>
      </c>
      <c r="K356" s="44">
        <v>1491.88</v>
      </c>
      <c r="L356" s="44">
        <v>1745.62</v>
      </c>
      <c r="M356" s="44">
        <v>1827.26</v>
      </c>
      <c r="N356" s="44">
        <v>1881.27</v>
      </c>
      <c r="O356" s="44">
        <v>1904.1</v>
      </c>
      <c r="P356" s="44">
        <v>1898.29</v>
      </c>
      <c r="Q356" s="44">
        <v>1896.34</v>
      </c>
      <c r="R356" s="44">
        <v>1859.09</v>
      </c>
      <c r="S356" s="44">
        <v>1854.03</v>
      </c>
      <c r="T356" s="44">
        <v>1902.61</v>
      </c>
      <c r="U356" s="44">
        <v>1957.94</v>
      </c>
      <c r="V356" s="44">
        <v>1958.04</v>
      </c>
      <c r="W356" s="44">
        <v>1922.07</v>
      </c>
      <c r="X356" s="44">
        <v>1911.23</v>
      </c>
      <c r="Y356" s="44">
        <v>1831.61</v>
      </c>
      <c r="Z356" s="44">
        <v>1748.47</v>
      </c>
      <c r="AA356" s="44">
        <v>1484.3</v>
      </c>
    </row>
    <row r="357" spans="1:27" ht="12.75" hidden="1" customHeight="1" outlineLevel="1" x14ac:dyDescent="0.3">
      <c r="A357" s="99" t="s">
        <v>2626</v>
      </c>
      <c r="B357" s="63" t="s">
        <v>90</v>
      </c>
      <c r="C357" s="43" t="s">
        <v>79</v>
      </c>
      <c r="D357" s="44">
        <f>$D$307</f>
        <v>217.03</v>
      </c>
      <c r="E357" s="44">
        <f t="shared" ref="E357:AA357" si="205">$D$307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3">
      <c r="A358" s="99" t="s">
        <v>2627</v>
      </c>
      <c r="B358" s="63" t="s">
        <v>83</v>
      </c>
      <c r="C358" s="43" t="s">
        <v>79</v>
      </c>
      <c r="D358" s="44">
        <v>4.8</v>
      </c>
      <c r="E358" s="44">
        <v>4.8</v>
      </c>
      <c r="F358" s="44">
        <v>4.8</v>
      </c>
      <c r="G358" s="44">
        <v>4.8</v>
      </c>
      <c r="H358" s="44">
        <v>4.8</v>
      </c>
      <c r="I358" s="44">
        <v>4.8</v>
      </c>
      <c r="J358" s="44">
        <v>4.8</v>
      </c>
      <c r="K358" s="44">
        <v>4.8</v>
      </c>
      <c r="L358" s="44">
        <v>4.8</v>
      </c>
      <c r="M358" s="44">
        <v>4.8</v>
      </c>
      <c r="N358" s="44">
        <v>4.8</v>
      </c>
      <c r="O358" s="44">
        <v>4.8</v>
      </c>
      <c r="P358" s="44">
        <v>4.8</v>
      </c>
      <c r="Q358" s="44">
        <v>4.8</v>
      </c>
      <c r="R358" s="44">
        <v>4.8</v>
      </c>
      <c r="S358" s="44">
        <v>4.8</v>
      </c>
      <c r="T358" s="44">
        <v>4.8</v>
      </c>
      <c r="U358" s="44">
        <v>4.8</v>
      </c>
      <c r="V358" s="44">
        <v>4.8</v>
      </c>
      <c r="W358" s="44">
        <v>4.8</v>
      </c>
      <c r="X358" s="44">
        <v>4.8</v>
      </c>
      <c r="Y358" s="44">
        <v>4.8</v>
      </c>
      <c r="Z358" s="44">
        <v>4.8</v>
      </c>
      <c r="AA358" s="44">
        <v>4.8</v>
      </c>
    </row>
    <row r="359" spans="1:27" ht="12.75" hidden="1" customHeight="1" outlineLevel="1" x14ac:dyDescent="0.3">
      <c r="A359" s="99" t="s">
        <v>2628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3">
      <c r="A360" s="98" t="s">
        <v>2629</v>
      </c>
      <c r="B360" s="28" t="str">
        <f>"12"&amp;"."&amp;$B$753&amp;"."&amp;$B$754</f>
        <v>12.02.2024</v>
      </c>
      <c r="C360" s="90" t="s">
        <v>76</v>
      </c>
      <c r="D360" s="91">
        <f>ROUND(((D361+D362+D364+D363)/1000),5)</f>
        <v>1.8035099999999999</v>
      </c>
      <c r="E360" s="91">
        <f>ROUND(((E361+E362+E364+E363)/1000),5)</f>
        <v>1.6805399999999999</v>
      </c>
      <c r="F360" s="91">
        <f>ROUND(((F361+F362+F364+F363)/1000),5)</f>
        <v>1.64392</v>
      </c>
      <c r="G360" s="91">
        <f t="shared" ref="G360:AA360" si="207">ROUND(((G361+G362+G364+G363)/1000),5)</f>
        <v>1.64638</v>
      </c>
      <c r="H360" s="91">
        <f t="shared" si="207"/>
        <v>1.6986000000000001</v>
      </c>
      <c r="I360" s="91">
        <f t="shared" si="207"/>
        <v>1.80338</v>
      </c>
      <c r="J360" s="91">
        <f t="shared" si="207"/>
        <v>2.1156999999999999</v>
      </c>
      <c r="K360" s="91">
        <f t="shared" si="207"/>
        <v>2.3115000000000001</v>
      </c>
      <c r="L360" s="91">
        <f t="shared" si="207"/>
        <v>2.4489200000000002</v>
      </c>
      <c r="M360" s="91">
        <f t="shared" si="207"/>
        <v>2.4815999999999998</v>
      </c>
      <c r="N360" s="91">
        <f t="shared" si="207"/>
        <v>2.5138199999999999</v>
      </c>
      <c r="O360" s="91">
        <f t="shared" si="207"/>
        <v>2.5449000000000002</v>
      </c>
      <c r="P360" s="91">
        <f t="shared" si="207"/>
        <v>2.5094500000000002</v>
      </c>
      <c r="Q360" s="91">
        <f t="shared" si="207"/>
        <v>2.5285000000000002</v>
      </c>
      <c r="R360" s="91">
        <f t="shared" si="207"/>
        <v>2.50474</v>
      </c>
      <c r="S360" s="91">
        <f t="shared" si="207"/>
        <v>2.4508999999999999</v>
      </c>
      <c r="T360" s="91">
        <f t="shared" si="207"/>
        <v>2.4431799999999999</v>
      </c>
      <c r="U360" s="91">
        <f t="shared" si="207"/>
        <v>2.44516</v>
      </c>
      <c r="V360" s="91">
        <f t="shared" si="207"/>
        <v>2.4723099999999998</v>
      </c>
      <c r="W360" s="91">
        <f t="shared" si="207"/>
        <v>2.4812400000000001</v>
      </c>
      <c r="X360" s="91">
        <f t="shared" si="207"/>
        <v>2.3982199999999998</v>
      </c>
      <c r="Y360" s="91">
        <f t="shared" si="207"/>
        <v>2.2731599999999998</v>
      </c>
      <c r="Z360" s="91">
        <f t="shared" si="207"/>
        <v>2.0635599999999998</v>
      </c>
      <c r="AA360" s="91">
        <f t="shared" si="207"/>
        <v>1.8708499999999999</v>
      </c>
    </row>
    <row r="361" spans="1:27" ht="12.75" hidden="1" customHeight="1" outlineLevel="1" x14ac:dyDescent="0.3">
      <c r="A361" s="99" t="s">
        <v>2630</v>
      </c>
      <c r="B361" s="63" t="s">
        <v>238</v>
      </c>
      <c r="C361" s="43" t="s">
        <v>79</v>
      </c>
      <c r="D361" s="44">
        <v>1365.32</v>
      </c>
      <c r="E361" s="44">
        <v>1242.3499999999999</v>
      </c>
      <c r="F361" s="44">
        <v>1205.73</v>
      </c>
      <c r="G361" s="44">
        <v>1208.19</v>
      </c>
      <c r="H361" s="44">
        <v>1260.4100000000001</v>
      </c>
      <c r="I361" s="44">
        <v>1365.19</v>
      </c>
      <c r="J361" s="44">
        <v>1677.51</v>
      </c>
      <c r="K361" s="44">
        <v>1873.31</v>
      </c>
      <c r="L361" s="44">
        <v>2010.73</v>
      </c>
      <c r="M361" s="44">
        <v>2043.41</v>
      </c>
      <c r="N361" s="44">
        <v>2075.63</v>
      </c>
      <c r="O361" s="44">
        <v>2106.71</v>
      </c>
      <c r="P361" s="44">
        <v>2071.2600000000002</v>
      </c>
      <c r="Q361" s="44">
        <v>2090.31</v>
      </c>
      <c r="R361" s="44">
        <v>2066.5500000000002</v>
      </c>
      <c r="S361" s="44">
        <v>2012.71</v>
      </c>
      <c r="T361" s="44">
        <v>2004.99</v>
      </c>
      <c r="U361" s="44">
        <v>2006.97</v>
      </c>
      <c r="V361" s="44">
        <v>2034.12</v>
      </c>
      <c r="W361" s="44">
        <v>2043.05</v>
      </c>
      <c r="X361" s="44">
        <v>1960.03</v>
      </c>
      <c r="Y361" s="44">
        <v>1834.97</v>
      </c>
      <c r="Z361" s="44">
        <v>1625.37</v>
      </c>
      <c r="AA361" s="44">
        <v>1432.66</v>
      </c>
    </row>
    <row r="362" spans="1:27" ht="12.75" hidden="1" customHeight="1" outlineLevel="1" x14ac:dyDescent="0.3">
      <c r="A362" s="99" t="s">
        <v>2631</v>
      </c>
      <c r="B362" s="63" t="s">
        <v>90</v>
      </c>
      <c r="C362" s="43" t="s">
        <v>79</v>
      </c>
      <c r="D362" s="44">
        <f>$D$307</f>
        <v>217.03</v>
      </c>
      <c r="E362" s="44">
        <f t="shared" ref="E362:AA362" si="208">$D$307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3">
      <c r="A363" s="99" t="s">
        <v>2632</v>
      </c>
      <c r="B363" s="63" t="s">
        <v>83</v>
      </c>
      <c r="C363" s="43" t="s">
        <v>79</v>
      </c>
      <c r="D363" s="44">
        <v>4.8</v>
      </c>
      <c r="E363" s="44">
        <v>4.8</v>
      </c>
      <c r="F363" s="44">
        <v>4.8</v>
      </c>
      <c r="G363" s="44">
        <v>4.8</v>
      </c>
      <c r="H363" s="44">
        <v>4.8</v>
      </c>
      <c r="I363" s="44">
        <v>4.8</v>
      </c>
      <c r="J363" s="44">
        <v>4.8</v>
      </c>
      <c r="K363" s="44">
        <v>4.8</v>
      </c>
      <c r="L363" s="44">
        <v>4.8</v>
      </c>
      <c r="M363" s="44">
        <v>4.8</v>
      </c>
      <c r="N363" s="44">
        <v>4.8</v>
      </c>
      <c r="O363" s="44">
        <v>4.8</v>
      </c>
      <c r="P363" s="44">
        <v>4.8</v>
      </c>
      <c r="Q363" s="44">
        <v>4.8</v>
      </c>
      <c r="R363" s="44">
        <v>4.8</v>
      </c>
      <c r="S363" s="44">
        <v>4.8</v>
      </c>
      <c r="T363" s="44">
        <v>4.8</v>
      </c>
      <c r="U363" s="44">
        <v>4.8</v>
      </c>
      <c r="V363" s="44">
        <v>4.8</v>
      </c>
      <c r="W363" s="44">
        <v>4.8</v>
      </c>
      <c r="X363" s="44">
        <v>4.8</v>
      </c>
      <c r="Y363" s="44">
        <v>4.8</v>
      </c>
      <c r="Z363" s="44">
        <v>4.8</v>
      </c>
      <c r="AA363" s="44">
        <v>4.8</v>
      </c>
    </row>
    <row r="364" spans="1:27" ht="12.75" hidden="1" customHeight="1" outlineLevel="1" x14ac:dyDescent="0.3">
      <c r="A364" s="99" t="s">
        <v>2633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3">
      <c r="A365" s="98" t="s">
        <v>2634</v>
      </c>
      <c r="B365" s="28" t="str">
        <f>"13"&amp;"."&amp;$B$753&amp;"."&amp;$B$754</f>
        <v>13.02.2024</v>
      </c>
      <c r="C365" s="90" t="s">
        <v>76</v>
      </c>
      <c r="D365" s="91">
        <f>ROUND(((D366+D367+D369+D368)/1000),5)</f>
        <v>1.7093799999999999</v>
      </c>
      <c r="E365" s="91">
        <f>ROUND(((E366+E367+E369+E368)/1000),5)</f>
        <v>1.6506799999999999</v>
      </c>
      <c r="F365" s="91">
        <f>ROUND(((F366+F367+F369+F368)/1000),5)</f>
        <v>1.6243799999999999</v>
      </c>
      <c r="G365" s="91">
        <f t="shared" ref="G365:AA365" si="210">ROUND(((G366+G367+G369+G368)/1000),5)</f>
        <v>1.6235999999999999</v>
      </c>
      <c r="H365" s="91">
        <f t="shared" si="210"/>
        <v>1.6541300000000001</v>
      </c>
      <c r="I365" s="91">
        <f t="shared" si="210"/>
        <v>1.7418100000000001</v>
      </c>
      <c r="J365" s="91">
        <f t="shared" si="210"/>
        <v>1.9346099999999999</v>
      </c>
      <c r="K365" s="91">
        <f t="shared" si="210"/>
        <v>2.28355</v>
      </c>
      <c r="L365" s="91">
        <f t="shared" si="210"/>
        <v>2.3679100000000002</v>
      </c>
      <c r="M365" s="91">
        <f t="shared" si="210"/>
        <v>2.3723100000000001</v>
      </c>
      <c r="N365" s="91">
        <f t="shared" si="210"/>
        <v>2.3899300000000001</v>
      </c>
      <c r="O365" s="91">
        <f t="shared" si="210"/>
        <v>2.4678100000000001</v>
      </c>
      <c r="P365" s="91">
        <f t="shared" si="210"/>
        <v>2.4447999999999999</v>
      </c>
      <c r="Q365" s="91">
        <f t="shared" si="210"/>
        <v>2.4625699999999999</v>
      </c>
      <c r="R365" s="91">
        <f t="shared" si="210"/>
        <v>2.45295</v>
      </c>
      <c r="S365" s="91">
        <f t="shared" si="210"/>
        <v>2.3830800000000001</v>
      </c>
      <c r="T365" s="91">
        <f t="shared" si="210"/>
        <v>2.3732799999999998</v>
      </c>
      <c r="U365" s="91">
        <f t="shared" si="210"/>
        <v>2.3936299999999999</v>
      </c>
      <c r="V365" s="91">
        <f t="shared" si="210"/>
        <v>2.4294799999999999</v>
      </c>
      <c r="W365" s="91">
        <f t="shared" si="210"/>
        <v>2.4459900000000001</v>
      </c>
      <c r="X365" s="91">
        <f t="shared" si="210"/>
        <v>2.34842</v>
      </c>
      <c r="Y365" s="91">
        <f t="shared" si="210"/>
        <v>2.2833899999999998</v>
      </c>
      <c r="Z365" s="91">
        <f t="shared" si="210"/>
        <v>1.9838100000000001</v>
      </c>
      <c r="AA365" s="91">
        <f t="shared" si="210"/>
        <v>1.90126</v>
      </c>
    </row>
    <row r="366" spans="1:27" ht="12.75" hidden="1" customHeight="1" outlineLevel="1" x14ac:dyDescent="0.3">
      <c r="A366" s="99" t="s">
        <v>2635</v>
      </c>
      <c r="B366" s="63" t="s">
        <v>238</v>
      </c>
      <c r="C366" s="43" t="s">
        <v>79</v>
      </c>
      <c r="D366" s="44">
        <v>1271.19</v>
      </c>
      <c r="E366" s="44">
        <v>1212.49</v>
      </c>
      <c r="F366" s="44">
        <v>1186.19</v>
      </c>
      <c r="G366" s="44">
        <v>1185.4100000000001</v>
      </c>
      <c r="H366" s="44">
        <v>1215.94</v>
      </c>
      <c r="I366" s="44">
        <v>1303.6199999999999</v>
      </c>
      <c r="J366" s="44">
        <v>1496.42</v>
      </c>
      <c r="K366" s="44">
        <v>1845.36</v>
      </c>
      <c r="L366" s="44">
        <v>1929.72</v>
      </c>
      <c r="M366" s="44">
        <v>1934.12</v>
      </c>
      <c r="N366" s="44">
        <v>1951.74</v>
      </c>
      <c r="O366" s="44">
        <v>2029.62</v>
      </c>
      <c r="P366" s="44">
        <v>2006.61</v>
      </c>
      <c r="Q366" s="44">
        <v>2024.38</v>
      </c>
      <c r="R366" s="44">
        <v>2014.76</v>
      </c>
      <c r="S366" s="44">
        <v>1944.89</v>
      </c>
      <c r="T366" s="44">
        <v>1935.09</v>
      </c>
      <c r="U366" s="44">
        <v>1955.44</v>
      </c>
      <c r="V366" s="44">
        <v>1991.29</v>
      </c>
      <c r="W366" s="44">
        <v>2007.8</v>
      </c>
      <c r="X366" s="44">
        <v>1910.23</v>
      </c>
      <c r="Y366" s="44">
        <v>1845.2</v>
      </c>
      <c r="Z366" s="44">
        <v>1545.62</v>
      </c>
      <c r="AA366" s="44">
        <v>1463.07</v>
      </c>
    </row>
    <row r="367" spans="1:27" ht="12.75" hidden="1" customHeight="1" outlineLevel="1" x14ac:dyDescent="0.3">
      <c r="A367" s="99" t="s">
        <v>2636</v>
      </c>
      <c r="B367" s="63" t="s">
        <v>90</v>
      </c>
      <c r="C367" s="43" t="s">
        <v>79</v>
      </c>
      <c r="D367" s="44">
        <f>$D$307</f>
        <v>217.03</v>
      </c>
      <c r="E367" s="44">
        <f t="shared" ref="E367:AA367" si="211">$D$307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3">
      <c r="A368" s="99" t="s">
        <v>2637</v>
      </c>
      <c r="B368" s="63" t="s">
        <v>83</v>
      </c>
      <c r="C368" s="43" t="s">
        <v>79</v>
      </c>
      <c r="D368" s="44">
        <v>4.8</v>
      </c>
      <c r="E368" s="44">
        <v>4.8</v>
      </c>
      <c r="F368" s="44">
        <v>4.8</v>
      </c>
      <c r="G368" s="44">
        <v>4.8</v>
      </c>
      <c r="H368" s="44">
        <v>4.8</v>
      </c>
      <c r="I368" s="44">
        <v>4.8</v>
      </c>
      <c r="J368" s="44">
        <v>4.8</v>
      </c>
      <c r="K368" s="44">
        <v>4.8</v>
      </c>
      <c r="L368" s="44">
        <v>4.8</v>
      </c>
      <c r="M368" s="44">
        <v>4.8</v>
      </c>
      <c r="N368" s="44">
        <v>4.8</v>
      </c>
      <c r="O368" s="44">
        <v>4.8</v>
      </c>
      <c r="P368" s="44">
        <v>4.8</v>
      </c>
      <c r="Q368" s="44">
        <v>4.8</v>
      </c>
      <c r="R368" s="44">
        <v>4.8</v>
      </c>
      <c r="S368" s="44">
        <v>4.8</v>
      </c>
      <c r="T368" s="44">
        <v>4.8</v>
      </c>
      <c r="U368" s="44">
        <v>4.8</v>
      </c>
      <c r="V368" s="44">
        <v>4.8</v>
      </c>
      <c r="W368" s="44">
        <v>4.8</v>
      </c>
      <c r="X368" s="44">
        <v>4.8</v>
      </c>
      <c r="Y368" s="44">
        <v>4.8</v>
      </c>
      <c r="Z368" s="44">
        <v>4.8</v>
      </c>
      <c r="AA368" s="44">
        <v>4.8</v>
      </c>
    </row>
    <row r="369" spans="1:27" ht="12.75" hidden="1" customHeight="1" outlineLevel="1" x14ac:dyDescent="0.3">
      <c r="A369" s="99" t="s">
        <v>2638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3">
      <c r="A370" s="98" t="s">
        <v>2639</v>
      </c>
      <c r="B370" s="28" t="str">
        <f>"14"&amp;"."&amp;$B$753&amp;"."&amp;$B$754</f>
        <v>14.02.2024</v>
      </c>
      <c r="C370" s="90" t="s">
        <v>76</v>
      </c>
      <c r="D370" s="91">
        <f>ROUND(((D371+D372+D374+D373)/1000),5)</f>
        <v>1.7202900000000001</v>
      </c>
      <c r="E370" s="91">
        <f>ROUND(((E371+E372+E374+E373)/1000),5)</f>
        <v>1.6651800000000001</v>
      </c>
      <c r="F370" s="91">
        <f>ROUND(((F371+F372+F374+F373)/1000),5)</f>
        <v>1.6155600000000001</v>
      </c>
      <c r="G370" s="91">
        <f t="shared" ref="G370:AA370" si="213">ROUND(((G371+G372+G374+G373)/1000),5)</f>
        <v>1.61469</v>
      </c>
      <c r="H370" s="91">
        <f t="shared" si="213"/>
        <v>1.63653</v>
      </c>
      <c r="I370" s="91">
        <f t="shared" si="213"/>
        <v>1.73116</v>
      </c>
      <c r="J370" s="91">
        <f t="shared" si="213"/>
        <v>1.93512</v>
      </c>
      <c r="K370" s="91">
        <f t="shared" si="213"/>
        <v>2.30362</v>
      </c>
      <c r="L370" s="91">
        <f t="shared" si="213"/>
        <v>2.37426</v>
      </c>
      <c r="M370" s="91">
        <f t="shared" si="213"/>
        <v>2.4029799999999999</v>
      </c>
      <c r="N370" s="91">
        <f t="shared" si="213"/>
        <v>2.4304299999999999</v>
      </c>
      <c r="O370" s="91">
        <f t="shared" si="213"/>
        <v>2.4741900000000001</v>
      </c>
      <c r="P370" s="91">
        <f t="shared" si="213"/>
        <v>2.4551099999999999</v>
      </c>
      <c r="Q370" s="91">
        <f t="shared" si="213"/>
        <v>2.4550800000000002</v>
      </c>
      <c r="R370" s="91">
        <f t="shared" si="213"/>
        <v>2.4473400000000001</v>
      </c>
      <c r="S370" s="91">
        <f t="shared" si="213"/>
        <v>2.3873799999999998</v>
      </c>
      <c r="T370" s="91">
        <f t="shared" si="213"/>
        <v>2.37059</v>
      </c>
      <c r="U370" s="91">
        <f t="shared" si="213"/>
        <v>2.40219</v>
      </c>
      <c r="V370" s="91">
        <f t="shared" si="213"/>
        <v>2.4942700000000002</v>
      </c>
      <c r="W370" s="91">
        <f t="shared" si="213"/>
        <v>2.42605</v>
      </c>
      <c r="X370" s="91">
        <f t="shared" si="213"/>
        <v>2.3204799999999999</v>
      </c>
      <c r="Y370" s="91">
        <f t="shared" si="213"/>
        <v>2.28749</v>
      </c>
      <c r="Z370" s="91">
        <f t="shared" si="213"/>
        <v>1.95496</v>
      </c>
      <c r="AA370" s="91">
        <f t="shared" si="213"/>
        <v>1.74465</v>
      </c>
    </row>
    <row r="371" spans="1:27" ht="12.75" hidden="1" customHeight="1" outlineLevel="1" x14ac:dyDescent="0.3">
      <c r="A371" s="99" t="s">
        <v>2640</v>
      </c>
      <c r="B371" s="63" t="s">
        <v>238</v>
      </c>
      <c r="C371" s="43" t="s">
        <v>79</v>
      </c>
      <c r="D371" s="44">
        <v>1282.0999999999999</v>
      </c>
      <c r="E371" s="44">
        <v>1226.99</v>
      </c>
      <c r="F371" s="44">
        <v>1177.3699999999999</v>
      </c>
      <c r="G371" s="44">
        <v>1176.5</v>
      </c>
      <c r="H371" s="44">
        <v>1198.3399999999999</v>
      </c>
      <c r="I371" s="44">
        <v>1292.97</v>
      </c>
      <c r="J371" s="44">
        <v>1496.93</v>
      </c>
      <c r="K371" s="44">
        <v>1865.43</v>
      </c>
      <c r="L371" s="44">
        <v>1936.07</v>
      </c>
      <c r="M371" s="44">
        <v>1964.79</v>
      </c>
      <c r="N371" s="44">
        <v>1992.24</v>
      </c>
      <c r="O371" s="44">
        <v>2036</v>
      </c>
      <c r="P371" s="44">
        <v>2016.92</v>
      </c>
      <c r="Q371" s="44">
        <v>2016.89</v>
      </c>
      <c r="R371" s="44">
        <v>2009.15</v>
      </c>
      <c r="S371" s="44">
        <v>1949.19</v>
      </c>
      <c r="T371" s="44">
        <v>1932.4</v>
      </c>
      <c r="U371" s="44">
        <v>1964</v>
      </c>
      <c r="V371" s="44">
        <v>2056.08</v>
      </c>
      <c r="W371" s="44">
        <v>1987.86</v>
      </c>
      <c r="X371" s="44">
        <v>1882.29</v>
      </c>
      <c r="Y371" s="44">
        <v>1849.3</v>
      </c>
      <c r="Z371" s="44">
        <v>1516.77</v>
      </c>
      <c r="AA371" s="44">
        <v>1306.46</v>
      </c>
    </row>
    <row r="372" spans="1:27" ht="12.75" hidden="1" customHeight="1" outlineLevel="1" x14ac:dyDescent="0.3">
      <c r="A372" s="99" t="s">
        <v>2641</v>
      </c>
      <c r="B372" s="63" t="s">
        <v>90</v>
      </c>
      <c r="C372" s="43" t="s">
        <v>79</v>
      </c>
      <c r="D372" s="44">
        <f>$D$307</f>
        <v>217.03</v>
      </c>
      <c r="E372" s="44">
        <f t="shared" ref="E372:AA372" si="214">$D$307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3">
      <c r="A373" s="99" t="s">
        <v>2642</v>
      </c>
      <c r="B373" s="63" t="s">
        <v>83</v>
      </c>
      <c r="C373" s="43" t="s">
        <v>79</v>
      </c>
      <c r="D373" s="44">
        <v>4.8</v>
      </c>
      <c r="E373" s="44">
        <v>4.8</v>
      </c>
      <c r="F373" s="44">
        <v>4.8</v>
      </c>
      <c r="G373" s="44">
        <v>4.8</v>
      </c>
      <c r="H373" s="44">
        <v>4.8</v>
      </c>
      <c r="I373" s="44">
        <v>4.8</v>
      </c>
      <c r="J373" s="44">
        <v>4.8</v>
      </c>
      <c r="K373" s="44">
        <v>4.8</v>
      </c>
      <c r="L373" s="44">
        <v>4.8</v>
      </c>
      <c r="M373" s="44">
        <v>4.8</v>
      </c>
      <c r="N373" s="44">
        <v>4.8</v>
      </c>
      <c r="O373" s="44">
        <v>4.8</v>
      </c>
      <c r="P373" s="44">
        <v>4.8</v>
      </c>
      <c r="Q373" s="44">
        <v>4.8</v>
      </c>
      <c r="R373" s="44">
        <v>4.8</v>
      </c>
      <c r="S373" s="44">
        <v>4.8</v>
      </c>
      <c r="T373" s="44">
        <v>4.8</v>
      </c>
      <c r="U373" s="44">
        <v>4.8</v>
      </c>
      <c r="V373" s="44">
        <v>4.8</v>
      </c>
      <c r="W373" s="44">
        <v>4.8</v>
      </c>
      <c r="X373" s="44">
        <v>4.8</v>
      </c>
      <c r="Y373" s="44">
        <v>4.8</v>
      </c>
      <c r="Z373" s="44">
        <v>4.8</v>
      </c>
      <c r="AA373" s="44">
        <v>4.8</v>
      </c>
    </row>
    <row r="374" spans="1:27" ht="12.75" hidden="1" customHeight="1" outlineLevel="1" x14ac:dyDescent="0.3">
      <c r="A374" s="99" t="s">
        <v>2643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3">
      <c r="A375" s="98" t="s">
        <v>2644</v>
      </c>
      <c r="B375" s="28" t="str">
        <f>"15"&amp;"."&amp;$B$753&amp;"."&amp;$B$754</f>
        <v>15.02.2024</v>
      </c>
      <c r="C375" s="90" t="s">
        <v>76</v>
      </c>
      <c r="D375" s="91">
        <f>ROUND(((D376+D377+D379+D378)/1000),5)</f>
        <v>1.6852400000000001</v>
      </c>
      <c r="E375" s="91">
        <f>ROUND(((E376+E377+E379+E378)/1000),5)</f>
        <v>1.61547</v>
      </c>
      <c r="F375" s="91">
        <f>ROUND(((F376+F377+F379+F378)/1000),5)</f>
        <v>1.57426</v>
      </c>
      <c r="G375" s="91">
        <f t="shared" ref="G375:AA375" si="216">ROUND(((G376+G377+G379+G378)/1000),5)</f>
        <v>1.55264</v>
      </c>
      <c r="H375" s="91">
        <f t="shared" si="216"/>
        <v>1.6230100000000001</v>
      </c>
      <c r="I375" s="91">
        <f t="shared" si="216"/>
        <v>1.73695</v>
      </c>
      <c r="J375" s="91">
        <f t="shared" si="216"/>
        <v>1.91516</v>
      </c>
      <c r="K375" s="91">
        <f t="shared" si="216"/>
        <v>2.2829999999999999</v>
      </c>
      <c r="L375" s="91">
        <f t="shared" si="216"/>
        <v>2.3701400000000001</v>
      </c>
      <c r="M375" s="91">
        <f t="shared" si="216"/>
        <v>2.3441700000000001</v>
      </c>
      <c r="N375" s="91">
        <f t="shared" si="216"/>
        <v>2.3736700000000002</v>
      </c>
      <c r="O375" s="91">
        <f t="shared" si="216"/>
        <v>2.4675699999999998</v>
      </c>
      <c r="P375" s="91">
        <f t="shared" si="216"/>
        <v>2.4745499999999998</v>
      </c>
      <c r="Q375" s="91">
        <f t="shared" si="216"/>
        <v>2.4921099999999998</v>
      </c>
      <c r="R375" s="91">
        <f t="shared" si="216"/>
        <v>2.44584</v>
      </c>
      <c r="S375" s="91">
        <f t="shared" si="216"/>
        <v>2.34443</v>
      </c>
      <c r="T375" s="91">
        <f t="shared" si="216"/>
        <v>2.3214800000000002</v>
      </c>
      <c r="U375" s="91">
        <f t="shared" si="216"/>
        <v>2.33697</v>
      </c>
      <c r="V375" s="91">
        <f t="shared" si="216"/>
        <v>2.3536000000000001</v>
      </c>
      <c r="W375" s="91">
        <f t="shared" si="216"/>
        <v>2.3710599999999999</v>
      </c>
      <c r="X375" s="91">
        <f t="shared" si="216"/>
        <v>2.30436</v>
      </c>
      <c r="Y375" s="91">
        <f t="shared" si="216"/>
        <v>2.2836799999999999</v>
      </c>
      <c r="Z375" s="91">
        <f t="shared" si="216"/>
        <v>1.98543</v>
      </c>
      <c r="AA375" s="91">
        <f t="shared" si="216"/>
        <v>1.8693299999999999</v>
      </c>
    </row>
    <row r="376" spans="1:27" ht="12.75" hidden="1" customHeight="1" outlineLevel="1" x14ac:dyDescent="0.3">
      <c r="A376" s="99" t="s">
        <v>2645</v>
      </c>
      <c r="B376" s="63" t="s">
        <v>238</v>
      </c>
      <c r="C376" s="43" t="s">
        <v>79</v>
      </c>
      <c r="D376" s="44">
        <v>1247.05</v>
      </c>
      <c r="E376" s="44">
        <v>1177.28</v>
      </c>
      <c r="F376" s="44">
        <v>1136.07</v>
      </c>
      <c r="G376" s="44">
        <v>1114.45</v>
      </c>
      <c r="H376" s="44">
        <v>1184.82</v>
      </c>
      <c r="I376" s="44">
        <v>1298.76</v>
      </c>
      <c r="J376" s="44">
        <v>1476.97</v>
      </c>
      <c r="K376" s="44">
        <v>1844.81</v>
      </c>
      <c r="L376" s="44">
        <v>1931.95</v>
      </c>
      <c r="M376" s="44">
        <v>1905.98</v>
      </c>
      <c r="N376" s="44">
        <v>1935.48</v>
      </c>
      <c r="O376" s="44">
        <v>2029.38</v>
      </c>
      <c r="P376" s="44">
        <v>2036.36</v>
      </c>
      <c r="Q376" s="44">
        <v>2053.92</v>
      </c>
      <c r="R376" s="44">
        <v>2007.65</v>
      </c>
      <c r="S376" s="44">
        <v>1906.24</v>
      </c>
      <c r="T376" s="44">
        <v>1883.29</v>
      </c>
      <c r="U376" s="44">
        <v>1898.78</v>
      </c>
      <c r="V376" s="44">
        <v>1915.41</v>
      </c>
      <c r="W376" s="44">
        <v>1932.87</v>
      </c>
      <c r="X376" s="44">
        <v>1866.17</v>
      </c>
      <c r="Y376" s="44">
        <v>1845.49</v>
      </c>
      <c r="Z376" s="44">
        <v>1547.24</v>
      </c>
      <c r="AA376" s="44">
        <v>1431.14</v>
      </c>
    </row>
    <row r="377" spans="1:27" ht="12.75" hidden="1" customHeight="1" outlineLevel="1" x14ac:dyDescent="0.3">
      <c r="A377" s="99" t="s">
        <v>2646</v>
      </c>
      <c r="B377" s="63" t="s">
        <v>90</v>
      </c>
      <c r="C377" s="43" t="s">
        <v>79</v>
      </c>
      <c r="D377" s="44">
        <f>$D$307</f>
        <v>217.03</v>
      </c>
      <c r="E377" s="44">
        <f t="shared" ref="E377:AA377" si="217">$D$307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3">
      <c r="A378" s="99" t="s">
        <v>2647</v>
      </c>
      <c r="B378" s="63" t="s">
        <v>83</v>
      </c>
      <c r="C378" s="43" t="s">
        <v>79</v>
      </c>
      <c r="D378" s="44">
        <v>4.8</v>
      </c>
      <c r="E378" s="44">
        <v>4.8</v>
      </c>
      <c r="F378" s="44">
        <v>4.8</v>
      </c>
      <c r="G378" s="44">
        <v>4.8</v>
      </c>
      <c r="H378" s="44">
        <v>4.8</v>
      </c>
      <c r="I378" s="44">
        <v>4.8</v>
      </c>
      <c r="J378" s="44">
        <v>4.8</v>
      </c>
      <c r="K378" s="44">
        <v>4.8</v>
      </c>
      <c r="L378" s="44">
        <v>4.8</v>
      </c>
      <c r="M378" s="44">
        <v>4.8</v>
      </c>
      <c r="N378" s="44">
        <v>4.8</v>
      </c>
      <c r="O378" s="44">
        <v>4.8</v>
      </c>
      <c r="P378" s="44">
        <v>4.8</v>
      </c>
      <c r="Q378" s="44">
        <v>4.8</v>
      </c>
      <c r="R378" s="44">
        <v>4.8</v>
      </c>
      <c r="S378" s="44">
        <v>4.8</v>
      </c>
      <c r="T378" s="44">
        <v>4.8</v>
      </c>
      <c r="U378" s="44">
        <v>4.8</v>
      </c>
      <c r="V378" s="44">
        <v>4.8</v>
      </c>
      <c r="W378" s="44">
        <v>4.8</v>
      </c>
      <c r="X378" s="44">
        <v>4.8</v>
      </c>
      <c r="Y378" s="44">
        <v>4.8</v>
      </c>
      <c r="Z378" s="44">
        <v>4.8</v>
      </c>
      <c r="AA378" s="44">
        <v>4.8</v>
      </c>
    </row>
    <row r="379" spans="1:27" ht="12.75" hidden="1" customHeight="1" outlineLevel="1" x14ac:dyDescent="0.3">
      <c r="A379" s="99" t="s">
        <v>2648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3">
      <c r="A380" s="98" t="s">
        <v>2649</v>
      </c>
      <c r="B380" s="28" t="str">
        <f>"16"&amp;"."&amp;$B$753&amp;"."&amp;$B$754</f>
        <v>16.02.2024</v>
      </c>
      <c r="C380" s="90" t="s">
        <v>76</v>
      </c>
      <c r="D380" s="91">
        <f>ROUND(((D381+D382+D384+D383)/1000),5)</f>
        <v>1.7130099999999999</v>
      </c>
      <c r="E380" s="91">
        <f>ROUND(((E381+E382+E384+E383)/1000),5)</f>
        <v>1.6162799999999999</v>
      </c>
      <c r="F380" s="91">
        <f>ROUND(((F381+F382+F384+F383)/1000),5)</f>
        <v>1.5919000000000001</v>
      </c>
      <c r="G380" s="91">
        <f t="shared" ref="G380:AA380" si="219">ROUND(((G381+G382+G384+G383)/1000),5)</f>
        <v>1.5827800000000001</v>
      </c>
      <c r="H380" s="91">
        <f t="shared" si="219"/>
        <v>1.6490899999999999</v>
      </c>
      <c r="I380" s="91">
        <f t="shared" si="219"/>
        <v>1.7489399999999999</v>
      </c>
      <c r="J380" s="91">
        <f t="shared" si="219"/>
        <v>1.92889</v>
      </c>
      <c r="K380" s="91">
        <f t="shared" si="219"/>
        <v>2.29982</v>
      </c>
      <c r="L380" s="91">
        <f t="shared" si="219"/>
        <v>2.3637999999999999</v>
      </c>
      <c r="M380" s="91">
        <f t="shared" si="219"/>
        <v>2.3867500000000001</v>
      </c>
      <c r="N380" s="91">
        <f t="shared" si="219"/>
        <v>2.3865500000000002</v>
      </c>
      <c r="O380" s="91">
        <f t="shared" si="219"/>
        <v>2.4647800000000002</v>
      </c>
      <c r="P380" s="91">
        <f t="shared" si="219"/>
        <v>2.4451200000000002</v>
      </c>
      <c r="Q380" s="91">
        <f t="shared" si="219"/>
        <v>2.44652</v>
      </c>
      <c r="R380" s="91">
        <f t="shared" si="219"/>
        <v>2.4472800000000001</v>
      </c>
      <c r="S380" s="91">
        <f t="shared" si="219"/>
        <v>2.3896700000000002</v>
      </c>
      <c r="T380" s="91">
        <f t="shared" si="219"/>
        <v>2.3557000000000001</v>
      </c>
      <c r="U380" s="91">
        <f t="shared" si="219"/>
        <v>2.3828999999999998</v>
      </c>
      <c r="V380" s="91">
        <f t="shared" si="219"/>
        <v>2.4067400000000001</v>
      </c>
      <c r="W380" s="91">
        <f t="shared" si="219"/>
        <v>2.4500000000000002</v>
      </c>
      <c r="X380" s="91">
        <f t="shared" si="219"/>
        <v>2.3906000000000001</v>
      </c>
      <c r="Y380" s="91">
        <f t="shared" si="219"/>
        <v>2.3079700000000001</v>
      </c>
      <c r="Z380" s="91">
        <f t="shared" si="219"/>
        <v>2.1797499999999999</v>
      </c>
      <c r="AA380" s="91">
        <f t="shared" si="219"/>
        <v>1.8999600000000001</v>
      </c>
    </row>
    <row r="381" spans="1:27" ht="12.75" hidden="1" customHeight="1" outlineLevel="1" x14ac:dyDescent="0.3">
      <c r="A381" s="99" t="s">
        <v>2650</v>
      </c>
      <c r="B381" s="63" t="s">
        <v>238</v>
      </c>
      <c r="C381" s="43" t="s">
        <v>79</v>
      </c>
      <c r="D381" s="44">
        <v>1274.82</v>
      </c>
      <c r="E381" s="44">
        <v>1178.0899999999999</v>
      </c>
      <c r="F381" s="44">
        <v>1153.71</v>
      </c>
      <c r="G381" s="44">
        <v>1144.5899999999999</v>
      </c>
      <c r="H381" s="44">
        <v>1210.9000000000001</v>
      </c>
      <c r="I381" s="44">
        <v>1310.75</v>
      </c>
      <c r="J381" s="44">
        <v>1490.7</v>
      </c>
      <c r="K381" s="44">
        <v>1861.63</v>
      </c>
      <c r="L381" s="44">
        <v>1925.61</v>
      </c>
      <c r="M381" s="44">
        <v>1948.56</v>
      </c>
      <c r="N381" s="44">
        <v>1948.36</v>
      </c>
      <c r="O381" s="44">
        <v>2026.59</v>
      </c>
      <c r="P381" s="44">
        <v>2006.93</v>
      </c>
      <c r="Q381" s="44">
        <v>2008.33</v>
      </c>
      <c r="R381" s="44">
        <v>2009.09</v>
      </c>
      <c r="S381" s="44">
        <v>1951.48</v>
      </c>
      <c r="T381" s="44">
        <v>1917.51</v>
      </c>
      <c r="U381" s="44">
        <v>1944.71</v>
      </c>
      <c r="V381" s="44">
        <v>1968.55</v>
      </c>
      <c r="W381" s="44">
        <v>2011.81</v>
      </c>
      <c r="X381" s="44">
        <v>1952.41</v>
      </c>
      <c r="Y381" s="44">
        <v>1869.78</v>
      </c>
      <c r="Z381" s="44">
        <v>1741.56</v>
      </c>
      <c r="AA381" s="44">
        <v>1461.77</v>
      </c>
    </row>
    <row r="382" spans="1:27" ht="12.75" hidden="1" customHeight="1" outlineLevel="1" x14ac:dyDescent="0.3">
      <c r="A382" s="99" t="s">
        <v>2651</v>
      </c>
      <c r="B382" s="63" t="s">
        <v>90</v>
      </c>
      <c r="C382" s="43" t="s">
        <v>79</v>
      </c>
      <c r="D382" s="44">
        <f>$D$307</f>
        <v>217.03</v>
      </c>
      <c r="E382" s="44">
        <f t="shared" ref="E382:AA382" si="220">$D$307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3">
      <c r="A383" s="99" t="s">
        <v>2652</v>
      </c>
      <c r="B383" s="63" t="s">
        <v>83</v>
      </c>
      <c r="C383" s="43" t="s">
        <v>79</v>
      </c>
      <c r="D383" s="44">
        <v>4.8</v>
      </c>
      <c r="E383" s="44">
        <v>4.8</v>
      </c>
      <c r="F383" s="44">
        <v>4.8</v>
      </c>
      <c r="G383" s="44">
        <v>4.8</v>
      </c>
      <c r="H383" s="44">
        <v>4.8</v>
      </c>
      <c r="I383" s="44">
        <v>4.8</v>
      </c>
      <c r="J383" s="44">
        <v>4.8</v>
      </c>
      <c r="K383" s="44">
        <v>4.8</v>
      </c>
      <c r="L383" s="44">
        <v>4.8</v>
      </c>
      <c r="M383" s="44">
        <v>4.8</v>
      </c>
      <c r="N383" s="44">
        <v>4.8</v>
      </c>
      <c r="O383" s="44">
        <v>4.8</v>
      </c>
      <c r="P383" s="44">
        <v>4.8</v>
      </c>
      <c r="Q383" s="44">
        <v>4.8</v>
      </c>
      <c r="R383" s="44">
        <v>4.8</v>
      </c>
      <c r="S383" s="44">
        <v>4.8</v>
      </c>
      <c r="T383" s="44">
        <v>4.8</v>
      </c>
      <c r="U383" s="44">
        <v>4.8</v>
      </c>
      <c r="V383" s="44">
        <v>4.8</v>
      </c>
      <c r="W383" s="44">
        <v>4.8</v>
      </c>
      <c r="X383" s="44">
        <v>4.8</v>
      </c>
      <c r="Y383" s="44">
        <v>4.8</v>
      </c>
      <c r="Z383" s="44">
        <v>4.8</v>
      </c>
      <c r="AA383" s="44">
        <v>4.8</v>
      </c>
    </row>
    <row r="384" spans="1:27" ht="12.75" hidden="1" customHeight="1" outlineLevel="1" x14ac:dyDescent="0.3">
      <c r="A384" s="99" t="s">
        <v>2653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3">
      <c r="A385" s="98" t="s">
        <v>2654</v>
      </c>
      <c r="B385" s="28" t="str">
        <f>"17"&amp;"."&amp;$B$753&amp;"."&amp;$B$754</f>
        <v>17.02.2024</v>
      </c>
      <c r="C385" s="90" t="s">
        <v>76</v>
      </c>
      <c r="D385" s="91">
        <f>ROUND(((D386+D387+D389+D388)/1000),5)</f>
        <v>1.9120200000000001</v>
      </c>
      <c r="E385" s="91">
        <f>ROUND(((E386+E387+E389+E388)/1000),5)</f>
        <v>1.78559</v>
      </c>
      <c r="F385" s="91">
        <f>ROUND(((F386+F387+F389+F388)/1000),5)</f>
        <v>1.71102</v>
      </c>
      <c r="G385" s="91">
        <f t="shared" ref="G385:AA385" si="222">ROUND(((G386+G387+G389+G388)/1000),5)</f>
        <v>1.7073499999999999</v>
      </c>
      <c r="H385" s="91">
        <f t="shared" si="222"/>
        <v>1.7106699999999999</v>
      </c>
      <c r="I385" s="91">
        <f t="shared" si="222"/>
        <v>1.7712300000000001</v>
      </c>
      <c r="J385" s="91">
        <f t="shared" si="222"/>
        <v>1.8696200000000001</v>
      </c>
      <c r="K385" s="91">
        <f t="shared" si="222"/>
        <v>1.98617</v>
      </c>
      <c r="L385" s="91">
        <f t="shared" si="222"/>
        <v>2.3048000000000002</v>
      </c>
      <c r="M385" s="91">
        <f t="shared" si="222"/>
        <v>2.3857599999999999</v>
      </c>
      <c r="N385" s="91">
        <f t="shared" si="222"/>
        <v>2.4828700000000001</v>
      </c>
      <c r="O385" s="91">
        <f t="shared" si="222"/>
        <v>2.4820899999999999</v>
      </c>
      <c r="P385" s="91">
        <f t="shared" si="222"/>
        <v>2.45384</v>
      </c>
      <c r="Q385" s="91">
        <f t="shared" si="222"/>
        <v>2.3946700000000001</v>
      </c>
      <c r="R385" s="91">
        <f t="shared" si="222"/>
        <v>2.3680599999999998</v>
      </c>
      <c r="S385" s="91">
        <f t="shared" si="222"/>
        <v>2.3199000000000001</v>
      </c>
      <c r="T385" s="91">
        <f t="shared" si="222"/>
        <v>2.3190400000000002</v>
      </c>
      <c r="U385" s="91">
        <f t="shared" si="222"/>
        <v>2.3494799999999998</v>
      </c>
      <c r="V385" s="91">
        <f t="shared" si="222"/>
        <v>2.3259599999999998</v>
      </c>
      <c r="W385" s="91">
        <f t="shared" si="222"/>
        <v>2.3811399999999998</v>
      </c>
      <c r="X385" s="91">
        <f t="shared" si="222"/>
        <v>2.3885399999999999</v>
      </c>
      <c r="Y385" s="91">
        <f t="shared" si="222"/>
        <v>2.2669800000000002</v>
      </c>
      <c r="Z385" s="91">
        <f t="shared" si="222"/>
        <v>2.09863</v>
      </c>
      <c r="AA385" s="91">
        <f t="shared" si="222"/>
        <v>1.94642</v>
      </c>
    </row>
    <row r="386" spans="1:27" ht="12.75" hidden="1" customHeight="1" outlineLevel="1" x14ac:dyDescent="0.3">
      <c r="A386" s="99" t="s">
        <v>2655</v>
      </c>
      <c r="B386" s="63" t="s">
        <v>238</v>
      </c>
      <c r="C386" s="43" t="s">
        <v>79</v>
      </c>
      <c r="D386" s="44">
        <v>1473.83</v>
      </c>
      <c r="E386" s="44">
        <v>1347.4</v>
      </c>
      <c r="F386" s="44">
        <v>1272.83</v>
      </c>
      <c r="G386" s="44">
        <v>1269.1600000000001</v>
      </c>
      <c r="H386" s="44">
        <v>1272.48</v>
      </c>
      <c r="I386" s="44">
        <v>1333.04</v>
      </c>
      <c r="J386" s="44">
        <v>1431.43</v>
      </c>
      <c r="K386" s="44">
        <v>1547.98</v>
      </c>
      <c r="L386" s="44">
        <v>1866.61</v>
      </c>
      <c r="M386" s="44">
        <v>1947.57</v>
      </c>
      <c r="N386" s="44">
        <v>2044.68</v>
      </c>
      <c r="O386" s="44">
        <v>2043.9</v>
      </c>
      <c r="P386" s="44">
        <v>2015.65</v>
      </c>
      <c r="Q386" s="44">
        <v>1956.48</v>
      </c>
      <c r="R386" s="44">
        <v>1929.87</v>
      </c>
      <c r="S386" s="44">
        <v>1881.71</v>
      </c>
      <c r="T386" s="44">
        <v>1880.85</v>
      </c>
      <c r="U386" s="44">
        <v>1911.29</v>
      </c>
      <c r="V386" s="44">
        <v>1887.77</v>
      </c>
      <c r="W386" s="44">
        <v>1942.95</v>
      </c>
      <c r="X386" s="44">
        <v>1950.35</v>
      </c>
      <c r="Y386" s="44">
        <v>1828.79</v>
      </c>
      <c r="Z386" s="44">
        <v>1660.44</v>
      </c>
      <c r="AA386" s="44">
        <v>1508.23</v>
      </c>
    </row>
    <row r="387" spans="1:27" ht="12.75" hidden="1" customHeight="1" outlineLevel="1" x14ac:dyDescent="0.3">
      <c r="A387" s="99" t="s">
        <v>2656</v>
      </c>
      <c r="B387" s="63" t="s">
        <v>90</v>
      </c>
      <c r="C387" s="43" t="s">
        <v>79</v>
      </c>
      <c r="D387" s="44">
        <f>$D$307</f>
        <v>217.03</v>
      </c>
      <c r="E387" s="44">
        <f t="shared" ref="E387:AA387" si="223">$D$307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3">
      <c r="A388" s="99" t="s">
        <v>2657</v>
      </c>
      <c r="B388" s="63" t="s">
        <v>83</v>
      </c>
      <c r="C388" s="43" t="s">
        <v>79</v>
      </c>
      <c r="D388" s="44">
        <v>4.8</v>
      </c>
      <c r="E388" s="44">
        <v>4.8</v>
      </c>
      <c r="F388" s="44">
        <v>4.8</v>
      </c>
      <c r="G388" s="44">
        <v>4.8</v>
      </c>
      <c r="H388" s="44">
        <v>4.8</v>
      </c>
      <c r="I388" s="44">
        <v>4.8</v>
      </c>
      <c r="J388" s="44">
        <v>4.8</v>
      </c>
      <c r="K388" s="44">
        <v>4.8</v>
      </c>
      <c r="L388" s="44">
        <v>4.8</v>
      </c>
      <c r="M388" s="44">
        <v>4.8</v>
      </c>
      <c r="N388" s="44">
        <v>4.8</v>
      </c>
      <c r="O388" s="44">
        <v>4.8</v>
      </c>
      <c r="P388" s="44">
        <v>4.8</v>
      </c>
      <c r="Q388" s="44">
        <v>4.8</v>
      </c>
      <c r="R388" s="44">
        <v>4.8</v>
      </c>
      <c r="S388" s="44">
        <v>4.8</v>
      </c>
      <c r="T388" s="44">
        <v>4.8</v>
      </c>
      <c r="U388" s="44">
        <v>4.8</v>
      </c>
      <c r="V388" s="44">
        <v>4.8</v>
      </c>
      <c r="W388" s="44">
        <v>4.8</v>
      </c>
      <c r="X388" s="44">
        <v>4.8</v>
      </c>
      <c r="Y388" s="44">
        <v>4.8</v>
      </c>
      <c r="Z388" s="44">
        <v>4.8</v>
      </c>
      <c r="AA388" s="44">
        <v>4.8</v>
      </c>
    </row>
    <row r="389" spans="1:27" ht="12.75" hidden="1" customHeight="1" outlineLevel="1" x14ac:dyDescent="0.3">
      <c r="A389" s="99" t="s">
        <v>2658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3">
      <c r="A390" s="98" t="s">
        <v>2659</v>
      </c>
      <c r="B390" s="28" t="str">
        <f>"18"&amp;"."&amp;$B$753&amp;"."&amp;$B$754</f>
        <v>18.02.2024</v>
      </c>
      <c r="C390" s="90" t="s">
        <v>76</v>
      </c>
      <c r="D390" s="91">
        <f>ROUND(((D391+D392+D394+D393)/1000),5)</f>
        <v>1.8540099999999999</v>
      </c>
      <c r="E390" s="91">
        <f>ROUND(((E391+E392+E394+E393)/1000),5)</f>
        <v>1.74929</v>
      </c>
      <c r="F390" s="91">
        <f>ROUND(((F391+F392+F394+F393)/1000),5)</f>
        <v>1.7018200000000001</v>
      </c>
      <c r="G390" s="91">
        <f t="shared" ref="G390:AA390" si="225">ROUND(((G391+G392+G394+G393)/1000),5)</f>
        <v>1.6825600000000001</v>
      </c>
      <c r="H390" s="91">
        <f t="shared" si="225"/>
        <v>1.70896</v>
      </c>
      <c r="I390" s="91">
        <f t="shared" si="225"/>
        <v>1.74692</v>
      </c>
      <c r="J390" s="91">
        <f t="shared" si="225"/>
        <v>1.8141499999999999</v>
      </c>
      <c r="K390" s="91">
        <f t="shared" si="225"/>
        <v>1.9116200000000001</v>
      </c>
      <c r="L390" s="91">
        <f t="shared" si="225"/>
        <v>2.1466599999999998</v>
      </c>
      <c r="M390" s="91">
        <f t="shared" si="225"/>
        <v>2.3337300000000001</v>
      </c>
      <c r="N390" s="91">
        <f t="shared" si="225"/>
        <v>2.4122400000000002</v>
      </c>
      <c r="O390" s="91">
        <f t="shared" si="225"/>
        <v>2.4224299999999999</v>
      </c>
      <c r="P390" s="91">
        <f t="shared" si="225"/>
        <v>2.4062000000000001</v>
      </c>
      <c r="Q390" s="91">
        <f t="shared" si="225"/>
        <v>2.3870900000000002</v>
      </c>
      <c r="R390" s="91">
        <f t="shared" si="225"/>
        <v>2.3756699999999999</v>
      </c>
      <c r="S390" s="91">
        <f t="shared" si="225"/>
        <v>2.3467899999999999</v>
      </c>
      <c r="T390" s="91">
        <f t="shared" si="225"/>
        <v>2.4068800000000001</v>
      </c>
      <c r="U390" s="91">
        <f t="shared" si="225"/>
        <v>2.4543300000000001</v>
      </c>
      <c r="V390" s="91">
        <f t="shared" si="225"/>
        <v>2.4322599999999999</v>
      </c>
      <c r="W390" s="91">
        <f t="shared" si="225"/>
        <v>2.4225500000000002</v>
      </c>
      <c r="X390" s="91">
        <f t="shared" si="225"/>
        <v>2.4401299999999999</v>
      </c>
      <c r="Y390" s="91">
        <f t="shared" si="225"/>
        <v>2.3034300000000001</v>
      </c>
      <c r="Z390" s="91">
        <f t="shared" si="225"/>
        <v>2.0111599999999998</v>
      </c>
      <c r="AA390" s="91">
        <f t="shared" si="225"/>
        <v>1.8835200000000001</v>
      </c>
    </row>
    <row r="391" spans="1:27" ht="12.75" hidden="1" customHeight="1" outlineLevel="1" x14ac:dyDescent="0.3">
      <c r="A391" s="99" t="s">
        <v>2660</v>
      </c>
      <c r="B391" s="63" t="s">
        <v>238</v>
      </c>
      <c r="C391" s="43" t="s">
        <v>79</v>
      </c>
      <c r="D391" s="44">
        <v>1415.82</v>
      </c>
      <c r="E391" s="44">
        <v>1311.1</v>
      </c>
      <c r="F391" s="44">
        <v>1263.6300000000001</v>
      </c>
      <c r="G391" s="44">
        <v>1244.3699999999999</v>
      </c>
      <c r="H391" s="44">
        <v>1270.77</v>
      </c>
      <c r="I391" s="44">
        <v>1308.73</v>
      </c>
      <c r="J391" s="44">
        <v>1375.96</v>
      </c>
      <c r="K391" s="44">
        <v>1473.43</v>
      </c>
      <c r="L391" s="44">
        <v>1708.47</v>
      </c>
      <c r="M391" s="44">
        <v>1895.54</v>
      </c>
      <c r="N391" s="44">
        <v>1974.05</v>
      </c>
      <c r="O391" s="44">
        <v>1984.24</v>
      </c>
      <c r="P391" s="44">
        <v>1968.01</v>
      </c>
      <c r="Q391" s="44">
        <v>1948.9</v>
      </c>
      <c r="R391" s="44">
        <v>1937.48</v>
      </c>
      <c r="S391" s="44">
        <v>1908.6</v>
      </c>
      <c r="T391" s="44">
        <v>1968.69</v>
      </c>
      <c r="U391" s="44">
        <v>2016.14</v>
      </c>
      <c r="V391" s="44">
        <v>1994.07</v>
      </c>
      <c r="W391" s="44">
        <v>1984.36</v>
      </c>
      <c r="X391" s="44">
        <v>2001.94</v>
      </c>
      <c r="Y391" s="44">
        <v>1865.24</v>
      </c>
      <c r="Z391" s="44">
        <v>1572.97</v>
      </c>
      <c r="AA391" s="44">
        <v>1445.33</v>
      </c>
    </row>
    <row r="392" spans="1:27" ht="12.75" hidden="1" customHeight="1" outlineLevel="1" x14ac:dyDescent="0.3">
      <c r="A392" s="99" t="s">
        <v>2661</v>
      </c>
      <c r="B392" s="63" t="s">
        <v>90</v>
      </c>
      <c r="C392" s="43" t="s">
        <v>79</v>
      </c>
      <c r="D392" s="44">
        <f>$D$307</f>
        <v>217.03</v>
      </c>
      <c r="E392" s="44">
        <f t="shared" ref="E392:AA392" si="226">$D$307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3">
      <c r="A393" s="99" t="s">
        <v>2662</v>
      </c>
      <c r="B393" s="63" t="s">
        <v>83</v>
      </c>
      <c r="C393" s="43" t="s">
        <v>79</v>
      </c>
      <c r="D393" s="44">
        <v>4.8</v>
      </c>
      <c r="E393" s="44">
        <v>4.8</v>
      </c>
      <c r="F393" s="44">
        <v>4.8</v>
      </c>
      <c r="G393" s="44">
        <v>4.8</v>
      </c>
      <c r="H393" s="44">
        <v>4.8</v>
      </c>
      <c r="I393" s="44">
        <v>4.8</v>
      </c>
      <c r="J393" s="44">
        <v>4.8</v>
      </c>
      <c r="K393" s="44">
        <v>4.8</v>
      </c>
      <c r="L393" s="44">
        <v>4.8</v>
      </c>
      <c r="M393" s="44">
        <v>4.8</v>
      </c>
      <c r="N393" s="44">
        <v>4.8</v>
      </c>
      <c r="O393" s="44">
        <v>4.8</v>
      </c>
      <c r="P393" s="44">
        <v>4.8</v>
      </c>
      <c r="Q393" s="44">
        <v>4.8</v>
      </c>
      <c r="R393" s="44">
        <v>4.8</v>
      </c>
      <c r="S393" s="44">
        <v>4.8</v>
      </c>
      <c r="T393" s="44">
        <v>4.8</v>
      </c>
      <c r="U393" s="44">
        <v>4.8</v>
      </c>
      <c r="V393" s="44">
        <v>4.8</v>
      </c>
      <c r="W393" s="44">
        <v>4.8</v>
      </c>
      <c r="X393" s="44">
        <v>4.8</v>
      </c>
      <c r="Y393" s="44">
        <v>4.8</v>
      </c>
      <c r="Z393" s="44">
        <v>4.8</v>
      </c>
      <c r="AA393" s="44">
        <v>4.8</v>
      </c>
    </row>
    <row r="394" spans="1:27" ht="12.75" hidden="1" customHeight="1" outlineLevel="1" x14ac:dyDescent="0.3">
      <c r="A394" s="99" t="s">
        <v>2663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3">
      <c r="A395" s="98" t="s">
        <v>2664</v>
      </c>
      <c r="B395" s="28" t="str">
        <f>"19"&amp;"."&amp;$B$753&amp;"."&amp;$B$754</f>
        <v>19.02.2024</v>
      </c>
      <c r="C395" s="90" t="s">
        <v>76</v>
      </c>
      <c r="D395" s="91">
        <f>ROUND(((D396+D397+D399+D398)/1000),5)</f>
        <v>1.83788</v>
      </c>
      <c r="E395" s="91">
        <f>ROUND(((E396+E397+E399+E398)/1000),5)</f>
        <v>1.72207</v>
      </c>
      <c r="F395" s="91">
        <f>ROUND(((F396+F397+F399+F398)/1000),5)</f>
        <v>1.66658</v>
      </c>
      <c r="G395" s="91">
        <f t="shared" ref="G395:AA395" si="228">ROUND(((G396+G397+G399+G398)/1000),5)</f>
        <v>1.65811</v>
      </c>
      <c r="H395" s="91">
        <f t="shared" si="228"/>
        <v>1.70591</v>
      </c>
      <c r="I395" s="91">
        <f t="shared" si="228"/>
        <v>1.77193</v>
      </c>
      <c r="J395" s="91">
        <f t="shared" si="228"/>
        <v>1.99197</v>
      </c>
      <c r="K395" s="91">
        <f t="shared" si="228"/>
        <v>2.26891</v>
      </c>
      <c r="L395" s="91">
        <f t="shared" si="228"/>
        <v>2.4334799999999999</v>
      </c>
      <c r="M395" s="91">
        <f t="shared" si="228"/>
        <v>2.4061400000000002</v>
      </c>
      <c r="N395" s="91">
        <f t="shared" si="228"/>
        <v>2.4175200000000001</v>
      </c>
      <c r="O395" s="91">
        <f t="shared" si="228"/>
        <v>2.5156700000000001</v>
      </c>
      <c r="P395" s="91">
        <f t="shared" si="228"/>
        <v>2.5117600000000002</v>
      </c>
      <c r="Q395" s="91">
        <f t="shared" si="228"/>
        <v>2.5068299999999999</v>
      </c>
      <c r="R395" s="91">
        <f t="shared" si="228"/>
        <v>2.5100899999999999</v>
      </c>
      <c r="S395" s="91">
        <f t="shared" si="228"/>
        <v>2.3994</v>
      </c>
      <c r="T395" s="91">
        <f t="shared" si="228"/>
        <v>2.39303</v>
      </c>
      <c r="U395" s="91">
        <f t="shared" si="228"/>
        <v>2.4011200000000001</v>
      </c>
      <c r="V395" s="91">
        <f t="shared" si="228"/>
        <v>2.4349099999999999</v>
      </c>
      <c r="W395" s="91">
        <f t="shared" si="228"/>
        <v>2.4283999999999999</v>
      </c>
      <c r="X395" s="91">
        <f t="shared" si="228"/>
        <v>2.32877</v>
      </c>
      <c r="Y395" s="91">
        <f t="shared" si="228"/>
        <v>2.2499899999999999</v>
      </c>
      <c r="Z395" s="91">
        <f t="shared" si="228"/>
        <v>2.0104299999999999</v>
      </c>
      <c r="AA395" s="91">
        <f t="shared" si="228"/>
        <v>1.80185</v>
      </c>
    </row>
    <row r="396" spans="1:27" ht="12.75" hidden="1" customHeight="1" outlineLevel="1" x14ac:dyDescent="0.3">
      <c r="A396" s="99" t="s">
        <v>2665</v>
      </c>
      <c r="B396" s="63" t="s">
        <v>238</v>
      </c>
      <c r="C396" s="43" t="s">
        <v>79</v>
      </c>
      <c r="D396" s="44">
        <v>1399.69</v>
      </c>
      <c r="E396" s="44">
        <v>1283.8800000000001</v>
      </c>
      <c r="F396" s="44">
        <v>1228.3900000000001</v>
      </c>
      <c r="G396" s="44">
        <v>1219.92</v>
      </c>
      <c r="H396" s="44">
        <v>1267.72</v>
      </c>
      <c r="I396" s="44">
        <v>1333.74</v>
      </c>
      <c r="J396" s="44">
        <v>1553.78</v>
      </c>
      <c r="K396" s="44">
        <v>1830.72</v>
      </c>
      <c r="L396" s="44">
        <v>1995.29</v>
      </c>
      <c r="M396" s="44">
        <v>1967.95</v>
      </c>
      <c r="N396" s="44">
        <v>1979.33</v>
      </c>
      <c r="O396" s="44">
        <v>2077.48</v>
      </c>
      <c r="P396" s="44">
        <v>2073.5700000000002</v>
      </c>
      <c r="Q396" s="44">
        <v>2068.64</v>
      </c>
      <c r="R396" s="44">
        <v>2071.9</v>
      </c>
      <c r="S396" s="44">
        <v>1961.21</v>
      </c>
      <c r="T396" s="44">
        <v>1954.84</v>
      </c>
      <c r="U396" s="44">
        <v>1962.93</v>
      </c>
      <c r="V396" s="44">
        <v>1996.72</v>
      </c>
      <c r="W396" s="44">
        <v>1990.21</v>
      </c>
      <c r="X396" s="44">
        <v>1890.58</v>
      </c>
      <c r="Y396" s="44">
        <v>1811.8</v>
      </c>
      <c r="Z396" s="44">
        <v>1572.24</v>
      </c>
      <c r="AA396" s="44">
        <v>1363.66</v>
      </c>
    </row>
    <row r="397" spans="1:27" ht="12.75" hidden="1" customHeight="1" outlineLevel="1" x14ac:dyDescent="0.3">
      <c r="A397" s="99" t="s">
        <v>2666</v>
      </c>
      <c r="B397" s="63" t="s">
        <v>90</v>
      </c>
      <c r="C397" s="43" t="s">
        <v>79</v>
      </c>
      <c r="D397" s="44">
        <f>$D$307</f>
        <v>217.03</v>
      </c>
      <c r="E397" s="44">
        <f t="shared" ref="E397:AA397" si="229">$D$307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3">
      <c r="A398" s="99" t="s">
        <v>2667</v>
      </c>
      <c r="B398" s="63" t="s">
        <v>83</v>
      </c>
      <c r="C398" s="43" t="s">
        <v>79</v>
      </c>
      <c r="D398" s="111">
        <v>4.8</v>
      </c>
      <c r="E398" s="111">
        <v>4.8</v>
      </c>
      <c r="F398" s="111">
        <v>4.8</v>
      </c>
      <c r="G398" s="111">
        <v>4.8</v>
      </c>
      <c r="H398" s="111">
        <v>4.8</v>
      </c>
      <c r="I398" s="111">
        <v>4.8</v>
      </c>
      <c r="J398" s="111">
        <v>4.8</v>
      </c>
      <c r="K398" s="111">
        <v>4.8</v>
      </c>
      <c r="L398" s="111">
        <v>4.8</v>
      </c>
      <c r="M398" s="111">
        <v>4.8</v>
      </c>
      <c r="N398" s="111">
        <v>4.8</v>
      </c>
      <c r="O398" s="111">
        <v>4.8</v>
      </c>
      <c r="P398" s="111">
        <v>4.8</v>
      </c>
      <c r="Q398" s="111">
        <v>4.8</v>
      </c>
      <c r="R398" s="111">
        <v>4.8</v>
      </c>
      <c r="S398" s="111">
        <v>4.8</v>
      </c>
      <c r="T398" s="111">
        <v>4.8</v>
      </c>
      <c r="U398" s="111">
        <v>4.8</v>
      </c>
      <c r="V398" s="111">
        <v>4.8</v>
      </c>
      <c r="W398" s="111">
        <v>4.8</v>
      </c>
      <c r="X398" s="111">
        <v>4.8</v>
      </c>
      <c r="Y398" s="111">
        <v>4.8</v>
      </c>
      <c r="Z398" s="111">
        <v>4.8</v>
      </c>
      <c r="AA398" s="111">
        <v>4.8</v>
      </c>
    </row>
    <row r="399" spans="1:27" ht="12.75" hidden="1" customHeight="1" outlineLevel="1" x14ac:dyDescent="0.3">
      <c r="A399" s="99" t="s">
        <v>2668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3">
      <c r="A400" s="98" t="s">
        <v>2669</v>
      </c>
      <c r="B400" s="28" t="str">
        <f>"20"&amp;"."&amp;$B$753&amp;"."&amp;$B$754</f>
        <v>20.02.2024</v>
      </c>
      <c r="C400" s="90" t="s">
        <v>76</v>
      </c>
      <c r="D400" s="91">
        <f>ROUND(((D401+D402+D404+D403)/1000),5)</f>
        <v>1.7754300000000001</v>
      </c>
      <c r="E400" s="91">
        <f>ROUND(((E401+E402+E404+E403)/1000),5)</f>
        <v>1.71828</v>
      </c>
      <c r="F400" s="91">
        <f>ROUND(((F401+F402+F404+F403)/1000),5)</f>
        <v>1.6677200000000001</v>
      </c>
      <c r="G400" s="91">
        <f t="shared" ref="G400:AA400" si="231">ROUND(((G401+G402+G404+G403)/1000),5)</f>
        <v>1.6595800000000001</v>
      </c>
      <c r="H400" s="91">
        <f t="shared" si="231"/>
        <v>1.71715</v>
      </c>
      <c r="I400" s="91">
        <f t="shared" si="231"/>
        <v>1.8110299999999999</v>
      </c>
      <c r="J400" s="91">
        <f t="shared" si="231"/>
        <v>1.94225</v>
      </c>
      <c r="K400" s="91">
        <f t="shared" si="231"/>
        <v>2.1794500000000001</v>
      </c>
      <c r="L400" s="91">
        <f t="shared" si="231"/>
        <v>2.4332600000000002</v>
      </c>
      <c r="M400" s="91">
        <f t="shared" si="231"/>
        <v>2.4604699999999999</v>
      </c>
      <c r="N400" s="91">
        <f t="shared" si="231"/>
        <v>2.4002599999999998</v>
      </c>
      <c r="O400" s="91">
        <f t="shared" si="231"/>
        <v>2.4945900000000001</v>
      </c>
      <c r="P400" s="91">
        <f t="shared" si="231"/>
        <v>2.49465</v>
      </c>
      <c r="Q400" s="91">
        <f t="shared" si="231"/>
        <v>2.4982799999999998</v>
      </c>
      <c r="R400" s="91">
        <f t="shared" si="231"/>
        <v>2.48414</v>
      </c>
      <c r="S400" s="91">
        <f t="shared" si="231"/>
        <v>2.4217599999999999</v>
      </c>
      <c r="T400" s="91">
        <f t="shared" si="231"/>
        <v>2.4019599999999999</v>
      </c>
      <c r="U400" s="91">
        <f t="shared" si="231"/>
        <v>2.4174500000000001</v>
      </c>
      <c r="V400" s="91">
        <f t="shared" si="231"/>
        <v>2.4621400000000002</v>
      </c>
      <c r="W400" s="91">
        <f t="shared" si="231"/>
        <v>2.5165899999999999</v>
      </c>
      <c r="X400" s="91">
        <f t="shared" si="231"/>
        <v>2.43228</v>
      </c>
      <c r="Y400" s="91">
        <f t="shared" si="231"/>
        <v>2.1968200000000002</v>
      </c>
      <c r="Z400" s="91">
        <f t="shared" si="231"/>
        <v>1.98655</v>
      </c>
      <c r="AA400" s="91">
        <f t="shared" si="231"/>
        <v>1.8946700000000001</v>
      </c>
    </row>
    <row r="401" spans="1:27" ht="12.75" hidden="1" customHeight="1" outlineLevel="1" x14ac:dyDescent="0.3">
      <c r="A401" s="99" t="s">
        <v>2670</v>
      </c>
      <c r="B401" s="63" t="s">
        <v>238</v>
      </c>
      <c r="C401" s="43" t="s">
        <v>79</v>
      </c>
      <c r="D401" s="44">
        <v>1337.24</v>
      </c>
      <c r="E401" s="44">
        <v>1280.0899999999999</v>
      </c>
      <c r="F401" s="44">
        <v>1229.53</v>
      </c>
      <c r="G401" s="44">
        <v>1221.3900000000001</v>
      </c>
      <c r="H401" s="44">
        <v>1278.96</v>
      </c>
      <c r="I401" s="44">
        <v>1372.84</v>
      </c>
      <c r="J401" s="44">
        <v>1504.06</v>
      </c>
      <c r="K401" s="44">
        <v>1741.26</v>
      </c>
      <c r="L401" s="44">
        <v>1995.07</v>
      </c>
      <c r="M401" s="44">
        <v>2022.28</v>
      </c>
      <c r="N401" s="44">
        <v>1962.07</v>
      </c>
      <c r="O401" s="44">
        <v>2056.4</v>
      </c>
      <c r="P401" s="44">
        <v>2056.46</v>
      </c>
      <c r="Q401" s="44">
        <v>2060.09</v>
      </c>
      <c r="R401" s="44">
        <v>2045.95</v>
      </c>
      <c r="S401" s="44">
        <v>1983.57</v>
      </c>
      <c r="T401" s="44">
        <v>1963.77</v>
      </c>
      <c r="U401" s="44">
        <v>1979.26</v>
      </c>
      <c r="V401" s="44">
        <v>2023.95</v>
      </c>
      <c r="W401" s="44">
        <v>2078.4</v>
      </c>
      <c r="X401" s="44">
        <v>1994.09</v>
      </c>
      <c r="Y401" s="44">
        <v>1758.63</v>
      </c>
      <c r="Z401" s="44">
        <v>1548.36</v>
      </c>
      <c r="AA401" s="44">
        <v>1456.48</v>
      </c>
    </row>
    <row r="402" spans="1:27" ht="12.75" hidden="1" customHeight="1" outlineLevel="1" x14ac:dyDescent="0.3">
      <c r="A402" s="99" t="s">
        <v>2671</v>
      </c>
      <c r="B402" s="63" t="s">
        <v>90</v>
      </c>
      <c r="C402" s="43" t="s">
        <v>79</v>
      </c>
      <c r="D402" s="44">
        <f>$D$307</f>
        <v>217.03</v>
      </c>
      <c r="E402" s="44">
        <f t="shared" ref="E402:AA402" si="232">$D$307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3">
      <c r="A403" s="99" t="s">
        <v>2672</v>
      </c>
      <c r="B403" s="63" t="s">
        <v>83</v>
      </c>
      <c r="C403" s="43" t="s">
        <v>79</v>
      </c>
      <c r="D403" s="44">
        <v>4.8</v>
      </c>
      <c r="E403" s="44">
        <v>4.8</v>
      </c>
      <c r="F403" s="44">
        <v>4.8</v>
      </c>
      <c r="G403" s="44">
        <v>4.8</v>
      </c>
      <c r="H403" s="44">
        <v>4.8</v>
      </c>
      <c r="I403" s="44">
        <v>4.8</v>
      </c>
      <c r="J403" s="44">
        <v>4.8</v>
      </c>
      <c r="K403" s="44">
        <v>4.8</v>
      </c>
      <c r="L403" s="44">
        <v>4.8</v>
      </c>
      <c r="M403" s="44">
        <v>4.8</v>
      </c>
      <c r="N403" s="44">
        <v>4.8</v>
      </c>
      <c r="O403" s="44">
        <v>4.8</v>
      </c>
      <c r="P403" s="44">
        <v>4.8</v>
      </c>
      <c r="Q403" s="44">
        <v>4.8</v>
      </c>
      <c r="R403" s="44">
        <v>4.8</v>
      </c>
      <c r="S403" s="44">
        <v>4.8</v>
      </c>
      <c r="T403" s="44">
        <v>4.8</v>
      </c>
      <c r="U403" s="44">
        <v>4.8</v>
      </c>
      <c r="V403" s="44">
        <v>4.8</v>
      </c>
      <c r="W403" s="44">
        <v>4.8</v>
      </c>
      <c r="X403" s="44">
        <v>4.8</v>
      </c>
      <c r="Y403" s="44">
        <v>4.8</v>
      </c>
      <c r="Z403" s="44">
        <v>4.8</v>
      </c>
      <c r="AA403" s="44">
        <v>4.8</v>
      </c>
    </row>
    <row r="404" spans="1:27" ht="12.75" hidden="1" customHeight="1" outlineLevel="1" x14ac:dyDescent="0.3">
      <c r="A404" s="99" t="s">
        <v>2673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3">
      <c r="A405" s="98" t="s">
        <v>2674</v>
      </c>
      <c r="B405" s="28" t="str">
        <f>"21"&amp;"."&amp;$B$753&amp;"."&amp;$B$754</f>
        <v>21.02.2024</v>
      </c>
      <c r="C405" s="90" t="s">
        <v>76</v>
      </c>
      <c r="D405" s="91">
        <f>ROUND(((D406+D407+D409+D408)/1000),5)</f>
        <v>1.7294700000000001</v>
      </c>
      <c r="E405" s="91">
        <f>ROUND(((E406+E407+E409+E408)/1000),5)</f>
        <v>1.69391</v>
      </c>
      <c r="F405" s="91">
        <f>ROUND(((F406+F407+F409+F408)/1000),5)</f>
        <v>1.66523</v>
      </c>
      <c r="G405" s="91">
        <f t="shared" ref="G405:AA405" si="234">ROUND(((G406+G407+G409+G408)/1000),5)</f>
        <v>1.6565399999999999</v>
      </c>
      <c r="H405" s="91">
        <f t="shared" si="234"/>
        <v>1.69502</v>
      </c>
      <c r="I405" s="91">
        <f t="shared" si="234"/>
        <v>1.7633000000000001</v>
      </c>
      <c r="J405" s="91">
        <f t="shared" si="234"/>
        <v>1.9410799999999999</v>
      </c>
      <c r="K405" s="91">
        <f t="shared" si="234"/>
        <v>2.1786799999999999</v>
      </c>
      <c r="L405" s="91">
        <f t="shared" si="234"/>
        <v>2.4286300000000001</v>
      </c>
      <c r="M405" s="91">
        <f t="shared" si="234"/>
        <v>2.48996</v>
      </c>
      <c r="N405" s="91">
        <f t="shared" si="234"/>
        <v>2.5204300000000002</v>
      </c>
      <c r="O405" s="91">
        <f t="shared" si="234"/>
        <v>2.50637</v>
      </c>
      <c r="P405" s="91">
        <f t="shared" si="234"/>
        <v>2.51532</v>
      </c>
      <c r="Q405" s="91">
        <f t="shared" si="234"/>
        <v>2.51308</v>
      </c>
      <c r="R405" s="91">
        <f t="shared" si="234"/>
        <v>2.5061300000000002</v>
      </c>
      <c r="S405" s="91">
        <f t="shared" si="234"/>
        <v>2.4466299999999999</v>
      </c>
      <c r="T405" s="91">
        <f t="shared" si="234"/>
        <v>2.4124699999999999</v>
      </c>
      <c r="U405" s="91">
        <f t="shared" si="234"/>
        <v>2.4258899999999999</v>
      </c>
      <c r="V405" s="91">
        <f t="shared" si="234"/>
        <v>2.45824</v>
      </c>
      <c r="W405" s="91">
        <f t="shared" si="234"/>
        <v>2.4944799999999998</v>
      </c>
      <c r="X405" s="91">
        <f t="shared" si="234"/>
        <v>2.3120500000000002</v>
      </c>
      <c r="Y405" s="91">
        <f t="shared" si="234"/>
        <v>2.1734900000000001</v>
      </c>
      <c r="Z405" s="91">
        <f t="shared" si="234"/>
        <v>1.94981</v>
      </c>
      <c r="AA405" s="91">
        <f t="shared" si="234"/>
        <v>1.78548</v>
      </c>
    </row>
    <row r="406" spans="1:27" ht="12.75" hidden="1" customHeight="1" outlineLevel="1" x14ac:dyDescent="0.3">
      <c r="A406" s="99" t="s">
        <v>2675</v>
      </c>
      <c r="B406" s="63" t="s">
        <v>238</v>
      </c>
      <c r="C406" s="43" t="s">
        <v>79</v>
      </c>
      <c r="D406" s="44">
        <v>1291.28</v>
      </c>
      <c r="E406" s="44">
        <v>1255.72</v>
      </c>
      <c r="F406" s="44">
        <v>1227.04</v>
      </c>
      <c r="G406" s="44">
        <v>1218.3499999999999</v>
      </c>
      <c r="H406" s="44">
        <v>1256.83</v>
      </c>
      <c r="I406" s="44">
        <v>1325.11</v>
      </c>
      <c r="J406" s="44">
        <v>1502.89</v>
      </c>
      <c r="K406" s="44">
        <v>1740.49</v>
      </c>
      <c r="L406" s="44">
        <v>1990.44</v>
      </c>
      <c r="M406" s="44">
        <v>2051.77</v>
      </c>
      <c r="N406" s="44">
        <v>2082.2399999999998</v>
      </c>
      <c r="O406" s="44">
        <v>2068.1799999999998</v>
      </c>
      <c r="P406" s="44">
        <v>2077.13</v>
      </c>
      <c r="Q406" s="44">
        <v>2074.89</v>
      </c>
      <c r="R406" s="44">
        <v>2067.94</v>
      </c>
      <c r="S406" s="44">
        <v>2008.44</v>
      </c>
      <c r="T406" s="44">
        <v>1974.28</v>
      </c>
      <c r="U406" s="44">
        <v>1987.7</v>
      </c>
      <c r="V406" s="44">
        <v>2020.05</v>
      </c>
      <c r="W406" s="44">
        <v>2056.29</v>
      </c>
      <c r="X406" s="44">
        <v>1873.86</v>
      </c>
      <c r="Y406" s="44">
        <v>1735.3</v>
      </c>
      <c r="Z406" s="44">
        <v>1511.62</v>
      </c>
      <c r="AA406" s="44">
        <v>1347.29</v>
      </c>
    </row>
    <row r="407" spans="1:27" ht="12.75" hidden="1" customHeight="1" outlineLevel="1" x14ac:dyDescent="0.3">
      <c r="A407" s="99" t="s">
        <v>2676</v>
      </c>
      <c r="B407" s="63" t="s">
        <v>90</v>
      </c>
      <c r="C407" s="43" t="s">
        <v>79</v>
      </c>
      <c r="D407" s="44">
        <f>$D$307</f>
        <v>217.03</v>
      </c>
      <c r="E407" s="44">
        <f t="shared" ref="E407:AA407" si="235">$D$307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3">
      <c r="A408" s="99" t="s">
        <v>2677</v>
      </c>
      <c r="B408" s="63" t="s">
        <v>83</v>
      </c>
      <c r="C408" s="43" t="s">
        <v>79</v>
      </c>
      <c r="D408" s="44">
        <v>4.8</v>
      </c>
      <c r="E408" s="44">
        <v>4.8</v>
      </c>
      <c r="F408" s="44">
        <v>4.8</v>
      </c>
      <c r="G408" s="44">
        <v>4.8</v>
      </c>
      <c r="H408" s="44">
        <v>4.8</v>
      </c>
      <c r="I408" s="44">
        <v>4.8</v>
      </c>
      <c r="J408" s="44">
        <v>4.8</v>
      </c>
      <c r="K408" s="44">
        <v>4.8</v>
      </c>
      <c r="L408" s="44">
        <v>4.8</v>
      </c>
      <c r="M408" s="44">
        <v>4.8</v>
      </c>
      <c r="N408" s="44">
        <v>4.8</v>
      </c>
      <c r="O408" s="44">
        <v>4.8</v>
      </c>
      <c r="P408" s="44">
        <v>4.8</v>
      </c>
      <c r="Q408" s="44">
        <v>4.8</v>
      </c>
      <c r="R408" s="44">
        <v>4.8</v>
      </c>
      <c r="S408" s="44">
        <v>4.8</v>
      </c>
      <c r="T408" s="44">
        <v>4.8</v>
      </c>
      <c r="U408" s="44">
        <v>4.8</v>
      </c>
      <c r="V408" s="44">
        <v>4.8</v>
      </c>
      <c r="W408" s="44">
        <v>4.8</v>
      </c>
      <c r="X408" s="44">
        <v>4.8</v>
      </c>
      <c r="Y408" s="44">
        <v>4.8</v>
      </c>
      <c r="Z408" s="44">
        <v>4.8</v>
      </c>
      <c r="AA408" s="44">
        <v>4.8</v>
      </c>
    </row>
    <row r="409" spans="1:27" ht="12.75" hidden="1" customHeight="1" outlineLevel="1" x14ac:dyDescent="0.3">
      <c r="A409" s="99" t="s">
        <v>2678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3">
      <c r="A410" s="98" t="s">
        <v>2679</v>
      </c>
      <c r="B410" s="28" t="str">
        <f>"22"&amp;"."&amp;$B$753&amp;"."&amp;$B$754</f>
        <v>22.02.2024</v>
      </c>
      <c r="C410" s="90" t="s">
        <v>76</v>
      </c>
      <c r="D410" s="91">
        <f>ROUND(((D411+D412+D414+D413)/1000),5)</f>
        <v>1.70827</v>
      </c>
      <c r="E410" s="91">
        <f>ROUND(((E411+E412+E414+E413)/1000),5)</f>
        <v>1.67089</v>
      </c>
      <c r="F410" s="91">
        <f>ROUND(((F411+F412+F414+F413)/1000),5)</f>
        <v>1.6452599999999999</v>
      </c>
      <c r="G410" s="91">
        <f t="shared" ref="G410:AA410" si="237">ROUND(((G411+G412+G414+G413)/1000),5)</f>
        <v>1.64286</v>
      </c>
      <c r="H410" s="91">
        <f t="shared" si="237"/>
        <v>1.6696899999999999</v>
      </c>
      <c r="I410" s="91">
        <f t="shared" si="237"/>
        <v>1.7653399999999999</v>
      </c>
      <c r="J410" s="91">
        <f t="shared" si="237"/>
        <v>1.95614</v>
      </c>
      <c r="K410" s="91">
        <f t="shared" si="237"/>
        <v>2.1550199999999999</v>
      </c>
      <c r="L410" s="91">
        <f t="shared" si="237"/>
        <v>2.2987600000000001</v>
      </c>
      <c r="M410" s="91">
        <f t="shared" si="237"/>
        <v>2.3352900000000001</v>
      </c>
      <c r="N410" s="91">
        <f t="shared" si="237"/>
        <v>2.3778700000000002</v>
      </c>
      <c r="O410" s="91">
        <f t="shared" si="237"/>
        <v>2.4140600000000001</v>
      </c>
      <c r="P410" s="91">
        <f t="shared" si="237"/>
        <v>2.3400699999999999</v>
      </c>
      <c r="Q410" s="91">
        <f t="shared" si="237"/>
        <v>2.3392400000000002</v>
      </c>
      <c r="R410" s="91">
        <f t="shared" si="237"/>
        <v>2.3248199999999999</v>
      </c>
      <c r="S410" s="91">
        <f t="shared" si="237"/>
        <v>2.2439200000000001</v>
      </c>
      <c r="T410" s="91">
        <f t="shared" si="237"/>
        <v>2.2332000000000001</v>
      </c>
      <c r="U410" s="91">
        <f t="shared" si="237"/>
        <v>2.2545899999999999</v>
      </c>
      <c r="V410" s="91">
        <f t="shared" si="237"/>
        <v>2.2971599999999999</v>
      </c>
      <c r="W410" s="91">
        <f t="shared" si="237"/>
        <v>2.3315299999999999</v>
      </c>
      <c r="X410" s="91">
        <f t="shared" si="237"/>
        <v>2.2691699999999999</v>
      </c>
      <c r="Y410" s="91">
        <f t="shared" si="237"/>
        <v>2.15978</v>
      </c>
      <c r="Z410" s="91">
        <f t="shared" si="237"/>
        <v>2.0066799999999998</v>
      </c>
      <c r="AA410" s="91">
        <f t="shared" si="237"/>
        <v>1.8710899999999999</v>
      </c>
    </row>
    <row r="411" spans="1:27" ht="12.75" hidden="1" customHeight="1" outlineLevel="1" x14ac:dyDescent="0.3">
      <c r="A411" s="99" t="s">
        <v>2680</v>
      </c>
      <c r="B411" s="63" t="s">
        <v>238</v>
      </c>
      <c r="C411" s="43" t="s">
        <v>79</v>
      </c>
      <c r="D411" s="44">
        <v>1270.08</v>
      </c>
      <c r="E411" s="44">
        <v>1232.7</v>
      </c>
      <c r="F411" s="44">
        <v>1207.07</v>
      </c>
      <c r="G411" s="44">
        <v>1204.67</v>
      </c>
      <c r="H411" s="44">
        <v>1231.5</v>
      </c>
      <c r="I411" s="44">
        <v>1327.15</v>
      </c>
      <c r="J411" s="44">
        <v>1517.95</v>
      </c>
      <c r="K411" s="44">
        <v>1716.83</v>
      </c>
      <c r="L411" s="44">
        <v>1860.57</v>
      </c>
      <c r="M411" s="44">
        <v>1897.1</v>
      </c>
      <c r="N411" s="44">
        <v>1939.68</v>
      </c>
      <c r="O411" s="44">
        <v>1975.87</v>
      </c>
      <c r="P411" s="44">
        <v>1901.88</v>
      </c>
      <c r="Q411" s="44">
        <v>1901.05</v>
      </c>
      <c r="R411" s="44">
        <v>1886.63</v>
      </c>
      <c r="S411" s="44">
        <v>1805.73</v>
      </c>
      <c r="T411" s="44">
        <v>1795.01</v>
      </c>
      <c r="U411" s="44">
        <v>1816.4</v>
      </c>
      <c r="V411" s="44">
        <v>1858.97</v>
      </c>
      <c r="W411" s="44">
        <v>1893.34</v>
      </c>
      <c r="X411" s="44">
        <v>1830.98</v>
      </c>
      <c r="Y411" s="44">
        <v>1721.59</v>
      </c>
      <c r="Z411" s="44">
        <v>1568.49</v>
      </c>
      <c r="AA411" s="44">
        <v>1432.9</v>
      </c>
    </row>
    <row r="412" spans="1:27" ht="12.75" hidden="1" customHeight="1" outlineLevel="1" x14ac:dyDescent="0.3">
      <c r="A412" s="99" t="s">
        <v>2681</v>
      </c>
      <c r="B412" s="63" t="s">
        <v>90</v>
      </c>
      <c r="C412" s="43" t="s">
        <v>79</v>
      </c>
      <c r="D412" s="44">
        <f>$D$307</f>
        <v>217.03</v>
      </c>
      <c r="E412" s="44">
        <f t="shared" ref="E412:AA412" si="238">$D$307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3">
      <c r="A413" s="99" t="s">
        <v>2682</v>
      </c>
      <c r="B413" s="63" t="s">
        <v>83</v>
      </c>
      <c r="C413" s="43" t="s">
        <v>79</v>
      </c>
      <c r="D413" s="44">
        <v>4.8</v>
      </c>
      <c r="E413" s="44">
        <v>4.8</v>
      </c>
      <c r="F413" s="44">
        <v>4.8</v>
      </c>
      <c r="G413" s="44">
        <v>4.8</v>
      </c>
      <c r="H413" s="44">
        <v>4.8</v>
      </c>
      <c r="I413" s="44">
        <v>4.8</v>
      </c>
      <c r="J413" s="44">
        <v>4.8</v>
      </c>
      <c r="K413" s="44">
        <v>4.8</v>
      </c>
      <c r="L413" s="44">
        <v>4.8</v>
      </c>
      <c r="M413" s="44">
        <v>4.8</v>
      </c>
      <c r="N413" s="44">
        <v>4.8</v>
      </c>
      <c r="O413" s="44">
        <v>4.8</v>
      </c>
      <c r="P413" s="44">
        <v>4.8</v>
      </c>
      <c r="Q413" s="44">
        <v>4.8</v>
      </c>
      <c r="R413" s="44">
        <v>4.8</v>
      </c>
      <c r="S413" s="44">
        <v>4.8</v>
      </c>
      <c r="T413" s="44">
        <v>4.8</v>
      </c>
      <c r="U413" s="44">
        <v>4.8</v>
      </c>
      <c r="V413" s="44">
        <v>4.8</v>
      </c>
      <c r="W413" s="44">
        <v>4.8</v>
      </c>
      <c r="X413" s="44">
        <v>4.8</v>
      </c>
      <c r="Y413" s="44">
        <v>4.8</v>
      </c>
      <c r="Z413" s="44">
        <v>4.8</v>
      </c>
      <c r="AA413" s="44">
        <v>4.8</v>
      </c>
    </row>
    <row r="414" spans="1:27" ht="12.75" hidden="1" customHeight="1" outlineLevel="1" x14ac:dyDescent="0.3">
      <c r="A414" s="99" t="s">
        <v>2683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3">
      <c r="A415" s="98" t="s">
        <v>2684</v>
      </c>
      <c r="B415" s="28" t="str">
        <f>"23"&amp;"."&amp;$B$753&amp;"."&amp;$B$754</f>
        <v>23.02.2024</v>
      </c>
      <c r="C415" s="90" t="s">
        <v>76</v>
      </c>
      <c r="D415" s="91">
        <f>ROUND(((D416+D417+D419+D418)/1000),5)</f>
        <v>1.9164399999999999</v>
      </c>
      <c r="E415" s="91">
        <f>ROUND(((E416+E417+E419+E418)/1000),5)</f>
        <v>1.77902</v>
      </c>
      <c r="F415" s="91">
        <f>ROUND(((F416+F417+F419+F418)/1000),5)</f>
        <v>1.7012</v>
      </c>
      <c r="G415" s="91">
        <f t="shared" ref="G415:AA415" si="240">ROUND(((G416+G417+G419+G418)/1000),5)</f>
        <v>1.6873100000000001</v>
      </c>
      <c r="H415" s="91">
        <f t="shared" si="240"/>
        <v>1.6946099999999999</v>
      </c>
      <c r="I415" s="91">
        <f t="shared" si="240"/>
        <v>1.7618400000000001</v>
      </c>
      <c r="J415" s="91">
        <f t="shared" si="240"/>
        <v>1.8524099999999999</v>
      </c>
      <c r="K415" s="91">
        <f t="shared" si="240"/>
        <v>1.9664699999999999</v>
      </c>
      <c r="L415" s="91">
        <f t="shared" si="240"/>
        <v>2.0775800000000002</v>
      </c>
      <c r="M415" s="91">
        <f t="shared" si="240"/>
        <v>2.2224300000000001</v>
      </c>
      <c r="N415" s="91">
        <f t="shared" si="240"/>
        <v>2.2887200000000001</v>
      </c>
      <c r="O415" s="91">
        <f t="shared" si="240"/>
        <v>2.3014399999999999</v>
      </c>
      <c r="P415" s="91">
        <f t="shared" si="240"/>
        <v>2.2917999999999998</v>
      </c>
      <c r="Q415" s="91">
        <f t="shared" si="240"/>
        <v>2.28274</v>
      </c>
      <c r="R415" s="91">
        <f t="shared" si="240"/>
        <v>2.24925</v>
      </c>
      <c r="S415" s="91">
        <f t="shared" si="240"/>
        <v>2.22079</v>
      </c>
      <c r="T415" s="91">
        <f t="shared" si="240"/>
        <v>2.2380100000000001</v>
      </c>
      <c r="U415" s="91">
        <f t="shared" si="240"/>
        <v>2.2853599999999998</v>
      </c>
      <c r="V415" s="91">
        <f t="shared" si="240"/>
        <v>2.30776</v>
      </c>
      <c r="W415" s="91">
        <f t="shared" si="240"/>
        <v>2.2982100000000001</v>
      </c>
      <c r="X415" s="91">
        <f t="shared" si="240"/>
        <v>2.2888799999999998</v>
      </c>
      <c r="Y415" s="91">
        <f t="shared" si="240"/>
        <v>2.2109800000000002</v>
      </c>
      <c r="Z415" s="91">
        <f t="shared" si="240"/>
        <v>2.0505100000000001</v>
      </c>
      <c r="AA415" s="91">
        <f t="shared" si="240"/>
        <v>1.88792</v>
      </c>
    </row>
    <row r="416" spans="1:27" ht="12.75" hidden="1" customHeight="1" outlineLevel="1" x14ac:dyDescent="0.3">
      <c r="A416" s="99" t="s">
        <v>2685</v>
      </c>
      <c r="B416" s="63" t="s">
        <v>238</v>
      </c>
      <c r="C416" s="43" t="s">
        <v>79</v>
      </c>
      <c r="D416" s="44">
        <v>1478.25</v>
      </c>
      <c r="E416" s="44">
        <v>1340.83</v>
      </c>
      <c r="F416" s="44">
        <v>1263.01</v>
      </c>
      <c r="G416" s="44">
        <v>1249.1199999999999</v>
      </c>
      <c r="H416" s="44">
        <v>1256.42</v>
      </c>
      <c r="I416" s="44">
        <v>1323.65</v>
      </c>
      <c r="J416" s="44">
        <v>1414.22</v>
      </c>
      <c r="K416" s="44">
        <v>1528.28</v>
      </c>
      <c r="L416" s="44">
        <v>1639.39</v>
      </c>
      <c r="M416" s="44">
        <v>1784.24</v>
      </c>
      <c r="N416" s="44">
        <v>1850.53</v>
      </c>
      <c r="O416" s="44">
        <v>1863.25</v>
      </c>
      <c r="P416" s="44">
        <v>1853.61</v>
      </c>
      <c r="Q416" s="44">
        <v>1844.55</v>
      </c>
      <c r="R416" s="44">
        <v>1811.06</v>
      </c>
      <c r="S416" s="44">
        <v>1782.6</v>
      </c>
      <c r="T416" s="44">
        <v>1799.82</v>
      </c>
      <c r="U416" s="44">
        <v>1847.17</v>
      </c>
      <c r="V416" s="44">
        <v>1869.57</v>
      </c>
      <c r="W416" s="44">
        <v>1860.02</v>
      </c>
      <c r="X416" s="44">
        <v>1850.69</v>
      </c>
      <c r="Y416" s="44">
        <v>1772.79</v>
      </c>
      <c r="Z416" s="44">
        <v>1612.32</v>
      </c>
      <c r="AA416" s="44">
        <v>1449.73</v>
      </c>
    </row>
    <row r="417" spans="1:27" ht="12.75" hidden="1" customHeight="1" outlineLevel="1" x14ac:dyDescent="0.3">
      <c r="A417" s="99" t="s">
        <v>2686</v>
      </c>
      <c r="B417" s="63" t="s">
        <v>90</v>
      </c>
      <c r="C417" s="43" t="s">
        <v>79</v>
      </c>
      <c r="D417" s="44">
        <f>$D$307</f>
        <v>217.03</v>
      </c>
      <c r="E417" s="44">
        <f t="shared" ref="E417:AA417" si="241">$D$307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3">
      <c r="A418" s="99" t="s">
        <v>2687</v>
      </c>
      <c r="B418" s="63" t="s">
        <v>83</v>
      </c>
      <c r="C418" s="43" t="s">
        <v>79</v>
      </c>
      <c r="D418" s="44">
        <v>4.8</v>
      </c>
      <c r="E418" s="44">
        <v>4.8</v>
      </c>
      <c r="F418" s="44">
        <v>4.8</v>
      </c>
      <c r="G418" s="44">
        <v>4.8</v>
      </c>
      <c r="H418" s="44">
        <v>4.8</v>
      </c>
      <c r="I418" s="44">
        <v>4.8</v>
      </c>
      <c r="J418" s="44">
        <v>4.8</v>
      </c>
      <c r="K418" s="44">
        <v>4.8</v>
      </c>
      <c r="L418" s="44">
        <v>4.8</v>
      </c>
      <c r="M418" s="44">
        <v>4.8</v>
      </c>
      <c r="N418" s="44">
        <v>4.8</v>
      </c>
      <c r="O418" s="44">
        <v>4.8</v>
      </c>
      <c r="P418" s="44">
        <v>4.8</v>
      </c>
      <c r="Q418" s="44">
        <v>4.8</v>
      </c>
      <c r="R418" s="44">
        <v>4.8</v>
      </c>
      <c r="S418" s="44">
        <v>4.8</v>
      </c>
      <c r="T418" s="44">
        <v>4.8</v>
      </c>
      <c r="U418" s="44">
        <v>4.8</v>
      </c>
      <c r="V418" s="44">
        <v>4.8</v>
      </c>
      <c r="W418" s="44">
        <v>4.8</v>
      </c>
      <c r="X418" s="44">
        <v>4.8</v>
      </c>
      <c r="Y418" s="44">
        <v>4.8</v>
      </c>
      <c r="Z418" s="44">
        <v>4.8</v>
      </c>
      <c r="AA418" s="44">
        <v>4.8</v>
      </c>
    </row>
    <row r="419" spans="1:27" ht="12.75" hidden="1" customHeight="1" outlineLevel="1" x14ac:dyDescent="0.3">
      <c r="A419" s="99" t="s">
        <v>2688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3">
      <c r="A420" s="98" t="s">
        <v>2689</v>
      </c>
      <c r="B420" s="28" t="str">
        <f>"24"&amp;"."&amp;$B$753&amp;"."&amp;$B$754</f>
        <v>24.02.2024</v>
      </c>
      <c r="C420" s="90" t="s">
        <v>76</v>
      </c>
      <c r="D420" s="91">
        <f>ROUND(((D421+D422+D424+D423)/1000),5)</f>
        <v>1.97997</v>
      </c>
      <c r="E420" s="91">
        <f>ROUND(((E421+E422+E424+E423)/1000),5)</f>
        <v>1.8593</v>
      </c>
      <c r="F420" s="91">
        <f>ROUND(((F421+F422+F424+F423)/1000),5)</f>
        <v>1.7593099999999999</v>
      </c>
      <c r="G420" s="91">
        <f t="shared" ref="G420:AA420" si="243">ROUND(((G421+G422+G424+G423)/1000),5)</f>
        <v>1.71576</v>
      </c>
      <c r="H420" s="91">
        <f t="shared" si="243"/>
        <v>1.74597</v>
      </c>
      <c r="I420" s="91">
        <f t="shared" si="243"/>
        <v>1.7840400000000001</v>
      </c>
      <c r="J420" s="91">
        <f t="shared" si="243"/>
        <v>1.8884700000000001</v>
      </c>
      <c r="K420" s="91">
        <f t="shared" si="243"/>
        <v>1.9490799999999999</v>
      </c>
      <c r="L420" s="91">
        <f t="shared" si="243"/>
        <v>2.19238</v>
      </c>
      <c r="M420" s="91">
        <f t="shared" si="243"/>
        <v>2.2805499999999999</v>
      </c>
      <c r="N420" s="91">
        <f t="shared" si="243"/>
        <v>2.3189199999999999</v>
      </c>
      <c r="O420" s="91">
        <f t="shared" si="243"/>
        <v>2.3345699999999998</v>
      </c>
      <c r="P420" s="91">
        <f t="shared" si="243"/>
        <v>2.3220999999999998</v>
      </c>
      <c r="Q420" s="91">
        <f t="shared" si="243"/>
        <v>2.3106200000000001</v>
      </c>
      <c r="R420" s="91">
        <f t="shared" si="243"/>
        <v>2.2845200000000001</v>
      </c>
      <c r="S420" s="91">
        <f t="shared" si="243"/>
        <v>2.2672400000000001</v>
      </c>
      <c r="T420" s="91">
        <f t="shared" si="243"/>
        <v>2.2772299999999999</v>
      </c>
      <c r="U420" s="91">
        <f t="shared" si="243"/>
        <v>2.2923800000000001</v>
      </c>
      <c r="V420" s="91">
        <f t="shared" si="243"/>
        <v>2.3230200000000001</v>
      </c>
      <c r="W420" s="91">
        <f t="shared" si="243"/>
        <v>2.3269299999999999</v>
      </c>
      <c r="X420" s="91">
        <f t="shared" si="243"/>
        <v>2.3225199999999999</v>
      </c>
      <c r="Y420" s="91">
        <f t="shared" si="243"/>
        <v>2.2523499999999999</v>
      </c>
      <c r="Z420" s="91">
        <f t="shared" si="243"/>
        <v>2.0710000000000002</v>
      </c>
      <c r="AA420" s="91">
        <f t="shared" si="243"/>
        <v>1.90306</v>
      </c>
    </row>
    <row r="421" spans="1:27" ht="12.75" hidden="1" customHeight="1" outlineLevel="1" x14ac:dyDescent="0.3">
      <c r="A421" s="99" t="s">
        <v>2690</v>
      </c>
      <c r="B421" s="63" t="s">
        <v>238</v>
      </c>
      <c r="C421" s="43" t="s">
        <v>79</v>
      </c>
      <c r="D421" s="44">
        <v>1541.78</v>
      </c>
      <c r="E421" s="44">
        <v>1421.11</v>
      </c>
      <c r="F421" s="44">
        <v>1321.12</v>
      </c>
      <c r="G421" s="44">
        <v>1277.57</v>
      </c>
      <c r="H421" s="44">
        <v>1307.78</v>
      </c>
      <c r="I421" s="44">
        <v>1345.85</v>
      </c>
      <c r="J421" s="44">
        <v>1450.28</v>
      </c>
      <c r="K421" s="44">
        <v>1510.89</v>
      </c>
      <c r="L421" s="44">
        <v>1754.19</v>
      </c>
      <c r="M421" s="44">
        <v>1842.36</v>
      </c>
      <c r="N421" s="44">
        <v>1880.73</v>
      </c>
      <c r="O421" s="44">
        <v>1896.38</v>
      </c>
      <c r="P421" s="44">
        <v>1883.91</v>
      </c>
      <c r="Q421" s="44">
        <v>1872.43</v>
      </c>
      <c r="R421" s="44">
        <v>1846.33</v>
      </c>
      <c r="S421" s="44">
        <v>1829.05</v>
      </c>
      <c r="T421" s="44">
        <v>1839.04</v>
      </c>
      <c r="U421" s="44">
        <v>1854.19</v>
      </c>
      <c r="V421" s="44">
        <v>1884.83</v>
      </c>
      <c r="W421" s="44">
        <v>1888.74</v>
      </c>
      <c r="X421" s="44">
        <v>1884.33</v>
      </c>
      <c r="Y421" s="44">
        <v>1814.16</v>
      </c>
      <c r="Z421" s="44">
        <v>1632.81</v>
      </c>
      <c r="AA421" s="44">
        <v>1464.87</v>
      </c>
    </row>
    <row r="422" spans="1:27" ht="12.75" hidden="1" customHeight="1" outlineLevel="1" x14ac:dyDescent="0.3">
      <c r="A422" s="99" t="s">
        <v>2691</v>
      </c>
      <c r="B422" s="63" t="s">
        <v>90</v>
      </c>
      <c r="C422" s="43" t="s">
        <v>79</v>
      </c>
      <c r="D422" s="44">
        <f>$D$307</f>
        <v>217.03</v>
      </c>
      <c r="E422" s="44">
        <f t="shared" ref="E422:AA422" si="244">$D$307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3">
      <c r="A423" s="99" t="s">
        <v>2692</v>
      </c>
      <c r="B423" s="63" t="s">
        <v>83</v>
      </c>
      <c r="C423" s="43" t="s">
        <v>79</v>
      </c>
      <c r="D423" s="44">
        <v>4.8</v>
      </c>
      <c r="E423" s="44">
        <v>4.8</v>
      </c>
      <c r="F423" s="44">
        <v>4.8</v>
      </c>
      <c r="G423" s="44">
        <v>4.8</v>
      </c>
      <c r="H423" s="44">
        <v>4.8</v>
      </c>
      <c r="I423" s="44">
        <v>4.8</v>
      </c>
      <c r="J423" s="44">
        <v>4.8</v>
      </c>
      <c r="K423" s="44">
        <v>4.8</v>
      </c>
      <c r="L423" s="44">
        <v>4.8</v>
      </c>
      <c r="M423" s="44">
        <v>4.8</v>
      </c>
      <c r="N423" s="44">
        <v>4.8</v>
      </c>
      <c r="O423" s="44">
        <v>4.8</v>
      </c>
      <c r="P423" s="44">
        <v>4.8</v>
      </c>
      <c r="Q423" s="44">
        <v>4.8</v>
      </c>
      <c r="R423" s="44">
        <v>4.8</v>
      </c>
      <c r="S423" s="44">
        <v>4.8</v>
      </c>
      <c r="T423" s="44">
        <v>4.8</v>
      </c>
      <c r="U423" s="44">
        <v>4.8</v>
      </c>
      <c r="V423" s="44">
        <v>4.8</v>
      </c>
      <c r="W423" s="44">
        <v>4.8</v>
      </c>
      <c r="X423" s="44">
        <v>4.8</v>
      </c>
      <c r="Y423" s="44">
        <v>4.8</v>
      </c>
      <c r="Z423" s="44">
        <v>4.8</v>
      </c>
      <c r="AA423" s="44">
        <v>4.8</v>
      </c>
    </row>
    <row r="424" spans="1:27" ht="12.75" hidden="1" customHeight="1" outlineLevel="1" x14ac:dyDescent="0.3">
      <c r="A424" s="99" t="s">
        <v>2693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3.8" collapsed="1" x14ac:dyDescent="0.3">
      <c r="A425" s="98" t="s">
        <v>2694</v>
      </c>
      <c r="B425" s="28" t="str">
        <f>"25"&amp;"."&amp;$B$753&amp;"."&amp;$B$754</f>
        <v>25.02.2024</v>
      </c>
      <c r="C425" s="90" t="s">
        <v>76</v>
      </c>
      <c r="D425" s="91">
        <f>ROUND(((D426+D427+D429+D428)/1000),5)</f>
        <v>1.9646300000000001</v>
      </c>
      <c r="E425" s="91">
        <f>ROUND(((E426+E427+E429+E428)/1000),5)</f>
        <v>1.81105</v>
      </c>
      <c r="F425" s="91">
        <f>ROUND(((F426+F427+F429+F428)/1000),5)</f>
        <v>1.70757</v>
      </c>
      <c r="G425" s="91">
        <f t="shared" ref="G425:AA425" si="246">ROUND(((G426+G427+G429+G428)/1000),5)</f>
        <v>1.6992400000000001</v>
      </c>
      <c r="H425" s="91">
        <f t="shared" si="246"/>
        <v>1.70258</v>
      </c>
      <c r="I425" s="91">
        <f t="shared" si="246"/>
        <v>1.7383900000000001</v>
      </c>
      <c r="J425" s="91">
        <f t="shared" si="246"/>
        <v>1.8279000000000001</v>
      </c>
      <c r="K425" s="91">
        <f t="shared" si="246"/>
        <v>1.8988700000000001</v>
      </c>
      <c r="L425" s="91">
        <f t="shared" si="246"/>
        <v>2.0666099999999998</v>
      </c>
      <c r="M425" s="91">
        <f t="shared" si="246"/>
        <v>2.2440899999999999</v>
      </c>
      <c r="N425" s="91">
        <f t="shared" si="246"/>
        <v>2.3066</v>
      </c>
      <c r="O425" s="91">
        <f t="shared" si="246"/>
        <v>2.3168500000000001</v>
      </c>
      <c r="P425" s="91">
        <f t="shared" si="246"/>
        <v>2.3075199999999998</v>
      </c>
      <c r="Q425" s="91">
        <f t="shared" si="246"/>
        <v>2.29738</v>
      </c>
      <c r="R425" s="91">
        <f t="shared" si="246"/>
        <v>2.2626200000000001</v>
      </c>
      <c r="S425" s="91">
        <f t="shared" si="246"/>
        <v>2.2523900000000001</v>
      </c>
      <c r="T425" s="91">
        <f t="shared" si="246"/>
        <v>2.2781600000000002</v>
      </c>
      <c r="U425" s="91">
        <f t="shared" si="246"/>
        <v>2.31325</v>
      </c>
      <c r="V425" s="91">
        <f t="shared" si="246"/>
        <v>2.3739699999999999</v>
      </c>
      <c r="W425" s="91">
        <f t="shared" si="246"/>
        <v>2.3576100000000002</v>
      </c>
      <c r="X425" s="91">
        <f t="shared" si="246"/>
        <v>2.3536600000000001</v>
      </c>
      <c r="Y425" s="91">
        <f t="shared" si="246"/>
        <v>2.2896399999999999</v>
      </c>
      <c r="Z425" s="91">
        <f t="shared" si="246"/>
        <v>2.0997400000000002</v>
      </c>
      <c r="AA425" s="91">
        <f t="shared" si="246"/>
        <v>1.9018600000000001</v>
      </c>
    </row>
    <row r="426" spans="1:27" ht="12.75" hidden="1" customHeight="1" outlineLevel="1" x14ac:dyDescent="0.3">
      <c r="A426" s="99" t="s">
        <v>2695</v>
      </c>
      <c r="B426" s="63" t="s">
        <v>238</v>
      </c>
      <c r="C426" s="43" t="s">
        <v>79</v>
      </c>
      <c r="D426" s="44">
        <v>1526.44</v>
      </c>
      <c r="E426" s="44">
        <v>1372.86</v>
      </c>
      <c r="F426" s="44">
        <v>1269.3800000000001</v>
      </c>
      <c r="G426" s="44">
        <v>1261.05</v>
      </c>
      <c r="H426" s="44">
        <v>1264.3900000000001</v>
      </c>
      <c r="I426" s="44">
        <v>1300.2</v>
      </c>
      <c r="J426" s="44">
        <v>1389.71</v>
      </c>
      <c r="K426" s="44">
        <v>1460.68</v>
      </c>
      <c r="L426" s="44">
        <v>1628.42</v>
      </c>
      <c r="M426" s="44">
        <v>1805.9</v>
      </c>
      <c r="N426" s="44">
        <v>1868.41</v>
      </c>
      <c r="O426" s="44">
        <v>1878.66</v>
      </c>
      <c r="P426" s="44">
        <v>1869.33</v>
      </c>
      <c r="Q426" s="44">
        <v>1859.19</v>
      </c>
      <c r="R426" s="44">
        <v>1824.43</v>
      </c>
      <c r="S426" s="44">
        <v>1814.2</v>
      </c>
      <c r="T426" s="44">
        <v>1839.97</v>
      </c>
      <c r="U426" s="44">
        <v>1875.06</v>
      </c>
      <c r="V426" s="44">
        <v>1935.78</v>
      </c>
      <c r="W426" s="44">
        <v>1919.42</v>
      </c>
      <c r="X426" s="44">
        <v>1915.47</v>
      </c>
      <c r="Y426" s="44">
        <v>1851.45</v>
      </c>
      <c r="Z426" s="44">
        <v>1661.55</v>
      </c>
      <c r="AA426" s="44">
        <v>1463.67</v>
      </c>
    </row>
    <row r="427" spans="1:27" ht="12.75" hidden="1" customHeight="1" outlineLevel="1" x14ac:dyDescent="0.3">
      <c r="A427" s="99" t="s">
        <v>2696</v>
      </c>
      <c r="B427" s="63" t="s">
        <v>90</v>
      </c>
      <c r="C427" s="43" t="s">
        <v>79</v>
      </c>
      <c r="D427" s="44">
        <f>$D$307</f>
        <v>217.03</v>
      </c>
      <c r="E427" s="44">
        <f t="shared" ref="E427:AA427" si="247">$D$307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3">
      <c r="A428" s="99" t="s">
        <v>2697</v>
      </c>
      <c r="B428" s="63" t="s">
        <v>83</v>
      </c>
      <c r="C428" s="43" t="s">
        <v>79</v>
      </c>
      <c r="D428" s="44">
        <v>4.8</v>
      </c>
      <c r="E428" s="44">
        <v>4.8</v>
      </c>
      <c r="F428" s="44">
        <v>4.8</v>
      </c>
      <c r="G428" s="44">
        <v>4.8</v>
      </c>
      <c r="H428" s="44">
        <v>4.8</v>
      </c>
      <c r="I428" s="44">
        <v>4.8</v>
      </c>
      <c r="J428" s="44">
        <v>4.8</v>
      </c>
      <c r="K428" s="44">
        <v>4.8</v>
      </c>
      <c r="L428" s="44">
        <v>4.8</v>
      </c>
      <c r="M428" s="44">
        <v>4.8</v>
      </c>
      <c r="N428" s="44">
        <v>4.8</v>
      </c>
      <c r="O428" s="44">
        <v>4.8</v>
      </c>
      <c r="P428" s="44">
        <v>4.8</v>
      </c>
      <c r="Q428" s="44">
        <v>4.8</v>
      </c>
      <c r="R428" s="44">
        <v>4.8</v>
      </c>
      <c r="S428" s="44">
        <v>4.8</v>
      </c>
      <c r="T428" s="44">
        <v>4.8</v>
      </c>
      <c r="U428" s="44">
        <v>4.8</v>
      </c>
      <c r="V428" s="44">
        <v>4.8</v>
      </c>
      <c r="W428" s="44">
        <v>4.8</v>
      </c>
      <c r="X428" s="44">
        <v>4.8</v>
      </c>
      <c r="Y428" s="44">
        <v>4.8</v>
      </c>
      <c r="Z428" s="44">
        <v>4.8</v>
      </c>
      <c r="AA428" s="44">
        <v>4.8</v>
      </c>
    </row>
    <row r="429" spans="1:27" ht="12.75" hidden="1" customHeight="1" outlineLevel="1" x14ac:dyDescent="0.3">
      <c r="A429" s="99" t="s">
        <v>2698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3.8" collapsed="1" x14ac:dyDescent="0.3">
      <c r="A430" s="98" t="s">
        <v>2699</v>
      </c>
      <c r="B430" s="28" t="str">
        <f>"26"&amp;"."&amp;$B$753&amp;"."&amp;$B$754</f>
        <v>26.02.2024</v>
      </c>
      <c r="C430" s="90" t="s">
        <v>76</v>
      </c>
      <c r="D430" s="91">
        <f>ROUND(((D431+D432+D434+D433)/1000),5)</f>
        <v>1.84571</v>
      </c>
      <c r="E430" s="91">
        <f>ROUND(((E431+E432+E434+E433)/1000),5)</f>
        <v>1.71732</v>
      </c>
      <c r="F430" s="91">
        <f>ROUND(((F431+F432+F434+F433)/1000),5)</f>
        <v>1.66025</v>
      </c>
      <c r="G430" s="91">
        <f t="shared" ref="G430:AA430" si="249">ROUND(((G431+G432+G434+G433)/1000),5)</f>
        <v>1.66737</v>
      </c>
      <c r="H430" s="91">
        <f t="shared" si="249"/>
        <v>1.68377</v>
      </c>
      <c r="I430" s="91">
        <f t="shared" si="249"/>
        <v>1.82544</v>
      </c>
      <c r="J430" s="91">
        <f t="shared" si="249"/>
        <v>1.9885299999999999</v>
      </c>
      <c r="K430" s="91">
        <f t="shared" si="249"/>
        <v>2.2719399999999998</v>
      </c>
      <c r="L430" s="91">
        <f t="shared" si="249"/>
        <v>2.40429</v>
      </c>
      <c r="M430" s="91">
        <f t="shared" si="249"/>
        <v>2.41526</v>
      </c>
      <c r="N430" s="91">
        <f t="shared" si="249"/>
        <v>2.4350800000000001</v>
      </c>
      <c r="O430" s="91">
        <f t="shared" si="249"/>
        <v>2.4632299999999998</v>
      </c>
      <c r="P430" s="91">
        <f t="shared" si="249"/>
        <v>2.4546999999999999</v>
      </c>
      <c r="Q430" s="91">
        <f t="shared" si="249"/>
        <v>2.45628</v>
      </c>
      <c r="R430" s="91">
        <f t="shared" si="249"/>
        <v>2.44617</v>
      </c>
      <c r="S430" s="91">
        <f t="shared" si="249"/>
        <v>2.3831000000000002</v>
      </c>
      <c r="T430" s="91">
        <f t="shared" si="249"/>
        <v>2.3667799999999999</v>
      </c>
      <c r="U430" s="91">
        <f t="shared" si="249"/>
        <v>2.38103</v>
      </c>
      <c r="V430" s="91">
        <f t="shared" si="249"/>
        <v>2.4047999999999998</v>
      </c>
      <c r="W430" s="91">
        <f t="shared" si="249"/>
        <v>2.4302199999999998</v>
      </c>
      <c r="X430" s="91">
        <f t="shared" si="249"/>
        <v>2.33717</v>
      </c>
      <c r="Y430" s="91">
        <f t="shared" si="249"/>
        <v>2.2195399999999998</v>
      </c>
      <c r="Z430" s="91">
        <f t="shared" si="249"/>
        <v>1.9868699999999999</v>
      </c>
      <c r="AA430" s="91">
        <f t="shared" si="249"/>
        <v>1.73935</v>
      </c>
    </row>
    <row r="431" spans="1:27" ht="12.75" hidden="1" customHeight="1" outlineLevel="1" x14ac:dyDescent="0.3">
      <c r="A431" s="99" t="s">
        <v>2700</v>
      </c>
      <c r="B431" s="63" t="s">
        <v>238</v>
      </c>
      <c r="C431" s="43" t="s">
        <v>79</v>
      </c>
      <c r="D431" s="44">
        <v>1407.52</v>
      </c>
      <c r="E431" s="44">
        <v>1279.1300000000001</v>
      </c>
      <c r="F431" s="44">
        <v>1222.06</v>
      </c>
      <c r="G431" s="44">
        <v>1229.18</v>
      </c>
      <c r="H431" s="44">
        <v>1245.58</v>
      </c>
      <c r="I431" s="44">
        <v>1387.25</v>
      </c>
      <c r="J431" s="44">
        <v>1550.34</v>
      </c>
      <c r="K431" s="44">
        <v>1833.75</v>
      </c>
      <c r="L431" s="44">
        <v>1966.1</v>
      </c>
      <c r="M431" s="44">
        <v>1977.07</v>
      </c>
      <c r="N431" s="44">
        <v>1996.89</v>
      </c>
      <c r="O431" s="44">
        <v>2025.04</v>
      </c>
      <c r="P431" s="44">
        <v>2016.51</v>
      </c>
      <c r="Q431" s="44">
        <v>2018.09</v>
      </c>
      <c r="R431" s="44">
        <v>2007.98</v>
      </c>
      <c r="S431" s="44">
        <v>1944.91</v>
      </c>
      <c r="T431" s="44">
        <v>1928.59</v>
      </c>
      <c r="U431" s="44">
        <v>1942.84</v>
      </c>
      <c r="V431" s="44">
        <v>1966.61</v>
      </c>
      <c r="W431" s="44">
        <v>1992.03</v>
      </c>
      <c r="X431" s="44">
        <v>1898.98</v>
      </c>
      <c r="Y431" s="44">
        <v>1781.35</v>
      </c>
      <c r="Z431" s="44">
        <v>1548.68</v>
      </c>
      <c r="AA431" s="44">
        <v>1301.1600000000001</v>
      </c>
    </row>
    <row r="432" spans="1:27" ht="12.75" hidden="1" customHeight="1" outlineLevel="1" x14ac:dyDescent="0.3">
      <c r="A432" s="99" t="s">
        <v>2701</v>
      </c>
      <c r="B432" s="63" t="s">
        <v>90</v>
      </c>
      <c r="C432" s="43" t="s">
        <v>79</v>
      </c>
      <c r="D432" s="44">
        <f>$D$307</f>
        <v>217.03</v>
      </c>
      <c r="E432" s="44">
        <f t="shared" ref="E432:AA432" si="250">$D$307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3">
      <c r="A433" s="99" t="s">
        <v>2702</v>
      </c>
      <c r="B433" s="63" t="s">
        <v>83</v>
      </c>
      <c r="C433" s="43" t="s">
        <v>79</v>
      </c>
      <c r="D433" s="44">
        <v>4.8</v>
      </c>
      <c r="E433" s="44">
        <v>4.8</v>
      </c>
      <c r="F433" s="44">
        <v>4.8</v>
      </c>
      <c r="G433" s="44">
        <v>4.8</v>
      </c>
      <c r="H433" s="44">
        <v>4.8</v>
      </c>
      <c r="I433" s="44">
        <v>4.8</v>
      </c>
      <c r="J433" s="44">
        <v>4.8</v>
      </c>
      <c r="K433" s="44">
        <v>4.8</v>
      </c>
      <c r="L433" s="44">
        <v>4.8</v>
      </c>
      <c r="M433" s="44">
        <v>4.8</v>
      </c>
      <c r="N433" s="44">
        <v>4.8</v>
      </c>
      <c r="O433" s="44">
        <v>4.8</v>
      </c>
      <c r="P433" s="44">
        <v>4.8</v>
      </c>
      <c r="Q433" s="44">
        <v>4.8</v>
      </c>
      <c r="R433" s="44">
        <v>4.8</v>
      </c>
      <c r="S433" s="44">
        <v>4.8</v>
      </c>
      <c r="T433" s="44">
        <v>4.8</v>
      </c>
      <c r="U433" s="44">
        <v>4.8</v>
      </c>
      <c r="V433" s="44">
        <v>4.8</v>
      </c>
      <c r="W433" s="44">
        <v>4.8</v>
      </c>
      <c r="X433" s="44">
        <v>4.8</v>
      </c>
      <c r="Y433" s="44">
        <v>4.8</v>
      </c>
      <c r="Z433" s="44">
        <v>4.8</v>
      </c>
      <c r="AA433" s="44">
        <v>4.8</v>
      </c>
    </row>
    <row r="434" spans="1:27" ht="12.75" hidden="1" customHeight="1" outlineLevel="1" x14ac:dyDescent="0.3">
      <c r="A434" s="99" t="s">
        <v>2703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3.8" collapsed="1" x14ac:dyDescent="0.3">
      <c r="A435" s="98" t="s">
        <v>2704</v>
      </c>
      <c r="B435" s="28" t="str">
        <f>"27"&amp;"."&amp;$B$753&amp;"."&amp;$B$754</f>
        <v>27.02.2024</v>
      </c>
      <c r="C435" s="90" t="s">
        <v>76</v>
      </c>
      <c r="D435" s="91">
        <f>ROUND(((D436+D437+D439+D438)/1000),5)</f>
        <v>1.72462</v>
      </c>
      <c r="E435" s="91">
        <f>ROUND(((E436+E437+E439+E438)/1000),5)</f>
        <v>1.6727000000000001</v>
      </c>
      <c r="F435" s="91">
        <f>ROUND(((F436+F437+F439+F438)/1000),5)</f>
        <v>1.6462000000000001</v>
      </c>
      <c r="G435" s="91">
        <f t="shared" ref="G435:AA435" si="252">ROUND(((G436+G437+G439+G438)/1000),5)</f>
        <v>1.64364</v>
      </c>
      <c r="H435" s="91">
        <f t="shared" si="252"/>
        <v>1.6773400000000001</v>
      </c>
      <c r="I435" s="91">
        <f t="shared" si="252"/>
        <v>1.8405899999999999</v>
      </c>
      <c r="J435" s="91">
        <f t="shared" si="252"/>
        <v>1.9679199999999999</v>
      </c>
      <c r="K435" s="91">
        <f t="shared" si="252"/>
        <v>2.1244000000000001</v>
      </c>
      <c r="L435" s="91">
        <f t="shared" si="252"/>
        <v>2.3183400000000001</v>
      </c>
      <c r="M435" s="91">
        <f t="shared" si="252"/>
        <v>2.3503799999999999</v>
      </c>
      <c r="N435" s="91">
        <f t="shared" si="252"/>
        <v>2.3763299999999998</v>
      </c>
      <c r="O435" s="91">
        <f t="shared" si="252"/>
        <v>2.4681299999999999</v>
      </c>
      <c r="P435" s="91">
        <f t="shared" si="252"/>
        <v>2.4014600000000002</v>
      </c>
      <c r="Q435" s="91">
        <f t="shared" si="252"/>
        <v>2.3893800000000001</v>
      </c>
      <c r="R435" s="91">
        <f t="shared" si="252"/>
        <v>2.3702200000000002</v>
      </c>
      <c r="S435" s="91">
        <f t="shared" si="252"/>
        <v>2.2833000000000001</v>
      </c>
      <c r="T435" s="91">
        <f t="shared" si="252"/>
        <v>2.2938399999999999</v>
      </c>
      <c r="U435" s="91">
        <f t="shared" si="252"/>
        <v>2.3250999999999999</v>
      </c>
      <c r="V435" s="91">
        <f t="shared" si="252"/>
        <v>2.3485800000000001</v>
      </c>
      <c r="W435" s="91">
        <f t="shared" si="252"/>
        <v>2.3722500000000002</v>
      </c>
      <c r="X435" s="91">
        <f t="shared" si="252"/>
        <v>2.3025099999999998</v>
      </c>
      <c r="Y435" s="91">
        <f t="shared" si="252"/>
        <v>2.2404299999999999</v>
      </c>
      <c r="Z435" s="91">
        <f t="shared" si="252"/>
        <v>2.0400900000000002</v>
      </c>
      <c r="AA435" s="91">
        <f t="shared" si="252"/>
        <v>1.84816</v>
      </c>
    </row>
    <row r="436" spans="1:27" ht="12.75" hidden="1" customHeight="1" outlineLevel="1" x14ac:dyDescent="0.3">
      <c r="A436" s="99" t="s">
        <v>2705</v>
      </c>
      <c r="B436" s="63" t="s">
        <v>238</v>
      </c>
      <c r="C436" s="43" t="s">
        <v>79</v>
      </c>
      <c r="D436" s="44">
        <v>1286.43</v>
      </c>
      <c r="E436" s="44">
        <v>1234.51</v>
      </c>
      <c r="F436" s="44">
        <v>1208.01</v>
      </c>
      <c r="G436" s="44">
        <v>1205.45</v>
      </c>
      <c r="H436" s="44">
        <v>1239.1500000000001</v>
      </c>
      <c r="I436" s="44">
        <v>1402.4</v>
      </c>
      <c r="J436" s="44">
        <v>1529.73</v>
      </c>
      <c r="K436" s="44">
        <v>1686.21</v>
      </c>
      <c r="L436" s="44">
        <v>1880.15</v>
      </c>
      <c r="M436" s="44">
        <v>1912.19</v>
      </c>
      <c r="N436" s="44">
        <v>1938.14</v>
      </c>
      <c r="O436" s="44">
        <v>2029.94</v>
      </c>
      <c r="P436" s="44">
        <v>1963.27</v>
      </c>
      <c r="Q436" s="44">
        <v>1951.19</v>
      </c>
      <c r="R436" s="44">
        <v>1932.03</v>
      </c>
      <c r="S436" s="44">
        <v>1845.11</v>
      </c>
      <c r="T436" s="44">
        <v>1855.65</v>
      </c>
      <c r="U436" s="44">
        <v>1886.91</v>
      </c>
      <c r="V436" s="44">
        <v>1910.39</v>
      </c>
      <c r="W436" s="44">
        <v>1934.06</v>
      </c>
      <c r="X436" s="44">
        <v>1864.32</v>
      </c>
      <c r="Y436" s="44">
        <v>1802.24</v>
      </c>
      <c r="Z436" s="44">
        <v>1601.9</v>
      </c>
      <c r="AA436" s="44">
        <v>1409.97</v>
      </c>
    </row>
    <row r="437" spans="1:27" ht="12.75" hidden="1" customHeight="1" outlineLevel="1" x14ac:dyDescent="0.3">
      <c r="A437" s="99" t="s">
        <v>2706</v>
      </c>
      <c r="B437" s="63" t="s">
        <v>90</v>
      </c>
      <c r="C437" s="43" t="s">
        <v>79</v>
      </c>
      <c r="D437" s="44">
        <f>$D$307</f>
        <v>217.03</v>
      </c>
      <c r="E437" s="44">
        <f t="shared" ref="E437:AA437" si="253">$D$307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3">
      <c r="A438" s="99" t="s">
        <v>2707</v>
      </c>
      <c r="B438" s="63" t="s">
        <v>83</v>
      </c>
      <c r="C438" s="43" t="s">
        <v>79</v>
      </c>
      <c r="D438" s="44">
        <v>4.8</v>
      </c>
      <c r="E438" s="44">
        <v>4.8</v>
      </c>
      <c r="F438" s="44">
        <v>4.8</v>
      </c>
      <c r="G438" s="44">
        <v>4.8</v>
      </c>
      <c r="H438" s="44">
        <v>4.8</v>
      </c>
      <c r="I438" s="44">
        <v>4.8</v>
      </c>
      <c r="J438" s="44">
        <v>4.8</v>
      </c>
      <c r="K438" s="44">
        <v>4.8</v>
      </c>
      <c r="L438" s="44">
        <v>4.8</v>
      </c>
      <c r="M438" s="44">
        <v>4.8</v>
      </c>
      <c r="N438" s="44">
        <v>4.8</v>
      </c>
      <c r="O438" s="44">
        <v>4.8</v>
      </c>
      <c r="P438" s="44">
        <v>4.8</v>
      </c>
      <c r="Q438" s="44">
        <v>4.8</v>
      </c>
      <c r="R438" s="44">
        <v>4.8</v>
      </c>
      <c r="S438" s="44">
        <v>4.8</v>
      </c>
      <c r="T438" s="44">
        <v>4.8</v>
      </c>
      <c r="U438" s="44">
        <v>4.8</v>
      </c>
      <c r="V438" s="44">
        <v>4.8</v>
      </c>
      <c r="W438" s="44">
        <v>4.8</v>
      </c>
      <c r="X438" s="44">
        <v>4.8</v>
      </c>
      <c r="Y438" s="44">
        <v>4.8</v>
      </c>
      <c r="Z438" s="44">
        <v>4.8</v>
      </c>
      <c r="AA438" s="44">
        <v>4.8</v>
      </c>
    </row>
    <row r="439" spans="1:27" ht="12.75" hidden="1" customHeight="1" outlineLevel="1" x14ac:dyDescent="0.3">
      <c r="A439" s="99" t="s">
        <v>2708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3.8" collapsed="1" x14ac:dyDescent="0.3">
      <c r="A440" s="98" t="s">
        <v>2709</v>
      </c>
      <c r="B440" s="28" t="str">
        <f>"28"&amp;"."&amp;$B$753&amp;"."&amp;$B$754</f>
        <v>28.02.2024</v>
      </c>
      <c r="C440" s="90" t="s">
        <v>76</v>
      </c>
      <c r="D440" s="91">
        <f>ROUND(((D441+D442+D444+D443)/1000),5)</f>
        <v>1.7067699999999999</v>
      </c>
      <c r="E440" s="91">
        <f>ROUND(((E441+E442+E444+E443)/1000),5)</f>
        <v>1.6696200000000001</v>
      </c>
      <c r="F440" s="91">
        <f>ROUND(((F441+F442+F444+F443)/1000),5)</f>
        <v>1.65381</v>
      </c>
      <c r="G440" s="91">
        <f t="shared" ref="G440:AA440" si="255">ROUND(((G441+G442+G444+G443)/1000),5)</f>
        <v>1.6508499999999999</v>
      </c>
      <c r="H440" s="91">
        <f t="shared" si="255"/>
        <v>1.67927</v>
      </c>
      <c r="I440" s="91">
        <f t="shared" si="255"/>
        <v>1.79695</v>
      </c>
      <c r="J440" s="91">
        <f t="shared" si="255"/>
        <v>1.9759</v>
      </c>
      <c r="K440" s="91">
        <f t="shared" si="255"/>
        <v>2.26017</v>
      </c>
      <c r="L440" s="91">
        <f t="shared" si="255"/>
        <v>2.3698000000000001</v>
      </c>
      <c r="M440" s="91">
        <f t="shared" si="255"/>
        <v>2.4113099999999998</v>
      </c>
      <c r="N440" s="91">
        <f t="shared" si="255"/>
        <v>2.4184199999999998</v>
      </c>
      <c r="O440" s="91">
        <f t="shared" si="255"/>
        <v>2.4670000000000001</v>
      </c>
      <c r="P440" s="91">
        <f t="shared" si="255"/>
        <v>2.4452799999999999</v>
      </c>
      <c r="Q440" s="91">
        <f t="shared" si="255"/>
        <v>2.4516800000000001</v>
      </c>
      <c r="R440" s="91">
        <f t="shared" si="255"/>
        <v>2.4397000000000002</v>
      </c>
      <c r="S440" s="91">
        <f t="shared" si="255"/>
        <v>2.34171</v>
      </c>
      <c r="T440" s="91">
        <f t="shared" si="255"/>
        <v>2.3262</v>
      </c>
      <c r="U440" s="91">
        <f t="shared" si="255"/>
        <v>2.33928</v>
      </c>
      <c r="V440" s="91">
        <f t="shared" si="255"/>
        <v>2.39331</v>
      </c>
      <c r="W440" s="91">
        <f t="shared" si="255"/>
        <v>2.4414799999999999</v>
      </c>
      <c r="X440" s="91">
        <f t="shared" si="255"/>
        <v>2.3553500000000001</v>
      </c>
      <c r="Y440" s="91">
        <f t="shared" si="255"/>
        <v>2.2631199999999998</v>
      </c>
      <c r="Z440" s="91">
        <f t="shared" si="255"/>
        <v>2.03647</v>
      </c>
      <c r="AA440" s="91">
        <f t="shared" si="255"/>
        <v>1.7650699999999999</v>
      </c>
    </row>
    <row r="441" spans="1:27" ht="12.75" hidden="1" customHeight="1" outlineLevel="1" x14ac:dyDescent="0.3">
      <c r="A441" s="99" t="s">
        <v>2710</v>
      </c>
      <c r="B441" s="63" t="s">
        <v>238</v>
      </c>
      <c r="C441" s="43" t="s">
        <v>79</v>
      </c>
      <c r="D441" s="44">
        <v>1268.58</v>
      </c>
      <c r="E441" s="44">
        <v>1231.43</v>
      </c>
      <c r="F441" s="44">
        <v>1215.6199999999999</v>
      </c>
      <c r="G441" s="44">
        <v>1212.6600000000001</v>
      </c>
      <c r="H441" s="44">
        <v>1241.08</v>
      </c>
      <c r="I441" s="44">
        <v>1358.76</v>
      </c>
      <c r="J441" s="44">
        <v>1537.71</v>
      </c>
      <c r="K441" s="44">
        <v>1821.98</v>
      </c>
      <c r="L441" s="44">
        <v>1931.61</v>
      </c>
      <c r="M441" s="44">
        <v>1973.12</v>
      </c>
      <c r="N441" s="44">
        <v>1980.23</v>
      </c>
      <c r="O441" s="44">
        <v>2028.81</v>
      </c>
      <c r="P441" s="44">
        <v>2007.09</v>
      </c>
      <c r="Q441" s="44">
        <v>2013.49</v>
      </c>
      <c r="R441" s="44">
        <v>2001.51</v>
      </c>
      <c r="S441" s="44">
        <v>1903.52</v>
      </c>
      <c r="T441" s="44">
        <v>1888.01</v>
      </c>
      <c r="U441" s="44">
        <v>1901.09</v>
      </c>
      <c r="V441" s="44">
        <v>1955.12</v>
      </c>
      <c r="W441" s="44">
        <v>2003.29</v>
      </c>
      <c r="X441" s="44">
        <v>1917.16</v>
      </c>
      <c r="Y441" s="44">
        <v>1824.93</v>
      </c>
      <c r="Z441" s="44">
        <v>1598.28</v>
      </c>
      <c r="AA441" s="44">
        <v>1326.88</v>
      </c>
    </row>
    <row r="442" spans="1:27" ht="12.75" hidden="1" customHeight="1" outlineLevel="1" x14ac:dyDescent="0.3">
      <c r="A442" s="99" t="s">
        <v>2711</v>
      </c>
      <c r="B442" s="63" t="s">
        <v>90</v>
      </c>
      <c r="C442" s="43" t="s">
        <v>79</v>
      </c>
      <c r="D442" s="44">
        <f>$D$307</f>
        <v>217.03</v>
      </c>
      <c r="E442" s="44">
        <f t="shared" ref="E442:AA442" si="256">$D$307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3">
      <c r="A443" s="99" t="s">
        <v>2712</v>
      </c>
      <c r="B443" s="63" t="s">
        <v>83</v>
      </c>
      <c r="C443" s="43" t="s">
        <v>79</v>
      </c>
      <c r="D443" s="44">
        <v>4.8</v>
      </c>
      <c r="E443" s="44">
        <v>4.8</v>
      </c>
      <c r="F443" s="44">
        <v>4.8</v>
      </c>
      <c r="G443" s="44">
        <v>4.8</v>
      </c>
      <c r="H443" s="44">
        <v>4.8</v>
      </c>
      <c r="I443" s="44">
        <v>4.8</v>
      </c>
      <c r="J443" s="44">
        <v>4.8</v>
      </c>
      <c r="K443" s="44">
        <v>4.8</v>
      </c>
      <c r="L443" s="44">
        <v>4.8</v>
      </c>
      <c r="M443" s="44">
        <v>4.8</v>
      </c>
      <c r="N443" s="44">
        <v>4.8</v>
      </c>
      <c r="O443" s="44">
        <v>4.8</v>
      </c>
      <c r="P443" s="44">
        <v>4.8</v>
      </c>
      <c r="Q443" s="44">
        <v>4.8</v>
      </c>
      <c r="R443" s="44">
        <v>4.8</v>
      </c>
      <c r="S443" s="44">
        <v>4.8</v>
      </c>
      <c r="T443" s="44">
        <v>4.8</v>
      </c>
      <c r="U443" s="44">
        <v>4.8</v>
      </c>
      <c r="V443" s="44">
        <v>4.8</v>
      </c>
      <c r="W443" s="44">
        <v>4.8</v>
      </c>
      <c r="X443" s="44">
        <v>4.8</v>
      </c>
      <c r="Y443" s="44">
        <v>4.8</v>
      </c>
      <c r="Z443" s="44">
        <v>4.8</v>
      </c>
      <c r="AA443" s="44">
        <v>4.8</v>
      </c>
    </row>
    <row r="444" spans="1:27" ht="12.75" hidden="1" customHeight="1" outlineLevel="1" x14ac:dyDescent="0.3">
      <c r="A444" s="99" t="s">
        <v>2713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ht="13.8" collapsed="1" x14ac:dyDescent="0.3">
      <c r="A445" s="98" t="s">
        <v>2714</v>
      </c>
      <c r="B445" s="28" t="str">
        <f>"29"&amp;"."&amp;$B$753&amp;"."&amp;$B$754</f>
        <v>29.02.2024</v>
      </c>
      <c r="C445" s="90" t="s">
        <v>76</v>
      </c>
      <c r="D445" s="91">
        <f>ROUND(((D446+D447+D449+D448)/1000),5)</f>
        <v>1.72898</v>
      </c>
      <c r="E445" s="91">
        <f>ROUND(((E446+E447+E449+E448)/1000),5)</f>
        <v>1.6966399999999999</v>
      </c>
      <c r="F445" s="91">
        <f>ROUND(((F446+F447+F449+F448)/1000),5)</f>
        <v>1.6860299999999999</v>
      </c>
      <c r="G445" s="91">
        <f t="shared" ref="G445:AA445" si="258">ROUND(((G446+G447+G449+G448)/1000),5)</f>
        <v>1.69384</v>
      </c>
      <c r="H445" s="91">
        <f t="shared" si="258"/>
        <v>1.71163</v>
      </c>
      <c r="I445" s="91">
        <f t="shared" si="258"/>
        <v>1.8703700000000001</v>
      </c>
      <c r="J445" s="91">
        <f t="shared" si="258"/>
        <v>2.0255299999999998</v>
      </c>
      <c r="K445" s="91">
        <f t="shared" si="258"/>
        <v>2.2057600000000002</v>
      </c>
      <c r="L445" s="91">
        <f t="shared" si="258"/>
        <v>2.3906299999999998</v>
      </c>
      <c r="M445" s="91">
        <f t="shared" si="258"/>
        <v>2.41072</v>
      </c>
      <c r="N445" s="91">
        <f t="shared" si="258"/>
        <v>2.4260999999999999</v>
      </c>
      <c r="O445" s="91">
        <f t="shared" si="258"/>
        <v>2.4541400000000002</v>
      </c>
      <c r="P445" s="91">
        <f t="shared" si="258"/>
        <v>2.4354499999999999</v>
      </c>
      <c r="Q445" s="91">
        <f t="shared" si="258"/>
        <v>2.4393799999999999</v>
      </c>
      <c r="R445" s="91">
        <f t="shared" si="258"/>
        <v>2.4328500000000002</v>
      </c>
      <c r="S445" s="91">
        <f t="shared" si="258"/>
        <v>2.3632900000000001</v>
      </c>
      <c r="T445" s="91">
        <f t="shared" si="258"/>
        <v>2.3306200000000001</v>
      </c>
      <c r="U445" s="91">
        <f t="shared" si="258"/>
        <v>2.3466</v>
      </c>
      <c r="V445" s="91">
        <f t="shared" si="258"/>
        <v>2.3947400000000001</v>
      </c>
      <c r="W445" s="91">
        <f t="shared" si="258"/>
        <v>2.4431699999999998</v>
      </c>
      <c r="X445" s="91">
        <f t="shared" si="258"/>
        <v>2.3672399999999998</v>
      </c>
      <c r="Y445" s="91">
        <f t="shared" si="258"/>
        <v>2.2651400000000002</v>
      </c>
      <c r="Z445" s="91">
        <f t="shared" si="258"/>
        <v>2.0754100000000002</v>
      </c>
      <c r="AA445" s="91">
        <f t="shared" si="258"/>
        <v>1.8832800000000001</v>
      </c>
    </row>
    <row r="446" spans="1:27" ht="12.75" hidden="1" customHeight="1" outlineLevel="1" x14ac:dyDescent="0.3">
      <c r="A446" s="99" t="s">
        <v>2715</v>
      </c>
      <c r="B446" s="63" t="s">
        <v>238</v>
      </c>
      <c r="C446" s="43" t="s">
        <v>79</v>
      </c>
      <c r="D446" s="44">
        <v>1290.79</v>
      </c>
      <c r="E446" s="44">
        <v>1258.45</v>
      </c>
      <c r="F446" s="44">
        <v>1247.8399999999999</v>
      </c>
      <c r="G446" s="44">
        <v>1255.6500000000001</v>
      </c>
      <c r="H446" s="44">
        <v>1273.44</v>
      </c>
      <c r="I446" s="44">
        <v>1432.18</v>
      </c>
      <c r="J446" s="44">
        <v>1587.34</v>
      </c>
      <c r="K446" s="44">
        <v>1767.57</v>
      </c>
      <c r="L446" s="44">
        <v>1952.44</v>
      </c>
      <c r="M446" s="44">
        <v>1972.53</v>
      </c>
      <c r="N446" s="44">
        <v>1987.91</v>
      </c>
      <c r="O446" s="44">
        <v>2015.95</v>
      </c>
      <c r="P446" s="44">
        <v>1997.26</v>
      </c>
      <c r="Q446" s="44">
        <v>2001.19</v>
      </c>
      <c r="R446" s="44">
        <v>1994.66</v>
      </c>
      <c r="S446" s="44">
        <v>1925.1</v>
      </c>
      <c r="T446" s="44">
        <v>1892.43</v>
      </c>
      <c r="U446" s="44">
        <v>1908.41</v>
      </c>
      <c r="V446" s="44">
        <v>1956.55</v>
      </c>
      <c r="W446" s="44">
        <v>2004.98</v>
      </c>
      <c r="X446" s="44">
        <v>1929.05</v>
      </c>
      <c r="Y446" s="44">
        <v>1826.95</v>
      </c>
      <c r="Z446" s="44">
        <v>1637.22</v>
      </c>
      <c r="AA446" s="44">
        <v>1445.09</v>
      </c>
    </row>
    <row r="447" spans="1:27" ht="12.75" hidden="1" customHeight="1" outlineLevel="1" x14ac:dyDescent="0.3">
      <c r="A447" s="99" t="s">
        <v>2716</v>
      </c>
      <c r="B447" s="63" t="s">
        <v>90</v>
      </c>
      <c r="C447" s="43" t="s">
        <v>79</v>
      </c>
      <c r="D447" s="44">
        <f>$D$307</f>
        <v>217.03</v>
      </c>
      <c r="E447" s="44">
        <f t="shared" ref="E447:AA447" si="259">$D$307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3">
      <c r="A448" s="99" t="s">
        <v>2717</v>
      </c>
      <c r="B448" s="63" t="s">
        <v>83</v>
      </c>
      <c r="C448" s="43" t="s">
        <v>79</v>
      </c>
      <c r="D448" s="44">
        <v>4.8</v>
      </c>
      <c r="E448" s="44">
        <v>4.8</v>
      </c>
      <c r="F448" s="44">
        <v>4.8</v>
      </c>
      <c r="G448" s="44">
        <v>4.8</v>
      </c>
      <c r="H448" s="44">
        <v>4.8</v>
      </c>
      <c r="I448" s="44">
        <v>4.8</v>
      </c>
      <c r="J448" s="44">
        <v>4.8</v>
      </c>
      <c r="K448" s="44">
        <v>4.8</v>
      </c>
      <c r="L448" s="44">
        <v>4.8</v>
      </c>
      <c r="M448" s="44">
        <v>4.8</v>
      </c>
      <c r="N448" s="44">
        <v>4.8</v>
      </c>
      <c r="O448" s="44">
        <v>4.8</v>
      </c>
      <c r="P448" s="44">
        <v>4.8</v>
      </c>
      <c r="Q448" s="44">
        <v>4.8</v>
      </c>
      <c r="R448" s="44">
        <v>4.8</v>
      </c>
      <c r="S448" s="44">
        <v>4.8</v>
      </c>
      <c r="T448" s="44">
        <v>4.8</v>
      </c>
      <c r="U448" s="44">
        <v>4.8</v>
      </c>
      <c r="V448" s="44">
        <v>4.8</v>
      </c>
      <c r="W448" s="44">
        <v>4.8</v>
      </c>
      <c r="X448" s="44">
        <v>4.8</v>
      </c>
      <c r="Y448" s="44">
        <v>4.8</v>
      </c>
      <c r="Z448" s="44">
        <v>4.8</v>
      </c>
      <c r="AA448" s="44">
        <v>4.8</v>
      </c>
    </row>
    <row r="449" spans="1:27" ht="12.75" hidden="1" customHeight="1" outlineLevel="1" x14ac:dyDescent="0.3">
      <c r="A449" s="99" t="s">
        <v>2718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ht="13.8" collapsed="1" x14ac:dyDescent="0.3">
      <c r="B450" s="101" t="s">
        <v>382</v>
      </c>
    </row>
    <row r="451" spans="1:27" ht="13.8" x14ac:dyDescent="0.3">
      <c r="B451" s="101" t="s">
        <v>382</v>
      </c>
    </row>
    <row r="452" spans="1:27" ht="13.8" x14ac:dyDescent="0.3">
      <c r="A452" s="182" t="s">
        <v>675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4"/>
    </row>
    <row r="453" spans="1:27" ht="27.6" x14ac:dyDescent="0.25">
      <c r="A453" s="26" t="s">
        <v>64</v>
      </c>
      <c r="B453" s="27" t="s">
        <v>210</v>
      </c>
      <c r="C453" s="26" t="s">
        <v>211</v>
      </c>
      <c r="D453" s="27" t="s">
        <v>212</v>
      </c>
      <c r="E453" s="27" t="s">
        <v>213</v>
      </c>
      <c r="F453" s="27" t="s">
        <v>214</v>
      </c>
      <c r="G453" s="27" t="s">
        <v>215</v>
      </c>
      <c r="H453" s="27" t="s">
        <v>216</v>
      </c>
      <c r="I453" s="27" t="s">
        <v>217</v>
      </c>
      <c r="J453" s="27" t="s">
        <v>218</v>
      </c>
      <c r="K453" s="27" t="s">
        <v>219</v>
      </c>
      <c r="L453" s="27" t="s">
        <v>220</v>
      </c>
      <c r="M453" s="27" t="s">
        <v>221</v>
      </c>
      <c r="N453" s="27" t="s">
        <v>222</v>
      </c>
      <c r="O453" s="27" t="s">
        <v>223</v>
      </c>
      <c r="P453" s="27" t="s">
        <v>224</v>
      </c>
      <c r="Q453" s="27" t="s">
        <v>225</v>
      </c>
      <c r="R453" s="27" t="s">
        <v>226</v>
      </c>
      <c r="S453" s="27" t="s">
        <v>227</v>
      </c>
      <c r="T453" s="27" t="s">
        <v>228</v>
      </c>
      <c r="U453" s="27" t="s">
        <v>229</v>
      </c>
      <c r="V453" s="27" t="s">
        <v>230</v>
      </c>
      <c r="W453" s="27" t="s">
        <v>231</v>
      </c>
      <c r="X453" s="27" t="s">
        <v>232</v>
      </c>
      <c r="Y453" s="27" t="s">
        <v>233</v>
      </c>
      <c r="Z453" s="27" t="s">
        <v>234</v>
      </c>
      <c r="AA453" s="27" t="s">
        <v>235</v>
      </c>
    </row>
    <row r="454" spans="1:27" ht="13.8" x14ac:dyDescent="0.3">
      <c r="A454" s="98" t="s">
        <v>2719</v>
      </c>
      <c r="B454" s="28" t="str">
        <f>"01"&amp;"."&amp;$B$753&amp;"."&amp;$B$754</f>
        <v>01.02.2024</v>
      </c>
      <c r="C454" s="90" t="s">
        <v>76</v>
      </c>
      <c r="D454" s="91">
        <f>ROUND(((D455+D456+D458+D457)/1000),5)</f>
        <v>2.0646900000000001</v>
      </c>
      <c r="E454" s="91">
        <f>ROUND(((E455+E456+E458+E457)/1000),5)</f>
        <v>1.91133</v>
      </c>
      <c r="F454" s="91">
        <f>ROUND(((F455+F456+F458+F457)/1000),5)</f>
        <v>1.8896500000000001</v>
      </c>
      <c r="G454" s="91">
        <f t="shared" ref="G454:AA454" si="261">ROUND(((G455+G456+G458+G457)/1000),5)</f>
        <v>1.8651599999999999</v>
      </c>
      <c r="H454" s="91">
        <f t="shared" si="261"/>
        <v>1.9023600000000001</v>
      </c>
      <c r="I454" s="91">
        <f t="shared" si="261"/>
        <v>2.0421999999999998</v>
      </c>
      <c r="J454" s="91">
        <f t="shared" si="261"/>
        <v>2.1677399999999998</v>
      </c>
      <c r="K454" s="91">
        <f t="shared" si="261"/>
        <v>2.45886</v>
      </c>
      <c r="L454" s="91">
        <f t="shared" si="261"/>
        <v>2.63733</v>
      </c>
      <c r="M454" s="91">
        <f t="shared" si="261"/>
        <v>2.6696900000000001</v>
      </c>
      <c r="N454" s="91">
        <f t="shared" si="261"/>
        <v>2.7016499999999999</v>
      </c>
      <c r="O454" s="91">
        <f t="shared" si="261"/>
        <v>2.7024599999999999</v>
      </c>
      <c r="P454" s="91">
        <f t="shared" si="261"/>
        <v>2.7094999999999998</v>
      </c>
      <c r="Q454" s="91">
        <f t="shared" si="261"/>
        <v>2.71672</v>
      </c>
      <c r="R454" s="91">
        <f t="shared" si="261"/>
        <v>2.7133799999999999</v>
      </c>
      <c r="S454" s="91">
        <f t="shared" si="261"/>
        <v>2.6596000000000002</v>
      </c>
      <c r="T454" s="91">
        <f t="shared" si="261"/>
        <v>2.6501999999999999</v>
      </c>
      <c r="U454" s="91">
        <f t="shared" si="261"/>
        <v>2.6696399999999998</v>
      </c>
      <c r="V454" s="91">
        <f t="shared" si="261"/>
        <v>2.6692399999999998</v>
      </c>
      <c r="W454" s="91">
        <f t="shared" si="261"/>
        <v>2.6779299999999999</v>
      </c>
      <c r="X454" s="91">
        <f t="shared" si="261"/>
        <v>2.5268799999999998</v>
      </c>
      <c r="Y454" s="91">
        <f t="shared" si="261"/>
        <v>2.4092199999999999</v>
      </c>
      <c r="Z454" s="91">
        <f t="shared" si="261"/>
        <v>2.1756799999999998</v>
      </c>
      <c r="AA454" s="91">
        <f t="shared" si="261"/>
        <v>2.09449</v>
      </c>
    </row>
    <row r="455" spans="1:27" ht="12.75" hidden="1" customHeight="1" outlineLevel="1" x14ac:dyDescent="0.3">
      <c r="A455" s="99" t="s">
        <v>2720</v>
      </c>
      <c r="B455" s="63" t="s">
        <v>238</v>
      </c>
      <c r="C455" s="43" t="s">
        <v>79</v>
      </c>
      <c r="D455" s="44">
        <v>1409.35</v>
      </c>
      <c r="E455" s="44">
        <v>1255.99</v>
      </c>
      <c r="F455" s="44">
        <v>1234.31</v>
      </c>
      <c r="G455" s="44">
        <v>1209.82</v>
      </c>
      <c r="H455" s="44">
        <v>1247.02</v>
      </c>
      <c r="I455" s="44">
        <v>1386.86</v>
      </c>
      <c r="J455" s="44">
        <v>1512.4</v>
      </c>
      <c r="K455" s="44">
        <v>1803.52</v>
      </c>
      <c r="L455" s="44">
        <v>1981.99</v>
      </c>
      <c r="M455" s="44">
        <v>2014.35</v>
      </c>
      <c r="N455" s="44">
        <v>2046.31</v>
      </c>
      <c r="O455" s="44">
        <v>2047.12</v>
      </c>
      <c r="P455" s="44">
        <v>2054.16</v>
      </c>
      <c r="Q455" s="44">
        <v>2061.38</v>
      </c>
      <c r="R455" s="44">
        <v>2058.04</v>
      </c>
      <c r="S455" s="44">
        <v>2004.26</v>
      </c>
      <c r="T455" s="44">
        <v>1994.86</v>
      </c>
      <c r="U455" s="44">
        <v>2014.3</v>
      </c>
      <c r="V455" s="44">
        <v>2013.9</v>
      </c>
      <c r="W455" s="44">
        <v>2022.59</v>
      </c>
      <c r="X455" s="44">
        <v>1871.54</v>
      </c>
      <c r="Y455" s="44">
        <v>1753.88</v>
      </c>
      <c r="Z455" s="44">
        <v>1520.34</v>
      </c>
      <c r="AA455" s="44">
        <v>1439.15</v>
      </c>
    </row>
    <row r="456" spans="1:27" ht="12.75" hidden="1" customHeight="1" outlineLevel="1" x14ac:dyDescent="0.3">
      <c r="A456" s="99" t="s">
        <v>2721</v>
      </c>
      <c r="B456" s="63" t="s">
        <v>90</v>
      </c>
      <c r="C456" s="43" t="s">
        <v>79</v>
      </c>
      <c r="D456" s="44">
        <v>434.18</v>
      </c>
      <c r="E456" s="44">
        <f>$D$456</f>
        <v>434.18</v>
      </c>
      <c r="F456" s="44">
        <f t="shared" ref="F456:AA456" si="262">$D$456</f>
        <v>434.18</v>
      </c>
      <c r="G456" s="44">
        <f t="shared" si="262"/>
        <v>434.18</v>
      </c>
      <c r="H456" s="44">
        <f t="shared" si="262"/>
        <v>434.18</v>
      </c>
      <c r="I456" s="44">
        <f t="shared" si="262"/>
        <v>434.18</v>
      </c>
      <c r="J456" s="44">
        <f t="shared" si="262"/>
        <v>434.18</v>
      </c>
      <c r="K456" s="44">
        <f t="shared" si="262"/>
        <v>434.18</v>
      </c>
      <c r="L456" s="44">
        <f t="shared" si="262"/>
        <v>434.18</v>
      </c>
      <c r="M456" s="44">
        <f t="shared" si="262"/>
        <v>434.18</v>
      </c>
      <c r="N456" s="44">
        <f t="shared" si="262"/>
        <v>434.18</v>
      </c>
      <c r="O456" s="44">
        <f t="shared" si="262"/>
        <v>434.18</v>
      </c>
      <c r="P456" s="44">
        <f t="shared" si="262"/>
        <v>434.18</v>
      </c>
      <c r="Q456" s="44">
        <f t="shared" si="262"/>
        <v>434.18</v>
      </c>
      <c r="R456" s="44">
        <f t="shared" si="262"/>
        <v>434.18</v>
      </c>
      <c r="S456" s="44">
        <f t="shared" si="262"/>
        <v>434.18</v>
      </c>
      <c r="T456" s="44">
        <f t="shared" si="262"/>
        <v>434.18</v>
      </c>
      <c r="U456" s="44">
        <f t="shared" si="262"/>
        <v>434.18</v>
      </c>
      <c r="V456" s="44">
        <f t="shared" si="262"/>
        <v>434.18</v>
      </c>
      <c r="W456" s="44">
        <f t="shared" si="262"/>
        <v>434.18</v>
      </c>
      <c r="X456" s="44">
        <f t="shared" si="262"/>
        <v>434.18</v>
      </c>
      <c r="Y456" s="44">
        <f t="shared" si="262"/>
        <v>434.18</v>
      </c>
      <c r="Z456" s="44">
        <f t="shared" si="262"/>
        <v>434.18</v>
      </c>
      <c r="AA456" s="44">
        <f t="shared" si="262"/>
        <v>434.18</v>
      </c>
    </row>
    <row r="457" spans="1:27" ht="12.75" hidden="1" customHeight="1" outlineLevel="1" x14ac:dyDescent="0.3">
      <c r="A457" s="99" t="s">
        <v>2722</v>
      </c>
      <c r="B457" s="63" t="s">
        <v>83</v>
      </c>
      <c r="C457" s="43" t="s">
        <v>79</v>
      </c>
      <c r="D457" s="44">
        <v>4.8</v>
      </c>
      <c r="E457" s="44">
        <v>4.8</v>
      </c>
      <c r="F457" s="44">
        <v>4.8</v>
      </c>
      <c r="G457" s="44">
        <v>4.8</v>
      </c>
      <c r="H457" s="44">
        <v>4.8</v>
      </c>
      <c r="I457" s="44">
        <v>4.8</v>
      </c>
      <c r="J457" s="44">
        <v>4.8</v>
      </c>
      <c r="K457" s="44">
        <v>4.8</v>
      </c>
      <c r="L457" s="44">
        <v>4.8</v>
      </c>
      <c r="M457" s="44">
        <v>4.8</v>
      </c>
      <c r="N457" s="44">
        <v>4.8</v>
      </c>
      <c r="O457" s="44">
        <v>4.8</v>
      </c>
      <c r="P457" s="44">
        <v>4.8</v>
      </c>
      <c r="Q457" s="44">
        <v>4.8</v>
      </c>
      <c r="R457" s="44">
        <v>4.8</v>
      </c>
      <c r="S457" s="44">
        <v>4.8</v>
      </c>
      <c r="T457" s="44">
        <v>4.8</v>
      </c>
      <c r="U457" s="44">
        <v>4.8</v>
      </c>
      <c r="V457" s="44">
        <v>4.8</v>
      </c>
      <c r="W457" s="44">
        <v>4.8</v>
      </c>
      <c r="X457" s="44">
        <v>4.8</v>
      </c>
      <c r="Y457" s="44">
        <v>4.8</v>
      </c>
      <c r="Z457" s="44">
        <v>4.8</v>
      </c>
      <c r="AA457" s="44">
        <v>4.8</v>
      </c>
    </row>
    <row r="458" spans="1:27" ht="12.75" hidden="1" customHeight="1" outlineLevel="1" x14ac:dyDescent="0.3">
      <c r="A458" s="99" t="s">
        <v>2723</v>
      </c>
      <c r="B458" s="63" t="s">
        <v>81</v>
      </c>
      <c r="C458" s="43" t="s">
        <v>79</v>
      </c>
      <c r="D458" s="44">
        <f>$D$11</f>
        <v>216.36</v>
      </c>
      <c r="E458" s="44">
        <f t="shared" ref="E458:AA458" si="263">$D$11</f>
        <v>216.36</v>
      </c>
      <c r="F458" s="44">
        <f t="shared" si="263"/>
        <v>216.36</v>
      </c>
      <c r="G458" s="44">
        <f t="shared" si="263"/>
        <v>216.36</v>
      </c>
      <c r="H458" s="44">
        <f t="shared" si="263"/>
        <v>216.36</v>
      </c>
      <c r="I458" s="44">
        <f t="shared" si="263"/>
        <v>216.36</v>
      </c>
      <c r="J458" s="44">
        <f t="shared" si="263"/>
        <v>216.36</v>
      </c>
      <c r="K458" s="44">
        <f t="shared" si="263"/>
        <v>216.36</v>
      </c>
      <c r="L458" s="44">
        <f t="shared" si="263"/>
        <v>216.36</v>
      </c>
      <c r="M458" s="44">
        <f t="shared" si="263"/>
        <v>216.36</v>
      </c>
      <c r="N458" s="44">
        <f t="shared" si="263"/>
        <v>216.36</v>
      </c>
      <c r="O458" s="44">
        <f t="shared" si="263"/>
        <v>216.36</v>
      </c>
      <c r="P458" s="44">
        <f t="shared" si="263"/>
        <v>216.36</v>
      </c>
      <c r="Q458" s="44">
        <f t="shared" si="263"/>
        <v>216.36</v>
      </c>
      <c r="R458" s="44">
        <f t="shared" si="263"/>
        <v>216.36</v>
      </c>
      <c r="S458" s="44">
        <f t="shared" si="263"/>
        <v>216.36</v>
      </c>
      <c r="T458" s="44">
        <f t="shared" si="263"/>
        <v>216.36</v>
      </c>
      <c r="U458" s="44">
        <f t="shared" si="263"/>
        <v>216.36</v>
      </c>
      <c r="V458" s="44">
        <f t="shared" si="263"/>
        <v>216.36</v>
      </c>
      <c r="W458" s="44">
        <f t="shared" si="263"/>
        <v>216.36</v>
      </c>
      <c r="X458" s="44">
        <f t="shared" si="263"/>
        <v>216.36</v>
      </c>
      <c r="Y458" s="44">
        <f t="shared" si="263"/>
        <v>216.36</v>
      </c>
      <c r="Z458" s="44">
        <f t="shared" si="263"/>
        <v>216.36</v>
      </c>
      <c r="AA458" s="44">
        <f t="shared" si="263"/>
        <v>216.36</v>
      </c>
    </row>
    <row r="459" spans="1:27" ht="13.8" collapsed="1" x14ac:dyDescent="0.3">
      <c r="A459" s="98" t="s">
        <v>2724</v>
      </c>
      <c r="B459" s="28" t="str">
        <f>"02"&amp;"."&amp;$B$753&amp;"."&amp;$B$754</f>
        <v>02.02.2024</v>
      </c>
      <c r="C459" s="90" t="s">
        <v>76</v>
      </c>
      <c r="D459" s="91">
        <f>ROUND(((D460+D461+D463+D462)/1000),5)</f>
        <v>1.9559</v>
      </c>
      <c r="E459" s="91">
        <f>ROUND(((E460+E461+E463+E462)/1000),5)</f>
        <v>1.87999</v>
      </c>
      <c r="F459" s="91">
        <f>ROUND(((F460+F461+F463+F462)/1000),5)</f>
        <v>1.8412200000000001</v>
      </c>
      <c r="G459" s="91">
        <f t="shared" ref="G459:AA459" si="264">ROUND(((G460+G461+G463+G462)/1000),5)</f>
        <v>1.83958</v>
      </c>
      <c r="H459" s="91">
        <f t="shared" si="264"/>
        <v>1.8734900000000001</v>
      </c>
      <c r="I459" s="91">
        <f t="shared" si="264"/>
        <v>1.9801500000000001</v>
      </c>
      <c r="J459" s="91">
        <f t="shared" si="264"/>
        <v>2.1386500000000002</v>
      </c>
      <c r="K459" s="91">
        <f t="shared" si="264"/>
        <v>2.4411999999999998</v>
      </c>
      <c r="L459" s="91">
        <f t="shared" si="264"/>
        <v>2.5958299999999999</v>
      </c>
      <c r="M459" s="91">
        <f t="shared" si="264"/>
        <v>2.6304599999999998</v>
      </c>
      <c r="N459" s="91">
        <f t="shared" si="264"/>
        <v>2.6735099999999998</v>
      </c>
      <c r="O459" s="91">
        <f t="shared" si="264"/>
        <v>2.6785199999999998</v>
      </c>
      <c r="P459" s="91">
        <f t="shared" si="264"/>
        <v>2.6613199999999999</v>
      </c>
      <c r="Q459" s="91">
        <f t="shared" si="264"/>
        <v>2.66899</v>
      </c>
      <c r="R459" s="91">
        <f t="shared" si="264"/>
        <v>2.6576499999999998</v>
      </c>
      <c r="S459" s="91">
        <f t="shared" si="264"/>
        <v>2.5941399999999999</v>
      </c>
      <c r="T459" s="91">
        <f t="shared" si="264"/>
        <v>2.5619499999999999</v>
      </c>
      <c r="U459" s="91">
        <f t="shared" si="264"/>
        <v>2.5945399999999998</v>
      </c>
      <c r="V459" s="91">
        <f t="shared" si="264"/>
        <v>2.6047199999999999</v>
      </c>
      <c r="W459" s="91">
        <f t="shared" si="264"/>
        <v>2.6334499999999998</v>
      </c>
      <c r="X459" s="91">
        <f t="shared" si="264"/>
        <v>2.5050300000000001</v>
      </c>
      <c r="Y459" s="91">
        <f t="shared" si="264"/>
        <v>2.3915099999999998</v>
      </c>
      <c r="Z459" s="91">
        <f t="shared" si="264"/>
        <v>2.2143799999999998</v>
      </c>
      <c r="AA459" s="91">
        <f t="shared" si="264"/>
        <v>2.1246100000000001</v>
      </c>
    </row>
    <row r="460" spans="1:27" ht="12.75" hidden="1" customHeight="1" outlineLevel="1" x14ac:dyDescent="0.3">
      <c r="A460" s="99" t="s">
        <v>2725</v>
      </c>
      <c r="B460" s="63" t="s">
        <v>238</v>
      </c>
      <c r="C460" s="43" t="s">
        <v>79</v>
      </c>
      <c r="D460" s="44">
        <v>1300.56</v>
      </c>
      <c r="E460" s="44">
        <v>1224.6500000000001</v>
      </c>
      <c r="F460" s="44">
        <v>1185.8800000000001</v>
      </c>
      <c r="G460" s="44">
        <v>1184.24</v>
      </c>
      <c r="H460" s="44">
        <v>1218.1500000000001</v>
      </c>
      <c r="I460" s="44">
        <v>1324.81</v>
      </c>
      <c r="J460" s="44">
        <v>1483.31</v>
      </c>
      <c r="K460" s="44">
        <v>1785.86</v>
      </c>
      <c r="L460" s="44">
        <v>1940.49</v>
      </c>
      <c r="M460" s="44">
        <v>1975.12</v>
      </c>
      <c r="N460" s="44">
        <v>2018.17</v>
      </c>
      <c r="O460" s="44">
        <v>2023.18</v>
      </c>
      <c r="P460" s="44">
        <v>2005.98</v>
      </c>
      <c r="Q460" s="44">
        <v>2013.65</v>
      </c>
      <c r="R460" s="44">
        <v>2002.31</v>
      </c>
      <c r="S460" s="44">
        <v>1938.8</v>
      </c>
      <c r="T460" s="44">
        <v>1906.61</v>
      </c>
      <c r="U460" s="44">
        <v>1939.2</v>
      </c>
      <c r="V460" s="44">
        <v>1949.38</v>
      </c>
      <c r="W460" s="44">
        <v>1978.11</v>
      </c>
      <c r="X460" s="44">
        <v>1849.69</v>
      </c>
      <c r="Y460" s="44">
        <v>1736.17</v>
      </c>
      <c r="Z460" s="44">
        <v>1559.04</v>
      </c>
      <c r="AA460" s="44">
        <v>1469.27</v>
      </c>
    </row>
    <row r="461" spans="1:27" ht="12.75" hidden="1" customHeight="1" outlineLevel="1" x14ac:dyDescent="0.3">
      <c r="A461" s="99" t="s">
        <v>2726</v>
      </c>
      <c r="B461" s="63" t="s">
        <v>90</v>
      </c>
      <c r="C461" s="43" t="s">
        <v>79</v>
      </c>
      <c r="D461" s="44">
        <f>$D$456</f>
        <v>434.18</v>
      </c>
      <c r="E461" s="44">
        <f t="shared" ref="E461:AA461" si="265">$D$456</f>
        <v>434.18</v>
      </c>
      <c r="F461" s="44">
        <f t="shared" si="265"/>
        <v>434.18</v>
      </c>
      <c r="G461" s="44">
        <f t="shared" si="265"/>
        <v>434.18</v>
      </c>
      <c r="H461" s="44">
        <f t="shared" si="265"/>
        <v>434.18</v>
      </c>
      <c r="I461" s="44">
        <f t="shared" si="265"/>
        <v>434.18</v>
      </c>
      <c r="J461" s="44">
        <f t="shared" si="265"/>
        <v>434.18</v>
      </c>
      <c r="K461" s="44">
        <f t="shared" si="265"/>
        <v>434.18</v>
      </c>
      <c r="L461" s="44">
        <f t="shared" si="265"/>
        <v>434.18</v>
      </c>
      <c r="M461" s="44">
        <f t="shared" si="265"/>
        <v>434.18</v>
      </c>
      <c r="N461" s="44">
        <f t="shared" si="265"/>
        <v>434.18</v>
      </c>
      <c r="O461" s="44">
        <f t="shared" si="265"/>
        <v>434.18</v>
      </c>
      <c r="P461" s="44">
        <f t="shared" si="265"/>
        <v>434.18</v>
      </c>
      <c r="Q461" s="44">
        <f t="shared" si="265"/>
        <v>434.18</v>
      </c>
      <c r="R461" s="44">
        <f t="shared" si="265"/>
        <v>434.18</v>
      </c>
      <c r="S461" s="44">
        <f t="shared" si="265"/>
        <v>434.18</v>
      </c>
      <c r="T461" s="44">
        <f t="shared" si="265"/>
        <v>434.18</v>
      </c>
      <c r="U461" s="44">
        <f t="shared" si="265"/>
        <v>434.18</v>
      </c>
      <c r="V461" s="44">
        <f t="shared" si="265"/>
        <v>434.18</v>
      </c>
      <c r="W461" s="44">
        <f t="shared" si="265"/>
        <v>434.18</v>
      </c>
      <c r="X461" s="44">
        <f t="shared" si="265"/>
        <v>434.18</v>
      </c>
      <c r="Y461" s="44">
        <f t="shared" si="265"/>
        <v>434.18</v>
      </c>
      <c r="Z461" s="44">
        <f t="shared" si="265"/>
        <v>434.18</v>
      </c>
      <c r="AA461" s="44">
        <f t="shared" si="265"/>
        <v>434.18</v>
      </c>
    </row>
    <row r="462" spans="1:27" ht="12.75" hidden="1" customHeight="1" outlineLevel="1" x14ac:dyDescent="0.3">
      <c r="A462" s="99" t="s">
        <v>2727</v>
      </c>
      <c r="B462" s="63" t="s">
        <v>83</v>
      </c>
      <c r="C462" s="43" t="s">
        <v>79</v>
      </c>
      <c r="D462" s="44">
        <v>4.8</v>
      </c>
      <c r="E462" s="44">
        <v>4.8</v>
      </c>
      <c r="F462" s="44">
        <v>4.8</v>
      </c>
      <c r="G462" s="44">
        <v>4.8</v>
      </c>
      <c r="H462" s="44">
        <v>4.8</v>
      </c>
      <c r="I462" s="44">
        <v>4.8</v>
      </c>
      <c r="J462" s="44">
        <v>4.8</v>
      </c>
      <c r="K462" s="44">
        <v>4.8</v>
      </c>
      <c r="L462" s="44">
        <v>4.8</v>
      </c>
      <c r="M462" s="44">
        <v>4.8</v>
      </c>
      <c r="N462" s="44">
        <v>4.8</v>
      </c>
      <c r="O462" s="44">
        <v>4.8</v>
      </c>
      <c r="P462" s="44">
        <v>4.8</v>
      </c>
      <c r="Q462" s="44">
        <v>4.8</v>
      </c>
      <c r="R462" s="44">
        <v>4.8</v>
      </c>
      <c r="S462" s="44">
        <v>4.8</v>
      </c>
      <c r="T462" s="44">
        <v>4.8</v>
      </c>
      <c r="U462" s="44">
        <v>4.8</v>
      </c>
      <c r="V462" s="44">
        <v>4.8</v>
      </c>
      <c r="W462" s="44">
        <v>4.8</v>
      </c>
      <c r="X462" s="44">
        <v>4.8</v>
      </c>
      <c r="Y462" s="44">
        <v>4.8</v>
      </c>
      <c r="Z462" s="44">
        <v>4.8</v>
      </c>
      <c r="AA462" s="44">
        <v>4.8</v>
      </c>
    </row>
    <row r="463" spans="1:27" ht="12.75" hidden="1" customHeight="1" outlineLevel="1" x14ac:dyDescent="0.3">
      <c r="A463" s="99" t="s">
        <v>2728</v>
      </c>
      <c r="B463" s="63" t="s">
        <v>81</v>
      </c>
      <c r="C463" s="43" t="s">
        <v>79</v>
      </c>
      <c r="D463" s="44">
        <f>$D$11</f>
        <v>216.36</v>
      </c>
      <c r="E463" s="44">
        <f t="shared" ref="E463:AA463" si="266">$D$11</f>
        <v>216.36</v>
      </c>
      <c r="F463" s="44">
        <f t="shared" si="266"/>
        <v>216.36</v>
      </c>
      <c r="G463" s="44">
        <f t="shared" si="266"/>
        <v>216.36</v>
      </c>
      <c r="H463" s="44">
        <f t="shared" si="266"/>
        <v>216.36</v>
      </c>
      <c r="I463" s="44">
        <f t="shared" si="266"/>
        <v>216.36</v>
      </c>
      <c r="J463" s="44">
        <f t="shared" si="266"/>
        <v>216.36</v>
      </c>
      <c r="K463" s="44">
        <f t="shared" si="266"/>
        <v>216.36</v>
      </c>
      <c r="L463" s="44">
        <f t="shared" si="266"/>
        <v>216.36</v>
      </c>
      <c r="M463" s="44">
        <f t="shared" si="266"/>
        <v>216.36</v>
      </c>
      <c r="N463" s="44">
        <f t="shared" si="266"/>
        <v>216.36</v>
      </c>
      <c r="O463" s="44">
        <f t="shared" si="266"/>
        <v>216.36</v>
      </c>
      <c r="P463" s="44">
        <f t="shared" si="266"/>
        <v>216.36</v>
      </c>
      <c r="Q463" s="44">
        <f t="shared" si="266"/>
        <v>216.36</v>
      </c>
      <c r="R463" s="44">
        <f t="shared" si="266"/>
        <v>216.36</v>
      </c>
      <c r="S463" s="44">
        <f t="shared" si="266"/>
        <v>216.36</v>
      </c>
      <c r="T463" s="44">
        <f t="shared" si="266"/>
        <v>216.36</v>
      </c>
      <c r="U463" s="44">
        <f t="shared" si="266"/>
        <v>216.36</v>
      </c>
      <c r="V463" s="44">
        <f t="shared" si="266"/>
        <v>216.36</v>
      </c>
      <c r="W463" s="44">
        <f t="shared" si="266"/>
        <v>216.36</v>
      </c>
      <c r="X463" s="44">
        <f t="shared" si="266"/>
        <v>216.36</v>
      </c>
      <c r="Y463" s="44">
        <f t="shared" si="266"/>
        <v>216.36</v>
      </c>
      <c r="Z463" s="44">
        <f t="shared" si="266"/>
        <v>216.36</v>
      </c>
      <c r="AA463" s="44">
        <f t="shared" si="266"/>
        <v>216.36</v>
      </c>
    </row>
    <row r="464" spans="1:27" ht="13.8" collapsed="1" x14ac:dyDescent="0.3">
      <c r="A464" s="98" t="s">
        <v>2729</v>
      </c>
      <c r="B464" s="28" t="str">
        <f>"03"&amp;"."&amp;$B$753&amp;"."&amp;$B$754</f>
        <v>03.02.2024</v>
      </c>
      <c r="C464" s="90" t="s">
        <v>76</v>
      </c>
      <c r="D464" s="91">
        <f>ROUND(((D465+D466+D468+D467)/1000),5)</f>
        <v>2.1280700000000001</v>
      </c>
      <c r="E464" s="91">
        <f>ROUND(((E465+E466+E468+E467)/1000),5)</f>
        <v>2.0076700000000001</v>
      </c>
      <c r="F464" s="91">
        <f>ROUND(((F465+F466+F468+F467)/1000),5)</f>
        <v>1.9213100000000001</v>
      </c>
      <c r="G464" s="91">
        <f t="shared" ref="G464:AA464" si="267">ROUND(((G465+G466+G468+G467)/1000),5)</f>
        <v>1.9079600000000001</v>
      </c>
      <c r="H464" s="91">
        <f t="shared" si="267"/>
        <v>1.9277899999999999</v>
      </c>
      <c r="I464" s="91">
        <f t="shared" si="267"/>
        <v>1.9660299999999999</v>
      </c>
      <c r="J464" s="91">
        <f t="shared" si="267"/>
        <v>2.0710500000000001</v>
      </c>
      <c r="K464" s="91">
        <f t="shared" si="267"/>
        <v>2.1456499999999998</v>
      </c>
      <c r="L464" s="91">
        <f t="shared" si="267"/>
        <v>2.4032200000000001</v>
      </c>
      <c r="M464" s="91">
        <f t="shared" si="267"/>
        <v>2.5194700000000001</v>
      </c>
      <c r="N464" s="91">
        <f t="shared" si="267"/>
        <v>2.5793300000000001</v>
      </c>
      <c r="O464" s="91">
        <f t="shared" si="267"/>
        <v>2.59321</v>
      </c>
      <c r="P464" s="91">
        <f t="shared" si="267"/>
        <v>2.58711</v>
      </c>
      <c r="Q464" s="91">
        <f t="shared" si="267"/>
        <v>2.5890499999999999</v>
      </c>
      <c r="R464" s="91">
        <f t="shared" si="267"/>
        <v>2.5457200000000002</v>
      </c>
      <c r="S464" s="91">
        <f t="shared" si="267"/>
        <v>2.5367500000000001</v>
      </c>
      <c r="T464" s="91">
        <f t="shared" si="267"/>
        <v>2.55179</v>
      </c>
      <c r="U464" s="91">
        <f t="shared" si="267"/>
        <v>2.5931000000000002</v>
      </c>
      <c r="V464" s="91">
        <f t="shared" si="267"/>
        <v>2.5881500000000002</v>
      </c>
      <c r="W464" s="91">
        <f t="shared" si="267"/>
        <v>2.5676199999999998</v>
      </c>
      <c r="X464" s="91">
        <f t="shared" si="267"/>
        <v>2.5146899999999999</v>
      </c>
      <c r="Y464" s="91">
        <f t="shared" si="267"/>
        <v>2.4180899999999999</v>
      </c>
      <c r="Z464" s="91">
        <f t="shared" si="267"/>
        <v>2.21041</v>
      </c>
      <c r="AA464" s="91">
        <f t="shared" si="267"/>
        <v>2.1171000000000002</v>
      </c>
    </row>
    <row r="465" spans="1:27" ht="12.75" hidden="1" customHeight="1" outlineLevel="1" x14ac:dyDescent="0.3">
      <c r="A465" s="99" t="s">
        <v>2730</v>
      </c>
      <c r="B465" s="63" t="s">
        <v>238</v>
      </c>
      <c r="C465" s="43" t="s">
        <v>79</v>
      </c>
      <c r="D465" s="44">
        <v>1472.73</v>
      </c>
      <c r="E465" s="44">
        <v>1352.33</v>
      </c>
      <c r="F465" s="44">
        <v>1265.97</v>
      </c>
      <c r="G465" s="44">
        <v>1252.6199999999999</v>
      </c>
      <c r="H465" s="44">
        <v>1272.45</v>
      </c>
      <c r="I465" s="44">
        <v>1310.69</v>
      </c>
      <c r="J465" s="44">
        <v>1415.71</v>
      </c>
      <c r="K465" s="44">
        <v>1490.31</v>
      </c>
      <c r="L465" s="44">
        <v>1747.88</v>
      </c>
      <c r="M465" s="44">
        <v>1864.13</v>
      </c>
      <c r="N465" s="44">
        <v>1923.99</v>
      </c>
      <c r="O465" s="44">
        <v>1937.87</v>
      </c>
      <c r="P465" s="44">
        <v>1931.77</v>
      </c>
      <c r="Q465" s="44">
        <v>1933.71</v>
      </c>
      <c r="R465" s="44">
        <v>1890.38</v>
      </c>
      <c r="S465" s="44">
        <v>1881.41</v>
      </c>
      <c r="T465" s="44">
        <v>1896.45</v>
      </c>
      <c r="U465" s="44">
        <v>1937.76</v>
      </c>
      <c r="V465" s="44">
        <v>1932.81</v>
      </c>
      <c r="W465" s="44">
        <v>1912.28</v>
      </c>
      <c r="X465" s="44">
        <v>1859.35</v>
      </c>
      <c r="Y465" s="44">
        <v>1762.75</v>
      </c>
      <c r="Z465" s="44">
        <v>1555.07</v>
      </c>
      <c r="AA465" s="44">
        <v>1461.76</v>
      </c>
    </row>
    <row r="466" spans="1:27" ht="12.75" hidden="1" customHeight="1" outlineLevel="1" x14ac:dyDescent="0.3">
      <c r="A466" s="99" t="s">
        <v>2731</v>
      </c>
      <c r="B466" s="63" t="s">
        <v>90</v>
      </c>
      <c r="C466" s="43" t="s">
        <v>79</v>
      </c>
      <c r="D466" s="44">
        <f>$D$456</f>
        <v>434.18</v>
      </c>
      <c r="E466" s="44">
        <f t="shared" ref="E466:AA466" si="268">$D$456</f>
        <v>434.18</v>
      </c>
      <c r="F466" s="44">
        <f t="shared" si="268"/>
        <v>434.18</v>
      </c>
      <c r="G466" s="44">
        <f t="shared" si="268"/>
        <v>434.18</v>
      </c>
      <c r="H466" s="44">
        <f t="shared" si="268"/>
        <v>434.18</v>
      </c>
      <c r="I466" s="44">
        <f t="shared" si="268"/>
        <v>434.18</v>
      </c>
      <c r="J466" s="44">
        <f t="shared" si="268"/>
        <v>434.18</v>
      </c>
      <c r="K466" s="44">
        <f t="shared" si="268"/>
        <v>434.18</v>
      </c>
      <c r="L466" s="44">
        <f t="shared" si="268"/>
        <v>434.18</v>
      </c>
      <c r="M466" s="44">
        <f t="shared" si="268"/>
        <v>434.18</v>
      </c>
      <c r="N466" s="44">
        <f t="shared" si="268"/>
        <v>434.18</v>
      </c>
      <c r="O466" s="44">
        <f t="shared" si="268"/>
        <v>434.18</v>
      </c>
      <c r="P466" s="44">
        <f t="shared" si="268"/>
        <v>434.18</v>
      </c>
      <c r="Q466" s="44">
        <f t="shared" si="268"/>
        <v>434.18</v>
      </c>
      <c r="R466" s="44">
        <f t="shared" si="268"/>
        <v>434.18</v>
      </c>
      <c r="S466" s="44">
        <f t="shared" si="268"/>
        <v>434.18</v>
      </c>
      <c r="T466" s="44">
        <f t="shared" si="268"/>
        <v>434.18</v>
      </c>
      <c r="U466" s="44">
        <f t="shared" si="268"/>
        <v>434.18</v>
      </c>
      <c r="V466" s="44">
        <f t="shared" si="268"/>
        <v>434.18</v>
      </c>
      <c r="W466" s="44">
        <f t="shared" si="268"/>
        <v>434.18</v>
      </c>
      <c r="X466" s="44">
        <f t="shared" si="268"/>
        <v>434.18</v>
      </c>
      <c r="Y466" s="44">
        <f t="shared" si="268"/>
        <v>434.18</v>
      </c>
      <c r="Z466" s="44">
        <f t="shared" si="268"/>
        <v>434.18</v>
      </c>
      <c r="AA466" s="44">
        <f t="shared" si="268"/>
        <v>434.18</v>
      </c>
    </row>
    <row r="467" spans="1:27" ht="12.75" hidden="1" customHeight="1" outlineLevel="1" x14ac:dyDescent="0.3">
      <c r="A467" s="99" t="s">
        <v>2732</v>
      </c>
      <c r="B467" s="63" t="s">
        <v>83</v>
      </c>
      <c r="C467" s="43" t="s">
        <v>79</v>
      </c>
      <c r="D467" s="44">
        <v>4.8</v>
      </c>
      <c r="E467" s="44">
        <v>4.8</v>
      </c>
      <c r="F467" s="44">
        <v>4.8</v>
      </c>
      <c r="G467" s="44">
        <v>4.8</v>
      </c>
      <c r="H467" s="44">
        <v>4.8</v>
      </c>
      <c r="I467" s="44">
        <v>4.8</v>
      </c>
      <c r="J467" s="44">
        <v>4.8</v>
      </c>
      <c r="K467" s="44">
        <v>4.8</v>
      </c>
      <c r="L467" s="44">
        <v>4.8</v>
      </c>
      <c r="M467" s="44">
        <v>4.8</v>
      </c>
      <c r="N467" s="44">
        <v>4.8</v>
      </c>
      <c r="O467" s="44">
        <v>4.8</v>
      </c>
      <c r="P467" s="44">
        <v>4.8</v>
      </c>
      <c r="Q467" s="44">
        <v>4.8</v>
      </c>
      <c r="R467" s="44">
        <v>4.8</v>
      </c>
      <c r="S467" s="44">
        <v>4.8</v>
      </c>
      <c r="T467" s="44">
        <v>4.8</v>
      </c>
      <c r="U467" s="44">
        <v>4.8</v>
      </c>
      <c r="V467" s="44">
        <v>4.8</v>
      </c>
      <c r="W467" s="44">
        <v>4.8</v>
      </c>
      <c r="X467" s="44">
        <v>4.8</v>
      </c>
      <c r="Y467" s="44">
        <v>4.8</v>
      </c>
      <c r="Z467" s="44">
        <v>4.8</v>
      </c>
      <c r="AA467" s="44">
        <v>4.8</v>
      </c>
    </row>
    <row r="468" spans="1:27" ht="12.75" hidden="1" customHeight="1" outlineLevel="1" x14ac:dyDescent="0.3">
      <c r="A468" s="99" t="s">
        <v>2733</v>
      </c>
      <c r="B468" s="63" t="s">
        <v>81</v>
      </c>
      <c r="C468" s="43" t="s">
        <v>79</v>
      </c>
      <c r="D468" s="44">
        <f>$D$11</f>
        <v>216.36</v>
      </c>
      <c r="E468" s="44">
        <f t="shared" ref="E468:AA468" si="269">$D$11</f>
        <v>216.36</v>
      </c>
      <c r="F468" s="44">
        <f t="shared" si="269"/>
        <v>216.36</v>
      </c>
      <c r="G468" s="44">
        <f t="shared" si="269"/>
        <v>216.36</v>
      </c>
      <c r="H468" s="44">
        <f t="shared" si="269"/>
        <v>216.36</v>
      </c>
      <c r="I468" s="44">
        <f t="shared" si="269"/>
        <v>216.36</v>
      </c>
      <c r="J468" s="44">
        <f t="shared" si="269"/>
        <v>216.36</v>
      </c>
      <c r="K468" s="44">
        <f t="shared" si="269"/>
        <v>216.36</v>
      </c>
      <c r="L468" s="44">
        <f t="shared" si="269"/>
        <v>216.36</v>
      </c>
      <c r="M468" s="44">
        <f t="shared" si="269"/>
        <v>216.36</v>
      </c>
      <c r="N468" s="44">
        <f t="shared" si="269"/>
        <v>216.36</v>
      </c>
      <c r="O468" s="44">
        <f t="shared" si="269"/>
        <v>216.36</v>
      </c>
      <c r="P468" s="44">
        <f t="shared" si="269"/>
        <v>216.36</v>
      </c>
      <c r="Q468" s="44">
        <f t="shared" si="269"/>
        <v>216.36</v>
      </c>
      <c r="R468" s="44">
        <f t="shared" si="269"/>
        <v>216.36</v>
      </c>
      <c r="S468" s="44">
        <f t="shared" si="269"/>
        <v>216.36</v>
      </c>
      <c r="T468" s="44">
        <f t="shared" si="269"/>
        <v>216.36</v>
      </c>
      <c r="U468" s="44">
        <f t="shared" si="269"/>
        <v>216.36</v>
      </c>
      <c r="V468" s="44">
        <f t="shared" si="269"/>
        <v>216.36</v>
      </c>
      <c r="W468" s="44">
        <f t="shared" si="269"/>
        <v>216.36</v>
      </c>
      <c r="X468" s="44">
        <f t="shared" si="269"/>
        <v>216.36</v>
      </c>
      <c r="Y468" s="44">
        <f t="shared" si="269"/>
        <v>216.36</v>
      </c>
      <c r="Z468" s="44">
        <f t="shared" si="269"/>
        <v>216.36</v>
      </c>
      <c r="AA468" s="44">
        <f t="shared" si="269"/>
        <v>216.36</v>
      </c>
    </row>
    <row r="469" spans="1:27" ht="13.8" collapsed="1" x14ac:dyDescent="0.3">
      <c r="A469" s="98" t="s">
        <v>2734</v>
      </c>
      <c r="B469" s="28" t="str">
        <f>"04"&amp;"."&amp;$B$753&amp;"."&amp;$B$754</f>
        <v>04.02.2024</v>
      </c>
      <c r="C469" s="90" t="s">
        <v>76</v>
      </c>
      <c r="D469" s="91">
        <f>ROUND(((D470+D471+D473+D472)/1000),5)</f>
        <v>2.0539299999999998</v>
      </c>
      <c r="E469" s="91">
        <f>ROUND(((E470+E471+E473+E472)/1000),5)</f>
        <v>1.8953500000000001</v>
      </c>
      <c r="F469" s="91">
        <f>ROUND(((F470+F471+F473+F472)/1000),5)</f>
        <v>1.8449</v>
      </c>
      <c r="G469" s="91">
        <f t="shared" ref="G469:AA469" si="270">ROUND(((G470+G471+G473+G472)/1000),5)</f>
        <v>1.8365899999999999</v>
      </c>
      <c r="H469" s="91">
        <f t="shared" si="270"/>
        <v>1.8417600000000001</v>
      </c>
      <c r="I469" s="91">
        <f t="shared" si="270"/>
        <v>1.85805</v>
      </c>
      <c r="J469" s="91">
        <f t="shared" si="270"/>
        <v>1.8927400000000001</v>
      </c>
      <c r="K469" s="91">
        <f t="shared" si="270"/>
        <v>2.04684</v>
      </c>
      <c r="L469" s="91">
        <f t="shared" si="270"/>
        <v>2.16181</v>
      </c>
      <c r="M469" s="91">
        <f t="shared" si="270"/>
        <v>2.3701599999999998</v>
      </c>
      <c r="N469" s="91">
        <f t="shared" si="270"/>
        <v>2.45181</v>
      </c>
      <c r="O469" s="91">
        <f t="shared" si="270"/>
        <v>2.4794</v>
      </c>
      <c r="P469" s="91">
        <f t="shared" si="270"/>
        <v>2.4847999999999999</v>
      </c>
      <c r="Q469" s="91">
        <f t="shared" si="270"/>
        <v>2.4886900000000001</v>
      </c>
      <c r="R469" s="91">
        <f t="shared" si="270"/>
        <v>2.4506700000000001</v>
      </c>
      <c r="S469" s="91">
        <f t="shared" si="270"/>
        <v>2.46231</v>
      </c>
      <c r="T469" s="91">
        <f t="shared" si="270"/>
        <v>2.4891100000000002</v>
      </c>
      <c r="U469" s="91">
        <f t="shared" si="270"/>
        <v>2.5417200000000002</v>
      </c>
      <c r="V469" s="91">
        <f t="shared" si="270"/>
        <v>2.5230600000000001</v>
      </c>
      <c r="W469" s="91">
        <f t="shared" si="270"/>
        <v>2.4878800000000001</v>
      </c>
      <c r="X469" s="91">
        <f t="shared" si="270"/>
        <v>2.48055</v>
      </c>
      <c r="Y469" s="91">
        <f t="shared" si="270"/>
        <v>2.3828999999999998</v>
      </c>
      <c r="Z469" s="91">
        <f t="shared" si="270"/>
        <v>2.1456599999999999</v>
      </c>
      <c r="AA469" s="91">
        <f t="shared" si="270"/>
        <v>2.0975899999999998</v>
      </c>
    </row>
    <row r="470" spans="1:27" ht="12.75" hidden="1" customHeight="1" outlineLevel="1" x14ac:dyDescent="0.3">
      <c r="A470" s="99" t="s">
        <v>2735</v>
      </c>
      <c r="B470" s="63" t="s">
        <v>238</v>
      </c>
      <c r="C470" s="43" t="s">
        <v>79</v>
      </c>
      <c r="D470" s="44">
        <v>1398.59</v>
      </c>
      <c r="E470" s="44">
        <v>1240.01</v>
      </c>
      <c r="F470" s="44">
        <v>1189.56</v>
      </c>
      <c r="G470" s="44">
        <v>1181.25</v>
      </c>
      <c r="H470" s="44">
        <v>1186.42</v>
      </c>
      <c r="I470" s="44">
        <v>1202.71</v>
      </c>
      <c r="J470" s="44">
        <v>1237.4000000000001</v>
      </c>
      <c r="K470" s="44">
        <v>1391.5</v>
      </c>
      <c r="L470" s="44">
        <v>1506.47</v>
      </c>
      <c r="M470" s="44">
        <v>1714.82</v>
      </c>
      <c r="N470" s="44">
        <v>1796.47</v>
      </c>
      <c r="O470" s="44">
        <v>1824.06</v>
      </c>
      <c r="P470" s="44">
        <v>1829.46</v>
      </c>
      <c r="Q470" s="44">
        <v>1833.35</v>
      </c>
      <c r="R470" s="44">
        <v>1795.33</v>
      </c>
      <c r="S470" s="44">
        <v>1806.97</v>
      </c>
      <c r="T470" s="44">
        <v>1833.77</v>
      </c>
      <c r="U470" s="44">
        <v>1886.38</v>
      </c>
      <c r="V470" s="44">
        <v>1867.72</v>
      </c>
      <c r="W470" s="44">
        <v>1832.54</v>
      </c>
      <c r="X470" s="44">
        <v>1825.21</v>
      </c>
      <c r="Y470" s="44">
        <v>1727.56</v>
      </c>
      <c r="Z470" s="44">
        <v>1490.32</v>
      </c>
      <c r="AA470" s="44">
        <v>1442.25</v>
      </c>
    </row>
    <row r="471" spans="1:27" ht="12.75" hidden="1" customHeight="1" outlineLevel="1" x14ac:dyDescent="0.3">
      <c r="A471" s="99" t="s">
        <v>2736</v>
      </c>
      <c r="B471" s="63" t="s">
        <v>90</v>
      </c>
      <c r="C471" s="43" t="s">
        <v>79</v>
      </c>
      <c r="D471" s="44">
        <f>$D$456</f>
        <v>434.18</v>
      </c>
      <c r="E471" s="44">
        <f t="shared" ref="E471:AA471" si="271">$D$456</f>
        <v>434.18</v>
      </c>
      <c r="F471" s="44">
        <f t="shared" si="271"/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3">
      <c r="A472" s="99" t="s">
        <v>2737</v>
      </c>
      <c r="B472" s="63" t="s">
        <v>83</v>
      </c>
      <c r="C472" s="43" t="s">
        <v>79</v>
      </c>
      <c r="D472" s="44">
        <v>4.8</v>
      </c>
      <c r="E472" s="44">
        <v>4.8</v>
      </c>
      <c r="F472" s="44">
        <v>4.8</v>
      </c>
      <c r="G472" s="44">
        <v>4.8</v>
      </c>
      <c r="H472" s="44">
        <v>4.8</v>
      </c>
      <c r="I472" s="44">
        <v>4.8</v>
      </c>
      <c r="J472" s="44">
        <v>4.8</v>
      </c>
      <c r="K472" s="44">
        <v>4.8</v>
      </c>
      <c r="L472" s="44">
        <v>4.8</v>
      </c>
      <c r="M472" s="44">
        <v>4.8</v>
      </c>
      <c r="N472" s="44">
        <v>4.8</v>
      </c>
      <c r="O472" s="44">
        <v>4.8</v>
      </c>
      <c r="P472" s="44">
        <v>4.8</v>
      </c>
      <c r="Q472" s="44">
        <v>4.8</v>
      </c>
      <c r="R472" s="44">
        <v>4.8</v>
      </c>
      <c r="S472" s="44">
        <v>4.8</v>
      </c>
      <c r="T472" s="44">
        <v>4.8</v>
      </c>
      <c r="U472" s="44">
        <v>4.8</v>
      </c>
      <c r="V472" s="44">
        <v>4.8</v>
      </c>
      <c r="W472" s="44">
        <v>4.8</v>
      </c>
      <c r="X472" s="44">
        <v>4.8</v>
      </c>
      <c r="Y472" s="44">
        <v>4.8</v>
      </c>
      <c r="Z472" s="44">
        <v>4.8</v>
      </c>
      <c r="AA472" s="44">
        <v>4.8</v>
      </c>
    </row>
    <row r="473" spans="1:27" ht="12.75" hidden="1" customHeight="1" outlineLevel="1" x14ac:dyDescent="0.3">
      <c r="A473" s="99" t="s">
        <v>2738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ht="13.8" collapsed="1" x14ac:dyDescent="0.3">
      <c r="A474" s="98" t="s">
        <v>2739</v>
      </c>
      <c r="B474" s="28" t="str">
        <f>"05"&amp;"."&amp;$B$753&amp;"."&amp;$B$754</f>
        <v>05.02.2024</v>
      </c>
      <c r="C474" s="90" t="s">
        <v>76</v>
      </c>
      <c r="D474" s="91">
        <f>ROUND(((D475+D476+D478+D477)/1000),5)</f>
        <v>1.96095</v>
      </c>
      <c r="E474" s="91">
        <f>ROUND(((E475+E476+E478+E477)/1000),5)</f>
        <v>1.8531500000000001</v>
      </c>
      <c r="F474" s="91">
        <f>ROUND(((F475+F476+F478+F477)/1000),5)</f>
        <v>1.8300399999999999</v>
      </c>
      <c r="G474" s="91">
        <f t="shared" ref="G474:AA474" si="273">ROUND(((G475+G476+G478+G477)/1000),5)</f>
        <v>1.83744</v>
      </c>
      <c r="H474" s="91">
        <f t="shared" si="273"/>
        <v>1.87554</v>
      </c>
      <c r="I474" s="91">
        <f t="shared" si="273"/>
        <v>1.98986</v>
      </c>
      <c r="J474" s="91">
        <f t="shared" si="273"/>
        <v>2.16046</v>
      </c>
      <c r="K474" s="91">
        <f t="shared" si="273"/>
        <v>2.4428200000000002</v>
      </c>
      <c r="L474" s="91">
        <f t="shared" si="273"/>
        <v>2.6284999999999998</v>
      </c>
      <c r="M474" s="91">
        <f t="shared" si="273"/>
        <v>2.6861100000000002</v>
      </c>
      <c r="N474" s="91">
        <f t="shared" si="273"/>
        <v>2.7010700000000001</v>
      </c>
      <c r="O474" s="91">
        <f t="shared" si="273"/>
        <v>2.72993</v>
      </c>
      <c r="P474" s="91">
        <f t="shared" si="273"/>
        <v>2.70926</v>
      </c>
      <c r="Q474" s="91">
        <f t="shared" si="273"/>
        <v>2.6949800000000002</v>
      </c>
      <c r="R474" s="91">
        <f t="shared" si="273"/>
        <v>2.6853500000000001</v>
      </c>
      <c r="S474" s="91">
        <f t="shared" si="273"/>
        <v>2.6274999999999999</v>
      </c>
      <c r="T474" s="91">
        <f t="shared" si="273"/>
        <v>2.5939800000000002</v>
      </c>
      <c r="U474" s="91">
        <f t="shared" si="273"/>
        <v>2.6433</v>
      </c>
      <c r="V474" s="91">
        <f t="shared" si="273"/>
        <v>2.6755399999999998</v>
      </c>
      <c r="W474" s="91">
        <f t="shared" si="273"/>
        <v>2.6692200000000001</v>
      </c>
      <c r="X474" s="91">
        <f t="shared" si="273"/>
        <v>2.4905300000000001</v>
      </c>
      <c r="Y474" s="91">
        <f t="shared" si="273"/>
        <v>2.38402</v>
      </c>
      <c r="Z474" s="91">
        <f t="shared" si="273"/>
        <v>2.1457899999999999</v>
      </c>
      <c r="AA474" s="91">
        <f t="shared" si="273"/>
        <v>2.0065900000000001</v>
      </c>
    </row>
    <row r="475" spans="1:27" ht="12.75" hidden="1" customHeight="1" outlineLevel="1" x14ac:dyDescent="0.3">
      <c r="A475" s="99" t="s">
        <v>2740</v>
      </c>
      <c r="B475" s="63" t="s">
        <v>238</v>
      </c>
      <c r="C475" s="43" t="s">
        <v>79</v>
      </c>
      <c r="D475" s="44">
        <v>1305.6099999999999</v>
      </c>
      <c r="E475" s="44">
        <v>1197.81</v>
      </c>
      <c r="F475" s="44">
        <v>1174.7</v>
      </c>
      <c r="G475" s="44">
        <v>1182.0999999999999</v>
      </c>
      <c r="H475" s="44">
        <v>1220.2</v>
      </c>
      <c r="I475" s="44">
        <v>1334.52</v>
      </c>
      <c r="J475" s="44">
        <v>1505.12</v>
      </c>
      <c r="K475" s="44">
        <v>1787.48</v>
      </c>
      <c r="L475" s="44">
        <v>1973.16</v>
      </c>
      <c r="M475" s="44">
        <v>2030.77</v>
      </c>
      <c r="N475" s="44">
        <v>2045.73</v>
      </c>
      <c r="O475" s="44">
        <v>2074.59</v>
      </c>
      <c r="P475" s="44">
        <v>2053.92</v>
      </c>
      <c r="Q475" s="44">
        <v>2039.64</v>
      </c>
      <c r="R475" s="44">
        <v>2030.01</v>
      </c>
      <c r="S475" s="44">
        <v>1972.16</v>
      </c>
      <c r="T475" s="44">
        <v>1938.64</v>
      </c>
      <c r="U475" s="44">
        <v>1987.96</v>
      </c>
      <c r="V475" s="44">
        <v>2020.2</v>
      </c>
      <c r="W475" s="44">
        <v>2013.88</v>
      </c>
      <c r="X475" s="44">
        <v>1835.19</v>
      </c>
      <c r="Y475" s="44">
        <v>1728.68</v>
      </c>
      <c r="Z475" s="44">
        <v>1490.45</v>
      </c>
      <c r="AA475" s="44">
        <v>1351.25</v>
      </c>
    </row>
    <row r="476" spans="1:27" ht="12.75" hidden="1" customHeight="1" outlineLevel="1" x14ac:dyDescent="0.3">
      <c r="A476" s="99" t="s">
        <v>2741</v>
      </c>
      <c r="B476" s="63" t="s">
        <v>90</v>
      </c>
      <c r="C476" s="43" t="s">
        <v>79</v>
      </c>
      <c r="D476" s="44">
        <f>$D$456</f>
        <v>434.18</v>
      </c>
      <c r="E476" s="44">
        <f t="shared" ref="E476:AA476" si="274">$D$456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3">
      <c r="A477" s="99" t="s">
        <v>2742</v>
      </c>
      <c r="B477" s="63" t="s">
        <v>83</v>
      </c>
      <c r="C477" s="43" t="s">
        <v>79</v>
      </c>
      <c r="D477" s="44">
        <v>4.8</v>
      </c>
      <c r="E477" s="44">
        <v>4.8</v>
      </c>
      <c r="F477" s="44">
        <v>4.8</v>
      </c>
      <c r="G477" s="44">
        <v>4.8</v>
      </c>
      <c r="H477" s="44">
        <v>4.8</v>
      </c>
      <c r="I477" s="44">
        <v>4.8</v>
      </c>
      <c r="J477" s="44">
        <v>4.8</v>
      </c>
      <c r="K477" s="44">
        <v>4.8</v>
      </c>
      <c r="L477" s="44">
        <v>4.8</v>
      </c>
      <c r="M477" s="44">
        <v>4.8</v>
      </c>
      <c r="N477" s="44">
        <v>4.8</v>
      </c>
      <c r="O477" s="44">
        <v>4.8</v>
      </c>
      <c r="P477" s="44">
        <v>4.8</v>
      </c>
      <c r="Q477" s="44">
        <v>4.8</v>
      </c>
      <c r="R477" s="44">
        <v>4.8</v>
      </c>
      <c r="S477" s="44">
        <v>4.8</v>
      </c>
      <c r="T477" s="44">
        <v>4.8</v>
      </c>
      <c r="U477" s="44">
        <v>4.8</v>
      </c>
      <c r="V477" s="44">
        <v>4.8</v>
      </c>
      <c r="W477" s="44">
        <v>4.8</v>
      </c>
      <c r="X477" s="44">
        <v>4.8</v>
      </c>
      <c r="Y477" s="44">
        <v>4.8</v>
      </c>
      <c r="Z477" s="44">
        <v>4.8</v>
      </c>
      <c r="AA477" s="44">
        <v>4.8</v>
      </c>
    </row>
    <row r="478" spans="1:27" ht="12.75" hidden="1" customHeight="1" outlineLevel="1" x14ac:dyDescent="0.3">
      <c r="A478" s="99" t="s">
        <v>2743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ht="13.8" collapsed="1" x14ac:dyDescent="0.3">
      <c r="A479" s="98" t="s">
        <v>2744</v>
      </c>
      <c r="B479" s="28" t="str">
        <f>"06"&amp;"."&amp;$B$753&amp;"."&amp;$B$754</f>
        <v>06.02.2024</v>
      </c>
      <c r="C479" s="90" t="s">
        <v>76</v>
      </c>
      <c r="D479" s="91">
        <f>ROUND(((D480+D481+D483+D482)/1000),5)</f>
        <v>1.9065000000000001</v>
      </c>
      <c r="E479" s="91">
        <f>ROUND(((E480+E481+E483+E482)/1000),5)</f>
        <v>1.8474999999999999</v>
      </c>
      <c r="F479" s="91">
        <f>ROUND(((F480+F481+F483+F482)/1000),5)</f>
        <v>1.8181799999999999</v>
      </c>
      <c r="G479" s="91">
        <f t="shared" ref="G479:AA479" si="276">ROUND(((G480+G481+G483+G482)/1000),5)</f>
        <v>1.80644</v>
      </c>
      <c r="H479" s="91">
        <f t="shared" si="276"/>
        <v>1.8524700000000001</v>
      </c>
      <c r="I479" s="91">
        <f t="shared" si="276"/>
        <v>1.9155500000000001</v>
      </c>
      <c r="J479" s="91">
        <f t="shared" si="276"/>
        <v>2.0811899999999999</v>
      </c>
      <c r="K479" s="91">
        <f t="shared" si="276"/>
        <v>2.33189</v>
      </c>
      <c r="L479" s="91">
        <f t="shared" si="276"/>
        <v>2.4911500000000002</v>
      </c>
      <c r="M479" s="91">
        <f t="shared" si="276"/>
        <v>2.5254799999999999</v>
      </c>
      <c r="N479" s="91">
        <f t="shared" si="276"/>
        <v>2.54758</v>
      </c>
      <c r="O479" s="91">
        <f t="shared" si="276"/>
        <v>2.5799500000000002</v>
      </c>
      <c r="P479" s="91">
        <f t="shared" si="276"/>
        <v>2.5531199999999998</v>
      </c>
      <c r="Q479" s="91">
        <f t="shared" si="276"/>
        <v>2.5758100000000002</v>
      </c>
      <c r="R479" s="91">
        <f t="shared" si="276"/>
        <v>2.5617899999999998</v>
      </c>
      <c r="S479" s="91">
        <f t="shared" si="276"/>
        <v>2.5165000000000002</v>
      </c>
      <c r="T479" s="91">
        <f t="shared" si="276"/>
        <v>2.49505</v>
      </c>
      <c r="U479" s="91">
        <f t="shared" si="276"/>
        <v>2.53329</v>
      </c>
      <c r="V479" s="91">
        <f t="shared" si="276"/>
        <v>2.5384500000000001</v>
      </c>
      <c r="W479" s="91">
        <f t="shared" si="276"/>
        <v>2.5483099999999999</v>
      </c>
      <c r="X479" s="91">
        <f t="shared" si="276"/>
        <v>2.4540099999999998</v>
      </c>
      <c r="Y479" s="91">
        <f t="shared" si="276"/>
        <v>2.3570600000000002</v>
      </c>
      <c r="Z479" s="91">
        <f t="shared" si="276"/>
        <v>2.14472</v>
      </c>
      <c r="AA479" s="91">
        <f t="shared" si="276"/>
        <v>1.92763</v>
      </c>
    </row>
    <row r="480" spans="1:27" ht="12.75" hidden="1" customHeight="1" outlineLevel="1" x14ac:dyDescent="0.3">
      <c r="A480" s="99" t="s">
        <v>2745</v>
      </c>
      <c r="B480" s="63" t="s">
        <v>238</v>
      </c>
      <c r="C480" s="43" t="s">
        <v>79</v>
      </c>
      <c r="D480" s="44">
        <v>1251.1600000000001</v>
      </c>
      <c r="E480" s="44">
        <v>1192.1600000000001</v>
      </c>
      <c r="F480" s="44">
        <v>1162.8399999999999</v>
      </c>
      <c r="G480" s="44">
        <v>1151.0999999999999</v>
      </c>
      <c r="H480" s="44">
        <v>1197.1300000000001</v>
      </c>
      <c r="I480" s="44">
        <v>1260.21</v>
      </c>
      <c r="J480" s="44">
        <v>1425.85</v>
      </c>
      <c r="K480" s="44">
        <v>1676.55</v>
      </c>
      <c r="L480" s="44">
        <v>1835.81</v>
      </c>
      <c r="M480" s="44">
        <v>1870.14</v>
      </c>
      <c r="N480" s="44">
        <v>1892.24</v>
      </c>
      <c r="O480" s="44">
        <v>1924.61</v>
      </c>
      <c r="P480" s="44">
        <v>1897.78</v>
      </c>
      <c r="Q480" s="44">
        <v>1920.47</v>
      </c>
      <c r="R480" s="44">
        <v>1906.45</v>
      </c>
      <c r="S480" s="44">
        <v>1861.16</v>
      </c>
      <c r="T480" s="44">
        <v>1839.71</v>
      </c>
      <c r="U480" s="44">
        <v>1877.95</v>
      </c>
      <c r="V480" s="44">
        <v>1883.11</v>
      </c>
      <c r="W480" s="44">
        <v>1892.97</v>
      </c>
      <c r="X480" s="44">
        <v>1798.67</v>
      </c>
      <c r="Y480" s="44">
        <v>1701.72</v>
      </c>
      <c r="Z480" s="44">
        <v>1489.38</v>
      </c>
      <c r="AA480" s="44">
        <v>1272.29</v>
      </c>
    </row>
    <row r="481" spans="1:27" ht="12.75" hidden="1" customHeight="1" outlineLevel="1" x14ac:dyDescent="0.3">
      <c r="A481" s="99" t="s">
        <v>2746</v>
      </c>
      <c r="B481" s="63" t="s">
        <v>90</v>
      </c>
      <c r="C481" s="43" t="s">
        <v>79</v>
      </c>
      <c r="D481" s="44">
        <f>$D$456</f>
        <v>434.18</v>
      </c>
      <c r="E481" s="44">
        <f t="shared" ref="E481:AA481" si="277">$D$456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3">
      <c r="A482" s="99" t="s">
        <v>2747</v>
      </c>
      <c r="B482" s="63" t="s">
        <v>83</v>
      </c>
      <c r="C482" s="43" t="s">
        <v>79</v>
      </c>
      <c r="D482" s="44">
        <v>4.8</v>
      </c>
      <c r="E482" s="44">
        <v>4.8</v>
      </c>
      <c r="F482" s="44">
        <v>4.8</v>
      </c>
      <c r="G482" s="44">
        <v>4.8</v>
      </c>
      <c r="H482" s="44">
        <v>4.8</v>
      </c>
      <c r="I482" s="44">
        <v>4.8</v>
      </c>
      <c r="J482" s="44">
        <v>4.8</v>
      </c>
      <c r="K482" s="44">
        <v>4.8</v>
      </c>
      <c r="L482" s="44">
        <v>4.8</v>
      </c>
      <c r="M482" s="44">
        <v>4.8</v>
      </c>
      <c r="N482" s="44">
        <v>4.8</v>
      </c>
      <c r="O482" s="44">
        <v>4.8</v>
      </c>
      <c r="P482" s="44">
        <v>4.8</v>
      </c>
      <c r="Q482" s="44">
        <v>4.8</v>
      </c>
      <c r="R482" s="44">
        <v>4.8</v>
      </c>
      <c r="S482" s="44">
        <v>4.8</v>
      </c>
      <c r="T482" s="44">
        <v>4.8</v>
      </c>
      <c r="U482" s="44">
        <v>4.8</v>
      </c>
      <c r="V482" s="44">
        <v>4.8</v>
      </c>
      <c r="W482" s="44">
        <v>4.8</v>
      </c>
      <c r="X482" s="44">
        <v>4.8</v>
      </c>
      <c r="Y482" s="44">
        <v>4.8</v>
      </c>
      <c r="Z482" s="44">
        <v>4.8</v>
      </c>
      <c r="AA482" s="44">
        <v>4.8</v>
      </c>
    </row>
    <row r="483" spans="1:27" ht="12.75" hidden="1" customHeight="1" outlineLevel="1" x14ac:dyDescent="0.3">
      <c r="A483" s="99" t="s">
        <v>2748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ht="13.8" collapsed="1" x14ac:dyDescent="0.3">
      <c r="A484" s="98" t="s">
        <v>2749</v>
      </c>
      <c r="B484" s="28" t="str">
        <f>"07"&amp;"."&amp;$B$753&amp;"."&amp;$B$754</f>
        <v>07.02.2024</v>
      </c>
      <c r="C484" s="90" t="s">
        <v>76</v>
      </c>
      <c r="D484" s="91">
        <f>ROUND(((D485+D486+D488+D487)/1000),5)</f>
        <v>1.9272800000000001</v>
      </c>
      <c r="E484" s="91">
        <f>ROUND(((E485+E486+E488+E487)/1000),5)</f>
        <v>1.8715900000000001</v>
      </c>
      <c r="F484" s="91">
        <f>ROUND(((F485+F486+F488+F487)/1000),5)</f>
        <v>1.8330500000000001</v>
      </c>
      <c r="G484" s="91">
        <f t="shared" ref="G484:AA484" si="279">ROUND(((G485+G486+G488+G487)/1000),5)</f>
        <v>1.8279399999999999</v>
      </c>
      <c r="H484" s="91">
        <f t="shared" si="279"/>
        <v>1.8621700000000001</v>
      </c>
      <c r="I484" s="91">
        <f t="shared" si="279"/>
        <v>1.9192899999999999</v>
      </c>
      <c r="J484" s="91">
        <f t="shared" si="279"/>
        <v>2.1059299999999999</v>
      </c>
      <c r="K484" s="91">
        <f t="shared" si="279"/>
        <v>2.38157</v>
      </c>
      <c r="L484" s="91">
        <f t="shared" si="279"/>
        <v>2.5430999999999999</v>
      </c>
      <c r="M484" s="91">
        <f t="shared" si="279"/>
        <v>2.60046</v>
      </c>
      <c r="N484" s="91">
        <f t="shared" si="279"/>
        <v>2.6352500000000001</v>
      </c>
      <c r="O484" s="91">
        <f t="shared" si="279"/>
        <v>2.6720799999999998</v>
      </c>
      <c r="P484" s="91">
        <f t="shared" si="279"/>
        <v>2.6378300000000001</v>
      </c>
      <c r="Q484" s="91">
        <f t="shared" si="279"/>
        <v>2.6667399999999999</v>
      </c>
      <c r="R484" s="91">
        <f t="shared" si="279"/>
        <v>2.6666599999999998</v>
      </c>
      <c r="S484" s="91">
        <f t="shared" si="279"/>
        <v>2.5825499999999999</v>
      </c>
      <c r="T484" s="91">
        <f t="shared" si="279"/>
        <v>2.55192</v>
      </c>
      <c r="U484" s="91">
        <f t="shared" si="279"/>
        <v>2.5908099999999998</v>
      </c>
      <c r="V484" s="91">
        <f t="shared" si="279"/>
        <v>2.5779999999999998</v>
      </c>
      <c r="W484" s="91">
        <f t="shared" si="279"/>
        <v>2.59972</v>
      </c>
      <c r="X484" s="91">
        <f t="shared" si="279"/>
        <v>2.49952</v>
      </c>
      <c r="Y484" s="91">
        <f t="shared" si="279"/>
        <v>2.4064399999999999</v>
      </c>
      <c r="Z484" s="91">
        <f t="shared" si="279"/>
        <v>2.15822</v>
      </c>
      <c r="AA484" s="91">
        <f t="shared" si="279"/>
        <v>1.95868</v>
      </c>
    </row>
    <row r="485" spans="1:27" ht="12.75" hidden="1" customHeight="1" outlineLevel="1" x14ac:dyDescent="0.3">
      <c r="A485" s="99" t="s">
        <v>2750</v>
      </c>
      <c r="B485" s="63" t="s">
        <v>238</v>
      </c>
      <c r="C485" s="43" t="s">
        <v>79</v>
      </c>
      <c r="D485" s="44">
        <v>1271.94</v>
      </c>
      <c r="E485" s="44">
        <v>1216.25</v>
      </c>
      <c r="F485" s="44">
        <v>1177.71</v>
      </c>
      <c r="G485" s="44">
        <v>1172.5999999999999</v>
      </c>
      <c r="H485" s="44">
        <v>1206.83</v>
      </c>
      <c r="I485" s="44">
        <v>1263.95</v>
      </c>
      <c r="J485" s="44">
        <v>1450.59</v>
      </c>
      <c r="K485" s="44">
        <v>1726.23</v>
      </c>
      <c r="L485" s="44">
        <v>1887.76</v>
      </c>
      <c r="M485" s="44">
        <v>1945.12</v>
      </c>
      <c r="N485" s="44">
        <v>1979.91</v>
      </c>
      <c r="O485" s="44">
        <v>2016.74</v>
      </c>
      <c r="P485" s="44">
        <v>1982.49</v>
      </c>
      <c r="Q485" s="44">
        <v>2011.4</v>
      </c>
      <c r="R485" s="44">
        <v>2011.32</v>
      </c>
      <c r="S485" s="44">
        <v>1927.21</v>
      </c>
      <c r="T485" s="44">
        <v>1896.58</v>
      </c>
      <c r="U485" s="44">
        <v>1935.47</v>
      </c>
      <c r="V485" s="44">
        <v>1922.66</v>
      </c>
      <c r="W485" s="44">
        <v>1944.38</v>
      </c>
      <c r="X485" s="44">
        <v>1844.18</v>
      </c>
      <c r="Y485" s="44">
        <v>1751.1</v>
      </c>
      <c r="Z485" s="44">
        <v>1502.88</v>
      </c>
      <c r="AA485" s="44">
        <v>1303.3399999999999</v>
      </c>
    </row>
    <row r="486" spans="1:27" ht="12.75" hidden="1" customHeight="1" outlineLevel="1" x14ac:dyDescent="0.3">
      <c r="A486" s="99" t="s">
        <v>2751</v>
      </c>
      <c r="B486" s="63" t="s">
        <v>90</v>
      </c>
      <c r="C486" s="43" t="s">
        <v>79</v>
      </c>
      <c r="D486" s="44">
        <f>$D$456</f>
        <v>434.18</v>
      </c>
      <c r="E486" s="44">
        <f t="shared" ref="E486:AA486" si="280">$D$456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3">
      <c r="A487" s="99" t="s">
        <v>2752</v>
      </c>
      <c r="B487" s="63" t="s">
        <v>83</v>
      </c>
      <c r="C487" s="43" t="s">
        <v>79</v>
      </c>
      <c r="D487" s="44">
        <v>4.8</v>
      </c>
      <c r="E487" s="44">
        <v>4.8</v>
      </c>
      <c r="F487" s="44">
        <v>4.8</v>
      </c>
      <c r="G487" s="44">
        <v>4.8</v>
      </c>
      <c r="H487" s="44">
        <v>4.8</v>
      </c>
      <c r="I487" s="44">
        <v>4.8</v>
      </c>
      <c r="J487" s="44">
        <v>4.8</v>
      </c>
      <c r="K487" s="44">
        <v>4.8</v>
      </c>
      <c r="L487" s="44">
        <v>4.8</v>
      </c>
      <c r="M487" s="44">
        <v>4.8</v>
      </c>
      <c r="N487" s="44">
        <v>4.8</v>
      </c>
      <c r="O487" s="44">
        <v>4.8</v>
      </c>
      <c r="P487" s="44">
        <v>4.8</v>
      </c>
      <c r="Q487" s="44">
        <v>4.8</v>
      </c>
      <c r="R487" s="44">
        <v>4.8</v>
      </c>
      <c r="S487" s="44">
        <v>4.8</v>
      </c>
      <c r="T487" s="44">
        <v>4.8</v>
      </c>
      <c r="U487" s="44">
        <v>4.8</v>
      </c>
      <c r="V487" s="44">
        <v>4.8</v>
      </c>
      <c r="W487" s="44">
        <v>4.8</v>
      </c>
      <c r="X487" s="44">
        <v>4.8</v>
      </c>
      <c r="Y487" s="44">
        <v>4.8</v>
      </c>
      <c r="Z487" s="44">
        <v>4.8</v>
      </c>
      <c r="AA487" s="44">
        <v>4.8</v>
      </c>
    </row>
    <row r="488" spans="1:27" ht="12.75" hidden="1" customHeight="1" outlineLevel="1" x14ac:dyDescent="0.3">
      <c r="A488" s="99" t="s">
        <v>2753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ht="13.8" collapsed="1" x14ac:dyDescent="0.3">
      <c r="A489" s="98" t="s">
        <v>2754</v>
      </c>
      <c r="B489" s="28" t="str">
        <f>"08"&amp;"."&amp;$B$753&amp;"."&amp;$B$754</f>
        <v>08.02.2024</v>
      </c>
      <c r="C489" s="90" t="s">
        <v>76</v>
      </c>
      <c r="D489" s="91">
        <f>ROUND(((D490+D491+D493+D492)/1000),5)</f>
        <v>1.9273800000000001</v>
      </c>
      <c r="E489" s="91">
        <f>ROUND(((E490+E491+E493+E492)/1000),5)</f>
        <v>1.8422099999999999</v>
      </c>
      <c r="F489" s="91">
        <f>ROUND(((F490+F491+F493+F492)/1000),5)</f>
        <v>1.80968</v>
      </c>
      <c r="G489" s="91">
        <f t="shared" ref="G489:AA489" si="282">ROUND(((G490+G491+G493+G492)/1000),5)</f>
        <v>1.8012600000000001</v>
      </c>
      <c r="H489" s="91">
        <f t="shared" si="282"/>
        <v>1.8344</v>
      </c>
      <c r="I489" s="91">
        <f t="shared" si="282"/>
        <v>1.95173</v>
      </c>
      <c r="J489" s="91">
        <f t="shared" si="282"/>
        <v>2.16093</v>
      </c>
      <c r="K489" s="91">
        <f t="shared" si="282"/>
        <v>2.4558300000000002</v>
      </c>
      <c r="L489" s="91">
        <f t="shared" si="282"/>
        <v>2.57796</v>
      </c>
      <c r="M489" s="91">
        <f t="shared" si="282"/>
        <v>2.6655099999999998</v>
      </c>
      <c r="N489" s="91">
        <f t="shared" si="282"/>
        <v>2.7326700000000002</v>
      </c>
      <c r="O489" s="91">
        <f t="shared" si="282"/>
        <v>2.7489400000000002</v>
      </c>
      <c r="P489" s="91">
        <f t="shared" si="282"/>
        <v>2.7210899999999998</v>
      </c>
      <c r="Q489" s="91">
        <f t="shared" si="282"/>
        <v>2.7277999999999998</v>
      </c>
      <c r="R489" s="91">
        <f t="shared" si="282"/>
        <v>2.71427</v>
      </c>
      <c r="S489" s="91">
        <f t="shared" si="282"/>
        <v>2.6509999999999998</v>
      </c>
      <c r="T489" s="91">
        <f t="shared" si="282"/>
        <v>2.7295099999999999</v>
      </c>
      <c r="U489" s="91">
        <f t="shared" si="282"/>
        <v>2.7616299999999998</v>
      </c>
      <c r="V489" s="91">
        <f t="shared" si="282"/>
        <v>2.8511899999999999</v>
      </c>
      <c r="W489" s="91">
        <f t="shared" si="282"/>
        <v>2.69774</v>
      </c>
      <c r="X489" s="91">
        <f t="shared" si="282"/>
        <v>2.6205599999999998</v>
      </c>
      <c r="Y489" s="91">
        <f t="shared" si="282"/>
        <v>2.4975499999999999</v>
      </c>
      <c r="Z489" s="91">
        <f t="shared" si="282"/>
        <v>2.35487</v>
      </c>
      <c r="AA489" s="91">
        <f t="shared" si="282"/>
        <v>2.1004200000000002</v>
      </c>
    </row>
    <row r="490" spans="1:27" ht="12.75" hidden="1" customHeight="1" outlineLevel="1" x14ac:dyDescent="0.3">
      <c r="A490" s="99" t="s">
        <v>2755</v>
      </c>
      <c r="B490" s="63" t="s">
        <v>238</v>
      </c>
      <c r="C490" s="43" t="s">
        <v>79</v>
      </c>
      <c r="D490" s="44">
        <v>1272.04</v>
      </c>
      <c r="E490" s="44">
        <v>1186.8699999999999</v>
      </c>
      <c r="F490" s="44">
        <v>1154.3399999999999</v>
      </c>
      <c r="G490" s="44">
        <v>1145.92</v>
      </c>
      <c r="H490" s="44">
        <v>1179.06</v>
      </c>
      <c r="I490" s="44">
        <v>1296.3900000000001</v>
      </c>
      <c r="J490" s="44">
        <v>1505.59</v>
      </c>
      <c r="K490" s="44">
        <v>1800.49</v>
      </c>
      <c r="L490" s="44">
        <v>1922.62</v>
      </c>
      <c r="M490" s="44">
        <v>2010.17</v>
      </c>
      <c r="N490" s="44">
        <v>2077.33</v>
      </c>
      <c r="O490" s="44">
        <v>2093.6</v>
      </c>
      <c r="P490" s="44">
        <v>2065.75</v>
      </c>
      <c r="Q490" s="44">
        <v>2072.46</v>
      </c>
      <c r="R490" s="44">
        <v>2058.9299999999998</v>
      </c>
      <c r="S490" s="44">
        <v>1995.66</v>
      </c>
      <c r="T490" s="44">
        <v>2074.17</v>
      </c>
      <c r="U490" s="44">
        <v>2106.29</v>
      </c>
      <c r="V490" s="44">
        <v>2195.85</v>
      </c>
      <c r="W490" s="44">
        <v>2042.4</v>
      </c>
      <c r="X490" s="44">
        <v>1965.22</v>
      </c>
      <c r="Y490" s="44">
        <v>1842.21</v>
      </c>
      <c r="Z490" s="44">
        <v>1699.53</v>
      </c>
      <c r="AA490" s="44">
        <v>1445.08</v>
      </c>
    </row>
    <row r="491" spans="1:27" ht="12.75" hidden="1" customHeight="1" outlineLevel="1" x14ac:dyDescent="0.3">
      <c r="A491" s="99" t="s">
        <v>2756</v>
      </c>
      <c r="B491" s="63" t="s">
        <v>90</v>
      </c>
      <c r="C491" s="43" t="s">
        <v>79</v>
      </c>
      <c r="D491" s="44">
        <f>$D$456</f>
        <v>434.18</v>
      </c>
      <c r="E491" s="44">
        <f t="shared" ref="E491:AA491" si="283">$D$456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3">
      <c r="A492" s="99" t="s">
        <v>2757</v>
      </c>
      <c r="B492" s="63" t="s">
        <v>83</v>
      </c>
      <c r="C492" s="43" t="s">
        <v>79</v>
      </c>
      <c r="D492" s="44">
        <v>4.8</v>
      </c>
      <c r="E492" s="44">
        <v>4.8</v>
      </c>
      <c r="F492" s="44">
        <v>4.8</v>
      </c>
      <c r="G492" s="44">
        <v>4.8</v>
      </c>
      <c r="H492" s="44">
        <v>4.8</v>
      </c>
      <c r="I492" s="44">
        <v>4.8</v>
      </c>
      <c r="J492" s="44">
        <v>4.8</v>
      </c>
      <c r="K492" s="44">
        <v>4.8</v>
      </c>
      <c r="L492" s="44">
        <v>4.8</v>
      </c>
      <c r="M492" s="44">
        <v>4.8</v>
      </c>
      <c r="N492" s="44">
        <v>4.8</v>
      </c>
      <c r="O492" s="44">
        <v>4.8</v>
      </c>
      <c r="P492" s="44">
        <v>4.8</v>
      </c>
      <c r="Q492" s="44">
        <v>4.8</v>
      </c>
      <c r="R492" s="44">
        <v>4.8</v>
      </c>
      <c r="S492" s="44">
        <v>4.8</v>
      </c>
      <c r="T492" s="44">
        <v>4.8</v>
      </c>
      <c r="U492" s="44">
        <v>4.8</v>
      </c>
      <c r="V492" s="44">
        <v>4.8</v>
      </c>
      <c r="W492" s="44">
        <v>4.8</v>
      </c>
      <c r="X492" s="44">
        <v>4.8</v>
      </c>
      <c r="Y492" s="44">
        <v>4.8</v>
      </c>
      <c r="Z492" s="44">
        <v>4.8</v>
      </c>
      <c r="AA492" s="44">
        <v>4.8</v>
      </c>
    </row>
    <row r="493" spans="1:27" ht="12.75" hidden="1" customHeight="1" outlineLevel="1" x14ac:dyDescent="0.3">
      <c r="A493" s="99" t="s">
        <v>2758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ht="13.8" collapsed="1" x14ac:dyDescent="0.3">
      <c r="A494" s="98" t="s">
        <v>2759</v>
      </c>
      <c r="B494" s="28" t="str">
        <f>"09"&amp;"."&amp;$B$753&amp;"."&amp;$B$754</f>
        <v>09.02.2024</v>
      </c>
      <c r="C494" s="90" t="s">
        <v>76</v>
      </c>
      <c r="D494" s="91">
        <f>ROUND(((D495+D496+D498+D497)/1000),5)</f>
        <v>1.9652000000000001</v>
      </c>
      <c r="E494" s="91">
        <f>ROUND(((E495+E496+E498+E497)/1000),5)</f>
        <v>1.8562099999999999</v>
      </c>
      <c r="F494" s="91">
        <f>ROUND(((F495+F496+F498+F497)/1000),5)</f>
        <v>1.83043</v>
      </c>
      <c r="G494" s="91">
        <f t="shared" ref="G494:AA494" si="285">ROUND(((G495+G496+G498+G497)/1000),5)</f>
        <v>1.8302099999999999</v>
      </c>
      <c r="H494" s="91">
        <f t="shared" si="285"/>
        <v>1.8408</v>
      </c>
      <c r="I494" s="91">
        <f t="shared" si="285"/>
        <v>1.98108</v>
      </c>
      <c r="J494" s="91">
        <f t="shared" si="285"/>
        <v>2.21888</v>
      </c>
      <c r="K494" s="91">
        <f t="shared" si="285"/>
        <v>2.4918900000000002</v>
      </c>
      <c r="L494" s="91">
        <f t="shared" si="285"/>
        <v>2.6293199999999999</v>
      </c>
      <c r="M494" s="91">
        <f t="shared" si="285"/>
        <v>2.7598400000000001</v>
      </c>
      <c r="N494" s="91">
        <f t="shared" si="285"/>
        <v>2.83155</v>
      </c>
      <c r="O494" s="91">
        <f t="shared" si="285"/>
        <v>2.73028</v>
      </c>
      <c r="P494" s="91">
        <f t="shared" si="285"/>
        <v>2.7007300000000001</v>
      </c>
      <c r="Q494" s="91">
        <f t="shared" si="285"/>
        <v>2.7068599999999998</v>
      </c>
      <c r="R494" s="91">
        <f t="shared" si="285"/>
        <v>2.6935799999999999</v>
      </c>
      <c r="S494" s="91">
        <f t="shared" si="285"/>
        <v>2.7027199999999998</v>
      </c>
      <c r="T494" s="91">
        <f t="shared" si="285"/>
        <v>2.7497699999999998</v>
      </c>
      <c r="U494" s="91">
        <f t="shared" si="285"/>
        <v>2.7787199999999999</v>
      </c>
      <c r="V494" s="91">
        <f t="shared" si="285"/>
        <v>2.8420399999999999</v>
      </c>
      <c r="W494" s="91">
        <f t="shared" si="285"/>
        <v>2.66269</v>
      </c>
      <c r="X494" s="91">
        <f t="shared" si="285"/>
        <v>2.58324</v>
      </c>
      <c r="Y494" s="91">
        <f t="shared" si="285"/>
        <v>2.51918</v>
      </c>
      <c r="Z494" s="91">
        <f t="shared" si="285"/>
        <v>2.3821300000000001</v>
      </c>
      <c r="AA494" s="91">
        <f t="shared" si="285"/>
        <v>2.1794600000000002</v>
      </c>
    </row>
    <row r="495" spans="1:27" ht="12.75" hidden="1" customHeight="1" outlineLevel="1" x14ac:dyDescent="0.3">
      <c r="A495" s="99" t="s">
        <v>2760</v>
      </c>
      <c r="B495" s="63" t="s">
        <v>238</v>
      </c>
      <c r="C495" s="43" t="s">
        <v>79</v>
      </c>
      <c r="D495" s="44">
        <v>1309.8599999999999</v>
      </c>
      <c r="E495" s="44">
        <v>1200.8699999999999</v>
      </c>
      <c r="F495" s="44">
        <v>1175.0899999999999</v>
      </c>
      <c r="G495" s="44">
        <v>1174.8699999999999</v>
      </c>
      <c r="H495" s="44">
        <v>1185.46</v>
      </c>
      <c r="I495" s="44">
        <v>1325.74</v>
      </c>
      <c r="J495" s="44">
        <v>1563.54</v>
      </c>
      <c r="K495" s="44">
        <v>1836.55</v>
      </c>
      <c r="L495" s="44">
        <v>1973.98</v>
      </c>
      <c r="M495" s="44">
        <v>2104.5</v>
      </c>
      <c r="N495" s="44">
        <v>2176.21</v>
      </c>
      <c r="O495" s="44">
        <v>2074.94</v>
      </c>
      <c r="P495" s="44">
        <v>2045.39</v>
      </c>
      <c r="Q495" s="44">
        <v>2051.52</v>
      </c>
      <c r="R495" s="44">
        <v>2038.24</v>
      </c>
      <c r="S495" s="44">
        <v>2047.38</v>
      </c>
      <c r="T495" s="44">
        <v>2094.4299999999998</v>
      </c>
      <c r="U495" s="44">
        <v>2123.38</v>
      </c>
      <c r="V495" s="44">
        <v>2186.6999999999998</v>
      </c>
      <c r="W495" s="44">
        <v>2007.35</v>
      </c>
      <c r="X495" s="44">
        <v>1927.9</v>
      </c>
      <c r="Y495" s="44">
        <v>1863.84</v>
      </c>
      <c r="Z495" s="44">
        <v>1726.79</v>
      </c>
      <c r="AA495" s="44">
        <v>1524.12</v>
      </c>
    </row>
    <row r="496" spans="1:27" ht="12.75" hidden="1" customHeight="1" outlineLevel="1" x14ac:dyDescent="0.3">
      <c r="A496" s="99" t="s">
        <v>2761</v>
      </c>
      <c r="B496" s="63" t="s">
        <v>90</v>
      </c>
      <c r="C496" s="43" t="s">
        <v>79</v>
      </c>
      <c r="D496" s="44">
        <f>$D$456</f>
        <v>434.18</v>
      </c>
      <c r="E496" s="44">
        <f t="shared" ref="E496:AA496" si="286">$D$456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3">
      <c r="A497" s="99" t="s">
        <v>2762</v>
      </c>
      <c r="B497" s="63" t="s">
        <v>83</v>
      </c>
      <c r="C497" s="43" t="s">
        <v>79</v>
      </c>
      <c r="D497" s="44">
        <v>4.8</v>
      </c>
      <c r="E497" s="44">
        <v>4.8</v>
      </c>
      <c r="F497" s="44">
        <v>4.8</v>
      </c>
      <c r="G497" s="44">
        <v>4.8</v>
      </c>
      <c r="H497" s="44">
        <v>4.8</v>
      </c>
      <c r="I497" s="44">
        <v>4.8</v>
      </c>
      <c r="J497" s="44">
        <v>4.8</v>
      </c>
      <c r="K497" s="44">
        <v>4.8</v>
      </c>
      <c r="L497" s="44">
        <v>4.8</v>
      </c>
      <c r="M497" s="44">
        <v>4.8</v>
      </c>
      <c r="N497" s="44">
        <v>4.8</v>
      </c>
      <c r="O497" s="44">
        <v>4.8</v>
      </c>
      <c r="P497" s="44">
        <v>4.8</v>
      </c>
      <c r="Q497" s="44">
        <v>4.8</v>
      </c>
      <c r="R497" s="44">
        <v>4.8</v>
      </c>
      <c r="S497" s="44">
        <v>4.8</v>
      </c>
      <c r="T497" s="44">
        <v>4.8</v>
      </c>
      <c r="U497" s="44">
        <v>4.8</v>
      </c>
      <c r="V497" s="44">
        <v>4.8</v>
      </c>
      <c r="W497" s="44">
        <v>4.8</v>
      </c>
      <c r="X497" s="44">
        <v>4.8</v>
      </c>
      <c r="Y497" s="44">
        <v>4.8</v>
      </c>
      <c r="Z497" s="44">
        <v>4.8</v>
      </c>
      <c r="AA497" s="44">
        <v>4.8</v>
      </c>
    </row>
    <row r="498" spans="1:27" ht="12.75" hidden="1" customHeight="1" outlineLevel="1" x14ac:dyDescent="0.3">
      <c r="A498" s="99" t="s">
        <v>2763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ht="13.8" collapsed="1" x14ac:dyDescent="0.3">
      <c r="A499" s="98" t="s">
        <v>2764</v>
      </c>
      <c r="B499" s="28" t="str">
        <f>"10"&amp;"."&amp;$B$753&amp;"."&amp;$B$754</f>
        <v>10.02.2024</v>
      </c>
      <c r="C499" s="90" t="s">
        <v>76</v>
      </c>
      <c r="D499" s="91">
        <f>ROUND(((D500+D501+D503+D502)/1000),5)</f>
        <v>2.1002100000000001</v>
      </c>
      <c r="E499" s="91">
        <f>ROUND(((E500+E501+E503+E502)/1000),5)</f>
        <v>1.92506</v>
      </c>
      <c r="F499" s="91">
        <f>ROUND(((F500+F501+F503+F502)/1000),5)</f>
        <v>1.84524</v>
      </c>
      <c r="G499" s="91">
        <f t="shared" ref="G499:AA499" si="288">ROUND(((G500+G501+G503+G502)/1000),5)</f>
        <v>1.8363499999999999</v>
      </c>
      <c r="H499" s="91">
        <f t="shared" si="288"/>
        <v>1.84466</v>
      </c>
      <c r="I499" s="91">
        <f t="shared" si="288"/>
        <v>1.9358500000000001</v>
      </c>
      <c r="J499" s="91">
        <f t="shared" si="288"/>
        <v>2.0469200000000001</v>
      </c>
      <c r="K499" s="91">
        <f t="shared" si="288"/>
        <v>2.2813099999999999</v>
      </c>
      <c r="L499" s="91">
        <f t="shared" si="288"/>
        <v>2.4669099999999999</v>
      </c>
      <c r="M499" s="91">
        <f t="shared" si="288"/>
        <v>2.5445500000000001</v>
      </c>
      <c r="N499" s="91">
        <f t="shared" si="288"/>
        <v>2.6145499999999999</v>
      </c>
      <c r="O499" s="91">
        <f t="shared" si="288"/>
        <v>2.6310099999999998</v>
      </c>
      <c r="P499" s="91">
        <f t="shared" si="288"/>
        <v>2.6133899999999999</v>
      </c>
      <c r="Q499" s="91">
        <f t="shared" si="288"/>
        <v>2.60093</v>
      </c>
      <c r="R499" s="91">
        <f t="shared" si="288"/>
        <v>2.55078</v>
      </c>
      <c r="S499" s="91">
        <f t="shared" si="288"/>
        <v>2.6226799999999999</v>
      </c>
      <c r="T499" s="91">
        <f t="shared" si="288"/>
        <v>2.6724299999999999</v>
      </c>
      <c r="U499" s="91">
        <f t="shared" si="288"/>
        <v>2.7240700000000002</v>
      </c>
      <c r="V499" s="91">
        <f t="shared" si="288"/>
        <v>2.85541</v>
      </c>
      <c r="W499" s="91">
        <f t="shared" si="288"/>
        <v>2.7221700000000002</v>
      </c>
      <c r="X499" s="91">
        <f t="shared" si="288"/>
        <v>2.5714899999999998</v>
      </c>
      <c r="Y499" s="91">
        <f t="shared" si="288"/>
        <v>2.48028</v>
      </c>
      <c r="Z499" s="91">
        <f t="shared" si="288"/>
        <v>2.4047200000000002</v>
      </c>
      <c r="AA499" s="91">
        <f t="shared" si="288"/>
        <v>2.1892299999999998</v>
      </c>
    </row>
    <row r="500" spans="1:27" ht="12.75" hidden="1" customHeight="1" outlineLevel="1" x14ac:dyDescent="0.3">
      <c r="A500" s="99" t="s">
        <v>2765</v>
      </c>
      <c r="B500" s="63" t="s">
        <v>238</v>
      </c>
      <c r="C500" s="43" t="s">
        <v>79</v>
      </c>
      <c r="D500" s="44">
        <v>1444.87</v>
      </c>
      <c r="E500" s="44">
        <v>1269.72</v>
      </c>
      <c r="F500" s="44">
        <v>1189.9000000000001</v>
      </c>
      <c r="G500" s="44">
        <v>1181.01</v>
      </c>
      <c r="H500" s="44">
        <v>1189.32</v>
      </c>
      <c r="I500" s="44">
        <v>1280.51</v>
      </c>
      <c r="J500" s="44">
        <v>1391.58</v>
      </c>
      <c r="K500" s="44">
        <v>1625.97</v>
      </c>
      <c r="L500" s="44">
        <v>1811.57</v>
      </c>
      <c r="M500" s="44">
        <v>1889.21</v>
      </c>
      <c r="N500" s="44">
        <v>1959.21</v>
      </c>
      <c r="O500" s="44">
        <v>1975.67</v>
      </c>
      <c r="P500" s="44">
        <v>1958.05</v>
      </c>
      <c r="Q500" s="44">
        <v>1945.59</v>
      </c>
      <c r="R500" s="44">
        <v>1895.44</v>
      </c>
      <c r="S500" s="44">
        <v>1967.34</v>
      </c>
      <c r="T500" s="44">
        <v>2017.09</v>
      </c>
      <c r="U500" s="44">
        <v>2068.73</v>
      </c>
      <c r="V500" s="44">
        <v>2200.0700000000002</v>
      </c>
      <c r="W500" s="44">
        <v>2066.83</v>
      </c>
      <c r="X500" s="44">
        <v>1916.15</v>
      </c>
      <c r="Y500" s="44">
        <v>1824.94</v>
      </c>
      <c r="Z500" s="44">
        <v>1749.38</v>
      </c>
      <c r="AA500" s="44">
        <v>1533.89</v>
      </c>
    </row>
    <row r="501" spans="1:27" ht="12.75" hidden="1" customHeight="1" outlineLevel="1" x14ac:dyDescent="0.3">
      <c r="A501" s="99" t="s">
        <v>2766</v>
      </c>
      <c r="B501" s="63" t="s">
        <v>90</v>
      </c>
      <c r="C501" s="43" t="s">
        <v>79</v>
      </c>
      <c r="D501" s="44">
        <f>$D$456</f>
        <v>434.18</v>
      </c>
      <c r="E501" s="44">
        <f t="shared" ref="E501:AA501" si="289">$D$456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3">
      <c r="A502" s="99" t="s">
        <v>2767</v>
      </c>
      <c r="B502" s="63" t="s">
        <v>83</v>
      </c>
      <c r="C502" s="43" t="s">
        <v>79</v>
      </c>
      <c r="D502" s="44">
        <v>4.8</v>
      </c>
      <c r="E502" s="44">
        <v>4.8</v>
      </c>
      <c r="F502" s="44">
        <v>4.8</v>
      </c>
      <c r="G502" s="44">
        <v>4.8</v>
      </c>
      <c r="H502" s="44">
        <v>4.8</v>
      </c>
      <c r="I502" s="44">
        <v>4.8</v>
      </c>
      <c r="J502" s="44">
        <v>4.8</v>
      </c>
      <c r="K502" s="44">
        <v>4.8</v>
      </c>
      <c r="L502" s="44">
        <v>4.8</v>
      </c>
      <c r="M502" s="44">
        <v>4.8</v>
      </c>
      <c r="N502" s="44">
        <v>4.8</v>
      </c>
      <c r="O502" s="44">
        <v>4.8</v>
      </c>
      <c r="P502" s="44">
        <v>4.8</v>
      </c>
      <c r="Q502" s="44">
        <v>4.8</v>
      </c>
      <c r="R502" s="44">
        <v>4.8</v>
      </c>
      <c r="S502" s="44">
        <v>4.8</v>
      </c>
      <c r="T502" s="44">
        <v>4.8</v>
      </c>
      <c r="U502" s="44">
        <v>4.8</v>
      </c>
      <c r="V502" s="44">
        <v>4.8</v>
      </c>
      <c r="W502" s="44">
        <v>4.8</v>
      </c>
      <c r="X502" s="44">
        <v>4.8</v>
      </c>
      <c r="Y502" s="44">
        <v>4.8</v>
      </c>
      <c r="Z502" s="44">
        <v>4.8</v>
      </c>
      <c r="AA502" s="44">
        <v>4.8</v>
      </c>
    </row>
    <row r="503" spans="1:27" ht="12.75" hidden="1" customHeight="1" outlineLevel="1" x14ac:dyDescent="0.3">
      <c r="A503" s="99" t="s">
        <v>2768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ht="13.8" collapsed="1" x14ac:dyDescent="0.3">
      <c r="A504" s="98" t="s">
        <v>2769</v>
      </c>
      <c r="B504" s="28" t="str">
        <f>"11"&amp;"."&amp;$B$753&amp;"."&amp;$B$754</f>
        <v>11.02.2024</v>
      </c>
      <c r="C504" s="90" t="s">
        <v>76</v>
      </c>
      <c r="D504" s="91">
        <f>ROUND(((D505+D506+D508+D507)/1000),5)</f>
        <v>2.0959599999999998</v>
      </c>
      <c r="E504" s="91">
        <f>ROUND(((E505+E506+E508+E507)/1000),5)</f>
        <v>1.9361600000000001</v>
      </c>
      <c r="F504" s="91">
        <f>ROUND(((F505+F506+F508+F507)/1000),5)</f>
        <v>1.8612299999999999</v>
      </c>
      <c r="G504" s="91">
        <f t="shared" ref="G504:AA504" si="291">ROUND(((G505+G506+G508+G507)/1000),5)</f>
        <v>1.8467199999999999</v>
      </c>
      <c r="H504" s="91">
        <f t="shared" si="291"/>
        <v>1.8516699999999999</v>
      </c>
      <c r="I504" s="91">
        <f t="shared" si="291"/>
        <v>1.9202999999999999</v>
      </c>
      <c r="J504" s="91">
        <f t="shared" si="291"/>
        <v>2.0117699999999998</v>
      </c>
      <c r="K504" s="91">
        <f t="shared" si="291"/>
        <v>2.1472199999999999</v>
      </c>
      <c r="L504" s="91">
        <f t="shared" si="291"/>
        <v>2.40096</v>
      </c>
      <c r="M504" s="91">
        <f t="shared" si="291"/>
        <v>2.4826000000000001</v>
      </c>
      <c r="N504" s="91">
        <f t="shared" si="291"/>
        <v>2.53661</v>
      </c>
      <c r="O504" s="91">
        <f t="shared" si="291"/>
        <v>2.5594399999999999</v>
      </c>
      <c r="P504" s="91">
        <f t="shared" si="291"/>
        <v>2.5536300000000001</v>
      </c>
      <c r="Q504" s="91">
        <f t="shared" si="291"/>
        <v>2.5516800000000002</v>
      </c>
      <c r="R504" s="91">
        <f t="shared" si="291"/>
        <v>2.5144299999999999</v>
      </c>
      <c r="S504" s="91">
        <f t="shared" si="291"/>
        <v>2.5093700000000001</v>
      </c>
      <c r="T504" s="91">
        <f t="shared" si="291"/>
        <v>2.5579499999999999</v>
      </c>
      <c r="U504" s="91">
        <f t="shared" si="291"/>
        <v>2.61328</v>
      </c>
      <c r="V504" s="91">
        <f t="shared" si="291"/>
        <v>2.6133799999999998</v>
      </c>
      <c r="W504" s="91">
        <f t="shared" si="291"/>
        <v>2.57741</v>
      </c>
      <c r="X504" s="91">
        <f t="shared" si="291"/>
        <v>2.56657</v>
      </c>
      <c r="Y504" s="91">
        <f t="shared" si="291"/>
        <v>2.4869500000000002</v>
      </c>
      <c r="Z504" s="91">
        <f t="shared" si="291"/>
        <v>2.40381</v>
      </c>
      <c r="AA504" s="91">
        <f t="shared" si="291"/>
        <v>2.13964</v>
      </c>
    </row>
    <row r="505" spans="1:27" ht="12.75" hidden="1" customHeight="1" outlineLevel="1" x14ac:dyDescent="0.3">
      <c r="A505" s="99" t="s">
        <v>2770</v>
      </c>
      <c r="B505" s="63" t="s">
        <v>238</v>
      </c>
      <c r="C505" s="43" t="s">
        <v>79</v>
      </c>
      <c r="D505" s="44">
        <v>1440.62</v>
      </c>
      <c r="E505" s="44">
        <v>1280.82</v>
      </c>
      <c r="F505" s="44">
        <v>1205.8900000000001</v>
      </c>
      <c r="G505" s="44">
        <v>1191.3800000000001</v>
      </c>
      <c r="H505" s="44">
        <v>1196.33</v>
      </c>
      <c r="I505" s="44">
        <v>1264.96</v>
      </c>
      <c r="J505" s="44">
        <v>1356.43</v>
      </c>
      <c r="K505" s="44">
        <v>1491.88</v>
      </c>
      <c r="L505" s="44">
        <v>1745.62</v>
      </c>
      <c r="M505" s="44">
        <v>1827.26</v>
      </c>
      <c r="N505" s="44">
        <v>1881.27</v>
      </c>
      <c r="O505" s="44">
        <v>1904.1</v>
      </c>
      <c r="P505" s="44">
        <v>1898.29</v>
      </c>
      <c r="Q505" s="44">
        <v>1896.34</v>
      </c>
      <c r="R505" s="44">
        <v>1859.09</v>
      </c>
      <c r="S505" s="44">
        <v>1854.03</v>
      </c>
      <c r="T505" s="44">
        <v>1902.61</v>
      </c>
      <c r="U505" s="44">
        <v>1957.94</v>
      </c>
      <c r="V505" s="44">
        <v>1958.04</v>
      </c>
      <c r="W505" s="44">
        <v>1922.07</v>
      </c>
      <c r="X505" s="44">
        <v>1911.23</v>
      </c>
      <c r="Y505" s="44">
        <v>1831.61</v>
      </c>
      <c r="Z505" s="44">
        <v>1748.47</v>
      </c>
      <c r="AA505" s="44">
        <v>1484.3</v>
      </c>
    </row>
    <row r="506" spans="1:27" ht="12.75" hidden="1" customHeight="1" outlineLevel="1" x14ac:dyDescent="0.3">
      <c r="A506" s="99" t="s">
        <v>2771</v>
      </c>
      <c r="B506" s="63" t="s">
        <v>90</v>
      </c>
      <c r="C506" s="43" t="s">
        <v>79</v>
      </c>
      <c r="D506" s="44">
        <f>$D$456</f>
        <v>434.18</v>
      </c>
      <c r="E506" s="44">
        <f t="shared" ref="E506:AA506" si="292">$D$456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3">
      <c r="A507" s="99" t="s">
        <v>2772</v>
      </c>
      <c r="B507" s="63" t="s">
        <v>83</v>
      </c>
      <c r="C507" s="43" t="s">
        <v>79</v>
      </c>
      <c r="D507" s="44">
        <v>4.8</v>
      </c>
      <c r="E507" s="44">
        <v>4.8</v>
      </c>
      <c r="F507" s="44">
        <v>4.8</v>
      </c>
      <c r="G507" s="44">
        <v>4.8</v>
      </c>
      <c r="H507" s="44">
        <v>4.8</v>
      </c>
      <c r="I507" s="44">
        <v>4.8</v>
      </c>
      <c r="J507" s="44">
        <v>4.8</v>
      </c>
      <c r="K507" s="44">
        <v>4.8</v>
      </c>
      <c r="L507" s="44">
        <v>4.8</v>
      </c>
      <c r="M507" s="44">
        <v>4.8</v>
      </c>
      <c r="N507" s="44">
        <v>4.8</v>
      </c>
      <c r="O507" s="44">
        <v>4.8</v>
      </c>
      <c r="P507" s="44">
        <v>4.8</v>
      </c>
      <c r="Q507" s="44">
        <v>4.8</v>
      </c>
      <c r="R507" s="44">
        <v>4.8</v>
      </c>
      <c r="S507" s="44">
        <v>4.8</v>
      </c>
      <c r="T507" s="44">
        <v>4.8</v>
      </c>
      <c r="U507" s="44">
        <v>4.8</v>
      </c>
      <c r="V507" s="44">
        <v>4.8</v>
      </c>
      <c r="W507" s="44">
        <v>4.8</v>
      </c>
      <c r="X507" s="44">
        <v>4.8</v>
      </c>
      <c r="Y507" s="44">
        <v>4.8</v>
      </c>
      <c r="Z507" s="44">
        <v>4.8</v>
      </c>
      <c r="AA507" s="44">
        <v>4.8</v>
      </c>
    </row>
    <row r="508" spans="1:27" ht="12.75" hidden="1" customHeight="1" outlineLevel="1" x14ac:dyDescent="0.3">
      <c r="A508" s="99" t="s">
        <v>2773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ht="13.8" collapsed="1" x14ac:dyDescent="0.3">
      <c r="A509" s="98" t="s">
        <v>2774</v>
      </c>
      <c r="B509" s="28" t="str">
        <f>"12"&amp;"."&amp;$B$753&amp;"."&amp;$B$754</f>
        <v>12.02.2024</v>
      </c>
      <c r="C509" s="90" t="s">
        <v>76</v>
      </c>
      <c r="D509" s="91">
        <f>ROUND(((D510+D511+D513+D512)/1000),5)</f>
        <v>2.0206599999999999</v>
      </c>
      <c r="E509" s="91">
        <f>ROUND(((E510+E511+E513+E512)/1000),5)</f>
        <v>1.8976900000000001</v>
      </c>
      <c r="F509" s="91">
        <f>ROUND(((F510+F511+F513+F512)/1000),5)</f>
        <v>1.86107</v>
      </c>
      <c r="G509" s="91">
        <f t="shared" ref="G509:AA509" si="294">ROUND(((G510+G511+G513+G512)/1000),5)</f>
        <v>1.8635299999999999</v>
      </c>
      <c r="H509" s="91">
        <f t="shared" si="294"/>
        <v>1.9157500000000001</v>
      </c>
      <c r="I509" s="91">
        <f t="shared" si="294"/>
        <v>2.0205299999999999</v>
      </c>
      <c r="J509" s="91">
        <f t="shared" si="294"/>
        <v>2.3328500000000001</v>
      </c>
      <c r="K509" s="91">
        <f t="shared" si="294"/>
        <v>2.5286499999999998</v>
      </c>
      <c r="L509" s="91">
        <f t="shared" si="294"/>
        <v>2.6660699999999999</v>
      </c>
      <c r="M509" s="91">
        <f t="shared" si="294"/>
        <v>2.69875</v>
      </c>
      <c r="N509" s="91">
        <f t="shared" si="294"/>
        <v>2.7309700000000001</v>
      </c>
      <c r="O509" s="91">
        <f t="shared" si="294"/>
        <v>2.7620499999999999</v>
      </c>
      <c r="P509" s="91">
        <f t="shared" si="294"/>
        <v>2.7265999999999999</v>
      </c>
      <c r="Q509" s="91">
        <f t="shared" si="294"/>
        <v>2.7456499999999999</v>
      </c>
      <c r="R509" s="91">
        <f t="shared" si="294"/>
        <v>2.7218900000000001</v>
      </c>
      <c r="S509" s="91">
        <f t="shared" si="294"/>
        <v>2.66805</v>
      </c>
      <c r="T509" s="91">
        <f t="shared" si="294"/>
        <v>2.6603300000000001</v>
      </c>
      <c r="U509" s="91">
        <f t="shared" si="294"/>
        <v>2.6623100000000002</v>
      </c>
      <c r="V509" s="91">
        <f t="shared" si="294"/>
        <v>2.68946</v>
      </c>
      <c r="W509" s="91">
        <f t="shared" si="294"/>
        <v>2.6983899999999998</v>
      </c>
      <c r="X509" s="91">
        <f t="shared" si="294"/>
        <v>2.61537</v>
      </c>
      <c r="Y509" s="91">
        <f t="shared" si="294"/>
        <v>2.49031</v>
      </c>
      <c r="Z509" s="91">
        <f t="shared" si="294"/>
        <v>2.28071</v>
      </c>
      <c r="AA509" s="91">
        <f t="shared" si="294"/>
        <v>2.0880000000000001</v>
      </c>
    </row>
    <row r="510" spans="1:27" ht="12.75" hidden="1" customHeight="1" outlineLevel="1" x14ac:dyDescent="0.3">
      <c r="A510" s="99" t="s">
        <v>2775</v>
      </c>
      <c r="B510" s="63" t="s">
        <v>238</v>
      </c>
      <c r="C510" s="43" t="s">
        <v>79</v>
      </c>
      <c r="D510" s="44">
        <v>1365.32</v>
      </c>
      <c r="E510" s="44">
        <v>1242.3499999999999</v>
      </c>
      <c r="F510" s="44">
        <v>1205.73</v>
      </c>
      <c r="G510" s="44">
        <v>1208.19</v>
      </c>
      <c r="H510" s="44">
        <v>1260.4100000000001</v>
      </c>
      <c r="I510" s="44">
        <v>1365.19</v>
      </c>
      <c r="J510" s="44">
        <v>1677.51</v>
      </c>
      <c r="K510" s="44">
        <v>1873.31</v>
      </c>
      <c r="L510" s="44">
        <v>2010.73</v>
      </c>
      <c r="M510" s="44">
        <v>2043.41</v>
      </c>
      <c r="N510" s="44">
        <v>2075.63</v>
      </c>
      <c r="O510" s="44">
        <v>2106.71</v>
      </c>
      <c r="P510" s="44">
        <v>2071.2600000000002</v>
      </c>
      <c r="Q510" s="44">
        <v>2090.31</v>
      </c>
      <c r="R510" s="44">
        <v>2066.5500000000002</v>
      </c>
      <c r="S510" s="44">
        <v>2012.71</v>
      </c>
      <c r="T510" s="44">
        <v>2004.99</v>
      </c>
      <c r="U510" s="44">
        <v>2006.97</v>
      </c>
      <c r="V510" s="44">
        <v>2034.12</v>
      </c>
      <c r="W510" s="44">
        <v>2043.05</v>
      </c>
      <c r="X510" s="44">
        <v>1960.03</v>
      </c>
      <c r="Y510" s="44">
        <v>1834.97</v>
      </c>
      <c r="Z510" s="44">
        <v>1625.37</v>
      </c>
      <c r="AA510" s="44">
        <v>1432.66</v>
      </c>
    </row>
    <row r="511" spans="1:27" ht="12.75" hidden="1" customHeight="1" outlineLevel="1" x14ac:dyDescent="0.3">
      <c r="A511" s="99" t="s">
        <v>2776</v>
      </c>
      <c r="B511" s="63" t="s">
        <v>90</v>
      </c>
      <c r="C511" s="43" t="s">
        <v>79</v>
      </c>
      <c r="D511" s="44">
        <f>$D$456</f>
        <v>434.18</v>
      </c>
      <c r="E511" s="44">
        <f t="shared" ref="E511:AA511" si="295">$D$456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3">
      <c r="A512" s="99" t="s">
        <v>2777</v>
      </c>
      <c r="B512" s="63" t="s">
        <v>83</v>
      </c>
      <c r="C512" s="43" t="s">
        <v>79</v>
      </c>
      <c r="D512" s="44">
        <v>4.8</v>
      </c>
      <c r="E512" s="44">
        <v>4.8</v>
      </c>
      <c r="F512" s="44">
        <v>4.8</v>
      </c>
      <c r="G512" s="44">
        <v>4.8</v>
      </c>
      <c r="H512" s="44">
        <v>4.8</v>
      </c>
      <c r="I512" s="44">
        <v>4.8</v>
      </c>
      <c r="J512" s="44">
        <v>4.8</v>
      </c>
      <c r="K512" s="44">
        <v>4.8</v>
      </c>
      <c r="L512" s="44">
        <v>4.8</v>
      </c>
      <c r="M512" s="44">
        <v>4.8</v>
      </c>
      <c r="N512" s="44">
        <v>4.8</v>
      </c>
      <c r="O512" s="44">
        <v>4.8</v>
      </c>
      <c r="P512" s="44">
        <v>4.8</v>
      </c>
      <c r="Q512" s="44">
        <v>4.8</v>
      </c>
      <c r="R512" s="44">
        <v>4.8</v>
      </c>
      <c r="S512" s="44">
        <v>4.8</v>
      </c>
      <c r="T512" s="44">
        <v>4.8</v>
      </c>
      <c r="U512" s="44">
        <v>4.8</v>
      </c>
      <c r="V512" s="44">
        <v>4.8</v>
      </c>
      <c r="W512" s="44">
        <v>4.8</v>
      </c>
      <c r="X512" s="44">
        <v>4.8</v>
      </c>
      <c r="Y512" s="44">
        <v>4.8</v>
      </c>
      <c r="Z512" s="44">
        <v>4.8</v>
      </c>
      <c r="AA512" s="44">
        <v>4.8</v>
      </c>
    </row>
    <row r="513" spans="1:27" ht="12.75" hidden="1" customHeight="1" outlineLevel="1" x14ac:dyDescent="0.3">
      <c r="A513" s="99" t="s">
        <v>2778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ht="13.8" collapsed="1" x14ac:dyDescent="0.3">
      <c r="A514" s="98" t="s">
        <v>2779</v>
      </c>
      <c r="B514" s="28" t="str">
        <f>"13"&amp;"."&amp;$B$753&amp;"."&amp;$B$754</f>
        <v>13.02.2024</v>
      </c>
      <c r="C514" s="90" t="s">
        <v>76</v>
      </c>
      <c r="D514" s="91">
        <f>ROUND(((D515+D516+D518+D517)/1000),5)</f>
        <v>1.9265300000000001</v>
      </c>
      <c r="E514" s="91">
        <f>ROUND(((E515+E516+E518+E517)/1000),5)</f>
        <v>1.8678300000000001</v>
      </c>
      <c r="F514" s="91">
        <f>ROUND(((F515+F516+F518+F517)/1000),5)</f>
        <v>1.8415299999999999</v>
      </c>
      <c r="G514" s="91">
        <f t="shared" ref="G514:AA514" si="297">ROUND(((G515+G516+G518+G517)/1000),5)</f>
        <v>1.8407500000000001</v>
      </c>
      <c r="H514" s="91">
        <f t="shared" si="297"/>
        <v>1.8712800000000001</v>
      </c>
      <c r="I514" s="91">
        <f t="shared" si="297"/>
        <v>1.95896</v>
      </c>
      <c r="J514" s="91">
        <f t="shared" si="297"/>
        <v>2.1517599999999999</v>
      </c>
      <c r="K514" s="91">
        <f t="shared" si="297"/>
        <v>2.5007000000000001</v>
      </c>
      <c r="L514" s="91">
        <f t="shared" si="297"/>
        <v>2.5850599999999999</v>
      </c>
      <c r="M514" s="91">
        <f t="shared" si="297"/>
        <v>2.5894599999999999</v>
      </c>
      <c r="N514" s="91">
        <f t="shared" si="297"/>
        <v>2.6070799999999998</v>
      </c>
      <c r="O514" s="91">
        <f t="shared" si="297"/>
        <v>2.6849599999999998</v>
      </c>
      <c r="P514" s="91">
        <f t="shared" si="297"/>
        <v>2.66195</v>
      </c>
      <c r="Q514" s="91">
        <f t="shared" si="297"/>
        <v>2.6797200000000001</v>
      </c>
      <c r="R514" s="91">
        <f t="shared" si="297"/>
        <v>2.6701000000000001</v>
      </c>
      <c r="S514" s="91">
        <f t="shared" si="297"/>
        <v>2.6002299999999998</v>
      </c>
      <c r="T514" s="91">
        <f t="shared" si="297"/>
        <v>2.59043</v>
      </c>
      <c r="U514" s="91">
        <f t="shared" si="297"/>
        <v>2.6107800000000001</v>
      </c>
      <c r="V514" s="91">
        <f t="shared" si="297"/>
        <v>2.64663</v>
      </c>
      <c r="W514" s="91">
        <f t="shared" si="297"/>
        <v>2.6631399999999998</v>
      </c>
      <c r="X514" s="91">
        <f t="shared" si="297"/>
        <v>2.5655700000000001</v>
      </c>
      <c r="Y514" s="91">
        <f t="shared" si="297"/>
        <v>2.50054</v>
      </c>
      <c r="Z514" s="91">
        <f t="shared" si="297"/>
        <v>2.2009599999999998</v>
      </c>
      <c r="AA514" s="91">
        <f t="shared" si="297"/>
        <v>2.1184099999999999</v>
      </c>
    </row>
    <row r="515" spans="1:27" ht="12.75" hidden="1" customHeight="1" outlineLevel="1" x14ac:dyDescent="0.3">
      <c r="A515" s="99" t="s">
        <v>2780</v>
      </c>
      <c r="B515" s="63" t="s">
        <v>238</v>
      </c>
      <c r="C515" s="43" t="s">
        <v>79</v>
      </c>
      <c r="D515" s="44">
        <v>1271.19</v>
      </c>
      <c r="E515" s="44">
        <v>1212.49</v>
      </c>
      <c r="F515" s="44">
        <v>1186.19</v>
      </c>
      <c r="G515" s="44">
        <v>1185.4100000000001</v>
      </c>
      <c r="H515" s="44">
        <v>1215.94</v>
      </c>
      <c r="I515" s="44">
        <v>1303.6199999999999</v>
      </c>
      <c r="J515" s="44">
        <v>1496.42</v>
      </c>
      <c r="K515" s="44">
        <v>1845.36</v>
      </c>
      <c r="L515" s="44">
        <v>1929.72</v>
      </c>
      <c r="M515" s="44">
        <v>1934.12</v>
      </c>
      <c r="N515" s="44">
        <v>1951.74</v>
      </c>
      <c r="O515" s="44">
        <v>2029.62</v>
      </c>
      <c r="P515" s="44">
        <v>2006.61</v>
      </c>
      <c r="Q515" s="44">
        <v>2024.38</v>
      </c>
      <c r="R515" s="44">
        <v>2014.76</v>
      </c>
      <c r="S515" s="44">
        <v>1944.89</v>
      </c>
      <c r="T515" s="44">
        <v>1935.09</v>
      </c>
      <c r="U515" s="44">
        <v>1955.44</v>
      </c>
      <c r="V515" s="44">
        <v>1991.29</v>
      </c>
      <c r="W515" s="44">
        <v>2007.8</v>
      </c>
      <c r="X515" s="44">
        <v>1910.23</v>
      </c>
      <c r="Y515" s="44">
        <v>1845.2</v>
      </c>
      <c r="Z515" s="44">
        <v>1545.62</v>
      </c>
      <c r="AA515" s="44">
        <v>1463.07</v>
      </c>
    </row>
    <row r="516" spans="1:27" ht="12.75" hidden="1" customHeight="1" outlineLevel="1" x14ac:dyDescent="0.3">
      <c r="A516" s="99" t="s">
        <v>2781</v>
      </c>
      <c r="B516" s="63" t="s">
        <v>90</v>
      </c>
      <c r="C516" s="43" t="s">
        <v>79</v>
      </c>
      <c r="D516" s="44">
        <f>$D$456</f>
        <v>434.18</v>
      </c>
      <c r="E516" s="44">
        <f t="shared" ref="E516:AA516" si="298">$D$456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3">
      <c r="A517" s="99" t="s">
        <v>2782</v>
      </c>
      <c r="B517" s="63" t="s">
        <v>83</v>
      </c>
      <c r="C517" s="43" t="s">
        <v>79</v>
      </c>
      <c r="D517" s="44">
        <v>4.8</v>
      </c>
      <c r="E517" s="44">
        <v>4.8</v>
      </c>
      <c r="F517" s="44">
        <v>4.8</v>
      </c>
      <c r="G517" s="44">
        <v>4.8</v>
      </c>
      <c r="H517" s="44">
        <v>4.8</v>
      </c>
      <c r="I517" s="44">
        <v>4.8</v>
      </c>
      <c r="J517" s="44">
        <v>4.8</v>
      </c>
      <c r="K517" s="44">
        <v>4.8</v>
      </c>
      <c r="L517" s="44">
        <v>4.8</v>
      </c>
      <c r="M517" s="44">
        <v>4.8</v>
      </c>
      <c r="N517" s="44">
        <v>4.8</v>
      </c>
      <c r="O517" s="44">
        <v>4.8</v>
      </c>
      <c r="P517" s="44">
        <v>4.8</v>
      </c>
      <c r="Q517" s="44">
        <v>4.8</v>
      </c>
      <c r="R517" s="44">
        <v>4.8</v>
      </c>
      <c r="S517" s="44">
        <v>4.8</v>
      </c>
      <c r="T517" s="44">
        <v>4.8</v>
      </c>
      <c r="U517" s="44">
        <v>4.8</v>
      </c>
      <c r="V517" s="44">
        <v>4.8</v>
      </c>
      <c r="W517" s="44">
        <v>4.8</v>
      </c>
      <c r="X517" s="44">
        <v>4.8</v>
      </c>
      <c r="Y517" s="44">
        <v>4.8</v>
      </c>
      <c r="Z517" s="44">
        <v>4.8</v>
      </c>
      <c r="AA517" s="44">
        <v>4.8</v>
      </c>
    </row>
    <row r="518" spans="1:27" ht="12.75" hidden="1" customHeight="1" outlineLevel="1" x14ac:dyDescent="0.3">
      <c r="A518" s="99" t="s">
        <v>2783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ht="13.8" collapsed="1" x14ac:dyDescent="0.3">
      <c r="A519" s="98" t="s">
        <v>2784</v>
      </c>
      <c r="B519" s="28" t="str">
        <f>"14"&amp;"."&amp;$B$753&amp;"."&amp;$B$754</f>
        <v>14.02.2024</v>
      </c>
      <c r="C519" s="90" t="s">
        <v>76</v>
      </c>
      <c r="D519" s="91">
        <f>ROUND(((D520+D521+D523+D522)/1000),5)</f>
        <v>1.9374400000000001</v>
      </c>
      <c r="E519" s="91">
        <f>ROUND(((E520+E521+E523+E522)/1000),5)</f>
        <v>1.8823300000000001</v>
      </c>
      <c r="F519" s="91">
        <f>ROUND(((F520+F521+F523+F522)/1000),5)</f>
        <v>1.8327100000000001</v>
      </c>
      <c r="G519" s="91">
        <f t="shared" ref="G519:AA519" si="300">ROUND(((G520+G521+G523+G522)/1000),5)</f>
        <v>1.8318399999999999</v>
      </c>
      <c r="H519" s="91">
        <f t="shared" si="300"/>
        <v>1.85368</v>
      </c>
      <c r="I519" s="91">
        <f t="shared" si="300"/>
        <v>1.94831</v>
      </c>
      <c r="J519" s="91">
        <f t="shared" si="300"/>
        <v>2.1522700000000001</v>
      </c>
      <c r="K519" s="91">
        <f t="shared" si="300"/>
        <v>2.5207700000000002</v>
      </c>
      <c r="L519" s="91">
        <f t="shared" si="300"/>
        <v>2.5914100000000002</v>
      </c>
      <c r="M519" s="91">
        <f t="shared" si="300"/>
        <v>2.6201300000000001</v>
      </c>
      <c r="N519" s="91">
        <f t="shared" si="300"/>
        <v>2.64758</v>
      </c>
      <c r="O519" s="91">
        <f t="shared" si="300"/>
        <v>2.6913399999999998</v>
      </c>
      <c r="P519" s="91">
        <f t="shared" si="300"/>
        <v>2.6722600000000001</v>
      </c>
      <c r="Q519" s="91">
        <f t="shared" si="300"/>
        <v>2.6722299999999999</v>
      </c>
      <c r="R519" s="91">
        <f t="shared" si="300"/>
        <v>2.6644899999999998</v>
      </c>
      <c r="S519" s="91">
        <f t="shared" si="300"/>
        <v>2.60453</v>
      </c>
      <c r="T519" s="91">
        <f t="shared" si="300"/>
        <v>2.5877400000000002</v>
      </c>
      <c r="U519" s="91">
        <f t="shared" si="300"/>
        <v>2.6193399999999998</v>
      </c>
      <c r="V519" s="91">
        <f t="shared" si="300"/>
        <v>2.7114199999999999</v>
      </c>
      <c r="W519" s="91">
        <f t="shared" si="300"/>
        <v>2.6432000000000002</v>
      </c>
      <c r="X519" s="91">
        <f t="shared" si="300"/>
        <v>2.5376300000000001</v>
      </c>
      <c r="Y519" s="91">
        <f t="shared" si="300"/>
        <v>2.5046400000000002</v>
      </c>
      <c r="Z519" s="91">
        <f t="shared" si="300"/>
        <v>2.17211</v>
      </c>
      <c r="AA519" s="91">
        <f t="shared" si="300"/>
        <v>1.9618</v>
      </c>
    </row>
    <row r="520" spans="1:27" ht="12.75" hidden="1" customHeight="1" outlineLevel="1" x14ac:dyDescent="0.3">
      <c r="A520" s="99" t="s">
        <v>2785</v>
      </c>
      <c r="B520" s="63" t="s">
        <v>238</v>
      </c>
      <c r="C520" s="43" t="s">
        <v>79</v>
      </c>
      <c r="D520" s="44">
        <v>1282.0999999999999</v>
      </c>
      <c r="E520" s="44">
        <v>1226.99</v>
      </c>
      <c r="F520" s="44">
        <v>1177.3699999999999</v>
      </c>
      <c r="G520" s="44">
        <v>1176.5</v>
      </c>
      <c r="H520" s="44">
        <v>1198.3399999999999</v>
      </c>
      <c r="I520" s="44">
        <v>1292.97</v>
      </c>
      <c r="J520" s="44">
        <v>1496.93</v>
      </c>
      <c r="K520" s="44">
        <v>1865.43</v>
      </c>
      <c r="L520" s="44">
        <v>1936.07</v>
      </c>
      <c r="M520" s="44">
        <v>1964.79</v>
      </c>
      <c r="N520" s="44">
        <v>1992.24</v>
      </c>
      <c r="O520" s="44">
        <v>2036</v>
      </c>
      <c r="P520" s="44">
        <v>2016.92</v>
      </c>
      <c r="Q520" s="44">
        <v>2016.89</v>
      </c>
      <c r="R520" s="44">
        <v>2009.15</v>
      </c>
      <c r="S520" s="44">
        <v>1949.19</v>
      </c>
      <c r="T520" s="44">
        <v>1932.4</v>
      </c>
      <c r="U520" s="44">
        <v>1964</v>
      </c>
      <c r="V520" s="44">
        <v>2056.08</v>
      </c>
      <c r="W520" s="44">
        <v>1987.86</v>
      </c>
      <c r="X520" s="44">
        <v>1882.29</v>
      </c>
      <c r="Y520" s="44">
        <v>1849.3</v>
      </c>
      <c r="Z520" s="44">
        <v>1516.77</v>
      </c>
      <c r="AA520" s="44">
        <v>1306.46</v>
      </c>
    </row>
    <row r="521" spans="1:27" ht="12.75" hidden="1" customHeight="1" outlineLevel="1" x14ac:dyDescent="0.3">
      <c r="A521" s="99" t="s">
        <v>2786</v>
      </c>
      <c r="B521" s="63" t="s">
        <v>90</v>
      </c>
      <c r="C521" s="43" t="s">
        <v>79</v>
      </c>
      <c r="D521" s="44">
        <f>$D$456</f>
        <v>434.18</v>
      </c>
      <c r="E521" s="44">
        <f t="shared" ref="E521:AA521" si="301">$D$456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3">
      <c r="A522" s="99" t="s">
        <v>2787</v>
      </c>
      <c r="B522" s="63" t="s">
        <v>83</v>
      </c>
      <c r="C522" s="43" t="s">
        <v>79</v>
      </c>
      <c r="D522" s="44">
        <v>4.8</v>
      </c>
      <c r="E522" s="44">
        <v>4.8</v>
      </c>
      <c r="F522" s="44">
        <v>4.8</v>
      </c>
      <c r="G522" s="44">
        <v>4.8</v>
      </c>
      <c r="H522" s="44">
        <v>4.8</v>
      </c>
      <c r="I522" s="44">
        <v>4.8</v>
      </c>
      <c r="J522" s="44">
        <v>4.8</v>
      </c>
      <c r="K522" s="44">
        <v>4.8</v>
      </c>
      <c r="L522" s="44">
        <v>4.8</v>
      </c>
      <c r="M522" s="44">
        <v>4.8</v>
      </c>
      <c r="N522" s="44">
        <v>4.8</v>
      </c>
      <c r="O522" s="44">
        <v>4.8</v>
      </c>
      <c r="P522" s="44">
        <v>4.8</v>
      </c>
      <c r="Q522" s="44">
        <v>4.8</v>
      </c>
      <c r="R522" s="44">
        <v>4.8</v>
      </c>
      <c r="S522" s="44">
        <v>4.8</v>
      </c>
      <c r="T522" s="44">
        <v>4.8</v>
      </c>
      <c r="U522" s="44">
        <v>4.8</v>
      </c>
      <c r="V522" s="44">
        <v>4.8</v>
      </c>
      <c r="W522" s="44">
        <v>4.8</v>
      </c>
      <c r="X522" s="44">
        <v>4.8</v>
      </c>
      <c r="Y522" s="44">
        <v>4.8</v>
      </c>
      <c r="Z522" s="44">
        <v>4.8</v>
      </c>
      <c r="AA522" s="44">
        <v>4.8</v>
      </c>
    </row>
    <row r="523" spans="1:27" ht="12.75" hidden="1" customHeight="1" outlineLevel="1" x14ac:dyDescent="0.3">
      <c r="A523" s="99" t="s">
        <v>2788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ht="13.8" collapsed="1" x14ac:dyDescent="0.3">
      <c r="A524" s="98" t="s">
        <v>2789</v>
      </c>
      <c r="B524" s="28" t="str">
        <f>"15"&amp;"."&amp;$B$753&amp;"."&amp;$B$754</f>
        <v>15.02.2024</v>
      </c>
      <c r="C524" s="90" t="s">
        <v>76</v>
      </c>
      <c r="D524" s="91">
        <f>ROUND(((D525+D526+D528+D527)/1000),5)</f>
        <v>1.90239</v>
      </c>
      <c r="E524" s="91">
        <f>ROUND(((E525+E526+E528+E527)/1000),5)</f>
        <v>1.8326199999999999</v>
      </c>
      <c r="F524" s="91">
        <f>ROUND(((F525+F526+F528+F527)/1000),5)</f>
        <v>1.7914099999999999</v>
      </c>
      <c r="G524" s="91">
        <f t="shared" ref="G524:AA524" si="303">ROUND(((G525+G526+G528+G527)/1000),5)</f>
        <v>1.76979</v>
      </c>
      <c r="H524" s="91">
        <f t="shared" si="303"/>
        <v>1.84016</v>
      </c>
      <c r="I524" s="91">
        <f t="shared" si="303"/>
        <v>1.9540999999999999</v>
      </c>
      <c r="J524" s="91">
        <f t="shared" si="303"/>
        <v>2.1323099999999999</v>
      </c>
      <c r="K524" s="91">
        <f t="shared" si="303"/>
        <v>2.5001500000000001</v>
      </c>
      <c r="L524" s="91">
        <f t="shared" si="303"/>
        <v>2.5872899999999999</v>
      </c>
      <c r="M524" s="91">
        <f t="shared" si="303"/>
        <v>2.5613199999999998</v>
      </c>
      <c r="N524" s="91">
        <f t="shared" si="303"/>
        <v>2.5908199999999999</v>
      </c>
      <c r="O524" s="91">
        <f t="shared" si="303"/>
        <v>2.68472</v>
      </c>
      <c r="P524" s="91">
        <f t="shared" si="303"/>
        <v>2.6917</v>
      </c>
      <c r="Q524" s="91">
        <f t="shared" si="303"/>
        <v>2.70926</v>
      </c>
      <c r="R524" s="91">
        <f t="shared" si="303"/>
        <v>2.6629900000000002</v>
      </c>
      <c r="S524" s="91">
        <f t="shared" si="303"/>
        <v>2.5615800000000002</v>
      </c>
      <c r="T524" s="91">
        <f t="shared" si="303"/>
        <v>2.5386299999999999</v>
      </c>
      <c r="U524" s="91">
        <f t="shared" si="303"/>
        <v>2.5541200000000002</v>
      </c>
      <c r="V524" s="91">
        <f t="shared" si="303"/>
        <v>2.5707499999999999</v>
      </c>
      <c r="W524" s="91">
        <f t="shared" si="303"/>
        <v>2.5882100000000001</v>
      </c>
      <c r="X524" s="91">
        <f t="shared" si="303"/>
        <v>2.5215100000000001</v>
      </c>
      <c r="Y524" s="91">
        <f t="shared" si="303"/>
        <v>2.5008300000000001</v>
      </c>
      <c r="Z524" s="91">
        <f t="shared" si="303"/>
        <v>2.2025800000000002</v>
      </c>
      <c r="AA524" s="91">
        <f t="shared" si="303"/>
        <v>2.0864799999999999</v>
      </c>
    </row>
    <row r="525" spans="1:27" ht="12.75" hidden="1" customHeight="1" outlineLevel="1" x14ac:dyDescent="0.3">
      <c r="A525" s="99" t="s">
        <v>2790</v>
      </c>
      <c r="B525" s="63" t="s">
        <v>238</v>
      </c>
      <c r="C525" s="43" t="s">
        <v>79</v>
      </c>
      <c r="D525" s="44">
        <v>1247.05</v>
      </c>
      <c r="E525" s="44">
        <v>1177.28</v>
      </c>
      <c r="F525" s="44">
        <v>1136.07</v>
      </c>
      <c r="G525" s="44">
        <v>1114.45</v>
      </c>
      <c r="H525" s="44">
        <v>1184.82</v>
      </c>
      <c r="I525" s="44">
        <v>1298.76</v>
      </c>
      <c r="J525" s="44">
        <v>1476.97</v>
      </c>
      <c r="K525" s="44">
        <v>1844.81</v>
      </c>
      <c r="L525" s="44">
        <v>1931.95</v>
      </c>
      <c r="M525" s="44">
        <v>1905.98</v>
      </c>
      <c r="N525" s="44">
        <v>1935.48</v>
      </c>
      <c r="O525" s="44">
        <v>2029.38</v>
      </c>
      <c r="P525" s="44">
        <v>2036.36</v>
      </c>
      <c r="Q525" s="44">
        <v>2053.92</v>
      </c>
      <c r="R525" s="44">
        <v>2007.65</v>
      </c>
      <c r="S525" s="44">
        <v>1906.24</v>
      </c>
      <c r="T525" s="44">
        <v>1883.29</v>
      </c>
      <c r="U525" s="44">
        <v>1898.78</v>
      </c>
      <c r="V525" s="44">
        <v>1915.41</v>
      </c>
      <c r="W525" s="44">
        <v>1932.87</v>
      </c>
      <c r="X525" s="44">
        <v>1866.17</v>
      </c>
      <c r="Y525" s="44">
        <v>1845.49</v>
      </c>
      <c r="Z525" s="44">
        <v>1547.24</v>
      </c>
      <c r="AA525" s="44">
        <v>1431.14</v>
      </c>
    </row>
    <row r="526" spans="1:27" ht="12.75" hidden="1" customHeight="1" outlineLevel="1" x14ac:dyDescent="0.3">
      <c r="A526" s="99" t="s">
        <v>2791</v>
      </c>
      <c r="B526" s="63" t="s">
        <v>90</v>
      </c>
      <c r="C526" s="43" t="s">
        <v>79</v>
      </c>
      <c r="D526" s="44">
        <f>$D$456</f>
        <v>434.18</v>
      </c>
      <c r="E526" s="44">
        <f t="shared" ref="E526:AA526" si="304">$D$456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3">
      <c r="A527" s="99" t="s">
        <v>2792</v>
      </c>
      <c r="B527" s="63" t="s">
        <v>83</v>
      </c>
      <c r="C527" s="43" t="s">
        <v>79</v>
      </c>
      <c r="D527" s="44">
        <v>4.8</v>
      </c>
      <c r="E527" s="44">
        <v>4.8</v>
      </c>
      <c r="F527" s="44">
        <v>4.8</v>
      </c>
      <c r="G527" s="44">
        <v>4.8</v>
      </c>
      <c r="H527" s="44">
        <v>4.8</v>
      </c>
      <c r="I527" s="44">
        <v>4.8</v>
      </c>
      <c r="J527" s="44">
        <v>4.8</v>
      </c>
      <c r="K527" s="44">
        <v>4.8</v>
      </c>
      <c r="L527" s="44">
        <v>4.8</v>
      </c>
      <c r="M527" s="44">
        <v>4.8</v>
      </c>
      <c r="N527" s="44">
        <v>4.8</v>
      </c>
      <c r="O527" s="44">
        <v>4.8</v>
      </c>
      <c r="P527" s="44">
        <v>4.8</v>
      </c>
      <c r="Q527" s="44">
        <v>4.8</v>
      </c>
      <c r="R527" s="44">
        <v>4.8</v>
      </c>
      <c r="S527" s="44">
        <v>4.8</v>
      </c>
      <c r="T527" s="44">
        <v>4.8</v>
      </c>
      <c r="U527" s="44">
        <v>4.8</v>
      </c>
      <c r="V527" s="44">
        <v>4.8</v>
      </c>
      <c r="W527" s="44">
        <v>4.8</v>
      </c>
      <c r="X527" s="44">
        <v>4.8</v>
      </c>
      <c r="Y527" s="44">
        <v>4.8</v>
      </c>
      <c r="Z527" s="44">
        <v>4.8</v>
      </c>
      <c r="AA527" s="44">
        <v>4.8</v>
      </c>
    </row>
    <row r="528" spans="1:27" ht="12.75" hidden="1" customHeight="1" outlineLevel="1" x14ac:dyDescent="0.3">
      <c r="A528" s="99" t="s">
        <v>2793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ht="13.8" collapsed="1" x14ac:dyDescent="0.3">
      <c r="A529" s="98" t="s">
        <v>2794</v>
      </c>
      <c r="B529" s="28" t="str">
        <f>"16"&amp;"."&amp;$B$753&amp;"."&amp;$B$754</f>
        <v>16.02.2024</v>
      </c>
      <c r="C529" s="90" t="s">
        <v>76</v>
      </c>
      <c r="D529" s="91">
        <f>ROUND(((D530+D531+D533+D532)/1000),5)</f>
        <v>1.9301600000000001</v>
      </c>
      <c r="E529" s="91">
        <f>ROUND(((E530+E531+E533+E532)/1000),5)</f>
        <v>1.8334299999999999</v>
      </c>
      <c r="F529" s="91">
        <f>ROUND(((F530+F531+F533+F532)/1000),5)</f>
        <v>1.80905</v>
      </c>
      <c r="G529" s="91">
        <f t="shared" ref="G529:AA529" si="306">ROUND(((G530+G531+G533+G532)/1000),5)</f>
        <v>1.79993</v>
      </c>
      <c r="H529" s="91">
        <f t="shared" si="306"/>
        <v>1.8662399999999999</v>
      </c>
      <c r="I529" s="91">
        <f t="shared" si="306"/>
        <v>1.9660899999999999</v>
      </c>
      <c r="J529" s="91">
        <f t="shared" si="306"/>
        <v>2.1460400000000002</v>
      </c>
      <c r="K529" s="91">
        <f t="shared" si="306"/>
        <v>2.5169700000000002</v>
      </c>
      <c r="L529" s="91">
        <f t="shared" si="306"/>
        <v>2.5809500000000001</v>
      </c>
      <c r="M529" s="91">
        <f t="shared" si="306"/>
        <v>2.6038999999999999</v>
      </c>
      <c r="N529" s="91">
        <f t="shared" si="306"/>
        <v>2.6036999999999999</v>
      </c>
      <c r="O529" s="91">
        <f t="shared" si="306"/>
        <v>2.6819299999999999</v>
      </c>
      <c r="P529" s="91">
        <f t="shared" si="306"/>
        <v>2.6622699999999999</v>
      </c>
      <c r="Q529" s="91">
        <f t="shared" si="306"/>
        <v>2.6636700000000002</v>
      </c>
      <c r="R529" s="91">
        <f t="shared" si="306"/>
        <v>2.6644299999999999</v>
      </c>
      <c r="S529" s="91">
        <f t="shared" si="306"/>
        <v>2.6068199999999999</v>
      </c>
      <c r="T529" s="91">
        <f t="shared" si="306"/>
        <v>2.5728499999999999</v>
      </c>
      <c r="U529" s="91">
        <f t="shared" si="306"/>
        <v>2.60005</v>
      </c>
      <c r="V529" s="91">
        <f t="shared" si="306"/>
        <v>2.6238899999999998</v>
      </c>
      <c r="W529" s="91">
        <f t="shared" si="306"/>
        <v>2.6671499999999999</v>
      </c>
      <c r="X529" s="91">
        <f t="shared" si="306"/>
        <v>2.6077499999999998</v>
      </c>
      <c r="Y529" s="91">
        <f t="shared" si="306"/>
        <v>2.5251199999999998</v>
      </c>
      <c r="Z529" s="91">
        <f t="shared" si="306"/>
        <v>2.3969</v>
      </c>
      <c r="AA529" s="91">
        <f t="shared" si="306"/>
        <v>2.1171099999999998</v>
      </c>
    </row>
    <row r="530" spans="1:27" ht="12.75" hidden="1" customHeight="1" outlineLevel="1" x14ac:dyDescent="0.3">
      <c r="A530" s="99" t="s">
        <v>2795</v>
      </c>
      <c r="B530" s="63" t="s">
        <v>238</v>
      </c>
      <c r="C530" s="43" t="s">
        <v>79</v>
      </c>
      <c r="D530" s="44">
        <v>1274.82</v>
      </c>
      <c r="E530" s="44">
        <v>1178.0899999999999</v>
      </c>
      <c r="F530" s="44">
        <v>1153.71</v>
      </c>
      <c r="G530" s="44">
        <v>1144.5899999999999</v>
      </c>
      <c r="H530" s="44">
        <v>1210.9000000000001</v>
      </c>
      <c r="I530" s="44">
        <v>1310.75</v>
      </c>
      <c r="J530" s="44">
        <v>1490.7</v>
      </c>
      <c r="K530" s="44">
        <v>1861.63</v>
      </c>
      <c r="L530" s="44">
        <v>1925.61</v>
      </c>
      <c r="M530" s="44">
        <v>1948.56</v>
      </c>
      <c r="N530" s="44">
        <v>1948.36</v>
      </c>
      <c r="O530" s="44">
        <v>2026.59</v>
      </c>
      <c r="P530" s="44">
        <v>2006.93</v>
      </c>
      <c r="Q530" s="44">
        <v>2008.33</v>
      </c>
      <c r="R530" s="44">
        <v>2009.09</v>
      </c>
      <c r="S530" s="44">
        <v>1951.48</v>
      </c>
      <c r="T530" s="44">
        <v>1917.51</v>
      </c>
      <c r="U530" s="44">
        <v>1944.71</v>
      </c>
      <c r="V530" s="44">
        <v>1968.55</v>
      </c>
      <c r="W530" s="44">
        <v>2011.81</v>
      </c>
      <c r="X530" s="44">
        <v>1952.41</v>
      </c>
      <c r="Y530" s="44">
        <v>1869.78</v>
      </c>
      <c r="Z530" s="44">
        <v>1741.56</v>
      </c>
      <c r="AA530" s="44">
        <v>1461.77</v>
      </c>
    </row>
    <row r="531" spans="1:27" ht="12.75" hidden="1" customHeight="1" outlineLevel="1" x14ac:dyDescent="0.3">
      <c r="A531" s="99" t="s">
        <v>2796</v>
      </c>
      <c r="B531" s="63" t="s">
        <v>90</v>
      </c>
      <c r="C531" s="43" t="s">
        <v>79</v>
      </c>
      <c r="D531" s="44">
        <f>$D$456</f>
        <v>434.18</v>
      </c>
      <c r="E531" s="44">
        <f t="shared" ref="E531:AA531" si="307">$D$456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3">
      <c r="A532" s="99" t="s">
        <v>2797</v>
      </c>
      <c r="B532" s="63" t="s">
        <v>83</v>
      </c>
      <c r="C532" s="43" t="s">
        <v>79</v>
      </c>
      <c r="D532" s="44">
        <v>4.8</v>
      </c>
      <c r="E532" s="44">
        <v>4.8</v>
      </c>
      <c r="F532" s="44">
        <v>4.8</v>
      </c>
      <c r="G532" s="44">
        <v>4.8</v>
      </c>
      <c r="H532" s="44">
        <v>4.8</v>
      </c>
      <c r="I532" s="44">
        <v>4.8</v>
      </c>
      <c r="J532" s="44">
        <v>4.8</v>
      </c>
      <c r="K532" s="44">
        <v>4.8</v>
      </c>
      <c r="L532" s="44">
        <v>4.8</v>
      </c>
      <c r="M532" s="44">
        <v>4.8</v>
      </c>
      <c r="N532" s="44">
        <v>4.8</v>
      </c>
      <c r="O532" s="44">
        <v>4.8</v>
      </c>
      <c r="P532" s="44">
        <v>4.8</v>
      </c>
      <c r="Q532" s="44">
        <v>4.8</v>
      </c>
      <c r="R532" s="44">
        <v>4.8</v>
      </c>
      <c r="S532" s="44">
        <v>4.8</v>
      </c>
      <c r="T532" s="44">
        <v>4.8</v>
      </c>
      <c r="U532" s="44">
        <v>4.8</v>
      </c>
      <c r="V532" s="44">
        <v>4.8</v>
      </c>
      <c r="W532" s="44">
        <v>4.8</v>
      </c>
      <c r="X532" s="44">
        <v>4.8</v>
      </c>
      <c r="Y532" s="44">
        <v>4.8</v>
      </c>
      <c r="Z532" s="44">
        <v>4.8</v>
      </c>
      <c r="AA532" s="44">
        <v>4.8</v>
      </c>
    </row>
    <row r="533" spans="1:27" ht="12.75" hidden="1" customHeight="1" outlineLevel="1" x14ac:dyDescent="0.3">
      <c r="A533" s="99" t="s">
        <v>2798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ht="13.8" collapsed="1" x14ac:dyDescent="0.3">
      <c r="A534" s="98" t="s">
        <v>2799</v>
      </c>
      <c r="B534" s="28" t="str">
        <f>"17"&amp;"."&amp;$B$753&amp;"."&amp;$B$754</f>
        <v>17.02.2024</v>
      </c>
      <c r="C534" s="90" t="s">
        <v>76</v>
      </c>
      <c r="D534" s="91">
        <f>ROUND(((D535+D536+D538+D537)/1000),5)</f>
        <v>2.1291699999999998</v>
      </c>
      <c r="E534" s="91">
        <f>ROUND(((E535+E536+E538+E537)/1000),5)</f>
        <v>2.0027400000000002</v>
      </c>
      <c r="F534" s="91">
        <f>ROUND(((F535+F536+F538+F537)/1000),5)</f>
        <v>1.9281699999999999</v>
      </c>
      <c r="G534" s="91">
        <f t="shared" ref="G534:AA534" si="309">ROUND(((G535+G536+G538+G537)/1000),5)</f>
        <v>1.9245000000000001</v>
      </c>
      <c r="H534" s="91">
        <f t="shared" si="309"/>
        <v>1.9278200000000001</v>
      </c>
      <c r="I534" s="91">
        <f t="shared" si="309"/>
        <v>1.98838</v>
      </c>
      <c r="J534" s="91">
        <f t="shared" si="309"/>
        <v>2.08677</v>
      </c>
      <c r="K534" s="91">
        <f t="shared" si="309"/>
        <v>2.2033200000000002</v>
      </c>
      <c r="L534" s="91">
        <f t="shared" si="309"/>
        <v>2.5219499999999999</v>
      </c>
      <c r="M534" s="91">
        <f t="shared" si="309"/>
        <v>2.6029100000000001</v>
      </c>
      <c r="N534" s="91">
        <f t="shared" si="309"/>
        <v>2.7000199999999999</v>
      </c>
      <c r="O534" s="91">
        <f t="shared" si="309"/>
        <v>2.6992400000000001</v>
      </c>
      <c r="P534" s="91">
        <f t="shared" si="309"/>
        <v>2.6709900000000002</v>
      </c>
      <c r="Q534" s="91">
        <f t="shared" si="309"/>
        <v>2.6118199999999998</v>
      </c>
      <c r="R534" s="91">
        <f t="shared" si="309"/>
        <v>2.58521</v>
      </c>
      <c r="S534" s="91">
        <f t="shared" si="309"/>
        <v>2.5370499999999998</v>
      </c>
      <c r="T534" s="91">
        <f t="shared" si="309"/>
        <v>2.5361899999999999</v>
      </c>
      <c r="U534" s="91">
        <f t="shared" si="309"/>
        <v>2.56663</v>
      </c>
      <c r="V534" s="91">
        <f t="shared" si="309"/>
        <v>2.54311</v>
      </c>
      <c r="W534" s="91">
        <f t="shared" si="309"/>
        <v>2.59829</v>
      </c>
      <c r="X534" s="91">
        <f t="shared" si="309"/>
        <v>2.6056900000000001</v>
      </c>
      <c r="Y534" s="91">
        <f t="shared" si="309"/>
        <v>2.4841299999999999</v>
      </c>
      <c r="Z534" s="91">
        <f t="shared" si="309"/>
        <v>2.3157800000000002</v>
      </c>
      <c r="AA534" s="91">
        <f t="shared" si="309"/>
        <v>2.16357</v>
      </c>
    </row>
    <row r="535" spans="1:27" ht="12.75" hidden="1" customHeight="1" outlineLevel="1" x14ac:dyDescent="0.3">
      <c r="A535" s="99" t="s">
        <v>2800</v>
      </c>
      <c r="B535" s="63" t="s">
        <v>238</v>
      </c>
      <c r="C535" s="43" t="s">
        <v>79</v>
      </c>
      <c r="D535" s="44">
        <v>1473.83</v>
      </c>
      <c r="E535" s="44">
        <v>1347.4</v>
      </c>
      <c r="F535" s="44">
        <v>1272.83</v>
      </c>
      <c r="G535" s="44">
        <v>1269.1600000000001</v>
      </c>
      <c r="H535" s="44">
        <v>1272.48</v>
      </c>
      <c r="I535" s="44">
        <v>1333.04</v>
      </c>
      <c r="J535" s="44">
        <v>1431.43</v>
      </c>
      <c r="K535" s="44">
        <v>1547.98</v>
      </c>
      <c r="L535" s="44">
        <v>1866.61</v>
      </c>
      <c r="M535" s="44">
        <v>1947.57</v>
      </c>
      <c r="N535" s="44">
        <v>2044.68</v>
      </c>
      <c r="O535" s="44">
        <v>2043.9</v>
      </c>
      <c r="P535" s="44">
        <v>2015.65</v>
      </c>
      <c r="Q535" s="44">
        <v>1956.48</v>
      </c>
      <c r="R535" s="44">
        <v>1929.87</v>
      </c>
      <c r="S535" s="44">
        <v>1881.71</v>
      </c>
      <c r="T535" s="44">
        <v>1880.85</v>
      </c>
      <c r="U535" s="44">
        <v>1911.29</v>
      </c>
      <c r="V535" s="44">
        <v>1887.77</v>
      </c>
      <c r="W535" s="44">
        <v>1942.95</v>
      </c>
      <c r="X535" s="44">
        <v>1950.35</v>
      </c>
      <c r="Y535" s="44">
        <v>1828.79</v>
      </c>
      <c r="Z535" s="44">
        <v>1660.44</v>
      </c>
      <c r="AA535" s="44">
        <v>1508.23</v>
      </c>
    </row>
    <row r="536" spans="1:27" ht="12.75" hidden="1" customHeight="1" outlineLevel="1" x14ac:dyDescent="0.3">
      <c r="A536" s="99" t="s">
        <v>2801</v>
      </c>
      <c r="B536" s="63" t="s">
        <v>90</v>
      </c>
      <c r="C536" s="43" t="s">
        <v>79</v>
      </c>
      <c r="D536" s="44">
        <f>$D$456</f>
        <v>434.18</v>
      </c>
      <c r="E536" s="44">
        <f t="shared" ref="E536:AA536" si="310">$D$456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3">
      <c r="A537" s="99" t="s">
        <v>2802</v>
      </c>
      <c r="B537" s="63" t="s">
        <v>83</v>
      </c>
      <c r="C537" s="43" t="s">
        <v>79</v>
      </c>
      <c r="D537" s="44">
        <v>4.8</v>
      </c>
      <c r="E537" s="44">
        <v>4.8</v>
      </c>
      <c r="F537" s="44">
        <v>4.8</v>
      </c>
      <c r="G537" s="44">
        <v>4.8</v>
      </c>
      <c r="H537" s="44">
        <v>4.8</v>
      </c>
      <c r="I537" s="44">
        <v>4.8</v>
      </c>
      <c r="J537" s="44">
        <v>4.8</v>
      </c>
      <c r="K537" s="44">
        <v>4.8</v>
      </c>
      <c r="L537" s="44">
        <v>4.8</v>
      </c>
      <c r="M537" s="44">
        <v>4.8</v>
      </c>
      <c r="N537" s="44">
        <v>4.8</v>
      </c>
      <c r="O537" s="44">
        <v>4.8</v>
      </c>
      <c r="P537" s="44">
        <v>4.8</v>
      </c>
      <c r="Q537" s="44">
        <v>4.8</v>
      </c>
      <c r="R537" s="44">
        <v>4.8</v>
      </c>
      <c r="S537" s="44">
        <v>4.8</v>
      </c>
      <c r="T537" s="44">
        <v>4.8</v>
      </c>
      <c r="U537" s="44">
        <v>4.8</v>
      </c>
      <c r="V537" s="44">
        <v>4.8</v>
      </c>
      <c r="W537" s="44">
        <v>4.8</v>
      </c>
      <c r="X537" s="44">
        <v>4.8</v>
      </c>
      <c r="Y537" s="44">
        <v>4.8</v>
      </c>
      <c r="Z537" s="44">
        <v>4.8</v>
      </c>
      <c r="AA537" s="44">
        <v>4.8</v>
      </c>
    </row>
    <row r="538" spans="1:27" ht="12.75" hidden="1" customHeight="1" outlineLevel="1" x14ac:dyDescent="0.3">
      <c r="A538" s="99" t="s">
        <v>2803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ht="13.8" collapsed="1" x14ac:dyDescent="0.3">
      <c r="A539" s="98" t="s">
        <v>2804</v>
      </c>
      <c r="B539" s="28" t="str">
        <f>"18"&amp;"."&amp;$B$753&amp;"."&amp;$B$754</f>
        <v>18.02.2024</v>
      </c>
      <c r="C539" s="90" t="s">
        <v>76</v>
      </c>
      <c r="D539" s="91">
        <f>ROUND(((D540+D541+D543+D542)/1000),5)</f>
        <v>2.0711599999999999</v>
      </c>
      <c r="E539" s="91">
        <f>ROUND(((E540+E541+E543+E542)/1000),5)</f>
        <v>1.96644</v>
      </c>
      <c r="F539" s="91">
        <f>ROUND(((F540+F541+F543+F542)/1000),5)</f>
        <v>1.9189700000000001</v>
      </c>
      <c r="G539" s="91">
        <f t="shared" ref="G539:AA539" si="312">ROUND(((G540+G541+G543+G542)/1000),5)</f>
        <v>1.89971</v>
      </c>
      <c r="H539" s="91">
        <f t="shared" si="312"/>
        <v>1.92611</v>
      </c>
      <c r="I539" s="91">
        <f t="shared" si="312"/>
        <v>1.96407</v>
      </c>
      <c r="J539" s="91">
        <f t="shared" si="312"/>
        <v>2.0312999999999999</v>
      </c>
      <c r="K539" s="91">
        <f t="shared" si="312"/>
        <v>2.1287699999999998</v>
      </c>
      <c r="L539" s="91">
        <f t="shared" si="312"/>
        <v>2.36381</v>
      </c>
      <c r="M539" s="91">
        <f t="shared" si="312"/>
        <v>2.5508799999999998</v>
      </c>
      <c r="N539" s="91">
        <f t="shared" si="312"/>
        <v>2.6293899999999999</v>
      </c>
      <c r="O539" s="91">
        <f t="shared" si="312"/>
        <v>2.63958</v>
      </c>
      <c r="P539" s="91">
        <f t="shared" si="312"/>
        <v>2.6233499999999998</v>
      </c>
      <c r="Q539" s="91">
        <f t="shared" si="312"/>
        <v>2.6042399999999999</v>
      </c>
      <c r="R539" s="91">
        <f t="shared" si="312"/>
        <v>2.5928200000000001</v>
      </c>
      <c r="S539" s="91">
        <f t="shared" si="312"/>
        <v>2.5639400000000001</v>
      </c>
      <c r="T539" s="91">
        <f t="shared" si="312"/>
        <v>2.6240299999999999</v>
      </c>
      <c r="U539" s="91">
        <f t="shared" si="312"/>
        <v>2.6714799999999999</v>
      </c>
      <c r="V539" s="91">
        <f t="shared" si="312"/>
        <v>2.64941</v>
      </c>
      <c r="W539" s="91">
        <f t="shared" si="312"/>
        <v>2.6396999999999999</v>
      </c>
      <c r="X539" s="91">
        <f t="shared" si="312"/>
        <v>2.6572800000000001</v>
      </c>
      <c r="Y539" s="91">
        <f t="shared" si="312"/>
        <v>2.5205799999999998</v>
      </c>
      <c r="Z539" s="91">
        <f t="shared" si="312"/>
        <v>2.22831</v>
      </c>
      <c r="AA539" s="91">
        <f t="shared" si="312"/>
        <v>2.10067</v>
      </c>
    </row>
    <row r="540" spans="1:27" ht="12.75" hidden="1" customHeight="1" outlineLevel="1" x14ac:dyDescent="0.3">
      <c r="A540" s="99" t="s">
        <v>2805</v>
      </c>
      <c r="B540" s="63" t="s">
        <v>238</v>
      </c>
      <c r="C540" s="43" t="s">
        <v>79</v>
      </c>
      <c r="D540" s="44">
        <v>1415.82</v>
      </c>
      <c r="E540" s="44">
        <v>1311.1</v>
      </c>
      <c r="F540" s="44">
        <v>1263.6300000000001</v>
      </c>
      <c r="G540" s="44">
        <v>1244.3699999999999</v>
      </c>
      <c r="H540" s="44">
        <v>1270.77</v>
      </c>
      <c r="I540" s="44">
        <v>1308.73</v>
      </c>
      <c r="J540" s="44">
        <v>1375.96</v>
      </c>
      <c r="K540" s="44">
        <v>1473.43</v>
      </c>
      <c r="L540" s="44">
        <v>1708.47</v>
      </c>
      <c r="M540" s="44">
        <v>1895.54</v>
      </c>
      <c r="N540" s="44">
        <v>1974.05</v>
      </c>
      <c r="O540" s="44">
        <v>1984.24</v>
      </c>
      <c r="P540" s="44">
        <v>1968.01</v>
      </c>
      <c r="Q540" s="44">
        <v>1948.9</v>
      </c>
      <c r="R540" s="44">
        <v>1937.48</v>
      </c>
      <c r="S540" s="44">
        <v>1908.6</v>
      </c>
      <c r="T540" s="44">
        <v>1968.69</v>
      </c>
      <c r="U540" s="44">
        <v>2016.14</v>
      </c>
      <c r="V540" s="44">
        <v>1994.07</v>
      </c>
      <c r="W540" s="44">
        <v>1984.36</v>
      </c>
      <c r="X540" s="44">
        <v>2001.94</v>
      </c>
      <c r="Y540" s="44">
        <v>1865.24</v>
      </c>
      <c r="Z540" s="44">
        <v>1572.97</v>
      </c>
      <c r="AA540" s="44">
        <v>1445.33</v>
      </c>
    </row>
    <row r="541" spans="1:27" ht="12.75" hidden="1" customHeight="1" outlineLevel="1" x14ac:dyDescent="0.3">
      <c r="A541" s="99" t="s">
        <v>2806</v>
      </c>
      <c r="B541" s="63" t="s">
        <v>90</v>
      </c>
      <c r="C541" s="43" t="s">
        <v>79</v>
      </c>
      <c r="D541" s="44">
        <f>$D$456</f>
        <v>434.18</v>
      </c>
      <c r="E541" s="44">
        <f t="shared" ref="E541:AA541" si="313">$D$456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3">
      <c r="A542" s="99" t="s">
        <v>2807</v>
      </c>
      <c r="B542" s="63" t="s">
        <v>83</v>
      </c>
      <c r="C542" s="43" t="s">
        <v>79</v>
      </c>
      <c r="D542" s="44">
        <v>4.8</v>
      </c>
      <c r="E542" s="44">
        <v>4.8</v>
      </c>
      <c r="F542" s="44">
        <v>4.8</v>
      </c>
      <c r="G542" s="44">
        <v>4.8</v>
      </c>
      <c r="H542" s="44">
        <v>4.8</v>
      </c>
      <c r="I542" s="44">
        <v>4.8</v>
      </c>
      <c r="J542" s="44">
        <v>4.8</v>
      </c>
      <c r="K542" s="44">
        <v>4.8</v>
      </c>
      <c r="L542" s="44">
        <v>4.8</v>
      </c>
      <c r="M542" s="44">
        <v>4.8</v>
      </c>
      <c r="N542" s="44">
        <v>4.8</v>
      </c>
      <c r="O542" s="44">
        <v>4.8</v>
      </c>
      <c r="P542" s="44">
        <v>4.8</v>
      </c>
      <c r="Q542" s="44">
        <v>4.8</v>
      </c>
      <c r="R542" s="44">
        <v>4.8</v>
      </c>
      <c r="S542" s="44">
        <v>4.8</v>
      </c>
      <c r="T542" s="44">
        <v>4.8</v>
      </c>
      <c r="U542" s="44">
        <v>4.8</v>
      </c>
      <c r="V542" s="44">
        <v>4.8</v>
      </c>
      <c r="W542" s="44">
        <v>4.8</v>
      </c>
      <c r="X542" s="44">
        <v>4.8</v>
      </c>
      <c r="Y542" s="44">
        <v>4.8</v>
      </c>
      <c r="Z542" s="44">
        <v>4.8</v>
      </c>
      <c r="AA542" s="44">
        <v>4.8</v>
      </c>
    </row>
    <row r="543" spans="1:27" ht="12.75" hidden="1" customHeight="1" outlineLevel="1" x14ac:dyDescent="0.3">
      <c r="A543" s="99" t="s">
        <v>2808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ht="13.8" collapsed="1" x14ac:dyDescent="0.3">
      <c r="A544" s="98" t="s">
        <v>2809</v>
      </c>
      <c r="B544" s="28" t="str">
        <f>"19"&amp;"."&amp;$B$753&amp;"."&amp;$B$754</f>
        <v>19.02.2024</v>
      </c>
      <c r="C544" s="90" t="s">
        <v>76</v>
      </c>
      <c r="D544" s="91">
        <f>ROUND(((D545+D546+D548+D547)/1000),5)</f>
        <v>2.0550299999999999</v>
      </c>
      <c r="E544" s="91">
        <f>ROUND(((E545+E546+E548+E547)/1000),5)</f>
        <v>1.9392199999999999</v>
      </c>
      <c r="F544" s="91">
        <f>ROUND(((F545+F546+F548+F547)/1000),5)</f>
        <v>1.8837299999999999</v>
      </c>
      <c r="G544" s="91">
        <f t="shared" ref="G544:AA544" si="315">ROUND(((G545+G546+G548+G547)/1000),5)</f>
        <v>1.8752599999999999</v>
      </c>
      <c r="H544" s="91">
        <f t="shared" si="315"/>
        <v>1.92306</v>
      </c>
      <c r="I544" s="91">
        <f t="shared" si="315"/>
        <v>1.98908</v>
      </c>
      <c r="J544" s="91">
        <f t="shared" si="315"/>
        <v>2.20912</v>
      </c>
      <c r="K544" s="91">
        <f t="shared" si="315"/>
        <v>2.4860600000000002</v>
      </c>
      <c r="L544" s="91">
        <f t="shared" si="315"/>
        <v>2.65063</v>
      </c>
      <c r="M544" s="91">
        <f t="shared" si="315"/>
        <v>2.6232899999999999</v>
      </c>
      <c r="N544" s="91">
        <f t="shared" si="315"/>
        <v>2.6346699999999998</v>
      </c>
      <c r="O544" s="91">
        <f t="shared" si="315"/>
        <v>2.7328199999999998</v>
      </c>
      <c r="P544" s="91">
        <f t="shared" si="315"/>
        <v>2.7289099999999999</v>
      </c>
      <c r="Q544" s="91">
        <f t="shared" si="315"/>
        <v>2.7239800000000001</v>
      </c>
      <c r="R544" s="91">
        <f t="shared" si="315"/>
        <v>2.7272400000000001</v>
      </c>
      <c r="S544" s="91">
        <f t="shared" si="315"/>
        <v>2.6165500000000002</v>
      </c>
      <c r="T544" s="91">
        <f t="shared" si="315"/>
        <v>2.6101800000000002</v>
      </c>
      <c r="U544" s="91">
        <f t="shared" si="315"/>
        <v>2.6182699999999999</v>
      </c>
      <c r="V544" s="91">
        <f t="shared" si="315"/>
        <v>2.6520600000000001</v>
      </c>
      <c r="W544" s="91">
        <f t="shared" si="315"/>
        <v>2.6455500000000001</v>
      </c>
      <c r="X544" s="91">
        <f t="shared" si="315"/>
        <v>2.5459200000000002</v>
      </c>
      <c r="Y544" s="91">
        <f t="shared" si="315"/>
        <v>2.4671400000000001</v>
      </c>
      <c r="Z544" s="91">
        <f t="shared" si="315"/>
        <v>2.2275800000000001</v>
      </c>
      <c r="AA544" s="91">
        <f t="shared" si="315"/>
        <v>2.0190000000000001</v>
      </c>
    </row>
    <row r="545" spans="1:27" ht="12.75" hidden="1" customHeight="1" outlineLevel="1" x14ac:dyDescent="0.3">
      <c r="A545" s="99" t="s">
        <v>2810</v>
      </c>
      <c r="B545" s="63" t="s">
        <v>238</v>
      </c>
      <c r="C545" s="43" t="s">
        <v>79</v>
      </c>
      <c r="D545" s="44">
        <v>1399.69</v>
      </c>
      <c r="E545" s="44">
        <v>1283.8800000000001</v>
      </c>
      <c r="F545" s="44">
        <v>1228.3900000000001</v>
      </c>
      <c r="G545" s="44">
        <v>1219.92</v>
      </c>
      <c r="H545" s="44">
        <v>1267.72</v>
      </c>
      <c r="I545" s="44">
        <v>1333.74</v>
      </c>
      <c r="J545" s="44">
        <v>1553.78</v>
      </c>
      <c r="K545" s="44">
        <v>1830.72</v>
      </c>
      <c r="L545" s="44">
        <v>1995.29</v>
      </c>
      <c r="M545" s="44">
        <v>1967.95</v>
      </c>
      <c r="N545" s="44">
        <v>1979.33</v>
      </c>
      <c r="O545" s="44">
        <v>2077.48</v>
      </c>
      <c r="P545" s="44">
        <v>2073.5700000000002</v>
      </c>
      <c r="Q545" s="44">
        <v>2068.64</v>
      </c>
      <c r="R545" s="44">
        <v>2071.9</v>
      </c>
      <c r="S545" s="44">
        <v>1961.21</v>
      </c>
      <c r="T545" s="44">
        <v>1954.84</v>
      </c>
      <c r="U545" s="44">
        <v>1962.93</v>
      </c>
      <c r="V545" s="44">
        <v>1996.72</v>
      </c>
      <c r="W545" s="44">
        <v>1990.21</v>
      </c>
      <c r="X545" s="44">
        <v>1890.58</v>
      </c>
      <c r="Y545" s="44">
        <v>1811.8</v>
      </c>
      <c r="Z545" s="44">
        <v>1572.24</v>
      </c>
      <c r="AA545" s="44">
        <v>1363.66</v>
      </c>
    </row>
    <row r="546" spans="1:27" ht="12.75" hidden="1" customHeight="1" outlineLevel="1" x14ac:dyDescent="0.3">
      <c r="A546" s="99" t="s">
        <v>2811</v>
      </c>
      <c r="B546" s="63" t="s">
        <v>90</v>
      </c>
      <c r="C546" s="43" t="s">
        <v>79</v>
      </c>
      <c r="D546" s="44">
        <f>$D$456</f>
        <v>434.18</v>
      </c>
      <c r="E546" s="44">
        <f t="shared" ref="E546:AA546" si="316">$D$456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3">
      <c r="A547" s="99" t="s">
        <v>2812</v>
      </c>
      <c r="B547" s="63" t="s">
        <v>83</v>
      </c>
      <c r="C547" s="43" t="s">
        <v>79</v>
      </c>
      <c r="D547" s="44">
        <v>4.8</v>
      </c>
      <c r="E547" s="44">
        <v>4.8</v>
      </c>
      <c r="F547" s="44">
        <v>4.8</v>
      </c>
      <c r="G547" s="44">
        <v>4.8</v>
      </c>
      <c r="H547" s="44">
        <v>4.8</v>
      </c>
      <c r="I547" s="44">
        <v>4.8</v>
      </c>
      <c r="J547" s="44">
        <v>4.8</v>
      </c>
      <c r="K547" s="44">
        <v>4.8</v>
      </c>
      <c r="L547" s="44">
        <v>4.8</v>
      </c>
      <c r="M547" s="44">
        <v>4.8</v>
      </c>
      <c r="N547" s="44">
        <v>4.8</v>
      </c>
      <c r="O547" s="44">
        <v>4.8</v>
      </c>
      <c r="P547" s="44">
        <v>4.8</v>
      </c>
      <c r="Q547" s="44">
        <v>4.8</v>
      </c>
      <c r="R547" s="44">
        <v>4.8</v>
      </c>
      <c r="S547" s="44">
        <v>4.8</v>
      </c>
      <c r="T547" s="44">
        <v>4.8</v>
      </c>
      <c r="U547" s="44">
        <v>4.8</v>
      </c>
      <c r="V547" s="44">
        <v>4.8</v>
      </c>
      <c r="W547" s="44">
        <v>4.8</v>
      </c>
      <c r="X547" s="44">
        <v>4.8</v>
      </c>
      <c r="Y547" s="44">
        <v>4.8</v>
      </c>
      <c r="Z547" s="44">
        <v>4.8</v>
      </c>
      <c r="AA547" s="44">
        <v>4.8</v>
      </c>
    </row>
    <row r="548" spans="1:27" ht="12.75" hidden="1" customHeight="1" outlineLevel="1" x14ac:dyDescent="0.3">
      <c r="A548" s="99" t="s">
        <v>2813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ht="13.8" collapsed="1" x14ac:dyDescent="0.3">
      <c r="A549" s="98" t="s">
        <v>2814</v>
      </c>
      <c r="B549" s="28" t="str">
        <f>"20"&amp;"."&amp;$B$753&amp;"."&amp;$B$754</f>
        <v>20.02.2024</v>
      </c>
      <c r="C549" s="90" t="s">
        <v>76</v>
      </c>
      <c r="D549" s="91">
        <f>ROUND(((D550+D551+D553+D552)/1000),5)</f>
        <v>1.99258</v>
      </c>
      <c r="E549" s="91">
        <f>ROUND(((E550+E551+E553+E552)/1000),5)</f>
        <v>1.93543</v>
      </c>
      <c r="F549" s="91">
        <f>ROUND(((F550+F551+F553+F552)/1000),5)</f>
        <v>1.88487</v>
      </c>
      <c r="G549" s="91">
        <f t="shared" ref="G549:AA549" si="318">ROUND(((G550+G551+G553+G552)/1000),5)</f>
        <v>1.87673</v>
      </c>
      <c r="H549" s="91">
        <f t="shared" si="318"/>
        <v>1.9342999999999999</v>
      </c>
      <c r="I549" s="91">
        <f t="shared" si="318"/>
        <v>2.0281799999999999</v>
      </c>
      <c r="J549" s="91">
        <f t="shared" si="318"/>
        <v>2.1594000000000002</v>
      </c>
      <c r="K549" s="91">
        <f t="shared" si="318"/>
        <v>2.3965999999999998</v>
      </c>
      <c r="L549" s="91">
        <f t="shared" si="318"/>
        <v>2.6504099999999999</v>
      </c>
      <c r="M549" s="91">
        <f t="shared" si="318"/>
        <v>2.6776200000000001</v>
      </c>
      <c r="N549" s="91">
        <f t="shared" si="318"/>
        <v>2.61741</v>
      </c>
      <c r="O549" s="91">
        <f t="shared" si="318"/>
        <v>2.7117399999999998</v>
      </c>
      <c r="P549" s="91">
        <f t="shared" si="318"/>
        <v>2.7118000000000002</v>
      </c>
      <c r="Q549" s="91">
        <f t="shared" si="318"/>
        <v>2.71543</v>
      </c>
      <c r="R549" s="91">
        <f t="shared" si="318"/>
        <v>2.7012900000000002</v>
      </c>
      <c r="S549" s="91">
        <f t="shared" si="318"/>
        <v>2.6389100000000001</v>
      </c>
      <c r="T549" s="91">
        <f t="shared" si="318"/>
        <v>2.61911</v>
      </c>
      <c r="U549" s="91">
        <f t="shared" si="318"/>
        <v>2.6345999999999998</v>
      </c>
      <c r="V549" s="91">
        <f t="shared" si="318"/>
        <v>2.6792899999999999</v>
      </c>
      <c r="W549" s="91">
        <f t="shared" si="318"/>
        <v>2.7337400000000001</v>
      </c>
      <c r="X549" s="91">
        <f t="shared" si="318"/>
        <v>2.6494300000000002</v>
      </c>
      <c r="Y549" s="91">
        <f t="shared" si="318"/>
        <v>2.4139699999999999</v>
      </c>
      <c r="Z549" s="91">
        <f t="shared" si="318"/>
        <v>2.2037</v>
      </c>
      <c r="AA549" s="91">
        <f t="shared" si="318"/>
        <v>2.1118199999999998</v>
      </c>
    </row>
    <row r="550" spans="1:27" ht="12.75" hidden="1" customHeight="1" outlineLevel="1" x14ac:dyDescent="0.3">
      <c r="A550" s="99" t="s">
        <v>2815</v>
      </c>
      <c r="B550" s="63" t="s">
        <v>238</v>
      </c>
      <c r="C550" s="43" t="s">
        <v>79</v>
      </c>
      <c r="D550" s="44">
        <v>1337.24</v>
      </c>
      <c r="E550" s="44">
        <v>1280.0899999999999</v>
      </c>
      <c r="F550" s="44">
        <v>1229.53</v>
      </c>
      <c r="G550" s="44">
        <v>1221.3900000000001</v>
      </c>
      <c r="H550" s="44">
        <v>1278.96</v>
      </c>
      <c r="I550" s="44">
        <v>1372.84</v>
      </c>
      <c r="J550" s="44">
        <v>1504.06</v>
      </c>
      <c r="K550" s="44">
        <v>1741.26</v>
      </c>
      <c r="L550" s="44">
        <v>1995.07</v>
      </c>
      <c r="M550" s="44">
        <v>2022.28</v>
      </c>
      <c r="N550" s="44">
        <v>1962.07</v>
      </c>
      <c r="O550" s="44">
        <v>2056.4</v>
      </c>
      <c r="P550" s="44">
        <v>2056.46</v>
      </c>
      <c r="Q550" s="44">
        <v>2060.09</v>
      </c>
      <c r="R550" s="44">
        <v>2045.95</v>
      </c>
      <c r="S550" s="44">
        <v>1983.57</v>
      </c>
      <c r="T550" s="44">
        <v>1963.77</v>
      </c>
      <c r="U550" s="44">
        <v>1979.26</v>
      </c>
      <c r="V550" s="44">
        <v>2023.95</v>
      </c>
      <c r="W550" s="44">
        <v>2078.4</v>
      </c>
      <c r="X550" s="44">
        <v>1994.09</v>
      </c>
      <c r="Y550" s="44">
        <v>1758.63</v>
      </c>
      <c r="Z550" s="44">
        <v>1548.36</v>
      </c>
      <c r="AA550" s="44">
        <v>1456.48</v>
      </c>
    </row>
    <row r="551" spans="1:27" ht="12.75" hidden="1" customHeight="1" outlineLevel="1" x14ac:dyDescent="0.3">
      <c r="A551" s="99" t="s">
        <v>2816</v>
      </c>
      <c r="B551" s="63" t="s">
        <v>90</v>
      </c>
      <c r="C551" s="43" t="s">
        <v>79</v>
      </c>
      <c r="D551" s="44">
        <f>$D$456</f>
        <v>434.18</v>
      </c>
      <c r="E551" s="44">
        <f t="shared" ref="E551:AA551" si="319">$D$456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3">
      <c r="A552" s="99" t="s">
        <v>2817</v>
      </c>
      <c r="B552" s="63" t="s">
        <v>83</v>
      </c>
      <c r="C552" s="43" t="s">
        <v>79</v>
      </c>
      <c r="D552" s="44">
        <v>4.8</v>
      </c>
      <c r="E552" s="44">
        <v>4.8</v>
      </c>
      <c r="F552" s="44">
        <v>4.8</v>
      </c>
      <c r="G552" s="44">
        <v>4.8</v>
      </c>
      <c r="H552" s="44">
        <v>4.8</v>
      </c>
      <c r="I552" s="44">
        <v>4.8</v>
      </c>
      <c r="J552" s="44">
        <v>4.8</v>
      </c>
      <c r="K552" s="44">
        <v>4.8</v>
      </c>
      <c r="L552" s="44">
        <v>4.8</v>
      </c>
      <c r="M552" s="44">
        <v>4.8</v>
      </c>
      <c r="N552" s="44">
        <v>4.8</v>
      </c>
      <c r="O552" s="44">
        <v>4.8</v>
      </c>
      <c r="P552" s="44">
        <v>4.8</v>
      </c>
      <c r="Q552" s="44">
        <v>4.8</v>
      </c>
      <c r="R552" s="44">
        <v>4.8</v>
      </c>
      <c r="S552" s="44">
        <v>4.8</v>
      </c>
      <c r="T552" s="44">
        <v>4.8</v>
      </c>
      <c r="U552" s="44">
        <v>4.8</v>
      </c>
      <c r="V552" s="44">
        <v>4.8</v>
      </c>
      <c r="W552" s="44">
        <v>4.8</v>
      </c>
      <c r="X552" s="44">
        <v>4.8</v>
      </c>
      <c r="Y552" s="44">
        <v>4.8</v>
      </c>
      <c r="Z552" s="44">
        <v>4.8</v>
      </c>
      <c r="AA552" s="44">
        <v>4.8</v>
      </c>
    </row>
    <row r="553" spans="1:27" ht="12.75" hidden="1" customHeight="1" outlineLevel="1" x14ac:dyDescent="0.3">
      <c r="A553" s="99" t="s">
        <v>2818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ht="13.8" collapsed="1" x14ac:dyDescent="0.3">
      <c r="A554" s="98" t="s">
        <v>2819</v>
      </c>
      <c r="B554" s="28" t="str">
        <f>"21"&amp;"."&amp;$B$753&amp;"."&amp;$B$754</f>
        <v>21.02.2024</v>
      </c>
      <c r="C554" s="90" t="s">
        <v>76</v>
      </c>
      <c r="D554" s="91">
        <f>ROUND(((D555+D556+D558+D557)/1000),5)</f>
        <v>1.94662</v>
      </c>
      <c r="E554" s="91">
        <f>ROUND(((E555+E556+E558+E557)/1000),5)</f>
        <v>1.91106</v>
      </c>
      <c r="F554" s="91">
        <f>ROUND(((F555+F556+F558+F557)/1000),5)</f>
        <v>1.8823799999999999</v>
      </c>
      <c r="G554" s="91">
        <f t="shared" ref="G554:AA554" si="321">ROUND(((G555+G556+G558+G557)/1000),5)</f>
        <v>1.8736900000000001</v>
      </c>
      <c r="H554" s="91">
        <f t="shared" si="321"/>
        <v>1.9121699999999999</v>
      </c>
      <c r="I554" s="91">
        <f t="shared" si="321"/>
        <v>1.98045</v>
      </c>
      <c r="J554" s="91">
        <f t="shared" si="321"/>
        <v>2.1582300000000001</v>
      </c>
      <c r="K554" s="91">
        <f t="shared" si="321"/>
        <v>2.3958300000000001</v>
      </c>
      <c r="L554" s="91">
        <f t="shared" si="321"/>
        <v>2.6457799999999998</v>
      </c>
      <c r="M554" s="91">
        <f t="shared" si="321"/>
        <v>2.7071100000000001</v>
      </c>
      <c r="N554" s="91">
        <f t="shared" si="321"/>
        <v>2.7375799999999999</v>
      </c>
      <c r="O554" s="91">
        <f t="shared" si="321"/>
        <v>2.7235200000000002</v>
      </c>
      <c r="P554" s="91">
        <f t="shared" si="321"/>
        <v>2.7324700000000002</v>
      </c>
      <c r="Q554" s="91">
        <f t="shared" si="321"/>
        <v>2.7302300000000002</v>
      </c>
      <c r="R554" s="91">
        <f t="shared" si="321"/>
        <v>2.7232799999999999</v>
      </c>
      <c r="S554" s="91">
        <f t="shared" si="321"/>
        <v>2.66378</v>
      </c>
      <c r="T554" s="91">
        <f t="shared" si="321"/>
        <v>2.6296200000000001</v>
      </c>
      <c r="U554" s="91">
        <f t="shared" si="321"/>
        <v>2.6430400000000001</v>
      </c>
      <c r="V554" s="91">
        <f t="shared" si="321"/>
        <v>2.6753900000000002</v>
      </c>
      <c r="W554" s="91">
        <f t="shared" si="321"/>
        <v>2.71163</v>
      </c>
      <c r="X554" s="91">
        <f t="shared" si="321"/>
        <v>2.5291999999999999</v>
      </c>
      <c r="Y554" s="91">
        <f t="shared" si="321"/>
        <v>2.3906399999999999</v>
      </c>
      <c r="Z554" s="91">
        <f t="shared" si="321"/>
        <v>2.16696</v>
      </c>
      <c r="AA554" s="91">
        <f t="shared" si="321"/>
        <v>2.0026299999999999</v>
      </c>
    </row>
    <row r="555" spans="1:27" ht="12.75" hidden="1" customHeight="1" outlineLevel="1" x14ac:dyDescent="0.3">
      <c r="A555" s="99" t="s">
        <v>2820</v>
      </c>
      <c r="B555" s="63" t="s">
        <v>238</v>
      </c>
      <c r="C555" s="43" t="s">
        <v>79</v>
      </c>
      <c r="D555" s="44">
        <v>1291.28</v>
      </c>
      <c r="E555" s="44">
        <v>1255.72</v>
      </c>
      <c r="F555" s="44">
        <v>1227.04</v>
      </c>
      <c r="G555" s="44">
        <v>1218.3499999999999</v>
      </c>
      <c r="H555" s="44">
        <v>1256.83</v>
      </c>
      <c r="I555" s="44">
        <v>1325.11</v>
      </c>
      <c r="J555" s="44">
        <v>1502.89</v>
      </c>
      <c r="K555" s="44">
        <v>1740.49</v>
      </c>
      <c r="L555" s="44">
        <v>1990.44</v>
      </c>
      <c r="M555" s="44">
        <v>2051.77</v>
      </c>
      <c r="N555" s="44">
        <v>2082.2399999999998</v>
      </c>
      <c r="O555" s="44">
        <v>2068.1799999999998</v>
      </c>
      <c r="P555" s="44">
        <v>2077.13</v>
      </c>
      <c r="Q555" s="44">
        <v>2074.89</v>
      </c>
      <c r="R555" s="44">
        <v>2067.94</v>
      </c>
      <c r="S555" s="44">
        <v>2008.44</v>
      </c>
      <c r="T555" s="44">
        <v>1974.28</v>
      </c>
      <c r="U555" s="44">
        <v>1987.7</v>
      </c>
      <c r="V555" s="44">
        <v>2020.05</v>
      </c>
      <c r="W555" s="44">
        <v>2056.29</v>
      </c>
      <c r="X555" s="44">
        <v>1873.86</v>
      </c>
      <c r="Y555" s="44">
        <v>1735.3</v>
      </c>
      <c r="Z555" s="44">
        <v>1511.62</v>
      </c>
      <c r="AA555" s="44">
        <v>1347.29</v>
      </c>
    </row>
    <row r="556" spans="1:27" ht="12.75" hidden="1" customHeight="1" outlineLevel="1" x14ac:dyDescent="0.3">
      <c r="A556" s="99" t="s">
        <v>2821</v>
      </c>
      <c r="B556" s="63" t="s">
        <v>90</v>
      </c>
      <c r="C556" s="43" t="s">
        <v>79</v>
      </c>
      <c r="D556" s="44">
        <f>$D$456</f>
        <v>434.18</v>
      </c>
      <c r="E556" s="44">
        <f t="shared" ref="E556:AA556" si="322">$D$456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3">
      <c r="A557" s="99" t="s">
        <v>2822</v>
      </c>
      <c r="B557" s="63" t="s">
        <v>83</v>
      </c>
      <c r="C557" s="43" t="s">
        <v>79</v>
      </c>
      <c r="D557" s="44">
        <v>4.8</v>
      </c>
      <c r="E557" s="44">
        <v>4.8</v>
      </c>
      <c r="F557" s="44">
        <v>4.8</v>
      </c>
      <c r="G557" s="44">
        <v>4.8</v>
      </c>
      <c r="H557" s="44">
        <v>4.8</v>
      </c>
      <c r="I557" s="44">
        <v>4.8</v>
      </c>
      <c r="J557" s="44">
        <v>4.8</v>
      </c>
      <c r="K557" s="44">
        <v>4.8</v>
      </c>
      <c r="L557" s="44">
        <v>4.8</v>
      </c>
      <c r="M557" s="44">
        <v>4.8</v>
      </c>
      <c r="N557" s="44">
        <v>4.8</v>
      </c>
      <c r="O557" s="44">
        <v>4.8</v>
      </c>
      <c r="P557" s="44">
        <v>4.8</v>
      </c>
      <c r="Q557" s="44">
        <v>4.8</v>
      </c>
      <c r="R557" s="44">
        <v>4.8</v>
      </c>
      <c r="S557" s="44">
        <v>4.8</v>
      </c>
      <c r="T557" s="44">
        <v>4.8</v>
      </c>
      <c r="U557" s="44">
        <v>4.8</v>
      </c>
      <c r="V557" s="44">
        <v>4.8</v>
      </c>
      <c r="W557" s="44">
        <v>4.8</v>
      </c>
      <c r="X557" s="44">
        <v>4.8</v>
      </c>
      <c r="Y557" s="44">
        <v>4.8</v>
      </c>
      <c r="Z557" s="44">
        <v>4.8</v>
      </c>
      <c r="AA557" s="44">
        <v>4.8</v>
      </c>
    </row>
    <row r="558" spans="1:27" ht="12.75" hidden="1" customHeight="1" outlineLevel="1" x14ac:dyDescent="0.3">
      <c r="A558" s="99" t="s">
        <v>2823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ht="13.8" collapsed="1" x14ac:dyDescent="0.3">
      <c r="A559" s="98" t="s">
        <v>2824</v>
      </c>
      <c r="B559" s="28" t="str">
        <f>"22"&amp;"."&amp;$B$753&amp;"."&amp;$B$754</f>
        <v>22.02.2024</v>
      </c>
      <c r="C559" s="90" t="s">
        <v>76</v>
      </c>
      <c r="D559" s="91">
        <f>ROUND(((D560+D561+D563+D562)/1000),5)</f>
        <v>1.9254199999999999</v>
      </c>
      <c r="E559" s="91">
        <f>ROUND(((E560+E561+E563+E562)/1000),5)</f>
        <v>1.8880399999999999</v>
      </c>
      <c r="F559" s="91">
        <f>ROUND(((F560+F561+F563+F562)/1000),5)</f>
        <v>1.8624099999999999</v>
      </c>
      <c r="G559" s="91">
        <f t="shared" ref="G559:AA559" si="324">ROUND(((G560+G561+G563+G562)/1000),5)</f>
        <v>1.8600099999999999</v>
      </c>
      <c r="H559" s="91">
        <f t="shared" si="324"/>
        <v>1.8868400000000001</v>
      </c>
      <c r="I559" s="91">
        <f t="shared" si="324"/>
        <v>1.9824900000000001</v>
      </c>
      <c r="J559" s="91">
        <f t="shared" si="324"/>
        <v>2.1732900000000002</v>
      </c>
      <c r="K559" s="91">
        <f t="shared" si="324"/>
        <v>2.3721700000000001</v>
      </c>
      <c r="L559" s="91">
        <f t="shared" si="324"/>
        <v>2.5159099999999999</v>
      </c>
      <c r="M559" s="91">
        <f t="shared" si="324"/>
        <v>2.5524399999999998</v>
      </c>
      <c r="N559" s="91">
        <f t="shared" si="324"/>
        <v>2.5950199999999999</v>
      </c>
      <c r="O559" s="91">
        <f t="shared" si="324"/>
        <v>2.6312099999999998</v>
      </c>
      <c r="P559" s="91">
        <f t="shared" si="324"/>
        <v>2.55722</v>
      </c>
      <c r="Q559" s="91">
        <f t="shared" si="324"/>
        <v>2.5563899999999999</v>
      </c>
      <c r="R559" s="91">
        <f t="shared" si="324"/>
        <v>2.5419700000000001</v>
      </c>
      <c r="S559" s="91">
        <f t="shared" si="324"/>
        <v>2.4610699999999999</v>
      </c>
      <c r="T559" s="91">
        <f t="shared" si="324"/>
        <v>2.4503499999999998</v>
      </c>
      <c r="U559" s="91">
        <f t="shared" si="324"/>
        <v>2.47174</v>
      </c>
      <c r="V559" s="91">
        <f t="shared" si="324"/>
        <v>2.51431</v>
      </c>
      <c r="W559" s="91">
        <f t="shared" si="324"/>
        <v>2.5486800000000001</v>
      </c>
      <c r="X559" s="91">
        <f t="shared" si="324"/>
        <v>2.4863200000000001</v>
      </c>
      <c r="Y559" s="91">
        <f t="shared" si="324"/>
        <v>2.3769300000000002</v>
      </c>
      <c r="Z559" s="91">
        <f t="shared" si="324"/>
        <v>2.22383</v>
      </c>
      <c r="AA559" s="91">
        <f t="shared" si="324"/>
        <v>2.0882399999999999</v>
      </c>
    </row>
    <row r="560" spans="1:27" ht="12.75" hidden="1" customHeight="1" outlineLevel="1" x14ac:dyDescent="0.3">
      <c r="A560" s="99" t="s">
        <v>2825</v>
      </c>
      <c r="B560" s="63" t="s">
        <v>238</v>
      </c>
      <c r="C560" s="43" t="s">
        <v>79</v>
      </c>
      <c r="D560" s="44">
        <v>1270.08</v>
      </c>
      <c r="E560" s="44">
        <v>1232.7</v>
      </c>
      <c r="F560" s="44">
        <v>1207.07</v>
      </c>
      <c r="G560" s="44">
        <v>1204.67</v>
      </c>
      <c r="H560" s="44">
        <v>1231.5</v>
      </c>
      <c r="I560" s="44">
        <v>1327.15</v>
      </c>
      <c r="J560" s="44">
        <v>1517.95</v>
      </c>
      <c r="K560" s="44">
        <v>1716.83</v>
      </c>
      <c r="L560" s="44">
        <v>1860.57</v>
      </c>
      <c r="M560" s="44">
        <v>1897.1</v>
      </c>
      <c r="N560" s="44">
        <v>1939.68</v>
      </c>
      <c r="O560" s="44">
        <v>1975.87</v>
      </c>
      <c r="P560" s="44">
        <v>1901.88</v>
      </c>
      <c r="Q560" s="44">
        <v>1901.05</v>
      </c>
      <c r="R560" s="44">
        <v>1886.63</v>
      </c>
      <c r="S560" s="44">
        <v>1805.73</v>
      </c>
      <c r="T560" s="44">
        <v>1795.01</v>
      </c>
      <c r="U560" s="44">
        <v>1816.4</v>
      </c>
      <c r="V560" s="44">
        <v>1858.97</v>
      </c>
      <c r="W560" s="44">
        <v>1893.34</v>
      </c>
      <c r="X560" s="44">
        <v>1830.98</v>
      </c>
      <c r="Y560" s="44">
        <v>1721.59</v>
      </c>
      <c r="Z560" s="44">
        <v>1568.49</v>
      </c>
      <c r="AA560" s="44">
        <v>1432.9</v>
      </c>
    </row>
    <row r="561" spans="1:27" ht="12.75" hidden="1" customHeight="1" outlineLevel="1" x14ac:dyDescent="0.3">
      <c r="A561" s="99" t="s">
        <v>2826</v>
      </c>
      <c r="B561" s="63" t="s">
        <v>90</v>
      </c>
      <c r="C561" s="43" t="s">
        <v>79</v>
      </c>
      <c r="D561" s="44">
        <f>$D$456</f>
        <v>434.18</v>
      </c>
      <c r="E561" s="44">
        <f t="shared" ref="E561:AA561" si="325">$D$456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3">
      <c r="A562" s="99" t="s">
        <v>2827</v>
      </c>
      <c r="B562" s="63" t="s">
        <v>83</v>
      </c>
      <c r="C562" s="43" t="s">
        <v>79</v>
      </c>
      <c r="D562" s="44">
        <v>4.8</v>
      </c>
      <c r="E562" s="44">
        <v>4.8</v>
      </c>
      <c r="F562" s="44">
        <v>4.8</v>
      </c>
      <c r="G562" s="44">
        <v>4.8</v>
      </c>
      <c r="H562" s="44">
        <v>4.8</v>
      </c>
      <c r="I562" s="44">
        <v>4.8</v>
      </c>
      <c r="J562" s="44">
        <v>4.8</v>
      </c>
      <c r="K562" s="44">
        <v>4.8</v>
      </c>
      <c r="L562" s="44">
        <v>4.8</v>
      </c>
      <c r="M562" s="44">
        <v>4.8</v>
      </c>
      <c r="N562" s="44">
        <v>4.8</v>
      </c>
      <c r="O562" s="44">
        <v>4.8</v>
      </c>
      <c r="P562" s="44">
        <v>4.8</v>
      </c>
      <c r="Q562" s="44">
        <v>4.8</v>
      </c>
      <c r="R562" s="44">
        <v>4.8</v>
      </c>
      <c r="S562" s="44">
        <v>4.8</v>
      </c>
      <c r="T562" s="44">
        <v>4.8</v>
      </c>
      <c r="U562" s="44">
        <v>4.8</v>
      </c>
      <c r="V562" s="44">
        <v>4.8</v>
      </c>
      <c r="W562" s="44">
        <v>4.8</v>
      </c>
      <c r="X562" s="44">
        <v>4.8</v>
      </c>
      <c r="Y562" s="44">
        <v>4.8</v>
      </c>
      <c r="Z562" s="44">
        <v>4.8</v>
      </c>
      <c r="AA562" s="44">
        <v>4.8</v>
      </c>
    </row>
    <row r="563" spans="1:27" ht="12.75" hidden="1" customHeight="1" outlineLevel="1" x14ac:dyDescent="0.3">
      <c r="A563" s="99" t="s">
        <v>2828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ht="13.8" collapsed="1" x14ac:dyDescent="0.3">
      <c r="A564" s="98" t="s">
        <v>2829</v>
      </c>
      <c r="B564" s="28" t="str">
        <f>"23"&amp;"."&amp;$B$753&amp;"."&amp;$B$754</f>
        <v>23.02.2024</v>
      </c>
      <c r="C564" s="90" t="s">
        <v>76</v>
      </c>
      <c r="D564" s="91">
        <f>ROUND(((D565+D566+D568+D567)/1000),5)</f>
        <v>2.1335899999999999</v>
      </c>
      <c r="E564" s="91">
        <f>ROUND(((E565+E566+E568+E567)/1000),5)</f>
        <v>1.99617</v>
      </c>
      <c r="F564" s="91">
        <f>ROUND(((F565+F566+F568+F567)/1000),5)</f>
        <v>1.91835</v>
      </c>
      <c r="G564" s="91">
        <f t="shared" ref="G564:AA564" si="327">ROUND(((G565+G566+G568+G567)/1000),5)</f>
        <v>1.90446</v>
      </c>
      <c r="H564" s="91">
        <f t="shared" si="327"/>
        <v>1.9117599999999999</v>
      </c>
      <c r="I564" s="91">
        <f t="shared" si="327"/>
        <v>1.97899</v>
      </c>
      <c r="J564" s="91">
        <f t="shared" si="327"/>
        <v>2.0695600000000001</v>
      </c>
      <c r="K564" s="91">
        <f t="shared" si="327"/>
        <v>2.1836199999999999</v>
      </c>
      <c r="L564" s="91">
        <f t="shared" si="327"/>
        <v>2.2947299999999999</v>
      </c>
      <c r="M564" s="91">
        <f t="shared" si="327"/>
        <v>2.4395799999999999</v>
      </c>
      <c r="N564" s="91">
        <f t="shared" si="327"/>
        <v>2.5058699999999998</v>
      </c>
      <c r="O564" s="91">
        <f t="shared" si="327"/>
        <v>2.5185900000000001</v>
      </c>
      <c r="P564" s="91">
        <f t="shared" si="327"/>
        <v>2.50895</v>
      </c>
      <c r="Q564" s="91">
        <f t="shared" si="327"/>
        <v>2.4998900000000002</v>
      </c>
      <c r="R564" s="91">
        <f t="shared" si="327"/>
        <v>2.4664000000000001</v>
      </c>
      <c r="S564" s="91">
        <f t="shared" si="327"/>
        <v>2.4379400000000002</v>
      </c>
      <c r="T564" s="91">
        <f t="shared" si="327"/>
        <v>2.4551599999999998</v>
      </c>
      <c r="U564" s="91">
        <f t="shared" si="327"/>
        <v>2.50251</v>
      </c>
      <c r="V564" s="91">
        <f t="shared" si="327"/>
        <v>2.5249100000000002</v>
      </c>
      <c r="W564" s="91">
        <f t="shared" si="327"/>
        <v>2.5153599999999998</v>
      </c>
      <c r="X564" s="91">
        <f t="shared" si="327"/>
        <v>2.50603</v>
      </c>
      <c r="Y564" s="91">
        <f t="shared" si="327"/>
        <v>2.4281299999999999</v>
      </c>
      <c r="Z564" s="91">
        <f t="shared" si="327"/>
        <v>2.2676599999999998</v>
      </c>
      <c r="AA564" s="91">
        <f t="shared" si="327"/>
        <v>2.10507</v>
      </c>
    </row>
    <row r="565" spans="1:27" ht="12.75" hidden="1" customHeight="1" outlineLevel="1" x14ac:dyDescent="0.3">
      <c r="A565" s="99" t="s">
        <v>2830</v>
      </c>
      <c r="B565" s="63" t="s">
        <v>238</v>
      </c>
      <c r="C565" s="43" t="s">
        <v>79</v>
      </c>
      <c r="D565" s="44">
        <v>1478.25</v>
      </c>
      <c r="E565" s="44">
        <v>1340.83</v>
      </c>
      <c r="F565" s="44">
        <v>1263.01</v>
      </c>
      <c r="G565" s="44">
        <v>1249.1199999999999</v>
      </c>
      <c r="H565" s="44">
        <v>1256.42</v>
      </c>
      <c r="I565" s="44">
        <v>1323.65</v>
      </c>
      <c r="J565" s="44">
        <v>1414.22</v>
      </c>
      <c r="K565" s="44">
        <v>1528.28</v>
      </c>
      <c r="L565" s="44">
        <v>1639.39</v>
      </c>
      <c r="M565" s="44">
        <v>1784.24</v>
      </c>
      <c r="N565" s="44">
        <v>1850.53</v>
      </c>
      <c r="O565" s="44">
        <v>1863.25</v>
      </c>
      <c r="P565" s="44">
        <v>1853.61</v>
      </c>
      <c r="Q565" s="44">
        <v>1844.55</v>
      </c>
      <c r="R565" s="44">
        <v>1811.06</v>
      </c>
      <c r="S565" s="44">
        <v>1782.6</v>
      </c>
      <c r="T565" s="44">
        <v>1799.82</v>
      </c>
      <c r="U565" s="44">
        <v>1847.17</v>
      </c>
      <c r="V565" s="44">
        <v>1869.57</v>
      </c>
      <c r="W565" s="44">
        <v>1860.02</v>
      </c>
      <c r="X565" s="44">
        <v>1850.69</v>
      </c>
      <c r="Y565" s="44">
        <v>1772.79</v>
      </c>
      <c r="Z565" s="44">
        <v>1612.32</v>
      </c>
      <c r="AA565" s="44">
        <v>1449.73</v>
      </c>
    </row>
    <row r="566" spans="1:27" ht="12.75" hidden="1" customHeight="1" outlineLevel="1" x14ac:dyDescent="0.3">
      <c r="A566" s="99" t="s">
        <v>2831</v>
      </c>
      <c r="B566" s="63" t="s">
        <v>90</v>
      </c>
      <c r="C566" s="43" t="s">
        <v>79</v>
      </c>
      <c r="D566" s="44">
        <f>$D$456</f>
        <v>434.18</v>
      </c>
      <c r="E566" s="44">
        <f t="shared" ref="E566:AA566" si="328">$D$456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3">
      <c r="A567" s="99" t="s">
        <v>2832</v>
      </c>
      <c r="B567" s="63" t="s">
        <v>83</v>
      </c>
      <c r="C567" s="43" t="s">
        <v>79</v>
      </c>
      <c r="D567" s="44">
        <v>4.8</v>
      </c>
      <c r="E567" s="44">
        <v>4.8</v>
      </c>
      <c r="F567" s="44">
        <v>4.8</v>
      </c>
      <c r="G567" s="44">
        <v>4.8</v>
      </c>
      <c r="H567" s="44">
        <v>4.8</v>
      </c>
      <c r="I567" s="44">
        <v>4.8</v>
      </c>
      <c r="J567" s="44">
        <v>4.8</v>
      </c>
      <c r="K567" s="44">
        <v>4.8</v>
      </c>
      <c r="L567" s="44">
        <v>4.8</v>
      </c>
      <c r="M567" s="44">
        <v>4.8</v>
      </c>
      <c r="N567" s="44">
        <v>4.8</v>
      </c>
      <c r="O567" s="44">
        <v>4.8</v>
      </c>
      <c r="P567" s="44">
        <v>4.8</v>
      </c>
      <c r="Q567" s="44">
        <v>4.8</v>
      </c>
      <c r="R567" s="44">
        <v>4.8</v>
      </c>
      <c r="S567" s="44">
        <v>4.8</v>
      </c>
      <c r="T567" s="44">
        <v>4.8</v>
      </c>
      <c r="U567" s="44">
        <v>4.8</v>
      </c>
      <c r="V567" s="44">
        <v>4.8</v>
      </c>
      <c r="W567" s="44">
        <v>4.8</v>
      </c>
      <c r="X567" s="44">
        <v>4.8</v>
      </c>
      <c r="Y567" s="44">
        <v>4.8</v>
      </c>
      <c r="Z567" s="44">
        <v>4.8</v>
      </c>
      <c r="AA567" s="44">
        <v>4.8</v>
      </c>
    </row>
    <row r="568" spans="1:27" ht="12.75" hidden="1" customHeight="1" outlineLevel="1" x14ac:dyDescent="0.3">
      <c r="A568" s="99" t="s">
        <v>2833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ht="13.8" collapsed="1" x14ac:dyDescent="0.3">
      <c r="A569" s="98" t="s">
        <v>2834</v>
      </c>
      <c r="B569" s="28" t="str">
        <f>"24"&amp;"."&amp;$B$753&amp;"."&amp;$B$754</f>
        <v>24.02.2024</v>
      </c>
      <c r="C569" s="90" t="s">
        <v>76</v>
      </c>
      <c r="D569" s="91">
        <f>ROUND(((D570+D571+D573+D572)/1000),5)</f>
        <v>2.19712</v>
      </c>
      <c r="E569" s="91">
        <f>ROUND(((E570+E571+E573+E572)/1000),5)</f>
        <v>2.0764499999999999</v>
      </c>
      <c r="F569" s="91">
        <f>ROUND(((F570+F571+F573+F572)/1000),5)</f>
        <v>1.9764600000000001</v>
      </c>
      <c r="G569" s="91">
        <f t="shared" ref="G569:AA569" si="330">ROUND(((G570+G571+G573+G572)/1000),5)</f>
        <v>1.9329099999999999</v>
      </c>
      <c r="H569" s="91">
        <f t="shared" si="330"/>
        <v>1.96312</v>
      </c>
      <c r="I569" s="91">
        <f t="shared" si="330"/>
        <v>2.0011899999999998</v>
      </c>
      <c r="J569" s="91">
        <f t="shared" si="330"/>
        <v>2.10562</v>
      </c>
      <c r="K569" s="91">
        <f t="shared" si="330"/>
        <v>2.1662300000000001</v>
      </c>
      <c r="L569" s="91">
        <f t="shared" si="330"/>
        <v>2.4095300000000002</v>
      </c>
      <c r="M569" s="91">
        <f t="shared" si="330"/>
        <v>2.4977</v>
      </c>
      <c r="N569" s="91">
        <f t="shared" si="330"/>
        <v>2.53607</v>
      </c>
      <c r="O569" s="91">
        <f t="shared" si="330"/>
        <v>2.55172</v>
      </c>
      <c r="P569" s="91">
        <f t="shared" si="330"/>
        <v>2.53925</v>
      </c>
      <c r="Q569" s="91">
        <f t="shared" si="330"/>
        <v>2.5277699999999999</v>
      </c>
      <c r="R569" s="91">
        <f t="shared" si="330"/>
        <v>2.5016699999999998</v>
      </c>
      <c r="S569" s="91">
        <f t="shared" si="330"/>
        <v>2.4843899999999999</v>
      </c>
      <c r="T569" s="91">
        <f t="shared" si="330"/>
        <v>2.49438</v>
      </c>
      <c r="U569" s="91">
        <f t="shared" si="330"/>
        <v>2.5095299999999998</v>
      </c>
      <c r="V569" s="91">
        <f t="shared" si="330"/>
        <v>2.5401699999999998</v>
      </c>
      <c r="W569" s="91">
        <f t="shared" si="330"/>
        <v>2.5440800000000001</v>
      </c>
      <c r="X569" s="91">
        <f t="shared" si="330"/>
        <v>2.5396700000000001</v>
      </c>
      <c r="Y569" s="91">
        <f t="shared" si="330"/>
        <v>2.4695</v>
      </c>
      <c r="Z569" s="91">
        <f t="shared" si="330"/>
        <v>2.2881499999999999</v>
      </c>
      <c r="AA569" s="91">
        <f t="shared" si="330"/>
        <v>2.1202100000000002</v>
      </c>
    </row>
    <row r="570" spans="1:27" ht="12.75" hidden="1" customHeight="1" outlineLevel="1" x14ac:dyDescent="0.3">
      <c r="A570" s="99" t="s">
        <v>2835</v>
      </c>
      <c r="B570" s="63" t="s">
        <v>238</v>
      </c>
      <c r="C570" s="43" t="s">
        <v>79</v>
      </c>
      <c r="D570" s="44">
        <v>1541.78</v>
      </c>
      <c r="E570" s="44">
        <v>1421.11</v>
      </c>
      <c r="F570" s="44">
        <v>1321.12</v>
      </c>
      <c r="G570" s="44">
        <v>1277.57</v>
      </c>
      <c r="H570" s="44">
        <v>1307.78</v>
      </c>
      <c r="I570" s="44">
        <v>1345.85</v>
      </c>
      <c r="J570" s="44">
        <v>1450.28</v>
      </c>
      <c r="K570" s="44">
        <v>1510.89</v>
      </c>
      <c r="L570" s="44">
        <v>1754.19</v>
      </c>
      <c r="M570" s="44">
        <v>1842.36</v>
      </c>
      <c r="N570" s="44">
        <v>1880.73</v>
      </c>
      <c r="O570" s="44">
        <v>1896.38</v>
      </c>
      <c r="P570" s="44">
        <v>1883.91</v>
      </c>
      <c r="Q570" s="44">
        <v>1872.43</v>
      </c>
      <c r="R570" s="44">
        <v>1846.33</v>
      </c>
      <c r="S570" s="44">
        <v>1829.05</v>
      </c>
      <c r="T570" s="44">
        <v>1839.04</v>
      </c>
      <c r="U570" s="44">
        <v>1854.19</v>
      </c>
      <c r="V570" s="44">
        <v>1884.83</v>
      </c>
      <c r="W570" s="44">
        <v>1888.74</v>
      </c>
      <c r="X570" s="44">
        <v>1884.33</v>
      </c>
      <c r="Y570" s="44">
        <v>1814.16</v>
      </c>
      <c r="Z570" s="44">
        <v>1632.81</v>
      </c>
      <c r="AA570" s="44">
        <v>1464.87</v>
      </c>
    </row>
    <row r="571" spans="1:27" ht="12.75" hidden="1" customHeight="1" outlineLevel="1" x14ac:dyDescent="0.3">
      <c r="A571" s="99" t="s">
        <v>2836</v>
      </c>
      <c r="B571" s="63" t="s">
        <v>90</v>
      </c>
      <c r="C571" s="43" t="s">
        <v>79</v>
      </c>
      <c r="D571" s="44">
        <f>$D$456</f>
        <v>434.18</v>
      </c>
      <c r="E571" s="44">
        <f t="shared" ref="E571:AA571" si="331">$D$456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3">
      <c r="A572" s="99" t="s">
        <v>2837</v>
      </c>
      <c r="B572" s="63" t="s">
        <v>83</v>
      </c>
      <c r="C572" s="43" t="s">
        <v>79</v>
      </c>
      <c r="D572" s="44">
        <v>4.8</v>
      </c>
      <c r="E572" s="44">
        <v>4.8</v>
      </c>
      <c r="F572" s="44">
        <v>4.8</v>
      </c>
      <c r="G572" s="44">
        <v>4.8</v>
      </c>
      <c r="H572" s="44">
        <v>4.8</v>
      </c>
      <c r="I572" s="44">
        <v>4.8</v>
      </c>
      <c r="J572" s="44">
        <v>4.8</v>
      </c>
      <c r="K572" s="44">
        <v>4.8</v>
      </c>
      <c r="L572" s="44">
        <v>4.8</v>
      </c>
      <c r="M572" s="44">
        <v>4.8</v>
      </c>
      <c r="N572" s="44">
        <v>4.8</v>
      </c>
      <c r="O572" s="44">
        <v>4.8</v>
      </c>
      <c r="P572" s="44">
        <v>4.8</v>
      </c>
      <c r="Q572" s="44">
        <v>4.8</v>
      </c>
      <c r="R572" s="44">
        <v>4.8</v>
      </c>
      <c r="S572" s="44">
        <v>4.8</v>
      </c>
      <c r="T572" s="44">
        <v>4.8</v>
      </c>
      <c r="U572" s="44">
        <v>4.8</v>
      </c>
      <c r="V572" s="44">
        <v>4.8</v>
      </c>
      <c r="W572" s="44">
        <v>4.8</v>
      </c>
      <c r="X572" s="44">
        <v>4.8</v>
      </c>
      <c r="Y572" s="44">
        <v>4.8</v>
      </c>
      <c r="Z572" s="44">
        <v>4.8</v>
      </c>
      <c r="AA572" s="44">
        <v>4.8</v>
      </c>
    </row>
    <row r="573" spans="1:27" ht="12.75" hidden="1" customHeight="1" outlineLevel="1" x14ac:dyDescent="0.3">
      <c r="A573" s="99" t="s">
        <v>2838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ht="13.8" collapsed="1" x14ac:dyDescent="0.3">
      <c r="A574" s="98" t="s">
        <v>2839</v>
      </c>
      <c r="B574" s="28" t="str">
        <f>"25"&amp;"."&amp;$B$753&amp;"."&amp;$B$754</f>
        <v>25.02.2024</v>
      </c>
      <c r="C574" s="90" t="s">
        <v>76</v>
      </c>
      <c r="D574" s="91">
        <f>ROUND(((D575+D576+D578+D577)/1000),5)</f>
        <v>2.1817799999999998</v>
      </c>
      <c r="E574" s="91">
        <f>ROUND(((E575+E576+E578+E577)/1000),5)</f>
        <v>2.0282</v>
      </c>
      <c r="F574" s="91">
        <f>ROUND(((F575+F576+F578+F577)/1000),5)</f>
        <v>1.92472</v>
      </c>
      <c r="G574" s="91">
        <f t="shared" ref="G574:AA574" si="333">ROUND(((G575+G576+G578+G577)/1000),5)</f>
        <v>1.91639</v>
      </c>
      <c r="H574" s="91">
        <f t="shared" si="333"/>
        <v>1.9197299999999999</v>
      </c>
      <c r="I574" s="91">
        <f t="shared" si="333"/>
        <v>1.9555400000000001</v>
      </c>
      <c r="J574" s="91">
        <f t="shared" si="333"/>
        <v>2.0450499999999998</v>
      </c>
      <c r="K574" s="91">
        <f t="shared" si="333"/>
        <v>2.1160199999999998</v>
      </c>
      <c r="L574" s="91">
        <f t="shared" si="333"/>
        <v>2.28376</v>
      </c>
      <c r="M574" s="91">
        <f t="shared" si="333"/>
        <v>2.4612400000000001</v>
      </c>
      <c r="N574" s="91">
        <f t="shared" si="333"/>
        <v>2.5237500000000002</v>
      </c>
      <c r="O574" s="91">
        <f t="shared" si="333"/>
        <v>2.5339999999999998</v>
      </c>
      <c r="P574" s="91">
        <f t="shared" si="333"/>
        <v>2.52467</v>
      </c>
      <c r="Q574" s="91">
        <f t="shared" si="333"/>
        <v>2.5145300000000002</v>
      </c>
      <c r="R574" s="91">
        <f t="shared" si="333"/>
        <v>2.4797699999999998</v>
      </c>
      <c r="S574" s="91">
        <f t="shared" si="333"/>
        <v>2.4695399999999998</v>
      </c>
      <c r="T574" s="91">
        <f t="shared" si="333"/>
        <v>2.4953099999999999</v>
      </c>
      <c r="U574" s="91">
        <f t="shared" si="333"/>
        <v>2.5304000000000002</v>
      </c>
      <c r="V574" s="91">
        <f t="shared" si="333"/>
        <v>2.5911200000000001</v>
      </c>
      <c r="W574" s="91">
        <f t="shared" si="333"/>
        <v>2.5747599999999999</v>
      </c>
      <c r="X574" s="91">
        <f t="shared" si="333"/>
        <v>2.5708099999999998</v>
      </c>
      <c r="Y574" s="91">
        <f t="shared" si="333"/>
        <v>2.5067900000000001</v>
      </c>
      <c r="Z574" s="91">
        <f t="shared" si="333"/>
        <v>2.3168899999999999</v>
      </c>
      <c r="AA574" s="91">
        <f t="shared" si="333"/>
        <v>2.1190099999999998</v>
      </c>
    </row>
    <row r="575" spans="1:27" ht="12.75" hidden="1" customHeight="1" outlineLevel="1" x14ac:dyDescent="0.3">
      <c r="A575" s="99" t="s">
        <v>2840</v>
      </c>
      <c r="B575" s="63" t="s">
        <v>238</v>
      </c>
      <c r="C575" s="43" t="s">
        <v>79</v>
      </c>
      <c r="D575" s="44">
        <v>1526.44</v>
      </c>
      <c r="E575" s="44">
        <v>1372.86</v>
      </c>
      <c r="F575" s="44">
        <v>1269.3800000000001</v>
      </c>
      <c r="G575" s="44">
        <v>1261.05</v>
      </c>
      <c r="H575" s="44">
        <v>1264.3900000000001</v>
      </c>
      <c r="I575" s="44">
        <v>1300.2</v>
      </c>
      <c r="J575" s="44">
        <v>1389.71</v>
      </c>
      <c r="K575" s="44">
        <v>1460.68</v>
      </c>
      <c r="L575" s="44">
        <v>1628.42</v>
      </c>
      <c r="M575" s="44">
        <v>1805.9</v>
      </c>
      <c r="N575" s="44">
        <v>1868.41</v>
      </c>
      <c r="O575" s="44">
        <v>1878.66</v>
      </c>
      <c r="P575" s="44">
        <v>1869.33</v>
      </c>
      <c r="Q575" s="44">
        <v>1859.19</v>
      </c>
      <c r="R575" s="44">
        <v>1824.43</v>
      </c>
      <c r="S575" s="44">
        <v>1814.2</v>
      </c>
      <c r="T575" s="44">
        <v>1839.97</v>
      </c>
      <c r="U575" s="44">
        <v>1875.06</v>
      </c>
      <c r="V575" s="44">
        <v>1935.78</v>
      </c>
      <c r="W575" s="44">
        <v>1919.42</v>
      </c>
      <c r="X575" s="44">
        <v>1915.47</v>
      </c>
      <c r="Y575" s="44">
        <v>1851.45</v>
      </c>
      <c r="Z575" s="44">
        <v>1661.55</v>
      </c>
      <c r="AA575" s="44">
        <v>1463.67</v>
      </c>
    </row>
    <row r="576" spans="1:27" ht="12.75" hidden="1" customHeight="1" outlineLevel="1" x14ac:dyDescent="0.3">
      <c r="A576" s="99" t="s">
        <v>2841</v>
      </c>
      <c r="B576" s="63" t="s">
        <v>90</v>
      </c>
      <c r="C576" s="43" t="s">
        <v>79</v>
      </c>
      <c r="D576" s="44">
        <f>$D$456</f>
        <v>434.18</v>
      </c>
      <c r="E576" s="44">
        <f t="shared" ref="E576:AA576" si="334">$D$456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3">
      <c r="A577" s="99" t="s">
        <v>2842</v>
      </c>
      <c r="B577" s="63" t="s">
        <v>83</v>
      </c>
      <c r="C577" s="43" t="s">
        <v>79</v>
      </c>
      <c r="D577" s="44">
        <v>4.8</v>
      </c>
      <c r="E577" s="44">
        <v>4.8</v>
      </c>
      <c r="F577" s="44">
        <v>4.8</v>
      </c>
      <c r="G577" s="44">
        <v>4.8</v>
      </c>
      <c r="H577" s="44">
        <v>4.8</v>
      </c>
      <c r="I577" s="44">
        <v>4.8</v>
      </c>
      <c r="J577" s="44">
        <v>4.8</v>
      </c>
      <c r="K577" s="44">
        <v>4.8</v>
      </c>
      <c r="L577" s="44">
        <v>4.8</v>
      </c>
      <c r="M577" s="44">
        <v>4.8</v>
      </c>
      <c r="N577" s="44">
        <v>4.8</v>
      </c>
      <c r="O577" s="44">
        <v>4.8</v>
      </c>
      <c r="P577" s="44">
        <v>4.8</v>
      </c>
      <c r="Q577" s="44">
        <v>4.8</v>
      </c>
      <c r="R577" s="44">
        <v>4.8</v>
      </c>
      <c r="S577" s="44">
        <v>4.8</v>
      </c>
      <c r="T577" s="44">
        <v>4.8</v>
      </c>
      <c r="U577" s="44">
        <v>4.8</v>
      </c>
      <c r="V577" s="44">
        <v>4.8</v>
      </c>
      <c r="W577" s="44">
        <v>4.8</v>
      </c>
      <c r="X577" s="44">
        <v>4.8</v>
      </c>
      <c r="Y577" s="44">
        <v>4.8</v>
      </c>
      <c r="Z577" s="44">
        <v>4.8</v>
      </c>
      <c r="AA577" s="44">
        <v>4.8</v>
      </c>
    </row>
    <row r="578" spans="1:27" ht="12.75" hidden="1" customHeight="1" outlineLevel="1" x14ac:dyDescent="0.3">
      <c r="A578" s="99" t="s">
        <v>2843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ht="13.8" collapsed="1" x14ac:dyDescent="0.3">
      <c r="A579" s="98" t="s">
        <v>2844</v>
      </c>
      <c r="B579" s="28" t="str">
        <f>"26"&amp;"."&amp;$B$753&amp;"."&amp;$B$754</f>
        <v>26.02.2024</v>
      </c>
      <c r="C579" s="90" t="s">
        <v>76</v>
      </c>
      <c r="D579" s="91">
        <f>ROUND(((D580+D581+D583+D582)/1000),5)</f>
        <v>2.0628600000000001</v>
      </c>
      <c r="E579" s="91">
        <f>ROUND(((E580+E581+E583+E582)/1000),5)</f>
        <v>1.9344699999999999</v>
      </c>
      <c r="F579" s="91">
        <f>ROUND(((F580+F581+F583+F582)/1000),5)</f>
        <v>1.8774</v>
      </c>
      <c r="G579" s="91">
        <f t="shared" ref="G579:AA579" si="336">ROUND(((G580+G581+G583+G582)/1000),5)</f>
        <v>1.88452</v>
      </c>
      <c r="H579" s="91">
        <f t="shared" si="336"/>
        <v>1.9009199999999999</v>
      </c>
      <c r="I579" s="91">
        <f t="shared" si="336"/>
        <v>2.0425900000000001</v>
      </c>
      <c r="J579" s="91">
        <f t="shared" si="336"/>
        <v>2.2056800000000001</v>
      </c>
      <c r="K579" s="91">
        <f t="shared" si="336"/>
        <v>2.48909</v>
      </c>
      <c r="L579" s="91">
        <f t="shared" si="336"/>
        <v>2.6214400000000002</v>
      </c>
      <c r="M579" s="91">
        <f t="shared" si="336"/>
        <v>2.6324100000000001</v>
      </c>
      <c r="N579" s="91">
        <f t="shared" si="336"/>
        <v>2.6522299999999999</v>
      </c>
      <c r="O579" s="91">
        <f t="shared" si="336"/>
        <v>2.68038</v>
      </c>
      <c r="P579" s="91">
        <f t="shared" si="336"/>
        <v>2.6718500000000001</v>
      </c>
      <c r="Q579" s="91">
        <f t="shared" si="336"/>
        <v>2.6734300000000002</v>
      </c>
      <c r="R579" s="91">
        <f t="shared" si="336"/>
        <v>2.6633200000000001</v>
      </c>
      <c r="S579" s="91">
        <f t="shared" si="336"/>
        <v>2.60025</v>
      </c>
      <c r="T579" s="91">
        <f t="shared" si="336"/>
        <v>2.5839300000000001</v>
      </c>
      <c r="U579" s="91">
        <f t="shared" si="336"/>
        <v>2.5981800000000002</v>
      </c>
      <c r="V579" s="91">
        <f t="shared" si="336"/>
        <v>2.62195</v>
      </c>
      <c r="W579" s="91">
        <f t="shared" si="336"/>
        <v>2.64737</v>
      </c>
      <c r="X579" s="91">
        <f t="shared" si="336"/>
        <v>2.5543200000000001</v>
      </c>
      <c r="Y579" s="91">
        <f t="shared" si="336"/>
        <v>2.43669</v>
      </c>
      <c r="Z579" s="91">
        <f t="shared" si="336"/>
        <v>2.2040199999999999</v>
      </c>
      <c r="AA579" s="91">
        <f t="shared" si="336"/>
        <v>1.9564999999999999</v>
      </c>
    </row>
    <row r="580" spans="1:27" ht="12.75" hidden="1" customHeight="1" outlineLevel="1" x14ac:dyDescent="0.3">
      <c r="A580" s="99" t="s">
        <v>2845</v>
      </c>
      <c r="B580" s="63" t="s">
        <v>238</v>
      </c>
      <c r="C580" s="43" t="s">
        <v>79</v>
      </c>
      <c r="D580" s="44">
        <v>1407.52</v>
      </c>
      <c r="E580" s="44">
        <v>1279.1300000000001</v>
      </c>
      <c r="F580" s="44">
        <v>1222.06</v>
      </c>
      <c r="G580" s="44">
        <v>1229.18</v>
      </c>
      <c r="H580" s="44">
        <v>1245.58</v>
      </c>
      <c r="I580" s="44">
        <v>1387.25</v>
      </c>
      <c r="J580" s="44">
        <v>1550.34</v>
      </c>
      <c r="K580" s="44">
        <v>1833.75</v>
      </c>
      <c r="L580" s="44">
        <v>1966.1</v>
      </c>
      <c r="M580" s="44">
        <v>1977.07</v>
      </c>
      <c r="N580" s="44">
        <v>1996.89</v>
      </c>
      <c r="O580" s="44">
        <v>2025.04</v>
      </c>
      <c r="P580" s="44">
        <v>2016.51</v>
      </c>
      <c r="Q580" s="44">
        <v>2018.09</v>
      </c>
      <c r="R580" s="44">
        <v>2007.98</v>
      </c>
      <c r="S580" s="44">
        <v>1944.91</v>
      </c>
      <c r="T580" s="44">
        <v>1928.59</v>
      </c>
      <c r="U580" s="44">
        <v>1942.84</v>
      </c>
      <c r="V580" s="44">
        <v>1966.61</v>
      </c>
      <c r="W580" s="44">
        <v>1992.03</v>
      </c>
      <c r="X580" s="44">
        <v>1898.98</v>
      </c>
      <c r="Y580" s="44">
        <v>1781.35</v>
      </c>
      <c r="Z580" s="44">
        <v>1548.68</v>
      </c>
      <c r="AA580" s="44">
        <v>1301.1600000000001</v>
      </c>
    </row>
    <row r="581" spans="1:27" ht="12.75" hidden="1" customHeight="1" outlineLevel="1" x14ac:dyDescent="0.3">
      <c r="A581" s="99" t="s">
        <v>2846</v>
      </c>
      <c r="B581" s="63" t="s">
        <v>90</v>
      </c>
      <c r="C581" s="43" t="s">
        <v>79</v>
      </c>
      <c r="D581" s="44">
        <f>$D$456</f>
        <v>434.18</v>
      </c>
      <c r="E581" s="44">
        <f t="shared" ref="E581:AA581" si="337">$D$456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3">
      <c r="A582" s="99" t="s">
        <v>2847</v>
      </c>
      <c r="B582" s="63" t="s">
        <v>83</v>
      </c>
      <c r="C582" s="43" t="s">
        <v>79</v>
      </c>
      <c r="D582" s="44">
        <v>4.8</v>
      </c>
      <c r="E582" s="44">
        <v>4.8</v>
      </c>
      <c r="F582" s="44">
        <v>4.8</v>
      </c>
      <c r="G582" s="44">
        <v>4.8</v>
      </c>
      <c r="H582" s="44">
        <v>4.8</v>
      </c>
      <c r="I582" s="44">
        <v>4.8</v>
      </c>
      <c r="J582" s="44">
        <v>4.8</v>
      </c>
      <c r="K582" s="44">
        <v>4.8</v>
      </c>
      <c r="L582" s="44">
        <v>4.8</v>
      </c>
      <c r="M582" s="44">
        <v>4.8</v>
      </c>
      <c r="N582" s="44">
        <v>4.8</v>
      </c>
      <c r="O582" s="44">
        <v>4.8</v>
      </c>
      <c r="P582" s="44">
        <v>4.8</v>
      </c>
      <c r="Q582" s="44">
        <v>4.8</v>
      </c>
      <c r="R582" s="44">
        <v>4.8</v>
      </c>
      <c r="S582" s="44">
        <v>4.8</v>
      </c>
      <c r="T582" s="44">
        <v>4.8</v>
      </c>
      <c r="U582" s="44">
        <v>4.8</v>
      </c>
      <c r="V582" s="44">
        <v>4.8</v>
      </c>
      <c r="W582" s="44">
        <v>4.8</v>
      </c>
      <c r="X582" s="44">
        <v>4.8</v>
      </c>
      <c r="Y582" s="44">
        <v>4.8</v>
      </c>
      <c r="Z582" s="44">
        <v>4.8</v>
      </c>
      <c r="AA582" s="44">
        <v>4.8</v>
      </c>
    </row>
    <row r="583" spans="1:27" ht="12.75" hidden="1" customHeight="1" outlineLevel="1" x14ac:dyDescent="0.3">
      <c r="A583" s="99" t="s">
        <v>2848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ht="13.8" collapsed="1" x14ac:dyDescent="0.3">
      <c r="A584" s="98" t="s">
        <v>2849</v>
      </c>
      <c r="B584" s="28" t="str">
        <f>"27"&amp;"."&amp;$B$753&amp;"."&amp;$B$754</f>
        <v>27.02.2024</v>
      </c>
      <c r="C584" s="90" t="s">
        <v>76</v>
      </c>
      <c r="D584" s="91">
        <f>ROUND(((D585+D586+D588+D587)/1000),5)</f>
        <v>1.94177</v>
      </c>
      <c r="E584" s="91">
        <f>ROUND(((E585+E586+E588+E587)/1000),5)</f>
        <v>1.88985</v>
      </c>
      <c r="F584" s="91">
        <f>ROUND(((F585+F586+F588+F587)/1000),5)</f>
        <v>1.8633500000000001</v>
      </c>
      <c r="G584" s="91">
        <f t="shared" ref="G584:AA584" si="339">ROUND(((G585+G586+G588+G587)/1000),5)</f>
        <v>1.8607899999999999</v>
      </c>
      <c r="H584" s="91">
        <f t="shared" si="339"/>
        <v>1.89449</v>
      </c>
      <c r="I584" s="91">
        <f t="shared" si="339"/>
        <v>2.0577399999999999</v>
      </c>
      <c r="J584" s="91">
        <f t="shared" si="339"/>
        <v>2.1850700000000001</v>
      </c>
      <c r="K584" s="91">
        <f t="shared" si="339"/>
        <v>2.3415499999999998</v>
      </c>
      <c r="L584" s="91">
        <f t="shared" si="339"/>
        <v>2.5354899999999998</v>
      </c>
      <c r="M584" s="91">
        <f t="shared" si="339"/>
        <v>2.5675300000000001</v>
      </c>
      <c r="N584" s="91">
        <f t="shared" si="339"/>
        <v>2.59348</v>
      </c>
      <c r="O584" s="91">
        <f t="shared" si="339"/>
        <v>2.6852800000000001</v>
      </c>
      <c r="P584" s="91">
        <f t="shared" si="339"/>
        <v>2.6186099999999999</v>
      </c>
      <c r="Q584" s="91">
        <f t="shared" si="339"/>
        <v>2.6065299999999998</v>
      </c>
      <c r="R584" s="91">
        <f t="shared" si="339"/>
        <v>2.5873699999999999</v>
      </c>
      <c r="S584" s="91">
        <f t="shared" si="339"/>
        <v>2.5004499999999998</v>
      </c>
      <c r="T584" s="91">
        <f t="shared" si="339"/>
        <v>2.5109900000000001</v>
      </c>
      <c r="U584" s="91">
        <f t="shared" si="339"/>
        <v>2.5422500000000001</v>
      </c>
      <c r="V584" s="91">
        <f t="shared" si="339"/>
        <v>2.5657299999999998</v>
      </c>
      <c r="W584" s="91">
        <f t="shared" si="339"/>
        <v>2.5893999999999999</v>
      </c>
      <c r="X584" s="91">
        <f t="shared" si="339"/>
        <v>2.51966</v>
      </c>
      <c r="Y584" s="91">
        <f t="shared" si="339"/>
        <v>2.4575800000000001</v>
      </c>
      <c r="Z584" s="91">
        <f t="shared" si="339"/>
        <v>2.2572399999999999</v>
      </c>
      <c r="AA584" s="91">
        <f t="shared" si="339"/>
        <v>2.0653100000000002</v>
      </c>
    </row>
    <row r="585" spans="1:27" ht="12.75" hidden="1" customHeight="1" outlineLevel="1" x14ac:dyDescent="0.3">
      <c r="A585" s="99" t="s">
        <v>2850</v>
      </c>
      <c r="B585" s="63" t="s">
        <v>238</v>
      </c>
      <c r="C585" s="43" t="s">
        <v>79</v>
      </c>
      <c r="D585" s="44">
        <v>1286.43</v>
      </c>
      <c r="E585" s="44">
        <v>1234.51</v>
      </c>
      <c r="F585" s="44">
        <v>1208.01</v>
      </c>
      <c r="G585" s="44">
        <v>1205.45</v>
      </c>
      <c r="H585" s="44">
        <v>1239.1500000000001</v>
      </c>
      <c r="I585" s="44">
        <v>1402.4</v>
      </c>
      <c r="J585" s="44">
        <v>1529.73</v>
      </c>
      <c r="K585" s="44">
        <v>1686.21</v>
      </c>
      <c r="L585" s="44">
        <v>1880.15</v>
      </c>
      <c r="M585" s="44">
        <v>1912.19</v>
      </c>
      <c r="N585" s="44">
        <v>1938.14</v>
      </c>
      <c r="O585" s="44">
        <v>2029.94</v>
      </c>
      <c r="P585" s="44">
        <v>1963.27</v>
      </c>
      <c r="Q585" s="44">
        <v>1951.19</v>
      </c>
      <c r="R585" s="44">
        <v>1932.03</v>
      </c>
      <c r="S585" s="44">
        <v>1845.11</v>
      </c>
      <c r="T585" s="44">
        <v>1855.65</v>
      </c>
      <c r="U585" s="44">
        <v>1886.91</v>
      </c>
      <c r="V585" s="44">
        <v>1910.39</v>
      </c>
      <c r="W585" s="44">
        <v>1934.06</v>
      </c>
      <c r="X585" s="44">
        <v>1864.32</v>
      </c>
      <c r="Y585" s="44">
        <v>1802.24</v>
      </c>
      <c r="Z585" s="44">
        <v>1601.9</v>
      </c>
      <c r="AA585" s="44">
        <v>1409.97</v>
      </c>
    </row>
    <row r="586" spans="1:27" ht="12.75" hidden="1" customHeight="1" outlineLevel="1" x14ac:dyDescent="0.3">
      <c r="A586" s="99" t="s">
        <v>2851</v>
      </c>
      <c r="B586" s="63" t="s">
        <v>90</v>
      </c>
      <c r="C586" s="43" t="s">
        <v>79</v>
      </c>
      <c r="D586" s="44">
        <f>$D$456</f>
        <v>434.18</v>
      </c>
      <c r="E586" s="44">
        <f t="shared" ref="E586:AA586" si="340">$D$456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3">
      <c r="A587" s="99" t="s">
        <v>2852</v>
      </c>
      <c r="B587" s="63" t="s">
        <v>83</v>
      </c>
      <c r="C587" s="43" t="s">
        <v>79</v>
      </c>
      <c r="D587" s="44">
        <v>4.8</v>
      </c>
      <c r="E587" s="44">
        <v>4.8</v>
      </c>
      <c r="F587" s="44">
        <v>4.8</v>
      </c>
      <c r="G587" s="44">
        <v>4.8</v>
      </c>
      <c r="H587" s="44">
        <v>4.8</v>
      </c>
      <c r="I587" s="44">
        <v>4.8</v>
      </c>
      <c r="J587" s="44">
        <v>4.8</v>
      </c>
      <c r="K587" s="44">
        <v>4.8</v>
      </c>
      <c r="L587" s="44">
        <v>4.8</v>
      </c>
      <c r="M587" s="44">
        <v>4.8</v>
      </c>
      <c r="N587" s="44">
        <v>4.8</v>
      </c>
      <c r="O587" s="44">
        <v>4.8</v>
      </c>
      <c r="P587" s="44">
        <v>4.8</v>
      </c>
      <c r="Q587" s="44">
        <v>4.8</v>
      </c>
      <c r="R587" s="44">
        <v>4.8</v>
      </c>
      <c r="S587" s="44">
        <v>4.8</v>
      </c>
      <c r="T587" s="44">
        <v>4.8</v>
      </c>
      <c r="U587" s="44">
        <v>4.8</v>
      </c>
      <c r="V587" s="44">
        <v>4.8</v>
      </c>
      <c r="W587" s="44">
        <v>4.8</v>
      </c>
      <c r="X587" s="44">
        <v>4.8</v>
      </c>
      <c r="Y587" s="44">
        <v>4.8</v>
      </c>
      <c r="Z587" s="44">
        <v>4.8</v>
      </c>
      <c r="AA587" s="44">
        <v>4.8</v>
      </c>
    </row>
    <row r="588" spans="1:27" ht="12.75" hidden="1" customHeight="1" outlineLevel="1" x14ac:dyDescent="0.3">
      <c r="A588" s="99" t="s">
        <v>2853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ht="13.8" collapsed="1" x14ac:dyDescent="0.3">
      <c r="A589" s="98" t="s">
        <v>2854</v>
      </c>
      <c r="B589" s="28" t="str">
        <f>"28"&amp;"."&amp;$B$753&amp;"."&amp;$B$754</f>
        <v>28.02.2024</v>
      </c>
      <c r="C589" s="90" t="s">
        <v>76</v>
      </c>
      <c r="D589" s="91">
        <f>ROUND(((D590+D591+D593+D592)/1000),5)</f>
        <v>1.9239200000000001</v>
      </c>
      <c r="E589" s="91">
        <f>ROUND(((E590+E591+E593+E592)/1000),5)</f>
        <v>1.8867700000000001</v>
      </c>
      <c r="F589" s="91">
        <f>ROUND(((F590+F591+F593+F592)/1000),5)</f>
        <v>1.87096</v>
      </c>
      <c r="G589" s="91">
        <f t="shared" ref="G589:AA589" si="342">ROUND(((G590+G591+G593+G592)/1000),5)</f>
        <v>1.8680000000000001</v>
      </c>
      <c r="H589" s="91">
        <f t="shared" si="342"/>
        <v>1.89642</v>
      </c>
      <c r="I589" s="91">
        <f t="shared" si="342"/>
        <v>2.0141</v>
      </c>
      <c r="J589" s="91">
        <f t="shared" si="342"/>
        <v>2.1930499999999999</v>
      </c>
      <c r="K589" s="91">
        <f t="shared" si="342"/>
        <v>2.4773200000000002</v>
      </c>
      <c r="L589" s="91">
        <f t="shared" si="342"/>
        <v>2.5869499999999999</v>
      </c>
      <c r="M589" s="91">
        <f t="shared" si="342"/>
        <v>2.62846</v>
      </c>
      <c r="N589" s="91">
        <f t="shared" si="342"/>
        <v>2.63557</v>
      </c>
      <c r="O589" s="91">
        <f t="shared" si="342"/>
        <v>2.6841499999999998</v>
      </c>
      <c r="P589" s="91">
        <f t="shared" si="342"/>
        <v>2.6624300000000001</v>
      </c>
      <c r="Q589" s="91">
        <f t="shared" si="342"/>
        <v>2.6688299999999998</v>
      </c>
      <c r="R589" s="91">
        <f t="shared" si="342"/>
        <v>2.6568499999999999</v>
      </c>
      <c r="S589" s="91">
        <f t="shared" si="342"/>
        <v>2.5588600000000001</v>
      </c>
      <c r="T589" s="91">
        <f t="shared" si="342"/>
        <v>2.5433500000000002</v>
      </c>
      <c r="U589" s="91">
        <f t="shared" si="342"/>
        <v>2.5564300000000002</v>
      </c>
      <c r="V589" s="91">
        <f t="shared" si="342"/>
        <v>2.6104599999999998</v>
      </c>
      <c r="W589" s="91">
        <f t="shared" si="342"/>
        <v>2.65863</v>
      </c>
      <c r="X589" s="91">
        <f t="shared" si="342"/>
        <v>2.5724999999999998</v>
      </c>
      <c r="Y589" s="91">
        <f t="shared" si="342"/>
        <v>2.48027</v>
      </c>
      <c r="Z589" s="91">
        <f t="shared" si="342"/>
        <v>2.2536200000000002</v>
      </c>
      <c r="AA589" s="91">
        <f t="shared" si="342"/>
        <v>1.9822200000000001</v>
      </c>
    </row>
    <row r="590" spans="1:27" ht="12.75" hidden="1" customHeight="1" outlineLevel="1" x14ac:dyDescent="0.3">
      <c r="A590" s="99" t="s">
        <v>2855</v>
      </c>
      <c r="B590" s="63" t="s">
        <v>238</v>
      </c>
      <c r="C590" s="43" t="s">
        <v>79</v>
      </c>
      <c r="D590" s="44">
        <v>1268.58</v>
      </c>
      <c r="E590" s="44">
        <v>1231.43</v>
      </c>
      <c r="F590" s="44">
        <v>1215.6199999999999</v>
      </c>
      <c r="G590" s="44">
        <v>1212.6600000000001</v>
      </c>
      <c r="H590" s="44">
        <v>1241.08</v>
      </c>
      <c r="I590" s="44">
        <v>1358.76</v>
      </c>
      <c r="J590" s="44">
        <v>1537.71</v>
      </c>
      <c r="K590" s="44">
        <v>1821.98</v>
      </c>
      <c r="L590" s="44">
        <v>1931.61</v>
      </c>
      <c r="M590" s="44">
        <v>1973.12</v>
      </c>
      <c r="N590" s="44">
        <v>1980.23</v>
      </c>
      <c r="O590" s="44">
        <v>2028.81</v>
      </c>
      <c r="P590" s="44">
        <v>2007.09</v>
      </c>
      <c r="Q590" s="44">
        <v>2013.49</v>
      </c>
      <c r="R590" s="44">
        <v>2001.51</v>
      </c>
      <c r="S590" s="44">
        <v>1903.52</v>
      </c>
      <c r="T590" s="44">
        <v>1888.01</v>
      </c>
      <c r="U590" s="44">
        <v>1901.09</v>
      </c>
      <c r="V590" s="44">
        <v>1955.12</v>
      </c>
      <c r="W590" s="44">
        <v>2003.29</v>
      </c>
      <c r="X590" s="44">
        <v>1917.16</v>
      </c>
      <c r="Y590" s="44">
        <v>1824.93</v>
      </c>
      <c r="Z590" s="44">
        <v>1598.28</v>
      </c>
      <c r="AA590" s="44">
        <v>1326.88</v>
      </c>
    </row>
    <row r="591" spans="1:27" ht="12.75" hidden="1" customHeight="1" outlineLevel="1" x14ac:dyDescent="0.3">
      <c r="A591" s="99" t="s">
        <v>2856</v>
      </c>
      <c r="B591" s="63" t="s">
        <v>90</v>
      </c>
      <c r="C591" s="43" t="s">
        <v>79</v>
      </c>
      <c r="D591" s="44">
        <f>$D$456</f>
        <v>434.18</v>
      </c>
      <c r="E591" s="44">
        <f t="shared" ref="E591:AA591" si="343">$D$456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3">
      <c r="A592" s="99" t="s">
        <v>2857</v>
      </c>
      <c r="B592" s="63" t="s">
        <v>83</v>
      </c>
      <c r="C592" s="43" t="s">
        <v>79</v>
      </c>
      <c r="D592" s="44">
        <v>4.8</v>
      </c>
      <c r="E592" s="44">
        <v>4.8</v>
      </c>
      <c r="F592" s="44">
        <v>4.8</v>
      </c>
      <c r="G592" s="44">
        <v>4.8</v>
      </c>
      <c r="H592" s="44">
        <v>4.8</v>
      </c>
      <c r="I592" s="44">
        <v>4.8</v>
      </c>
      <c r="J592" s="44">
        <v>4.8</v>
      </c>
      <c r="K592" s="44">
        <v>4.8</v>
      </c>
      <c r="L592" s="44">
        <v>4.8</v>
      </c>
      <c r="M592" s="44">
        <v>4.8</v>
      </c>
      <c r="N592" s="44">
        <v>4.8</v>
      </c>
      <c r="O592" s="44">
        <v>4.8</v>
      </c>
      <c r="P592" s="44">
        <v>4.8</v>
      </c>
      <c r="Q592" s="44">
        <v>4.8</v>
      </c>
      <c r="R592" s="44">
        <v>4.8</v>
      </c>
      <c r="S592" s="44">
        <v>4.8</v>
      </c>
      <c r="T592" s="44">
        <v>4.8</v>
      </c>
      <c r="U592" s="44">
        <v>4.8</v>
      </c>
      <c r="V592" s="44">
        <v>4.8</v>
      </c>
      <c r="W592" s="44">
        <v>4.8</v>
      </c>
      <c r="X592" s="44">
        <v>4.8</v>
      </c>
      <c r="Y592" s="44">
        <v>4.8</v>
      </c>
      <c r="Z592" s="44">
        <v>4.8</v>
      </c>
      <c r="AA592" s="44">
        <v>4.8</v>
      </c>
    </row>
    <row r="593" spans="1:27" ht="12.75" hidden="1" customHeight="1" outlineLevel="1" x14ac:dyDescent="0.3">
      <c r="A593" s="99" t="s">
        <v>2858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ht="13.8" collapsed="1" x14ac:dyDescent="0.3">
      <c r="A594" s="98" t="s">
        <v>2859</v>
      </c>
      <c r="B594" s="28" t="str">
        <f>"29"&amp;"."&amp;$B$753&amp;"."&amp;$B$754</f>
        <v>29.02.2024</v>
      </c>
      <c r="C594" s="90" t="s">
        <v>76</v>
      </c>
      <c r="D594" s="91">
        <f>ROUND(((D595+D596+D598+D597)/1000),5)</f>
        <v>1.9461299999999999</v>
      </c>
      <c r="E594" s="91">
        <f>ROUND(((E595+E596+E598+E597)/1000),5)</f>
        <v>1.9137900000000001</v>
      </c>
      <c r="F594" s="91">
        <f>ROUND(((F595+F596+F598+F597)/1000),5)</f>
        <v>1.9031800000000001</v>
      </c>
      <c r="G594" s="91">
        <f t="shared" ref="G594:AA594" si="345">ROUND(((G595+G596+G598+G597)/1000),5)</f>
        <v>1.91099</v>
      </c>
      <c r="H594" s="91">
        <f t="shared" si="345"/>
        <v>1.9287799999999999</v>
      </c>
      <c r="I594" s="91">
        <f t="shared" si="345"/>
        <v>2.08752</v>
      </c>
      <c r="J594" s="91">
        <f t="shared" si="345"/>
        <v>2.24268</v>
      </c>
      <c r="K594" s="91">
        <f t="shared" si="345"/>
        <v>2.4229099999999999</v>
      </c>
      <c r="L594" s="91">
        <f t="shared" si="345"/>
        <v>2.60778</v>
      </c>
      <c r="M594" s="91">
        <f t="shared" si="345"/>
        <v>2.6278700000000002</v>
      </c>
      <c r="N594" s="91">
        <f t="shared" si="345"/>
        <v>2.6432500000000001</v>
      </c>
      <c r="O594" s="91">
        <f t="shared" si="345"/>
        <v>2.6712899999999999</v>
      </c>
      <c r="P594" s="91">
        <f t="shared" si="345"/>
        <v>2.6526000000000001</v>
      </c>
      <c r="Q594" s="91">
        <f t="shared" si="345"/>
        <v>2.6565300000000001</v>
      </c>
      <c r="R594" s="91">
        <f t="shared" si="345"/>
        <v>2.65</v>
      </c>
      <c r="S594" s="91">
        <f t="shared" si="345"/>
        <v>2.5804399999999998</v>
      </c>
      <c r="T594" s="91">
        <f t="shared" si="345"/>
        <v>2.5477699999999999</v>
      </c>
      <c r="U594" s="91">
        <f t="shared" si="345"/>
        <v>2.5637500000000002</v>
      </c>
      <c r="V594" s="91">
        <f t="shared" si="345"/>
        <v>2.6118899999999998</v>
      </c>
      <c r="W594" s="91">
        <f t="shared" si="345"/>
        <v>2.66032</v>
      </c>
      <c r="X594" s="91">
        <f t="shared" si="345"/>
        <v>2.58439</v>
      </c>
      <c r="Y594" s="91">
        <f t="shared" si="345"/>
        <v>2.4822899999999999</v>
      </c>
      <c r="Z594" s="91">
        <f t="shared" si="345"/>
        <v>2.2925599999999999</v>
      </c>
      <c r="AA594" s="91">
        <f t="shared" si="345"/>
        <v>2.1004299999999998</v>
      </c>
    </row>
    <row r="595" spans="1:27" ht="12.75" hidden="1" customHeight="1" outlineLevel="1" x14ac:dyDescent="0.3">
      <c r="A595" s="99" t="s">
        <v>2860</v>
      </c>
      <c r="B595" s="63" t="s">
        <v>238</v>
      </c>
      <c r="C595" s="43" t="s">
        <v>79</v>
      </c>
      <c r="D595" s="44">
        <v>1290.79</v>
      </c>
      <c r="E595" s="44">
        <v>1258.45</v>
      </c>
      <c r="F595" s="44">
        <v>1247.8399999999999</v>
      </c>
      <c r="G595" s="44">
        <v>1255.6500000000001</v>
      </c>
      <c r="H595" s="44">
        <v>1273.44</v>
      </c>
      <c r="I595" s="44">
        <v>1432.18</v>
      </c>
      <c r="J595" s="44">
        <v>1587.34</v>
      </c>
      <c r="K595" s="44">
        <v>1767.57</v>
      </c>
      <c r="L595" s="44">
        <v>1952.44</v>
      </c>
      <c r="M595" s="44">
        <v>1972.53</v>
      </c>
      <c r="N595" s="44">
        <v>1987.91</v>
      </c>
      <c r="O595" s="44">
        <v>2015.95</v>
      </c>
      <c r="P595" s="44">
        <v>1997.26</v>
      </c>
      <c r="Q595" s="44">
        <v>2001.19</v>
      </c>
      <c r="R595" s="44">
        <v>1994.66</v>
      </c>
      <c r="S595" s="44">
        <v>1925.1</v>
      </c>
      <c r="T595" s="44">
        <v>1892.43</v>
      </c>
      <c r="U595" s="44">
        <v>1908.41</v>
      </c>
      <c r="V595" s="44">
        <v>1956.55</v>
      </c>
      <c r="W595" s="44">
        <v>2004.98</v>
      </c>
      <c r="X595" s="44">
        <v>1929.05</v>
      </c>
      <c r="Y595" s="44">
        <v>1826.95</v>
      </c>
      <c r="Z595" s="44">
        <v>1637.22</v>
      </c>
      <c r="AA595" s="44">
        <v>1445.09</v>
      </c>
    </row>
    <row r="596" spans="1:27" ht="12.75" hidden="1" customHeight="1" outlineLevel="1" x14ac:dyDescent="0.3">
      <c r="A596" s="99" t="s">
        <v>2861</v>
      </c>
      <c r="B596" s="63" t="s">
        <v>90</v>
      </c>
      <c r="C596" s="43" t="s">
        <v>79</v>
      </c>
      <c r="D596" s="44">
        <f>$D$456</f>
        <v>434.18</v>
      </c>
      <c r="E596" s="44">
        <f t="shared" ref="E596:AA596" si="346">$D$456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3">
      <c r="A597" s="99" t="s">
        <v>2862</v>
      </c>
      <c r="B597" s="63" t="s">
        <v>83</v>
      </c>
      <c r="C597" s="43" t="s">
        <v>79</v>
      </c>
      <c r="D597" s="44">
        <v>4.8</v>
      </c>
      <c r="E597" s="44">
        <v>4.8</v>
      </c>
      <c r="F597" s="44">
        <v>4.8</v>
      </c>
      <c r="G597" s="44">
        <v>4.8</v>
      </c>
      <c r="H597" s="44">
        <v>4.8</v>
      </c>
      <c r="I597" s="44">
        <v>4.8</v>
      </c>
      <c r="J597" s="44">
        <v>4.8</v>
      </c>
      <c r="K597" s="44">
        <v>4.8</v>
      </c>
      <c r="L597" s="44">
        <v>4.8</v>
      </c>
      <c r="M597" s="44">
        <v>4.8</v>
      </c>
      <c r="N597" s="44">
        <v>4.8</v>
      </c>
      <c r="O597" s="44">
        <v>4.8</v>
      </c>
      <c r="P597" s="44">
        <v>4.8</v>
      </c>
      <c r="Q597" s="44">
        <v>4.8</v>
      </c>
      <c r="R597" s="44">
        <v>4.8</v>
      </c>
      <c r="S597" s="44">
        <v>4.8</v>
      </c>
      <c r="T597" s="44">
        <v>4.8</v>
      </c>
      <c r="U597" s="44">
        <v>4.8</v>
      </c>
      <c r="V597" s="44">
        <v>4.8</v>
      </c>
      <c r="W597" s="44">
        <v>4.8</v>
      </c>
      <c r="X597" s="44">
        <v>4.8</v>
      </c>
      <c r="Y597" s="44">
        <v>4.8</v>
      </c>
      <c r="Z597" s="44">
        <v>4.8</v>
      </c>
      <c r="AA597" s="44">
        <v>4.8</v>
      </c>
    </row>
    <row r="598" spans="1:27" ht="12.75" hidden="1" customHeight="1" outlineLevel="1" x14ac:dyDescent="0.3">
      <c r="A598" s="99" t="s">
        <v>2863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ht="13.8" collapsed="1" x14ac:dyDescent="0.3">
      <c r="B599" s="101" t="s">
        <v>382</v>
      </c>
    </row>
    <row r="600" spans="1:27" ht="13.8" x14ac:dyDescent="0.3">
      <c r="B600" s="101" t="s">
        <v>382</v>
      </c>
    </row>
    <row r="601" spans="1:27" ht="13.8" x14ac:dyDescent="0.3">
      <c r="A601" s="182" t="s">
        <v>2155</v>
      </c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4"/>
    </row>
    <row r="602" spans="1:27" ht="27.6" x14ac:dyDescent="0.25">
      <c r="A602" s="26" t="s">
        <v>64</v>
      </c>
      <c r="B602" s="27" t="s">
        <v>210</v>
      </c>
      <c r="C602" s="26" t="s">
        <v>211</v>
      </c>
      <c r="D602" s="27" t="s">
        <v>212</v>
      </c>
      <c r="E602" s="27" t="s">
        <v>213</v>
      </c>
      <c r="F602" s="27" t="s">
        <v>214</v>
      </c>
      <c r="G602" s="27" t="s">
        <v>215</v>
      </c>
      <c r="H602" s="27" t="s">
        <v>216</v>
      </c>
      <c r="I602" s="27" t="s">
        <v>217</v>
      </c>
      <c r="J602" s="27" t="s">
        <v>218</v>
      </c>
      <c r="K602" s="27" t="s">
        <v>219</v>
      </c>
      <c r="L602" s="27" t="s">
        <v>220</v>
      </c>
      <c r="M602" s="27" t="s">
        <v>221</v>
      </c>
      <c r="N602" s="27" t="s">
        <v>222</v>
      </c>
      <c r="O602" s="27" t="s">
        <v>223</v>
      </c>
      <c r="P602" s="27" t="s">
        <v>224</v>
      </c>
      <c r="Q602" s="27" t="s">
        <v>225</v>
      </c>
      <c r="R602" s="27" t="s">
        <v>226</v>
      </c>
      <c r="S602" s="27" t="s">
        <v>227</v>
      </c>
      <c r="T602" s="27" t="s">
        <v>228</v>
      </c>
      <c r="U602" s="27" t="s">
        <v>229</v>
      </c>
      <c r="V602" s="27" t="s">
        <v>230</v>
      </c>
      <c r="W602" s="27" t="s">
        <v>231</v>
      </c>
      <c r="X602" s="27" t="s">
        <v>232</v>
      </c>
      <c r="Y602" s="27" t="s">
        <v>233</v>
      </c>
      <c r="Z602" s="27" t="s">
        <v>234</v>
      </c>
      <c r="AA602" s="27" t="s">
        <v>235</v>
      </c>
    </row>
    <row r="603" spans="1:27" ht="13.8" x14ac:dyDescent="0.3">
      <c r="A603" s="98" t="s">
        <v>2864</v>
      </c>
      <c r="B603" s="28" t="str">
        <f>"01"&amp;"."&amp;$B$753&amp;"."&amp;$B$754</f>
        <v>01.02.2024</v>
      </c>
      <c r="C603" s="90" t="s">
        <v>76</v>
      </c>
      <c r="D603" s="91">
        <f>ROUND((D604)/1000,5)</f>
        <v>0</v>
      </c>
      <c r="E603" s="91">
        <f t="shared" ref="E603:AA603" si="348">ROUND((E604)/1000,5)</f>
        <v>0</v>
      </c>
      <c r="F603" s="91">
        <f t="shared" si="348"/>
        <v>0</v>
      </c>
      <c r="G603" s="91">
        <f t="shared" si="348"/>
        <v>2.409E-2</v>
      </c>
      <c r="H603" s="91">
        <f t="shared" si="348"/>
        <v>3.0929999999999999E-2</v>
      </c>
      <c r="I603" s="91">
        <f t="shared" si="348"/>
        <v>0.11258</v>
      </c>
      <c r="J603" s="91">
        <f t="shared" si="348"/>
        <v>0.23379</v>
      </c>
      <c r="K603" s="91">
        <f t="shared" si="348"/>
        <v>0.17372000000000001</v>
      </c>
      <c r="L603" s="91">
        <f t="shared" si="348"/>
        <v>0.1152</v>
      </c>
      <c r="M603" s="91">
        <f t="shared" si="348"/>
        <v>6.8820000000000006E-2</v>
      </c>
      <c r="N603" s="91">
        <f t="shared" si="348"/>
        <v>2.504E-2</v>
      </c>
      <c r="O603" s="91">
        <f t="shared" si="348"/>
        <v>2.6610000000000002E-2</v>
      </c>
      <c r="P603" s="91">
        <f t="shared" si="348"/>
        <v>4.7210000000000002E-2</v>
      </c>
      <c r="Q603" s="91">
        <f t="shared" si="348"/>
        <v>3.4630000000000001E-2</v>
      </c>
      <c r="R603" s="91">
        <f t="shared" si="348"/>
        <v>3.8339999999999999E-2</v>
      </c>
      <c r="S603" s="91">
        <f t="shared" si="348"/>
        <v>1.18E-2</v>
      </c>
      <c r="T603" s="91">
        <f t="shared" si="348"/>
        <v>2.282E-2</v>
      </c>
      <c r="U603" s="91">
        <f t="shared" si="348"/>
        <v>4.0410000000000001E-2</v>
      </c>
      <c r="V603" s="91">
        <f t="shared" si="348"/>
        <v>0</v>
      </c>
      <c r="W603" s="91">
        <f t="shared" si="348"/>
        <v>0</v>
      </c>
      <c r="X603" s="91">
        <f t="shared" si="348"/>
        <v>0</v>
      </c>
      <c r="Y603" s="91">
        <f t="shared" si="348"/>
        <v>0</v>
      </c>
      <c r="Z603" s="91">
        <f t="shared" si="348"/>
        <v>0</v>
      </c>
      <c r="AA603" s="91">
        <f t="shared" si="348"/>
        <v>0</v>
      </c>
    </row>
    <row r="604" spans="1:27" ht="12.75" hidden="1" customHeight="1" outlineLevel="1" x14ac:dyDescent="0.3">
      <c r="A604" s="99" t="s">
        <v>2865</v>
      </c>
      <c r="B604" s="63" t="s">
        <v>238</v>
      </c>
      <c r="C604" s="43" t="s">
        <v>79</v>
      </c>
      <c r="D604" s="44">
        <v>0</v>
      </c>
      <c r="E604" s="44">
        <v>0</v>
      </c>
      <c r="F604" s="44">
        <v>0</v>
      </c>
      <c r="G604" s="44">
        <v>24.09</v>
      </c>
      <c r="H604" s="44">
        <v>30.93</v>
      </c>
      <c r="I604" s="44">
        <v>112.58</v>
      </c>
      <c r="J604" s="44">
        <v>233.79</v>
      </c>
      <c r="K604" s="44">
        <v>173.72</v>
      </c>
      <c r="L604" s="44">
        <v>115.2</v>
      </c>
      <c r="M604" s="44">
        <v>68.819999999999993</v>
      </c>
      <c r="N604" s="44">
        <v>25.04</v>
      </c>
      <c r="O604" s="44">
        <v>26.61</v>
      </c>
      <c r="P604" s="44">
        <v>47.21</v>
      </c>
      <c r="Q604" s="44">
        <v>34.630000000000003</v>
      </c>
      <c r="R604" s="44">
        <v>38.340000000000003</v>
      </c>
      <c r="S604" s="44">
        <v>11.8</v>
      </c>
      <c r="T604" s="44">
        <v>22.82</v>
      </c>
      <c r="U604" s="44">
        <v>40.409999999999997</v>
      </c>
      <c r="V604" s="44">
        <v>0</v>
      </c>
      <c r="W604" s="44">
        <v>0</v>
      </c>
      <c r="X604" s="44">
        <v>0</v>
      </c>
      <c r="Y604" s="44">
        <v>0</v>
      </c>
      <c r="Z604" s="44">
        <v>0</v>
      </c>
      <c r="AA604" s="44">
        <v>0</v>
      </c>
    </row>
    <row r="605" spans="1:27" ht="13.8" collapsed="1" x14ac:dyDescent="0.3">
      <c r="A605" s="98" t="s">
        <v>2866</v>
      </c>
      <c r="B605" s="28" t="str">
        <f>"02"&amp;"."&amp;$B$753&amp;"."&amp;$B$754</f>
        <v>02.02.2024</v>
      </c>
      <c r="C605" s="90" t="s">
        <v>76</v>
      </c>
      <c r="D605" s="91">
        <f>ROUND((D606)/1000,5)</f>
        <v>0</v>
      </c>
      <c r="E605" s="91">
        <f t="shared" ref="E605:AA605" si="349">ROUND((E606)/1000,5)</f>
        <v>0</v>
      </c>
      <c r="F605" s="91">
        <f t="shared" si="349"/>
        <v>0</v>
      </c>
      <c r="G605" s="91">
        <f t="shared" si="349"/>
        <v>0</v>
      </c>
      <c r="H605" s="91">
        <f t="shared" si="349"/>
        <v>3.6859999999999997E-2</v>
      </c>
      <c r="I605" s="91">
        <f t="shared" si="349"/>
        <v>0.14469000000000001</v>
      </c>
      <c r="J605" s="91">
        <f t="shared" si="349"/>
        <v>0.29770999999999997</v>
      </c>
      <c r="K605" s="91">
        <f t="shared" si="349"/>
        <v>0.16914999999999999</v>
      </c>
      <c r="L605" s="91">
        <f t="shared" si="349"/>
        <v>0.154</v>
      </c>
      <c r="M605" s="91">
        <f t="shared" si="349"/>
        <v>0.11706</v>
      </c>
      <c r="N605" s="91">
        <f t="shared" si="349"/>
        <v>5.3659999999999999E-2</v>
      </c>
      <c r="O605" s="91">
        <f t="shared" si="349"/>
        <v>1.438E-2</v>
      </c>
      <c r="P605" s="91">
        <f t="shared" si="349"/>
        <v>3.9699999999999996E-3</v>
      </c>
      <c r="Q605" s="91">
        <f t="shared" si="349"/>
        <v>2.222E-2</v>
      </c>
      <c r="R605" s="91">
        <f t="shared" si="349"/>
        <v>1.49E-3</v>
      </c>
      <c r="S605" s="91">
        <f t="shared" si="349"/>
        <v>3.3610000000000001E-2</v>
      </c>
      <c r="T605" s="91">
        <f t="shared" si="349"/>
        <v>1.7399999999999999E-2</v>
      </c>
      <c r="U605" s="91">
        <f t="shared" si="349"/>
        <v>7.7259999999999995E-2</v>
      </c>
      <c r="V605" s="91">
        <f t="shared" si="349"/>
        <v>0</v>
      </c>
      <c r="W605" s="91">
        <f t="shared" si="349"/>
        <v>0</v>
      </c>
      <c r="X605" s="91">
        <f t="shared" si="349"/>
        <v>0</v>
      </c>
      <c r="Y605" s="91">
        <f t="shared" si="349"/>
        <v>0</v>
      </c>
      <c r="Z605" s="91">
        <f t="shared" si="349"/>
        <v>0</v>
      </c>
      <c r="AA605" s="91">
        <f t="shared" si="349"/>
        <v>0</v>
      </c>
    </row>
    <row r="606" spans="1:27" ht="12.75" hidden="1" customHeight="1" outlineLevel="1" x14ac:dyDescent="0.3">
      <c r="A606" s="99" t="s">
        <v>2867</v>
      </c>
      <c r="B606" s="63" t="s">
        <v>238</v>
      </c>
      <c r="C606" s="43" t="s">
        <v>79</v>
      </c>
      <c r="D606" s="44">
        <v>0</v>
      </c>
      <c r="E606" s="44">
        <v>0</v>
      </c>
      <c r="F606" s="44">
        <v>0</v>
      </c>
      <c r="G606" s="44">
        <v>0</v>
      </c>
      <c r="H606" s="44">
        <v>36.86</v>
      </c>
      <c r="I606" s="44">
        <v>144.69</v>
      </c>
      <c r="J606" s="44">
        <v>297.70999999999998</v>
      </c>
      <c r="K606" s="44">
        <v>169.15</v>
      </c>
      <c r="L606" s="44">
        <v>154</v>
      </c>
      <c r="M606" s="44">
        <v>117.06</v>
      </c>
      <c r="N606" s="44">
        <v>53.66</v>
      </c>
      <c r="O606" s="44">
        <v>14.38</v>
      </c>
      <c r="P606" s="44">
        <v>3.97</v>
      </c>
      <c r="Q606" s="44">
        <v>22.22</v>
      </c>
      <c r="R606" s="44">
        <v>1.49</v>
      </c>
      <c r="S606" s="44">
        <v>33.61</v>
      </c>
      <c r="T606" s="44">
        <v>17.399999999999999</v>
      </c>
      <c r="U606" s="44">
        <v>77.260000000000005</v>
      </c>
      <c r="V606" s="44">
        <v>0</v>
      </c>
      <c r="W606" s="44">
        <v>0</v>
      </c>
      <c r="X606" s="44">
        <v>0</v>
      </c>
      <c r="Y606" s="44">
        <v>0</v>
      </c>
      <c r="Z606" s="44">
        <v>0</v>
      </c>
      <c r="AA606" s="44">
        <v>0</v>
      </c>
    </row>
    <row r="607" spans="1:27" ht="13.8" collapsed="1" x14ac:dyDescent="0.3">
      <c r="A607" s="98" t="s">
        <v>2868</v>
      </c>
      <c r="B607" s="28" t="str">
        <f>"03"&amp;"."&amp;$B$753&amp;"."&amp;$B$754</f>
        <v>03.02.2024</v>
      </c>
      <c r="C607" s="90" t="s">
        <v>76</v>
      </c>
      <c r="D607" s="91">
        <f>ROUND((D608)/1000,5)</f>
        <v>0</v>
      </c>
      <c r="E607" s="91">
        <f t="shared" ref="E607:AA607" si="350">ROUND((E608)/1000,5)</f>
        <v>0</v>
      </c>
      <c r="F607" s="91">
        <f t="shared" si="350"/>
        <v>0</v>
      </c>
      <c r="G607" s="91">
        <f t="shared" si="350"/>
        <v>0</v>
      </c>
      <c r="H607" s="91">
        <f t="shared" si="350"/>
        <v>1.6490000000000001E-2</v>
      </c>
      <c r="I607" s="91">
        <f t="shared" si="350"/>
        <v>0.18043999999999999</v>
      </c>
      <c r="J607" s="91">
        <f t="shared" si="350"/>
        <v>8.0280000000000004E-2</v>
      </c>
      <c r="K607" s="91">
        <f t="shared" si="350"/>
        <v>0.25374999999999998</v>
      </c>
      <c r="L607" s="91">
        <f t="shared" si="350"/>
        <v>0.17143</v>
      </c>
      <c r="M607" s="91">
        <f t="shared" si="350"/>
        <v>9.1609999999999997E-2</v>
      </c>
      <c r="N607" s="91">
        <f t="shared" si="350"/>
        <v>0.11799999999999999</v>
      </c>
      <c r="O607" s="91">
        <f t="shared" si="350"/>
        <v>0.13863</v>
      </c>
      <c r="P607" s="91">
        <f t="shared" si="350"/>
        <v>0.11989</v>
      </c>
      <c r="Q607" s="91">
        <f t="shared" si="350"/>
        <v>0.12196</v>
      </c>
      <c r="R607" s="91">
        <f t="shared" si="350"/>
        <v>8.9450000000000002E-2</v>
      </c>
      <c r="S607" s="91">
        <f t="shared" si="350"/>
        <v>6.9839999999999999E-2</v>
      </c>
      <c r="T607" s="91">
        <f t="shared" si="350"/>
        <v>6.4310000000000006E-2</v>
      </c>
      <c r="U607" s="91">
        <f t="shared" si="350"/>
        <v>0.11305</v>
      </c>
      <c r="V607" s="91">
        <f t="shared" si="350"/>
        <v>0</v>
      </c>
      <c r="W607" s="91">
        <f t="shared" si="350"/>
        <v>0</v>
      </c>
      <c r="X607" s="91">
        <f t="shared" si="350"/>
        <v>0</v>
      </c>
      <c r="Y607" s="91">
        <f t="shared" si="350"/>
        <v>0</v>
      </c>
      <c r="Z607" s="91">
        <f t="shared" si="350"/>
        <v>0</v>
      </c>
      <c r="AA607" s="91">
        <f t="shared" si="350"/>
        <v>0</v>
      </c>
    </row>
    <row r="608" spans="1:27" ht="12.75" hidden="1" customHeight="1" outlineLevel="1" x14ac:dyDescent="0.3">
      <c r="A608" s="99" t="s">
        <v>2869</v>
      </c>
      <c r="B608" s="63" t="s">
        <v>238</v>
      </c>
      <c r="C608" s="43" t="s">
        <v>79</v>
      </c>
      <c r="D608" s="44">
        <v>0</v>
      </c>
      <c r="E608" s="44">
        <v>0</v>
      </c>
      <c r="F608" s="44">
        <v>0</v>
      </c>
      <c r="G608" s="44">
        <v>0</v>
      </c>
      <c r="H608" s="44">
        <v>16.489999999999998</v>
      </c>
      <c r="I608" s="44">
        <v>180.44</v>
      </c>
      <c r="J608" s="44">
        <v>80.28</v>
      </c>
      <c r="K608" s="44">
        <v>253.75</v>
      </c>
      <c r="L608" s="44">
        <v>171.43</v>
      </c>
      <c r="M608" s="44">
        <v>91.61</v>
      </c>
      <c r="N608" s="44">
        <v>118</v>
      </c>
      <c r="O608" s="44">
        <v>138.63</v>
      </c>
      <c r="P608" s="44">
        <v>119.89</v>
      </c>
      <c r="Q608" s="44">
        <v>121.96</v>
      </c>
      <c r="R608" s="44">
        <v>89.45</v>
      </c>
      <c r="S608" s="44">
        <v>69.84</v>
      </c>
      <c r="T608" s="44">
        <v>64.31</v>
      </c>
      <c r="U608" s="44">
        <v>113.05</v>
      </c>
      <c r="V608" s="44">
        <v>0</v>
      </c>
      <c r="W608" s="44">
        <v>0</v>
      </c>
      <c r="X608" s="44">
        <v>0</v>
      </c>
      <c r="Y608" s="44">
        <v>0</v>
      </c>
      <c r="Z608" s="44">
        <v>0</v>
      </c>
      <c r="AA608" s="44">
        <v>0</v>
      </c>
    </row>
    <row r="609" spans="1:27" ht="13.8" collapsed="1" x14ac:dyDescent="0.3">
      <c r="A609" s="98" t="s">
        <v>2870</v>
      </c>
      <c r="B609" s="28" t="str">
        <f>"04"&amp;"."&amp;$B$753&amp;"."&amp;$B$754</f>
        <v>04.02.2024</v>
      </c>
      <c r="C609" s="90" t="s">
        <v>76</v>
      </c>
      <c r="D609" s="91">
        <f>ROUND((D610)/1000,5)</f>
        <v>0</v>
      </c>
      <c r="E609" s="91">
        <f t="shared" ref="E609:AA609" si="351">ROUND((E610)/1000,5)</f>
        <v>0</v>
      </c>
      <c r="F609" s="91">
        <f t="shared" si="351"/>
        <v>0</v>
      </c>
      <c r="G609" s="91">
        <f t="shared" si="351"/>
        <v>1.82E-3</v>
      </c>
      <c r="H609" s="91">
        <f t="shared" si="351"/>
        <v>5.586E-2</v>
      </c>
      <c r="I609" s="91">
        <f t="shared" si="351"/>
        <v>8.5059999999999997E-2</v>
      </c>
      <c r="J609" s="91">
        <f t="shared" si="351"/>
        <v>0.14781</v>
      </c>
      <c r="K609" s="91">
        <f t="shared" si="351"/>
        <v>0.10174999999999999</v>
      </c>
      <c r="L609" s="91">
        <f t="shared" si="351"/>
        <v>0.20981</v>
      </c>
      <c r="M609" s="91">
        <f t="shared" si="351"/>
        <v>0.11556</v>
      </c>
      <c r="N609" s="91">
        <f t="shared" si="351"/>
        <v>8.5449999999999998E-2</v>
      </c>
      <c r="O609" s="91">
        <f t="shared" si="351"/>
        <v>6.837E-2</v>
      </c>
      <c r="P609" s="91">
        <f t="shared" si="351"/>
        <v>5.6910000000000002E-2</v>
      </c>
      <c r="Q609" s="91">
        <f t="shared" si="351"/>
        <v>6.4060000000000006E-2</v>
      </c>
      <c r="R609" s="91">
        <f t="shared" si="351"/>
        <v>8.5239999999999996E-2</v>
      </c>
      <c r="S609" s="91">
        <f t="shared" si="351"/>
        <v>9.3689999999999996E-2</v>
      </c>
      <c r="T609" s="91">
        <f t="shared" si="351"/>
        <v>8.6470000000000005E-2</v>
      </c>
      <c r="U609" s="91">
        <f t="shared" si="351"/>
        <v>0.12848999999999999</v>
      </c>
      <c r="V609" s="91">
        <f t="shared" si="351"/>
        <v>1.1979999999999999E-2</v>
      </c>
      <c r="W609" s="91">
        <f t="shared" si="351"/>
        <v>0</v>
      </c>
      <c r="X609" s="91">
        <f t="shared" si="351"/>
        <v>0</v>
      </c>
      <c r="Y609" s="91">
        <f t="shared" si="351"/>
        <v>0</v>
      </c>
      <c r="Z609" s="91">
        <f t="shared" si="351"/>
        <v>0</v>
      </c>
      <c r="AA609" s="91">
        <f t="shared" si="351"/>
        <v>0</v>
      </c>
    </row>
    <row r="610" spans="1:27" ht="12.75" hidden="1" customHeight="1" outlineLevel="1" x14ac:dyDescent="0.3">
      <c r="A610" s="99" t="s">
        <v>2871</v>
      </c>
      <c r="B610" s="63" t="s">
        <v>238</v>
      </c>
      <c r="C610" s="43" t="s">
        <v>79</v>
      </c>
      <c r="D610" s="44">
        <v>0</v>
      </c>
      <c r="E610" s="44">
        <v>0</v>
      </c>
      <c r="F610" s="44">
        <v>0</v>
      </c>
      <c r="G610" s="44">
        <v>1.82</v>
      </c>
      <c r="H610" s="44">
        <v>55.86</v>
      </c>
      <c r="I610" s="44">
        <v>85.06</v>
      </c>
      <c r="J610" s="44">
        <v>147.81</v>
      </c>
      <c r="K610" s="44">
        <v>101.75</v>
      </c>
      <c r="L610" s="44">
        <v>209.81</v>
      </c>
      <c r="M610" s="44">
        <v>115.56</v>
      </c>
      <c r="N610" s="44">
        <v>85.45</v>
      </c>
      <c r="O610" s="44">
        <v>68.37</v>
      </c>
      <c r="P610" s="44">
        <v>56.91</v>
      </c>
      <c r="Q610" s="44">
        <v>64.06</v>
      </c>
      <c r="R610" s="44">
        <v>85.24</v>
      </c>
      <c r="S610" s="44">
        <v>93.69</v>
      </c>
      <c r="T610" s="44">
        <v>86.47</v>
      </c>
      <c r="U610" s="44">
        <v>128.49</v>
      </c>
      <c r="V610" s="44">
        <v>11.98</v>
      </c>
      <c r="W610" s="44">
        <v>0</v>
      </c>
      <c r="X610" s="44">
        <v>0</v>
      </c>
      <c r="Y610" s="44">
        <v>0</v>
      </c>
      <c r="Z610" s="44">
        <v>0</v>
      </c>
      <c r="AA610" s="44">
        <v>0</v>
      </c>
    </row>
    <row r="611" spans="1:27" ht="13.8" collapsed="1" x14ac:dyDescent="0.3">
      <c r="A611" s="98" t="s">
        <v>2872</v>
      </c>
      <c r="B611" s="28" t="str">
        <f>"05"&amp;"."&amp;$B$753&amp;"."&amp;$B$754</f>
        <v>05.02.2024</v>
      </c>
      <c r="C611" s="90" t="s">
        <v>76</v>
      </c>
      <c r="D611" s="91">
        <f>ROUND((D612)/1000,5)</f>
        <v>0</v>
      </c>
      <c r="E611" s="91">
        <f t="shared" ref="E611:AA611" si="352">ROUND((E612)/1000,5)</f>
        <v>0</v>
      </c>
      <c r="F611" s="91">
        <f t="shared" si="352"/>
        <v>0</v>
      </c>
      <c r="G611" s="91">
        <f t="shared" si="352"/>
        <v>0</v>
      </c>
      <c r="H611" s="91">
        <f t="shared" si="352"/>
        <v>2.5860000000000001E-2</v>
      </c>
      <c r="I611" s="91">
        <f t="shared" si="352"/>
        <v>0.1416</v>
      </c>
      <c r="J611" s="91">
        <f t="shared" si="352"/>
        <v>0.26846999999999999</v>
      </c>
      <c r="K611" s="91">
        <f t="shared" si="352"/>
        <v>0.15983</v>
      </c>
      <c r="L611" s="91">
        <f t="shared" si="352"/>
        <v>0.1162</v>
      </c>
      <c r="M611" s="91">
        <f t="shared" si="352"/>
        <v>1.043E-2</v>
      </c>
      <c r="N611" s="91">
        <f t="shared" si="352"/>
        <v>5.5700000000000003E-3</v>
      </c>
      <c r="O611" s="91">
        <f t="shared" si="352"/>
        <v>1.5559999999999999E-2</v>
      </c>
      <c r="P611" s="91">
        <f t="shared" si="352"/>
        <v>2.6370000000000001E-2</v>
      </c>
      <c r="Q611" s="91">
        <f t="shared" si="352"/>
        <v>2.9100000000000001E-2</v>
      </c>
      <c r="R611" s="91">
        <f t="shared" si="352"/>
        <v>2.5000000000000001E-4</v>
      </c>
      <c r="S611" s="91">
        <f t="shared" si="352"/>
        <v>1.3999999999999999E-4</v>
      </c>
      <c r="T611" s="91">
        <f t="shared" si="352"/>
        <v>4.0099999999999997E-3</v>
      </c>
      <c r="U611" s="91">
        <f t="shared" si="352"/>
        <v>2.6440000000000002E-2</v>
      </c>
      <c r="V611" s="91">
        <f t="shared" si="352"/>
        <v>0</v>
      </c>
      <c r="W611" s="91">
        <f t="shared" si="352"/>
        <v>0</v>
      </c>
      <c r="X611" s="91">
        <f t="shared" si="352"/>
        <v>0</v>
      </c>
      <c r="Y611" s="91">
        <f t="shared" si="352"/>
        <v>0</v>
      </c>
      <c r="Z611" s="91">
        <f t="shared" si="352"/>
        <v>0</v>
      </c>
      <c r="AA611" s="91">
        <f t="shared" si="352"/>
        <v>0</v>
      </c>
    </row>
    <row r="612" spans="1:27" ht="12.75" hidden="1" customHeight="1" outlineLevel="1" x14ac:dyDescent="0.3">
      <c r="A612" s="99" t="s">
        <v>2873</v>
      </c>
      <c r="B612" s="63" t="s">
        <v>238</v>
      </c>
      <c r="C612" s="43" t="s">
        <v>79</v>
      </c>
      <c r="D612" s="44">
        <v>0</v>
      </c>
      <c r="E612" s="44">
        <v>0</v>
      </c>
      <c r="F612" s="44">
        <v>0</v>
      </c>
      <c r="G612" s="44">
        <v>0</v>
      </c>
      <c r="H612" s="44">
        <v>25.86</v>
      </c>
      <c r="I612" s="44">
        <v>141.6</v>
      </c>
      <c r="J612" s="44">
        <v>268.47000000000003</v>
      </c>
      <c r="K612" s="44">
        <v>159.83000000000001</v>
      </c>
      <c r="L612" s="44">
        <v>116.2</v>
      </c>
      <c r="M612" s="44">
        <v>10.43</v>
      </c>
      <c r="N612" s="44">
        <v>5.57</v>
      </c>
      <c r="O612" s="44">
        <v>15.56</v>
      </c>
      <c r="P612" s="44">
        <v>26.37</v>
      </c>
      <c r="Q612" s="44">
        <v>29.1</v>
      </c>
      <c r="R612" s="44">
        <v>0.25</v>
      </c>
      <c r="S612" s="44">
        <v>0.14000000000000001</v>
      </c>
      <c r="T612" s="44">
        <v>4.01</v>
      </c>
      <c r="U612" s="44">
        <v>26.44</v>
      </c>
      <c r="V612" s="44">
        <v>0</v>
      </c>
      <c r="W612" s="44">
        <v>0</v>
      </c>
      <c r="X612" s="44">
        <v>0</v>
      </c>
      <c r="Y612" s="44">
        <v>0</v>
      </c>
      <c r="Z612" s="44">
        <v>0</v>
      </c>
      <c r="AA612" s="44">
        <v>0</v>
      </c>
    </row>
    <row r="613" spans="1:27" ht="13.8" collapsed="1" x14ac:dyDescent="0.3">
      <c r="A613" s="98" t="s">
        <v>2874</v>
      </c>
      <c r="B613" s="28" t="str">
        <f>"06"&amp;"."&amp;$B$753&amp;"."&amp;$B$754</f>
        <v>06.02.2024</v>
      </c>
      <c r="C613" s="90" t="s">
        <v>76</v>
      </c>
      <c r="D613" s="91">
        <f>ROUND((D614)/1000,5)</f>
        <v>0</v>
      </c>
      <c r="E613" s="91">
        <f t="shared" ref="E613:AA613" si="353">ROUND((E614)/1000,5)</f>
        <v>0</v>
      </c>
      <c r="F613" s="91">
        <f t="shared" si="353"/>
        <v>0</v>
      </c>
      <c r="G613" s="91">
        <f t="shared" si="353"/>
        <v>1.976E-2</v>
      </c>
      <c r="H613" s="91">
        <f t="shared" si="353"/>
        <v>3.7819999999999999E-2</v>
      </c>
      <c r="I613" s="91">
        <f t="shared" si="353"/>
        <v>0.16535</v>
      </c>
      <c r="J613" s="91">
        <f t="shared" si="353"/>
        <v>0.2349</v>
      </c>
      <c r="K613" s="91">
        <f t="shared" si="353"/>
        <v>0.22234999999999999</v>
      </c>
      <c r="L613" s="91">
        <f t="shared" si="353"/>
        <v>0.17219999999999999</v>
      </c>
      <c r="M613" s="91">
        <f t="shared" si="353"/>
        <v>0.13292000000000001</v>
      </c>
      <c r="N613" s="91">
        <f t="shared" si="353"/>
        <v>3.0269999999999998E-2</v>
      </c>
      <c r="O613" s="91">
        <f t="shared" si="353"/>
        <v>1.6E-2</v>
      </c>
      <c r="P613" s="91">
        <f t="shared" si="353"/>
        <v>1.2540000000000001E-2</v>
      </c>
      <c r="Q613" s="91">
        <f t="shared" si="353"/>
        <v>0</v>
      </c>
      <c r="R613" s="91">
        <f t="shared" si="353"/>
        <v>1.7840000000000002E-2</v>
      </c>
      <c r="S613" s="91">
        <f t="shared" si="353"/>
        <v>1.916E-2</v>
      </c>
      <c r="T613" s="91">
        <f t="shared" si="353"/>
        <v>5.8000000000000003E-2</v>
      </c>
      <c r="U613" s="91">
        <f t="shared" si="353"/>
        <v>3.2849999999999997E-2</v>
      </c>
      <c r="V613" s="91">
        <f t="shared" si="353"/>
        <v>4.0899999999999999E-3</v>
      </c>
      <c r="W613" s="91">
        <f t="shared" si="353"/>
        <v>0</v>
      </c>
      <c r="X613" s="91">
        <f t="shared" si="353"/>
        <v>0</v>
      </c>
      <c r="Y613" s="91">
        <f t="shared" si="353"/>
        <v>0</v>
      </c>
      <c r="Z613" s="91">
        <f t="shared" si="353"/>
        <v>0</v>
      </c>
      <c r="AA613" s="91">
        <f t="shared" si="353"/>
        <v>0</v>
      </c>
    </row>
    <row r="614" spans="1:27" ht="12.75" hidden="1" customHeight="1" outlineLevel="1" x14ac:dyDescent="0.3">
      <c r="A614" s="99" t="s">
        <v>2875</v>
      </c>
      <c r="B614" s="63" t="s">
        <v>238</v>
      </c>
      <c r="C614" s="43" t="s">
        <v>79</v>
      </c>
      <c r="D614" s="44">
        <v>0</v>
      </c>
      <c r="E614" s="44">
        <v>0</v>
      </c>
      <c r="F614" s="44">
        <v>0</v>
      </c>
      <c r="G614" s="44">
        <v>19.760000000000002</v>
      </c>
      <c r="H614" s="44">
        <v>37.82</v>
      </c>
      <c r="I614" s="44">
        <v>165.35</v>
      </c>
      <c r="J614" s="44">
        <v>234.9</v>
      </c>
      <c r="K614" s="44">
        <v>222.35</v>
      </c>
      <c r="L614" s="44">
        <v>172.2</v>
      </c>
      <c r="M614" s="44">
        <v>132.91999999999999</v>
      </c>
      <c r="N614" s="44">
        <v>30.27</v>
      </c>
      <c r="O614" s="44">
        <v>16</v>
      </c>
      <c r="P614" s="44">
        <v>12.54</v>
      </c>
      <c r="Q614" s="44">
        <v>0</v>
      </c>
      <c r="R614" s="44">
        <v>17.84</v>
      </c>
      <c r="S614" s="44">
        <v>19.16</v>
      </c>
      <c r="T614" s="44">
        <v>58</v>
      </c>
      <c r="U614" s="44">
        <v>32.85</v>
      </c>
      <c r="V614" s="44">
        <v>4.09</v>
      </c>
      <c r="W614" s="44">
        <v>0</v>
      </c>
      <c r="X614" s="44">
        <v>0</v>
      </c>
      <c r="Y614" s="44">
        <v>0</v>
      </c>
      <c r="Z614" s="44">
        <v>0</v>
      </c>
      <c r="AA614" s="44">
        <v>0</v>
      </c>
    </row>
    <row r="615" spans="1:27" ht="13.8" collapsed="1" x14ac:dyDescent="0.3">
      <c r="A615" s="98" t="s">
        <v>2876</v>
      </c>
      <c r="B615" s="28" t="str">
        <f>"07"&amp;"."&amp;$B$753&amp;"."&amp;$B$754</f>
        <v>07.02.2024</v>
      </c>
      <c r="C615" s="90" t="s">
        <v>76</v>
      </c>
      <c r="D615" s="91">
        <f>ROUND((D616)/1000,5)</f>
        <v>0</v>
      </c>
      <c r="E615" s="91">
        <f t="shared" ref="E615:AA615" si="354">ROUND((E616)/1000,5)</f>
        <v>0</v>
      </c>
      <c r="F615" s="91">
        <f t="shared" si="354"/>
        <v>6.4700000000000001E-3</v>
      </c>
      <c r="G615" s="91">
        <f t="shared" si="354"/>
        <v>3.5810000000000002E-2</v>
      </c>
      <c r="H615" s="91">
        <f t="shared" si="354"/>
        <v>6.4570000000000002E-2</v>
      </c>
      <c r="I615" s="91">
        <f t="shared" si="354"/>
        <v>0.16098999999999999</v>
      </c>
      <c r="J615" s="91">
        <f t="shared" si="354"/>
        <v>0.31442999999999999</v>
      </c>
      <c r="K615" s="91">
        <f t="shared" si="354"/>
        <v>0.19575999999999999</v>
      </c>
      <c r="L615" s="91">
        <f t="shared" si="354"/>
        <v>0.16458999999999999</v>
      </c>
      <c r="M615" s="91">
        <f t="shared" si="354"/>
        <v>9.493E-2</v>
      </c>
      <c r="N615" s="91">
        <f t="shared" si="354"/>
        <v>5.2920000000000002E-2</v>
      </c>
      <c r="O615" s="91">
        <f t="shared" si="354"/>
        <v>5.074E-2</v>
      </c>
      <c r="P615" s="91">
        <f t="shared" si="354"/>
        <v>9.5380000000000006E-2</v>
      </c>
      <c r="Q615" s="91">
        <f t="shared" si="354"/>
        <v>0.16020999999999999</v>
      </c>
      <c r="R615" s="91">
        <f t="shared" si="354"/>
        <v>0.18473999999999999</v>
      </c>
      <c r="S615" s="91">
        <f t="shared" si="354"/>
        <v>0.18618999999999999</v>
      </c>
      <c r="T615" s="91">
        <f t="shared" si="354"/>
        <v>0.13827999999999999</v>
      </c>
      <c r="U615" s="91">
        <f t="shared" si="354"/>
        <v>0.15690999999999999</v>
      </c>
      <c r="V615" s="91">
        <f t="shared" si="354"/>
        <v>0.13167999999999999</v>
      </c>
      <c r="W615" s="91">
        <f t="shared" si="354"/>
        <v>0</v>
      </c>
      <c r="X615" s="91">
        <f t="shared" si="354"/>
        <v>0</v>
      </c>
      <c r="Y615" s="91">
        <f t="shared" si="354"/>
        <v>0</v>
      </c>
      <c r="Z615" s="91">
        <f t="shared" si="354"/>
        <v>0</v>
      </c>
      <c r="AA615" s="91">
        <f t="shared" si="354"/>
        <v>0</v>
      </c>
    </row>
    <row r="616" spans="1:27" ht="12.75" hidden="1" customHeight="1" outlineLevel="1" x14ac:dyDescent="0.3">
      <c r="A616" s="99" t="s">
        <v>2877</v>
      </c>
      <c r="B616" s="63" t="s">
        <v>238</v>
      </c>
      <c r="C616" s="43" t="s">
        <v>79</v>
      </c>
      <c r="D616" s="44">
        <v>0</v>
      </c>
      <c r="E616" s="44">
        <v>0</v>
      </c>
      <c r="F616" s="44">
        <v>6.47</v>
      </c>
      <c r="G616" s="44">
        <v>35.81</v>
      </c>
      <c r="H616" s="44">
        <v>64.569999999999993</v>
      </c>
      <c r="I616" s="44">
        <v>160.99</v>
      </c>
      <c r="J616" s="44">
        <v>314.43</v>
      </c>
      <c r="K616" s="44">
        <v>195.76</v>
      </c>
      <c r="L616" s="44">
        <v>164.59</v>
      </c>
      <c r="M616" s="44">
        <v>94.93</v>
      </c>
      <c r="N616" s="44">
        <v>52.92</v>
      </c>
      <c r="O616" s="44">
        <v>50.74</v>
      </c>
      <c r="P616" s="44">
        <v>95.38</v>
      </c>
      <c r="Q616" s="44">
        <v>160.21</v>
      </c>
      <c r="R616" s="44">
        <v>184.74</v>
      </c>
      <c r="S616" s="44">
        <v>186.19</v>
      </c>
      <c r="T616" s="44">
        <v>138.28</v>
      </c>
      <c r="U616" s="44">
        <v>156.91</v>
      </c>
      <c r="V616" s="44">
        <v>131.68</v>
      </c>
      <c r="W616" s="44">
        <v>0</v>
      </c>
      <c r="X616" s="44">
        <v>0</v>
      </c>
      <c r="Y616" s="44">
        <v>0</v>
      </c>
      <c r="Z616" s="44">
        <v>0</v>
      </c>
      <c r="AA616" s="44">
        <v>0</v>
      </c>
    </row>
    <row r="617" spans="1:27" ht="13.8" collapsed="1" x14ac:dyDescent="0.3">
      <c r="A617" s="98" t="s">
        <v>2878</v>
      </c>
      <c r="B617" s="28" t="str">
        <f>"08"&amp;"."&amp;$B$753&amp;"."&amp;$B$754</f>
        <v>08.02.2024</v>
      </c>
      <c r="C617" s="90" t="s">
        <v>76</v>
      </c>
      <c r="D617" s="91">
        <f>ROUND((D618)/1000,5)</f>
        <v>0</v>
      </c>
      <c r="E617" s="91">
        <f t="shared" ref="E617:AA617" si="355">ROUND((E618)/1000,5)</f>
        <v>0</v>
      </c>
      <c r="F617" s="91">
        <f t="shared" si="355"/>
        <v>1.958E-2</v>
      </c>
      <c r="G617" s="91">
        <f t="shared" si="355"/>
        <v>8.2960000000000006E-2</v>
      </c>
      <c r="H617" s="91">
        <f t="shared" si="355"/>
        <v>9.5229999999999995E-2</v>
      </c>
      <c r="I617" s="91">
        <f t="shared" si="355"/>
        <v>0.14032</v>
      </c>
      <c r="J617" s="91">
        <f t="shared" si="355"/>
        <v>0.25214999999999999</v>
      </c>
      <c r="K617" s="91">
        <f t="shared" si="355"/>
        <v>0.12920999999999999</v>
      </c>
      <c r="L617" s="91">
        <f t="shared" si="355"/>
        <v>0.18551999999999999</v>
      </c>
      <c r="M617" s="91">
        <f t="shared" si="355"/>
        <v>9.3270000000000006E-2</v>
      </c>
      <c r="N617" s="91">
        <f t="shared" si="355"/>
        <v>8.5830000000000004E-2</v>
      </c>
      <c r="O617" s="91">
        <f t="shared" si="355"/>
        <v>2.368E-2</v>
      </c>
      <c r="P617" s="91">
        <f t="shared" si="355"/>
        <v>7.2399999999999999E-3</v>
      </c>
      <c r="Q617" s="91">
        <f t="shared" si="355"/>
        <v>9.7199999999999995E-3</v>
      </c>
      <c r="R617" s="91">
        <f t="shared" si="355"/>
        <v>1.6140000000000002E-2</v>
      </c>
      <c r="S617" s="91">
        <f t="shared" si="355"/>
        <v>6.0170000000000001E-2</v>
      </c>
      <c r="T617" s="91">
        <f t="shared" si="355"/>
        <v>1.951E-2</v>
      </c>
      <c r="U617" s="91">
        <f t="shared" si="355"/>
        <v>7.9469999999999999E-2</v>
      </c>
      <c r="V617" s="91">
        <f t="shared" si="355"/>
        <v>1.1E-4</v>
      </c>
      <c r="W617" s="91">
        <f t="shared" si="355"/>
        <v>0.10342999999999999</v>
      </c>
      <c r="X617" s="91">
        <f t="shared" si="355"/>
        <v>0</v>
      </c>
      <c r="Y617" s="91">
        <f t="shared" si="355"/>
        <v>0</v>
      </c>
      <c r="Z617" s="91">
        <f t="shared" si="355"/>
        <v>0</v>
      </c>
      <c r="AA617" s="91">
        <f t="shared" si="355"/>
        <v>0</v>
      </c>
    </row>
    <row r="618" spans="1:27" ht="12.75" hidden="1" customHeight="1" outlineLevel="1" x14ac:dyDescent="0.3">
      <c r="A618" s="99" t="s">
        <v>2879</v>
      </c>
      <c r="B618" s="63" t="s">
        <v>238</v>
      </c>
      <c r="C618" s="43" t="s">
        <v>79</v>
      </c>
      <c r="D618" s="44">
        <v>0</v>
      </c>
      <c r="E618" s="44">
        <v>0</v>
      </c>
      <c r="F618" s="44">
        <v>19.579999999999998</v>
      </c>
      <c r="G618" s="44">
        <v>82.96</v>
      </c>
      <c r="H618" s="44">
        <v>95.23</v>
      </c>
      <c r="I618" s="44">
        <v>140.32</v>
      </c>
      <c r="J618" s="44">
        <v>252.15</v>
      </c>
      <c r="K618" s="44">
        <v>129.21</v>
      </c>
      <c r="L618" s="44">
        <v>185.52</v>
      </c>
      <c r="M618" s="44">
        <v>93.27</v>
      </c>
      <c r="N618" s="44">
        <v>85.83</v>
      </c>
      <c r="O618" s="44">
        <v>23.68</v>
      </c>
      <c r="P618" s="44">
        <v>7.24</v>
      </c>
      <c r="Q618" s="44">
        <v>9.7200000000000006</v>
      </c>
      <c r="R618" s="44">
        <v>16.14</v>
      </c>
      <c r="S618" s="44">
        <v>60.17</v>
      </c>
      <c r="T618" s="44">
        <v>19.510000000000002</v>
      </c>
      <c r="U618" s="44">
        <v>79.47</v>
      </c>
      <c r="V618" s="44">
        <v>0.11</v>
      </c>
      <c r="W618" s="44">
        <v>103.43</v>
      </c>
      <c r="X618" s="44">
        <v>0</v>
      </c>
      <c r="Y618" s="44">
        <v>0</v>
      </c>
      <c r="Z618" s="44">
        <v>0</v>
      </c>
      <c r="AA618" s="44">
        <v>0</v>
      </c>
    </row>
    <row r="619" spans="1:27" ht="13.8" collapsed="1" x14ac:dyDescent="0.3">
      <c r="A619" s="98" t="s">
        <v>2880</v>
      </c>
      <c r="B619" s="28" t="str">
        <f>"09"&amp;"."&amp;$B$753&amp;"."&amp;$B$754</f>
        <v>09.02.2024</v>
      </c>
      <c r="C619" s="90" t="s">
        <v>76</v>
      </c>
      <c r="D619" s="91">
        <f>ROUND((D620)/1000,5)</f>
        <v>0</v>
      </c>
      <c r="E619" s="91">
        <f t="shared" ref="E619:AA619" si="356">ROUND((E620)/1000,5)</f>
        <v>0</v>
      </c>
      <c r="F619" s="91">
        <f t="shared" si="356"/>
        <v>1.0410000000000001E-2</v>
      </c>
      <c r="G619" s="91">
        <f t="shared" si="356"/>
        <v>8.3510000000000001E-2</v>
      </c>
      <c r="H619" s="91">
        <f t="shared" si="356"/>
        <v>0.23935000000000001</v>
      </c>
      <c r="I619" s="91">
        <f t="shared" si="356"/>
        <v>0.36558000000000002</v>
      </c>
      <c r="J619" s="91">
        <f t="shared" si="356"/>
        <v>0.38530999999999999</v>
      </c>
      <c r="K619" s="91">
        <f t="shared" si="356"/>
        <v>0.31236000000000003</v>
      </c>
      <c r="L619" s="91">
        <f t="shared" si="356"/>
        <v>0.26456000000000002</v>
      </c>
      <c r="M619" s="91">
        <f t="shared" si="356"/>
        <v>0.11805</v>
      </c>
      <c r="N619" s="91">
        <f t="shared" si="356"/>
        <v>3.9079999999999997E-2</v>
      </c>
      <c r="O619" s="91">
        <f t="shared" si="356"/>
        <v>7.2830000000000006E-2</v>
      </c>
      <c r="P619" s="91">
        <f t="shared" si="356"/>
        <v>0.11905</v>
      </c>
      <c r="Q619" s="91">
        <f t="shared" si="356"/>
        <v>0.13095000000000001</v>
      </c>
      <c r="R619" s="91">
        <f t="shared" si="356"/>
        <v>9.7589999999999996E-2</v>
      </c>
      <c r="S619" s="91">
        <f t="shared" si="356"/>
        <v>4.62E-3</v>
      </c>
      <c r="T619" s="91">
        <f t="shared" si="356"/>
        <v>0</v>
      </c>
      <c r="U619" s="91">
        <f t="shared" si="356"/>
        <v>0.15801000000000001</v>
      </c>
      <c r="V619" s="91">
        <f t="shared" si="356"/>
        <v>8.0570000000000003E-2</v>
      </c>
      <c r="W619" s="91">
        <f t="shared" si="356"/>
        <v>5.0099999999999997E-3</v>
      </c>
      <c r="X619" s="91">
        <f t="shared" si="356"/>
        <v>0</v>
      </c>
      <c r="Y619" s="91">
        <f t="shared" si="356"/>
        <v>0</v>
      </c>
      <c r="Z619" s="91">
        <f t="shared" si="356"/>
        <v>0</v>
      </c>
      <c r="AA619" s="91">
        <f t="shared" si="356"/>
        <v>0</v>
      </c>
    </row>
    <row r="620" spans="1:27" ht="12.75" hidden="1" customHeight="1" outlineLevel="1" x14ac:dyDescent="0.3">
      <c r="A620" s="99" t="s">
        <v>2881</v>
      </c>
      <c r="B620" s="63" t="s">
        <v>238</v>
      </c>
      <c r="C620" s="43" t="s">
        <v>79</v>
      </c>
      <c r="D620" s="44">
        <v>0</v>
      </c>
      <c r="E620" s="44">
        <v>0</v>
      </c>
      <c r="F620" s="44">
        <v>10.41</v>
      </c>
      <c r="G620" s="44">
        <v>83.51</v>
      </c>
      <c r="H620" s="44">
        <v>239.35</v>
      </c>
      <c r="I620" s="44">
        <v>365.58</v>
      </c>
      <c r="J620" s="44">
        <v>385.31</v>
      </c>
      <c r="K620" s="44">
        <v>312.36</v>
      </c>
      <c r="L620" s="44">
        <v>264.56</v>
      </c>
      <c r="M620" s="44">
        <v>118.05</v>
      </c>
      <c r="N620" s="44">
        <v>39.08</v>
      </c>
      <c r="O620" s="44">
        <v>72.83</v>
      </c>
      <c r="P620" s="44">
        <v>119.05</v>
      </c>
      <c r="Q620" s="44">
        <v>130.94999999999999</v>
      </c>
      <c r="R620" s="44">
        <v>97.59</v>
      </c>
      <c r="S620" s="44">
        <v>4.62</v>
      </c>
      <c r="T620" s="44">
        <v>0</v>
      </c>
      <c r="U620" s="44">
        <v>158.01</v>
      </c>
      <c r="V620" s="44">
        <v>80.569999999999993</v>
      </c>
      <c r="W620" s="44">
        <v>5.01</v>
      </c>
      <c r="X620" s="44">
        <v>0</v>
      </c>
      <c r="Y620" s="44">
        <v>0</v>
      </c>
      <c r="Z620" s="44">
        <v>0</v>
      </c>
      <c r="AA620" s="44">
        <v>0</v>
      </c>
    </row>
    <row r="621" spans="1:27" ht="13.8" collapsed="1" x14ac:dyDescent="0.3">
      <c r="A621" s="98" t="s">
        <v>2882</v>
      </c>
      <c r="B621" s="28" t="str">
        <f>"10"&amp;"."&amp;$B$753&amp;"."&amp;$B$754</f>
        <v>10.02.2024</v>
      </c>
      <c r="C621" s="90" t="s">
        <v>76</v>
      </c>
      <c r="D621" s="91">
        <f>ROUND((D622)/1000,5)</f>
        <v>0</v>
      </c>
      <c r="E621" s="91">
        <f t="shared" ref="E621:AA621" si="357">ROUND((E622)/1000,5)</f>
        <v>6.4610000000000001E-2</v>
      </c>
      <c r="F621" s="91">
        <f t="shared" si="357"/>
        <v>6.6269999999999996E-2</v>
      </c>
      <c r="G621" s="91">
        <f t="shared" si="357"/>
        <v>0.13950000000000001</v>
      </c>
      <c r="H621" s="91">
        <f t="shared" si="357"/>
        <v>0.12761</v>
      </c>
      <c r="I621" s="91">
        <f t="shared" si="357"/>
        <v>0.14146</v>
      </c>
      <c r="J621" s="91">
        <f t="shared" si="357"/>
        <v>0.11602999999999999</v>
      </c>
      <c r="K621" s="91">
        <f t="shared" si="357"/>
        <v>0.17513000000000001</v>
      </c>
      <c r="L621" s="91">
        <f t="shared" si="357"/>
        <v>0.13452</v>
      </c>
      <c r="M621" s="91">
        <f t="shared" si="357"/>
        <v>0.15781000000000001</v>
      </c>
      <c r="N621" s="91">
        <f t="shared" si="357"/>
        <v>0.12927</v>
      </c>
      <c r="O621" s="91">
        <f t="shared" si="357"/>
        <v>0.14202000000000001</v>
      </c>
      <c r="P621" s="91">
        <f t="shared" si="357"/>
        <v>8.0560000000000007E-2</v>
      </c>
      <c r="Q621" s="91">
        <f t="shared" si="357"/>
        <v>4.6780000000000002E-2</v>
      </c>
      <c r="R621" s="91">
        <f t="shared" si="357"/>
        <v>2.9489999999999999E-2</v>
      </c>
      <c r="S621" s="91">
        <f t="shared" si="357"/>
        <v>0</v>
      </c>
      <c r="T621" s="91">
        <f t="shared" si="357"/>
        <v>0</v>
      </c>
      <c r="U621" s="91">
        <f t="shared" si="357"/>
        <v>0.14532999999999999</v>
      </c>
      <c r="V621" s="91">
        <f t="shared" si="357"/>
        <v>1.486E-2</v>
      </c>
      <c r="W621" s="91">
        <f t="shared" si="357"/>
        <v>0</v>
      </c>
      <c r="X621" s="91">
        <f t="shared" si="357"/>
        <v>0</v>
      </c>
      <c r="Y621" s="91">
        <f t="shared" si="357"/>
        <v>6.6E-4</v>
      </c>
      <c r="Z621" s="91">
        <f t="shared" si="357"/>
        <v>0</v>
      </c>
      <c r="AA621" s="91">
        <f t="shared" si="357"/>
        <v>0</v>
      </c>
    </row>
    <row r="622" spans="1:27" ht="12.75" hidden="1" customHeight="1" outlineLevel="1" x14ac:dyDescent="0.3">
      <c r="A622" s="99" t="s">
        <v>2883</v>
      </c>
      <c r="B622" s="63" t="s">
        <v>238</v>
      </c>
      <c r="C622" s="43" t="s">
        <v>79</v>
      </c>
      <c r="D622" s="44">
        <v>0</v>
      </c>
      <c r="E622" s="44">
        <v>64.61</v>
      </c>
      <c r="F622" s="44">
        <v>66.27</v>
      </c>
      <c r="G622" s="44">
        <v>139.5</v>
      </c>
      <c r="H622" s="44">
        <v>127.61</v>
      </c>
      <c r="I622" s="44">
        <v>141.46</v>
      </c>
      <c r="J622" s="44">
        <v>116.03</v>
      </c>
      <c r="K622" s="44">
        <v>175.13</v>
      </c>
      <c r="L622" s="44">
        <v>134.52000000000001</v>
      </c>
      <c r="M622" s="44">
        <v>157.81</v>
      </c>
      <c r="N622" s="44">
        <v>129.27000000000001</v>
      </c>
      <c r="O622" s="44">
        <v>142.02000000000001</v>
      </c>
      <c r="P622" s="44">
        <v>80.56</v>
      </c>
      <c r="Q622" s="44">
        <v>46.78</v>
      </c>
      <c r="R622" s="44">
        <v>29.49</v>
      </c>
      <c r="S622" s="44">
        <v>0</v>
      </c>
      <c r="T622" s="44">
        <v>0</v>
      </c>
      <c r="U622" s="44">
        <v>145.33000000000001</v>
      </c>
      <c r="V622" s="44">
        <v>14.86</v>
      </c>
      <c r="W622" s="44">
        <v>0</v>
      </c>
      <c r="X622" s="44">
        <v>0</v>
      </c>
      <c r="Y622" s="44">
        <v>0.66</v>
      </c>
      <c r="Z622" s="44">
        <v>0</v>
      </c>
      <c r="AA622" s="44">
        <v>0</v>
      </c>
    </row>
    <row r="623" spans="1:27" ht="13.8" collapsed="1" x14ac:dyDescent="0.3">
      <c r="A623" s="98" t="s">
        <v>2884</v>
      </c>
      <c r="B623" s="28" t="str">
        <f>"11"&amp;"."&amp;$B$753&amp;"."&amp;$B$754</f>
        <v>11.02.2024</v>
      </c>
      <c r="C623" s="90" t="s">
        <v>76</v>
      </c>
      <c r="D623" s="91">
        <f>ROUND((D624)/1000,5)</f>
        <v>0</v>
      </c>
      <c r="E623" s="91">
        <f t="shared" ref="E623:AA623" si="358">ROUND((E624)/1000,5)</f>
        <v>5.4440000000000002E-2</v>
      </c>
      <c r="F623" s="91">
        <f t="shared" si="358"/>
        <v>5.7820000000000003E-2</v>
      </c>
      <c r="G623" s="91">
        <f t="shared" si="358"/>
        <v>0.10779</v>
      </c>
      <c r="H623" s="91">
        <f t="shared" si="358"/>
        <v>0.10233</v>
      </c>
      <c r="I623" s="91">
        <f t="shared" si="358"/>
        <v>0.10374</v>
      </c>
      <c r="J623" s="91">
        <f t="shared" si="358"/>
        <v>0.11638999999999999</v>
      </c>
      <c r="K623" s="91">
        <f t="shared" si="358"/>
        <v>0.26923999999999998</v>
      </c>
      <c r="L623" s="91">
        <f t="shared" si="358"/>
        <v>0.12691</v>
      </c>
      <c r="M623" s="91">
        <f t="shared" si="358"/>
        <v>0.11321000000000001</v>
      </c>
      <c r="N623" s="91">
        <f t="shared" si="358"/>
        <v>8.8569999999999996E-2</v>
      </c>
      <c r="O623" s="91">
        <f t="shared" si="358"/>
        <v>9.1139999999999999E-2</v>
      </c>
      <c r="P623" s="91">
        <f t="shared" si="358"/>
        <v>6.5290000000000001E-2</v>
      </c>
      <c r="Q623" s="91">
        <f t="shared" si="358"/>
        <v>3.7560000000000003E-2</v>
      </c>
      <c r="R623" s="91">
        <f t="shared" si="358"/>
        <v>3.5439999999999999E-2</v>
      </c>
      <c r="S623" s="91">
        <f t="shared" si="358"/>
        <v>3.3930000000000002E-2</v>
      </c>
      <c r="T623" s="91">
        <f t="shared" si="358"/>
        <v>9.4549999999999995E-2</v>
      </c>
      <c r="U623" s="91">
        <f t="shared" si="358"/>
        <v>0.13961000000000001</v>
      </c>
      <c r="V623" s="91">
        <f t="shared" si="358"/>
        <v>9.5880000000000007E-2</v>
      </c>
      <c r="W623" s="91">
        <f t="shared" si="358"/>
        <v>4.1399999999999999E-2</v>
      </c>
      <c r="X623" s="91">
        <f t="shared" si="358"/>
        <v>0</v>
      </c>
      <c r="Y623" s="91">
        <f t="shared" si="358"/>
        <v>0</v>
      </c>
      <c r="Z623" s="91">
        <f t="shared" si="358"/>
        <v>0</v>
      </c>
      <c r="AA623" s="91">
        <f t="shared" si="358"/>
        <v>0</v>
      </c>
    </row>
    <row r="624" spans="1:27" ht="12.75" hidden="1" customHeight="1" outlineLevel="1" x14ac:dyDescent="0.3">
      <c r="A624" s="99" t="s">
        <v>2885</v>
      </c>
      <c r="B624" s="63" t="s">
        <v>238</v>
      </c>
      <c r="C624" s="43" t="s">
        <v>79</v>
      </c>
      <c r="D624" s="44">
        <v>0</v>
      </c>
      <c r="E624" s="44">
        <v>54.44</v>
      </c>
      <c r="F624" s="44">
        <v>57.82</v>
      </c>
      <c r="G624" s="44">
        <v>107.79</v>
      </c>
      <c r="H624" s="44">
        <v>102.33</v>
      </c>
      <c r="I624" s="44">
        <v>103.74</v>
      </c>
      <c r="J624" s="44">
        <v>116.39</v>
      </c>
      <c r="K624" s="44">
        <v>269.24</v>
      </c>
      <c r="L624" s="44">
        <v>126.91</v>
      </c>
      <c r="M624" s="44">
        <v>113.21</v>
      </c>
      <c r="N624" s="44">
        <v>88.57</v>
      </c>
      <c r="O624" s="44">
        <v>91.14</v>
      </c>
      <c r="P624" s="44">
        <v>65.290000000000006</v>
      </c>
      <c r="Q624" s="44">
        <v>37.56</v>
      </c>
      <c r="R624" s="44">
        <v>35.44</v>
      </c>
      <c r="S624" s="44">
        <v>33.93</v>
      </c>
      <c r="T624" s="44">
        <v>94.55</v>
      </c>
      <c r="U624" s="44">
        <v>139.61000000000001</v>
      </c>
      <c r="V624" s="44">
        <v>95.88</v>
      </c>
      <c r="W624" s="44">
        <v>41.4</v>
      </c>
      <c r="X624" s="44">
        <v>0</v>
      </c>
      <c r="Y624" s="44">
        <v>0</v>
      </c>
      <c r="Z624" s="44">
        <v>0</v>
      </c>
      <c r="AA624" s="44">
        <v>0</v>
      </c>
    </row>
    <row r="625" spans="1:27" ht="13.8" collapsed="1" x14ac:dyDescent="0.3">
      <c r="A625" s="98" t="s">
        <v>2886</v>
      </c>
      <c r="B625" s="28" t="str">
        <f>"12"&amp;"."&amp;$B$753&amp;"."&amp;$B$754</f>
        <v>12.02.2024</v>
      </c>
      <c r="C625" s="90" t="s">
        <v>76</v>
      </c>
      <c r="D625" s="91">
        <f>ROUND((D626)/1000,5)</f>
        <v>0</v>
      </c>
      <c r="E625" s="91">
        <f t="shared" ref="E625:AA625" si="359">ROUND((E626)/1000,5)</f>
        <v>0</v>
      </c>
      <c r="F625" s="91">
        <f t="shared" si="359"/>
        <v>0</v>
      </c>
      <c r="G625" s="91">
        <f t="shared" si="359"/>
        <v>0</v>
      </c>
      <c r="H625" s="91">
        <f t="shared" si="359"/>
        <v>1.7639999999999999E-2</v>
      </c>
      <c r="I625" s="91">
        <f t="shared" si="359"/>
        <v>0.11581</v>
      </c>
      <c r="J625" s="91">
        <f t="shared" si="359"/>
        <v>0.18665999999999999</v>
      </c>
      <c r="K625" s="91">
        <f t="shared" si="359"/>
        <v>0.13682</v>
      </c>
      <c r="L625" s="91">
        <f t="shared" si="359"/>
        <v>0.15672</v>
      </c>
      <c r="M625" s="91">
        <f t="shared" si="359"/>
        <v>8.9810000000000001E-2</v>
      </c>
      <c r="N625" s="91">
        <f t="shared" si="359"/>
        <v>2.5139999999999999E-2</v>
      </c>
      <c r="O625" s="91">
        <f t="shared" si="359"/>
        <v>1.205E-2</v>
      </c>
      <c r="P625" s="91">
        <f t="shared" si="359"/>
        <v>3.78E-2</v>
      </c>
      <c r="Q625" s="91">
        <f t="shared" si="359"/>
        <v>5.3929999999999999E-2</v>
      </c>
      <c r="R625" s="91">
        <f t="shared" si="359"/>
        <v>8.4629999999999997E-2</v>
      </c>
      <c r="S625" s="91">
        <f t="shared" si="359"/>
        <v>8.4489999999999996E-2</v>
      </c>
      <c r="T625" s="91">
        <f t="shared" si="359"/>
        <v>9.7000000000000003E-2</v>
      </c>
      <c r="U625" s="91">
        <f t="shared" si="359"/>
        <v>0.14227999999999999</v>
      </c>
      <c r="V625" s="91">
        <f t="shared" si="359"/>
        <v>9.8250000000000004E-2</v>
      </c>
      <c r="W625" s="91">
        <f t="shared" si="359"/>
        <v>0</v>
      </c>
      <c r="X625" s="91">
        <f t="shared" si="359"/>
        <v>0</v>
      </c>
      <c r="Y625" s="91">
        <f t="shared" si="359"/>
        <v>0</v>
      </c>
      <c r="Z625" s="91">
        <f t="shared" si="359"/>
        <v>0</v>
      </c>
      <c r="AA625" s="91">
        <f t="shared" si="359"/>
        <v>0</v>
      </c>
    </row>
    <row r="626" spans="1:27" ht="12.75" hidden="1" customHeight="1" outlineLevel="1" x14ac:dyDescent="0.3">
      <c r="A626" s="99" t="s">
        <v>2887</v>
      </c>
      <c r="B626" s="63" t="s">
        <v>238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17.64</v>
      </c>
      <c r="I626" s="44">
        <v>115.81</v>
      </c>
      <c r="J626" s="44">
        <v>186.66</v>
      </c>
      <c r="K626" s="44">
        <v>136.82</v>
      </c>
      <c r="L626" s="44">
        <v>156.72</v>
      </c>
      <c r="M626" s="44">
        <v>89.81</v>
      </c>
      <c r="N626" s="44">
        <v>25.14</v>
      </c>
      <c r="O626" s="44">
        <v>12.05</v>
      </c>
      <c r="P626" s="44">
        <v>37.799999999999997</v>
      </c>
      <c r="Q626" s="44">
        <v>53.93</v>
      </c>
      <c r="R626" s="44">
        <v>84.63</v>
      </c>
      <c r="S626" s="44">
        <v>84.49</v>
      </c>
      <c r="T626" s="44">
        <v>97</v>
      </c>
      <c r="U626" s="44">
        <v>142.28</v>
      </c>
      <c r="V626" s="44">
        <v>98.25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ht="13.8" collapsed="1" x14ac:dyDescent="0.3">
      <c r="A627" s="98" t="s">
        <v>2888</v>
      </c>
      <c r="B627" s="28" t="str">
        <f>"13"&amp;"."&amp;$B$753&amp;"."&amp;$B$754</f>
        <v>13.02.2024</v>
      </c>
      <c r="C627" s="90" t="s">
        <v>76</v>
      </c>
      <c r="D627" s="91">
        <f>ROUND((D628)/1000,5)</f>
        <v>0</v>
      </c>
      <c r="E627" s="91">
        <f t="shared" ref="E627:AA627" si="360">ROUND((E628)/1000,5)</f>
        <v>0</v>
      </c>
      <c r="F627" s="91">
        <f t="shared" si="360"/>
        <v>0</v>
      </c>
      <c r="G627" s="91">
        <f t="shared" si="360"/>
        <v>2.1690000000000001E-2</v>
      </c>
      <c r="H627" s="91">
        <f t="shared" si="360"/>
        <v>8.6419999999999997E-2</v>
      </c>
      <c r="I627" s="91">
        <f t="shared" si="360"/>
        <v>0.21489</v>
      </c>
      <c r="J627" s="91">
        <f t="shared" si="360"/>
        <v>0.39832000000000001</v>
      </c>
      <c r="K627" s="91">
        <f t="shared" si="360"/>
        <v>0.16145000000000001</v>
      </c>
      <c r="L627" s="91">
        <f t="shared" si="360"/>
        <v>0.17480999999999999</v>
      </c>
      <c r="M627" s="91">
        <f t="shared" si="360"/>
        <v>0.17841000000000001</v>
      </c>
      <c r="N627" s="91">
        <f t="shared" si="360"/>
        <v>0.13653999999999999</v>
      </c>
      <c r="O627" s="91">
        <f t="shared" si="360"/>
        <v>7.0959999999999995E-2</v>
      </c>
      <c r="P627" s="91">
        <f t="shared" si="360"/>
        <v>7.1929999999999994E-2</v>
      </c>
      <c r="Q627" s="91">
        <f t="shared" si="360"/>
        <v>5.9650000000000002E-2</v>
      </c>
      <c r="R627" s="91">
        <f t="shared" si="360"/>
        <v>7.3959999999999998E-2</v>
      </c>
      <c r="S627" s="91">
        <f t="shared" si="360"/>
        <v>0.11430999999999999</v>
      </c>
      <c r="T627" s="91">
        <f t="shared" si="360"/>
        <v>7.8420000000000004E-2</v>
      </c>
      <c r="U627" s="91">
        <f t="shared" si="360"/>
        <v>0.15675</v>
      </c>
      <c r="V627" s="91">
        <f t="shared" si="360"/>
        <v>1.5769999999999999E-2</v>
      </c>
      <c r="W627" s="91">
        <f t="shared" si="360"/>
        <v>0</v>
      </c>
      <c r="X627" s="91">
        <f t="shared" si="360"/>
        <v>0</v>
      </c>
      <c r="Y627" s="91">
        <f t="shared" si="360"/>
        <v>0</v>
      </c>
      <c r="Z627" s="91">
        <f t="shared" si="360"/>
        <v>0</v>
      </c>
      <c r="AA627" s="91">
        <f t="shared" si="360"/>
        <v>0</v>
      </c>
    </row>
    <row r="628" spans="1:27" ht="12.75" hidden="1" customHeight="1" outlineLevel="1" x14ac:dyDescent="0.3">
      <c r="A628" s="99" t="s">
        <v>2889</v>
      </c>
      <c r="B628" s="63" t="s">
        <v>238</v>
      </c>
      <c r="C628" s="43" t="s">
        <v>79</v>
      </c>
      <c r="D628" s="44">
        <v>0</v>
      </c>
      <c r="E628" s="44">
        <v>0</v>
      </c>
      <c r="F628" s="44">
        <v>0</v>
      </c>
      <c r="G628" s="44">
        <v>21.69</v>
      </c>
      <c r="H628" s="44">
        <v>86.42</v>
      </c>
      <c r="I628" s="44">
        <v>214.89</v>
      </c>
      <c r="J628" s="44">
        <v>398.32</v>
      </c>
      <c r="K628" s="44">
        <v>161.44999999999999</v>
      </c>
      <c r="L628" s="44">
        <v>174.81</v>
      </c>
      <c r="M628" s="44">
        <v>178.41</v>
      </c>
      <c r="N628" s="44">
        <v>136.54</v>
      </c>
      <c r="O628" s="44">
        <v>70.959999999999994</v>
      </c>
      <c r="P628" s="44">
        <v>71.930000000000007</v>
      </c>
      <c r="Q628" s="44">
        <v>59.65</v>
      </c>
      <c r="R628" s="44">
        <v>73.959999999999994</v>
      </c>
      <c r="S628" s="44">
        <v>114.31</v>
      </c>
      <c r="T628" s="44">
        <v>78.42</v>
      </c>
      <c r="U628" s="44">
        <v>156.75</v>
      </c>
      <c r="V628" s="44">
        <v>15.77</v>
      </c>
      <c r="W628" s="44">
        <v>0</v>
      </c>
      <c r="X628" s="44">
        <v>0</v>
      </c>
      <c r="Y628" s="44">
        <v>0</v>
      </c>
      <c r="Z628" s="44">
        <v>0</v>
      </c>
      <c r="AA628" s="44">
        <v>0</v>
      </c>
    </row>
    <row r="629" spans="1:27" ht="13.8" collapsed="1" x14ac:dyDescent="0.3">
      <c r="A629" s="98" t="s">
        <v>2890</v>
      </c>
      <c r="B629" s="28" t="str">
        <f>"14"&amp;"."&amp;$B$753&amp;"."&amp;$B$754</f>
        <v>14.02.2024</v>
      </c>
      <c r="C629" s="90" t="s">
        <v>76</v>
      </c>
      <c r="D629" s="91">
        <f>ROUND((D630)/1000,5)</f>
        <v>0</v>
      </c>
      <c r="E629" s="91">
        <f t="shared" ref="E629:AA629" si="361">ROUND((E630)/1000,5)</f>
        <v>0</v>
      </c>
      <c r="F629" s="91">
        <f t="shared" si="361"/>
        <v>0</v>
      </c>
      <c r="G629" s="91">
        <f t="shared" si="361"/>
        <v>0</v>
      </c>
      <c r="H629" s="91">
        <f t="shared" si="361"/>
        <v>2.639E-2</v>
      </c>
      <c r="I629" s="91">
        <f t="shared" si="361"/>
        <v>0.18978999999999999</v>
      </c>
      <c r="J629" s="91">
        <f t="shared" si="361"/>
        <v>0.29493000000000003</v>
      </c>
      <c r="K629" s="91">
        <f t="shared" si="361"/>
        <v>0.14601</v>
      </c>
      <c r="L629" s="91">
        <f t="shared" si="361"/>
        <v>0.28114</v>
      </c>
      <c r="M629" s="91">
        <f t="shared" si="361"/>
        <v>0.18643999999999999</v>
      </c>
      <c r="N629" s="91">
        <f t="shared" si="361"/>
        <v>0.12931000000000001</v>
      </c>
      <c r="O629" s="91">
        <f t="shared" si="361"/>
        <v>0.11539000000000001</v>
      </c>
      <c r="P629" s="91">
        <f t="shared" si="361"/>
        <v>0.14002000000000001</v>
      </c>
      <c r="Q629" s="91">
        <f t="shared" si="361"/>
        <v>0.11229</v>
      </c>
      <c r="R629" s="91">
        <f t="shared" si="361"/>
        <v>0.12714</v>
      </c>
      <c r="S629" s="91">
        <f t="shared" si="361"/>
        <v>0.17859</v>
      </c>
      <c r="T629" s="91">
        <f t="shared" si="361"/>
        <v>0.20143</v>
      </c>
      <c r="U629" s="91">
        <f t="shared" si="361"/>
        <v>0.20324999999999999</v>
      </c>
      <c r="V629" s="91">
        <f t="shared" si="361"/>
        <v>6.6479999999999997E-2</v>
      </c>
      <c r="W629" s="91">
        <f t="shared" si="361"/>
        <v>6.1890000000000001E-2</v>
      </c>
      <c r="X629" s="91">
        <f t="shared" si="361"/>
        <v>0</v>
      </c>
      <c r="Y629" s="91">
        <f t="shared" si="361"/>
        <v>0</v>
      </c>
      <c r="Z629" s="91">
        <f t="shared" si="361"/>
        <v>0</v>
      </c>
      <c r="AA629" s="91">
        <f t="shared" si="361"/>
        <v>0</v>
      </c>
    </row>
    <row r="630" spans="1:27" ht="12.75" hidden="1" customHeight="1" outlineLevel="1" x14ac:dyDescent="0.3">
      <c r="A630" s="99" t="s">
        <v>2891</v>
      </c>
      <c r="B630" s="63" t="s">
        <v>238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26.39</v>
      </c>
      <c r="I630" s="44">
        <v>189.79</v>
      </c>
      <c r="J630" s="44">
        <v>294.93</v>
      </c>
      <c r="K630" s="44">
        <v>146.01</v>
      </c>
      <c r="L630" s="44">
        <v>281.14</v>
      </c>
      <c r="M630" s="44">
        <v>186.44</v>
      </c>
      <c r="N630" s="44">
        <v>129.31</v>
      </c>
      <c r="O630" s="44">
        <v>115.39</v>
      </c>
      <c r="P630" s="44">
        <v>140.02000000000001</v>
      </c>
      <c r="Q630" s="44">
        <v>112.29</v>
      </c>
      <c r="R630" s="44">
        <v>127.14</v>
      </c>
      <c r="S630" s="44">
        <v>178.59</v>
      </c>
      <c r="T630" s="44">
        <v>201.43</v>
      </c>
      <c r="U630" s="44">
        <v>203.25</v>
      </c>
      <c r="V630" s="44">
        <v>66.48</v>
      </c>
      <c r="W630" s="44">
        <v>61.89</v>
      </c>
      <c r="X630" s="44">
        <v>0</v>
      </c>
      <c r="Y630" s="44">
        <v>0</v>
      </c>
      <c r="Z630" s="44">
        <v>0</v>
      </c>
      <c r="AA630" s="44">
        <v>0</v>
      </c>
    </row>
    <row r="631" spans="1:27" ht="13.8" collapsed="1" x14ac:dyDescent="0.3">
      <c r="A631" s="98" t="s">
        <v>2892</v>
      </c>
      <c r="B631" s="28" t="str">
        <f>"15"&amp;"."&amp;$B$753&amp;"."&amp;$B$754</f>
        <v>15.02.2024</v>
      </c>
      <c r="C631" s="90" t="s">
        <v>76</v>
      </c>
      <c r="D631" s="91">
        <f>ROUND((D632)/1000,5)</f>
        <v>0</v>
      </c>
      <c r="E631" s="91">
        <f t="shared" ref="E631:AA631" si="362">ROUND((E632)/1000,5)</f>
        <v>0</v>
      </c>
      <c r="F631" s="91">
        <f t="shared" si="362"/>
        <v>0</v>
      </c>
      <c r="G631" s="91">
        <f t="shared" si="362"/>
        <v>6.4619999999999997E-2</v>
      </c>
      <c r="H631" s="91">
        <f t="shared" si="362"/>
        <v>0.11799999999999999</v>
      </c>
      <c r="I631" s="91">
        <f t="shared" si="362"/>
        <v>0.18171999999999999</v>
      </c>
      <c r="J631" s="91">
        <f t="shared" si="362"/>
        <v>0.48458000000000001</v>
      </c>
      <c r="K631" s="91">
        <f t="shared" si="362"/>
        <v>0.22205</v>
      </c>
      <c r="L631" s="91">
        <f t="shared" si="362"/>
        <v>0.25784000000000001</v>
      </c>
      <c r="M631" s="91">
        <f t="shared" si="362"/>
        <v>0.23716999999999999</v>
      </c>
      <c r="N631" s="91">
        <f t="shared" si="362"/>
        <v>0.22994999999999999</v>
      </c>
      <c r="O631" s="91">
        <f t="shared" si="362"/>
        <v>0.15164</v>
      </c>
      <c r="P631" s="91">
        <f t="shared" si="362"/>
        <v>0.14865</v>
      </c>
      <c r="Q631" s="91">
        <f t="shared" si="362"/>
        <v>0.11280999999999999</v>
      </c>
      <c r="R631" s="91">
        <f t="shared" si="362"/>
        <v>0.21939</v>
      </c>
      <c r="S631" s="91">
        <f t="shared" si="362"/>
        <v>0.26824999999999999</v>
      </c>
      <c r="T631" s="91">
        <f t="shared" si="362"/>
        <v>0.24135999999999999</v>
      </c>
      <c r="U631" s="91">
        <f t="shared" si="362"/>
        <v>0.22731000000000001</v>
      </c>
      <c r="V631" s="91">
        <f t="shared" si="362"/>
        <v>0.11851</v>
      </c>
      <c r="W631" s="91">
        <f t="shared" si="362"/>
        <v>0.10102</v>
      </c>
      <c r="X631" s="91">
        <f t="shared" si="362"/>
        <v>5.441E-2</v>
      </c>
      <c r="Y631" s="91">
        <f t="shared" si="362"/>
        <v>0</v>
      </c>
      <c r="Z631" s="91">
        <f t="shared" si="362"/>
        <v>0</v>
      </c>
      <c r="AA631" s="91">
        <f t="shared" si="362"/>
        <v>0</v>
      </c>
    </row>
    <row r="632" spans="1:27" ht="12.75" hidden="1" customHeight="1" outlineLevel="1" x14ac:dyDescent="0.3">
      <c r="A632" s="99" t="s">
        <v>2893</v>
      </c>
      <c r="B632" s="63" t="s">
        <v>238</v>
      </c>
      <c r="C632" s="43" t="s">
        <v>79</v>
      </c>
      <c r="D632" s="44">
        <v>0</v>
      </c>
      <c r="E632" s="44">
        <v>0</v>
      </c>
      <c r="F632" s="44">
        <v>0</v>
      </c>
      <c r="G632" s="44">
        <v>64.62</v>
      </c>
      <c r="H632" s="44">
        <v>118</v>
      </c>
      <c r="I632" s="44">
        <v>181.72</v>
      </c>
      <c r="J632" s="44">
        <v>484.58</v>
      </c>
      <c r="K632" s="44">
        <v>222.05</v>
      </c>
      <c r="L632" s="44">
        <v>257.83999999999997</v>
      </c>
      <c r="M632" s="44">
        <v>237.17</v>
      </c>
      <c r="N632" s="44">
        <v>229.95</v>
      </c>
      <c r="O632" s="44">
        <v>151.63999999999999</v>
      </c>
      <c r="P632" s="44">
        <v>148.65</v>
      </c>
      <c r="Q632" s="44">
        <v>112.81</v>
      </c>
      <c r="R632" s="44">
        <v>219.39</v>
      </c>
      <c r="S632" s="44">
        <v>268.25</v>
      </c>
      <c r="T632" s="44">
        <v>241.36</v>
      </c>
      <c r="U632" s="44">
        <v>227.31</v>
      </c>
      <c r="V632" s="44">
        <v>118.51</v>
      </c>
      <c r="W632" s="44">
        <v>101.02</v>
      </c>
      <c r="X632" s="44">
        <v>54.41</v>
      </c>
      <c r="Y632" s="44">
        <v>0</v>
      </c>
      <c r="Z632" s="44">
        <v>0</v>
      </c>
      <c r="AA632" s="44">
        <v>0</v>
      </c>
    </row>
    <row r="633" spans="1:27" ht="13.8" collapsed="1" x14ac:dyDescent="0.3">
      <c r="A633" s="98" t="s">
        <v>2894</v>
      </c>
      <c r="B633" s="28" t="str">
        <f>"16"&amp;"."&amp;$B$753&amp;"."&amp;$B$754</f>
        <v>16.02.2024</v>
      </c>
      <c r="C633" s="90" t="s">
        <v>76</v>
      </c>
      <c r="D633" s="91">
        <f>ROUND((D634)/1000,5)</f>
        <v>0</v>
      </c>
      <c r="E633" s="91">
        <f t="shared" ref="E633:AA633" si="363">ROUND((E634)/1000,5)</f>
        <v>4.0699999999999998E-3</v>
      </c>
      <c r="F633" s="91">
        <f t="shared" si="363"/>
        <v>2.2409999999999999E-2</v>
      </c>
      <c r="G633" s="91">
        <f t="shared" si="363"/>
        <v>6.1690000000000002E-2</v>
      </c>
      <c r="H633" s="91">
        <f t="shared" si="363"/>
        <v>9.8320000000000005E-2</v>
      </c>
      <c r="I633" s="91">
        <f t="shared" si="363"/>
        <v>0.25028</v>
      </c>
      <c r="J633" s="91">
        <f t="shared" si="363"/>
        <v>0.46812999999999999</v>
      </c>
      <c r="K633" s="91">
        <f t="shared" si="363"/>
        <v>0.16305</v>
      </c>
      <c r="L633" s="91">
        <f t="shared" si="363"/>
        <v>0.20288</v>
      </c>
      <c r="M633" s="91">
        <f t="shared" si="363"/>
        <v>0.12281</v>
      </c>
      <c r="N633" s="91">
        <f t="shared" si="363"/>
        <v>9.4909999999999994E-2</v>
      </c>
      <c r="O633" s="91">
        <f t="shared" si="363"/>
        <v>0.13224</v>
      </c>
      <c r="P633" s="91">
        <f t="shared" si="363"/>
        <v>0.16539999999999999</v>
      </c>
      <c r="Q633" s="91">
        <f t="shared" si="363"/>
        <v>0.18101</v>
      </c>
      <c r="R633" s="91">
        <f t="shared" si="363"/>
        <v>0.17254</v>
      </c>
      <c r="S633" s="91">
        <f t="shared" si="363"/>
        <v>0.21915000000000001</v>
      </c>
      <c r="T633" s="91">
        <f t="shared" si="363"/>
        <v>0.26089000000000001</v>
      </c>
      <c r="U633" s="91">
        <f t="shared" si="363"/>
        <v>0.23003000000000001</v>
      </c>
      <c r="V633" s="91">
        <f t="shared" si="363"/>
        <v>0.21398</v>
      </c>
      <c r="W633" s="91">
        <f t="shared" si="363"/>
        <v>0.17954999999999999</v>
      </c>
      <c r="X633" s="91">
        <f t="shared" si="363"/>
        <v>4.6539999999999998E-2</v>
      </c>
      <c r="Y633" s="91">
        <f t="shared" si="363"/>
        <v>3.4869999999999998E-2</v>
      </c>
      <c r="Z633" s="91">
        <f t="shared" si="363"/>
        <v>0</v>
      </c>
      <c r="AA633" s="91">
        <f t="shared" si="363"/>
        <v>0</v>
      </c>
    </row>
    <row r="634" spans="1:27" ht="12.75" hidden="1" customHeight="1" outlineLevel="1" x14ac:dyDescent="0.3">
      <c r="A634" s="99" t="s">
        <v>2895</v>
      </c>
      <c r="B634" s="63" t="s">
        <v>238</v>
      </c>
      <c r="C634" s="43" t="s">
        <v>79</v>
      </c>
      <c r="D634" s="44">
        <v>0</v>
      </c>
      <c r="E634" s="44">
        <v>4.07</v>
      </c>
      <c r="F634" s="44">
        <v>22.41</v>
      </c>
      <c r="G634" s="44">
        <v>61.69</v>
      </c>
      <c r="H634" s="44">
        <v>98.32</v>
      </c>
      <c r="I634" s="44">
        <v>250.28</v>
      </c>
      <c r="J634" s="44">
        <v>468.13</v>
      </c>
      <c r="K634" s="44">
        <v>163.05000000000001</v>
      </c>
      <c r="L634" s="44">
        <v>202.88</v>
      </c>
      <c r="M634" s="44">
        <v>122.81</v>
      </c>
      <c r="N634" s="44">
        <v>94.91</v>
      </c>
      <c r="O634" s="44">
        <v>132.24</v>
      </c>
      <c r="P634" s="44">
        <v>165.4</v>
      </c>
      <c r="Q634" s="44">
        <v>181.01</v>
      </c>
      <c r="R634" s="44">
        <v>172.54</v>
      </c>
      <c r="S634" s="44">
        <v>219.15</v>
      </c>
      <c r="T634" s="44">
        <v>260.89</v>
      </c>
      <c r="U634" s="44">
        <v>230.03</v>
      </c>
      <c r="V634" s="44">
        <v>213.98</v>
      </c>
      <c r="W634" s="44">
        <v>179.55</v>
      </c>
      <c r="X634" s="44">
        <v>46.54</v>
      </c>
      <c r="Y634" s="44">
        <v>34.869999999999997</v>
      </c>
      <c r="Z634" s="44">
        <v>0</v>
      </c>
      <c r="AA634" s="44">
        <v>0</v>
      </c>
    </row>
    <row r="635" spans="1:27" ht="13.8" collapsed="1" x14ac:dyDescent="0.3">
      <c r="A635" s="98" t="s">
        <v>2896</v>
      </c>
      <c r="B635" s="28" t="str">
        <f>"17"&amp;"."&amp;$B$753&amp;"."&amp;$B$754</f>
        <v>17.02.2024</v>
      </c>
      <c r="C635" s="90" t="s">
        <v>76</v>
      </c>
      <c r="D635" s="91">
        <f>ROUND((D636)/1000,5)</f>
        <v>0</v>
      </c>
      <c r="E635" s="91">
        <f t="shared" ref="E635:AA635" si="364">ROUND((E636)/1000,5)</f>
        <v>3.0000000000000001E-5</v>
      </c>
      <c r="F635" s="91">
        <f t="shared" si="364"/>
        <v>4.9430000000000002E-2</v>
      </c>
      <c r="G635" s="91">
        <f t="shared" si="364"/>
        <v>5.8959999999999999E-2</v>
      </c>
      <c r="H635" s="91">
        <f t="shared" si="364"/>
        <v>0.13572000000000001</v>
      </c>
      <c r="I635" s="91">
        <f t="shared" si="364"/>
        <v>0.14366999999999999</v>
      </c>
      <c r="J635" s="91">
        <f t="shared" si="364"/>
        <v>0.18151999999999999</v>
      </c>
      <c r="K635" s="91">
        <f t="shared" si="364"/>
        <v>0.27232000000000001</v>
      </c>
      <c r="L635" s="91">
        <f t="shared" si="364"/>
        <v>0.16936999999999999</v>
      </c>
      <c r="M635" s="91">
        <f t="shared" si="364"/>
        <v>0.24840999999999999</v>
      </c>
      <c r="N635" s="91">
        <f t="shared" si="364"/>
        <v>0.21829999999999999</v>
      </c>
      <c r="O635" s="91">
        <f t="shared" si="364"/>
        <v>0.22022</v>
      </c>
      <c r="P635" s="91">
        <f t="shared" si="364"/>
        <v>0.25940999999999997</v>
      </c>
      <c r="Q635" s="91">
        <f t="shared" si="364"/>
        <v>0.21733</v>
      </c>
      <c r="R635" s="91">
        <f t="shared" si="364"/>
        <v>0.25324999999999998</v>
      </c>
      <c r="S635" s="91">
        <f t="shared" si="364"/>
        <v>0.28725000000000001</v>
      </c>
      <c r="T635" s="91">
        <f t="shared" si="364"/>
        <v>0.36917</v>
      </c>
      <c r="U635" s="91">
        <f t="shared" si="364"/>
        <v>0.34538999999999997</v>
      </c>
      <c r="V635" s="91">
        <f t="shared" si="364"/>
        <v>0.34516000000000002</v>
      </c>
      <c r="W635" s="91">
        <f t="shared" si="364"/>
        <v>0.25824999999999998</v>
      </c>
      <c r="X635" s="91">
        <f t="shared" si="364"/>
        <v>0.16233</v>
      </c>
      <c r="Y635" s="91">
        <f t="shared" si="364"/>
        <v>6.4500000000000002E-2</v>
      </c>
      <c r="Z635" s="91">
        <f t="shared" si="364"/>
        <v>9.6449999999999994E-2</v>
      </c>
      <c r="AA635" s="91">
        <f t="shared" si="364"/>
        <v>0</v>
      </c>
    </row>
    <row r="636" spans="1:27" ht="12.75" hidden="1" customHeight="1" outlineLevel="1" x14ac:dyDescent="0.3">
      <c r="A636" s="99" t="s">
        <v>2897</v>
      </c>
      <c r="B636" s="63" t="s">
        <v>238</v>
      </c>
      <c r="C636" s="43" t="s">
        <v>79</v>
      </c>
      <c r="D636" s="44">
        <v>0</v>
      </c>
      <c r="E636" s="44">
        <v>0.03</v>
      </c>
      <c r="F636" s="44">
        <v>49.43</v>
      </c>
      <c r="G636" s="44">
        <v>58.96</v>
      </c>
      <c r="H636" s="44">
        <v>135.72</v>
      </c>
      <c r="I636" s="44">
        <v>143.66999999999999</v>
      </c>
      <c r="J636" s="44">
        <v>181.52</v>
      </c>
      <c r="K636" s="44">
        <v>272.32</v>
      </c>
      <c r="L636" s="44">
        <v>169.37</v>
      </c>
      <c r="M636" s="44">
        <v>248.41</v>
      </c>
      <c r="N636" s="44">
        <v>218.3</v>
      </c>
      <c r="O636" s="44">
        <v>220.22</v>
      </c>
      <c r="P636" s="44">
        <v>259.41000000000003</v>
      </c>
      <c r="Q636" s="44">
        <v>217.33</v>
      </c>
      <c r="R636" s="44">
        <v>253.25</v>
      </c>
      <c r="S636" s="44">
        <v>287.25</v>
      </c>
      <c r="T636" s="44">
        <v>369.17</v>
      </c>
      <c r="U636" s="44">
        <v>345.39</v>
      </c>
      <c r="V636" s="44">
        <v>345.16</v>
      </c>
      <c r="W636" s="44">
        <v>258.25</v>
      </c>
      <c r="X636" s="44">
        <v>162.33000000000001</v>
      </c>
      <c r="Y636" s="44">
        <v>64.5</v>
      </c>
      <c r="Z636" s="44">
        <v>96.45</v>
      </c>
      <c r="AA636" s="44">
        <v>0</v>
      </c>
    </row>
    <row r="637" spans="1:27" ht="13.8" collapsed="1" x14ac:dyDescent="0.3">
      <c r="A637" s="98" t="s">
        <v>2898</v>
      </c>
      <c r="B637" s="28" t="str">
        <f>"18"&amp;"."&amp;$B$753&amp;"."&amp;$B$754</f>
        <v>18.02.2024</v>
      </c>
      <c r="C637" s="90" t="s">
        <v>76</v>
      </c>
      <c r="D637" s="91">
        <f>ROUND((D638)/1000,5)</f>
        <v>2.3529999999999999E-2</v>
      </c>
      <c r="E637" s="91">
        <f t="shared" ref="E637:AA637" si="365">ROUND((E638)/1000,5)</f>
        <v>7.7840000000000006E-2</v>
      </c>
      <c r="F637" s="91">
        <f t="shared" si="365"/>
        <v>4.3069999999999997E-2</v>
      </c>
      <c r="G637" s="91">
        <f t="shared" si="365"/>
        <v>7.492E-2</v>
      </c>
      <c r="H637" s="91">
        <f t="shared" si="365"/>
        <v>7.5170000000000001E-2</v>
      </c>
      <c r="I637" s="91">
        <f t="shared" si="365"/>
        <v>0.14810999999999999</v>
      </c>
      <c r="J637" s="91">
        <f t="shared" si="365"/>
        <v>0.20041999999999999</v>
      </c>
      <c r="K637" s="91">
        <f t="shared" si="365"/>
        <v>0.19402</v>
      </c>
      <c r="L637" s="91">
        <f t="shared" si="365"/>
        <v>0.17494999999999999</v>
      </c>
      <c r="M637" s="91">
        <f t="shared" si="365"/>
        <v>0.16502</v>
      </c>
      <c r="N637" s="91">
        <f t="shared" si="365"/>
        <v>9.3079999999999996E-2</v>
      </c>
      <c r="O637" s="91">
        <f t="shared" si="365"/>
        <v>8.516E-2</v>
      </c>
      <c r="P637" s="91">
        <f t="shared" si="365"/>
        <v>9.9570000000000006E-2</v>
      </c>
      <c r="Q637" s="91">
        <f t="shared" si="365"/>
        <v>0.13099</v>
      </c>
      <c r="R637" s="91">
        <f t="shared" si="365"/>
        <v>0.13378000000000001</v>
      </c>
      <c r="S637" s="91">
        <f t="shared" si="365"/>
        <v>7.7799999999999994E-2</v>
      </c>
      <c r="T637" s="91">
        <f t="shared" si="365"/>
        <v>0.18744</v>
      </c>
      <c r="U637" s="91">
        <f t="shared" si="365"/>
        <v>0.29109000000000002</v>
      </c>
      <c r="V637" s="91">
        <f t="shared" si="365"/>
        <v>0.26534999999999997</v>
      </c>
      <c r="W637" s="91">
        <f t="shared" si="365"/>
        <v>6.4390000000000003E-2</v>
      </c>
      <c r="X637" s="91">
        <f t="shared" si="365"/>
        <v>2.4399999999999999E-3</v>
      </c>
      <c r="Y637" s="91">
        <f t="shared" si="365"/>
        <v>0</v>
      </c>
      <c r="Z637" s="91">
        <f t="shared" si="365"/>
        <v>7.22E-2</v>
      </c>
      <c r="AA637" s="91">
        <f t="shared" si="365"/>
        <v>2.4240000000000001E-2</v>
      </c>
    </row>
    <row r="638" spans="1:27" ht="12.75" hidden="1" customHeight="1" outlineLevel="1" x14ac:dyDescent="0.3">
      <c r="A638" s="99" t="s">
        <v>2899</v>
      </c>
      <c r="B638" s="63" t="s">
        <v>238</v>
      </c>
      <c r="C638" s="43" t="s">
        <v>79</v>
      </c>
      <c r="D638" s="44">
        <v>23.53</v>
      </c>
      <c r="E638" s="44">
        <v>77.84</v>
      </c>
      <c r="F638" s="44">
        <v>43.07</v>
      </c>
      <c r="G638" s="44">
        <v>74.92</v>
      </c>
      <c r="H638" s="44">
        <v>75.17</v>
      </c>
      <c r="I638" s="44">
        <v>148.11000000000001</v>
      </c>
      <c r="J638" s="44">
        <v>200.42</v>
      </c>
      <c r="K638" s="44">
        <v>194.02</v>
      </c>
      <c r="L638" s="44">
        <v>174.95</v>
      </c>
      <c r="M638" s="44">
        <v>165.02</v>
      </c>
      <c r="N638" s="44">
        <v>93.08</v>
      </c>
      <c r="O638" s="44">
        <v>85.16</v>
      </c>
      <c r="P638" s="44">
        <v>99.57</v>
      </c>
      <c r="Q638" s="44">
        <v>130.99</v>
      </c>
      <c r="R638" s="44">
        <v>133.78</v>
      </c>
      <c r="S638" s="44">
        <v>77.8</v>
      </c>
      <c r="T638" s="44">
        <v>187.44</v>
      </c>
      <c r="U638" s="44">
        <v>291.08999999999997</v>
      </c>
      <c r="V638" s="44">
        <v>265.35000000000002</v>
      </c>
      <c r="W638" s="44">
        <v>64.39</v>
      </c>
      <c r="X638" s="44">
        <v>2.44</v>
      </c>
      <c r="Y638" s="44">
        <v>0</v>
      </c>
      <c r="Z638" s="44">
        <v>72.2</v>
      </c>
      <c r="AA638" s="44">
        <v>24.24</v>
      </c>
    </row>
    <row r="639" spans="1:27" ht="13.8" collapsed="1" x14ac:dyDescent="0.3">
      <c r="A639" s="98" t="s">
        <v>2900</v>
      </c>
      <c r="B639" s="28" t="str">
        <f>"19"&amp;"."&amp;$B$753&amp;"."&amp;$B$754</f>
        <v>19.02.2024</v>
      </c>
      <c r="C639" s="90" t="s">
        <v>76</v>
      </c>
      <c r="D639" s="91">
        <f>ROUND((D640)/1000,5)</f>
        <v>0</v>
      </c>
      <c r="E639" s="91">
        <f t="shared" ref="E639:AA639" si="366">ROUND((E640)/1000,5)</f>
        <v>0</v>
      </c>
      <c r="F639" s="91">
        <f t="shared" si="366"/>
        <v>5.0299999999999997E-3</v>
      </c>
      <c r="G639" s="91">
        <f t="shared" si="366"/>
        <v>9.0950000000000003E-2</v>
      </c>
      <c r="H639" s="91">
        <f t="shared" si="366"/>
        <v>9.5219999999999999E-2</v>
      </c>
      <c r="I639" s="91">
        <f t="shared" si="366"/>
        <v>0.20633000000000001</v>
      </c>
      <c r="J639" s="91">
        <f t="shared" si="366"/>
        <v>0.29049999999999998</v>
      </c>
      <c r="K639" s="91">
        <f t="shared" si="366"/>
        <v>0.26139000000000001</v>
      </c>
      <c r="L639" s="91">
        <f t="shared" si="366"/>
        <v>0.23415</v>
      </c>
      <c r="M639" s="91">
        <f t="shared" si="366"/>
        <v>0.13754</v>
      </c>
      <c r="N639" s="91">
        <f t="shared" si="366"/>
        <v>0.20549999999999999</v>
      </c>
      <c r="O639" s="91">
        <f t="shared" si="366"/>
        <v>5.6520000000000001E-2</v>
      </c>
      <c r="P639" s="91">
        <f t="shared" si="366"/>
        <v>9.3009999999999995E-2</v>
      </c>
      <c r="Q639" s="91">
        <f t="shared" si="366"/>
        <v>6.7059999999999995E-2</v>
      </c>
      <c r="R639" s="91">
        <f t="shared" si="366"/>
        <v>4.8000000000000001E-2</v>
      </c>
      <c r="S639" s="91">
        <f t="shared" si="366"/>
        <v>6.4119999999999996E-2</v>
      </c>
      <c r="T639" s="91">
        <f t="shared" si="366"/>
        <v>0.13646</v>
      </c>
      <c r="U639" s="91">
        <f t="shared" si="366"/>
        <v>8.9020000000000002E-2</v>
      </c>
      <c r="V639" s="91">
        <f t="shared" si="366"/>
        <v>6.6369999999999998E-2</v>
      </c>
      <c r="W639" s="91">
        <f t="shared" si="366"/>
        <v>6.2109999999999999E-2</v>
      </c>
      <c r="X639" s="91">
        <f t="shared" si="366"/>
        <v>5.8200000000000002E-2</v>
      </c>
      <c r="Y639" s="91">
        <f t="shared" si="366"/>
        <v>4.1099999999999998E-2</v>
      </c>
      <c r="Z639" s="91">
        <f t="shared" si="366"/>
        <v>0</v>
      </c>
      <c r="AA639" s="91">
        <f t="shared" si="366"/>
        <v>0</v>
      </c>
    </row>
    <row r="640" spans="1:27" ht="12.75" hidden="1" customHeight="1" outlineLevel="1" x14ac:dyDescent="0.3">
      <c r="A640" s="99" t="s">
        <v>2901</v>
      </c>
      <c r="B640" s="63" t="s">
        <v>238</v>
      </c>
      <c r="C640" s="43" t="s">
        <v>79</v>
      </c>
      <c r="D640" s="44">
        <v>0</v>
      </c>
      <c r="E640" s="44">
        <v>0</v>
      </c>
      <c r="F640" s="44">
        <v>5.03</v>
      </c>
      <c r="G640" s="44">
        <v>90.95</v>
      </c>
      <c r="H640" s="44">
        <v>95.22</v>
      </c>
      <c r="I640" s="44">
        <v>206.33</v>
      </c>
      <c r="J640" s="44">
        <v>290.5</v>
      </c>
      <c r="K640" s="44">
        <v>261.39</v>
      </c>
      <c r="L640" s="44">
        <v>234.15</v>
      </c>
      <c r="M640" s="44">
        <v>137.54</v>
      </c>
      <c r="N640" s="44">
        <v>205.5</v>
      </c>
      <c r="O640" s="44">
        <v>56.52</v>
      </c>
      <c r="P640" s="44">
        <v>93.01</v>
      </c>
      <c r="Q640" s="44">
        <v>67.06</v>
      </c>
      <c r="R640" s="44">
        <v>48</v>
      </c>
      <c r="S640" s="44">
        <v>64.12</v>
      </c>
      <c r="T640" s="44">
        <v>136.46</v>
      </c>
      <c r="U640" s="44">
        <v>89.02</v>
      </c>
      <c r="V640" s="44">
        <v>66.37</v>
      </c>
      <c r="W640" s="44">
        <v>62.11</v>
      </c>
      <c r="X640" s="44">
        <v>58.2</v>
      </c>
      <c r="Y640" s="44">
        <v>41.1</v>
      </c>
      <c r="Z640" s="44">
        <v>0</v>
      </c>
      <c r="AA640" s="44">
        <v>0</v>
      </c>
    </row>
    <row r="641" spans="1:27" ht="13.8" collapsed="1" x14ac:dyDescent="0.3">
      <c r="A641" s="98" t="s">
        <v>2902</v>
      </c>
      <c r="B641" s="28" t="str">
        <f>"20"&amp;"."&amp;$B$753&amp;"."&amp;$B$754</f>
        <v>20.02.2024</v>
      </c>
      <c r="C641" s="90" t="s">
        <v>76</v>
      </c>
      <c r="D641" s="91">
        <f>ROUND((D642)/1000,5)</f>
        <v>0</v>
      </c>
      <c r="E641" s="91">
        <f t="shared" ref="E641:AA641" si="367">ROUND((E642)/1000,5)</f>
        <v>0</v>
      </c>
      <c r="F641" s="91">
        <f t="shared" si="367"/>
        <v>0</v>
      </c>
      <c r="G641" s="91">
        <f t="shared" si="367"/>
        <v>2.9819999999999999E-2</v>
      </c>
      <c r="H641" s="91">
        <f t="shared" si="367"/>
        <v>4.9079999999999999E-2</v>
      </c>
      <c r="I641" s="91">
        <f t="shared" si="367"/>
        <v>0.13289000000000001</v>
      </c>
      <c r="J641" s="91">
        <f t="shared" si="367"/>
        <v>0.18718000000000001</v>
      </c>
      <c r="K641" s="91">
        <f t="shared" si="367"/>
        <v>0.24734999999999999</v>
      </c>
      <c r="L641" s="91">
        <f t="shared" si="367"/>
        <v>0.13086</v>
      </c>
      <c r="M641" s="91">
        <f t="shared" si="367"/>
        <v>9.4530000000000003E-2</v>
      </c>
      <c r="N641" s="91">
        <f t="shared" si="367"/>
        <v>0.1358</v>
      </c>
      <c r="O641" s="91">
        <f t="shared" si="367"/>
        <v>1.6140000000000002E-2</v>
      </c>
      <c r="P641" s="91">
        <f t="shared" si="367"/>
        <v>2.0000000000000002E-5</v>
      </c>
      <c r="Q641" s="91">
        <f t="shared" si="367"/>
        <v>0</v>
      </c>
      <c r="R641" s="91">
        <f t="shared" si="367"/>
        <v>0</v>
      </c>
      <c r="S641" s="91">
        <f t="shared" si="367"/>
        <v>4.5289999999999997E-2</v>
      </c>
      <c r="T641" s="91">
        <f t="shared" si="367"/>
        <v>6.5199999999999994E-2</v>
      </c>
      <c r="U641" s="91">
        <f t="shared" si="367"/>
        <v>9.5060000000000006E-2</v>
      </c>
      <c r="V641" s="91">
        <f t="shared" si="367"/>
        <v>3.2649999999999998E-2</v>
      </c>
      <c r="W641" s="91">
        <f t="shared" si="367"/>
        <v>0</v>
      </c>
      <c r="X641" s="91">
        <f t="shared" si="367"/>
        <v>0</v>
      </c>
      <c r="Y641" s="91">
        <f t="shared" si="367"/>
        <v>0</v>
      </c>
      <c r="Z641" s="91">
        <f t="shared" si="367"/>
        <v>0</v>
      </c>
      <c r="AA641" s="91">
        <f t="shared" si="367"/>
        <v>0</v>
      </c>
    </row>
    <row r="642" spans="1:27" ht="12.75" hidden="1" customHeight="1" outlineLevel="1" x14ac:dyDescent="0.3">
      <c r="A642" s="99" t="s">
        <v>2903</v>
      </c>
      <c r="B642" s="63" t="s">
        <v>238</v>
      </c>
      <c r="C642" s="43" t="s">
        <v>79</v>
      </c>
      <c r="D642" s="44">
        <v>0</v>
      </c>
      <c r="E642" s="44">
        <v>0</v>
      </c>
      <c r="F642" s="44">
        <v>0</v>
      </c>
      <c r="G642" s="44">
        <v>29.82</v>
      </c>
      <c r="H642" s="44">
        <v>49.08</v>
      </c>
      <c r="I642" s="44">
        <v>132.88999999999999</v>
      </c>
      <c r="J642" s="44">
        <v>187.18</v>
      </c>
      <c r="K642" s="44">
        <v>247.35</v>
      </c>
      <c r="L642" s="44">
        <v>130.86000000000001</v>
      </c>
      <c r="M642" s="44">
        <v>94.53</v>
      </c>
      <c r="N642" s="44">
        <v>135.80000000000001</v>
      </c>
      <c r="O642" s="44">
        <v>16.14</v>
      </c>
      <c r="P642" s="44">
        <v>0.02</v>
      </c>
      <c r="Q642" s="44">
        <v>0</v>
      </c>
      <c r="R642" s="44">
        <v>0</v>
      </c>
      <c r="S642" s="44">
        <v>45.29</v>
      </c>
      <c r="T642" s="44">
        <v>65.2</v>
      </c>
      <c r="U642" s="44">
        <v>95.06</v>
      </c>
      <c r="V642" s="44">
        <v>32.65</v>
      </c>
      <c r="W642" s="44">
        <v>0</v>
      </c>
      <c r="X642" s="44">
        <v>0</v>
      </c>
      <c r="Y642" s="44">
        <v>0</v>
      </c>
      <c r="Z642" s="44">
        <v>0</v>
      </c>
      <c r="AA642" s="44">
        <v>0</v>
      </c>
    </row>
    <row r="643" spans="1:27" ht="13.8" collapsed="1" x14ac:dyDescent="0.3">
      <c r="A643" s="98" t="s">
        <v>2904</v>
      </c>
      <c r="B643" s="28" t="str">
        <f>"21"&amp;"."&amp;$B$753&amp;"."&amp;$B$754</f>
        <v>21.02.2024</v>
      </c>
      <c r="C643" s="90" t="s">
        <v>76</v>
      </c>
      <c r="D643" s="91">
        <f>ROUND((D644)/1000,5)</f>
        <v>0</v>
      </c>
      <c r="E643" s="91">
        <f t="shared" ref="E643:AA643" si="368">ROUND((E644)/1000,5)</f>
        <v>0</v>
      </c>
      <c r="F643" s="91">
        <f t="shared" si="368"/>
        <v>0</v>
      </c>
      <c r="G643" s="91">
        <f t="shared" si="368"/>
        <v>4.6780000000000002E-2</v>
      </c>
      <c r="H643" s="91">
        <f t="shared" si="368"/>
        <v>0.12597</v>
      </c>
      <c r="I643" s="91">
        <f t="shared" si="368"/>
        <v>0.21456</v>
      </c>
      <c r="J643" s="91">
        <f t="shared" si="368"/>
        <v>0.31722</v>
      </c>
      <c r="K643" s="91">
        <f t="shared" si="368"/>
        <v>0.29521999999999998</v>
      </c>
      <c r="L643" s="91">
        <f t="shared" si="368"/>
        <v>0.23318</v>
      </c>
      <c r="M643" s="91">
        <f t="shared" si="368"/>
        <v>0.21906</v>
      </c>
      <c r="N643" s="91">
        <f t="shared" si="368"/>
        <v>0.12889999999999999</v>
      </c>
      <c r="O643" s="91">
        <f t="shared" si="368"/>
        <v>0.15276999999999999</v>
      </c>
      <c r="P643" s="91">
        <f t="shared" si="368"/>
        <v>3.0679999999999999E-2</v>
      </c>
      <c r="Q643" s="91">
        <f t="shared" si="368"/>
        <v>4.9399999999999999E-3</v>
      </c>
      <c r="R643" s="91">
        <f t="shared" si="368"/>
        <v>1.242E-2</v>
      </c>
      <c r="S643" s="91">
        <f t="shared" si="368"/>
        <v>4.8989999999999999E-2</v>
      </c>
      <c r="T643" s="91">
        <f t="shared" si="368"/>
        <v>6.6500000000000004E-2</v>
      </c>
      <c r="U643" s="91">
        <f t="shared" si="368"/>
        <v>0.105</v>
      </c>
      <c r="V643" s="91">
        <f t="shared" si="368"/>
        <v>0.10519000000000001</v>
      </c>
      <c r="W643" s="91">
        <f t="shared" si="368"/>
        <v>0</v>
      </c>
      <c r="X643" s="91">
        <f t="shared" si="368"/>
        <v>0</v>
      </c>
      <c r="Y643" s="91">
        <f t="shared" si="368"/>
        <v>0</v>
      </c>
      <c r="Z643" s="91">
        <f t="shared" si="368"/>
        <v>0</v>
      </c>
      <c r="AA643" s="91">
        <f t="shared" si="368"/>
        <v>0</v>
      </c>
    </row>
    <row r="644" spans="1:27" ht="12.75" hidden="1" customHeight="1" outlineLevel="1" x14ac:dyDescent="0.3">
      <c r="A644" s="99" t="s">
        <v>2905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46.78</v>
      </c>
      <c r="H644" s="44">
        <v>125.97</v>
      </c>
      <c r="I644" s="44">
        <v>214.56</v>
      </c>
      <c r="J644" s="44">
        <v>317.22000000000003</v>
      </c>
      <c r="K644" s="44">
        <v>295.22000000000003</v>
      </c>
      <c r="L644" s="44">
        <v>233.18</v>
      </c>
      <c r="M644" s="44">
        <v>219.06</v>
      </c>
      <c r="N644" s="44">
        <v>128.9</v>
      </c>
      <c r="O644" s="44">
        <v>152.77000000000001</v>
      </c>
      <c r="P644" s="44">
        <v>30.68</v>
      </c>
      <c r="Q644" s="44">
        <v>4.9400000000000004</v>
      </c>
      <c r="R644" s="44">
        <v>12.42</v>
      </c>
      <c r="S644" s="44">
        <v>48.99</v>
      </c>
      <c r="T644" s="44">
        <v>66.5</v>
      </c>
      <c r="U644" s="44">
        <v>105</v>
      </c>
      <c r="V644" s="44">
        <v>105.19</v>
      </c>
      <c r="W644" s="44">
        <v>0</v>
      </c>
      <c r="X644" s="44">
        <v>0</v>
      </c>
      <c r="Y644" s="44">
        <v>0</v>
      </c>
      <c r="Z644" s="44">
        <v>0</v>
      </c>
      <c r="AA644" s="44">
        <v>0</v>
      </c>
    </row>
    <row r="645" spans="1:27" ht="13.8" collapsed="1" x14ac:dyDescent="0.3">
      <c r="A645" s="98" t="s">
        <v>2906</v>
      </c>
      <c r="B645" s="28" t="str">
        <f>"22"&amp;"."&amp;$B$753&amp;"."&amp;$B$754</f>
        <v>22.02.2024</v>
      </c>
      <c r="C645" s="90" t="s">
        <v>76</v>
      </c>
      <c r="D645" s="91">
        <f>ROUND((D646)/1000,5)</f>
        <v>0</v>
      </c>
      <c r="E645" s="91">
        <f t="shared" ref="E645:AA645" si="369">ROUND((E646)/1000,5)</f>
        <v>0</v>
      </c>
      <c r="F645" s="91">
        <f t="shared" si="369"/>
        <v>1.1129999999999999E-2</v>
      </c>
      <c r="G645" s="91">
        <f t="shared" si="369"/>
        <v>6.7089999999999997E-2</v>
      </c>
      <c r="H645" s="91">
        <f t="shared" si="369"/>
        <v>0.15540999999999999</v>
      </c>
      <c r="I645" s="91">
        <f t="shared" si="369"/>
        <v>0.21251999999999999</v>
      </c>
      <c r="J645" s="91">
        <f t="shared" si="369"/>
        <v>0.27198</v>
      </c>
      <c r="K645" s="91">
        <f t="shared" si="369"/>
        <v>0.27843000000000001</v>
      </c>
      <c r="L645" s="91">
        <f t="shared" si="369"/>
        <v>0.25135999999999997</v>
      </c>
      <c r="M645" s="91">
        <f t="shared" si="369"/>
        <v>0.18740999999999999</v>
      </c>
      <c r="N645" s="91">
        <f t="shared" si="369"/>
        <v>1.6500000000000001E-2</v>
      </c>
      <c r="O645" s="91">
        <f t="shared" si="369"/>
        <v>1.6809999999999999E-2</v>
      </c>
      <c r="P645" s="91">
        <f t="shared" si="369"/>
        <v>4.2189999999999998E-2</v>
      </c>
      <c r="Q645" s="91">
        <f t="shared" si="369"/>
        <v>0</v>
      </c>
      <c r="R645" s="91">
        <f t="shared" si="369"/>
        <v>5.3600000000000002E-3</v>
      </c>
      <c r="S645" s="91">
        <f t="shared" si="369"/>
        <v>4.9610000000000001E-2</v>
      </c>
      <c r="T645" s="91">
        <f t="shared" si="369"/>
        <v>1.4599999999999999E-3</v>
      </c>
      <c r="U645" s="91">
        <f t="shared" si="369"/>
        <v>6.5479999999999997E-2</v>
      </c>
      <c r="V645" s="91">
        <f t="shared" si="369"/>
        <v>8.3899999999999999E-3</v>
      </c>
      <c r="W645" s="91">
        <f t="shared" si="369"/>
        <v>0</v>
      </c>
      <c r="X645" s="91">
        <f t="shared" si="369"/>
        <v>0</v>
      </c>
      <c r="Y645" s="91">
        <f t="shared" si="369"/>
        <v>0</v>
      </c>
      <c r="Z645" s="91">
        <f t="shared" si="369"/>
        <v>0</v>
      </c>
      <c r="AA645" s="91">
        <f t="shared" si="369"/>
        <v>0</v>
      </c>
    </row>
    <row r="646" spans="1:27" ht="12.75" hidden="1" customHeight="1" outlineLevel="1" x14ac:dyDescent="0.3">
      <c r="A646" s="99" t="s">
        <v>2907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11.13</v>
      </c>
      <c r="G646" s="44">
        <v>67.09</v>
      </c>
      <c r="H646" s="44">
        <v>155.41</v>
      </c>
      <c r="I646" s="44">
        <v>212.52</v>
      </c>
      <c r="J646" s="44">
        <v>271.98</v>
      </c>
      <c r="K646" s="44">
        <v>278.43</v>
      </c>
      <c r="L646" s="44">
        <v>251.36</v>
      </c>
      <c r="M646" s="44">
        <v>187.41</v>
      </c>
      <c r="N646" s="44">
        <v>16.5</v>
      </c>
      <c r="O646" s="44">
        <v>16.809999999999999</v>
      </c>
      <c r="P646" s="44">
        <v>42.19</v>
      </c>
      <c r="Q646" s="44">
        <v>0</v>
      </c>
      <c r="R646" s="44">
        <v>5.36</v>
      </c>
      <c r="S646" s="44">
        <v>49.61</v>
      </c>
      <c r="T646" s="44">
        <v>1.46</v>
      </c>
      <c r="U646" s="44">
        <v>65.48</v>
      </c>
      <c r="V646" s="44">
        <v>8.39</v>
      </c>
      <c r="W646" s="44">
        <v>0</v>
      </c>
      <c r="X646" s="44">
        <v>0</v>
      </c>
      <c r="Y646" s="44">
        <v>0</v>
      </c>
      <c r="Z646" s="44">
        <v>0</v>
      </c>
      <c r="AA646" s="44">
        <v>0</v>
      </c>
    </row>
    <row r="647" spans="1:27" ht="13.8" collapsed="1" x14ac:dyDescent="0.3">
      <c r="A647" s="98" t="s">
        <v>2908</v>
      </c>
      <c r="B647" s="28" t="str">
        <f>"23"&amp;"."&amp;$B$753&amp;"."&amp;$B$754</f>
        <v>23.02.2024</v>
      </c>
      <c r="C647" s="90" t="s">
        <v>76</v>
      </c>
      <c r="D647" s="91">
        <f>ROUND((D648)/1000,5)</f>
        <v>0</v>
      </c>
      <c r="E647" s="91">
        <f t="shared" ref="E647:AA647" si="370">ROUND((E648)/1000,5)</f>
        <v>0</v>
      </c>
      <c r="F647" s="91">
        <f t="shared" si="370"/>
        <v>0</v>
      </c>
      <c r="G647" s="91">
        <f t="shared" si="370"/>
        <v>1.304E-2</v>
      </c>
      <c r="H647" s="91">
        <f t="shared" si="370"/>
        <v>4.2869999999999998E-2</v>
      </c>
      <c r="I647" s="91">
        <f t="shared" si="370"/>
        <v>9.9610000000000004E-2</v>
      </c>
      <c r="J647" s="91">
        <f t="shared" si="370"/>
        <v>0.11917</v>
      </c>
      <c r="K647" s="91">
        <f t="shared" si="370"/>
        <v>5.0040000000000001E-2</v>
      </c>
      <c r="L647" s="91">
        <f t="shared" si="370"/>
        <v>0.13614000000000001</v>
      </c>
      <c r="M647" s="91">
        <f t="shared" si="370"/>
        <v>8.6440000000000003E-2</v>
      </c>
      <c r="N647" s="91">
        <f t="shared" si="370"/>
        <v>4.4790000000000003E-2</v>
      </c>
      <c r="O647" s="91">
        <f t="shared" si="370"/>
        <v>1.5800000000000002E-2</v>
      </c>
      <c r="P647" s="91">
        <f t="shared" si="370"/>
        <v>2.3949999999999999E-2</v>
      </c>
      <c r="Q647" s="91">
        <f t="shared" si="370"/>
        <v>5.0860000000000002E-2</v>
      </c>
      <c r="R647" s="91">
        <f t="shared" si="370"/>
        <v>5.849E-2</v>
      </c>
      <c r="S647" s="91">
        <f t="shared" si="370"/>
        <v>5.5169999999999997E-2</v>
      </c>
      <c r="T647" s="91">
        <f t="shared" si="370"/>
        <v>2.963E-2</v>
      </c>
      <c r="U647" s="91">
        <f t="shared" si="370"/>
        <v>9.9900000000000006E-3</v>
      </c>
      <c r="V647" s="91">
        <f t="shared" si="370"/>
        <v>7.3299999999999997E-3</v>
      </c>
      <c r="W647" s="91">
        <f t="shared" si="370"/>
        <v>0</v>
      </c>
      <c r="X647" s="91">
        <f t="shared" si="370"/>
        <v>0</v>
      </c>
      <c r="Y647" s="91">
        <f t="shared" si="370"/>
        <v>0</v>
      </c>
      <c r="Z647" s="91">
        <f t="shared" si="370"/>
        <v>0</v>
      </c>
      <c r="AA647" s="91">
        <f t="shared" si="370"/>
        <v>0</v>
      </c>
    </row>
    <row r="648" spans="1:27" ht="12.75" hidden="1" customHeight="1" outlineLevel="1" x14ac:dyDescent="0.3">
      <c r="A648" s="99" t="s">
        <v>2909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13.04</v>
      </c>
      <c r="H648" s="44">
        <v>42.87</v>
      </c>
      <c r="I648" s="44">
        <v>99.61</v>
      </c>
      <c r="J648" s="44">
        <v>119.17</v>
      </c>
      <c r="K648" s="44">
        <v>50.04</v>
      </c>
      <c r="L648" s="44">
        <v>136.13999999999999</v>
      </c>
      <c r="M648" s="44">
        <v>86.44</v>
      </c>
      <c r="N648" s="44">
        <v>44.79</v>
      </c>
      <c r="O648" s="44">
        <v>15.8</v>
      </c>
      <c r="P648" s="44">
        <v>23.95</v>
      </c>
      <c r="Q648" s="44">
        <v>50.86</v>
      </c>
      <c r="R648" s="44">
        <v>58.49</v>
      </c>
      <c r="S648" s="44">
        <v>55.17</v>
      </c>
      <c r="T648" s="44">
        <v>29.63</v>
      </c>
      <c r="U648" s="44">
        <v>9.99</v>
      </c>
      <c r="V648" s="44">
        <v>7.33</v>
      </c>
      <c r="W648" s="44">
        <v>0</v>
      </c>
      <c r="X648" s="44">
        <v>0</v>
      </c>
      <c r="Y648" s="44">
        <v>0</v>
      </c>
      <c r="Z648" s="44">
        <v>0</v>
      </c>
      <c r="AA648" s="44">
        <v>0</v>
      </c>
    </row>
    <row r="649" spans="1:27" ht="13.8" collapsed="1" x14ac:dyDescent="0.3">
      <c r="A649" s="98" t="s">
        <v>2910</v>
      </c>
      <c r="B649" s="28" t="str">
        <f>"24"&amp;"."&amp;$B$753&amp;"."&amp;$B$754</f>
        <v>24.02.2024</v>
      </c>
      <c r="C649" s="90" t="s">
        <v>76</v>
      </c>
      <c r="D649" s="91">
        <f>ROUND((D650)/1000,5)</f>
        <v>0</v>
      </c>
      <c r="E649" s="91">
        <f t="shared" ref="E649:AA649" si="371">ROUND((E650)/1000,5)</f>
        <v>2.0699999999999998E-3</v>
      </c>
      <c r="F649" s="91">
        <f t="shared" si="371"/>
        <v>0</v>
      </c>
      <c r="G649" s="91">
        <f t="shared" si="371"/>
        <v>0</v>
      </c>
      <c r="H649" s="91">
        <f t="shared" si="371"/>
        <v>0</v>
      </c>
      <c r="I649" s="91">
        <f t="shared" si="371"/>
        <v>4.2349999999999999E-2</v>
      </c>
      <c r="J649" s="91">
        <f t="shared" si="371"/>
        <v>1.444E-2</v>
      </c>
      <c r="K649" s="91">
        <f t="shared" si="371"/>
        <v>8.0000000000000007E-5</v>
      </c>
      <c r="L649" s="91">
        <f t="shared" si="371"/>
        <v>4.0000000000000003E-5</v>
      </c>
      <c r="M649" s="91">
        <f t="shared" si="371"/>
        <v>0</v>
      </c>
      <c r="N649" s="91">
        <f t="shared" si="371"/>
        <v>0</v>
      </c>
      <c r="O649" s="91">
        <f t="shared" si="371"/>
        <v>0</v>
      </c>
      <c r="P649" s="91">
        <f t="shared" si="371"/>
        <v>0</v>
      </c>
      <c r="Q649" s="91">
        <f t="shared" si="371"/>
        <v>0</v>
      </c>
      <c r="R649" s="91">
        <f t="shared" si="371"/>
        <v>0</v>
      </c>
      <c r="S649" s="91">
        <f t="shared" si="371"/>
        <v>0</v>
      </c>
      <c r="T649" s="91">
        <f t="shared" si="371"/>
        <v>0</v>
      </c>
      <c r="U649" s="91">
        <f t="shared" si="371"/>
        <v>2.6900000000000001E-3</v>
      </c>
      <c r="V649" s="91">
        <f t="shared" si="371"/>
        <v>0</v>
      </c>
      <c r="W649" s="91">
        <f t="shared" si="371"/>
        <v>0</v>
      </c>
      <c r="X649" s="91">
        <f t="shared" si="371"/>
        <v>0</v>
      </c>
      <c r="Y649" s="91">
        <f t="shared" si="371"/>
        <v>0</v>
      </c>
      <c r="Z649" s="91">
        <f t="shared" si="371"/>
        <v>0</v>
      </c>
      <c r="AA649" s="91">
        <f t="shared" si="371"/>
        <v>0</v>
      </c>
    </row>
    <row r="650" spans="1:27" ht="12.75" hidden="1" customHeight="1" outlineLevel="1" x14ac:dyDescent="0.3">
      <c r="A650" s="99" t="s">
        <v>2911</v>
      </c>
      <c r="B650" s="63" t="s">
        <v>238</v>
      </c>
      <c r="C650" s="43" t="s">
        <v>79</v>
      </c>
      <c r="D650" s="44">
        <v>0</v>
      </c>
      <c r="E650" s="44">
        <v>2.0699999999999998</v>
      </c>
      <c r="F650" s="44">
        <v>0</v>
      </c>
      <c r="G650" s="44">
        <v>0</v>
      </c>
      <c r="H650" s="44">
        <v>0</v>
      </c>
      <c r="I650" s="44">
        <v>42.35</v>
      </c>
      <c r="J650" s="44">
        <v>14.44</v>
      </c>
      <c r="K650" s="44">
        <v>0.08</v>
      </c>
      <c r="L650" s="44">
        <v>0.04</v>
      </c>
      <c r="M650" s="44">
        <v>0</v>
      </c>
      <c r="N650" s="44">
        <v>0</v>
      </c>
      <c r="O650" s="44">
        <v>0</v>
      </c>
      <c r="P650" s="44">
        <v>0</v>
      </c>
      <c r="Q650" s="44">
        <v>0</v>
      </c>
      <c r="R650" s="44">
        <v>0</v>
      </c>
      <c r="S650" s="44">
        <v>0</v>
      </c>
      <c r="T650" s="44">
        <v>0</v>
      </c>
      <c r="U650" s="44">
        <v>2.69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ht="13.8" collapsed="1" x14ac:dyDescent="0.3">
      <c r="A651" s="98" t="s">
        <v>2912</v>
      </c>
      <c r="B651" s="28" t="str">
        <f>"25"&amp;"."&amp;$B$753&amp;"."&amp;$B$754</f>
        <v>25.02.2024</v>
      </c>
      <c r="C651" s="90" t="s">
        <v>76</v>
      </c>
      <c r="D651" s="91">
        <f>ROUND((D652)/1000,5)</f>
        <v>0</v>
      </c>
      <c r="E651" s="91">
        <f t="shared" ref="E651:AA651" si="372">ROUND((E652)/1000,5)</f>
        <v>0</v>
      </c>
      <c r="F651" s="91">
        <f t="shared" si="372"/>
        <v>0</v>
      </c>
      <c r="G651" s="91">
        <f t="shared" si="372"/>
        <v>7.2500000000000004E-3</v>
      </c>
      <c r="H651" s="91">
        <f t="shared" si="372"/>
        <v>5.246E-2</v>
      </c>
      <c r="I651" s="91">
        <f t="shared" si="372"/>
        <v>8.2199999999999995E-2</v>
      </c>
      <c r="J651" s="91">
        <f t="shared" si="372"/>
        <v>6.8290000000000003E-2</v>
      </c>
      <c r="K651" s="91">
        <f t="shared" si="372"/>
        <v>5.5530000000000003E-2</v>
      </c>
      <c r="L651" s="91">
        <f t="shared" si="372"/>
        <v>0.17166999999999999</v>
      </c>
      <c r="M651" s="91">
        <f t="shared" si="372"/>
        <v>1.6920000000000001E-2</v>
      </c>
      <c r="N651" s="91">
        <f t="shared" si="372"/>
        <v>0</v>
      </c>
      <c r="O651" s="91">
        <f t="shared" si="372"/>
        <v>0</v>
      </c>
      <c r="P651" s="91">
        <f t="shared" si="372"/>
        <v>0</v>
      </c>
      <c r="Q651" s="91">
        <f t="shared" si="372"/>
        <v>0</v>
      </c>
      <c r="R651" s="91">
        <f t="shared" si="372"/>
        <v>0</v>
      </c>
      <c r="S651" s="91">
        <f t="shared" si="372"/>
        <v>0</v>
      </c>
      <c r="T651" s="91">
        <f t="shared" si="372"/>
        <v>0</v>
      </c>
      <c r="U651" s="91">
        <f t="shared" si="372"/>
        <v>4.6499999999999996E-3</v>
      </c>
      <c r="V651" s="91">
        <f t="shared" si="372"/>
        <v>0</v>
      </c>
      <c r="W651" s="91">
        <f t="shared" si="372"/>
        <v>0</v>
      </c>
      <c r="X651" s="91">
        <f t="shared" si="372"/>
        <v>0</v>
      </c>
      <c r="Y651" s="91">
        <f t="shared" si="372"/>
        <v>0</v>
      </c>
      <c r="Z651" s="91">
        <f t="shared" si="372"/>
        <v>0</v>
      </c>
      <c r="AA651" s="91">
        <f t="shared" si="372"/>
        <v>0</v>
      </c>
    </row>
    <row r="652" spans="1:27" ht="12.75" hidden="1" customHeight="1" outlineLevel="1" x14ac:dyDescent="0.3">
      <c r="A652" s="99" t="s">
        <v>2913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7.25</v>
      </c>
      <c r="H652" s="44">
        <v>52.46</v>
      </c>
      <c r="I652" s="44">
        <v>82.2</v>
      </c>
      <c r="J652" s="44">
        <v>68.290000000000006</v>
      </c>
      <c r="K652" s="44">
        <v>55.53</v>
      </c>
      <c r="L652" s="44">
        <v>171.67</v>
      </c>
      <c r="M652" s="44">
        <v>16.920000000000002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44">
        <v>0</v>
      </c>
      <c r="T652" s="44">
        <v>0</v>
      </c>
      <c r="U652" s="44">
        <v>4.6500000000000004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ht="13.8" collapsed="1" x14ac:dyDescent="0.3">
      <c r="A653" s="98" t="s">
        <v>2914</v>
      </c>
      <c r="B653" s="28" t="str">
        <f>"26"&amp;"."&amp;$B$753&amp;"."&amp;$B$754</f>
        <v>26.02.2024</v>
      </c>
      <c r="C653" s="90" t="s">
        <v>76</v>
      </c>
      <c r="D653" s="91">
        <f>ROUND((D654)/1000,5)</f>
        <v>0</v>
      </c>
      <c r="E653" s="91">
        <f t="shared" ref="E653:AA653" si="373">ROUND((E654)/1000,5)</f>
        <v>0</v>
      </c>
      <c r="F653" s="91">
        <f t="shared" si="373"/>
        <v>0</v>
      </c>
      <c r="G653" s="91">
        <f t="shared" si="373"/>
        <v>0</v>
      </c>
      <c r="H653" s="91">
        <f t="shared" si="373"/>
        <v>5.398E-2</v>
      </c>
      <c r="I653" s="91">
        <f t="shared" si="373"/>
        <v>9.9570000000000006E-2</v>
      </c>
      <c r="J653" s="91">
        <f t="shared" si="373"/>
        <v>0.21934000000000001</v>
      </c>
      <c r="K653" s="91">
        <f t="shared" si="373"/>
        <v>3.3700000000000001E-2</v>
      </c>
      <c r="L653" s="91">
        <f t="shared" si="373"/>
        <v>7.4399999999999994E-2</v>
      </c>
      <c r="M653" s="91">
        <f t="shared" si="373"/>
        <v>9.7600000000000006E-2</v>
      </c>
      <c r="N653" s="91">
        <f t="shared" si="373"/>
        <v>4.3899999999999998E-3</v>
      </c>
      <c r="O653" s="91">
        <f t="shared" si="373"/>
        <v>1.0000000000000001E-5</v>
      </c>
      <c r="P653" s="91">
        <f t="shared" si="373"/>
        <v>0.29483999999999999</v>
      </c>
      <c r="Q653" s="91">
        <f t="shared" si="373"/>
        <v>0.29831000000000002</v>
      </c>
      <c r="R653" s="91">
        <f t="shared" si="373"/>
        <v>0.33762999999999999</v>
      </c>
      <c r="S653" s="91">
        <f t="shared" si="373"/>
        <v>0.34007999999999999</v>
      </c>
      <c r="T653" s="91">
        <f t="shared" si="373"/>
        <v>0.26424999999999998</v>
      </c>
      <c r="U653" s="91">
        <f t="shared" si="373"/>
        <v>0.64056999999999997</v>
      </c>
      <c r="V653" s="91">
        <f t="shared" si="373"/>
        <v>1.6451499999999999</v>
      </c>
      <c r="W653" s="91">
        <f t="shared" si="373"/>
        <v>0.26513999999999999</v>
      </c>
      <c r="X653" s="91">
        <f t="shared" si="373"/>
        <v>0.15384999999999999</v>
      </c>
      <c r="Y653" s="91">
        <f t="shared" si="373"/>
        <v>9.4689999999999996E-2</v>
      </c>
      <c r="Z653" s="91">
        <f t="shared" si="373"/>
        <v>0</v>
      </c>
      <c r="AA653" s="91">
        <f t="shared" si="373"/>
        <v>0</v>
      </c>
    </row>
    <row r="654" spans="1:27" ht="12.75" hidden="1" customHeight="1" outlineLevel="1" x14ac:dyDescent="0.3">
      <c r="A654" s="99" t="s">
        <v>2915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53.98</v>
      </c>
      <c r="I654" s="44">
        <v>99.57</v>
      </c>
      <c r="J654" s="44">
        <v>219.34</v>
      </c>
      <c r="K654" s="44">
        <v>33.700000000000003</v>
      </c>
      <c r="L654" s="44">
        <v>74.400000000000006</v>
      </c>
      <c r="M654" s="44">
        <v>97.6</v>
      </c>
      <c r="N654" s="44">
        <v>4.3899999999999997</v>
      </c>
      <c r="O654" s="44">
        <v>0.01</v>
      </c>
      <c r="P654" s="44">
        <v>294.83999999999997</v>
      </c>
      <c r="Q654" s="44">
        <v>298.31</v>
      </c>
      <c r="R654" s="44">
        <v>337.63</v>
      </c>
      <c r="S654" s="44">
        <v>340.08</v>
      </c>
      <c r="T654" s="44">
        <v>264.25</v>
      </c>
      <c r="U654" s="44">
        <v>640.57000000000005</v>
      </c>
      <c r="V654" s="44">
        <v>1645.15</v>
      </c>
      <c r="W654" s="44">
        <v>265.14</v>
      </c>
      <c r="X654" s="44">
        <v>153.85</v>
      </c>
      <c r="Y654" s="44">
        <v>94.69</v>
      </c>
      <c r="Z654" s="44">
        <v>0</v>
      </c>
      <c r="AA654" s="44">
        <v>0</v>
      </c>
    </row>
    <row r="655" spans="1:27" ht="13.8" collapsed="1" x14ac:dyDescent="0.3">
      <c r="A655" s="98" t="s">
        <v>2916</v>
      </c>
      <c r="B655" s="28" t="str">
        <f>"27"&amp;"."&amp;$B$753&amp;"."&amp;$B$754</f>
        <v>27.02.2024</v>
      </c>
      <c r="C655" s="90" t="s">
        <v>76</v>
      </c>
      <c r="D655" s="91">
        <f>ROUND((D656)/1000,5)</f>
        <v>0</v>
      </c>
      <c r="E655" s="91">
        <f t="shared" ref="E655:AA655" si="374">ROUND((E656)/1000,5)</f>
        <v>0</v>
      </c>
      <c r="F655" s="91">
        <f t="shared" si="374"/>
        <v>0</v>
      </c>
      <c r="G655" s="91">
        <f t="shared" si="374"/>
        <v>0</v>
      </c>
      <c r="H655" s="91">
        <f t="shared" si="374"/>
        <v>0.21486</v>
      </c>
      <c r="I655" s="91">
        <f t="shared" si="374"/>
        <v>0.38995999999999997</v>
      </c>
      <c r="J655" s="91">
        <f t="shared" si="374"/>
        <v>0.48230000000000001</v>
      </c>
      <c r="K655" s="91">
        <f t="shared" si="374"/>
        <v>0.43256</v>
      </c>
      <c r="L655" s="91">
        <f t="shared" si="374"/>
        <v>0.43047000000000002</v>
      </c>
      <c r="M655" s="91">
        <f t="shared" si="374"/>
        <v>0.28360999999999997</v>
      </c>
      <c r="N655" s="91">
        <f t="shared" si="374"/>
        <v>0.21903</v>
      </c>
      <c r="O655" s="91">
        <f t="shared" si="374"/>
        <v>6.2939999999999996E-2</v>
      </c>
      <c r="P655" s="91">
        <f t="shared" si="374"/>
        <v>6.4799999999999996E-3</v>
      </c>
      <c r="Q655" s="91">
        <f t="shared" si="374"/>
        <v>0</v>
      </c>
      <c r="R655" s="91">
        <f t="shared" si="374"/>
        <v>0</v>
      </c>
      <c r="S655" s="91">
        <f t="shared" si="374"/>
        <v>0</v>
      </c>
      <c r="T655" s="91">
        <f t="shared" si="374"/>
        <v>0</v>
      </c>
      <c r="U655" s="91">
        <f t="shared" si="374"/>
        <v>0</v>
      </c>
      <c r="V655" s="91">
        <f t="shared" si="374"/>
        <v>4.2349999999999999E-2</v>
      </c>
      <c r="W655" s="91">
        <f t="shared" si="374"/>
        <v>0</v>
      </c>
      <c r="X655" s="91">
        <f t="shared" si="374"/>
        <v>0</v>
      </c>
      <c r="Y655" s="91">
        <f t="shared" si="374"/>
        <v>0</v>
      </c>
      <c r="Z655" s="91">
        <f t="shared" si="374"/>
        <v>0</v>
      </c>
      <c r="AA655" s="91">
        <f t="shared" si="374"/>
        <v>0</v>
      </c>
    </row>
    <row r="656" spans="1:27" ht="12.75" hidden="1" customHeight="1" outlineLevel="1" x14ac:dyDescent="0.3">
      <c r="A656" s="99" t="s">
        <v>2917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214.86</v>
      </c>
      <c r="I656" s="44">
        <v>389.96</v>
      </c>
      <c r="J656" s="44">
        <v>482.3</v>
      </c>
      <c r="K656" s="44">
        <v>432.56</v>
      </c>
      <c r="L656" s="44">
        <v>430.47</v>
      </c>
      <c r="M656" s="44">
        <v>283.61</v>
      </c>
      <c r="N656" s="44">
        <v>219.03</v>
      </c>
      <c r="O656" s="44">
        <v>62.94</v>
      </c>
      <c r="P656" s="44">
        <v>6.48</v>
      </c>
      <c r="Q656" s="44">
        <v>0</v>
      </c>
      <c r="R656" s="44">
        <v>0</v>
      </c>
      <c r="S656" s="44">
        <v>0</v>
      </c>
      <c r="T656" s="44">
        <v>0</v>
      </c>
      <c r="U656" s="44">
        <v>0</v>
      </c>
      <c r="V656" s="44">
        <v>42.35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ht="13.8" collapsed="1" x14ac:dyDescent="0.3">
      <c r="A657" s="98" t="s">
        <v>2918</v>
      </c>
      <c r="B657" s="28" t="str">
        <f>"28"&amp;"."&amp;$B$753&amp;"."&amp;$B$754</f>
        <v>28.02.2024</v>
      </c>
      <c r="C657" s="90" t="s">
        <v>76</v>
      </c>
      <c r="D657" s="91">
        <f>ROUND((D658)/1000,5)</f>
        <v>0</v>
      </c>
      <c r="E657" s="91">
        <f t="shared" ref="E657:AA657" si="375">ROUND((E658)/1000,5)</f>
        <v>0</v>
      </c>
      <c r="F657" s="91">
        <f t="shared" si="375"/>
        <v>2.0999999999999999E-3</v>
      </c>
      <c r="G657" s="91">
        <f t="shared" si="375"/>
        <v>9.5899999999999996E-3</v>
      </c>
      <c r="H657" s="91">
        <f t="shared" si="375"/>
        <v>5.722E-2</v>
      </c>
      <c r="I657" s="91">
        <f t="shared" si="375"/>
        <v>0.15573999999999999</v>
      </c>
      <c r="J657" s="91">
        <f t="shared" si="375"/>
        <v>0.29818</v>
      </c>
      <c r="K657" s="91">
        <f t="shared" si="375"/>
        <v>0.10219</v>
      </c>
      <c r="L657" s="91">
        <f t="shared" si="375"/>
        <v>0.12942000000000001</v>
      </c>
      <c r="M657" s="91">
        <f t="shared" si="375"/>
        <v>6.2230000000000001E-2</v>
      </c>
      <c r="N657" s="91">
        <f t="shared" si="375"/>
        <v>3.6799999999999999E-2</v>
      </c>
      <c r="O657" s="91">
        <f t="shared" si="375"/>
        <v>0</v>
      </c>
      <c r="P657" s="91">
        <f t="shared" si="375"/>
        <v>0</v>
      </c>
      <c r="Q657" s="91">
        <f t="shared" si="375"/>
        <v>0</v>
      </c>
      <c r="R657" s="91">
        <f t="shared" si="375"/>
        <v>0</v>
      </c>
      <c r="S657" s="91">
        <f t="shared" si="375"/>
        <v>0</v>
      </c>
      <c r="T657" s="91">
        <f t="shared" si="375"/>
        <v>0</v>
      </c>
      <c r="U657" s="91">
        <f t="shared" si="375"/>
        <v>0</v>
      </c>
      <c r="V657" s="91">
        <f t="shared" si="375"/>
        <v>0</v>
      </c>
      <c r="W657" s="91">
        <f t="shared" si="375"/>
        <v>0</v>
      </c>
      <c r="X657" s="91">
        <f t="shared" si="375"/>
        <v>0</v>
      </c>
      <c r="Y657" s="91">
        <f t="shared" si="375"/>
        <v>0</v>
      </c>
      <c r="Z657" s="91">
        <f t="shared" si="375"/>
        <v>0</v>
      </c>
      <c r="AA657" s="91">
        <f t="shared" si="375"/>
        <v>0</v>
      </c>
    </row>
    <row r="658" spans="1:27" ht="12.75" hidden="1" customHeight="1" outlineLevel="1" x14ac:dyDescent="0.3">
      <c r="A658" s="99" t="s">
        <v>2919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2.1</v>
      </c>
      <c r="G658" s="44">
        <v>9.59</v>
      </c>
      <c r="H658" s="44">
        <v>57.22</v>
      </c>
      <c r="I658" s="44">
        <v>155.74</v>
      </c>
      <c r="J658" s="44">
        <v>298.18</v>
      </c>
      <c r="K658" s="44">
        <v>102.19</v>
      </c>
      <c r="L658" s="44">
        <v>129.41999999999999</v>
      </c>
      <c r="M658" s="44">
        <v>62.23</v>
      </c>
      <c r="N658" s="44">
        <v>36.799999999999997</v>
      </c>
      <c r="O658" s="44">
        <v>0</v>
      </c>
      <c r="P658" s="44">
        <v>0</v>
      </c>
      <c r="Q658" s="44">
        <v>0</v>
      </c>
      <c r="R658" s="44">
        <v>0</v>
      </c>
      <c r="S658" s="44">
        <v>0</v>
      </c>
      <c r="T658" s="44">
        <v>0</v>
      </c>
      <c r="U658" s="44">
        <v>0</v>
      </c>
      <c r="V658" s="44">
        <v>0</v>
      </c>
      <c r="W658" s="44">
        <v>0</v>
      </c>
      <c r="X658" s="44">
        <v>0</v>
      </c>
      <c r="Y658" s="44">
        <v>0</v>
      </c>
      <c r="Z658" s="44">
        <v>0</v>
      </c>
      <c r="AA658" s="44">
        <v>0</v>
      </c>
    </row>
    <row r="659" spans="1:27" ht="13.8" collapsed="1" x14ac:dyDescent="0.3">
      <c r="A659" s="98" t="s">
        <v>2920</v>
      </c>
      <c r="B659" s="28" t="str">
        <f>"29"&amp;"."&amp;$B$753&amp;"."&amp;$B$754</f>
        <v>29.02.2024</v>
      </c>
      <c r="C659" s="90" t="s">
        <v>76</v>
      </c>
      <c r="D659" s="91">
        <f>ROUND((D660)/1000,5)</f>
        <v>0</v>
      </c>
      <c r="E659" s="91">
        <f t="shared" ref="E659:AA659" si="376">ROUND((E660)/1000,5)</f>
        <v>0</v>
      </c>
      <c r="F659" s="91">
        <f t="shared" si="376"/>
        <v>0</v>
      </c>
      <c r="G659" s="91">
        <f t="shared" si="376"/>
        <v>0</v>
      </c>
      <c r="H659" s="91">
        <f t="shared" si="376"/>
        <v>4.1950000000000001E-2</v>
      </c>
      <c r="I659" s="91">
        <f t="shared" si="376"/>
        <v>7.1959999999999996E-2</v>
      </c>
      <c r="J659" s="91">
        <f t="shared" si="376"/>
        <v>0.13106999999999999</v>
      </c>
      <c r="K659" s="91">
        <f t="shared" si="376"/>
        <v>7.1730000000000002E-2</v>
      </c>
      <c r="L659" s="91">
        <f t="shared" si="376"/>
        <v>5.3330000000000002E-2</v>
      </c>
      <c r="M659" s="91">
        <f t="shared" si="376"/>
        <v>1.967E-2</v>
      </c>
      <c r="N659" s="91">
        <f t="shared" si="376"/>
        <v>0</v>
      </c>
      <c r="O659" s="91">
        <f t="shared" si="376"/>
        <v>0</v>
      </c>
      <c r="P659" s="91">
        <f t="shared" si="376"/>
        <v>0</v>
      </c>
      <c r="Q659" s="91">
        <f t="shared" si="376"/>
        <v>0</v>
      </c>
      <c r="R659" s="91">
        <f t="shared" si="376"/>
        <v>0</v>
      </c>
      <c r="S659" s="91">
        <f t="shared" si="376"/>
        <v>0</v>
      </c>
      <c r="T659" s="91">
        <f t="shared" si="376"/>
        <v>5.2999999999999998E-4</v>
      </c>
      <c r="U659" s="91">
        <f t="shared" si="376"/>
        <v>4.7449999999999999E-2</v>
      </c>
      <c r="V659" s="91">
        <f t="shared" si="376"/>
        <v>1.5480000000000001E-2</v>
      </c>
      <c r="W659" s="91">
        <f t="shared" si="376"/>
        <v>0</v>
      </c>
      <c r="X659" s="91">
        <f t="shared" si="376"/>
        <v>0</v>
      </c>
      <c r="Y659" s="91">
        <f t="shared" si="376"/>
        <v>0</v>
      </c>
      <c r="Z659" s="91">
        <f t="shared" si="376"/>
        <v>0</v>
      </c>
      <c r="AA659" s="91">
        <f t="shared" si="376"/>
        <v>0</v>
      </c>
    </row>
    <row r="660" spans="1:27" ht="12.75" hidden="1" customHeight="1" outlineLevel="1" x14ac:dyDescent="0.3">
      <c r="A660" s="99" t="s">
        <v>2921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41.95</v>
      </c>
      <c r="I660" s="44">
        <v>71.959999999999994</v>
      </c>
      <c r="J660" s="44">
        <v>131.07</v>
      </c>
      <c r="K660" s="44">
        <v>71.73</v>
      </c>
      <c r="L660" s="44">
        <v>53.33</v>
      </c>
      <c r="M660" s="44">
        <v>19.670000000000002</v>
      </c>
      <c r="N660" s="44">
        <v>0</v>
      </c>
      <c r="O660" s="44">
        <v>0</v>
      </c>
      <c r="P660" s="44">
        <v>0</v>
      </c>
      <c r="Q660" s="44">
        <v>0</v>
      </c>
      <c r="R660" s="44">
        <v>0</v>
      </c>
      <c r="S660" s="44">
        <v>0</v>
      </c>
      <c r="T660" s="44">
        <v>0.53</v>
      </c>
      <c r="U660" s="44">
        <v>47.45</v>
      </c>
      <c r="V660" s="44">
        <v>15.48</v>
      </c>
      <c r="W660" s="44">
        <v>0</v>
      </c>
      <c r="X660" s="44">
        <v>0</v>
      </c>
      <c r="Y660" s="44">
        <v>0</v>
      </c>
      <c r="Z660" s="44">
        <v>0</v>
      </c>
      <c r="AA660" s="44">
        <v>0</v>
      </c>
    </row>
    <row r="661" spans="1:27" ht="13.8" collapsed="1" x14ac:dyDescent="0.3">
      <c r="B661" s="101" t="s">
        <v>382</v>
      </c>
    </row>
    <row r="662" spans="1:27" ht="13.8" x14ac:dyDescent="0.3">
      <c r="B662" s="101" t="s">
        <v>382</v>
      </c>
    </row>
    <row r="663" spans="1:27" ht="13.8" x14ac:dyDescent="0.3">
      <c r="A663" s="182" t="s">
        <v>2214</v>
      </c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4"/>
    </row>
    <row r="664" spans="1:27" ht="27.6" x14ac:dyDescent="0.25">
      <c r="A664" s="26" t="s">
        <v>64</v>
      </c>
      <c r="B664" s="27" t="s">
        <v>210</v>
      </c>
      <c r="C664" s="26" t="s">
        <v>211</v>
      </c>
      <c r="D664" s="27" t="s">
        <v>212</v>
      </c>
      <c r="E664" s="27" t="s">
        <v>213</v>
      </c>
      <c r="F664" s="27" t="s">
        <v>214</v>
      </c>
      <c r="G664" s="27" t="s">
        <v>215</v>
      </c>
      <c r="H664" s="27" t="s">
        <v>216</v>
      </c>
      <c r="I664" s="27" t="s">
        <v>217</v>
      </c>
      <c r="J664" s="27" t="s">
        <v>218</v>
      </c>
      <c r="K664" s="27" t="s">
        <v>219</v>
      </c>
      <c r="L664" s="27" t="s">
        <v>220</v>
      </c>
      <c r="M664" s="27" t="s">
        <v>221</v>
      </c>
      <c r="N664" s="27" t="s">
        <v>222</v>
      </c>
      <c r="O664" s="27" t="s">
        <v>223</v>
      </c>
      <c r="P664" s="27" t="s">
        <v>224</v>
      </c>
      <c r="Q664" s="27" t="s">
        <v>225</v>
      </c>
      <c r="R664" s="27" t="s">
        <v>226</v>
      </c>
      <c r="S664" s="27" t="s">
        <v>227</v>
      </c>
      <c r="T664" s="27" t="s">
        <v>228</v>
      </c>
      <c r="U664" s="27" t="s">
        <v>229</v>
      </c>
      <c r="V664" s="27" t="s">
        <v>230</v>
      </c>
      <c r="W664" s="27" t="s">
        <v>231</v>
      </c>
      <c r="X664" s="27" t="s">
        <v>232</v>
      </c>
      <c r="Y664" s="27" t="s">
        <v>233</v>
      </c>
      <c r="Z664" s="27" t="s">
        <v>234</v>
      </c>
      <c r="AA664" s="27" t="s">
        <v>235</v>
      </c>
    </row>
    <row r="665" spans="1:27" ht="13.8" x14ac:dyDescent="0.3">
      <c r="A665" s="98" t="s">
        <v>2922</v>
      </c>
      <c r="B665" s="28" t="str">
        <f>"01"&amp;"."&amp;$B$753&amp;"."&amp;$B$754</f>
        <v>01.02.2024</v>
      </c>
      <c r="C665" s="90" t="s">
        <v>76</v>
      </c>
      <c r="D665" s="91">
        <f>ROUND((D666)/1000,5)</f>
        <v>0.15423999999999999</v>
      </c>
      <c r="E665" s="91">
        <f t="shared" ref="E665:AA665" si="377">ROUND((E666)/1000,5)</f>
        <v>3.9329999999999997E-2</v>
      </c>
      <c r="F665" s="91">
        <f t="shared" si="377"/>
        <v>2.0240000000000001E-2</v>
      </c>
      <c r="G665" s="91">
        <f t="shared" si="377"/>
        <v>0</v>
      </c>
      <c r="H665" s="91">
        <f t="shared" si="377"/>
        <v>0</v>
      </c>
      <c r="I665" s="91">
        <f t="shared" si="377"/>
        <v>0</v>
      </c>
      <c r="J665" s="91">
        <f t="shared" si="377"/>
        <v>0</v>
      </c>
      <c r="K665" s="91">
        <f t="shared" si="377"/>
        <v>0</v>
      </c>
      <c r="L665" s="91">
        <f t="shared" si="377"/>
        <v>0</v>
      </c>
      <c r="M665" s="91">
        <f t="shared" si="377"/>
        <v>0</v>
      </c>
      <c r="N665" s="91">
        <f t="shared" si="377"/>
        <v>0</v>
      </c>
      <c r="O665" s="91">
        <f t="shared" si="377"/>
        <v>0</v>
      </c>
      <c r="P665" s="91">
        <f t="shared" si="377"/>
        <v>0</v>
      </c>
      <c r="Q665" s="91">
        <f t="shared" si="377"/>
        <v>0</v>
      </c>
      <c r="R665" s="91">
        <f t="shared" si="377"/>
        <v>0</v>
      </c>
      <c r="S665" s="91">
        <f t="shared" si="377"/>
        <v>1.2E-4</v>
      </c>
      <c r="T665" s="91">
        <f t="shared" si="377"/>
        <v>0</v>
      </c>
      <c r="U665" s="91">
        <f t="shared" si="377"/>
        <v>0</v>
      </c>
      <c r="V665" s="91">
        <f t="shared" si="377"/>
        <v>5.2130000000000003E-2</v>
      </c>
      <c r="W665" s="91">
        <f t="shared" si="377"/>
        <v>0.14607000000000001</v>
      </c>
      <c r="X665" s="91">
        <f t="shared" si="377"/>
        <v>6.0150000000000002E-2</v>
      </c>
      <c r="Y665" s="91">
        <f t="shared" si="377"/>
        <v>5.0799999999999998E-2</v>
      </c>
      <c r="Z665" s="91">
        <f t="shared" si="377"/>
        <v>0.21761</v>
      </c>
      <c r="AA665" s="91">
        <f t="shared" si="377"/>
        <v>0.20535</v>
      </c>
    </row>
    <row r="666" spans="1:27" ht="12.75" hidden="1" customHeight="1" outlineLevel="1" x14ac:dyDescent="0.3">
      <c r="A666" s="99" t="s">
        <v>2923</v>
      </c>
      <c r="B666" s="63" t="s">
        <v>238</v>
      </c>
      <c r="C666" s="43" t="s">
        <v>79</v>
      </c>
      <c r="D666" s="44">
        <v>154.24</v>
      </c>
      <c r="E666" s="44">
        <v>39.33</v>
      </c>
      <c r="F666" s="44">
        <v>20.239999999999998</v>
      </c>
      <c r="G666" s="44">
        <v>0</v>
      </c>
      <c r="H666" s="44">
        <v>0</v>
      </c>
      <c r="I666" s="44">
        <v>0</v>
      </c>
      <c r="J666" s="44">
        <v>0</v>
      </c>
      <c r="K666" s="44">
        <v>0</v>
      </c>
      <c r="L666" s="44">
        <v>0</v>
      </c>
      <c r="M666" s="44">
        <v>0</v>
      </c>
      <c r="N666" s="44">
        <v>0</v>
      </c>
      <c r="O666" s="44">
        <v>0</v>
      </c>
      <c r="P666" s="44">
        <v>0</v>
      </c>
      <c r="Q666" s="44">
        <v>0</v>
      </c>
      <c r="R666" s="44">
        <v>0</v>
      </c>
      <c r="S666" s="44">
        <v>0.12</v>
      </c>
      <c r="T666" s="44">
        <v>0</v>
      </c>
      <c r="U666" s="44">
        <v>0</v>
      </c>
      <c r="V666" s="44">
        <v>52.13</v>
      </c>
      <c r="W666" s="44">
        <v>146.07</v>
      </c>
      <c r="X666" s="44">
        <v>60.15</v>
      </c>
      <c r="Y666" s="44">
        <v>50.8</v>
      </c>
      <c r="Z666" s="44">
        <v>217.61</v>
      </c>
      <c r="AA666" s="44">
        <v>205.35</v>
      </c>
    </row>
    <row r="667" spans="1:27" ht="13.8" collapsed="1" x14ac:dyDescent="0.3">
      <c r="A667" s="98" t="s">
        <v>2924</v>
      </c>
      <c r="B667" s="28" t="str">
        <f>"02"&amp;"."&amp;$B$753&amp;"."&amp;$B$754</f>
        <v>02.02.2024</v>
      </c>
      <c r="C667" s="90" t="s">
        <v>76</v>
      </c>
      <c r="D667" s="91">
        <f>ROUND((D668)/1000,5)</f>
        <v>8.6669999999999997E-2</v>
      </c>
      <c r="E667" s="91">
        <f t="shared" ref="E667:AA667" si="378">ROUND((E668)/1000,5)</f>
        <v>3.7229999999999999E-2</v>
      </c>
      <c r="F667" s="91">
        <f t="shared" si="378"/>
        <v>0.12006</v>
      </c>
      <c r="G667" s="91">
        <f t="shared" si="378"/>
        <v>3.8640000000000001E-2</v>
      </c>
      <c r="H667" s="91">
        <f t="shared" si="378"/>
        <v>0</v>
      </c>
      <c r="I667" s="91">
        <f t="shared" si="378"/>
        <v>0</v>
      </c>
      <c r="J667" s="91">
        <f t="shared" si="378"/>
        <v>0</v>
      </c>
      <c r="K667" s="91">
        <f t="shared" si="378"/>
        <v>0</v>
      </c>
      <c r="L667" s="91">
        <f t="shared" si="378"/>
        <v>0</v>
      </c>
      <c r="M667" s="91">
        <f t="shared" si="378"/>
        <v>0</v>
      </c>
      <c r="N667" s="91">
        <f t="shared" si="378"/>
        <v>0</v>
      </c>
      <c r="O667" s="91">
        <f t="shared" si="378"/>
        <v>0</v>
      </c>
      <c r="P667" s="91">
        <f t="shared" si="378"/>
        <v>3.8999999999999999E-4</v>
      </c>
      <c r="Q667" s="91">
        <f t="shared" si="378"/>
        <v>0</v>
      </c>
      <c r="R667" s="91">
        <f t="shared" si="378"/>
        <v>2.5999999999999999E-3</v>
      </c>
      <c r="S667" s="91">
        <f t="shared" si="378"/>
        <v>0</v>
      </c>
      <c r="T667" s="91">
        <f t="shared" si="378"/>
        <v>0</v>
      </c>
      <c r="U667" s="91">
        <f t="shared" si="378"/>
        <v>0</v>
      </c>
      <c r="V667" s="91">
        <f t="shared" si="378"/>
        <v>1.214E-2</v>
      </c>
      <c r="W667" s="91">
        <f t="shared" si="378"/>
        <v>2.7869999999999999E-2</v>
      </c>
      <c r="X667" s="91">
        <f t="shared" si="378"/>
        <v>7.5060000000000002E-2</v>
      </c>
      <c r="Y667" s="91">
        <f t="shared" si="378"/>
        <v>0.13103999999999999</v>
      </c>
      <c r="Z667" s="91">
        <f t="shared" si="378"/>
        <v>0.14871000000000001</v>
      </c>
      <c r="AA667" s="91">
        <f t="shared" si="378"/>
        <v>9.7949999999999995E-2</v>
      </c>
    </row>
    <row r="668" spans="1:27" ht="12.75" hidden="1" customHeight="1" outlineLevel="1" x14ac:dyDescent="0.3">
      <c r="A668" s="99" t="s">
        <v>2925</v>
      </c>
      <c r="B668" s="63" t="s">
        <v>238</v>
      </c>
      <c r="C668" s="43" t="s">
        <v>79</v>
      </c>
      <c r="D668" s="44">
        <v>86.67</v>
      </c>
      <c r="E668" s="44">
        <v>37.229999999999997</v>
      </c>
      <c r="F668" s="44">
        <v>120.06</v>
      </c>
      <c r="G668" s="44">
        <v>38.64</v>
      </c>
      <c r="H668" s="44">
        <v>0</v>
      </c>
      <c r="I668" s="44">
        <v>0</v>
      </c>
      <c r="J668" s="44">
        <v>0</v>
      </c>
      <c r="K668" s="44">
        <v>0</v>
      </c>
      <c r="L668" s="44">
        <v>0</v>
      </c>
      <c r="M668" s="44">
        <v>0</v>
      </c>
      <c r="N668" s="44">
        <v>0</v>
      </c>
      <c r="O668" s="44">
        <v>0</v>
      </c>
      <c r="P668" s="44">
        <v>0.39</v>
      </c>
      <c r="Q668" s="44">
        <v>0</v>
      </c>
      <c r="R668" s="44">
        <v>2.6</v>
      </c>
      <c r="S668" s="44">
        <v>0</v>
      </c>
      <c r="T668" s="44">
        <v>0</v>
      </c>
      <c r="U668" s="44">
        <v>0</v>
      </c>
      <c r="V668" s="44">
        <v>12.14</v>
      </c>
      <c r="W668" s="44">
        <v>27.87</v>
      </c>
      <c r="X668" s="44">
        <v>75.06</v>
      </c>
      <c r="Y668" s="44">
        <v>131.04</v>
      </c>
      <c r="Z668" s="44">
        <v>148.71</v>
      </c>
      <c r="AA668" s="44">
        <v>97.95</v>
      </c>
    </row>
    <row r="669" spans="1:27" ht="13.8" collapsed="1" x14ac:dyDescent="0.3">
      <c r="A669" s="98" t="s">
        <v>2926</v>
      </c>
      <c r="B669" s="28" t="str">
        <f>"03"&amp;"."&amp;$B$753&amp;"."&amp;$B$754</f>
        <v>03.02.2024</v>
      </c>
      <c r="C669" s="90" t="s">
        <v>76</v>
      </c>
      <c r="D669" s="91">
        <f>ROUND((D670)/1000,5)</f>
        <v>0.12025</v>
      </c>
      <c r="E669" s="91">
        <f t="shared" ref="E669:AA669" si="379">ROUND((E670)/1000,5)</f>
        <v>0.10269</v>
      </c>
      <c r="F669" s="91">
        <f t="shared" si="379"/>
        <v>6.4680000000000001E-2</v>
      </c>
      <c r="G669" s="91">
        <f t="shared" si="379"/>
        <v>7.4359999999999996E-2</v>
      </c>
      <c r="H669" s="91">
        <f t="shared" si="379"/>
        <v>0</v>
      </c>
      <c r="I669" s="91">
        <f t="shared" si="379"/>
        <v>0</v>
      </c>
      <c r="J669" s="91">
        <f t="shared" si="379"/>
        <v>0</v>
      </c>
      <c r="K669" s="91">
        <f t="shared" si="379"/>
        <v>0</v>
      </c>
      <c r="L669" s="91">
        <f t="shared" si="379"/>
        <v>0</v>
      </c>
      <c r="M669" s="91">
        <f t="shared" si="379"/>
        <v>0</v>
      </c>
      <c r="N669" s="91">
        <f t="shared" si="379"/>
        <v>0</v>
      </c>
      <c r="O669" s="91">
        <f t="shared" si="379"/>
        <v>0</v>
      </c>
      <c r="P669" s="91">
        <f t="shared" si="379"/>
        <v>0</v>
      </c>
      <c r="Q669" s="91">
        <f t="shared" si="379"/>
        <v>0</v>
      </c>
      <c r="R669" s="91">
        <f t="shared" si="379"/>
        <v>0</v>
      </c>
      <c r="S669" s="91">
        <f t="shared" si="379"/>
        <v>0</v>
      </c>
      <c r="T669" s="91">
        <f t="shared" si="379"/>
        <v>0</v>
      </c>
      <c r="U669" s="91">
        <f t="shared" si="379"/>
        <v>0</v>
      </c>
      <c r="V669" s="91">
        <f t="shared" si="379"/>
        <v>3.3459999999999997E-2</v>
      </c>
      <c r="W669" s="91">
        <f t="shared" si="379"/>
        <v>0.11720999999999999</v>
      </c>
      <c r="X669" s="91">
        <f t="shared" si="379"/>
        <v>0.11463</v>
      </c>
      <c r="Y669" s="91">
        <f t="shared" si="379"/>
        <v>0.12010999999999999</v>
      </c>
      <c r="Z669" s="91">
        <f t="shared" si="379"/>
        <v>0.11171</v>
      </c>
      <c r="AA669" s="91">
        <f t="shared" si="379"/>
        <v>3.8760000000000003E-2</v>
      </c>
    </row>
    <row r="670" spans="1:27" ht="12.75" hidden="1" customHeight="1" outlineLevel="1" x14ac:dyDescent="0.3">
      <c r="A670" s="99" t="s">
        <v>2927</v>
      </c>
      <c r="B670" s="63" t="s">
        <v>238</v>
      </c>
      <c r="C670" s="43" t="s">
        <v>79</v>
      </c>
      <c r="D670" s="44">
        <v>120.25</v>
      </c>
      <c r="E670" s="44">
        <v>102.69</v>
      </c>
      <c r="F670" s="44">
        <v>64.680000000000007</v>
      </c>
      <c r="G670" s="44">
        <v>74.36</v>
      </c>
      <c r="H670" s="44">
        <v>0</v>
      </c>
      <c r="I670" s="44">
        <v>0</v>
      </c>
      <c r="J670" s="44">
        <v>0</v>
      </c>
      <c r="K670" s="44">
        <v>0</v>
      </c>
      <c r="L670" s="44">
        <v>0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v>0</v>
      </c>
      <c r="U670" s="44">
        <v>0</v>
      </c>
      <c r="V670" s="44">
        <v>33.46</v>
      </c>
      <c r="W670" s="44">
        <v>117.21</v>
      </c>
      <c r="X670" s="44">
        <v>114.63</v>
      </c>
      <c r="Y670" s="44">
        <v>120.11</v>
      </c>
      <c r="Z670" s="44">
        <v>111.71</v>
      </c>
      <c r="AA670" s="44">
        <v>38.76</v>
      </c>
    </row>
    <row r="671" spans="1:27" ht="13.8" collapsed="1" x14ac:dyDescent="0.3">
      <c r="A671" s="98" t="s">
        <v>2928</v>
      </c>
      <c r="B671" s="28" t="str">
        <f>"04"&amp;"."&amp;$B$753&amp;"."&amp;$B$754</f>
        <v>04.02.2024</v>
      </c>
      <c r="C671" s="90" t="s">
        <v>76</v>
      </c>
      <c r="D671" s="91">
        <f>ROUND((D672)/1000,5)</f>
        <v>5.0779999999999999E-2</v>
      </c>
      <c r="E671" s="91">
        <f t="shared" ref="E671:AA671" si="380">ROUND((E672)/1000,5)</f>
        <v>4.6039999999999998E-2</v>
      </c>
      <c r="F671" s="91">
        <f t="shared" si="380"/>
        <v>1.8509999999999999E-2</v>
      </c>
      <c r="G671" s="91">
        <f t="shared" si="380"/>
        <v>4.0000000000000003E-5</v>
      </c>
      <c r="H671" s="91">
        <f t="shared" si="380"/>
        <v>0</v>
      </c>
      <c r="I671" s="91">
        <f t="shared" si="380"/>
        <v>0</v>
      </c>
      <c r="J671" s="91">
        <f t="shared" si="380"/>
        <v>0</v>
      </c>
      <c r="K671" s="91">
        <f t="shared" si="380"/>
        <v>0</v>
      </c>
      <c r="L671" s="91">
        <f t="shared" si="380"/>
        <v>0</v>
      </c>
      <c r="M671" s="91">
        <f t="shared" si="380"/>
        <v>0</v>
      </c>
      <c r="N671" s="91">
        <f t="shared" si="380"/>
        <v>0</v>
      </c>
      <c r="O671" s="91">
        <f t="shared" si="380"/>
        <v>0</v>
      </c>
      <c r="P671" s="91">
        <f t="shared" si="380"/>
        <v>0</v>
      </c>
      <c r="Q671" s="91">
        <f t="shared" si="380"/>
        <v>0</v>
      </c>
      <c r="R671" s="91">
        <f t="shared" si="380"/>
        <v>0</v>
      </c>
      <c r="S671" s="91">
        <f t="shared" si="380"/>
        <v>0</v>
      </c>
      <c r="T671" s="91">
        <f t="shared" si="380"/>
        <v>0</v>
      </c>
      <c r="U671" s="91">
        <f t="shared" si="380"/>
        <v>0</v>
      </c>
      <c r="V671" s="91">
        <f t="shared" si="380"/>
        <v>0</v>
      </c>
      <c r="W671" s="91">
        <f t="shared" si="380"/>
        <v>6.9680000000000006E-2</v>
      </c>
      <c r="X671" s="91">
        <f t="shared" si="380"/>
        <v>0.10632999999999999</v>
      </c>
      <c r="Y671" s="91">
        <f t="shared" si="380"/>
        <v>0.34348000000000001</v>
      </c>
      <c r="Z671" s="91">
        <f t="shared" si="380"/>
        <v>0.25913999999999998</v>
      </c>
      <c r="AA671" s="91">
        <f t="shared" si="380"/>
        <v>0.13888</v>
      </c>
    </row>
    <row r="672" spans="1:27" ht="12.75" hidden="1" customHeight="1" outlineLevel="1" x14ac:dyDescent="0.3">
      <c r="A672" s="99" t="s">
        <v>2929</v>
      </c>
      <c r="B672" s="63" t="s">
        <v>238</v>
      </c>
      <c r="C672" s="43" t="s">
        <v>79</v>
      </c>
      <c r="D672" s="44">
        <v>50.78</v>
      </c>
      <c r="E672" s="44">
        <v>46.04</v>
      </c>
      <c r="F672" s="44">
        <v>18.510000000000002</v>
      </c>
      <c r="G672" s="44">
        <v>0.04</v>
      </c>
      <c r="H672" s="44">
        <v>0</v>
      </c>
      <c r="I672" s="44">
        <v>0</v>
      </c>
      <c r="J672" s="44">
        <v>0</v>
      </c>
      <c r="K672" s="44"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0</v>
      </c>
      <c r="T672" s="44">
        <v>0</v>
      </c>
      <c r="U672" s="44">
        <v>0</v>
      </c>
      <c r="V672" s="44">
        <v>0</v>
      </c>
      <c r="W672" s="44">
        <v>69.680000000000007</v>
      </c>
      <c r="X672" s="44">
        <v>106.33</v>
      </c>
      <c r="Y672" s="44">
        <v>343.48</v>
      </c>
      <c r="Z672" s="44">
        <v>259.14</v>
      </c>
      <c r="AA672" s="44">
        <v>138.88</v>
      </c>
    </row>
    <row r="673" spans="1:27" ht="13.8" collapsed="1" x14ac:dyDescent="0.3">
      <c r="A673" s="98" t="s">
        <v>2930</v>
      </c>
      <c r="B673" s="28" t="str">
        <f>"05"&amp;"."&amp;$B$753&amp;"."&amp;$B$754</f>
        <v>05.02.2024</v>
      </c>
      <c r="C673" s="90" t="s">
        <v>76</v>
      </c>
      <c r="D673" s="91">
        <f>ROUND((D674)/1000,5)</f>
        <v>6.2700000000000006E-2</v>
      </c>
      <c r="E673" s="91">
        <f t="shared" ref="E673:AA673" si="381">ROUND((E674)/1000,5)</f>
        <v>0.12770999999999999</v>
      </c>
      <c r="F673" s="91">
        <f t="shared" si="381"/>
        <v>0.14596999999999999</v>
      </c>
      <c r="G673" s="91">
        <f t="shared" si="381"/>
        <v>5.901E-2</v>
      </c>
      <c r="H673" s="91">
        <f t="shared" si="381"/>
        <v>0</v>
      </c>
      <c r="I673" s="91">
        <f t="shared" si="381"/>
        <v>0</v>
      </c>
      <c r="J673" s="91">
        <f t="shared" si="381"/>
        <v>0</v>
      </c>
      <c r="K673" s="91">
        <f t="shared" si="381"/>
        <v>0</v>
      </c>
      <c r="L673" s="91">
        <f t="shared" si="381"/>
        <v>0</v>
      </c>
      <c r="M673" s="91">
        <f t="shared" si="381"/>
        <v>1.512E-2</v>
      </c>
      <c r="N673" s="91">
        <f t="shared" si="381"/>
        <v>2.5200000000000001E-3</v>
      </c>
      <c r="O673" s="91">
        <f t="shared" si="381"/>
        <v>8.1499999999999993E-3</v>
      </c>
      <c r="P673" s="91">
        <f t="shared" si="381"/>
        <v>5.0400000000000002E-3</v>
      </c>
      <c r="Q673" s="91">
        <f t="shared" si="381"/>
        <v>0</v>
      </c>
      <c r="R673" s="91">
        <f t="shared" si="381"/>
        <v>1.6310000000000002E-2</v>
      </c>
      <c r="S673" s="91">
        <f t="shared" si="381"/>
        <v>1.409E-2</v>
      </c>
      <c r="T673" s="91">
        <f t="shared" si="381"/>
        <v>2.9099999999999998E-3</v>
      </c>
      <c r="U673" s="91">
        <f t="shared" si="381"/>
        <v>0</v>
      </c>
      <c r="V673" s="91">
        <f t="shared" si="381"/>
        <v>8.5080000000000003E-2</v>
      </c>
      <c r="W673" s="91">
        <f t="shared" si="381"/>
        <v>0.16424</v>
      </c>
      <c r="X673" s="91">
        <f t="shared" si="381"/>
        <v>0.13517999999999999</v>
      </c>
      <c r="Y673" s="91">
        <f t="shared" si="381"/>
        <v>0.33284999999999998</v>
      </c>
      <c r="Z673" s="91">
        <f t="shared" si="381"/>
        <v>8.7609999999999993E-2</v>
      </c>
      <c r="AA673" s="91">
        <f t="shared" si="381"/>
        <v>0.35516999999999999</v>
      </c>
    </row>
    <row r="674" spans="1:27" ht="12.75" hidden="1" customHeight="1" outlineLevel="1" x14ac:dyDescent="0.3">
      <c r="A674" s="99" t="s">
        <v>2931</v>
      </c>
      <c r="B674" s="63" t="s">
        <v>238</v>
      </c>
      <c r="C674" s="43" t="s">
        <v>79</v>
      </c>
      <c r="D674" s="44">
        <v>62.7</v>
      </c>
      <c r="E674" s="44">
        <v>127.71</v>
      </c>
      <c r="F674" s="44">
        <v>145.97</v>
      </c>
      <c r="G674" s="44">
        <v>59.01</v>
      </c>
      <c r="H674" s="44">
        <v>0</v>
      </c>
      <c r="I674" s="44">
        <v>0</v>
      </c>
      <c r="J674" s="44">
        <v>0</v>
      </c>
      <c r="K674" s="44">
        <v>0</v>
      </c>
      <c r="L674" s="44">
        <v>0</v>
      </c>
      <c r="M674" s="44">
        <v>15.12</v>
      </c>
      <c r="N674" s="44">
        <v>2.52</v>
      </c>
      <c r="O674" s="44">
        <v>8.15</v>
      </c>
      <c r="P674" s="44">
        <v>5.04</v>
      </c>
      <c r="Q674" s="44">
        <v>0</v>
      </c>
      <c r="R674" s="44">
        <v>16.309999999999999</v>
      </c>
      <c r="S674" s="44">
        <v>14.09</v>
      </c>
      <c r="T674" s="44">
        <v>2.91</v>
      </c>
      <c r="U674" s="44">
        <v>0</v>
      </c>
      <c r="V674" s="44">
        <v>85.08</v>
      </c>
      <c r="W674" s="44">
        <v>164.24</v>
      </c>
      <c r="X674" s="44">
        <v>135.18</v>
      </c>
      <c r="Y674" s="44">
        <v>332.85</v>
      </c>
      <c r="Z674" s="44">
        <v>87.61</v>
      </c>
      <c r="AA674" s="44">
        <v>355.17</v>
      </c>
    </row>
    <row r="675" spans="1:27" ht="13.8" collapsed="1" x14ac:dyDescent="0.3">
      <c r="A675" s="98" t="s">
        <v>2932</v>
      </c>
      <c r="B675" s="28" t="str">
        <f>"06"&amp;"."&amp;$B$753&amp;"."&amp;$B$754</f>
        <v>06.02.2024</v>
      </c>
      <c r="C675" s="90" t="s">
        <v>76</v>
      </c>
      <c r="D675" s="91">
        <f>ROUND((D676)/1000,5)</f>
        <v>8.43E-2</v>
      </c>
      <c r="E675" s="91">
        <f t="shared" ref="E675:AA675" si="382">ROUND((E676)/1000,5)</f>
        <v>6.7299999999999999E-2</v>
      </c>
      <c r="F675" s="91">
        <f t="shared" si="382"/>
        <v>7.6050000000000006E-2</v>
      </c>
      <c r="G675" s="91">
        <f t="shared" si="382"/>
        <v>0</v>
      </c>
      <c r="H675" s="91">
        <f t="shared" si="382"/>
        <v>0</v>
      </c>
      <c r="I675" s="91">
        <f t="shared" si="382"/>
        <v>0</v>
      </c>
      <c r="J675" s="91">
        <f t="shared" si="382"/>
        <v>0</v>
      </c>
      <c r="K675" s="91">
        <f t="shared" si="382"/>
        <v>0</v>
      </c>
      <c r="L675" s="91">
        <f t="shared" si="382"/>
        <v>0</v>
      </c>
      <c r="M675" s="91">
        <f t="shared" si="382"/>
        <v>0</v>
      </c>
      <c r="N675" s="91">
        <f t="shared" si="382"/>
        <v>0</v>
      </c>
      <c r="O675" s="91">
        <f t="shared" si="382"/>
        <v>6.9999999999999994E-5</v>
      </c>
      <c r="P675" s="91">
        <f t="shared" si="382"/>
        <v>1.6000000000000001E-4</v>
      </c>
      <c r="Q675" s="91">
        <f t="shared" si="382"/>
        <v>1.6910000000000001E-2</v>
      </c>
      <c r="R675" s="91">
        <f t="shared" si="382"/>
        <v>0</v>
      </c>
      <c r="S675" s="91">
        <f t="shared" si="382"/>
        <v>0</v>
      </c>
      <c r="T675" s="91">
        <f t="shared" si="382"/>
        <v>0</v>
      </c>
      <c r="U675" s="91">
        <f t="shared" si="382"/>
        <v>0</v>
      </c>
      <c r="V675" s="91">
        <f t="shared" si="382"/>
        <v>0</v>
      </c>
      <c r="W675" s="91">
        <f t="shared" si="382"/>
        <v>4.2130000000000001E-2</v>
      </c>
      <c r="X675" s="91">
        <f t="shared" si="382"/>
        <v>8.8669999999999999E-2</v>
      </c>
      <c r="Y675" s="91">
        <f t="shared" si="382"/>
        <v>0.21027000000000001</v>
      </c>
      <c r="Z675" s="91">
        <f t="shared" si="382"/>
        <v>6.658E-2</v>
      </c>
      <c r="AA675" s="91">
        <f t="shared" si="382"/>
        <v>0.27683999999999997</v>
      </c>
    </row>
    <row r="676" spans="1:27" ht="12.75" hidden="1" customHeight="1" outlineLevel="1" x14ac:dyDescent="0.3">
      <c r="A676" s="99" t="s">
        <v>2933</v>
      </c>
      <c r="B676" s="63" t="s">
        <v>238</v>
      </c>
      <c r="C676" s="43" t="s">
        <v>79</v>
      </c>
      <c r="D676" s="44">
        <v>84.3</v>
      </c>
      <c r="E676" s="44">
        <v>67.3</v>
      </c>
      <c r="F676" s="44">
        <v>76.05</v>
      </c>
      <c r="G676" s="44">
        <v>0</v>
      </c>
      <c r="H676" s="44">
        <v>0</v>
      </c>
      <c r="I676" s="44">
        <v>0</v>
      </c>
      <c r="J676" s="44">
        <v>0</v>
      </c>
      <c r="K676" s="44">
        <v>0</v>
      </c>
      <c r="L676" s="44">
        <v>0</v>
      </c>
      <c r="M676" s="44">
        <v>0</v>
      </c>
      <c r="N676" s="44">
        <v>0</v>
      </c>
      <c r="O676" s="44">
        <v>7.0000000000000007E-2</v>
      </c>
      <c r="P676" s="44">
        <v>0.16</v>
      </c>
      <c r="Q676" s="44">
        <v>16.91</v>
      </c>
      <c r="R676" s="44">
        <v>0</v>
      </c>
      <c r="S676" s="44">
        <v>0</v>
      </c>
      <c r="T676" s="44">
        <v>0</v>
      </c>
      <c r="U676" s="44">
        <v>0</v>
      </c>
      <c r="V676" s="44">
        <v>0</v>
      </c>
      <c r="W676" s="44">
        <v>42.13</v>
      </c>
      <c r="X676" s="44">
        <v>88.67</v>
      </c>
      <c r="Y676" s="44">
        <v>210.27</v>
      </c>
      <c r="Z676" s="44">
        <v>66.58</v>
      </c>
      <c r="AA676" s="44">
        <v>276.83999999999997</v>
      </c>
    </row>
    <row r="677" spans="1:27" ht="13.8" collapsed="1" x14ac:dyDescent="0.3">
      <c r="A677" s="98" t="s">
        <v>2934</v>
      </c>
      <c r="B677" s="28" t="str">
        <f>"07"&amp;"."&amp;$B$753&amp;"."&amp;$B$754</f>
        <v>07.02.2024</v>
      </c>
      <c r="C677" s="90" t="s">
        <v>76</v>
      </c>
      <c r="D677" s="91">
        <f>ROUND((D678)/1000,5)</f>
        <v>8.5209999999999994E-2</v>
      </c>
      <c r="E677" s="91">
        <f t="shared" ref="E677:AA677" si="383">ROUND((E678)/1000,5)</f>
        <v>4.054E-2</v>
      </c>
      <c r="F677" s="91">
        <f t="shared" si="383"/>
        <v>0</v>
      </c>
      <c r="G677" s="91">
        <f t="shared" si="383"/>
        <v>0</v>
      </c>
      <c r="H677" s="91">
        <f t="shared" si="383"/>
        <v>0</v>
      </c>
      <c r="I677" s="91">
        <f t="shared" si="383"/>
        <v>0</v>
      </c>
      <c r="J677" s="91">
        <f t="shared" si="383"/>
        <v>0</v>
      </c>
      <c r="K677" s="91">
        <f t="shared" si="383"/>
        <v>0</v>
      </c>
      <c r="L677" s="91">
        <f t="shared" si="383"/>
        <v>0</v>
      </c>
      <c r="M677" s="91">
        <f t="shared" si="383"/>
        <v>0</v>
      </c>
      <c r="N677" s="91">
        <f t="shared" si="383"/>
        <v>0</v>
      </c>
      <c r="O677" s="91">
        <f t="shared" si="383"/>
        <v>0</v>
      </c>
      <c r="P677" s="91">
        <f t="shared" si="383"/>
        <v>0</v>
      </c>
      <c r="Q677" s="91">
        <f t="shared" si="383"/>
        <v>0</v>
      </c>
      <c r="R677" s="91">
        <f t="shared" si="383"/>
        <v>0</v>
      </c>
      <c r="S677" s="91">
        <f t="shared" si="383"/>
        <v>0</v>
      </c>
      <c r="T677" s="91">
        <f t="shared" si="383"/>
        <v>0</v>
      </c>
      <c r="U677" s="91">
        <f t="shared" si="383"/>
        <v>0</v>
      </c>
      <c r="V677" s="91">
        <f t="shared" si="383"/>
        <v>0</v>
      </c>
      <c r="W677" s="91">
        <f t="shared" si="383"/>
        <v>1.3129999999999999E-2</v>
      </c>
      <c r="X677" s="91">
        <f t="shared" si="383"/>
        <v>4.0640000000000003E-2</v>
      </c>
      <c r="Y677" s="91">
        <f t="shared" si="383"/>
        <v>5.953E-2</v>
      </c>
      <c r="Z677" s="91">
        <f t="shared" si="383"/>
        <v>6.2190000000000002E-2</v>
      </c>
      <c r="AA677" s="91">
        <f t="shared" si="383"/>
        <v>0.29333999999999999</v>
      </c>
    </row>
    <row r="678" spans="1:27" ht="12.75" hidden="1" customHeight="1" outlineLevel="1" x14ac:dyDescent="0.3">
      <c r="A678" s="99" t="s">
        <v>2935</v>
      </c>
      <c r="B678" s="63" t="s">
        <v>238</v>
      </c>
      <c r="C678" s="43" t="s">
        <v>79</v>
      </c>
      <c r="D678" s="44">
        <v>85.21</v>
      </c>
      <c r="E678" s="44">
        <v>40.54</v>
      </c>
      <c r="F678" s="44">
        <v>0</v>
      </c>
      <c r="G678" s="44">
        <v>0</v>
      </c>
      <c r="H678" s="44">
        <v>0</v>
      </c>
      <c r="I678" s="44">
        <v>0</v>
      </c>
      <c r="J678" s="44">
        <v>0</v>
      </c>
      <c r="K678" s="44">
        <v>0</v>
      </c>
      <c r="L678" s="44">
        <v>0</v>
      </c>
      <c r="M678" s="44">
        <v>0</v>
      </c>
      <c r="N678" s="44">
        <v>0</v>
      </c>
      <c r="O678" s="44">
        <v>0</v>
      </c>
      <c r="P678" s="44">
        <v>0</v>
      </c>
      <c r="Q678" s="44">
        <v>0</v>
      </c>
      <c r="R678" s="44">
        <v>0</v>
      </c>
      <c r="S678" s="44">
        <v>0</v>
      </c>
      <c r="T678" s="44">
        <v>0</v>
      </c>
      <c r="U678" s="44">
        <v>0</v>
      </c>
      <c r="V678" s="44">
        <v>0</v>
      </c>
      <c r="W678" s="44">
        <v>13.13</v>
      </c>
      <c r="X678" s="44">
        <v>40.64</v>
      </c>
      <c r="Y678" s="44">
        <v>59.53</v>
      </c>
      <c r="Z678" s="44">
        <v>62.19</v>
      </c>
      <c r="AA678" s="44">
        <v>293.33999999999997</v>
      </c>
    </row>
    <row r="679" spans="1:27" ht="13.8" collapsed="1" x14ac:dyDescent="0.3">
      <c r="A679" s="98" t="s">
        <v>2936</v>
      </c>
      <c r="B679" s="28" t="str">
        <f>"08"&amp;"."&amp;$B$753&amp;"."&amp;$B$754</f>
        <v>08.02.2024</v>
      </c>
      <c r="C679" s="90" t="s">
        <v>76</v>
      </c>
      <c r="D679" s="91">
        <f>ROUND((D680)/1000,5)</f>
        <v>9.7140000000000004E-2</v>
      </c>
      <c r="E679" s="91">
        <f t="shared" ref="E679:AA679" si="384">ROUND((E680)/1000,5)</f>
        <v>1.235E-2</v>
      </c>
      <c r="F679" s="91">
        <f t="shared" si="384"/>
        <v>0</v>
      </c>
      <c r="G679" s="91">
        <f t="shared" si="384"/>
        <v>0</v>
      </c>
      <c r="H679" s="91">
        <f t="shared" si="384"/>
        <v>0</v>
      </c>
      <c r="I679" s="91">
        <f t="shared" si="384"/>
        <v>0</v>
      </c>
      <c r="J679" s="91">
        <f t="shared" si="384"/>
        <v>0</v>
      </c>
      <c r="K679" s="91">
        <f t="shared" si="384"/>
        <v>0</v>
      </c>
      <c r="L679" s="91">
        <f t="shared" si="384"/>
        <v>0</v>
      </c>
      <c r="M679" s="91">
        <f t="shared" si="384"/>
        <v>0</v>
      </c>
      <c r="N679" s="91">
        <f t="shared" si="384"/>
        <v>0</v>
      </c>
      <c r="O679" s="91">
        <f t="shared" si="384"/>
        <v>3.8999999999999999E-4</v>
      </c>
      <c r="P679" s="91">
        <f t="shared" si="384"/>
        <v>2.5999999999999999E-3</v>
      </c>
      <c r="Q679" s="91">
        <f t="shared" si="384"/>
        <v>1.81E-3</v>
      </c>
      <c r="R679" s="91">
        <f t="shared" si="384"/>
        <v>6.4999999999999997E-4</v>
      </c>
      <c r="S679" s="91">
        <f t="shared" si="384"/>
        <v>0</v>
      </c>
      <c r="T679" s="91">
        <f t="shared" si="384"/>
        <v>1.2999999999999999E-4</v>
      </c>
      <c r="U679" s="91">
        <f t="shared" si="384"/>
        <v>0</v>
      </c>
      <c r="V679" s="91">
        <f t="shared" si="384"/>
        <v>1.277E-2</v>
      </c>
      <c r="W679" s="91">
        <f t="shared" si="384"/>
        <v>0</v>
      </c>
      <c r="X679" s="91">
        <f t="shared" si="384"/>
        <v>2.2790000000000001E-2</v>
      </c>
      <c r="Y679" s="91">
        <f t="shared" si="384"/>
        <v>5.1569999999999998E-2</v>
      </c>
      <c r="Z679" s="91">
        <f t="shared" si="384"/>
        <v>8.0699999999999994E-2</v>
      </c>
      <c r="AA679" s="91">
        <f t="shared" si="384"/>
        <v>0.22638</v>
      </c>
    </row>
    <row r="680" spans="1:27" ht="12.75" hidden="1" customHeight="1" outlineLevel="1" x14ac:dyDescent="0.3">
      <c r="A680" s="99" t="s">
        <v>2937</v>
      </c>
      <c r="B680" s="63" t="s">
        <v>238</v>
      </c>
      <c r="C680" s="43" t="s">
        <v>79</v>
      </c>
      <c r="D680" s="44">
        <v>97.14</v>
      </c>
      <c r="E680" s="44">
        <v>12.35</v>
      </c>
      <c r="F680" s="44">
        <v>0</v>
      </c>
      <c r="G680" s="44">
        <v>0</v>
      </c>
      <c r="H680" s="44">
        <v>0</v>
      </c>
      <c r="I680" s="44">
        <v>0</v>
      </c>
      <c r="J680" s="44">
        <v>0</v>
      </c>
      <c r="K680" s="44">
        <v>0</v>
      </c>
      <c r="L680" s="44">
        <v>0</v>
      </c>
      <c r="M680" s="44">
        <v>0</v>
      </c>
      <c r="N680" s="44">
        <v>0</v>
      </c>
      <c r="O680" s="44">
        <v>0.39</v>
      </c>
      <c r="P680" s="44">
        <v>2.6</v>
      </c>
      <c r="Q680" s="44">
        <v>1.81</v>
      </c>
      <c r="R680" s="44">
        <v>0.65</v>
      </c>
      <c r="S680" s="44">
        <v>0</v>
      </c>
      <c r="T680" s="44">
        <v>0.13</v>
      </c>
      <c r="U680" s="44">
        <v>0</v>
      </c>
      <c r="V680" s="44">
        <v>12.77</v>
      </c>
      <c r="W680" s="44">
        <v>0</v>
      </c>
      <c r="X680" s="44">
        <v>22.79</v>
      </c>
      <c r="Y680" s="44">
        <v>51.57</v>
      </c>
      <c r="Z680" s="44">
        <v>80.7</v>
      </c>
      <c r="AA680" s="44">
        <v>226.38</v>
      </c>
    </row>
    <row r="681" spans="1:27" ht="13.8" collapsed="1" x14ac:dyDescent="0.3">
      <c r="A681" s="98" t="s">
        <v>2938</v>
      </c>
      <c r="B681" s="28" t="str">
        <f>"09"&amp;"."&amp;$B$753&amp;"."&amp;$B$754</f>
        <v>09.02.2024</v>
      </c>
      <c r="C681" s="90" t="s">
        <v>76</v>
      </c>
      <c r="D681" s="91">
        <f>ROUND((D682)/1000,5)</f>
        <v>2.027E-2</v>
      </c>
      <c r="E681" s="91">
        <f t="shared" ref="E681:AA681" si="385">ROUND((E682)/1000,5)</f>
        <v>1.306E-2</v>
      </c>
      <c r="F681" s="91">
        <f t="shared" si="385"/>
        <v>0</v>
      </c>
      <c r="G681" s="91">
        <f t="shared" si="385"/>
        <v>0</v>
      </c>
      <c r="H681" s="91">
        <f t="shared" si="385"/>
        <v>0</v>
      </c>
      <c r="I681" s="91">
        <f t="shared" si="385"/>
        <v>0</v>
      </c>
      <c r="J681" s="91">
        <f t="shared" si="385"/>
        <v>0</v>
      </c>
      <c r="K681" s="91">
        <f t="shared" si="385"/>
        <v>0</v>
      </c>
      <c r="L681" s="91">
        <f t="shared" si="385"/>
        <v>0</v>
      </c>
      <c r="M681" s="91">
        <f t="shared" si="385"/>
        <v>0</v>
      </c>
      <c r="N681" s="91">
        <f t="shared" si="385"/>
        <v>0</v>
      </c>
      <c r="O681" s="91">
        <f t="shared" si="385"/>
        <v>0</v>
      </c>
      <c r="P681" s="91">
        <f t="shared" si="385"/>
        <v>0</v>
      </c>
      <c r="Q681" s="91">
        <f t="shared" si="385"/>
        <v>0</v>
      </c>
      <c r="R681" s="91">
        <f t="shared" si="385"/>
        <v>0</v>
      </c>
      <c r="S681" s="91">
        <f t="shared" si="385"/>
        <v>4.7200000000000002E-3</v>
      </c>
      <c r="T681" s="91">
        <f t="shared" si="385"/>
        <v>2.6769999999999999E-2</v>
      </c>
      <c r="U681" s="91">
        <f t="shared" si="385"/>
        <v>0</v>
      </c>
      <c r="V681" s="91">
        <f t="shared" si="385"/>
        <v>0</v>
      </c>
      <c r="W681" s="91">
        <f t="shared" si="385"/>
        <v>0</v>
      </c>
      <c r="X681" s="91">
        <f t="shared" si="385"/>
        <v>2.6329999999999999E-2</v>
      </c>
      <c r="Y681" s="91">
        <f t="shared" si="385"/>
        <v>6.7750000000000005E-2</v>
      </c>
      <c r="Z681" s="91">
        <f t="shared" si="385"/>
        <v>1.321E-2</v>
      </c>
      <c r="AA681" s="91">
        <f t="shared" si="385"/>
        <v>9.8210000000000006E-2</v>
      </c>
    </row>
    <row r="682" spans="1:27" ht="12.75" hidden="1" customHeight="1" outlineLevel="1" x14ac:dyDescent="0.3">
      <c r="A682" s="99" t="s">
        <v>2939</v>
      </c>
      <c r="B682" s="63" t="s">
        <v>238</v>
      </c>
      <c r="C682" s="43" t="s">
        <v>79</v>
      </c>
      <c r="D682" s="44">
        <v>20.27</v>
      </c>
      <c r="E682" s="44">
        <v>13.06</v>
      </c>
      <c r="F682" s="44">
        <v>0</v>
      </c>
      <c r="G682" s="44">
        <v>0</v>
      </c>
      <c r="H682" s="44">
        <v>0</v>
      </c>
      <c r="I682" s="44">
        <v>0</v>
      </c>
      <c r="J682" s="44">
        <v>0</v>
      </c>
      <c r="K682" s="44">
        <v>0</v>
      </c>
      <c r="L682" s="44">
        <v>0</v>
      </c>
      <c r="M682" s="44">
        <v>0</v>
      </c>
      <c r="N682" s="44">
        <v>0</v>
      </c>
      <c r="O682" s="44">
        <v>0</v>
      </c>
      <c r="P682" s="44">
        <v>0</v>
      </c>
      <c r="Q682" s="44">
        <v>0</v>
      </c>
      <c r="R682" s="44">
        <v>0</v>
      </c>
      <c r="S682" s="44">
        <v>4.72</v>
      </c>
      <c r="T682" s="44">
        <v>26.77</v>
      </c>
      <c r="U682" s="44">
        <v>0</v>
      </c>
      <c r="V682" s="44">
        <v>0</v>
      </c>
      <c r="W682" s="44">
        <v>0</v>
      </c>
      <c r="X682" s="44">
        <v>26.33</v>
      </c>
      <c r="Y682" s="44">
        <v>67.75</v>
      </c>
      <c r="Z682" s="44">
        <v>13.21</v>
      </c>
      <c r="AA682" s="44">
        <v>98.21</v>
      </c>
    </row>
    <row r="683" spans="1:27" ht="13.8" collapsed="1" x14ac:dyDescent="0.3">
      <c r="A683" s="98" t="s">
        <v>2940</v>
      </c>
      <c r="B683" s="28" t="str">
        <f>"10"&amp;"."&amp;$B$753&amp;"."&amp;$B$754</f>
        <v>10.02.2024</v>
      </c>
      <c r="C683" s="90" t="s">
        <v>76</v>
      </c>
      <c r="D683" s="91">
        <f>ROUND((D684)/1000,5)</f>
        <v>2.189E-2</v>
      </c>
      <c r="E683" s="91">
        <f t="shared" ref="E683:AA683" si="386">ROUND((E684)/1000,5)</f>
        <v>0</v>
      </c>
      <c r="F683" s="91">
        <f t="shared" si="386"/>
        <v>0</v>
      </c>
      <c r="G683" s="91">
        <f t="shared" si="386"/>
        <v>0</v>
      </c>
      <c r="H683" s="91">
        <f t="shared" si="386"/>
        <v>0</v>
      </c>
      <c r="I683" s="91">
        <f t="shared" si="386"/>
        <v>0</v>
      </c>
      <c r="J683" s="91">
        <f t="shared" si="386"/>
        <v>0</v>
      </c>
      <c r="K683" s="91">
        <f t="shared" si="386"/>
        <v>0</v>
      </c>
      <c r="L683" s="91">
        <f t="shared" si="386"/>
        <v>0</v>
      </c>
      <c r="M683" s="91">
        <f t="shared" si="386"/>
        <v>0</v>
      </c>
      <c r="N683" s="91">
        <f t="shared" si="386"/>
        <v>0</v>
      </c>
      <c r="O683" s="91">
        <f t="shared" si="386"/>
        <v>0</v>
      </c>
      <c r="P683" s="91">
        <f t="shared" si="386"/>
        <v>0</v>
      </c>
      <c r="Q683" s="91">
        <f t="shared" si="386"/>
        <v>0</v>
      </c>
      <c r="R683" s="91">
        <f t="shared" si="386"/>
        <v>0</v>
      </c>
      <c r="S683" s="91">
        <f t="shared" si="386"/>
        <v>3.993E-2</v>
      </c>
      <c r="T683" s="91">
        <f t="shared" si="386"/>
        <v>3.6110000000000003E-2</v>
      </c>
      <c r="U683" s="91">
        <f t="shared" si="386"/>
        <v>0</v>
      </c>
      <c r="V683" s="91">
        <f t="shared" si="386"/>
        <v>1.8450000000000001E-2</v>
      </c>
      <c r="W683" s="91">
        <f t="shared" si="386"/>
        <v>0.17571000000000001</v>
      </c>
      <c r="X683" s="91">
        <f t="shared" si="386"/>
        <v>6.4799999999999996E-2</v>
      </c>
      <c r="Y683" s="91">
        <f t="shared" si="386"/>
        <v>1.6199999999999999E-3</v>
      </c>
      <c r="Z683" s="91">
        <f t="shared" si="386"/>
        <v>0.15079000000000001</v>
      </c>
      <c r="AA683" s="91">
        <f t="shared" si="386"/>
        <v>2.6440000000000002E-2</v>
      </c>
    </row>
    <row r="684" spans="1:27" ht="12.75" hidden="1" customHeight="1" outlineLevel="1" x14ac:dyDescent="0.3">
      <c r="A684" s="99" t="s">
        <v>2941</v>
      </c>
      <c r="B684" s="63" t="s">
        <v>238</v>
      </c>
      <c r="C684" s="43" t="s">
        <v>79</v>
      </c>
      <c r="D684" s="44">
        <v>21.89</v>
      </c>
      <c r="E684" s="44">
        <v>0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0</v>
      </c>
      <c r="L684" s="44">
        <v>0</v>
      </c>
      <c r="M684" s="44">
        <v>0</v>
      </c>
      <c r="N684" s="44">
        <v>0</v>
      </c>
      <c r="O684" s="44">
        <v>0</v>
      </c>
      <c r="P684" s="44">
        <v>0</v>
      </c>
      <c r="Q684" s="44">
        <v>0</v>
      </c>
      <c r="R684" s="44">
        <v>0</v>
      </c>
      <c r="S684" s="44">
        <v>39.93</v>
      </c>
      <c r="T684" s="44">
        <v>36.11</v>
      </c>
      <c r="U684" s="44">
        <v>0</v>
      </c>
      <c r="V684" s="44">
        <v>18.45</v>
      </c>
      <c r="W684" s="44">
        <v>175.71</v>
      </c>
      <c r="X684" s="44">
        <v>64.8</v>
      </c>
      <c r="Y684" s="44">
        <v>1.62</v>
      </c>
      <c r="Z684" s="44">
        <v>150.79</v>
      </c>
      <c r="AA684" s="44">
        <v>26.44</v>
      </c>
    </row>
    <row r="685" spans="1:27" ht="13.8" collapsed="1" x14ac:dyDescent="0.3">
      <c r="A685" s="98" t="s">
        <v>2942</v>
      </c>
      <c r="B685" s="28" t="str">
        <f>"11"&amp;"."&amp;$B$753&amp;"."&amp;$B$754</f>
        <v>11.02.2024</v>
      </c>
      <c r="C685" s="90" t="s">
        <v>76</v>
      </c>
      <c r="D685" s="91">
        <f>ROUND((D686)/1000,5)</f>
        <v>9.6600000000000002E-3</v>
      </c>
      <c r="E685" s="91">
        <f t="shared" ref="E685:AA685" si="387">ROUND((E686)/1000,5)</f>
        <v>0</v>
      </c>
      <c r="F685" s="91">
        <f t="shared" si="387"/>
        <v>0</v>
      </c>
      <c r="G685" s="91">
        <f t="shared" si="387"/>
        <v>0</v>
      </c>
      <c r="H685" s="91">
        <f t="shared" si="387"/>
        <v>0</v>
      </c>
      <c r="I685" s="91">
        <f t="shared" si="387"/>
        <v>0</v>
      </c>
      <c r="J685" s="91">
        <f t="shared" si="387"/>
        <v>0</v>
      </c>
      <c r="K685" s="91">
        <f t="shared" si="387"/>
        <v>0</v>
      </c>
      <c r="L685" s="91">
        <f t="shared" si="387"/>
        <v>0</v>
      </c>
      <c r="M685" s="91">
        <f t="shared" si="387"/>
        <v>0</v>
      </c>
      <c r="N685" s="91">
        <f t="shared" si="387"/>
        <v>0</v>
      </c>
      <c r="O685" s="91">
        <f t="shared" si="387"/>
        <v>0</v>
      </c>
      <c r="P685" s="91">
        <f t="shared" si="387"/>
        <v>0</v>
      </c>
      <c r="Q685" s="91">
        <f t="shared" si="387"/>
        <v>0</v>
      </c>
      <c r="R685" s="91">
        <f t="shared" si="387"/>
        <v>0</v>
      </c>
      <c r="S685" s="91">
        <f t="shared" si="387"/>
        <v>0</v>
      </c>
      <c r="T685" s="91">
        <f t="shared" si="387"/>
        <v>0</v>
      </c>
      <c r="U685" s="91">
        <f t="shared" si="387"/>
        <v>0</v>
      </c>
      <c r="V685" s="91">
        <f t="shared" si="387"/>
        <v>0</v>
      </c>
      <c r="W685" s="91">
        <f t="shared" si="387"/>
        <v>0</v>
      </c>
      <c r="X685" s="91">
        <f t="shared" si="387"/>
        <v>5.8229999999999997E-2</v>
      </c>
      <c r="Y685" s="91">
        <f t="shared" si="387"/>
        <v>0.13591</v>
      </c>
      <c r="Z685" s="91">
        <f t="shared" si="387"/>
        <v>0.23118</v>
      </c>
      <c r="AA685" s="91">
        <f t="shared" si="387"/>
        <v>0.15476999999999999</v>
      </c>
    </row>
    <row r="686" spans="1:27" ht="12.75" hidden="1" customHeight="1" outlineLevel="1" x14ac:dyDescent="0.3">
      <c r="A686" s="99" t="s">
        <v>2943</v>
      </c>
      <c r="B686" s="63" t="s">
        <v>238</v>
      </c>
      <c r="C686" s="43" t="s">
        <v>79</v>
      </c>
      <c r="D686" s="44">
        <v>9.66</v>
      </c>
      <c r="E686" s="44">
        <v>0</v>
      </c>
      <c r="F686" s="44">
        <v>0</v>
      </c>
      <c r="G686" s="44">
        <v>0</v>
      </c>
      <c r="H686" s="44">
        <v>0</v>
      </c>
      <c r="I686" s="44">
        <v>0</v>
      </c>
      <c r="J686" s="44">
        <v>0</v>
      </c>
      <c r="K686" s="44">
        <v>0</v>
      </c>
      <c r="L686" s="44">
        <v>0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58.23</v>
      </c>
      <c r="Y686" s="44">
        <v>135.91</v>
      </c>
      <c r="Z686" s="44">
        <v>231.18</v>
      </c>
      <c r="AA686" s="44">
        <v>154.77000000000001</v>
      </c>
    </row>
    <row r="687" spans="1:27" ht="13.8" collapsed="1" x14ac:dyDescent="0.3">
      <c r="A687" s="98" t="s">
        <v>2944</v>
      </c>
      <c r="B687" s="28" t="str">
        <f>"12"&amp;"."&amp;$B$753&amp;"."&amp;$B$754</f>
        <v>12.02.2024</v>
      </c>
      <c r="C687" s="90" t="s">
        <v>76</v>
      </c>
      <c r="D687" s="91">
        <f>ROUND((D688)/1000,5)</f>
        <v>7.0510000000000003E-2</v>
      </c>
      <c r="E687" s="91">
        <f t="shared" ref="E687:AA687" si="388">ROUND((E688)/1000,5)</f>
        <v>0.11282</v>
      </c>
      <c r="F687" s="91">
        <f t="shared" si="388"/>
        <v>8.8800000000000004E-2</v>
      </c>
      <c r="G687" s="91">
        <f t="shared" si="388"/>
        <v>2.1299999999999999E-2</v>
      </c>
      <c r="H687" s="91">
        <f t="shared" si="388"/>
        <v>0</v>
      </c>
      <c r="I687" s="91">
        <f t="shared" si="388"/>
        <v>0</v>
      </c>
      <c r="J687" s="91">
        <f t="shared" si="388"/>
        <v>0</v>
      </c>
      <c r="K687" s="91">
        <f t="shared" si="388"/>
        <v>0</v>
      </c>
      <c r="L687" s="91">
        <f t="shared" si="388"/>
        <v>0</v>
      </c>
      <c r="M687" s="91">
        <f t="shared" si="388"/>
        <v>0</v>
      </c>
      <c r="N687" s="91">
        <f t="shared" si="388"/>
        <v>0</v>
      </c>
      <c r="O687" s="91">
        <f t="shared" si="388"/>
        <v>0</v>
      </c>
      <c r="P687" s="91">
        <f t="shared" si="388"/>
        <v>0</v>
      </c>
      <c r="Q687" s="91">
        <f t="shared" si="388"/>
        <v>0</v>
      </c>
      <c r="R687" s="91">
        <f t="shared" si="388"/>
        <v>0</v>
      </c>
      <c r="S687" s="91">
        <f t="shared" si="388"/>
        <v>0</v>
      </c>
      <c r="T687" s="91">
        <f t="shared" si="388"/>
        <v>0</v>
      </c>
      <c r="U687" s="91">
        <f t="shared" si="388"/>
        <v>0</v>
      </c>
      <c r="V687" s="91">
        <f t="shared" si="388"/>
        <v>0</v>
      </c>
      <c r="W687" s="91">
        <f t="shared" si="388"/>
        <v>6.8129999999999996E-2</v>
      </c>
      <c r="X687" s="91">
        <f t="shared" si="388"/>
        <v>7.3190000000000005E-2</v>
      </c>
      <c r="Y687" s="91">
        <f t="shared" si="388"/>
        <v>0.20355999999999999</v>
      </c>
      <c r="Z687" s="91">
        <f t="shared" si="388"/>
        <v>0.33650000000000002</v>
      </c>
      <c r="AA687" s="91">
        <f t="shared" si="388"/>
        <v>0.20562</v>
      </c>
    </row>
    <row r="688" spans="1:27" ht="12.75" hidden="1" customHeight="1" outlineLevel="1" x14ac:dyDescent="0.3">
      <c r="A688" s="99" t="s">
        <v>2945</v>
      </c>
      <c r="B688" s="63" t="s">
        <v>238</v>
      </c>
      <c r="C688" s="43" t="s">
        <v>79</v>
      </c>
      <c r="D688" s="44">
        <v>70.510000000000005</v>
      </c>
      <c r="E688" s="44">
        <v>112.82</v>
      </c>
      <c r="F688" s="44">
        <v>88.8</v>
      </c>
      <c r="G688" s="44">
        <v>21.3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4">
        <v>68.13</v>
      </c>
      <c r="X688" s="44">
        <v>73.19</v>
      </c>
      <c r="Y688" s="44">
        <v>203.56</v>
      </c>
      <c r="Z688" s="44">
        <v>336.5</v>
      </c>
      <c r="AA688" s="44">
        <v>205.62</v>
      </c>
    </row>
    <row r="689" spans="1:27" ht="13.8" collapsed="1" x14ac:dyDescent="0.3">
      <c r="A689" s="98" t="s">
        <v>2946</v>
      </c>
      <c r="B689" s="28" t="str">
        <f>"13"&amp;"."&amp;$B$753&amp;"."&amp;$B$754</f>
        <v>13.02.2024</v>
      </c>
      <c r="C689" s="90" t="s">
        <v>76</v>
      </c>
      <c r="D689" s="91">
        <f>ROUND((D690)/1000,5)</f>
        <v>6.8199999999999997E-2</v>
      </c>
      <c r="E689" s="91">
        <f t="shared" ref="E689:AA689" si="389">ROUND((E690)/1000,5)</f>
        <v>3.048E-2</v>
      </c>
      <c r="F689" s="91">
        <f t="shared" si="389"/>
        <v>1.17E-2</v>
      </c>
      <c r="G689" s="91">
        <f t="shared" si="389"/>
        <v>0</v>
      </c>
      <c r="H689" s="91">
        <f t="shared" si="389"/>
        <v>0</v>
      </c>
      <c r="I689" s="91">
        <f t="shared" si="389"/>
        <v>0</v>
      </c>
      <c r="J689" s="91">
        <f t="shared" si="389"/>
        <v>0</v>
      </c>
      <c r="K689" s="91">
        <f t="shared" si="389"/>
        <v>0</v>
      </c>
      <c r="L689" s="91">
        <f t="shared" si="389"/>
        <v>0</v>
      </c>
      <c r="M689" s="91">
        <f t="shared" si="389"/>
        <v>0</v>
      </c>
      <c r="N689" s="91">
        <f t="shared" si="389"/>
        <v>0</v>
      </c>
      <c r="O689" s="91">
        <f t="shared" si="389"/>
        <v>0</v>
      </c>
      <c r="P689" s="91">
        <f t="shared" si="389"/>
        <v>0</v>
      </c>
      <c r="Q689" s="91">
        <f t="shared" si="389"/>
        <v>0</v>
      </c>
      <c r="R689" s="91">
        <f t="shared" si="389"/>
        <v>0</v>
      </c>
      <c r="S689" s="91">
        <f t="shared" si="389"/>
        <v>0</v>
      </c>
      <c r="T689" s="91">
        <f t="shared" si="389"/>
        <v>0</v>
      </c>
      <c r="U689" s="91">
        <f t="shared" si="389"/>
        <v>0</v>
      </c>
      <c r="V689" s="91">
        <f t="shared" si="389"/>
        <v>0</v>
      </c>
      <c r="W689" s="91">
        <f t="shared" si="389"/>
        <v>7.288E-2</v>
      </c>
      <c r="X689" s="91">
        <f t="shared" si="389"/>
        <v>2.316E-2</v>
      </c>
      <c r="Y689" s="91">
        <f t="shared" si="389"/>
        <v>0.25208000000000003</v>
      </c>
      <c r="Z689" s="91">
        <f t="shared" si="389"/>
        <v>6.3060000000000005E-2</v>
      </c>
      <c r="AA689" s="91">
        <f t="shared" si="389"/>
        <v>2.3449999999999999E-2</v>
      </c>
    </row>
    <row r="690" spans="1:27" ht="12.75" hidden="1" customHeight="1" outlineLevel="1" x14ac:dyDescent="0.3">
      <c r="A690" s="99" t="s">
        <v>2947</v>
      </c>
      <c r="B690" s="63" t="s">
        <v>238</v>
      </c>
      <c r="C690" s="43" t="s">
        <v>79</v>
      </c>
      <c r="D690" s="44">
        <v>68.2</v>
      </c>
      <c r="E690" s="44">
        <v>30.48</v>
      </c>
      <c r="F690" s="44">
        <v>11.7</v>
      </c>
      <c r="G690" s="44">
        <v>0</v>
      </c>
      <c r="H690" s="44">
        <v>0</v>
      </c>
      <c r="I690" s="44">
        <v>0</v>
      </c>
      <c r="J690" s="44">
        <v>0</v>
      </c>
      <c r="K690" s="44"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72.88</v>
      </c>
      <c r="X690" s="44">
        <v>23.16</v>
      </c>
      <c r="Y690" s="44">
        <v>252.08</v>
      </c>
      <c r="Z690" s="44">
        <v>63.06</v>
      </c>
      <c r="AA690" s="44">
        <v>23.45</v>
      </c>
    </row>
    <row r="691" spans="1:27" ht="13.8" collapsed="1" x14ac:dyDescent="0.3">
      <c r="A691" s="98" t="s">
        <v>2948</v>
      </c>
      <c r="B691" s="28" t="str">
        <f>"14"&amp;"."&amp;$B$753&amp;"."&amp;$B$754</f>
        <v>14.02.2024</v>
      </c>
      <c r="C691" s="90" t="s">
        <v>76</v>
      </c>
      <c r="D691" s="91">
        <f>ROUND((D692)/1000,5)</f>
        <v>6.7640000000000006E-2</v>
      </c>
      <c r="E691" s="91">
        <f t="shared" ref="E691:AA691" si="390">ROUND((E692)/1000,5)</f>
        <v>0.11019</v>
      </c>
      <c r="F691" s="91">
        <f t="shared" si="390"/>
        <v>4.8099999999999997E-2</v>
      </c>
      <c r="G691" s="91">
        <f t="shared" si="390"/>
        <v>3.4770000000000002E-2</v>
      </c>
      <c r="H691" s="91">
        <f t="shared" si="390"/>
        <v>0</v>
      </c>
      <c r="I691" s="91">
        <f t="shared" si="390"/>
        <v>0</v>
      </c>
      <c r="J691" s="91">
        <f t="shared" si="390"/>
        <v>0</v>
      </c>
      <c r="K691" s="91">
        <f t="shared" si="390"/>
        <v>0</v>
      </c>
      <c r="L691" s="91">
        <f t="shared" si="390"/>
        <v>0</v>
      </c>
      <c r="M691" s="91">
        <f t="shared" si="390"/>
        <v>0</v>
      </c>
      <c r="N691" s="91">
        <f t="shared" si="390"/>
        <v>0</v>
      </c>
      <c r="O691" s="91">
        <f t="shared" si="390"/>
        <v>0</v>
      </c>
      <c r="P691" s="91">
        <f t="shared" si="390"/>
        <v>0</v>
      </c>
      <c r="Q691" s="91">
        <f t="shared" si="390"/>
        <v>0</v>
      </c>
      <c r="R691" s="91">
        <f t="shared" si="390"/>
        <v>0</v>
      </c>
      <c r="S691" s="91">
        <f t="shared" si="390"/>
        <v>0</v>
      </c>
      <c r="T691" s="91">
        <f t="shared" si="390"/>
        <v>0</v>
      </c>
      <c r="U691" s="91">
        <f t="shared" si="390"/>
        <v>0</v>
      </c>
      <c r="V691" s="91">
        <f t="shared" si="390"/>
        <v>0</v>
      </c>
      <c r="W691" s="91">
        <f t="shared" si="390"/>
        <v>0</v>
      </c>
      <c r="X691" s="91">
        <f t="shared" si="390"/>
        <v>1.8849999999999999E-2</v>
      </c>
      <c r="Y691" s="91">
        <f t="shared" si="390"/>
        <v>0.19245000000000001</v>
      </c>
      <c r="Z691" s="91">
        <f t="shared" si="390"/>
        <v>0.17297000000000001</v>
      </c>
      <c r="AA691" s="91">
        <f t="shared" si="390"/>
        <v>9.5810000000000006E-2</v>
      </c>
    </row>
    <row r="692" spans="1:27" ht="12.75" hidden="1" customHeight="1" outlineLevel="1" x14ac:dyDescent="0.3">
      <c r="A692" s="99" t="s">
        <v>2949</v>
      </c>
      <c r="B692" s="63" t="s">
        <v>238</v>
      </c>
      <c r="C692" s="43" t="s">
        <v>79</v>
      </c>
      <c r="D692" s="44">
        <v>67.64</v>
      </c>
      <c r="E692" s="44">
        <v>110.19</v>
      </c>
      <c r="F692" s="44">
        <v>48.1</v>
      </c>
      <c r="G692" s="44">
        <v>34.770000000000003</v>
      </c>
      <c r="H692" s="44">
        <v>0</v>
      </c>
      <c r="I692" s="44">
        <v>0</v>
      </c>
      <c r="J692" s="44">
        <v>0</v>
      </c>
      <c r="K692" s="44"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</v>
      </c>
      <c r="W692" s="44">
        <v>0</v>
      </c>
      <c r="X692" s="44">
        <v>18.850000000000001</v>
      </c>
      <c r="Y692" s="44">
        <v>192.45</v>
      </c>
      <c r="Z692" s="44">
        <v>172.97</v>
      </c>
      <c r="AA692" s="44">
        <v>95.81</v>
      </c>
    </row>
    <row r="693" spans="1:27" ht="13.8" collapsed="1" x14ac:dyDescent="0.3">
      <c r="A693" s="98" t="s">
        <v>2950</v>
      </c>
      <c r="B693" s="28" t="str">
        <f>"15"&amp;"."&amp;$B$753&amp;"."&amp;$B$754</f>
        <v>15.02.2024</v>
      </c>
      <c r="C693" s="90" t="s">
        <v>76</v>
      </c>
      <c r="D693" s="91">
        <f>ROUND((D694)/1000,5)</f>
        <v>6.8320000000000006E-2</v>
      </c>
      <c r="E693" s="91">
        <f t="shared" ref="E693:AA693" si="391">ROUND((E694)/1000,5)</f>
        <v>0.20713999999999999</v>
      </c>
      <c r="F693" s="91">
        <f t="shared" si="391"/>
        <v>7.5789999999999996E-2</v>
      </c>
      <c r="G693" s="91">
        <f t="shared" si="391"/>
        <v>0</v>
      </c>
      <c r="H693" s="91">
        <f t="shared" si="391"/>
        <v>0</v>
      </c>
      <c r="I693" s="91">
        <f t="shared" si="391"/>
        <v>0</v>
      </c>
      <c r="J693" s="91">
        <f t="shared" si="391"/>
        <v>0</v>
      </c>
      <c r="K693" s="91">
        <f t="shared" si="391"/>
        <v>0</v>
      </c>
      <c r="L693" s="91">
        <f t="shared" si="391"/>
        <v>0</v>
      </c>
      <c r="M693" s="91">
        <f t="shared" si="391"/>
        <v>2.9999999999999997E-4</v>
      </c>
      <c r="N693" s="91">
        <f t="shared" si="391"/>
        <v>5.6600000000000001E-3</v>
      </c>
      <c r="O693" s="91">
        <f t="shared" si="391"/>
        <v>3.0000000000000001E-5</v>
      </c>
      <c r="P693" s="91">
        <f t="shared" si="391"/>
        <v>0</v>
      </c>
      <c r="Q693" s="91">
        <f t="shared" si="391"/>
        <v>0</v>
      </c>
      <c r="R693" s="91">
        <f t="shared" si="391"/>
        <v>0</v>
      </c>
      <c r="S693" s="91">
        <f t="shared" si="391"/>
        <v>6.9999999999999994E-5</v>
      </c>
      <c r="T693" s="91">
        <f t="shared" si="391"/>
        <v>1.1299999999999999E-3</v>
      </c>
      <c r="U693" s="91">
        <f t="shared" si="391"/>
        <v>1.0000000000000001E-5</v>
      </c>
      <c r="V693" s="91">
        <f t="shared" si="391"/>
        <v>0</v>
      </c>
      <c r="W693" s="91">
        <f t="shared" si="391"/>
        <v>5.2449999999999997E-2</v>
      </c>
      <c r="X693" s="91">
        <f t="shared" si="391"/>
        <v>4.2450000000000002E-2</v>
      </c>
      <c r="Y693" s="91">
        <f t="shared" si="391"/>
        <v>5.1560000000000002E-2</v>
      </c>
      <c r="Z693" s="91">
        <f t="shared" si="391"/>
        <v>2.9499999999999998E-2</v>
      </c>
      <c r="AA693" s="91">
        <f t="shared" si="391"/>
        <v>3.6409999999999998E-2</v>
      </c>
    </row>
    <row r="694" spans="1:27" ht="12.75" hidden="1" customHeight="1" outlineLevel="1" x14ac:dyDescent="0.3">
      <c r="A694" s="99" t="s">
        <v>2951</v>
      </c>
      <c r="B694" s="63" t="s">
        <v>238</v>
      </c>
      <c r="C694" s="43" t="s">
        <v>79</v>
      </c>
      <c r="D694" s="44">
        <v>68.319999999999993</v>
      </c>
      <c r="E694" s="44">
        <v>207.14</v>
      </c>
      <c r="F694" s="44">
        <v>75.790000000000006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0.3</v>
      </c>
      <c r="N694" s="44">
        <v>5.66</v>
      </c>
      <c r="O694" s="44">
        <v>0.03</v>
      </c>
      <c r="P694" s="44">
        <v>0</v>
      </c>
      <c r="Q694" s="44">
        <v>0</v>
      </c>
      <c r="R694" s="44">
        <v>0</v>
      </c>
      <c r="S694" s="44">
        <v>7.0000000000000007E-2</v>
      </c>
      <c r="T694" s="44">
        <v>1.1299999999999999</v>
      </c>
      <c r="U694" s="44">
        <v>0.01</v>
      </c>
      <c r="V694" s="44">
        <v>0</v>
      </c>
      <c r="W694" s="44">
        <v>52.45</v>
      </c>
      <c r="X694" s="44">
        <v>42.45</v>
      </c>
      <c r="Y694" s="44">
        <v>51.56</v>
      </c>
      <c r="Z694" s="44">
        <v>29.5</v>
      </c>
      <c r="AA694" s="44">
        <v>36.409999999999997</v>
      </c>
    </row>
    <row r="695" spans="1:27" ht="13.8" collapsed="1" x14ac:dyDescent="0.3">
      <c r="A695" s="98" t="s">
        <v>2952</v>
      </c>
      <c r="B695" s="28" t="str">
        <f>"16"&amp;"."&amp;$B$753&amp;"."&amp;$B$754</f>
        <v>16.02.2024</v>
      </c>
      <c r="C695" s="90" t="s">
        <v>76</v>
      </c>
      <c r="D695" s="91">
        <f>ROUND((D696)/1000,5)</f>
        <v>1.9359999999999999E-2</v>
      </c>
      <c r="E695" s="91">
        <f t="shared" ref="E695:AA695" si="392">ROUND((E696)/1000,5)</f>
        <v>0</v>
      </c>
      <c r="F695" s="91">
        <f t="shared" si="392"/>
        <v>0</v>
      </c>
      <c r="G695" s="91">
        <f t="shared" si="392"/>
        <v>0</v>
      </c>
      <c r="H695" s="91">
        <f t="shared" si="392"/>
        <v>0</v>
      </c>
      <c r="I695" s="91">
        <f t="shared" si="392"/>
        <v>0</v>
      </c>
      <c r="J695" s="91">
        <f t="shared" si="392"/>
        <v>0</v>
      </c>
      <c r="K695" s="91">
        <f t="shared" si="392"/>
        <v>0</v>
      </c>
      <c r="L695" s="91">
        <f t="shared" si="392"/>
        <v>0</v>
      </c>
      <c r="M695" s="91">
        <f t="shared" si="392"/>
        <v>0.18149000000000001</v>
      </c>
      <c r="N695" s="91">
        <f t="shared" si="392"/>
        <v>0.15916</v>
      </c>
      <c r="O695" s="91">
        <f t="shared" si="392"/>
        <v>0.15642</v>
      </c>
      <c r="P695" s="91">
        <f t="shared" si="392"/>
        <v>0.15178</v>
      </c>
      <c r="Q695" s="91">
        <f t="shared" si="392"/>
        <v>0</v>
      </c>
      <c r="R695" s="91">
        <f t="shared" si="392"/>
        <v>0</v>
      </c>
      <c r="S695" s="91">
        <f t="shared" si="392"/>
        <v>0</v>
      </c>
      <c r="T695" s="91">
        <f t="shared" si="392"/>
        <v>0</v>
      </c>
      <c r="U695" s="91">
        <f t="shared" si="392"/>
        <v>9.8700000000000003E-3</v>
      </c>
      <c r="V695" s="91">
        <f t="shared" si="392"/>
        <v>0</v>
      </c>
      <c r="W695" s="91">
        <f t="shared" si="392"/>
        <v>0</v>
      </c>
      <c r="X695" s="91">
        <f t="shared" si="392"/>
        <v>0</v>
      </c>
      <c r="Y695" s="91">
        <f t="shared" si="392"/>
        <v>0</v>
      </c>
      <c r="Z695" s="91">
        <f t="shared" si="392"/>
        <v>0.20394999999999999</v>
      </c>
      <c r="AA695" s="91">
        <f t="shared" si="392"/>
        <v>2.9919999999999999E-2</v>
      </c>
    </row>
    <row r="696" spans="1:27" ht="12.75" hidden="1" customHeight="1" outlineLevel="1" x14ac:dyDescent="0.3">
      <c r="A696" s="99" t="s">
        <v>2953</v>
      </c>
      <c r="B696" s="63" t="s">
        <v>238</v>
      </c>
      <c r="C696" s="43" t="s">
        <v>79</v>
      </c>
      <c r="D696" s="44">
        <v>19.36</v>
      </c>
      <c r="E696" s="44">
        <v>0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181.49</v>
      </c>
      <c r="N696" s="44">
        <v>159.16</v>
      </c>
      <c r="O696" s="44">
        <v>156.41999999999999</v>
      </c>
      <c r="P696" s="44">
        <v>151.78</v>
      </c>
      <c r="Q696" s="44">
        <v>0</v>
      </c>
      <c r="R696" s="44">
        <v>0</v>
      </c>
      <c r="S696" s="44">
        <v>0</v>
      </c>
      <c r="T696" s="44">
        <v>0</v>
      </c>
      <c r="U696" s="44">
        <v>9.8699999999999992</v>
      </c>
      <c r="V696" s="44">
        <v>0</v>
      </c>
      <c r="W696" s="44">
        <v>0</v>
      </c>
      <c r="X696" s="44">
        <v>0</v>
      </c>
      <c r="Y696" s="44">
        <v>0</v>
      </c>
      <c r="Z696" s="44">
        <v>203.95</v>
      </c>
      <c r="AA696" s="44">
        <v>29.92</v>
      </c>
    </row>
    <row r="697" spans="1:27" ht="13.8" collapsed="1" x14ac:dyDescent="0.3">
      <c r="A697" s="98" t="s">
        <v>2954</v>
      </c>
      <c r="B697" s="28" t="str">
        <f>"17"&amp;"."&amp;$B$753&amp;"."&amp;$B$754</f>
        <v>17.02.2024</v>
      </c>
      <c r="C697" s="90" t="s">
        <v>76</v>
      </c>
      <c r="D697" s="91">
        <f>ROUND((D698)/1000,5)</f>
        <v>5.4280000000000002E-2</v>
      </c>
      <c r="E697" s="91">
        <f t="shared" ref="E697:AA697" si="393">ROUND((E698)/1000,5)</f>
        <v>6.3000000000000003E-4</v>
      </c>
      <c r="F697" s="91">
        <f t="shared" si="393"/>
        <v>0</v>
      </c>
      <c r="G697" s="91">
        <f t="shared" si="393"/>
        <v>0</v>
      </c>
      <c r="H697" s="91">
        <f t="shared" si="393"/>
        <v>0</v>
      </c>
      <c r="I697" s="91">
        <f t="shared" si="393"/>
        <v>0</v>
      </c>
      <c r="J697" s="91">
        <f t="shared" si="393"/>
        <v>0</v>
      </c>
      <c r="K697" s="91">
        <f t="shared" si="393"/>
        <v>0</v>
      </c>
      <c r="L697" s="91">
        <f t="shared" si="393"/>
        <v>0</v>
      </c>
      <c r="M697" s="91">
        <f t="shared" si="393"/>
        <v>0</v>
      </c>
      <c r="N697" s="91">
        <f t="shared" si="393"/>
        <v>0</v>
      </c>
      <c r="O697" s="91">
        <f t="shared" si="393"/>
        <v>0</v>
      </c>
      <c r="P697" s="91">
        <f t="shared" si="393"/>
        <v>0</v>
      </c>
      <c r="Q697" s="91">
        <f t="shared" si="393"/>
        <v>0</v>
      </c>
      <c r="R697" s="91">
        <f t="shared" si="393"/>
        <v>0</v>
      </c>
      <c r="S697" s="91">
        <f t="shared" si="393"/>
        <v>0</v>
      </c>
      <c r="T697" s="91">
        <f t="shared" si="393"/>
        <v>0</v>
      </c>
      <c r="U697" s="91">
        <f t="shared" si="393"/>
        <v>0</v>
      </c>
      <c r="V697" s="91">
        <f t="shared" si="393"/>
        <v>0</v>
      </c>
      <c r="W697" s="91">
        <f t="shared" si="393"/>
        <v>0</v>
      </c>
      <c r="X697" s="91">
        <f t="shared" si="393"/>
        <v>0</v>
      </c>
      <c r="Y697" s="91">
        <f t="shared" si="393"/>
        <v>0</v>
      </c>
      <c r="Z697" s="91">
        <f t="shared" si="393"/>
        <v>0</v>
      </c>
      <c r="AA697" s="91">
        <f t="shared" si="393"/>
        <v>4.0800000000000003E-3</v>
      </c>
    </row>
    <row r="698" spans="1:27" ht="12.75" hidden="1" customHeight="1" outlineLevel="1" x14ac:dyDescent="0.3">
      <c r="A698" s="99" t="s">
        <v>2955</v>
      </c>
      <c r="B698" s="63" t="s">
        <v>238</v>
      </c>
      <c r="C698" s="43" t="s">
        <v>79</v>
      </c>
      <c r="D698" s="44">
        <v>54.28</v>
      </c>
      <c r="E698" s="44">
        <v>0.63</v>
      </c>
      <c r="F698" s="44">
        <v>0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0</v>
      </c>
      <c r="Y698" s="44">
        <v>0</v>
      </c>
      <c r="Z698" s="44">
        <v>0</v>
      </c>
      <c r="AA698" s="44">
        <v>4.08</v>
      </c>
    </row>
    <row r="699" spans="1:27" ht="13.8" collapsed="1" x14ac:dyDescent="0.3">
      <c r="A699" s="98" t="s">
        <v>2956</v>
      </c>
      <c r="B699" s="28" t="str">
        <f>"18"&amp;"."&amp;$B$753&amp;"."&amp;$B$754</f>
        <v>18.02.2024</v>
      </c>
      <c r="C699" s="90" t="s">
        <v>76</v>
      </c>
      <c r="D699" s="91">
        <f>ROUND((D700)/1000,5)</f>
        <v>0</v>
      </c>
      <c r="E699" s="91">
        <f t="shared" ref="E699:AA699" si="394">ROUND((E700)/1000,5)</f>
        <v>0</v>
      </c>
      <c r="F699" s="91">
        <f t="shared" si="394"/>
        <v>0</v>
      </c>
      <c r="G699" s="91">
        <f t="shared" si="394"/>
        <v>0</v>
      </c>
      <c r="H699" s="91">
        <f t="shared" si="394"/>
        <v>0</v>
      </c>
      <c r="I699" s="91">
        <f t="shared" si="394"/>
        <v>0</v>
      </c>
      <c r="J699" s="91">
        <f t="shared" si="394"/>
        <v>0</v>
      </c>
      <c r="K699" s="91">
        <f t="shared" si="394"/>
        <v>0</v>
      </c>
      <c r="L699" s="91">
        <f t="shared" si="394"/>
        <v>0</v>
      </c>
      <c r="M699" s="91">
        <f t="shared" si="394"/>
        <v>0</v>
      </c>
      <c r="N699" s="91">
        <f t="shared" si="394"/>
        <v>0</v>
      </c>
      <c r="O699" s="91">
        <f t="shared" si="394"/>
        <v>0</v>
      </c>
      <c r="P699" s="91">
        <f t="shared" si="394"/>
        <v>0</v>
      </c>
      <c r="Q699" s="91">
        <f t="shared" si="394"/>
        <v>0</v>
      </c>
      <c r="R699" s="91">
        <f t="shared" si="394"/>
        <v>0</v>
      </c>
      <c r="S699" s="91">
        <f t="shared" si="394"/>
        <v>0</v>
      </c>
      <c r="T699" s="91">
        <f t="shared" si="394"/>
        <v>0</v>
      </c>
      <c r="U699" s="91">
        <f t="shared" si="394"/>
        <v>0</v>
      </c>
      <c r="V699" s="91">
        <f t="shared" si="394"/>
        <v>0</v>
      </c>
      <c r="W699" s="91">
        <f t="shared" si="394"/>
        <v>1.3429999999999999E-2</v>
      </c>
      <c r="X699" s="91">
        <f t="shared" si="394"/>
        <v>3.4000000000000002E-4</v>
      </c>
      <c r="Y699" s="91">
        <f t="shared" si="394"/>
        <v>6.6239999999999993E-2</v>
      </c>
      <c r="Z699" s="91">
        <f t="shared" si="394"/>
        <v>0</v>
      </c>
      <c r="AA699" s="91">
        <f t="shared" si="394"/>
        <v>0</v>
      </c>
    </row>
    <row r="700" spans="1:27" ht="12.75" hidden="1" customHeight="1" outlineLevel="1" x14ac:dyDescent="0.3">
      <c r="A700" s="99" t="s">
        <v>2957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0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0</v>
      </c>
      <c r="R700" s="44">
        <v>0</v>
      </c>
      <c r="S700" s="44">
        <v>0</v>
      </c>
      <c r="T700" s="44">
        <v>0</v>
      </c>
      <c r="U700" s="44">
        <v>0</v>
      </c>
      <c r="V700" s="44">
        <v>0</v>
      </c>
      <c r="W700" s="44">
        <v>13.43</v>
      </c>
      <c r="X700" s="44">
        <v>0.34</v>
      </c>
      <c r="Y700" s="44">
        <v>66.239999999999995</v>
      </c>
      <c r="Z700" s="44">
        <v>0</v>
      </c>
      <c r="AA700" s="44">
        <v>0</v>
      </c>
    </row>
    <row r="701" spans="1:27" ht="13.8" collapsed="1" x14ac:dyDescent="0.3">
      <c r="A701" s="98" t="s">
        <v>2958</v>
      </c>
      <c r="B701" s="28" t="str">
        <f>"19"&amp;"."&amp;$B$753&amp;"."&amp;$B$754</f>
        <v>19.02.2024</v>
      </c>
      <c r="C701" s="90" t="s">
        <v>76</v>
      </c>
      <c r="D701" s="91">
        <f>ROUND((D702)/1000,5)</f>
        <v>2.4E-2</v>
      </c>
      <c r="E701" s="91">
        <f t="shared" ref="E701:AA701" si="395">ROUND((E702)/1000,5)</f>
        <v>1.899E-2</v>
      </c>
      <c r="F701" s="91">
        <f t="shared" si="395"/>
        <v>0</v>
      </c>
      <c r="G701" s="91">
        <f t="shared" si="395"/>
        <v>0</v>
      </c>
      <c r="H701" s="91">
        <f t="shared" si="395"/>
        <v>0</v>
      </c>
      <c r="I701" s="91">
        <f t="shared" si="395"/>
        <v>0</v>
      </c>
      <c r="J701" s="91">
        <f t="shared" si="395"/>
        <v>0</v>
      </c>
      <c r="K701" s="91">
        <f t="shared" si="395"/>
        <v>0</v>
      </c>
      <c r="L701" s="91">
        <f t="shared" si="395"/>
        <v>0</v>
      </c>
      <c r="M701" s="91">
        <f t="shared" si="395"/>
        <v>5.0479999999999997E-2</v>
      </c>
      <c r="N701" s="91">
        <f t="shared" si="395"/>
        <v>8.7899999999999992E-3</v>
      </c>
      <c r="O701" s="91">
        <f t="shared" si="395"/>
        <v>2.0000000000000002E-5</v>
      </c>
      <c r="P701" s="91">
        <f t="shared" si="395"/>
        <v>0</v>
      </c>
      <c r="Q701" s="91">
        <f t="shared" si="395"/>
        <v>2.2300000000000002E-3</v>
      </c>
      <c r="R701" s="91">
        <f t="shared" si="395"/>
        <v>5.5999999999999995E-4</v>
      </c>
      <c r="S701" s="91">
        <f t="shared" si="395"/>
        <v>0.14662</v>
      </c>
      <c r="T701" s="91">
        <f t="shared" si="395"/>
        <v>5.135E-2</v>
      </c>
      <c r="U701" s="91">
        <f t="shared" si="395"/>
        <v>2.1829999999999999E-2</v>
      </c>
      <c r="V701" s="91">
        <f t="shared" si="395"/>
        <v>2.409E-2</v>
      </c>
      <c r="W701" s="91">
        <f t="shared" si="395"/>
        <v>0.13463</v>
      </c>
      <c r="X701" s="91">
        <f t="shared" si="395"/>
        <v>0.12631999999999999</v>
      </c>
      <c r="Y701" s="91">
        <f t="shared" si="395"/>
        <v>0.11762</v>
      </c>
      <c r="Z701" s="91">
        <f t="shared" si="395"/>
        <v>0.16597000000000001</v>
      </c>
      <c r="AA701" s="91">
        <f t="shared" si="395"/>
        <v>0.16364000000000001</v>
      </c>
    </row>
    <row r="702" spans="1:27" ht="12.75" hidden="1" customHeight="1" outlineLevel="1" x14ac:dyDescent="0.3">
      <c r="A702" s="99" t="s">
        <v>2959</v>
      </c>
      <c r="B702" s="63" t="s">
        <v>238</v>
      </c>
      <c r="C702" s="43" t="s">
        <v>79</v>
      </c>
      <c r="D702" s="44">
        <v>24</v>
      </c>
      <c r="E702" s="44">
        <v>18.989999999999998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50.48</v>
      </c>
      <c r="N702" s="44">
        <v>8.7899999999999991</v>
      </c>
      <c r="O702" s="44">
        <v>0.02</v>
      </c>
      <c r="P702" s="44">
        <v>0</v>
      </c>
      <c r="Q702" s="44">
        <v>2.23</v>
      </c>
      <c r="R702" s="44">
        <v>0.56000000000000005</v>
      </c>
      <c r="S702" s="44">
        <v>146.62</v>
      </c>
      <c r="T702" s="44">
        <v>51.35</v>
      </c>
      <c r="U702" s="44">
        <v>21.83</v>
      </c>
      <c r="V702" s="44">
        <v>24.09</v>
      </c>
      <c r="W702" s="44">
        <v>134.63</v>
      </c>
      <c r="X702" s="44">
        <v>126.32</v>
      </c>
      <c r="Y702" s="44">
        <v>117.62</v>
      </c>
      <c r="Z702" s="44">
        <v>165.97</v>
      </c>
      <c r="AA702" s="44">
        <v>163.63999999999999</v>
      </c>
    </row>
    <row r="703" spans="1:27" ht="13.8" collapsed="1" x14ac:dyDescent="0.3">
      <c r="A703" s="98" t="s">
        <v>2960</v>
      </c>
      <c r="B703" s="28" t="str">
        <f>"20"&amp;"."&amp;$B$753&amp;"."&amp;$B$754</f>
        <v>20.02.2024</v>
      </c>
      <c r="C703" s="90" t="s">
        <v>76</v>
      </c>
      <c r="D703" s="91">
        <f>ROUND((D704)/1000,5)</f>
        <v>0.15204000000000001</v>
      </c>
      <c r="E703" s="91">
        <f t="shared" ref="E703:AA703" si="396">ROUND((E704)/1000,5)</f>
        <v>9.9180000000000004E-2</v>
      </c>
      <c r="F703" s="91">
        <f t="shared" si="396"/>
        <v>7.4630000000000002E-2</v>
      </c>
      <c r="G703" s="91">
        <f t="shared" si="396"/>
        <v>0</v>
      </c>
      <c r="H703" s="91">
        <f t="shared" si="396"/>
        <v>0</v>
      </c>
      <c r="I703" s="91">
        <f t="shared" si="396"/>
        <v>0</v>
      </c>
      <c r="J703" s="91">
        <f t="shared" si="396"/>
        <v>0</v>
      </c>
      <c r="K703" s="91">
        <f t="shared" si="396"/>
        <v>0</v>
      </c>
      <c r="L703" s="91">
        <f t="shared" si="396"/>
        <v>0</v>
      </c>
      <c r="M703" s="91">
        <f t="shared" si="396"/>
        <v>2.4299999999999999E-3</v>
      </c>
      <c r="N703" s="91">
        <f t="shared" si="396"/>
        <v>4.5670000000000002E-2</v>
      </c>
      <c r="O703" s="91">
        <f t="shared" si="396"/>
        <v>1.093E-2</v>
      </c>
      <c r="P703" s="91">
        <f t="shared" si="396"/>
        <v>3.4450000000000001E-2</v>
      </c>
      <c r="Q703" s="91">
        <f t="shared" si="396"/>
        <v>3.1710000000000002E-2</v>
      </c>
      <c r="R703" s="91">
        <f t="shared" si="396"/>
        <v>5.2510000000000001E-2</v>
      </c>
      <c r="S703" s="91">
        <f t="shared" si="396"/>
        <v>7.0279999999999995E-2</v>
      </c>
      <c r="T703" s="91">
        <f t="shared" si="396"/>
        <v>4.7879999999999999E-2</v>
      </c>
      <c r="U703" s="91">
        <f t="shared" si="396"/>
        <v>2.5139999999999999E-2</v>
      </c>
      <c r="V703" s="91">
        <f t="shared" si="396"/>
        <v>7.6700000000000004E-2</v>
      </c>
      <c r="W703" s="91">
        <f t="shared" si="396"/>
        <v>0.18804000000000001</v>
      </c>
      <c r="X703" s="91">
        <f t="shared" si="396"/>
        <v>0.25912000000000002</v>
      </c>
      <c r="Y703" s="91">
        <f t="shared" si="396"/>
        <v>0.28889999999999999</v>
      </c>
      <c r="Z703" s="91">
        <f t="shared" si="396"/>
        <v>0.42547000000000001</v>
      </c>
      <c r="AA703" s="91">
        <f t="shared" si="396"/>
        <v>0.32071</v>
      </c>
    </row>
    <row r="704" spans="1:27" ht="12.75" hidden="1" customHeight="1" outlineLevel="1" x14ac:dyDescent="0.3">
      <c r="A704" s="99" t="s">
        <v>2961</v>
      </c>
      <c r="B704" s="63" t="s">
        <v>238</v>
      </c>
      <c r="C704" s="43" t="s">
        <v>79</v>
      </c>
      <c r="D704" s="44">
        <v>152.04</v>
      </c>
      <c r="E704" s="44">
        <v>99.18</v>
      </c>
      <c r="F704" s="44">
        <v>74.63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2.4300000000000002</v>
      </c>
      <c r="N704" s="44">
        <v>45.67</v>
      </c>
      <c r="O704" s="44">
        <v>10.93</v>
      </c>
      <c r="P704" s="44">
        <v>34.450000000000003</v>
      </c>
      <c r="Q704" s="44">
        <v>31.71</v>
      </c>
      <c r="R704" s="44">
        <v>52.51</v>
      </c>
      <c r="S704" s="44">
        <v>70.28</v>
      </c>
      <c r="T704" s="44">
        <v>47.88</v>
      </c>
      <c r="U704" s="44">
        <v>25.14</v>
      </c>
      <c r="V704" s="44">
        <v>76.7</v>
      </c>
      <c r="W704" s="44">
        <v>188.04</v>
      </c>
      <c r="X704" s="44">
        <v>259.12</v>
      </c>
      <c r="Y704" s="44">
        <v>288.89999999999998</v>
      </c>
      <c r="Z704" s="44">
        <v>425.47</v>
      </c>
      <c r="AA704" s="44">
        <v>320.70999999999998</v>
      </c>
    </row>
    <row r="705" spans="1:27" ht="13.8" collapsed="1" x14ac:dyDescent="0.3">
      <c r="A705" s="98" t="s">
        <v>2962</v>
      </c>
      <c r="B705" s="28" t="str">
        <f>"21"&amp;"."&amp;$B$753&amp;"."&amp;$B$754</f>
        <v>21.02.2024</v>
      </c>
      <c r="C705" s="90" t="s">
        <v>76</v>
      </c>
      <c r="D705" s="91">
        <f>ROUND((D706)/1000,5)</f>
        <v>3.6769999999999997E-2</v>
      </c>
      <c r="E705" s="91">
        <f t="shared" ref="E705:AA705" si="397">ROUND((E706)/1000,5)</f>
        <v>6.3380000000000006E-2</v>
      </c>
      <c r="F705" s="91">
        <f t="shared" si="397"/>
        <v>2.5690000000000001E-2</v>
      </c>
      <c r="G705" s="91">
        <f t="shared" si="397"/>
        <v>0</v>
      </c>
      <c r="H705" s="91">
        <f t="shared" si="397"/>
        <v>0</v>
      </c>
      <c r="I705" s="91">
        <f t="shared" si="397"/>
        <v>0</v>
      </c>
      <c r="J705" s="91">
        <f t="shared" si="397"/>
        <v>0</v>
      </c>
      <c r="K705" s="91">
        <f t="shared" si="397"/>
        <v>0</v>
      </c>
      <c r="L705" s="91">
        <f t="shared" si="397"/>
        <v>0</v>
      </c>
      <c r="M705" s="91">
        <f t="shared" si="397"/>
        <v>0</v>
      </c>
      <c r="N705" s="91">
        <f t="shared" si="397"/>
        <v>0</v>
      </c>
      <c r="O705" s="91">
        <f t="shared" si="397"/>
        <v>0</v>
      </c>
      <c r="P705" s="91">
        <f t="shared" si="397"/>
        <v>0</v>
      </c>
      <c r="Q705" s="91">
        <f t="shared" si="397"/>
        <v>3.4000000000000002E-4</v>
      </c>
      <c r="R705" s="91">
        <f t="shared" si="397"/>
        <v>0</v>
      </c>
      <c r="S705" s="91">
        <f t="shared" si="397"/>
        <v>0</v>
      </c>
      <c r="T705" s="91">
        <f t="shared" si="397"/>
        <v>0</v>
      </c>
      <c r="U705" s="91">
        <f t="shared" si="397"/>
        <v>0</v>
      </c>
      <c r="V705" s="91">
        <f t="shared" si="397"/>
        <v>0</v>
      </c>
      <c r="W705" s="91">
        <f t="shared" si="397"/>
        <v>2.0070000000000001E-2</v>
      </c>
      <c r="X705" s="91">
        <f t="shared" si="397"/>
        <v>0.11391</v>
      </c>
      <c r="Y705" s="91">
        <f t="shared" si="397"/>
        <v>8.8419999999999999E-2</v>
      </c>
      <c r="Z705" s="91">
        <f t="shared" si="397"/>
        <v>7.4200000000000004E-3</v>
      </c>
      <c r="AA705" s="91">
        <f t="shared" si="397"/>
        <v>5.9970000000000002E-2</v>
      </c>
    </row>
    <row r="706" spans="1:27" ht="12.75" hidden="1" customHeight="1" outlineLevel="1" x14ac:dyDescent="0.3">
      <c r="A706" s="99" t="s">
        <v>2963</v>
      </c>
      <c r="B706" s="63" t="s">
        <v>238</v>
      </c>
      <c r="C706" s="43" t="s">
        <v>79</v>
      </c>
      <c r="D706" s="44">
        <v>36.770000000000003</v>
      </c>
      <c r="E706" s="44">
        <v>63.38</v>
      </c>
      <c r="F706" s="44">
        <v>25.69</v>
      </c>
      <c r="G706" s="44">
        <v>0</v>
      </c>
      <c r="H706" s="44">
        <v>0</v>
      </c>
      <c r="I706" s="44">
        <v>0</v>
      </c>
      <c r="J706" s="44">
        <v>0</v>
      </c>
      <c r="K706" s="44">
        <v>0</v>
      </c>
      <c r="L706" s="44">
        <v>0</v>
      </c>
      <c r="M706" s="44">
        <v>0</v>
      </c>
      <c r="N706" s="44">
        <v>0</v>
      </c>
      <c r="O706" s="44">
        <v>0</v>
      </c>
      <c r="P706" s="44">
        <v>0</v>
      </c>
      <c r="Q706" s="44">
        <v>0.34</v>
      </c>
      <c r="R706" s="44">
        <v>0</v>
      </c>
      <c r="S706" s="44">
        <v>0</v>
      </c>
      <c r="T706" s="44">
        <v>0</v>
      </c>
      <c r="U706" s="44">
        <v>0</v>
      </c>
      <c r="V706" s="44">
        <v>0</v>
      </c>
      <c r="W706" s="44">
        <v>20.07</v>
      </c>
      <c r="X706" s="44">
        <v>113.91</v>
      </c>
      <c r="Y706" s="44">
        <v>88.42</v>
      </c>
      <c r="Z706" s="44">
        <v>7.42</v>
      </c>
      <c r="AA706" s="44">
        <v>59.97</v>
      </c>
    </row>
    <row r="707" spans="1:27" ht="13.8" collapsed="1" x14ac:dyDescent="0.3">
      <c r="A707" s="98" t="s">
        <v>2964</v>
      </c>
      <c r="B707" s="28" t="str">
        <f>"22"&amp;"."&amp;$B$753&amp;"."&amp;$B$754</f>
        <v>22.02.2024</v>
      </c>
      <c r="C707" s="90" t="s">
        <v>76</v>
      </c>
      <c r="D707" s="91">
        <f>ROUND((D708)/1000,5)</f>
        <v>3.5000000000000003E-2</v>
      </c>
      <c r="E707" s="91">
        <f t="shared" ref="E707:AA707" si="398">ROUND((E708)/1000,5)</f>
        <v>4.9610000000000001E-2</v>
      </c>
      <c r="F707" s="91">
        <f t="shared" si="398"/>
        <v>0</v>
      </c>
      <c r="G707" s="91">
        <f t="shared" si="398"/>
        <v>0</v>
      </c>
      <c r="H707" s="91">
        <f t="shared" si="398"/>
        <v>0</v>
      </c>
      <c r="I707" s="91">
        <f t="shared" si="398"/>
        <v>0</v>
      </c>
      <c r="J707" s="91">
        <f t="shared" si="398"/>
        <v>0</v>
      </c>
      <c r="K707" s="91">
        <f t="shared" si="398"/>
        <v>0</v>
      </c>
      <c r="L707" s="91">
        <f t="shared" si="398"/>
        <v>0</v>
      </c>
      <c r="M707" s="91">
        <f t="shared" si="398"/>
        <v>0</v>
      </c>
      <c r="N707" s="91">
        <f t="shared" si="398"/>
        <v>0</v>
      </c>
      <c r="O707" s="91">
        <f t="shared" si="398"/>
        <v>0</v>
      </c>
      <c r="P707" s="91">
        <f t="shared" si="398"/>
        <v>0</v>
      </c>
      <c r="Q707" s="91">
        <f t="shared" si="398"/>
        <v>7.7799999999999996E-3</v>
      </c>
      <c r="R707" s="91">
        <f t="shared" si="398"/>
        <v>0</v>
      </c>
      <c r="S707" s="91">
        <f t="shared" si="398"/>
        <v>0</v>
      </c>
      <c r="T707" s="91">
        <f t="shared" si="398"/>
        <v>1.8000000000000001E-4</v>
      </c>
      <c r="U707" s="91">
        <f t="shared" si="398"/>
        <v>0</v>
      </c>
      <c r="V707" s="91">
        <f t="shared" si="398"/>
        <v>0</v>
      </c>
      <c r="W707" s="91">
        <f t="shared" si="398"/>
        <v>8.8650000000000007E-2</v>
      </c>
      <c r="X707" s="91">
        <f t="shared" si="398"/>
        <v>0.12772</v>
      </c>
      <c r="Y707" s="91">
        <f t="shared" si="398"/>
        <v>0.22056000000000001</v>
      </c>
      <c r="Z707" s="91">
        <f t="shared" si="398"/>
        <v>0.23036999999999999</v>
      </c>
      <c r="AA707" s="91">
        <f t="shared" si="398"/>
        <v>0.22137999999999999</v>
      </c>
    </row>
    <row r="708" spans="1:27" ht="12.75" hidden="1" customHeight="1" outlineLevel="1" x14ac:dyDescent="0.3">
      <c r="A708" s="99" t="s">
        <v>2965</v>
      </c>
      <c r="B708" s="63" t="s">
        <v>238</v>
      </c>
      <c r="C708" s="43" t="s">
        <v>79</v>
      </c>
      <c r="D708" s="44">
        <v>35</v>
      </c>
      <c r="E708" s="44">
        <v>49.61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</v>
      </c>
      <c r="O708" s="44">
        <v>0</v>
      </c>
      <c r="P708" s="44">
        <v>0</v>
      </c>
      <c r="Q708" s="44">
        <v>7.78</v>
      </c>
      <c r="R708" s="44">
        <v>0</v>
      </c>
      <c r="S708" s="44">
        <v>0</v>
      </c>
      <c r="T708" s="44">
        <v>0.18</v>
      </c>
      <c r="U708" s="44">
        <v>0</v>
      </c>
      <c r="V708" s="44">
        <v>0</v>
      </c>
      <c r="W708" s="44">
        <v>88.65</v>
      </c>
      <c r="X708" s="44">
        <v>127.72</v>
      </c>
      <c r="Y708" s="44">
        <v>220.56</v>
      </c>
      <c r="Z708" s="44">
        <v>230.37</v>
      </c>
      <c r="AA708" s="44">
        <v>221.38</v>
      </c>
    </row>
    <row r="709" spans="1:27" ht="13.8" collapsed="1" x14ac:dyDescent="0.3">
      <c r="A709" s="98" t="s">
        <v>2966</v>
      </c>
      <c r="B709" s="28" t="str">
        <f>"23"&amp;"."&amp;$B$753&amp;"."&amp;$B$754</f>
        <v>23.02.2024</v>
      </c>
      <c r="C709" s="90" t="s">
        <v>76</v>
      </c>
      <c r="D709" s="91">
        <f>ROUND((D710)/1000,5)</f>
        <v>3.2719999999999999E-2</v>
      </c>
      <c r="E709" s="91">
        <f t="shared" ref="E709:AA709" si="399">ROUND((E710)/1000,5)</f>
        <v>3.644E-2</v>
      </c>
      <c r="F709" s="91">
        <f t="shared" si="399"/>
        <v>7.0899999999999999E-3</v>
      </c>
      <c r="G709" s="91">
        <f t="shared" si="399"/>
        <v>0</v>
      </c>
      <c r="H709" s="91">
        <f t="shared" si="399"/>
        <v>0</v>
      </c>
      <c r="I709" s="91">
        <f t="shared" si="399"/>
        <v>0</v>
      </c>
      <c r="J709" s="91">
        <f t="shared" si="399"/>
        <v>0</v>
      </c>
      <c r="K709" s="91">
        <f t="shared" si="399"/>
        <v>0</v>
      </c>
      <c r="L709" s="91">
        <f t="shared" si="399"/>
        <v>0</v>
      </c>
      <c r="M709" s="91">
        <f t="shared" si="399"/>
        <v>0</v>
      </c>
      <c r="N709" s="91">
        <f t="shared" si="399"/>
        <v>0</v>
      </c>
      <c r="O709" s="91">
        <f t="shared" si="399"/>
        <v>0</v>
      </c>
      <c r="P709" s="91">
        <f t="shared" si="399"/>
        <v>0</v>
      </c>
      <c r="Q709" s="91">
        <f t="shared" si="399"/>
        <v>0</v>
      </c>
      <c r="R709" s="91">
        <f t="shared" si="399"/>
        <v>0</v>
      </c>
      <c r="S709" s="91">
        <f t="shared" si="399"/>
        <v>0</v>
      </c>
      <c r="T709" s="91">
        <f t="shared" si="399"/>
        <v>0</v>
      </c>
      <c r="U709" s="91">
        <f t="shared" si="399"/>
        <v>0</v>
      </c>
      <c r="V709" s="91">
        <f t="shared" si="399"/>
        <v>0</v>
      </c>
      <c r="W709" s="91">
        <f t="shared" si="399"/>
        <v>6.9080000000000003E-2</v>
      </c>
      <c r="X709" s="91">
        <f t="shared" si="399"/>
        <v>0.13786999999999999</v>
      </c>
      <c r="Y709" s="91">
        <f t="shared" si="399"/>
        <v>0.27013999999999999</v>
      </c>
      <c r="Z709" s="91">
        <f t="shared" si="399"/>
        <v>0.39435999999999999</v>
      </c>
      <c r="AA709" s="91">
        <f t="shared" si="399"/>
        <v>0.29248000000000002</v>
      </c>
    </row>
    <row r="710" spans="1:27" ht="12.75" hidden="1" customHeight="1" outlineLevel="1" x14ac:dyDescent="0.3">
      <c r="A710" s="99" t="s">
        <v>2967</v>
      </c>
      <c r="B710" s="63" t="s">
        <v>238</v>
      </c>
      <c r="C710" s="43" t="s">
        <v>79</v>
      </c>
      <c r="D710" s="44">
        <v>32.72</v>
      </c>
      <c r="E710" s="44">
        <v>36.44</v>
      </c>
      <c r="F710" s="44">
        <v>7.09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69.08</v>
      </c>
      <c r="X710" s="44">
        <v>137.87</v>
      </c>
      <c r="Y710" s="44">
        <v>270.14</v>
      </c>
      <c r="Z710" s="44">
        <v>394.36</v>
      </c>
      <c r="AA710" s="44">
        <v>292.48</v>
      </c>
    </row>
    <row r="711" spans="1:27" ht="13.8" collapsed="1" x14ac:dyDescent="0.3">
      <c r="A711" s="98" t="s">
        <v>2968</v>
      </c>
      <c r="B711" s="28" t="str">
        <f>"24"&amp;"."&amp;$B$753&amp;"."&amp;$B$754</f>
        <v>24.02.2024</v>
      </c>
      <c r="C711" s="90" t="s">
        <v>76</v>
      </c>
      <c r="D711" s="91">
        <f>ROUND((D712)/1000,5)</f>
        <v>9.8659999999999998E-2</v>
      </c>
      <c r="E711" s="91">
        <f t="shared" ref="E711:AA711" si="400">ROUND((E712)/1000,5)</f>
        <v>0</v>
      </c>
      <c r="F711" s="91">
        <f t="shared" si="400"/>
        <v>8.7040000000000006E-2</v>
      </c>
      <c r="G711" s="91">
        <f t="shared" si="400"/>
        <v>3.6819999999999999E-2</v>
      </c>
      <c r="H711" s="91">
        <f t="shared" si="400"/>
        <v>3.5000000000000003E-2</v>
      </c>
      <c r="I711" s="91">
        <f t="shared" si="400"/>
        <v>0</v>
      </c>
      <c r="J711" s="91">
        <f t="shared" si="400"/>
        <v>0</v>
      </c>
      <c r="K711" s="91">
        <f t="shared" si="400"/>
        <v>3.6000000000000002E-4</v>
      </c>
      <c r="L711" s="91">
        <f t="shared" si="400"/>
        <v>2.9E-4</v>
      </c>
      <c r="M711" s="91">
        <f t="shared" si="400"/>
        <v>1.8339999999999999E-2</v>
      </c>
      <c r="N711" s="91">
        <f t="shared" si="400"/>
        <v>3.9050000000000001E-2</v>
      </c>
      <c r="O711" s="91">
        <f t="shared" si="400"/>
        <v>3.8580000000000003E-2</v>
      </c>
      <c r="P711" s="91">
        <f t="shared" si="400"/>
        <v>5.4670000000000003E-2</v>
      </c>
      <c r="Q711" s="91">
        <f t="shared" si="400"/>
        <v>5.0090000000000003E-2</v>
      </c>
      <c r="R711" s="91">
        <f t="shared" si="400"/>
        <v>5.323E-2</v>
      </c>
      <c r="S711" s="91">
        <f t="shared" si="400"/>
        <v>7.5950000000000004E-2</v>
      </c>
      <c r="T711" s="91">
        <f t="shared" si="400"/>
        <v>4.1880000000000001E-2</v>
      </c>
      <c r="U711" s="91">
        <f t="shared" si="400"/>
        <v>0</v>
      </c>
      <c r="V711" s="91">
        <f t="shared" si="400"/>
        <v>1.9040000000000001E-2</v>
      </c>
      <c r="W711" s="91">
        <f t="shared" si="400"/>
        <v>0.12828999999999999</v>
      </c>
      <c r="X711" s="91">
        <f t="shared" si="400"/>
        <v>0.27718999999999999</v>
      </c>
      <c r="Y711" s="91">
        <f t="shared" si="400"/>
        <v>0.38845000000000002</v>
      </c>
      <c r="Z711" s="91">
        <f t="shared" si="400"/>
        <v>0.38451999999999997</v>
      </c>
      <c r="AA711" s="91">
        <f t="shared" si="400"/>
        <v>0.38838</v>
      </c>
    </row>
    <row r="712" spans="1:27" ht="12.75" hidden="1" customHeight="1" outlineLevel="1" x14ac:dyDescent="0.3">
      <c r="A712" s="99" t="s">
        <v>2969</v>
      </c>
      <c r="B712" s="63" t="s">
        <v>238</v>
      </c>
      <c r="C712" s="43" t="s">
        <v>79</v>
      </c>
      <c r="D712" s="44">
        <v>98.66</v>
      </c>
      <c r="E712" s="44">
        <v>0</v>
      </c>
      <c r="F712" s="44">
        <v>87.04</v>
      </c>
      <c r="G712" s="44">
        <v>36.82</v>
      </c>
      <c r="H712" s="44">
        <v>35</v>
      </c>
      <c r="I712" s="44">
        <v>0</v>
      </c>
      <c r="J712" s="44">
        <v>0</v>
      </c>
      <c r="K712" s="44">
        <v>0.36</v>
      </c>
      <c r="L712" s="44">
        <v>0.28999999999999998</v>
      </c>
      <c r="M712" s="44">
        <v>18.34</v>
      </c>
      <c r="N712" s="44">
        <v>39.049999999999997</v>
      </c>
      <c r="O712" s="44">
        <v>38.58</v>
      </c>
      <c r="P712" s="44">
        <v>54.67</v>
      </c>
      <c r="Q712" s="44">
        <v>50.09</v>
      </c>
      <c r="R712" s="44">
        <v>53.23</v>
      </c>
      <c r="S712" s="44">
        <v>75.95</v>
      </c>
      <c r="T712" s="44">
        <v>41.88</v>
      </c>
      <c r="U712" s="44">
        <v>0</v>
      </c>
      <c r="V712" s="44">
        <v>19.04</v>
      </c>
      <c r="W712" s="44">
        <v>128.29</v>
      </c>
      <c r="X712" s="44">
        <v>277.19</v>
      </c>
      <c r="Y712" s="44">
        <v>388.45</v>
      </c>
      <c r="Z712" s="44">
        <v>384.52</v>
      </c>
      <c r="AA712" s="44">
        <v>388.38</v>
      </c>
    </row>
    <row r="713" spans="1:27" ht="13.8" collapsed="1" x14ac:dyDescent="0.3">
      <c r="A713" s="98" t="s">
        <v>2970</v>
      </c>
      <c r="B713" s="28" t="str">
        <f>"25"&amp;"."&amp;$B$753&amp;"."&amp;$B$754</f>
        <v>25.02.2024</v>
      </c>
      <c r="C713" s="90" t="s">
        <v>76</v>
      </c>
      <c r="D713" s="91">
        <f>ROUND((D714)/1000,5)</f>
        <v>0.15396000000000001</v>
      </c>
      <c r="E713" s="91">
        <f t="shared" ref="E713:AA713" si="401">ROUND((E714)/1000,5)</f>
        <v>0.13780999999999999</v>
      </c>
      <c r="F713" s="91">
        <f t="shared" si="401"/>
        <v>3.3399999999999999E-2</v>
      </c>
      <c r="G713" s="91">
        <f t="shared" si="401"/>
        <v>0</v>
      </c>
      <c r="H713" s="91">
        <f t="shared" si="401"/>
        <v>0</v>
      </c>
      <c r="I713" s="91">
        <f t="shared" si="401"/>
        <v>0</v>
      </c>
      <c r="J713" s="91">
        <f t="shared" si="401"/>
        <v>0</v>
      </c>
      <c r="K713" s="91">
        <f t="shared" si="401"/>
        <v>0</v>
      </c>
      <c r="L713" s="91">
        <f t="shared" si="401"/>
        <v>0</v>
      </c>
      <c r="M713" s="91">
        <f t="shared" si="401"/>
        <v>0</v>
      </c>
      <c r="N713" s="91">
        <f t="shared" si="401"/>
        <v>1.34E-3</v>
      </c>
      <c r="O713" s="91">
        <f t="shared" si="401"/>
        <v>4.4519999999999997E-2</v>
      </c>
      <c r="P713" s="91">
        <f t="shared" si="401"/>
        <v>4.283E-2</v>
      </c>
      <c r="Q713" s="91">
        <f t="shared" si="401"/>
        <v>0.1072</v>
      </c>
      <c r="R713" s="91">
        <f t="shared" si="401"/>
        <v>8.7340000000000001E-2</v>
      </c>
      <c r="S713" s="91">
        <f t="shared" si="401"/>
        <v>8.5430000000000006E-2</v>
      </c>
      <c r="T713" s="91">
        <f t="shared" si="401"/>
        <v>5.7020000000000001E-2</v>
      </c>
      <c r="U713" s="91">
        <f t="shared" si="401"/>
        <v>0</v>
      </c>
      <c r="V713" s="91">
        <f t="shared" si="401"/>
        <v>1.8370000000000001E-2</v>
      </c>
      <c r="W713" s="91">
        <f t="shared" si="401"/>
        <v>0.14091000000000001</v>
      </c>
      <c r="X713" s="91">
        <f t="shared" si="401"/>
        <v>0.12981999999999999</v>
      </c>
      <c r="Y713" s="91">
        <f t="shared" si="401"/>
        <v>0.31531999999999999</v>
      </c>
      <c r="Z713" s="91">
        <f t="shared" si="401"/>
        <v>0.14743000000000001</v>
      </c>
      <c r="AA713" s="91">
        <f t="shared" si="401"/>
        <v>0.26740999999999998</v>
      </c>
    </row>
    <row r="714" spans="1:27" ht="12.75" hidden="1" customHeight="1" outlineLevel="1" x14ac:dyDescent="0.3">
      <c r="A714" s="99" t="s">
        <v>2971</v>
      </c>
      <c r="B714" s="63" t="s">
        <v>238</v>
      </c>
      <c r="C714" s="43" t="s">
        <v>79</v>
      </c>
      <c r="D714" s="44">
        <v>153.96</v>
      </c>
      <c r="E714" s="44">
        <v>137.81</v>
      </c>
      <c r="F714" s="44">
        <v>33.4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1.34</v>
      </c>
      <c r="O714" s="44">
        <v>44.52</v>
      </c>
      <c r="P714" s="44">
        <v>42.83</v>
      </c>
      <c r="Q714" s="44">
        <v>107.2</v>
      </c>
      <c r="R714" s="44">
        <v>87.34</v>
      </c>
      <c r="S714" s="44">
        <v>85.43</v>
      </c>
      <c r="T714" s="44">
        <v>57.02</v>
      </c>
      <c r="U714" s="44">
        <v>0</v>
      </c>
      <c r="V714" s="44">
        <v>18.37</v>
      </c>
      <c r="W714" s="44">
        <v>140.91</v>
      </c>
      <c r="X714" s="44">
        <v>129.82</v>
      </c>
      <c r="Y714" s="44">
        <v>315.32</v>
      </c>
      <c r="Z714" s="44">
        <v>147.43</v>
      </c>
      <c r="AA714" s="44">
        <v>267.41000000000003</v>
      </c>
    </row>
    <row r="715" spans="1:27" ht="13.8" collapsed="1" x14ac:dyDescent="0.3">
      <c r="A715" s="98" t="s">
        <v>2972</v>
      </c>
      <c r="B715" s="28" t="str">
        <f>"26"&amp;"."&amp;$B$753&amp;"."&amp;$B$754</f>
        <v>26.02.2024</v>
      </c>
      <c r="C715" s="90" t="s">
        <v>76</v>
      </c>
      <c r="D715" s="91">
        <f>ROUND((D716)/1000,5)</f>
        <v>0.18027000000000001</v>
      </c>
      <c r="E715" s="91">
        <f t="shared" ref="E715:AA715" si="402">ROUND((E716)/1000,5)</f>
        <v>8.2900000000000001E-2</v>
      </c>
      <c r="F715" s="91">
        <f t="shared" si="402"/>
        <v>4.3200000000000002E-2</v>
      </c>
      <c r="G715" s="91">
        <f t="shared" si="402"/>
        <v>5.058E-2</v>
      </c>
      <c r="H715" s="91">
        <f t="shared" si="402"/>
        <v>0</v>
      </c>
      <c r="I715" s="91">
        <f t="shared" si="402"/>
        <v>0</v>
      </c>
      <c r="J715" s="91">
        <f t="shared" si="402"/>
        <v>0</v>
      </c>
      <c r="K715" s="91">
        <f t="shared" si="402"/>
        <v>0</v>
      </c>
      <c r="L715" s="91">
        <f t="shared" si="402"/>
        <v>0</v>
      </c>
      <c r="M715" s="91">
        <f t="shared" si="402"/>
        <v>0</v>
      </c>
      <c r="N715" s="91">
        <f t="shared" si="402"/>
        <v>0</v>
      </c>
      <c r="O715" s="91">
        <f t="shared" si="402"/>
        <v>1E-3</v>
      </c>
      <c r="P715" s="91">
        <f t="shared" si="402"/>
        <v>0</v>
      </c>
      <c r="Q715" s="91">
        <f t="shared" si="402"/>
        <v>0</v>
      </c>
      <c r="R715" s="91">
        <f t="shared" si="402"/>
        <v>0</v>
      </c>
      <c r="S715" s="91">
        <f t="shared" si="402"/>
        <v>0</v>
      </c>
      <c r="T715" s="91">
        <f t="shared" si="402"/>
        <v>0</v>
      </c>
      <c r="U715" s="91">
        <f t="shared" si="402"/>
        <v>0</v>
      </c>
      <c r="V715" s="91">
        <f t="shared" si="402"/>
        <v>0</v>
      </c>
      <c r="W715" s="91">
        <f t="shared" si="402"/>
        <v>0</v>
      </c>
      <c r="X715" s="91">
        <f t="shared" si="402"/>
        <v>0</v>
      </c>
      <c r="Y715" s="91">
        <f t="shared" si="402"/>
        <v>0</v>
      </c>
      <c r="Z715" s="91">
        <f t="shared" si="402"/>
        <v>7.7499999999999999E-2</v>
      </c>
      <c r="AA715" s="91">
        <f t="shared" si="402"/>
        <v>0.14016000000000001</v>
      </c>
    </row>
    <row r="716" spans="1:27" ht="12.75" hidden="1" customHeight="1" outlineLevel="1" x14ac:dyDescent="0.3">
      <c r="A716" s="99" t="s">
        <v>2973</v>
      </c>
      <c r="B716" s="63" t="s">
        <v>238</v>
      </c>
      <c r="C716" s="43" t="s">
        <v>79</v>
      </c>
      <c r="D716" s="44">
        <v>180.27</v>
      </c>
      <c r="E716" s="44">
        <v>82.9</v>
      </c>
      <c r="F716" s="44">
        <v>43.2</v>
      </c>
      <c r="G716" s="44">
        <v>50.58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1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77.5</v>
      </c>
      <c r="AA716" s="44">
        <v>140.16</v>
      </c>
    </row>
    <row r="717" spans="1:27" ht="13.8" collapsed="1" x14ac:dyDescent="0.3">
      <c r="A717" s="98" t="s">
        <v>2974</v>
      </c>
      <c r="B717" s="28" t="str">
        <f>"27"&amp;"."&amp;$B$753&amp;"."&amp;$B$754</f>
        <v>27.02.2024</v>
      </c>
      <c r="C717" s="90" t="s">
        <v>76</v>
      </c>
      <c r="D717" s="91">
        <f>ROUND((D718)/1000,5)</f>
        <v>8.8410000000000002E-2</v>
      </c>
      <c r="E717" s="91">
        <f t="shared" ref="E717:AA717" si="403">ROUND((E718)/1000,5)</f>
        <v>7.8579999999999997E-2</v>
      </c>
      <c r="F717" s="91">
        <f t="shared" si="403"/>
        <v>4.9840000000000002E-2</v>
      </c>
      <c r="G717" s="91">
        <f t="shared" si="403"/>
        <v>1.8950000000000002E-2</v>
      </c>
      <c r="H717" s="91">
        <f t="shared" si="403"/>
        <v>0</v>
      </c>
      <c r="I717" s="91">
        <f t="shared" si="403"/>
        <v>0</v>
      </c>
      <c r="J717" s="91">
        <f t="shared" si="403"/>
        <v>0</v>
      </c>
      <c r="K717" s="91">
        <f t="shared" si="403"/>
        <v>0</v>
      </c>
      <c r="L717" s="91">
        <f t="shared" si="403"/>
        <v>0</v>
      </c>
      <c r="M717" s="91">
        <f t="shared" si="403"/>
        <v>0</v>
      </c>
      <c r="N717" s="91">
        <f t="shared" si="403"/>
        <v>0</v>
      </c>
      <c r="O717" s="91">
        <f t="shared" si="403"/>
        <v>0</v>
      </c>
      <c r="P717" s="91">
        <f t="shared" si="403"/>
        <v>0</v>
      </c>
      <c r="Q717" s="91">
        <f t="shared" si="403"/>
        <v>4.156E-2</v>
      </c>
      <c r="R717" s="91">
        <f t="shared" si="403"/>
        <v>1.7520000000000001E-2</v>
      </c>
      <c r="S717" s="91">
        <f t="shared" si="403"/>
        <v>4.0099999999999997E-3</v>
      </c>
      <c r="T717" s="91">
        <f t="shared" si="403"/>
        <v>9.4800000000000006E-3</v>
      </c>
      <c r="U717" s="91">
        <f t="shared" si="403"/>
        <v>2.5219999999999999E-2</v>
      </c>
      <c r="V717" s="91">
        <f t="shared" si="403"/>
        <v>0</v>
      </c>
      <c r="W717" s="91">
        <f t="shared" si="403"/>
        <v>8.6379999999999998E-2</v>
      </c>
      <c r="X717" s="91">
        <f t="shared" si="403"/>
        <v>0.14244999999999999</v>
      </c>
      <c r="Y717" s="91">
        <f t="shared" si="403"/>
        <v>0.27906999999999998</v>
      </c>
      <c r="Z717" s="91">
        <f t="shared" si="403"/>
        <v>0.14330000000000001</v>
      </c>
      <c r="AA717" s="91">
        <f t="shared" si="403"/>
        <v>0.24956999999999999</v>
      </c>
    </row>
    <row r="718" spans="1:27" ht="12.75" hidden="1" customHeight="1" outlineLevel="1" x14ac:dyDescent="0.3">
      <c r="A718" s="99" t="s">
        <v>2975</v>
      </c>
      <c r="B718" s="63" t="s">
        <v>238</v>
      </c>
      <c r="C718" s="43" t="s">
        <v>79</v>
      </c>
      <c r="D718" s="44">
        <v>88.41</v>
      </c>
      <c r="E718" s="44">
        <v>78.58</v>
      </c>
      <c r="F718" s="44">
        <v>49.84</v>
      </c>
      <c r="G718" s="44">
        <v>18.95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41.56</v>
      </c>
      <c r="R718" s="44">
        <v>17.52</v>
      </c>
      <c r="S718" s="44">
        <v>4.01</v>
      </c>
      <c r="T718" s="44">
        <v>9.48</v>
      </c>
      <c r="U718" s="44">
        <v>25.22</v>
      </c>
      <c r="V718" s="44">
        <v>0</v>
      </c>
      <c r="W718" s="44">
        <v>86.38</v>
      </c>
      <c r="X718" s="44">
        <v>142.44999999999999</v>
      </c>
      <c r="Y718" s="44">
        <v>279.07</v>
      </c>
      <c r="Z718" s="44">
        <v>143.30000000000001</v>
      </c>
      <c r="AA718" s="44">
        <v>249.57</v>
      </c>
    </row>
    <row r="719" spans="1:27" ht="13.8" collapsed="1" x14ac:dyDescent="0.3">
      <c r="A719" s="98" t="s">
        <v>2976</v>
      </c>
      <c r="B719" s="28" t="str">
        <f>"28"&amp;"."&amp;$B$753&amp;"."&amp;$B$754</f>
        <v>28.02.2024</v>
      </c>
      <c r="C719" s="90" t="s">
        <v>76</v>
      </c>
      <c r="D719" s="91">
        <f>ROUND((D720)/1000,5)</f>
        <v>3.6119999999999999E-2</v>
      </c>
      <c r="E719" s="91">
        <f t="shared" ref="E719:AA719" si="404">ROUND((E720)/1000,5)</f>
        <v>5.2019999999999997E-2</v>
      </c>
      <c r="F719" s="91">
        <f t="shared" si="404"/>
        <v>3.0000000000000001E-5</v>
      </c>
      <c r="G719" s="91">
        <f t="shared" si="404"/>
        <v>0</v>
      </c>
      <c r="H719" s="91">
        <f t="shared" si="404"/>
        <v>0</v>
      </c>
      <c r="I719" s="91">
        <f t="shared" si="404"/>
        <v>0</v>
      </c>
      <c r="J719" s="91">
        <f t="shared" si="404"/>
        <v>0</v>
      </c>
      <c r="K719" s="91">
        <f t="shared" si="404"/>
        <v>0</v>
      </c>
      <c r="L719" s="91">
        <f t="shared" si="404"/>
        <v>0</v>
      </c>
      <c r="M719" s="91">
        <f t="shared" si="404"/>
        <v>0</v>
      </c>
      <c r="N719" s="91">
        <f t="shared" si="404"/>
        <v>0</v>
      </c>
      <c r="O719" s="91">
        <f t="shared" si="404"/>
        <v>7.79E-3</v>
      </c>
      <c r="P719" s="91">
        <f t="shared" si="404"/>
        <v>2.087E-2</v>
      </c>
      <c r="Q719" s="91">
        <f t="shared" si="404"/>
        <v>6.2839999999999993E-2</v>
      </c>
      <c r="R719" s="91">
        <f t="shared" si="404"/>
        <v>5.9720000000000002E-2</v>
      </c>
      <c r="S719" s="91">
        <f t="shared" si="404"/>
        <v>2.7820000000000001E-2</v>
      </c>
      <c r="T719" s="91">
        <f t="shared" si="404"/>
        <v>1.8239999999999999E-2</v>
      </c>
      <c r="U719" s="91">
        <f t="shared" si="404"/>
        <v>2.8670000000000001E-2</v>
      </c>
      <c r="V719" s="91">
        <f t="shared" si="404"/>
        <v>4.7419999999999997E-2</v>
      </c>
      <c r="W719" s="91">
        <f t="shared" si="404"/>
        <v>0.12288</v>
      </c>
      <c r="X719" s="91">
        <f t="shared" si="404"/>
        <v>0.1229</v>
      </c>
      <c r="Y719" s="91">
        <f t="shared" si="404"/>
        <v>0.26778000000000002</v>
      </c>
      <c r="Z719" s="91">
        <f t="shared" si="404"/>
        <v>0.30554999999999999</v>
      </c>
      <c r="AA719" s="91">
        <f t="shared" si="404"/>
        <v>0.29026999999999997</v>
      </c>
    </row>
    <row r="720" spans="1:27" ht="12.75" hidden="1" customHeight="1" outlineLevel="1" x14ac:dyDescent="0.3">
      <c r="A720" s="99" t="s">
        <v>2977</v>
      </c>
      <c r="B720" s="63" t="s">
        <v>238</v>
      </c>
      <c r="C720" s="43" t="s">
        <v>79</v>
      </c>
      <c r="D720" s="44">
        <v>36.119999999999997</v>
      </c>
      <c r="E720" s="44">
        <v>52.02</v>
      </c>
      <c r="F720" s="44">
        <v>0.03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7.79</v>
      </c>
      <c r="P720" s="44">
        <v>20.87</v>
      </c>
      <c r="Q720" s="44">
        <v>62.84</v>
      </c>
      <c r="R720" s="44">
        <v>59.72</v>
      </c>
      <c r="S720" s="44">
        <v>27.82</v>
      </c>
      <c r="T720" s="44">
        <v>18.239999999999998</v>
      </c>
      <c r="U720" s="44">
        <v>28.67</v>
      </c>
      <c r="V720" s="44">
        <v>47.42</v>
      </c>
      <c r="W720" s="44">
        <v>122.88</v>
      </c>
      <c r="X720" s="44">
        <v>122.9</v>
      </c>
      <c r="Y720" s="44">
        <v>267.77999999999997</v>
      </c>
      <c r="Z720" s="44">
        <v>305.55</v>
      </c>
      <c r="AA720" s="44">
        <v>290.27</v>
      </c>
    </row>
    <row r="721" spans="1:28" ht="13.8" collapsed="1" x14ac:dyDescent="0.3">
      <c r="A721" s="98" t="s">
        <v>2978</v>
      </c>
      <c r="B721" s="28" t="str">
        <f>"29"&amp;"."&amp;$B$753&amp;"."&amp;$B$754</f>
        <v>29.02.2024</v>
      </c>
      <c r="C721" s="90" t="s">
        <v>76</v>
      </c>
      <c r="D721" s="91">
        <f>ROUND((D722)/1000,5)</f>
        <v>0.10413</v>
      </c>
      <c r="E721" s="91">
        <f t="shared" ref="E721:AA721" si="405">ROUND((E722)/1000,5)</f>
        <v>7.4829999999999994E-2</v>
      </c>
      <c r="F721" s="91">
        <f t="shared" si="405"/>
        <v>6.9400000000000003E-2</v>
      </c>
      <c r="G721" s="91">
        <f t="shared" si="405"/>
        <v>6.8300000000000001E-3</v>
      </c>
      <c r="H721" s="91">
        <f t="shared" si="405"/>
        <v>0</v>
      </c>
      <c r="I721" s="91">
        <f t="shared" si="405"/>
        <v>0</v>
      </c>
      <c r="J721" s="91">
        <f t="shared" si="405"/>
        <v>0</v>
      </c>
      <c r="K721" s="91">
        <f t="shared" si="405"/>
        <v>0</v>
      </c>
      <c r="L721" s="91">
        <f t="shared" si="405"/>
        <v>0</v>
      </c>
      <c r="M721" s="91">
        <f t="shared" si="405"/>
        <v>0</v>
      </c>
      <c r="N721" s="91">
        <f t="shared" si="405"/>
        <v>6.3509999999999997E-2</v>
      </c>
      <c r="O721" s="91">
        <f t="shared" si="405"/>
        <v>7.2300000000000003E-2</v>
      </c>
      <c r="P721" s="91">
        <f t="shared" si="405"/>
        <v>5.7669999999999999E-2</v>
      </c>
      <c r="Q721" s="91">
        <f t="shared" si="405"/>
        <v>3.7589999999999998E-2</v>
      </c>
      <c r="R721" s="91">
        <f t="shared" si="405"/>
        <v>5.45E-2</v>
      </c>
      <c r="S721" s="91">
        <f t="shared" si="405"/>
        <v>5.534E-2</v>
      </c>
      <c r="T721" s="91">
        <f t="shared" si="405"/>
        <v>3.5000000000000001E-3</v>
      </c>
      <c r="U721" s="91">
        <f t="shared" si="405"/>
        <v>0</v>
      </c>
      <c r="V721" s="91">
        <f t="shared" si="405"/>
        <v>0</v>
      </c>
      <c r="W721" s="91">
        <f t="shared" si="405"/>
        <v>0.11049</v>
      </c>
      <c r="X721" s="91">
        <f t="shared" si="405"/>
        <v>0.25966</v>
      </c>
      <c r="Y721" s="91">
        <f t="shared" si="405"/>
        <v>0.22061</v>
      </c>
      <c r="Z721" s="91">
        <f t="shared" si="405"/>
        <v>0.16220999999999999</v>
      </c>
      <c r="AA721" s="91">
        <f t="shared" si="405"/>
        <v>0.28310999999999997</v>
      </c>
    </row>
    <row r="722" spans="1:28" ht="12.75" hidden="1" customHeight="1" outlineLevel="1" x14ac:dyDescent="0.3">
      <c r="A722" s="99" t="s">
        <v>2979</v>
      </c>
      <c r="B722" s="63" t="s">
        <v>238</v>
      </c>
      <c r="C722" s="43" t="s">
        <v>79</v>
      </c>
      <c r="D722" s="44">
        <v>104.13</v>
      </c>
      <c r="E722" s="44">
        <v>74.83</v>
      </c>
      <c r="F722" s="44">
        <v>69.400000000000006</v>
      </c>
      <c r="G722" s="44">
        <v>6.83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63.51</v>
      </c>
      <c r="O722" s="44">
        <v>72.3</v>
      </c>
      <c r="P722" s="44">
        <v>57.67</v>
      </c>
      <c r="Q722" s="44">
        <v>37.590000000000003</v>
      </c>
      <c r="R722" s="44">
        <v>54.5</v>
      </c>
      <c r="S722" s="44">
        <v>55.34</v>
      </c>
      <c r="T722" s="44">
        <v>3.5</v>
      </c>
      <c r="U722" s="44">
        <v>0</v>
      </c>
      <c r="V722" s="44">
        <v>0</v>
      </c>
      <c r="W722" s="44">
        <v>110.49</v>
      </c>
      <c r="X722" s="44">
        <v>259.66000000000003</v>
      </c>
      <c r="Y722" s="44">
        <v>220.61</v>
      </c>
      <c r="Z722" s="44">
        <v>162.21</v>
      </c>
      <c r="AA722" s="44">
        <v>283.11</v>
      </c>
    </row>
    <row r="723" spans="1:28" collapsed="1" x14ac:dyDescent="0.25"/>
    <row r="725" spans="1:28" ht="13.8" x14ac:dyDescent="0.3">
      <c r="A725" s="182" t="s">
        <v>2273</v>
      </c>
      <c r="B725" s="183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  <c r="AA725" s="184"/>
    </row>
    <row r="726" spans="1:28" s="117" customFormat="1" ht="13.8" x14ac:dyDescent="0.3">
      <c r="A726" s="28" t="s">
        <v>64</v>
      </c>
      <c r="B726" s="204" t="s">
        <v>2274</v>
      </c>
      <c r="C726" s="204"/>
      <c r="D726" s="204"/>
      <c r="E726" s="204"/>
      <c r="F726" s="204"/>
      <c r="G726" s="204"/>
      <c r="H726" s="204"/>
      <c r="I726" s="204"/>
      <c r="J726" s="204"/>
      <c r="K726" s="204"/>
      <c r="L726" s="116" t="s">
        <v>3</v>
      </c>
      <c r="M726" s="116" t="s">
        <v>2275</v>
      </c>
      <c r="AB726" s="24"/>
    </row>
    <row r="727" spans="1:28" s="117" customFormat="1" ht="13.8" x14ac:dyDescent="0.3">
      <c r="A727" s="98" t="s">
        <v>2980</v>
      </c>
      <c r="B727" s="205" t="s">
        <v>2277</v>
      </c>
      <c r="C727" s="205"/>
      <c r="D727" s="205"/>
      <c r="E727" s="205"/>
      <c r="F727" s="205"/>
      <c r="G727" s="205"/>
      <c r="H727" s="205"/>
      <c r="I727" s="205"/>
      <c r="J727" s="205"/>
      <c r="K727" s="205"/>
      <c r="L727" s="118" t="s">
        <v>2278</v>
      </c>
      <c r="M727" s="119">
        <v>8.7600000000000004E-3</v>
      </c>
    </row>
    <row r="728" spans="1:28" s="117" customFormat="1" ht="13.8" x14ac:dyDescent="0.3">
      <c r="A728" s="98" t="s">
        <v>2981</v>
      </c>
      <c r="B728" s="205" t="s">
        <v>2280</v>
      </c>
      <c r="C728" s="205"/>
      <c r="D728" s="205"/>
      <c r="E728" s="205"/>
      <c r="F728" s="205"/>
      <c r="G728" s="205"/>
      <c r="H728" s="205"/>
      <c r="I728" s="205"/>
      <c r="J728" s="205"/>
      <c r="K728" s="205"/>
      <c r="L728" s="118" t="s">
        <v>2278</v>
      </c>
      <c r="M728" s="119">
        <v>0.30642999999999998</v>
      </c>
    </row>
    <row r="731" spans="1:28" ht="13.8" x14ac:dyDescent="0.3">
      <c r="A731" s="182" t="s">
        <v>821</v>
      </c>
      <c r="B731" s="183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4"/>
    </row>
    <row r="732" spans="1:28" ht="15" customHeight="1" x14ac:dyDescent="0.3">
      <c r="A732" s="185" t="s">
        <v>2982</v>
      </c>
      <c r="B732" s="187" t="s">
        <v>823</v>
      </c>
      <c r="C732" s="189" t="s">
        <v>824</v>
      </c>
      <c r="D732" s="27" t="s">
        <v>69</v>
      </c>
      <c r="E732" s="27" t="s">
        <v>70</v>
      </c>
      <c r="F732" s="27" t="s">
        <v>825</v>
      </c>
      <c r="G732" s="27" t="s">
        <v>826</v>
      </c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</row>
    <row r="733" spans="1:28" ht="13.8" hidden="1" x14ac:dyDescent="0.3">
      <c r="A733" s="186"/>
      <c r="B733" s="188"/>
      <c r="C733" s="190"/>
      <c r="D733" s="105"/>
      <c r="E733" s="105"/>
      <c r="F733" s="105"/>
      <c r="G733" s="105"/>
    </row>
    <row r="734" spans="1:28" ht="12.75" customHeight="1" x14ac:dyDescent="0.3">
      <c r="A734" s="106" t="s">
        <v>2983</v>
      </c>
      <c r="B734" s="107" t="s">
        <v>828</v>
      </c>
      <c r="C734" s="108" t="s">
        <v>824</v>
      </c>
      <c r="D734" s="105">
        <v>890288.58</v>
      </c>
      <c r="E734" s="105">
        <f>$D734</f>
        <v>890288.58</v>
      </c>
      <c r="F734" s="105">
        <f>$D734</f>
        <v>890288.58</v>
      </c>
      <c r="G734" s="105">
        <f>$D734</f>
        <v>890288.58</v>
      </c>
    </row>
    <row r="735" spans="1:28" ht="12.75" customHeight="1" x14ac:dyDescent="0.3">
      <c r="A735" s="106" t="s">
        <v>2984</v>
      </c>
      <c r="B735" s="107" t="s">
        <v>90</v>
      </c>
      <c r="C735" s="108" t="s">
        <v>824</v>
      </c>
      <c r="D735" s="105">
        <v>571820.46</v>
      </c>
      <c r="E735" s="105">
        <v>1008357.15</v>
      </c>
      <c r="F735" s="105">
        <v>1092208.6499999999</v>
      </c>
      <c r="G735" s="105">
        <v>1355806.62</v>
      </c>
    </row>
    <row r="738" spans="1:27" ht="12.75" customHeight="1" x14ac:dyDescent="0.3">
      <c r="A738" s="191" t="s">
        <v>84</v>
      </c>
      <c r="B738" s="191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1:27" ht="12.75" customHeight="1" x14ac:dyDescent="0.3">
      <c r="A739" s="175" t="s">
        <v>2985</v>
      </c>
      <c r="B739" s="175"/>
      <c r="C739" s="175"/>
      <c r="D739" s="175"/>
      <c r="E739" s="175"/>
      <c r="F739" s="175"/>
      <c r="G739" s="175"/>
      <c r="H739" s="175"/>
      <c r="I739" s="175"/>
      <c r="J739" s="175"/>
      <c r="K739" s="175"/>
      <c r="L739" s="175"/>
      <c r="M739" s="175"/>
      <c r="N739" s="175"/>
      <c r="O739" s="175"/>
      <c r="P739"/>
      <c r="Q739"/>
      <c r="R739"/>
      <c r="S739"/>
      <c r="T739"/>
      <c r="U739"/>
      <c r="V739"/>
      <c r="W739"/>
      <c r="X739"/>
      <c r="Y739"/>
      <c r="Z739"/>
      <c r="AA739"/>
    </row>
    <row r="741" spans="1:27" x14ac:dyDescent="0.25">
      <c r="A741" s="54"/>
      <c r="B741" s="55"/>
    </row>
    <row r="742" spans="1:27" x14ac:dyDescent="0.25">
      <c r="A742" s="54"/>
      <c r="B742" s="56"/>
    </row>
    <row r="753" spans="2:2" ht="13.8" hidden="1" x14ac:dyDescent="0.3">
      <c r="B753" s="109" t="s">
        <v>2986</v>
      </c>
    </row>
    <row r="754" spans="2:2" ht="13.8" hidden="1" x14ac:dyDescent="0.3">
      <c r="B754" s="110" t="s">
        <v>2987</v>
      </c>
    </row>
  </sheetData>
  <autoFilter ref="B6:C658" xr:uid="{00000000-0001-0000-1000-000000000000}"/>
  <mergeCells count="18">
    <mergeCell ref="A452:AA452"/>
    <mergeCell ref="A1:AA3"/>
    <mergeCell ref="A4:AA4"/>
    <mergeCell ref="A5:AA5"/>
    <mergeCell ref="A154:AA154"/>
    <mergeCell ref="A303:AA303"/>
    <mergeCell ref="A739:O739"/>
    <mergeCell ref="A601:AA601"/>
    <mergeCell ref="A663:AA663"/>
    <mergeCell ref="A725:AA725"/>
    <mergeCell ref="B726:K726"/>
    <mergeCell ref="B727:K727"/>
    <mergeCell ref="B728:K728"/>
    <mergeCell ref="A731:AA731"/>
    <mergeCell ref="A732:A733"/>
    <mergeCell ref="B732:B733"/>
    <mergeCell ref="C732:C733"/>
    <mergeCell ref="A738:B738"/>
  </mergeCells>
  <pageMargins left="0.25" right="0.25" top="0.75" bottom="0.75" header="0.3" footer="0.3"/>
  <pageSetup paperSize="9" scale="39" fitToHeight="0" orientation="landscape" r:id="rId1"/>
  <rowBreaks count="1" manualBreakCount="1">
    <brk id="58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39509-BCAD-486A-A983-FD7544B57A3F}">
  <sheetPr>
    <tabColor theme="7" tint="0.59999389629810485"/>
    <pageSetUpPr fitToPage="1"/>
  </sheetPr>
  <dimension ref="A1:AB754"/>
  <sheetViews>
    <sheetView tabSelected="1" view="pageBreakPreview" topLeftCell="A689" zoomScale="75" zoomScaleNormal="100" zoomScaleSheetLayoutView="75" workbookViewId="0">
      <selection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2283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5" customHeight="1" x14ac:dyDescent="0.3">
      <c r="A4" s="179" t="s">
        <v>979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2284</v>
      </c>
      <c r="B7" s="28" t="str">
        <f>"01"&amp;"."&amp;$B$753&amp;"."&amp;$B$754</f>
        <v>01.02.2024</v>
      </c>
      <c r="C7" s="90" t="s">
        <v>76</v>
      </c>
      <c r="D7" s="91">
        <f>ROUND(((D8+D9+D11+D10)/1000),5)</f>
        <v>1.5686</v>
      </c>
      <c r="E7" s="91">
        <f>ROUND(((E8+E9+E11+E10)/1000),5)</f>
        <v>1.4152400000000001</v>
      </c>
      <c r="F7" s="91">
        <f>ROUND(((F8+F9+F11+F10)/1000),5)</f>
        <v>1.3935599999999999</v>
      </c>
      <c r="G7" s="91">
        <f t="shared" ref="G7:AA7" si="0">ROUND(((G8+G9+G11+G10)/1000),5)</f>
        <v>1.36907</v>
      </c>
      <c r="H7" s="91">
        <f t="shared" si="0"/>
        <v>1.4062699999999999</v>
      </c>
      <c r="I7" s="91">
        <f t="shared" si="0"/>
        <v>1.5461100000000001</v>
      </c>
      <c r="J7" s="91">
        <f t="shared" si="0"/>
        <v>1.6716500000000001</v>
      </c>
      <c r="K7" s="91">
        <f t="shared" si="0"/>
        <v>1.9627699999999999</v>
      </c>
      <c r="L7" s="91">
        <f t="shared" si="0"/>
        <v>2.1412399999999998</v>
      </c>
      <c r="M7" s="91">
        <f t="shared" si="0"/>
        <v>2.1736</v>
      </c>
      <c r="N7" s="91">
        <f t="shared" si="0"/>
        <v>2.2055600000000002</v>
      </c>
      <c r="O7" s="91">
        <f t="shared" si="0"/>
        <v>2.2063700000000002</v>
      </c>
      <c r="P7" s="91">
        <f t="shared" si="0"/>
        <v>2.2134100000000001</v>
      </c>
      <c r="Q7" s="91">
        <f t="shared" si="0"/>
        <v>2.2206299999999999</v>
      </c>
      <c r="R7" s="91">
        <f t="shared" si="0"/>
        <v>2.2172900000000002</v>
      </c>
      <c r="S7" s="91">
        <f t="shared" si="0"/>
        <v>2.16351</v>
      </c>
      <c r="T7" s="91">
        <f t="shared" si="0"/>
        <v>2.1541100000000002</v>
      </c>
      <c r="U7" s="91">
        <f t="shared" si="0"/>
        <v>2.1735500000000001</v>
      </c>
      <c r="V7" s="91">
        <f t="shared" si="0"/>
        <v>2.1731500000000001</v>
      </c>
      <c r="W7" s="91">
        <f t="shared" si="0"/>
        <v>2.1818399999999998</v>
      </c>
      <c r="X7" s="91">
        <f t="shared" si="0"/>
        <v>2.0307900000000001</v>
      </c>
      <c r="Y7" s="91">
        <f t="shared" si="0"/>
        <v>1.91313</v>
      </c>
      <c r="Z7" s="91">
        <f t="shared" si="0"/>
        <v>1.6795899999999999</v>
      </c>
      <c r="AA7" s="91">
        <f t="shared" si="0"/>
        <v>1.5984</v>
      </c>
    </row>
    <row r="8" spans="1:27" ht="12.75" hidden="1" customHeight="1" outlineLevel="1" x14ac:dyDescent="0.3">
      <c r="A8" s="99" t="s">
        <v>2285</v>
      </c>
      <c r="B8" s="63" t="s">
        <v>238</v>
      </c>
      <c r="C8" s="43" t="s">
        <v>79</v>
      </c>
      <c r="D8" s="44">
        <v>1409.35</v>
      </c>
      <c r="E8" s="44">
        <v>1255.99</v>
      </c>
      <c r="F8" s="44">
        <v>1234.31</v>
      </c>
      <c r="G8" s="44">
        <v>1209.82</v>
      </c>
      <c r="H8" s="44">
        <v>1247.02</v>
      </c>
      <c r="I8" s="44">
        <v>1386.86</v>
      </c>
      <c r="J8" s="44">
        <v>1512.4</v>
      </c>
      <c r="K8" s="44">
        <v>1803.52</v>
      </c>
      <c r="L8" s="44">
        <v>1981.99</v>
      </c>
      <c r="M8" s="44">
        <v>2014.35</v>
      </c>
      <c r="N8" s="44">
        <v>2046.31</v>
      </c>
      <c r="O8" s="44">
        <v>2047.12</v>
      </c>
      <c r="P8" s="44">
        <v>2054.16</v>
      </c>
      <c r="Q8" s="44">
        <v>2061.38</v>
      </c>
      <c r="R8" s="44">
        <v>2058.04</v>
      </c>
      <c r="S8" s="44">
        <v>2004.26</v>
      </c>
      <c r="T8" s="44">
        <v>1994.86</v>
      </c>
      <c r="U8" s="44">
        <v>2014.3</v>
      </c>
      <c r="V8" s="44">
        <v>2013.9</v>
      </c>
      <c r="W8" s="44">
        <v>2022.59</v>
      </c>
      <c r="X8" s="44">
        <v>1871.54</v>
      </c>
      <c r="Y8" s="44">
        <v>1753.88</v>
      </c>
      <c r="Z8" s="44">
        <v>1520.34</v>
      </c>
      <c r="AA8" s="44">
        <v>1439.15</v>
      </c>
    </row>
    <row r="9" spans="1:27" ht="12.75" hidden="1" customHeight="1" outlineLevel="1" x14ac:dyDescent="0.3">
      <c r="A9" s="99" t="s">
        <v>2286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3">
      <c r="A10" s="99" t="s">
        <v>2287</v>
      </c>
      <c r="B10" s="63" t="s">
        <v>83</v>
      </c>
      <c r="C10" s="43" t="s">
        <v>79</v>
      </c>
      <c r="D10" s="44">
        <v>4.8</v>
      </c>
      <c r="E10" s="44">
        <v>4.8</v>
      </c>
      <c r="F10" s="44">
        <v>4.8</v>
      </c>
      <c r="G10" s="44">
        <v>4.8</v>
      </c>
      <c r="H10" s="44">
        <v>4.8</v>
      </c>
      <c r="I10" s="44">
        <v>4.8</v>
      </c>
      <c r="J10" s="44">
        <v>4.8</v>
      </c>
      <c r="K10" s="44">
        <v>4.8</v>
      </c>
      <c r="L10" s="44">
        <v>4.8</v>
      </c>
      <c r="M10" s="44">
        <v>4.8</v>
      </c>
      <c r="N10" s="44">
        <v>4.8</v>
      </c>
      <c r="O10" s="44">
        <v>4.8</v>
      </c>
      <c r="P10" s="44">
        <v>4.8</v>
      </c>
      <c r="Q10" s="44">
        <v>4.8</v>
      </c>
      <c r="R10" s="44">
        <v>4.8</v>
      </c>
      <c r="S10" s="44">
        <v>4.8</v>
      </c>
      <c r="T10" s="44">
        <v>4.8</v>
      </c>
      <c r="U10" s="44">
        <v>4.8</v>
      </c>
      <c r="V10" s="44">
        <v>4.8</v>
      </c>
      <c r="W10" s="44">
        <v>4.8</v>
      </c>
      <c r="X10" s="44">
        <v>4.8</v>
      </c>
      <c r="Y10" s="44">
        <v>4.8</v>
      </c>
      <c r="Z10" s="44">
        <v>4.8</v>
      </c>
      <c r="AA10" s="44">
        <v>4.8</v>
      </c>
    </row>
    <row r="11" spans="1:27" ht="12.75" hidden="1" customHeight="1" outlineLevel="1" x14ac:dyDescent="0.3">
      <c r="A11" s="99" t="s">
        <v>2288</v>
      </c>
      <c r="B11" s="63" t="s">
        <v>81</v>
      </c>
      <c r="C11" s="43" t="s">
        <v>79</v>
      </c>
      <c r="D11" s="44">
        <v>88.27</v>
      </c>
      <c r="E11" s="44">
        <f>$D$11</f>
        <v>88.27</v>
      </c>
      <c r="F11" s="44">
        <f t="shared" ref="F11:AA11" si="2">$D$11</f>
        <v>88.27</v>
      </c>
      <c r="G11" s="44">
        <f t="shared" si="2"/>
        <v>88.27</v>
      </c>
      <c r="H11" s="44">
        <f t="shared" si="2"/>
        <v>88.27</v>
      </c>
      <c r="I11" s="44">
        <f t="shared" si="2"/>
        <v>88.27</v>
      </c>
      <c r="J11" s="44">
        <f t="shared" si="2"/>
        <v>88.27</v>
      </c>
      <c r="K11" s="44">
        <f t="shared" si="2"/>
        <v>88.27</v>
      </c>
      <c r="L11" s="44">
        <f t="shared" si="2"/>
        <v>88.27</v>
      </c>
      <c r="M11" s="44">
        <f t="shared" si="2"/>
        <v>88.27</v>
      </c>
      <c r="N11" s="44">
        <f t="shared" si="2"/>
        <v>88.27</v>
      </c>
      <c r="O11" s="44">
        <f t="shared" si="2"/>
        <v>88.27</v>
      </c>
      <c r="P11" s="44">
        <f t="shared" si="2"/>
        <v>88.27</v>
      </c>
      <c r="Q11" s="44">
        <f t="shared" si="2"/>
        <v>88.27</v>
      </c>
      <c r="R11" s="44">
        <f t="shared" si="2"/>
        <v>88.27</v>
      </c>
      <c r="S11" s="44">
        <f t="shared" si="2"/>
        <v>88.27</v>
      </c>
      <c r="T11" s="44">
        <f t="shared" si="2"/>
        <v>88.27</v>
      </c>
      <c r="U11" s="44">
        <f t="shared" si="2"/>
        <v>88.27</v>
      </c>
      <c r="V11" s="44">
        <f t="shared" si="2"/>
        <v>88.27</v>
      </c>
      <c r="W11" s="44">
        <f t="shared" si="2"/>
        <v>88.27</v>
      </c>
      <c r="X11" s="44">
        <f t="shared" si="2"/>
        <v>88.27</v>
      </c>
      <c r="Y11" s="44">
        <f t="shared" si="2"/>
        <v>88.27</v>
      </c>
      <c r="Z11" s="44">
        <f t="shared" si="2"/>
        <v>88.27</v>
      </c>
      <c r="AA11" s="44">
        <f t="shared" si="2"/>
        <v>88.27</v>
      </c>
    </row>
    <row r="12" spans="1:27" ht="13.8" collapsed="1" x14ac:dyDescent="0.3">
      <c r="A12" s="98" t="s">
        <v>2289</v>
      </c>
      <c r="B12" s="28" t="str">
        <f>"02"&amp;"."&amp;$B$753&amp;"."&amp;$B$754</f>
        <v>02.02.2024</v>
      </c>
      <c r="C12" s="90" t="s">
        <v>76</v>
      </c>
      <c r="D12" s="91">
        <f>ROUND(((D13+D14+D16+D15)/1000),5)</f>
        <v>1.4598100000000001</v>
      </c>
      <c r="E12" s="91">
        <f>ROUND(((E13+E14+E16+E15)/1000),5)</f>
        <v>1.3838999999999999</v>
      </c>
      <c r="F12" s="91">
        <f>ROUND(((F13+F14+F16+F15)/1000),5)</f>
        <v>1.3451299999999999</v>
      </c>
      <c r="G12" s="91">
        <f t="shared" ref="G12:AA12" si="3">ROUND(((G13+G14+G16+G15)/1000),5)</f>
        <v>1.3434900000000001</v>
      </c>
      <c r="H12" s="91">
        <f t="shared" si="3"/>
        <v>1.3774</v>
      </c>
      <c r="I12" s="91">
        <f t="shared" si="3"/>
        <v>1.4840599999999999</v>
      </c>
      <c r="J12" s="91">
        <f t="shared" si="3"/>
        <v>1.64256</v>
      </c>
      <c r="K12" s="91">
        <f t="shared" si="3"/>
        <v>1.9451099999999999</v>
      </c>
      <c r="L12" s="91">
        <f t="shared" si="3"/>
        <v>2.0997400000000002</v>
      </c>
      <c r="M12" s="91">
        <f t="shared" si="3"/>
        <v>2.1343700000000001</v>
      </c>
      <c r="N12" s="91">
        <f t="shared" si="3"/>
        <v>2.1774200000000001</v>
      </c>
      <c r="O12" s="91">
        <f t="shared" si="3"/>
        <v>2.1824300000000001</v>
      </c>
      <c r="P12" s="91">
        <f t="shared" si="3"/>
        <v>2.1652300000000002</v>
      </c>
      <c r="Q12" s="91">
        <f t="shared" si="3"/>
        <v>2.1728999999999998</v>
      </c>
      <c r="R12" s="91">
        <f t="shared" si="3"/>
        <v>2.1615600000000001</v>
      </c>
      <c r="S12" s="91">
        <f t="shared" si="3"/>
        <v>2.0980500000000002</v>
      </c>
      <c r="T12" s="91">
        <f t="shared" si="3"/>
        <v>2.0658599999999998</v>
      </c>
      <c r="U12" s="91">
        <f t="shared" si="3"/>
        <v>2.0984500000000001</v>
      </c>
      <c r="V12" s="91">
        <f t="shared" si="3"/>
        <v>2.1086299999999998</v>
      </c>
      <c r="W12" s="91">
        <f t="shared" si="3"/>
        <v>2.1373600000000001</v>
      </c>
      <c r="X12" s="91">
        <f t="shared" si="3"/>
        <v>2.0089399999999999</v>
      </c>
      <c r="Y12" s="91">
        <f t="shared" si="3"/>
        <v>1.8954200000000001</v>
      </c>
      <c r="Z12" s="91">
        <f t="shared" si="3"/>
        <v>1.7182900000000001</v>
      </c>
      <c r="AA12" s="91">
        <f t="shared" si="3"/>
        <v>1.62852</v>
      </c>
    </row>
    <row r="13" spans="1:27" ht="12.75" hidden="1" customHeight="1" outlineLevel="1" x14ac:dyDescent="0.3">
      <c r="A13" s="99" t="s">
        <v>2290</v>
      </c>
      <c r="B13" s="63" t="s">
        <v>238</v>
      </c>
      <c r="C13" s="43" t="s">
        <v>79</v>
      </c>
      <c r="D13" s="44">
        <v>1300.56</v>
      </c>
      <c r="E13" s="44">
        <v>1224.6500000000001</v>
      </c>
      <c r="F13" s="44">
        <v>1185.8800000000001</v>
      </c>
      <c r="G13" s="44">
        <v>1184.24</v>
      </c>
      <c r="H13" s="44">
        <v>1218.1500000000001</v>
      </c>
      <c r="I13" s="44">
        <v>1324.81</v>
      </c>
      <c r="J13" s="44">
        <v>1483.31</v>
      </c>
      <c r="K13" s="44">
        <v>1785.86</v>
      </c>
      <c r="L13" s="44">
        <v>1940.49</v>
      </c>
      <c r="M13" s="44">
        <v>1975.12</v>
      </c>
      <c r="N13" s="44">
        <v>2018.17</v>
      </c>
      <c r="O13" s="44">
        <v>2023.18</v>
      </c>
      <c r="P13" s="44">
        <v>2005.98</v>
      </c>
      <c r="Q13" s="44">
        <v>2013.65</v>
      </c>
      <c r="R13" s="44">
        <v>2002.31</v>
      </c>
      <c r="S13" s="44">
        <v>1938.8</v>
      </c>
      <c r="T13" s="44">
        <v>1906.61</v>
      </c>
      <c r="U13" s="44">
        <v>1939.2</v>
      </c>
      <c r="V13" s="44">
        <v>1949.38</v>
      </c>
      <c r="W13" s="44">
        <v>1978.11</v>
      </c>
      <c r="X13" s="44">
        <v>1849.69</v>
      </c>
      <c r="Y13" s="44">
        <v>1736.17</v>
      </c>
      <c r="Z13" s="44">
        <v>1559.04</v>
      </c>
      <c r="AA13" s="44">
        <v>1469.27</v>
      </c>
    </row>
    <row r="14" spans="1:27" ht="12.75" hidden="1" customHeight="1" outlineLevel="1" x14ac:dyDescent="0.3">
      <c r="A14" s="99" t="s">
        <v>2291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3">
      <c r="A15" s="99" t="s">
        <v>2292</v>
      </c>
      <c r="B15" s="63" t="s">
        <v>83</v>
      </c>
      <c r="C15" s="43" t="s">
        <v>79</v>
      </c>
      <c r="D15" s="44">
        <v>4.8</v>
      </c>
      <c r="E15" s="44">
        <v>4.8</v>
      </c>
      <c r="F15" s="44">
        <v>4.8</v>
      </c>
      <c r="G15" s="44">
        <v>4.8</v>
      </c>
      <c r="H15" s="44">
        <v>4.8</v>
      </c>
      <c r="I15" s="44">
        <v>4.8</v>
      </c>
      <c r="J15" s="44">
        <v>4.8</v>
      </c>
      <c r="K15" s="44">
        <v>4.8</v>
      </c>
      <c r="L15" s="44">
        <v>4.8</v>
      </c>
      <c r="M15" s="44">
        <v>4.8</v>
      </c>
      <c r="N15" s="44">
        <v>4.8</v>
      </c>
      <c r="O15" s="44">
        <v>4.8</v>
      </c>
      <c r="P15" s="44">
        <v>4.8</v>
      </c>
      <c r="Q15" s="44">
        <v>4.8</v>
      </c>
      <c r="R15" s="44">
        <v>4.8</v>
      </c>
      <c r="S15" s="44">
        <v>4.8</v>
      </c>
      <c r="T15" s="44">
        <v>4.8</v>
      </c>
      <c r="U15" s="44">
        <v>4.8</v>
      </c>
      <c r="V15" s="44">
        <v>4.8</v>
      </c>
      <c r="W15" s="44">
        <v>4.8</v>
      </c>
      <c r="X15" s="44">
        <v>4.8</v>
      </c>
      <c r="Y15" s="44">
        <v>4.8</v>
      </c>
      <c r="Z15" s="44">
        <v>4.8</v>
      </c>
      <c r="AA15" s="44">
        <v>4.8</v>
      </c>
    </row>
    <row r="16" spans="1:27" ht="12.75" hidden="1" customHeight="1" outlineLevel="1" x14ac:dyDescent="0.3">
      <c r="A16" s="99" t="s">
        <v>2293</v>
      </c>
      <c r="B16" s="63" t="s">
        <v>81</v>
      </c>
      <c r="C16" s="43" t="s">
        <v>79</v>
      </c>
      <c r="D16" s="44">
        <f>$D$11</f>
        <v>88.27</v>
      </c>
      <c r="E16" s="44">
        <f t="shared" ref="E16:AA16" si="5">$D$11</f>
        <v>88.27</v>
      </c>
      <c r="F16" s="44">
        <f t="shared" si="5"/>
        <v>88.27</v>
      </c>
      <c r="G16" s="44">
        <f t="shared" si="5"/>
        <v>88.27</v>
      </c>
      <c r="H16" s="44">
        <f t="shared" si="5"/>
        <v>88.27</v>
      </c>
      <c r="I16" s="44">
        <f t="shared" si="5"/>
        <v>88.27</v>
      </c>
      <c r="J16" s="44">
        <f t="shared" si="5"/>
        <v>88.27</v>
      </c>
      <c r="K16" s="44">
        <f t="shared" si="5"/>
        <v>88.27</v>
      </c>
      <c r="L16" s="44">
        <f t="shared" si="5"/>
        <v>88.27</v>
      </c>
      <c r="M16" s="44">
        <f t="shared" si="5"/>
        <v>88.27</v>
      </c>
      <c r="N16" s="44">
        <f t="shared" si="5"/>
        <v>88.27</v>
      </c>
      <c r="O16" s="44">
        <f t="shared" si="5"/>
        <v>88.27</v>
      </c>
      <c r="P16" s="44">
        <f t="shared" si="5"/>
        <v>88.27</v>
      </c>
      <c r="Q16" s="44">
        <f t="shared" si="5"/>
        <v>88.27</v>
      </c>
      <c r="R16" s="44">
        <f t="shared" si="5"/>
        <v>88.27</v>
      </c>
      <c r="S16" s="44">
        <f t="shared" si="5"/>
        <v>88.27</v>
      </c>
      <c r="T16" s="44">
        <f t="shared" si="5"/>
        <v>88.27</v>
      </c>
      <c r="U16" s="44">
        <f t="shared" si="5"/>
        <v>88.27</v>
      </c>
      <c r="V16" s="44">
        <f t="shared" si="5"/>
        <v>88.27</v>
      </c>
      <c r="W16" s="44">
        <f t="shared" si="5"/>
        <v>88.27</v>
      </c>
      <c r="X16" s="44">
        <f t="shared" si="5"/>
        <v>88.27</v>
      </c>
      <c r="Y16" s="44">
        <f t="shared" si="5"/>
        <v>88.27</v>
      </c>
      <c r="Z16" s="44">
        <f t="shared" si="5"/>
        <v>88.27</v>
      </c>
      <c r="AA16" s="44">
        <f t="shared" si="5"/>
        <v>88.27</v>
      </c>
    </row>
    <row r="17" spans="1:27" ht="12.75" customHeight="1" collapsed="1" x14ac:dyDescent="0.3">
      <c r="A17" s="98" t="s">
        <v>2294</v>
      </c>
      <c r="B17" s="28" t="str">
        <f>"03"&amp;"."&amp;$B$753&amp;"."&amp;$B$754</f>
        <v>03.02.2024</v>
      </c>
      <c r="C17" s="90" t="s">
        <v>76</v>
      </c>
      <c r="D17" s="91">
        <f>ROUND(((D18+D19+D21+D20)/1000),5)</f>
        <v>1.63198</v>
      </c>
      <c r="E17" s="91">
        <f>ROUND(((E18+E19+E21+E20)/1000),5)</f>
        <v>1.5115799999999999</v>
      </c>
      <c r="F17" s="91">
        <f>ROUND(((F18+F19+F21+F20)/1000),5)</f>
        <v>1.4252199999999999</v>
      </c>
      <c r="G17" s="91">
        <f t="shared" ref="G17:AA17" si="6">ROUND(((G18+G19+G21+G20)/1000),5)</f>
        <v>1.41187</v>
      </c>
      <c r="H17" s="91">
        <f t="shared" si="6"/>
        <v>1.4317</v>
      </c>
      <c r="I17" s="91">
        <f t="shared" si="6"/>
        <v>1.46994</v>
      </c>
      <c r="J17" s="91">
        <f t="shared" si="6"/>
        <v>1.5749599999999999</v>
      </c>
      <c r="K17" s="91">
        <f t="shared" si="6"/>
        <v>1.6495599999999999</v>
      </c>
      <c r="L17" s="91">
        <f t="shared" si="6"/>
        <v>1.90713</v>
      </c>
      <c r="M17" s="91">
        <f t="shared" si="6"/>
        <v>2.02338</v>
      </c>
      <c r="N17" s="91">
        <f t="shared" si="6"/>
        <v>2.08324</v>
      </c>
      <c r="O17" s="91">
        <f t="shared" si="6"/>
        <v>2.0971199999999999</v>
      </c>
      <c r="P17" s="91">
        <f t="shared" si="6"/>
        <v>2.0910199999999999</v>
      </c>
      <c r="Q17" s="91">
        <f t="shared" si="6"/>
        <v>2.0929600000000002</v>
      </c>
      <c r="R17" s="91">
        <f t="shared" si="6"/>
        <v>2.0496300000000001</v>
      </c>
      <c r="S17" s="91">
        <f t="shared" si="6"/>
        <v>2.0406599999999999</v>
      </c>
      <c r="T17" s="91">
        <f t="shared" si="6"/>
        <v>2.0556999999999999</v>
      </c>
      <c r="U17" s="91">
        <f t="shared" si="6"/>
        <v>2.09701</v>
      </c>
      <c r="V17" s="91">
        <f t="shared" si="6"/>
        <v>2.09206</v>
      </c>
      <c r="W17" s="91">
        <f t="shared" si="6"/>
        <v>2.0715300000000001</v>
      </c>
      <c r="X17" s="91">
        <f t="shared" si="6"/>
        <v>2.0186000000000002</v>
      </c>
      <c r="Y17" s="91">
        <f t="shared" si="6"/>
        <v>1.9219999999999999</v>
      </c>
      <c r="Z17" s="91">
        <f t="shared" si="6"/>
        <v>1.7143200000000001</v>
      </c>
      <c r="AA17" s="91">
        <f t="shared" si="6"/>
        <v>1.6210100000000001</v>
      </c>
    </row>
    <row r="18" spans="1:27" ht="12.75" hidden="1" customHeight="1" outlineLevel="1" x14ac:dyDescent="0.3">
      <c r="A18" s="99" t="s">
        <v>2295</v>
      </c>
      <c r="B18" s="63" t="s">
        <v>238</v>
      </c>
      <c r="C18" s="43" t="s">
        <v>79</v>
      </c>
      <c r="D18" s="44">
        <v>1472.73</v>
      </c>
      <c r="E18" s="44">
        <v>1352.33</v>
      </c>
      <c r="F18" s="44">
        <v>1265.97</v>
      </c>
      <c r="G18" s="44">
        <v>1252.6199999999999</v>
      </c>
      <c r="H18" s="44">
        <v>1272.45</v>
      </c>
      <c r="I18" s="44">
        <v>1310.69</v>
      </c>
      <c r="J18" s="44">
        <v>1415.71</v>
      </c>
      <c r="K18" s="44">
        <v>1490.31</v>
      </c>
      <c r="L18" s="44">
        <v>1747.88</v>
      </c>
      <c r="M18" s="44">
        <v>1864.13</v>
      </c>
      <c r="N18" s="44">
        <v>1923.99</v>
      </c>
      <c r="O18" s="44">
        <v>1937.87</v>
      </c>
      <c r="P18" s="44">
        <v>1931.77</v>
      </c>
      <c r="Q18" s="44">
        <v>1933.71</v>
      </c>
      <c r="R18" s="44">
        <v>1890.38</v>
      </c>
      <c r="S18" s="44">
        <v>1881.41</v>
      </c>
      <c r="T18" s="44">
        <v>1896.45</v>
      </c>
      <c r="U18" s="44">
        <v>1937.76</v>
      </c>
      <c r="V18" s="44">
        <v>1932.81</v>
      </c>
      <c r="W18" s="44">
        <v>1912.28</v>
      </c>
      <c r="X18" s="44">
        <v>1859.35</v>
      </c>
      <c r="Y18" s="44">
        <v>1762.75</v>
      </c>
      <c r="Z18" s="44">
        <v>1555.07</v>
      </c>
      <c r="AA18" s="44">
        <v>1461.76</v>
      </c>
    </row>
    <row r="19" spans="1:27" ht="12.75" hidden="1" customHeight="1" outlineLevel="1" x14ac:dyDescent="0.3">
      <c r="A19" s="99" t="s">
        <v>2296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3">
      <c r="A20" s="99" t="s">
        <v>2297</v>
      </c>
      <c r="B20" s="63" t="s">
        <v>83</v>
      </c>
      <c r="C20" s="43" t="s">
        <v>79</v>
      </c>
      <c r="D20" s="44">
        <v>4.8</v>
      </c>
      <c r="E20" s="44">
        <v>4.8</v>
      </c>
      <c r="F20" s="44">
        <v>4.8</v>
      </c>
      <c r="G20" s="44">
        <v>4.8</v>
      </c>
      <c r="H20" s="44">
        <v>4.8</v>
      </c>
      <c r="I20" s="44">
        <v>4.8</v>
      </c>
      <c r="J20" s="44">
        <v>4.8</v>
      </c>
      <c r="K20" s="44">
        <v>4.8</v>
      </c>
      <c r="L20" s="44">
        <v>4.8</v>
      </c>
      <c r="M20" s="44">
        <v>4.8</v>
      </c>
      <c r="N20" s="44">
        <v>4.8</v>
      </c>
      <c r="O20" s="44">
        <v>4.8</v>
      </c>
      <c r="P20" s="44">
        <v>4.8</v>
      </c>
      <c r="Q20" s="44">
        <v>4.8</v>
      </c>
      <c r="R20" s="44">
        <v>4.8</v>
      </c>
      <c r="S20" s="44">
        <v>4.8</v>
      </c>
      <c r="T20" s="44">
        <v>4.8</v>
      </c>
      <c r="U20" s="44">
        <v>4.8</v>
      </c>
      <c r="V20" s="44">
        <v>4.8</v>
      </c>
      <c r="W20" s="44">
        <v>4.8</v>
      </c>
      <c r="X20" s="44">
        <v>4.8</v>
      </c>
      <c r="Y20" s="44">
        <v>4.8</v>
      </c>
      <c r="Z20" s="44">
        <v>4.8</v>
      </c>
      <c r="AA20" s="44">
        <v>4.8</v>
      </c>
    </row>
    <row r="21" spans="1:27" ht="12.75" hidden="1" customHeight="1" outlineLevel="1" x14ac:dyDescent="0.3">
      <c r="A21" s="99" t="s">
        <v>2298</v>
      </c>
      <c r="B21" s="63" t="s">
        <v>81</v>
      </c>
      <c r="C21" s="43" t="s">
        <v>79</v>
      </c>
      <c r="D21" s="44">
        <f>$D$11</f>
        <v>88.27</v>
      </c>
      <c r="E21" s="44">
        <f t="shared" ref="E21:AA21" si="8">$D$11</f>
        <v>88.27</v>
      </c>
      <c r="F21" s="44">
        <f t="shared" si="8"/>
        <v>88.27</v>
      </c>
      <c r="G21" s="44">
        <f t="shared" si="8"/>
        <v>88.27</v>
      </c>
      <c r="H21" s="44">
        <f t="shared" si="8"/>
        <v>88.27</v>
      </c>
      <c r="I21" s="44">
        <f t="shared" si="8"/>
        <v>88.27</v>
      </c>
      <c r="J21" s="44">
        <f t="shared" si="8"/>
        <v>88.27</v>
      </c>
      <c r="K21" s="44">
        <f t="shared" si="8"/>
        <v>88.27</v>
      </c>
      <c r="L21" s="44">
        <f t="shared" si="8"/>
        <v>88.27</v>
      </c>
      <c r="M21" s="44">
        <f t="shared" si="8"/>
        <v>88.27</v>
      </c>
      <c r="N21" s="44">
        <f t="shared" si="8"/>
        <v>88.27</v>
      </c>
      <c r="O21" s="44">
        <f t="shared" si="8"/>
        <v>88.27</v>
      </c>
      <c r="P21" s="44">
        <f t="shared" si="8"/>
        <v>88.27</v>
      </c>
      <c r="Q21" s="44">
        <f t="shared" si="8"/>
        <v>88.27</v>
      </c>
      <c r="R21" s="44">
        <f t="shared" si="8"/>
        <v>88.27</v>
      </c>
      <c r="S21" s="44">
        <f t="shared" si="8"/>
        <v>88.27</v>
      </c>
      <c r="T21" s="44">
        <f t="shared" si="8"/>
        <v>88.27</v>
      </c>
      <c r="U21" s="44">
        <f t="shared" si="8"/>
        <v>88.27</v>
      </c>
      <c r="V21" s="44">
        <f t="shared" si="8"/>
        <v>88.27</v>
      </c>
      <c r="W21" s="44">
        <f t="shared" si="8"/>
        <v>88.27</v>
      </c>
      <c r="X21" s="44">
        <f t="shared" si="8"/>
        <v>88.27</v>
      </c>
      <c r="Y21" s="44">
        <f t="shared" si="8"/>
        <v>88.27</v>
      </c>
      <c r="Z21" s="44">
        <f t="shared" si="8"/>
        <v>88.27</v>
      </c>
      <c r="AA21" s="44">
        <f t="shared" si="8"/>
        <v>88.27</v>
      </c>
    </row>
    <row r="22" spans="1:27" ht="12.75" customHeight="1" collapsed="1" x14ac:dyDescent="0.3">
      <c r="A22" s="98" t="s">
        <v>2299</v>
      </c>
      <c r="B22" s="28" t="str">
        <f>"04"&amp;"."&amp;$B$753&amp;"."&amp;$B$754</f>
        <v>04.02.2024</v>
      </c>
      <c r="C22" s="90" t="s">
        <v>76</v>
      </c>
      <c r="D22" s="91">
        <f>ROUND(((D23+D24+D26+D25)/1000),5)</f>
        <v>1.5578399999999999</v>
      </c>
      <c r="E22" s="91">
        <f>ROUND(((E23+E24+E26+E25)/1000),5)</f>
        <v>1.3992599999999999</v>
      </c>
      <c r="F22" s="91">
        <f>ROUND(((F23+F24+F26+F25)/1000),5)</f>
        <v>1.3488100000000001</v>
      </c>
      <c r="G22" s="91">
        <f t="shared" ref="G22:AA22" si="9">ROUND(((G23+G24+G26+G25)/1000),5)</f>
        <v>1.3405</v>
      </c>
      <c r="H22" s="91">
        <f t="shared" si="9"/>
        <v>1.3456699999999999</v>
      </c>
      <c r="I22" s="91">
        <f t="shared" si="9"/>
        <v>1.3619600000000001</v>
      </c>
      <c r="J22" s="91">
        <f t="shared" si="9"/>
        <v>1.3966499999999999</v>
      </c>
      <c r="K22" s="91">
        <f t="shared" si="9"/>
        <v>1.5507500000000001</v>
      </c>
      <c r="L22" s="91">
        <f t="shared" si="9"/>
        <v>1.6657200000000001</v>
      </c>
      <c r="M22" s="91">
        <f t="shared" si="9"/>
        <v>1.8740699999999999</v>
      </c>
      <c r="N22" s="91">
        <f t="shared" si="9"/>
        <v>1.9557199999999999</v>
      </c>
      <c r="O22" s="91">
        <f t="shared" si="9"/>
        <v>1.9833099999999999</v>
      </c>
      <c r="P22" s="91">
        <f t="shared" si="9"/>
        <v>1.98871</v>
      </c>
      <c r="Q22" s="91">
        <f t="shared" si="9"/>
        <v>1.9925999999999999</v>
      </c>
      <c r="R22" s="91">
        <f t="shared" si="9"/>
        <v>1.95458</v>
      </c>
      <c r="S22" s="91">
        <f t="shared" si="9"/>
        <v>1.9662200000000001</v>
      </c>
      <c r="T22" s="91">
        <f t="shared" si="9"/>
        <v>1.99302</v>
      </c>
      <c r="U22" s="91">
        <f t="shared" si="9"/>
        <v>2.0456300000000001</v>
      </c>
      <c r="V22" s="91">
        <f t="shared" si="9"/>
        <v>2.0269699999999999</v>
      </c>
      <c r="W22" s="91">
        <f t="shared" si="9"/>
        <v>1.9917899999999999</v>
      </c>
      <c r="X22" s="91">
        <f t="shared" si="9"/>
        <v>1.9844599999999999</v>
      </c>
      <c r="Y22" s="91">
        <f t="shared" si="9"/>
        <v>1.8868100000000001</v>
      </c>
      <c r="Z22" s="91">
        <f t="shared" si="9"/>
        <v>1.64957</v>
      </c>
      <c r="AA22" s="91">
        <f t="shared" si="9"/>
        <v>1.6014999999999999</v>
      </c>
    </row>
    <row r="23" spans="1:27" ht="12.75" hidden="1" customHeight="1" outlineLevel="1" x14ac:dyDescent="0.3">
      <c r="A23" s="99" t="s">
        <v>2300</v>
      </c>
      <c r="B23" s="63" t="s">
        <v>238</v>
      </c>
      <c r="C23" s="43" t="s">
        <v>79</v>
      </c>
      <c r="D23" s="44">
        <v>1398.59</v>
      </c>
      <c r="E23" s="44">
        <v>1240.01</v>
      </c>
      <c r="F23" s="44">
        <v>1189.56</v>
      </c>
      <c r="G23" s="44">
        <v>1181.25</v>
      </c>
      <c r="H23" s="44">
        <v>1186.42</v>
      </c>
      <c r="I23" s="44">
        <v>1202.71</v>
      </c>
      <c r="J23" s="44">
        <v>1237.4000000000001</v>
      </c>
      <c r="K23" s="44">
        <v>1391.5</v>
      </c>
      <c r="L23" s="44">
        <v>1506.47</v>
      </c>
      <c r="M23" s="44">
        <v>1714.82</v>
      </c>
      <c r="N23" s="44">
        <v>1796.47</v>
      </c>
      <c r="O23" s="44">
        <v>1824.06</v>
      </c>
      <c r="P23" s="44">
        <v>1829.46</v>
      </c>
      <c r="Q23" s="44">
        <v>1833.35</v>
      </c>
      <c r="R23" s="44">
        <v>1795.33</v>
      </c>
      <c r="S23" s="44">
        <v>1806.97</v>
      </c>
      <c r="T23" s="44">
        <v>1833.77</v>
      </c>
      <c r="U23" s="44">
        <v>1886.38</v>
      </c>
      <c r="V23" s="44">
        <v>1867.72</v>
      </c>
      <c r="W23" s="44">
        <v>1832.54</v>
      </c>
      <c r="X23" s="44">
        <v>1825.21</v>
      </c>
      <c r="Y23" s="44">
        <v>1727.56</v>
      </c>
      <c r="Z23" s="44">
        <v>1490.32</v>
      </c>
      <c r="AA23" s="44">
        <v>1442.25</v>
      </c>
    </row>
    <row r="24" spans="1:27" ht="12.75" hidden="1" customHeight="1" outlineLevel="1" x14ac:dyDescent="0.3">
      <c r="A24" s="99" t="s">
        <v>2301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3">
      <c r="A25" s="99" t="s">
        <v>2302</v>
      </c>
      <c r="B25" s="63" t="s">
        <v>83</v>
      </c>
      <c r="C25" s="43" t="s">
        <v>79</v>
      </c>
      <c r="D25" s="44">
        <v>4.8</v>
      </c>
      <c r="E25" s="44">
        <v>4.8</v>
      </c>
      <c r="F25" s="44">
        <v>4.8</v>
      </c>
      <c r="G25" s="44">
        <v>4.8</v>
      </c>
      <c r="H25" s="44">
        <v>4.8</v>
      </c>
      <c r="I25" s="44">
        <v>4.8</v>
      </c>
      <c r="J25" s="44">
        <v>4.8</v>
      </c>
      <c r="K25" s="44">
        <v>4.8</v>
      </c>
      <c r="L25" s="44">
        <v>4.8</v>
      </c>
      <c r="M25" s="44">
        <v>4.8</v>
      </c>
      <c r="N25" s="44">
        <v>4.8</v>
      </c>
      <c r="O25" s="44">
        <v>4.8</v>
      </c>
      <c r="P25" s="44">
        <v>4.8</v>
      </c>
      <c r="Q25" s="44">
        <v>4.8</v>
      </c>
      <c r="R25" s="44">
        <v>4.8</v>
      </c>
      <c r="S25" s="44">
        <v>4.8</v>
      </c>
      <c r="T25" s="44">
        <v>4.8</v>
      </c>
      <c r="U25" s="44">
        <v>4.8</v>
      </c>
      <c r="V25" s="44">
        <v>4.8</v>
      </c>
      <c r="W25" s="44">
        <v>4.8</v>
      </c>
      <c r="X25" s="44">
        <v>4.8</v>
      </c>
      <c r="Y25" s="44">
        <v>4.8</v>
      </c>
      <c r="Z25" s="44">
        <v>4.8</v>
      </c>
      <c r="AA25" s="44">
        <v>4.8</v>
      </c>
    </row>
    <row r="26" spans="1:27" ht="12.75" hidden="1" customHeight="1" outlineLevel="1" x14ac:dyDescent="0.3">
      <c r="A26" s="99" t="s">
        <v>2303</v>
      </c>
      <c r="B26" s="63" t="s">
        <v>81</v>
      </c>
      <c r="C26" s="43" t="s">
        <v>79</v>
      </c>
      <c r="D26" s="44">
        <f>$D$11</f>
        <v>88.27</v>
      </c>
      <c r="E26" s="44">
        <f t="shared" ref="E26:AA26" si="11">$D$11</f>
        <v>88.27</v>
      </c>
      <c r="F26" s="44">
        <f t="shared" si="11"/>
        <v>88.27</v>
      </c>
      <c r="G26" s="44">
        <f t="shared" si="11"/>
        <v>88.27</v>
      </c>
      <c r="H26" s="44">
        <f t="shared" si="11"/>
        <v>88.27</v>
      </c>
      <c r="I26" s="44">
        <f t="shared" si="11"/>
        <v>88.27</v>
      </c>
      <c r="J26" s="44">
        <f t="shared" si="11"/>
        <v>88.27</v>
      </c>
      <c r="K26" s="44">
        <f t="shared" si="11"/>
        <v>88.27</v>
      </c>
      <c r="L26" s="44">
        <f t="shared" si="11"/>
        <v>88.27</v>
      </c>
      <c r="M26" s="44">
        <f t="shared" si="11"/>
        <v>88.27</v>
      </c>
      <c r="N26" s="44">
        <f t="shared" si="11"/>
        <v>88.27</v>
      </c>
      <c r="O26" s="44">
        <f t="shared" si="11"/>
        <v>88.27</v>
      </c>
      <c r="P26" s="44">
        <f t="shared" si="11"/>
        <v>88.27</v>
      </c>
      <c r="Q26" s="44">
        <f t="shared" si="11"/>
        <v>88.27</v>
      </c>
      <c r="R26" s="44">
        <f t="shared" si="11"/>
        <v>88.27</v>
      </c>
      <c r="S26" s="44">
        <f t="shared" si="11"/>
        <v>88.27</v>
      </c>
      <c r="T26" s="44">
        <f t="shared" si="11"/>
        <v>88.27</v>
      </c>
      <c r="U26" s="44">
        <f t="shared" si="11"/>
        <v>88.27</v>
      </c>
      <c r="V26" s="44">
        <f t="shared" si="11"/>
        <v>88.27</v>
      </c>
      <c r="W26" s="44">
        <f t="shared" si="11"/>
        <v>88.27</v>
      </c>
      <c r="X26" s="44">
        <f t="shared" si="11"/>
        <v>88.27</v>
      </c>
      <c r="Y26" s="44">
        <f t="shared" si="11"/>
        <v>88.27</v>
      </c>
      <c r="Z26" s="44">
        <f t="shared" si="11"/>
        <v>88.27</v>
      </c>
      <c r="AA26" s="44">
        <f t="shared" si="11"/>
        <v>88.27</v>
      </c>
    </row>
    <row r="27" spans="1:27" ht="12.75" customHeight="1" collapsed="1" x14ac:dyDescent="0.3">
      <c r="A27" s="98" t="s">
        <v>2304</v>
      </c>
      <c r="B27" s="28" t="str">
        <f>"05"&amp;"."&amp;$B$753&amp;"."&amp;$B$754</f>
        <v>05.02.2024</v>
      </c>
      <c r="C27" s="90" t="s">
        <v>76</v>
      </c>
      <c r="D27" s="91">
        <f>ROUND(((D28+D29+D31+D30)/1000),5)</f>
        <v>1.4648600000000001</v>
      </c>
      <c r="E27" s="91">
        <f>ROUND(((E28+E29+E31+E30)/1000),5)</f>
        <v>1.3570599999999999</v>
      </c>
      <c r="F27" s="91">
        <f>ROUND(((F28+F29+F31+F30)/1000),5)</f>
        <v>1.33395</v>
      </c>
      <c r="G27" s="91">
        <f t="shared" ref="G27:AA27" si="12">ROUND(((G28+G29+G31+G30)/1000),5)</f>
        <v>1.34135</v>
      </c>
      <c r="H27" s="91">
        <f t="shared" si="12"/>
        <v>1.3794500000000001</v>
      </c>
      <c r="I27" s="91">
        <f t="shared" si="12"/>
        <v>1.49377</v>
      </c>
      <c r="J27" s="91">
        <f t="shared" si="12"/>
        <v>1.6643699999999999</v>
      </c>
      <c r="K27" s="91">
        <f t="shared" si="12"/>
        <v>1.9467300000000001</v>
      </c>
      <c r="L27" s="91">
        <f t="shared" si="12"/>
        <v>2.1324100000000001</v>
      </c>
      <c r="M27" s="91">
        <f t="shared" si="12"/>
        <v>2.1900200000000001</v>
      </c>
      <c r="N27" s="91">
        <f t="shared" si="12"/>
        <v>2.2049799999999999</v>
      </c>
      <c r="O27" s="91">
        <f t="shared" si="12"/>
        <v>2.2338399999999998</v>
      </c>
      <c r="P27" s="91">
        <f t="shared" si="12"/>
        <v>2.2131699999999999</v>
      </c>
      <c r="Q27" s="91">
        <f t="shared" si="12"/>
        <v>2.19889</v>
      </c>
      <c r="R27" s="91">
        <f t="shared" si="12"/>
        <v>2.18926</v>
      </c>
      <c r="S27" s="91">
        <f t="shared" si="12"/>
        <v>2.1314099999999998</v>
      </c>
      <c r="T27" s="91">
        <f t="shared" si="12"/>
        <v>2.09789</v>
      </c>
      <c r="U27" s="91">
        <f t="shared" si="12"/>
        <v>2.1472099999999998</v>
      </c>
      <c r="V27" s="91">
        <f t="shared" si="12"/>
        <v>2.1794500000000001</v>
      </c>
      <c r="W27" s="91">
        <f t="shared" si="12"/>
        <v>2.17313</v>
      </c>
      <c r="X27" s="91">
        <f t="shared" si="12"/>
        <v>1.99444</v>
      </c>
      <c r="Y27" s="91">
        <f t="shared" si="12"/>
        <v>1.8879300000000001</v>
      </c>
      <c r="Z27" s="91">
        <f t="shared" si="12"/>
        <v>1.6496999999999999</v>
      </c>
      <c r="AA27" s="91">
        <f t="shared" si="12"/>
        <v>1.5105</v>
      </c>
    </row>
    <row r="28" spans="1:27" ht="12.75" hidden="1" customHeight="1" outlineLevel="1" x14ac:dyDescent="0.3">
      <c r="A28" s="99" t="s">
        <v>2305</v>
      </c>
      <c r="B28" s="63" t="s">
        <v>238</v>
      </c>
      <c r="C28" s="43" t="s">
        <v>79</v>
      </c>
      <c r="D28" s="44">
        <v>1305.6099999999999</v>
      </c>
      <c r="E28" s="44">
        <v>1197.81</v>
      </c>
      <c r="F28" s="44">
        <v>1174.7</v>
      </c>
      <c r="G28" s="44">
        <v>1182.0999999999999</v>
      </c>
      <c r="H28" s="44">
        <v>1220.2</v>
      </c>
      <c r="I28" s="44">
        <v>1334.52</v>
      </c>
      <c r="J28" s="44">
        <v>1505.12</v>
      </c>
      <c r="K28" s="44">
        <v>1787.48</v>
      </c>
      <c r="L28" s="44">
        <v>1973.16</v>
      </c>
      <c r="M28" s="44">
        <v>2030.77</v>
      </c>
      <c r="N28" s="44">
        <v>2045.73</v>
      </c>
      <c r="O28" s="44">
        <v>2074.59</v>
      </c>
      <c r="P28" s="44">
        <v>2053.92</v>
      </c>
      <c r="Q28" s="44">
        <v>2039.64</v>
      </c>
      <c r="R28" s="44">
        <v>2030.01</v>
      </c>
      <c r="S28" s="44">
        <v>1972.16</v>
      </c>
      <c r="T28" s="44">
        <v>1938.64</v>
      </c>
      <c r="U28" s="44">
        <v>1987.96</v>
      </c>
      <c r="V28" s="44">
        <v>2020.2</v>
      </c>
      <c r="W28" s="44">
        <v>2013.88</v>
      </c>
      <c r="X28" s="44">
        <v>1835.19</v>
      </c>
      <c r="Y28" s="44">
        <v>1728.68</v>
      </c>
      <c r="Z28" s="44">
        <v>1490.45</v>
      </c>
      <c r="AA28" s="44">
        <v>1351.25</v>
      </c>
    </row>
    <row r="29" spans="1:27" ht="12.75" hidden="1" customHeight="1" outlineLevel="1" x14ac:dyDescent="0.3">
      <c r="A29" s="99" t="s">
        <v>2306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3">
      <c r="A30" s="99" t="s">
        <v>2307</v>
      </c>
      <c r="B30" s="63" t="s">
        <v>83</v>
      </c>
      <c r="C30" s="43" t="s">
        <v>79</v>
      </c>
      <c r="D30" s="44">
        <v>4.8</v>
      </c>
      <c r="E30" s="44">
        <v>4.8</v>
      </c>
      <c r="F30" s="44">
        <v>4.8</v>
      </c>
      <c r="G30" s="44">
        <v>4.8</v>
      </c>
      <c r="H30" s="44">
        <v>4.8</v>
      </c>
      <c r="I30" s="44">
        <v>4.8</v>
      </c>
      <c r="J30" s="44">
        <v>4.8</v>
      </c>
      <c r="K30" s="44">
        <v>4.8</v>
      </c>
      <c r="L30" s="44">
        <v>4.8</v>
      </c>
      <c r="M30" s="44">
        <v>4.8</v>
      </c>
      <c r="N30" s="44">
        <v>4.8</v>
      </c>
      <c r="O30" s="44">
        <v>4.8</v>
      </c>
      <c r="P30" s="44">
        <v>4.8</v>
      </c>
      <c r="Q30" s="44">
        <v>4.8</v>
      </c>
      <c r="R30" s="44">
        <v>4.8</v>
      </c>
      <c r="S30" s="44">
        <v>4.8</v>
      </c>
      <c r="T30" s="44">
        <v>4.8</v>
      </c>
      <c r="U30" s="44">
        <v>4.8</v>
      </c>
      <c r="V30" s="44">
        <v>4.8</v>
      </c>
      <c r="W30" s="44">
        <v>4.8</v>
      </c>
      <c r="X30" s="44">
        <v>4.8</v>
      </c>
      <c r="Y30" s="44">
        <v>4.8</v>
      </c>
      <c r="Z30" s="44">
        <v>4.8</v>
      </c>
      <c r="AA30" s="44">
        <v>4.8</v>
      </c>
    </row>
    <row r="31" spans="1:27" ht="12.75" hidden="1" customHeight="1" outlineLevel="1" x14ac:dyDescent="0.3">
      <c r="A31" s="99" t="s">
        <v>2308</v>
      </c>
      <c r="B31" s="63" t="s">
        <v>81</v>
      </c>
      <c r="C31" s="43" t="s">
        <v>79</v>
      </c>
      <c r="D31" s="44">
        <f>$D$11</f>
        <v>88.27</v>
      </c>
      <c r="E31" s="44">
        <f t="shared" ref="E31:AA31" si="14">$D$11</f>
        <v>88.27</v>
      </c>
      <c r="F31" s="44">
        <f t="shared" si="14"/>
        <v>88.27</v>
      </c>
      <c r="G31" s="44">
        <f t="shared" si="14"/>
        <v>88.27</v>
      </c>
      <c r="H31" s="44">
        <f t="shared" si="14"/>
        <v>88.27</v>
      </c>
      <c r="I31" s="44">
        <f t="shared" si="14"/>
        <v>88.27</v>
      </c>
      <c r="J31" s="44">
        <f t="shared" si="14"/>
        <v>88.27</v>
      </c>
      <c r="K31" s="44">
        <f t="shared" si="14"/>
        <v>88.27</v>
      </c>
      <c r="L31" s="44">
        <f t="shared" si="14"/>
        <v>88.27</v>
      </c>
      <c r="M31" s="44">
        <f t="shared" si="14"/>
        <v>88.27</v>
      </c>
      <c r="N31" s="44">
        <f t="shared" si="14"/>
        <v>88.27</v>
      </c>
      <c r="O31" s="44">
        <f t="shared" si="14"/>
        <v>88.27</v>
      </c>
      <c r="P31" s="44">
        <f t="shared" si="14"/>
        <v>88.27</v>
      </c>
      <c r="Q31" s="44">
        <f t="shared" si="14"/>
        <v>88.27</v>
      </c>
      <c r="R31" s="44">
        <f t="shared" si="14"/>
        <v>88.27</v>
      </c>
      <c r="S31" s="44">
        <f t="shared" si="14"/>
        <v>88.27</v>
      </c>
      <c r="T31" s="44">
        <f t="shared" si="14"/>
        <v>88.27</v>
      </c>
      <c r="U31" s="44">
        <f t="shared" si="14"/>
        <v>88.27</v>
      </c>
      <c r="V31" s="44">
        <f t="shared" si="14"/>
        <v>88.27</v>
      </c>
      <c r="W31" s="44">
        <f t="shared" si="14"/>
        <v>88.27</v>
      </c>
      <c r="X31" s="44">
        <f t="shared" si="14"/>
        <v>88.27</v>
      </c>
      <c r="Y31" s="44">
        <f t="shared" si="14"/>
        <v>88.27</v>
      </c>
      <c r="Z31" s="44">
        <f t="shared" si="14"/>
        <v>88.27</v>
      </c>
      <c r="AA31" s="44">
        <f t="shared" si="14"/>
        <v>88.27</v>
      </c>
    </row>
    <row r="32" spans="1:27" ht="12.75" customHeight="1" collapsed="1" x14ac:dyDescent="0.3">
      <c r="A32" s="98" t="s">
        <v>2309</v>
      </c>
      <c r="B32" s="28" t="str">
        <f>"06"&amp;"."&amp;$B$753&amp;"."&amp;$B$754</f>
        <v>06.02.2024</v>
      </c>
      <c r="C32" s="90" t="s">
        <v>76</v>
      </c>
      <c r="D32" s="91">
        <f>ROUND(((D33+D34+D36+D35)/1000),5)</f>
        <v>1.4104099999999999</v>
      </c>
      <c r="E32" s="91">
        <f>ROUND(((E33+E34+E36+E35)/1000),5)</f>
        <v>1.35141</v>
      </c>
      <c r="F32" s="91">
        <f>ROUND(((F33+F34+F36+F35)/1000),5)</f>
        <v>1.32209</v>
      </c>
      <c r="G32" s="91">
        <f t="shared" ref="G32:AA32" si="15">ROUND(((G33+G34+G36+G35)/1000),5)</f>
        <v>1.3103499999999999</v>
      </c>
      <c r="H32" s="91">
        <f t="shared" si="15"/>
        <v>1.3563799999999999</v>
      </c>
      <c r="I32" s="91">
        <f t="shared" si="15"/>
        <v>1.4194599999999999</v>
      </c>
      <c r="J32" s="91">
        <f t="shared" si="15"/>
        <v>1.5851</v>
      </c>
      <c r="K32" s="91">
        <f t="shared" si="15"/>
        <v>1.8358000000000001</v>
      </c>
      <c r="L32" s="91">
        <f t="shared" si="15"/>
        <v>1.9950600000000001</v>
      </c>
      <c r="M32" s="91">
        <f t="shared" si="15"/>
        <v>2.0293899999999998</v>
      </c>
      <c r="N32" s="91">
        <f t="shared" si="15"/>
        <v>2.0514899999999998</v>
      </c>
      <c r="O32" s="91">
        <f t="shared" si="15"/>
        <v>2.08386</v>
      </c>
      <c r="P32" s="91">
        <f t="shared" si="15"/>
        <v>2.0570300000000001</v>
      </c>
      <c r="Q32" s="91">
        <f t="shared" si="15"/>
        <v>2.07972</v>
      </c>
      <c r="R32" s="91">
        <f t="shared" si="15"/>
        <v>2.0657000000000001</v>
      </c>
      <c r="S32" s="91">
        <f t="shared" si="15"/>
        <v>2.02041</v>
      </c>
      <c r="T32" s="91">
        <f t="shared" si="15"/>
        <v>1.9989600000000001</v>
      </c>
      <c r="U32" s="91">
        <f t="shared" si="15"/>
        <v>2.0371999999999999</v>
      </c>
      <c r="V32" s="91">
        <f t="shared" si="15"/>
        <v>2.04236</v>
      </c>
      <c r="W32" s="91">
        <f t="shared" si="15"/>
        <v>2.0522200000000002</v>
      </c>
      <c r="X32" s="91">
        <f t="shared" si="15"/>
        <v>1.9579200000000001</v>
      </c>
      <c r="Y32" s="91">
        <f t="shared" si="15"/>
        <v>1.86097</v>
      </c>
      <c r="Z32" s="91">
        <f t="shared" si="15"/>
        <v>1.64863</v>
      </c>
      <c r="AA32" s="91">
        <f t="shared" si="15"/>
        <v>1.43154</v>
      </c>
    </row>
    <row r="33" spans="1:27" ht="12.75" hidden="1" customHeight="1" outlineLevel="1" x14ac:dyDescent="0.3">
      <c r="A33" s="99" t="s">
        <v>2310</v>
      </c>
      <c r="B33" s="63" t="s">
        <v>238</v>
      </c>
      <c r="C33" s="43" t="s">
        <v>79</v>
      </c>
      <c r="D33" s="44">
        <v>1251.1600000000001</v>
      </c>
      <c r="E33" s="44">
        <v>1192.1600000000001</v>
      </c>
      <c r="F33" s="44">
        <v>1162.8399999999999</v>
      </c>
      <c r="G33" s="44">
        <v>1151.0999999999999</v>
      </c>
      <c r="H33" s="44">
        <v>1197.1300000000001</v>
      </c>
      <c r="I33" s="44">
        <v>1260.21</v>
      </c>
      <c r="J33" s="44">
        <v>1425.85</v>
      </c>
      <c r="K33" s="44">
        <v>1676.55</v>
      </c>
      <c r="L33" s="44">
        <v>1835.81</v>
      </c>
      <c r="M33" s="44">
        <v>1870.14</v>
      </c>
      <c r="N33" s="44">
        <v>1892.24</v>
      </c>
      <c r="O33" s="44">
        <v>1924.61</v>
      </c>
      <c r="P33" s="44">
        <v>1897.78</v>
      </c>
      <c r="Q33" s="44">
        <v>1920.47</v>
      </c>
      <c r="R33" s="44">
        <v>1906.45</v>
      </c>
      <c r="S33" s="44">
        <v>1861.16</v>
      </c>
      <c r="T33" s="44">
        <v>1839.71</v>
      </c>
      <c r="U33" s="44">
        <v>1877.95</v>
      </c>
      <c r="V33" s="44">
        <v>1883.11</v>
      </c>
      <c r="W33" s="44">
        <v>1892.97</v>
      </c>
      <c r="X33" s="44">
        <v>1798.67</v>
      </c>
      <c r="Y33" s="44">
        <v>1701.72</v>
      </c>
      <c r="Z33" s="44">
        <v>1489.38</v>
      </c>
      <c r="AA33" s="44">
        <v>1272.29</v>
      </c>
    </row>
    <row r="34" spans="1:27" ht="12.75" hidden="1" customHeight="1" outlineLevel="1" x14ac:dyDescent="0.3">
      <c r="A34" s="99" t="s">
        <v>2311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3">
      <c r="A35" s="99" t="s">
        <v>2312</v>
      </c>
      <c r="B35" s="63" t="s">
        <v>83</v>
      </c>
      <c r="C35" s="43" t="s">
        <v>79</v>
      </c>
      <c r="D35" s="44">
        <v>4.8</v>
      </c>
      <c r="E35" s="44">
        <v>4.8</v>
      </c>
      <c r="F35" s="44">
        <v>4.8</v>
      </c>
      <c r="G35" s="44">
        <v>4.8</v>
      </c>
      <c r="H35" s="44">
        <v>4.8</v>
      </c>
      <c r="I35" s="44">
        <v>4.8</v>
      </c>
      <c r="J35" s="44">
        <v>4.8</v>
      </c>
      <c r="K35" s="44">
        <v>4.8</v>
      </c>
      <c r="L35" s="44">
        <v>4.8</v>
      </c>
      <c r="M35" s="44">
        <v>4.8</v>
      </c>
      <c r="N35" s="44">
        <v>4.8</v>
      </c>
      <c r="O35" s="44">
        <v>4.8</v>
      </c>
      <c r="P35" s="44">
        <v>4.8</v>
      </c>
      <c r="Q35" s="44">
        <v>4.8</v>
      </c>
      <c r="R35" s="44">
        <v>4.8</v>
      </c>
      <c r="S35" s="44">
        <v>4.8</v>
      </c>
      <c r="T35" s="44">
        <v>4.8</v>
      </c>
      <c r="U35" s="44">
        <v>4.8</v>
      </c>
      <c r="V35" s="44">
        <v>4.8</v>
      </c>
      <c r="W35" s="44">
        <v>4.8</v>
      </c>
      <c r="X35" s="44">
        <v>4.8</v>
      </c>
      <c r="Y35" s="44">
        <v>4.8</v>
      </c>
      <c r="Z35" s="44">
        <v>4.8</v>
      </c>
      <c r="AA35" s="44">
        <v>4.8</v>
      </c>
    </row>
    <row r="36" spans="1:27" ht="12.75" hidden="1" customHeight="1" outlineLevel="1" x14ac:dyDescent="0.3">
      <c r="A36" s="99" t="s">
        <v>2313</v>
      </c>
      <c r="B36" s="63" t="s">
        <v>81</v>
      </c>
      <c r="C36" s="43" t="s">
        <v>79</v>
      </c>
      <c r="D36" s="44">
        <f>$D$11</f>
        <v>88.27</v>
      </c>
      <c r="E36" s="44">
        <f t="shared" ref="E36:AA36" si="17">$D$11</f>
        <v>88.27</v>
      </c>
      <c r="F36" s="44">
        <f t="shared" si="17"/>
        <v>88.27</v>
      </c>
      <c r="G36" s="44">
        <f t="shared" si="17"/>
        <v>88.27</v>
      </c>
      <c r="H36" s="44">
        <f t="shared" si="17"/>
        <v>88.27</v>
      </c>
      <c r="I36" s="44">
        <f t="shared" si="17"/>
        <v>88.27</v>
      </c>
      <c r="J36" s="44">
        <f t="shared" si="17"/>
        <v>88.27</v>
      </c>
      <c r="K36" s="44">
        <f t="shared" si="17"/>
        <v>88.27</v>
      </c>
      <c r="L36" s="44">
        <f t="shared" si="17"/>
        <v>88.27</v>
      </c>
      <c r="M36" s="44">
        <f t="shared" si="17"/>
        <v>88.27</v>
      </c>
      <c r="N36" s="44">
        <f t="shared" si="17"/>
        <v>88.27</v>
      </c>
      <c r="O36" s="44">
        <f t="shared" si="17"/>
        <v>88.27</v>
      </c>
      <c r="P36" s="44">
        <f t="shared" si="17"/>
        <v>88.27</v>
      </c>
      <c r="Q36" s="44">
        <f t="shared" si="17"/>
        <v>88.27</v>
      </c>
      <c r="R36" s="44">
        <f t="shared" si="17"/>
        <v>88.27</v>
      </c>
      <c r="S36" s="44">
        <f t="shared" si="17"/>
        <v>88.27</v>
      </c>
      <c r="T36" s="44">
        <f t="shared" si="17"/>
        <v>88.27</v>
      </c>
      <c r="U36" s="44">
        <f t="shared" si="17"/>
        <v>88.27</v>
      </c>
      <c r="V36" s="44">
        <f t="shared" si="17"/>
        <v>88.27</v>
      </c>
      <c r="W36" s="44">
        <f t="shared" si="17"/>
        <v>88.27</v>
      </c>
      <c r="X36" s="44">
        <f t="shared" si="17"/>
        <v>88.27</v>
      </c>
      <c r="Y36" s="44">
        <f t="shared" si="17"/>
        <v>88.27</v>
      </c>
      <c r="Z36" s="44">
        <f t="shared" si="17"/>
        <v>88.27</v>
      </c>
      <c r="AA36" s="44">
        <f t="shared" si="17"/>
        <v>88.27</v>
      </c>
    </row>
    <row r="37" spans="1:27" ht="12.75" customHeight="1" collapsed="1" x14ac:dyDescent="0.3">
      <c r="A37" s="98" t="s">
        <v>2314</v>
      </c>
      <c r="B37" s="28" t="str">
        <f>"07"&amp;"."&amp;$B$753&amp;"."&amp;$B$754</f>
        <v>07.02.2024</v>
      </c>
      <c r="C37" s="90" t="s">
        <v>76</v>
      </c>
      <c r="D37" s="91">
        <f>ROUND(((D38+D39+D41+D40)/1000),5)</f>
        <v>1.43119</v>
      </c>
      <c r="E37" s="91">
        <f>ROUND(((E38+E39+E41+E40)/1000),5)</f>
        <v>1.3754999999999999</v>
      </c>
      <c r="F37" s="91">
        <f>ROUND(((F38+F39+F41+F40)/1000),5)</f>
        <v>1.3369599999999999</v>
      </c>
      <c r="G37" s="91">
        <f t="shared" ref="G37:AA37" si="18">ROUND(((G38+G39+G41+G40)/1000),5)</f>
        <v>1.33185</v>
      </c>
      <c r="H37" s="91">
        <f t="shared" si="18"/>
        <v>1.36608</v>
      </c>
      <c r="I37" s="91">
        <f t="shared" si="18"/>
        <v>1.4232</v>
      </c>
      <c r="J37" s="91">
        <f t="shared" si="18"/>
        <v>1.6098399999999999</v>
      </c>
      <c r="K37" s="91">
        <f t="shared" si="18"/>
        <v>1.88548</v>
      </c>
      <c r="L37" s="91">
        <f t="shared" si="18"/>
        <v>2.0470100000000002</v>
      </c>
      <c r="M37" s="91">
        <f t="shared" si="18"/>
        <v>2.1043699999999999</v>
      </c>
      <c r="N37" s="91">
        <f t="shared" si="18"/>
        <v>2.13916</v>
      </c>
      <c r="O37" s="91">
        <f t="shared" si="18"/>
        <v>2.1759900000000001</v>
      </c>
      <c r="P37" s="91">
        <f t="shared" si="18"/>
        <v>2.14174</v>
      </c>
      <c r="Q37" s="91">
        <f t="shared" si="18"/>
        <v>2.1706500000000002</v>
      </c>
      <c r="R37" s="91">
        <f t="shared" si="18"/>
        <v>2.1705700000000001</v>
      </c>
      <c r="S37" s="91">
        <f t="shared" si="18"/>
        <v>2.0864600000000002</v>
      </c>
      <c r="T37" s="91">
        <f t="shared" si="18"/>
        <v>2.0558299999999998</v>
      </c>
      <c r="U37" s="91">
        <f t="shared" si="18"/>
        <v>2.0947200000000001</v>
      </c>
      <c r="V37" s="91">
        <f t="shared" si="18"/>
        <v>2.0819100000000001</v>
      </c>
      <c r="W37" s="91">
        <f t="shared" si="18"/>
        <v>2.1036299999999999</v>
      </c>
      <c r="X37" s="91">
        <f t="shared" si="18"/>
        <v>2.0034299999999998</v>
      </c>
      <c r="Y37" s="91">
        <f t="shared" si="18"/>
        <v>1.91035</v>
      </c>
      <c r="Z37" s="91">
        <f t="shared" si="18"/>
        <v>1.6621300000000001</v>
      </c>
      <c r="AA37" s="91">
        <f t="shared" si="18"/>
        <v>1.4625900000000001</v>
      </c>
    </row>
    <row r="38" spans="1:27" ht="12.75" hidden="1" customHeight="1" outlineLevel="1" x14ac:dyDescent="0.3">
      <c r="A38" s="99" t="s">
        <v>2315</v>
      </c>
      <c r="B38" s="63" t="s">
        <v>238</v>
      </c>
      <c r="C38" s="43" t="s">
        <v>79</v>
      </c>
      <c r="D38" s="44">
        <v>1271.94</v>
      </c>
      <c r="E38" s="44">
        <v>1216.25</v>
      </c>
      <c r="F38" s="44">
        <v>1177.71</v>
      </c>
      <c r="G38" s="44">
        <v>1172.5999999999999</v>
      </c>
      <c r="H38" s="44">
        <v>1206.83</v>
      </c>
      <c r="I38" s="44">
        <v>1263.95</v>
      </c>
      <c r="J38" s="44">
        <v>1450.59</v>
      </c>
      <c r="K38" s="44">
        <v>1726.23</v>
      </c>
      <c r="L38" s="44">
        <v>1887.76</v>
      </c>
      <c r="M38" s="44">
        <v>1945.12</v>
      </c>
      <c r="N38" s="44">
        <v>1979.91</v>
      </c>
      <c r="O38" s="44">
        <v>2016.74</v>
      </c>
      <c r="P38" s="44">
        <v>1982.49</v>
      </c>
      <c r="Q38" s="44">
        <v>2011.4</v>
      </c>
      <c r="R38" s="44">
        <v>2011.32</v>
      </c>
      <c r="S38" s="44">
        <v>1927.21</v>
      </c>
      <c r="T38" s="44">
        <v>1896.58</v>
      </c>
      <c r="U38" s="44">
        <v>1935.47</v>
      </c>
      <c r="V38" s="44">
        <v>1922.66</v>
      </c>
      <c r="W38" s="44">
        <v>1944.38</v>
      </c>
      <c r="X38" s="44">
        <v>1844.18</v>
      </c>
      <c r="Y38" s="44">
        <v>1751.1</v>
      </c>
      <c r="Z38" s="44">
        <v>1502.88</v>
      </c>
      <c r="AA38" s="44">
        <v>1303.3399999999999</v>
      </c>
    </row>
    <row r="39" spans="1:27" ht="12.75" hidden="1" customHeight="1" outlineLevel="1" x14ac:dyDescent="0.3">
      <c r="A39" s="99" t="s">
        <v>2316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3">
      <c r="A40" s="99" t="s">
        <v>2317</v>
      </c>
      <c r="B40" s="63" t="s">
        <v>83</v>
      </c>
      <c r="C40" s="43" t="s">
        <v>79</v>
      </c>
      <c r="D40" s="44">
        <v>4.8</v>
      </c>
      <c r="E40" s="44">
        <v>4.8</v>
      </c>
      <c r="F40" s="44">
        <v>4.8</v>
      </c>
      <c r="G40" s="44">
        <v>4.8</v>
      </c>
      <c r="H40" s="44">
        <v>4.8</v>
      </c>
      <c r="I40" s="44">
        <v>4.8</v>
      </c>
      <c r="J40" s="44">
        <v>4.8</v>
      </c>
      <c r="K40" s="44">
        <v>4.8</v>
      </c>
      <c r="L40" s="44">
        <v>4.8</v>
      </c>
      <c r="M40" s="44">
        <v>4.8</v>
      </c>
      <c r="N40" s="44">
        <v>4.8</v>
      </c>
      <c r="O40" s="44">
        <v>4.8</v>
      </c>
      <c r="P40" s="44">
        <v>4.8</v>
      </c>
      <c r="Q40" s="44">
        <v>4.8</v>
      </c>
      <c r="R40" s="44">
        <v>4.8</v>
      </c>
      <c r="S40" s="44">
        <v>4.8</v>
      </c>
      <c r="T40" s="44">
        <v>4.8</v>
      </c>
      <c r="U40" s="44">
        <v>4.8</v>
      </c>
      <c r="V40" s="44">
        <v>4.8</v>
      </c>
      <c r="W40" s="44">
        <v>4.8</v>
      </c>
      <c r="X40" s="44">
        <v>4.8</v>
      </c>
      <c r="Y40" s="44">
        <v>4.8</v>
      </c>
      <c r="Z40" s="44">
        <v>4.8</v>
      </c>
      <c r="AA40" s="44">
        <v>4.8</v>
      </c>
    </row>
    <row r="41" spans="1:27" ht="12.75" hidden="1" customHeight="1" outlineLevel="1" x14ac:dyDescent="0.3">
      <c r="A41" s="99" t="s">
        <v>2318</v>
      </c>
      <c r="B41" s="63" t="s">
        <v>81</v>
      </c>
      <c r="C41" s="43" t="s">
        <v>79</v>
      </c>
      <c r="D41" s="44">
        <f>$D$11</f>
        <v>88.27</v>
      </c>
      <c r="E41" s="44">
        <f t="shared" ref="E41:AA41" si="20">$D$11</f>
        <v>88.27</v>
      </c>
      <c r="F41" s="44">
        <f t="shared" si="20"/>
        <v>88.27</v>
      </c>
      <c r="G41" s="44">
        <f t="shared" si="20"/>
        <v>88.27</v>
      </c>
      <c r="H41" s="44">
        <f t="shared" si="20"/>
        <v>88.27</v>
      </c>
      <c r="I41" s="44">
        <f t="shared" si="20"/>
        <v>88.27</v>
      </c>
      <c r="J41" s="44">
        <f t="shared" si="20"/>
        <v>88.27</v>
      </c>
      <c r="K41" s="44">
        <f t="shared" si="20"/>
        <v>88.27</v>
      </c>
      <c r="L41" s="44">
        <f t="shared" si="20"/>
        <v>88.27</v>
      </c>
      <c r="M41" s="44">
        <f t="shared" si="20"/>
        <v>88.27</v>
      </c>
      <c r="N41" s="44">
        <f t="shared" si="20"/>
        <v>88.27</v>
      </c>
      <c r="O41" s="44">
        <f t="shared" si="20"/>
        <v>88.27</v>
      </c>
      <c r="P41" s="44">
        <f t="shared" si="20"/>
        <v>88.27</v>
      </c>
      <c r="Q41" s="44">
        <f t="shared" si="20"/>
        <v>88.27</v>
      </c>
      <c r="R41" s="44">
        <f t="shared" si="20"/>
        <v>88.27</v>
      </c>
      <c r="S41" s="44">
        <f t="shared" si="20"/>
        <v>88.27</v>
      </c>
      <c r="T41" s="44">
        <f t="shared" si="20"/>
        <v>88.27</v>
      </c>
      <c r="U41" s="44">
        <f t="shared" si="20"/>
        <v>88.27</v>
      </c>
      <c r="V41" s="44">
        <f t="shared" si="20"/>
        <v>88.27</v>
      </c>
      <c r="W41" s="44">
        <f t="shared" si="20"/>
        <v>88.27</v>
      </c>
      <c r="X41" s="44">
        <f t="shared" si="20"/>
        <v>88.27</v>
      </c>
      <c r="Y41" s="44">
        <f t="shared" si="20"/>
        <v>88.27</v>
      </c>
      <c r="Z41" s="44">
        <f t="shared" si="20"/>
        <v>88.27</v>
      </c>
      <c r="AA41" s="44">
        <f t="shared" si="20"/>
        <v>88.27</v>
      </c>
    </row>
    <row r="42" spans="1:27" ht="12.75" customHeight="1" collapsed="1" x14ac:dyDescent="0.3">
      <c r="A42" s="98" t="s">
        <v>2319</v>
      </c>
      <c r="B42" s="28" t="str">
        <f>"08"&amp;"."&amp;$B$753&amp;"."&amp;$B$754</f>
        <v>08.02.2024</v>
      </c>
      <c r="C42" s="90" t="s">
        <v>76</v>
      </c>
      <c r="D42" s="91">
        <f>ROUND(((D43+D44+D46+D45)/1000),5)</f>
        <v>1.43129</v>
      </c>
      <c r="E42" s="91">
        <f>ROUND(((E43+E44+E46+E45)/1000),5)</f>
        <v>1.34612</v>
      </c>
      <c r="F42" s="91">
        <f>ROUND(((F43+F44+F46+F45)/1000),5)</f>
        <v>1.31359</v>
      </c>
      <c r="G42" s="91">
        <f t="shared" ref="G42:AA42" si="21">ROUND(((G43+G44+G46+G45)/1000),5)</f>
        <v>1.3051699999999999</v>
      </c>
      <c r="H42" s="91">
        <f t="shared" si="21"/>
        <v>1.3383100000000001</v>
      </c>
      <c r="I42" s="91">
        <f t="shared" si="21"/>
        <v>1.45564</v>
      </c>
      <c r="J42" s="91">
        <f t="shared" si="21"/>
        <v>1.6648400000000001</v>
      </c>
      <c r="K42" s="91">
        <f t="shared" si="21"/>
        <v>1.95974</v>
      </c>
      <c r="L42" s="91">
        <f t="shared" si="21"/>
        <v>2.0818699999999999</v>
      </c>
      <c r="M42" s="91">
        <f t="shared" si="21"/>
        <v>2.1694200000000001</v>
      </c>
      <c r="N42" s="91">
        <f t="shared" si="21"/>
        <v>2.23658</v>
      </c>
      <c r="O42" s="91">
        <f t="shared" si="21"/>
        <v>2.25285</v>
      </c>
      <c r="P42" s="91">
        <f t="shared" si="21"/>
        <v>2.2250000000000001</v>
      </c>
      <c r="Q42" s="91">
        <f t="shared" si="21"/>
        <v>2.2317100000000001</v>
      </c>
      <c r="R42" s="91">
        <f t="shared" si="21"/>
        <v>2.2181799999999998</v>
      </c>
      <c r="S42" s="91">
        <f t="shared" si="21"/>
        <v>2.1549100000000001</v>
      </c>
      <c r="T42" s="91">
        <f t="shared" si="21"/>
        <v>2.2334200000000002</v>
      </c>
      <c r="U42" s="91">
        <f t="shared" si="21"/>
        <v>2.2655400000000001</v>
      </c>
      <c r="V42" s="91">
        <f t="shared" si="21"/>
        <v>2.3551000000000002</v>
      </c>
      <c r="W42" s="91">
        <f t="shared" si="21"/>
        <v>2.2016499999999999</v>
      </c>
      <c r="X42" s="91">
        <f t="shared" si="21"/>
        <v>2.1244700000000001</v>
      </c>
      <c r="Y42" s="91">
        <f t="shared" si="21"/>
        <v>2.0014599999999998</v>
      </c>
      <c r="Z42" s="91">
        <f t="shared" si="21"/>
        <v>1.8587800000000001</v>
      </c>
      <c r="AA42" s="91">
        <f t="shared" si="21"/>
        <v>1.60433</v>
      </c>
    </row>
    <row r="43" spans="1:27" ht="12.75" hidden="1" customHeight="1" outlineLevel="1" x14ac:dyDescent="0.3">
      <c r="A43" s="99" t="s">
        <v>2320</v>
      </c>
      <c r="B43" s="63" t="s">
        <v>238</v>
      </c>
      <c r="C43" s="43" t="s">
        <v>79</v>
      </c>
      <c r="D43" s="44">
        <v>1272.04</v>
      </c>
      <c r="E43" s="44">
        <v>1186.8699999999999</v>
      </c>
      <c r="F43" s="44">
        <v>1154.3399999999999</v>
      </c>
      <c r="G43" s="44">
        <v>1145.92</v>
      </c>
      <c r="H43" s="44">
        <v>1179.06</v>
      </c>
      <c r="I43" s="44">
        <v>1296.3900000000001</v>
      </c>
      <c r="J43" s="44">
        <v>1505.59</v>
      </c>
      <c r="K43" s="44">
        <v>1800.49</v>
      </c>
      <c r="L43" s="44">
        <v>1922.62</v>
      </c>
      <c r="M43" s="44">
        <v>2010.17</v>
      </c>
      <c r="N43" s="44">
        <v>2077.33</v>
      </c>
      <c r="O43" s="44">
        <v>2093.6</v>
      </c>
      <c r="P43" s="44">
        <v>2065.75</v>
      </c>
      <c r="Q43" s="44">
        <v>2072.46</v>
      </c>
      <c r="R43" s="44">
        <v>2058.9299999999998</v>
      </c>
      <c r="S43" s="44">
        <v>1995.66</v>
      </c>
      <c r="T43" s="44">
        <v>2074.17</v>
      </c>
      <c r="U43" s="44">
        <v>2106.29</v>
      </c>
      <c r="V43" s="44">
        <v>2195.85</v>
      </c>
      <c r="W43" s="44">
        <v>2042.4</v>
      </c>
      <c r="X43" s="44">
        <v>1965.22</v>
      </c>
      <c r="Y43" s="44">
        <v>1842.21</v>
      </c>
      <c r="Z43" s="44">
        <v>1699.53</v>
      </c>
      <c r="AA43" s="44">
        <v>1445.08</v>
      </c>
    </row>
    <row r="44" spans="1:27" ht="12.75" hidden="1" customHeight="1" outlineLevel="1" x14ac:dyDescent="0.3">
      <c r="A44" s="99" t="s">
        <v>2321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3">
      <c r="A45" s="99" t="s">
        <v>2322</v>
      </c>
      <c r="B45" s="63" t="s">
        <v>83</v>
      </c>
      <c r="C45" s="43" t="s">
        <v>79</v>
      </c>
      <c r="D45" s="44">
        <v>4.8</v>
      </c>
      <c r="E45" s="44">
        <v>4.8</v>
      </c>
      <c r="F45" s="44">
        <v>4.8</v>
      </c>
      <c r="G45" s="44">
        <v>4.8</v>
      </c>
      <c r="H45" s="44">
        <v>4.8</v>
      </c>
      <c r="I45" s="44">
        <v>4.8</v>
      </c>
      <c r="J45" s="44">
        <v>4.8</v>
      </c>
      <c r="K45" s="44">
        <v>4.8</v>
      </c>
      <c r="L45" s="44">
        <v>4.8</v>
      </c>
      <c r="M45" s="44">
        <v>4.8</v>
      </c>
      <c r="N45" s="44">
        <v>4.8</v>
      </c>
      <c r="O45" s="44">
        <v>4.8</v>
      </c>
      <c r="P45" s="44">
        <v>4.8</v>
      </c>
      <c r="Q45" s="44">
        <v>4.8</v>
      </c>
      <c r="R45" s="44">
        <v>4.8</v>
      </c>
      <c r="S45" s="44">
        <v>4.8</v>
      </c>
      <c r="T45" s="44">
        <v>4.8</v>
      </c>
      <c r="U45" s="44">
        <v>4.8</v>
      </c>
      <c r="V45" s="44">
        <v>4.8</v>
      </c>
      <c r="W45" s="44">
        <v>4.8</v>
      </c>
      <c r="X45" s="44">
        <v>4.8</v>
      </c>
      <c r="Y45" s="44">
        <v>4.8</v>
      </c>
      <c r="Z45" s="44">
        <v>4.8</v>
      </c>
      <c r="AA45" s="44">
        <v>4.8</v>
      </c>
    </row>
    <row r="46" spans="1:27" ht="12.75" hidden="1" customHeight="1" outlineLevel="1" x14ac:dyDescent="0.3">
      <c r="A46" s="99" t="s">
        <v>2323</v>
      </c>
      <c r="B46" s="63" t="s">
        <v>81</v>
      </c>
      <c r="C46" s="43" t="s">
        <v>79</v>
      </c>
      <c r="D46" s="44">
        <f>$D$11</f>
        <v>88.27</v>
      </c>
      <c r="E46" s="44">
        <f t="shared" ref="E46:AA46" si="23">$D$11</f>
        <v>88.27</v>
      </c>
      <c r="F46" s="44">
        <f t="shared" si="23"/>
        <v>88.27</v>
      </c>
      <c r="G46" s="44">
        <f t="shared" si="23"/>
        <v>88.27</v>
      </c>
      <c r="H46" s="44">
        <f t="shared" si="23"/>
        <v>88.27</v>
      </c>
      <c r="I46" s="44">
        <f t="shared" si="23"/>
        <v>88.27</v>
      </c>
      <c r="J46" s="44">
        <f t="shared" si="23"/>
        <v>88.27</v>
      </c>
      <c r="K46" s="44">
        <f t="shared" si="23"/>
        <v>88.27</v>
      </c>
      <c r="L46" s="44">
        <f t="shared" si="23"/>
        <v>88.27</v>
      </c>
      <c r="M46" s="44">
        <f t="shared" si="23"/>
        <v>88.27</v>
      </c>
      <c r="N46" s="44">
        <f t="shared" si="23"/>
        <v>88.27</v>
      </c>
      <c r="O46" s="44">
        <f t="shared" si="23"/>
        <v>88.27</v>
      </c>
      <c r="P46" s="44">
        <f t="shared" si="23"/>
        <v>88.27</v>
      </c>
      <c r="Q46" s="44">
        <f t="shared" si="23"/>
        <v>88.27</v>
      </c>
      <c r="R46" s="44">
        <f t="shared" si="23"/>
        <v>88.27</v>
      </c>
      <c r="S46" s="44">
        <f t="shared" si="23"/>
        <v>88.27</v>
      </c>
      <c r="T46" s="44">
        <f t="shared" si="23"/>
        <v>88.27</v>
      </c>
      <c r="U46" s="44">
        <f t="shared" si="23"/>
        <v>88.27</v>
      </c>
      <c r="V46" s="44">
        <f t="shared" si="23"/>
        <v>88.27</v>
      </c>
      <c r="W46" s="44">
        <f t="shared" si="23"/>
        <v>88.27</v>
      </c>
      <c r="X46" s="44">
        <f t="shared" si="23"/>
        <v>88.27</v>
      </c>
      <c r="Y46" s="44">
        <f t="shared" si="23"/>
        <v>88.27</v>
      </c>
      <c r="Z46" s="44">
        <f t="shared" si="23"/>
        <v>88.27</v>
      </c>
      <c r="AA46" s="44">
        <f t="shared" si="23"/>
        <v>88.27</v>
      </c>
    </row>
    <row r="47" spans="1:27" ht="12.75" customHeight="1" collapsed="1" x14ac:dyDescent="0.3">
      <c r="A47" s="98" t="s">
        <v>2324</v>
      </c>
      <c r="B47" s="28" t="str">
        <f>"09"&amp;"."&amp;$B$753&amp;"."&amp;$B$754</f>
        <v>09.02.2024</v>
      </c>
      <c r="C47" s="90" t="s">
        <v>76</v>
      </c>
      <c r="D47" s="91">
        <f>ROUND(((D48+D49+D51+D50)/1000),5)</f>
        <v>1.4691099999999999</v>
      </c>
      <c r="E47" s="91">
        <f>ROUND(((E48+E49+E51+E50)/1000),5)</f>
        <v>1.36012</v>
      </c>
      <c r="F47" s="91">
        <f>ROUND(((F48+F49+F51+F50)/1000),5)</f>
        <v>1.3343400000000001</v>
      </c>
      <c r="G47" s="91">
        <f t="shared" ref="G47:AA47" si="24">ROUND(((G48+G49+G51+G50)/1000),5)</f>
        <v>1.33412</v>
      </c>
      <c r="H47" s="91">
        <f t="shared" si="24"/>
        <v>1.3447100000000001</v>
      </c>
      <c r="I47" s="91">
        <f t="shared" si="24"/>
        <v>1.48499</v>
      </c>
      <c r="J47" s="91">
        <f t="shared" si="24"/>
        <v>1.72279</v>
      </c>
      <c r="K47" s="91">
        <f t="shared" si="24"/>
        <v>1.9958</v>
      </c>
      <c r="L47" s="91">
        <f t="shared" si="24"/>
        <v>2.1332300000000002</v>
      </c>
      <c r="M47" s="91">
        <f t="shared" si="24"/>
        <v>2.2637499999999999</v>
      </c>
      <c r="N47" s="91">
        <f t="shared" si="24"/>
        <v>2.3354599999999999</v>
      </c>
      <c r="O47" s="91">
        <f t="shared" si="24"/>
        <v>2.2341899999999999</v>
      </c>
      <c r="P47" s="91">
        <f t="shared" si="24"/>
        <v>2.2046399999999999</v>
      </c>
      <c r="Q47" s="91">
        <f t="shared" si="24"/>
        <v>2.2107700000000001</v>
      </c>
      <c r="R47" s="91">
        <f t="shared" si="24"/>
        <v>2.1974900000000002</v>
      </c>
      <c r="S47" s="91">
        <f t="shared" si="24"/>
        <v>2.2066300000000001</v>
      </c>
      <c r="T47" s="91">
        <f t="shared" si="24"/>
        <v>2.2536800000000001</v>
      </c>
      <c r="U47" s="91">
        <f t="shared" si="24"/>
        <v>2.2826300000000002</v>
      </c>
      <c r="V47" s="91">
        <f t="shared" si="24"/>
        <v>2.3459500000000002</v>
      </c>
      <c r="W47" s="91">
        <f t="shared" si="24"/>
        <v>2.1665999999999999</v>
      </c>
      <c r="X47" s="91">
        <f t="shared" si="24"/>
        <v>2.0871499999999998</v>
      </c>
      <c r="Y47" s="91">
        <f t="shared" si="24"/>
        <v>2.0230899999999998</v>
      </c>
      <c r="Z47" s="91">
        <f t="shared" si="24"/>
        <v>1.8860399999999999</v>
      </c>
      <c r="AA47" s="91">
        <f t="shared" si="24"/>
        <v>1.68337</v>
      </c>
    </row>
    <row r="48" spans="1:27" ht="12.75" hidden="1" customHeight="1" outlineLevel="1" x14ac:dyDescent="0.3">
      <c r="A48" s="99" t="s">
        <v>2325</v>
      </c>
      <c r="B48" s="63" t="s">
        <v>238</v>
      </c>
      <c r="C48" s="43" t="s">
        <v>79</v>
      </c>
      <c r="D48" s="44">
        <v>1309.8599999999999</v>
      </c>
      <c r="E48" s="44">
        <v>1200.8699999999999</v>
      </c>
      <c r="F48" s="44">
        <v>1175.0899999999999</v>
      </c>
      <c r="G48" s="44">
        <v>1174.8699999999999</v>
      </c>
      <c r="H48" s="44">
        <v>1185.46</v>
      </c>
      <c r="I48" s="44">
        <v>1325.74</v>
      </c>
      <c r="J48" s="44">
        <v>1563.54</v>
      </c>
      <c r="K48" s="44">
        <v>1836.55</v>
      </c>
      <c r="L48" s="44">
        <v>1973.98</v>
      </c>
      <c r="M48" s="44">
        <v>2104.5</v>
      </c>
      <c r="N48" s="44">
        <v>2176.21</v>
      </c>
      <c r="O48" s="44">
        <v>2074.94</v>
      </c>
      <c r="P48" s="44">
        <v>2045.39</v>
      </c>
      <c r="Q48" s="44">
        <v>2051.52</v>
      </c>
      <c r="R48" s="44">
        <v>2038.24</v>
      </c>
      <c r="S48" s="44">
        <v>2047.38</v>
      </c>
      <c r="T48" s="44">
        <v>2094.4299999999998</v>
      </c>
      <c r="U48" s="44">
        <v>2123.38</v>
      </c>
      <c r="V48" s="44">
        <v>2186.6999999999998</v>
      </c>
      <c r="W48" s="44">
        <v>2007.35</v>
      </c>
      <c r="X48" s="44">
        <v>1927.9</v>
      </c>
      <c r="Y48" s="44">
        <v>1863.84</v>
      </c>
      <c r="Z48" s="44">
        <v>1726.79</v>
      </c>
      <c r="AA48" s="44">
        <v>1524.12</v>
      </c>
    </row>
    <row r="49" spans="1:27" ht="12.75" hidden="1" customHeight="1" outlineLevel="1" x14ac:dyDescent="0.3">
      <c r="A49" s="99" t="s">
        <v>2326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3">
      <c r="A50" s="99" t="s">
        <v>2327</v>
      </c>
      <c r="B50" s="63" t="s">
        <v>83</v>
      </c>
      <c r="C50" s="43" t="s">
        <v>79</v>
      </c>
      <c r="D50" s="44">
        <v>4.8</v>
      </c>
      <c r="E50" s="44">
        <v>4.8</v>
      </c>
      <c r="F50" s="44">
        <v>4.8</v>
      </c>
      <c r="G50" s="44">
        <v>4.8</v>
      </c>
      <c r="H50" s="44">
        <v>4.8</v>
      </c>
      <c r="I50" s="44">
        <v>4.8</v>
      </c>
      <c r="J50" s="44">
        <v>4.8</v>
      </c>
      <c r="K50" s="44">
        <v>4.8</v>
      </c>
      <c r="L50" s="44">
        <v>4.8</v>
      </c>
      <c r="M50" s="44">
        <v>4.8</v>
      </c>
      <c r="N50" s="44">
        <v>4.8</v>
      </c>
      <c r="O50" s="44">
        <v>4.8</v>
      </c>
      <c r="P50" s="44">
        <v>4.8</v>
      </c>
      <c r="Q50" s="44">
        <v>4.8</v>
      </c>
      <c r="R50" s="44">
        <v>4.8</v>
      </c>
      <c r="S50" s="44">
        <v>4.8</v>
      </c>
      <c r="T50" s="44">
        <v>4.8</v>
      </c>
      <c r="U50" s="44">
        <v>4.8</v>
      </c>
      <c r="V50" s="44">
        <v>4.8</v>
      </c>
      <c r="W50" s="44">
        <v>4.8</v>
      </c>
      <c r="X50" s="44">
        <v>4.8</v>
      </c>
      <c r="Y50" s="44">
        <v>4.8</v>
      </c>
      <c r="Z50" s="44">
        <v>4.8</v>
      </c>
      <c r="AA50" s="44">
        <v>4.8</v>
      </c>
    </row>
    <row r="51" spans="1:27" ht="12.75" hidden="1" customHeight="1" outlineLevel="1" x14ac:dyDescent="0.3">
      <c r="A51" s="99" t="s">
        <v>2328</v>
      </c>
      <c r="B51" s="63" t="s">
        <v>81</v>
      </c>
      <c r="C51" s="43" t="s">
        <v>79</v>
      </c>
      <c r="D51" s="44">
        <f>$D$11</f>
        <v>88.27</v>
      </c>
      <c r="E51" s="44">
        <f t="shared" ref="E51:AA51" si="26">$D$11</f>
        <v>88.27</v>
      </c>
      <c r="F51" s="44">
        <f t="shared" si="26"/>
        <v>88.27</v>
      </c>
      <c r="G51" s="44">
        <f t="shared" si="26"/>
        <v>88.27</v>
      </c>
      <c r="H51" s="44">
        <f t="shared" si="26"/>
        <v>88.27</v>
      </c>
      <c r="I51" s="44">
        <f t="shared" si="26"/>
        <v>88.27</v>
      </c>
      <c r="J51" s="44">
        <f t="shared" si="26"/>
        <v>88.27</v>
      </c>
      <c r="K51" s="44">
        <f t="shared" si="26"/>
        <v>88.27</v>
      </c>
      <c r="L51" s="44">
        <f t="shared" si="26"/>
        <v>88.27</v>
      </c>
      <c r="M51" s="44">
        <f t="shared" si="26"/>
        <v>88.27</v>
      </c>
      <c r="N51" s="44">
        <f t="shared" si="26"/>
        <v>88.27</v>
      </c>
      <c r="O51" s="44">
        <f t="shared" si="26"/>
        <v>88.27</v>
      </c>
      <c r="P51" s="44">
        <f t="shared" si="26"/>
        <v>88.27</v>
      </c>
      <c r="Q51" s="44">
        <f t="shared" si="26"/>
        <v>88.27</v>
      </c>
      <c r="R51" s="44">
        <f t="shared" si="26"/>
        <v>88.27</v>
      </c>
      <c r="S51" s="44">
        <f t="shared" si="26"/>
        <v>88.27</v>
      </c>
      <c r="T51" s="44">
        <f t="shared" si="26"/>
        <v>88.27</v>
      </c>
      <c r="U51" s="44">
        <f t="shared" si="26"/>
        <v>88.27</v>
      </c>
      <c r="V51" s="44">
        <f t="shared" si="26"/>
        <v>88.27</v>
      </c>
      <c r="W51" s="44">
        <f t="shared" si="26"/>
        <v>88.27</v>
      </c>
      <c r="X51" s="44">
        <f t="shared" si="26"/>
        <v>88.27</v>
      </c>
      <c r="Y51" s="44">
        <f t="shared" si="26"/>
        <v>88.27</v>
      </c>
      <c r="Z51" s="44">
        <f t="shared" si="26"/>
        <v>88.27</v>
      </c>
      <c r="AA51" s="44">
        <f t="shared" si="26"/>
        <v>88.27</v>
      </c>
    </row>
    <row r="52" spans="1:27" ht="12.75" customHeight="1" collapsed="1" x14ac:dyDescent="0.3">
      <c r="A52" s="98" t="s">
        <v>2329</v>
      </c>
      <c r="B52" s="28" t="str">
        <f>"10"&amp;"."&amp;$B$753&amp;"."&amp;$B$754</f>
        <v>10.02.2024</v>
      </c>
      <c r="C52" s="90" t="s">
        <v>76</v>
      </c>
      <c r="D52" s="91">
        <f>ROUND(((D53+D54+D56+D55)/1000),5)</f>
        <v>1.60412</v>
      </c>
      <c r="E52" s="91">
        <f>ROUND(((E53+E54+E56+E55)/1000),5)</f>
        <v>1.4289700000000001</v>
      </c>
      <c r="F52" s="91">
        <f>ROUND(((F53+F54+F56+F55)/1000),5)</f>
        <v>1.3491500000000001</v>
      </c>
      <c r="G52" s="91">
        <f t="shared" ref="G52:AA52" si="27">ROUND(((G53+G54+G56+G55)/1000),5)</f>
        <v>1.34026</v>
      </c>
      <c r="H52" s="91">
        <f t="shared" si="27"/>
        <v>1.34857</v>
      </c>
      <c r="I52" s="91">
        <f t="shared" si="27"/>
        <v>1.4397599999999999</v>
      </c>
      <c r="J52" s="91">
        <f t="shared" si="27"/>
        <v>1.5508299999999999</v>
      </c>
      <c r="K52" s="91">
        <f t="shared" si="27"/>
        <v>1.78522</v>
      </c>
      <c r="L52" s="91">
        <f t="shared" si="27"/>
        <v>1.97082</v>
      </c>
      <c r="M52" s="91">
        <f t="shared" si="27"/>
        <v>2.0484599999999999</v>
      </c>
      <c r="N52" s="91">
        <f t="shared" si="27"/>
        <v>2.1184599999999998</v>
      </c>
      <c r="O52" s="91">
        <f t="shared" si="27"/>
        <v>2.1349200000000002</v>
      </c>
      <c r="P52" s="91">
        <f t="shared" si="27"/>
        <v>2.1173000000000002</v>
      </c>
      <c r="Q52" s="91">
        <f t="shared" si="27"/>
        <v>2.1048399999999998</v>
      </c>
      <c r="R52" s="91">
        <f t="shared" si="27"/>
        <v>2.0546899999999999</v>
      </c>
      <c r="S52" s="91">
        <f t="shared" si="27"/>
        <v>2.1265900000000002</v>
      </c>
      <c r="T52" s="91">
        <f t="shared" si="27"/>
        <v>2.1763400000000002</v>
      </c>
      <c r="U52" s="91">
        <f t="shared" si="27"/>
        <v>2.2279800000000001</v>
      </c>
      <c r="V52" s="91">
        <f t="shared" si="27"/>
        <v>2.3593199999999999</v>
      </c>
      <c r="W52" s="91">
        <f t="shared" si="27"/>
        <v>2.2260800000000001</v>
      </c>
      <c r="X52" s="91">
        <f t="shared" si="27"/>
        <v>2.0754000000000001</v>
      </c>
      <c r="Y52" s="91">
        <f t="shared" si="27"/>
        <v>1.9841899999999999</v>
      </c>
      <c r="Z52" s="91">
        <f t="shared" si="27"/>
        <v>1.90863</v>
      </c>
      <c r="AA52" s="91">
        <f t="shared" si="27"/>
        <v>1.6931400000000001</v>
      </c>
    </row>
    <row r="53" spans="1:27" ht="12.75" hidden="1" customHeight="1" outlineLevel="1" x14ac:dyDescent="0.3">
      <c r="A53" s="99" t="s">
        <v>2330</v>
      </c>
      <c r="B53" s="63" t="s">
        <v>238</v>
      </c>
      <c r="C53" s="43" t="s">
        <v>79</v>
      </c>
      <c r="D53" s="44">
        <v>1444.87</v>
      </c>
      <c r="E53" s="44">
        <v>1269.72</v>
      </c>
      <c r="F53" s="44">
        <v>1189.9000000000001</v>
      </c>
      <c r="G53" s="44">
        <v>1181.01</v>
      </c>
      <c r="H53" s="44">
        <v>1189.32</v>
      </c>
      <c r="I53" s="44">
        <v>1280.51</v>
      </c>
      <c r="J53" s="44">
        <v>1391.58</v>
      </c>
      <c r="K53" s="44">
        <v>1625.97</v>
      </c>
      <c r="L53" s="44">
        <v>1811.57</v>
      </c>
      <c r="M53" s="44">
        <v>1889.21</v>
      </c>
      <c r="N53" s="44">
        <v>1959.21</v>
      </c>
      <c r="O53" s="44">
        <v>1975.67</v>
      </c>
      <c r="P53" s="44">
        <v>1958.05</v>
      </c>
      <c r="Q53" s="44">
        <v>1945.59</v>
      </c>
      <c r="R53" s="44">
        <v>1895.44</v>
      </c>
      <c r="S53" s="44">
        <v>1967.34</v>
      </c>
      <c r="T53" s="44">
        <v>2017.09</v>
      </c>
      <c r="U53" s="44">
        <v>2068.73</v>
      </c>
      <c r="V53" s="44">
        <v>2200.0700000000002</v>
      </c>
      <c r="W53" s="44">
        <v>2066.83</v>
      </c>
      <c r="X53" s="44">
        <v>1916.15</v>
      </c>
      <c r="Y53" s="44">
        <v>1824.94</v>
      </c>
      <c r="Z53" s="44">
        <v>1749.38</v>
      </c>
      <c r="AA53" s="44">
        <v>1533.89</v>
      </c>
    </row>
    <row r="54" spans="1:27" ht="12.75" hidden="1" customHeight="1" outlineLevel="1" x14ac:dyDescent="0.3">
      <c r="A54" s="99" t="s">
        <v>2331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3">
      <c r="A55" s="99" t="s">
        <v>2332</v>
      </c>
      <c r="B55" s="63" t="s">
        <v>83</v>
      </c>
      <c r="C55" s="43" t="s">
        <v>79</v>
      </c>
      <c r="D55" s="44">
        <v>4.8</v>
      </c>
      <c r="E55" s="44">
        <v>4.8</v>
      </c>
      <c r="F55" s="44">
        <v>4.8</v>
      </c>
      <c r="G55" s="44">
        <v>4.8</v>
      </c>
      <c r="H55" s="44">
        <v>4.8</v>
      </c>
      <c r="I55" s="44">
        <v>4.8</v>
      </c>
      <c r="J55" s="44">
        <v>4.8</v>
      </c>
      <c r="K55" s="44">
        <v>4.8</v>
      </c>
      <c r="L55" s="44">
        <v>4.8</v>
      </c>
      <c r="M55" s="44">
        <v>4.8</v>
      </c>
      <c r="N55" s="44">
        <v>4.8</v>
      </c>
      <c r="O55" s="44">
        <v>4.8</v>
      </c>
      <c r="P55" s="44">
        <v>4.8</v>
      </c>
      <c r="Q55" s="44">
        <v>4.8</v>
      </c>
      <c r="R55" s="44">
        <v>4.8</v>
      </c>
      <c r="S55" s="44">
        <v>4.8</v>
      </c>
      <c r="T55" s="44">
        <v>4.8</v>
      </c>
      <c r="U55" s="44">
        <v>4.8</v>
      </c>
      <c r="V55" s="44">
        <v>4.8</v>
      </c>
      <c r="W55" s="44">
        <v>4.8</v>
      </c>
      <c r="X55" s="44">
        <v>4.8</v>
      </c>
      <c r="Y55" s="44">
        <v>4.8</v>
      </c>
      <c r="Z55" s="44">
        <v>4.8</v>
      </c>
      <c r="AA55" s="44">
        <v>4.8</v>
      </c>
    </row>
    <row r="56" spans="1:27" ht="12.75" hidden="1" customHeight="1" outlineLevel="1" x14ac:dyDescent="0.3">
      <c r="A56" s="99" t="s">
        <v>2333</v>
      </c>
      <c r="B56" s="63" t="s">
        <v>81</v>
      </c>
      <c r="C56" s="43" t="s">
        <v>79</v>
      </c>
      <c r="D56" s="44">
        <f>$D$11</f>
        <v>88.27</v>
      </c>
      <c r="E56" s="44">
        <f t="shared" ref="E56:AA56" si="29">$D$11</f>
        <v>88.27</v>
      </c>
      <c r="F56" s="44">
        <f t="shared" si="29"/>
        <v>88.27</v>
      </c>
      <c r="G56" s="44">
        <f t="shared" si="29"/>
        <v>88.27</v>
      </c>
      <c r="H56" s="44">
        <f t="shared" si="29"/>
        <v>88.27</v>
      </c>
      <c r="I56" s="44">
        <f t="shared" si="29"/>
        <v>88.27</v>
      </c>
      <c r="J56" s="44">
        <f t="shared" si="29"/>
        <v>88.27</v>
      </c>
      <c r="K56" s="44">
        <f t="shared" si="29"/>
        <v>88.27</v>
      </c>
      <c r="L56" s="44">
        <f t="shared" si="29"/>
        <v>88.27</v>
      </c>
      <c r="M56" s="44">
        <f t="shared" si="29"/>
        <v>88.27</v>
      </c>
      <c r="N56" s="44">
        <f t="shared" si="29"/>
        <v>88.27</v>
      </c>
      <c r="O56" s="44">
        <f t="shared" si="29"/>
        <v>88.27</v>
      </c>
      <c r="P56" s="44">
        <f t="shared" si="29"/>
        <v>88.27</v>
      </c>
      <c r="Q56" s="44">
        <f t="shared" si="29"/>
        <v>88.27</v>
      </c>
      <c r="R56" s="44">
        <f t="shared" si="29"/>
        <v>88.27</v>
      </c>
      <c r="S56" s="44">
        <f t="shared" si="29"/>
        <v>88.27</v>
      </c>
      <c r="T56" s="44">
        <f t="shared" si="29"/>
        <v>88.27</v>
      </c>
      <c r="U56" s="44">
        <f t="shared" si="29"/>
        <v>88.27</v>
      </c>
      <c r="V56" s="44">
        <f t="shared" si="29"/>
        <v>88.27</v>
      </c>
      <c r="W56" s="44">
        <f t="shared" si="29"/>
        <v>88.27</v>
      </c>
      <c r="X56" s="44">
        <f t="shared" si="29"/>
        <v>88.27</v>
      </c>
      <c r="Y56" s="44">
        <f t="shared" si="29"/>
        <v>88.27</v>
      </c>
      <c r="Z56" s="44">
        <f t="shared" si="29"/>
        <v>88.27</v>
      </c>
      <c r="AA56" s="44">
        <f t="shared" si="29"/>
        <v>88.27</v>
      </c>
    </row>
    <row r="57" spans="1:27" ht="12.75" customHeight="1" collapsed="1" x14ac:dyDescent="0.3">
      <c r="A57" s="98" t="s">
        <v>2334</v>
      </c>
      <c r="B57" s="28" t="str">
        <f>"11"&amp;"."&amp;$B$753&amp;"."&amp;$B$754</f>
        <v>11.02.2024</v>
      </c>
      <c r="C57" s="90" t="s">
        <v>76</v>
      </c>
      <c r="D57" s="91">
        <f>ROUND(((D58+D59+D61+D60)/1000),5)</f>
        <v>1.5998699999999999</v>
      </c>
      <c r="E57" s="91">
        <f>ROUND(((E58+E59+E61+E60)/1000),5)</f>
        <v>1.44007</v>
      </c>
      <c r="F57" s="91">
        <f>ROUND(((F58+F59+F61+F60)/1000),5)</f>
        <v>1.36514</v>
      </c>
      <c r="G57" s="91">
        <f t="shared" ref="G57:AA57" si="30">ROUND(((G58+G59+G61+G60)/1000),5)</f>
        <v>1.35063</v>
      </c>
      <c r="H57" s="91">
        <f t="shared" si="30"/>
        <v>1.35558</v>
      </c>
      <c r="I57" s="91">
        <f t="shared" si="30"/>
        <v>1.42421</v>
      </c>
      <c r="J57" s="91">
        <f t="shared" si="30"/>
        <v>1.5156799999999999</v>
      </c>
      <c r="K57" s="91">
        <f t="shared" si="30"/>
        <v>1.65113</v>
      </c>
      <c r="L57" s="91">
        <f t="shared" si="30"/>
        <v>1.9048700000000001</v>
      </c>
      <c r="M57" s="91">
        <f t="shared" si="30"/>
        <v>1.98651</v>
      </c>
      <c r="N57" s="91">
        <f t="shared" si="30"/>
        <v>2.0405199999999999</v>
      </c>
      <c r="O57" s="91">
        <f t="shared" si="30"/>
        <v>2.0633499999999998</v>
      </c>
      <c r="P57" s="91">
        <f t="shared" si="30"/>
        <v>2.0575399999999999</v>
      </c>
      <c r="Q57" s="91">
        <f t="shared" si="30"/>
        <v>2.05559</v>
      </c>
      <c r="R57" s="91">
        <f t="shared" si="30"/>
        <v>2.0183399999999998</v>
      </c>
      <c r="S57" s="91">
        <f t="shared" si="30"/>
        <v>2.01328</v>
      </c>
      <c r="T57" s="91">
        <f t="shared" si="30"/>
        <v>2.0618599999999998</v>
      </c>
      <c r="U57" s="91">
        <f t="shared" si="30"/>
        <v>2.1171899999999999</v>
      </c>
      <c r="V57" s="91">
        <f t="shared" si="30"/>
        <v>2.1172900000000001</v>
      </c>
      <c r="W57" s="91">
        <f t="shared" si="30"/>
        <v>2.0813199999999998</v>
      </c>
      <c r="X57" s="91">
        <f t="shared" si="30"/>
        <v>2.0704799999999999</v>
      </c>
      <c r="Y57" s="91">
        <f t="shared" si="30"/>
        <v>1.9908600000000001</v>
      </c>
      <c r="Z57" s="91">
        <f t="shared" si="30"/>
        <v>1.9077200000000001</v>
      </c>
      <c r="AA57" s="91">
        <f t="shared" si="30"/>
        <v>1.6435500000000001</v>
      </c>
    </row>
    <row r="58" spans="1:27" ht="12.75" hidden="1" customHeight="1" outlineLevel="1" x14ac:dyDescent="0.3">
      <c r="A58" s="99" t="s">
        <v>2335</v>
      </c>
      <c r="B58" s="63" t="s">
        <v>238</v>
      </c>
      <c r="C58" s="43" t="s">
        <v>79</v>
      </c>
      <c r="D58" s="44">
        <v>1440.62</v>
      </c>
      <c r="E58" s="44">
        <v>1280.82</v>
      </c>
      <c r="F58" s="44">
        <v>1205.8900000000001</v>
      </c>
      <c r="G58" s="44">
        <v>1191.3800000000001</v>
      </c>
      <c r="H58" s="44">
        <v>1196.33</v>
      </c>
      <c r="I58" s="44">
        <v>1264.96</v>
      </c>
      <c r="J58" s="44">
        <v>1356.43</v>
      </c>
      <c r="K58" s="44">
        <v>1491.88</v>
      </c>
      <c r="L58" s="44">
        <v>1745.62</v>
      </c>
      <c r="M58" s="44">
        <v>1827.26</v>
      </c>
      <c r="N58" s="44">
        <v>1881.27</v>
      </c>
      <c r="O58" s="44">
        <v>1904.1</v>
      </c>
      <c r="P58" s="44">
        <v>1898.29</v>
      </c>
      <c r="Q58" s="44">
        <v>1896.34</v>
      </c>
      <c r="R58" s="44">
        <v>1859.09</v>
      </c>
      <c r="S58" s="44">
        <v>1854.03</v>
      </c>
      <c r="T58" s="44">
        <v>1902.61</v>
      </c>
      <c r="U58" s="44">
        <v>1957.94</v>
      </c>
      <c r="V58" s="44">
        <v>1958.04</v>
      </c>
      <c r="W58" s="44">
        <v>1922.07</v>
      </c>
      <c r="X58" s="44">
        <v>1911.23</v>
      </c>
      <c r="Y58" s="44">
        <v>1831.61</v>
      </c>
      <c r="Z58" s="44">
        <v>1748.47</v>
      </c>
      <c r="AA58" s="44">
        <v>1484.3</v>
      </c>
    </row>
    <row r="59" spans="1:27" ht="12.75" hidden="1" customHeight="1" outlineLevel="1" x14ac:dyDescent="0.3">
      <c r="A59" s="99" t="s">
        <v>2336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3">
      <c r="A60" s="99" t="s">
        <v>2337</v>
      </c>
      <c r="B60" s="63" t="s">
        <v>83</v>
      </c>
      <c r="C60" s="43" t="s">
        <v>79</v>
      </c>
      <c r="D60" s="44">
        <v>4.8</v>
      </c>
      <c r="E60" s="44">
        <v>4.8</v>
      </c>
      <c r="F60" s="44">
        <v>4.8</v>
      </c>
      <c r="G60" s="44">
        <v>4.8</v>
      </c>
      <c r="H60" s="44">
        <v>4.8</v>
      </c>
      <c r="I60" s="44">
        <v>4.8</v>
      </c>
      <c r="J60" s="44">
        <v>4.8</v>
      </c>
      <c r="K60" s="44">
        <v>4.8</v>
      </c>
      <c r="L60" s="44">
        <v>4.8</v>
      </c>
      <c r="M60" s="44">
        <v>4.8</v>
      </c>
      <c r="N60" s="44">
        <v>4.8</v>
      </c>
      <c r="O60" s="44">
        <v>4.8</v>
      </c>
      <c r="P60" s="44">
        <v>4.8</v>
      </c>
      <c r="Q60" s="44">
        <v>4.8</v>
      </c>
      <c r="R60" s="44">
        <v>4.8</v>
      </c>
      <c r="S60" s="44">
        <v>4.8</v>
      </c>
      <c r="T60" s="44">
        <v>4.8</v>
      </c>
      <c r="U60" s="44">
        <v>4.8</v>
      </c>
      <c r="V60" s="44">
        <v>4.8</v>
      </c>
      <c r="W60" s="44">
        <v>4.8</v>
      </c>
      <c r="X60" s="44">
        <v>4.8</v>
      </c>
      <c r="Y60" s="44">
        <v>4.8</v>
      </c>
      <c r="Z60" s="44">
        <v>4.8</v>
      </c>
      <c r="AA60" s="44">
        <v>4.8</v>
      </c>
    </row>
    <row r="61" spans="1:27" ht="12.75" hidden="1" customHeight="1" outlineLevel="1" x14ac:dyDescent="0.3">
      <c r="A61" s="99" t="s">
        <v>2338</v>
      </c>
      <c r="B61" s="63" t="s">
        <v>81</v>
      </c>
      <c r="C61" s="43" t="s">
        <v>79</v>
      </c>
      <c r="D61" s="44">
        <f>$D$11</f>
        <v>88.27</v>
      </c>
      <c r="E61" s="44">
        <f t="shared" ref="E61:AA61" si="32">$D$11</f>
        <v>88.27</v>
      </c>
      <c r="F61" s="44">
        <f t="shared" si="32"/>
        <v>88.27</v>
      </c>
      <c r="G61" s="44">
        <f t="shared" si="32"/>
        <v>88.27</v>
      </c>
      <c r="H61" s="44">
        <f t="shared" si="32"/>
        <v>88.27</v>
      </c>
      <c r="I61" s="44">
        <f t="shared" si="32"/>
        <v>88.27</v>
      </c>
      <c r="J61" s="44">
        <f t="shared" si="32"/>
        <v>88.27</v>
      </c>
      <c r="K61" s="44">
        <f t="shared" si="32"/>
        <v>88.27</v>
      </c>
      <c r="L61" s="44">
        <f t="shared" si="32"/>
        <v>88.27</v>
      </c>
      <c r="M61" s="44">
        <f t="shared" si="32"/>
        <v>88.27</v>
      </c>
      <c r="N61" s="44">
        <f t="shared" si="32"/>
        <v>88.27</v>
      </c>
      <c r="O61" s="44">
        <f t="shared" si="32"/>
        <v>88.27</v>
      </c>
      <c r="P61" s="44">
        <f t="shared" si="32"/>
        <v>88.27</v>
      </c>
      <c r="Q61" s="44">
        <f t="shared" si="32"/>
        <v>88.27</v>
      </c>
      <c r="R61" s="44">
        <f t="shared" si="32"/>
        <v>88.27</v>
      </c>
      <c r="S61" s="44">
        <f t="shared" si="32"/>
        <v>88.27</v>
      </c>
      <c r="T61" s="44">
        <f t="shared" si="32"/>
        <v>88.27</v>
      </c>
      <c r="U61" s="44">
        <f t="shared" si="32"/>
        <v>88.27</v>
      </c>
      <c r="V61" s="44">
        <f t="shared" si="32"/>
        <v>88.27</v>
      </c>
      <c r="W61" s="44">
        <f t="shared" si="32"/>
        <v>88.27</v>
      </c>
      <c r="X61" s="44">
        <f t="shared" si="32"/>
        <v>88.27</v>
      </c>
      <c r="Y61" s="44">
        <f t="shared" si="32"/>
        <v>88.27</v>
      </c>
      <c r="Z61" s="44">
        <f t="shared" si="32"/>
        <v>88.27</v>
      </c>
      <c r="AA61" s="44">
        <f t="shared" si="32"/>
        <v>88.27</v>
      </c>
    </row>
    <row r="62" spans="1:27" ht="12.75" customHeight="1" collapsed="1" x14ac:dyDescent="0.3">
      <c r="A62" s="98" t="s">
        <v>2339</v>
      </c>
      <c r="B62" s="28" t="str">
        <f>"12"&amp;"."&amp;$B$753&amp;"."&amp;$B$754</f>
        <v>12.02.2024</v>
      </c>
      <c r="C62" s="90" t="s">
        <v>76</v>
      </c>
      <c r="D62" s="91">
        <f>ROUND(((D63+D64+D66+D65)/1000),5)</f>
        <v>1.52457</v>
      </c>
      <c r="E62" s="91">
        <f>ROUND(((E63+E64+E66+E65)/1000),5)</f>
        <v>1.4016</v>
      </c>
      <c r="F62" s="91">
        <f>ROUND(((F63+F64+F66+F65)/1000),5)</f>
        <v>1.3649800000000001</v>
      </c>
      <c r="G62" s="91">
        <f t="shared" ref="G62:AA62" si="33">ROUND(((G63+G64+G66+G65)/1000),5)</f>
        <v>1.36744</v>
      </c>
      <c r="H62" s="91">
        <f t="shared" si="33"/>
        <v>1.4196599999999999</v>
      </c>
      <c r="I62" s="91">
        <f t="shared" si="33"/>
        <v>1.52444</v>
      </c>
      <c r="J62" s="91">
        <f t="shared" si="33"/>
        <v>1.8367599999999999</v>
      </c>
      <c r="K62" s="91">
        <f t="shared" si="33"/>
        <v>2.0325600000000001</v>
      </c>
      <c r="L62" s="91">
        <f t="shared" si="33"/>
        <v>2.1699799999999998</v>
      </c>
      <c r="M62" s="91">
        <f t="shared" si="33"/>
        <v>2.2026599999999998</v>
      </c>
      <c r="N62" s="91">
        <f t="shared" si="33"/>
        <v>2.23488</v>
      </c>
      <c r="O62" s="91">
        <f t="shared" si="33"/>
        <v>2.2659600000000002</v>
      </c>
      <c r="P62" s="91">
        <f t="shared" si="33"/>
        <v>2.2305100000000002</v>
      </c>
      <c r="Q62" s="91">
        <f t="shared" si="33"/>
        <v>2.2495599999999998</v>
      </c>
      <c r="R62" s="91">
        <f t="shared" si="33"/>
        <v>2.2258</v>
      </c>
      <c r="S62" s="91">
        <f t="shared" si="33"/>
        <v>2.1719599999999999</v>
      </c>
      <c r="T62" s="91">
        <f t="shared" si="33"/>
        <v>2.1642399999999999</v>
      </c>
      <c r="U62" s="91">
        <f t="shared" si="33"/>
        <v>2.16622</v>
      </c>
      <c r="V62" s="91">
        <f t="shared" si="33"/>
        <v>2.1933699999999998</v>
      </c>
      <c r="W62" s="91">
        <f t="shared" si="33"/>
        <v>2.2023000000000001</v>
      </c>
      <c r="X62" s="91">
        <f t="shared" si="33"/>
        <v>2.1192799999999998</v>
      </c>
      <c r="Y62" s="91">
        <f t="shared" si="33"/>
        <v>1.9942200000000001</v>
      </c>
      <c r="Z62" s="91">
        <f t="shared" si="33"/>
        <v>1.7846200000000001</v>
      </c>
      <c r="AA62" s="91">
        <f t="shared" si="33"/>
        <v>1.5919099999999999</v>
      </c>
    </row>
    <row r="63" spans="1:27" ht="12.75" hidden="1" customHeight="1" outlineLevel="1" x14ac:dyDescent="0.3">
      <c r="A63" s="99" t="s">
        <v>2340</v>
      </c>
      <c r="B63" s="63" t="s">
        <v>238</v>
      </c>
      <c r="C63" s="43" t="s">
        <v>79</v>
      </c>
      <c r="D63" s="44">
        <v>1365.32</v>
      </c>
      <c r="E63" s="44">
        <v>1242.3499999999999</v>
      </c>
      <c r="F63" s="44">
        <v>1205.73</v>
      </c>
      <c r="G63" s="44">
        <v>1208.19</v>
      </c>
      <c r="H63" s="44">
        <v>1260.4100000000001</v>
      </c>
      <c r="I63" s="44">
        <v>1365.19</v>
      </c>
      <c r="J63" s="44">
        <v>1677.51</v>
      </c>
      <c r="K63" s="44">
        <v>1873.31</v>
      </c>
      <c r="L63" s="44">
        <v>2010.73</v>
      </c>
      <c r="M63" s="44">
        <v>2043.41</v>
      </c>
      <c r="N63" s="44">
        <v>2075.63</v>
      </c>
      <c r="O63" s="44">
        <v>2106.71</v>
      </c>
      <c r="P63" s="44">
        <v>2071.2600000000002</v>
      </c>
      <c r="Q63" s="44">
        <v>2090.31</v>
      </c>
      <c r="R63" s="44">
        <v>2066.5500000000002</v>
      </c>
      <c r="S63" s="44">
        <v>2012.71</v>
      </c>
      <c r="T63" s="44">
        <v>2004.99</v>
      </c>
      <c r="U63" s="44">
        <v>2006.97</v>
      </c>
      <c r="V63" s="44">
        <v>2034.12</v>
      </c>
      <c r="W63" s="44">
        <v>2043.05</v>
      </c>
      <c r="X63" s="44">
        <v>1960.03</v>
      </c>
      <c r="Y63" s="44">
        <v>1834.97</v>
      </c>
      <c r="Z63" s="44">
        <v>1625.37</v>
      </c>
      <c r="AA63" s="44">
        <v>1432.66</v>
      </c>
    </row>
    <row r="64" spans="1:27" ht="12.75" hidden="1" customHeight="1" outlineLevel="1" x14ac:dyDescent="0.3">
      <c r="A64" s="99" t="s">
        <v>2341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3">
      <c r="A65" s="99" t="s">
        <v>2342</v>
      </c>
      <c r="B65" s="63" t="s">
        <v>83</v>
      </c>
      <c r="C65" s="43" t="s">
        <v>79</v>
      </c>
      <c r="D65" s="44">
        <v>4.8</v>
      </c>
      <c r="E65" s="44">
        <v>4.8</v>
      </c>
      <c r="F65" s="44">
        <v>4.8</v>
      </c>
      <c r="G65" s="44">
        <v>4.8</v>
      </c>
      <c r="H65" s="44">
        <v>4.8</v>
      </c>
      <c r="I65" s="44">
        <v>4.8</v>
      </c>
      <c r="J65" s="44">
        <v>4.8</v>
      </c>
      <c r="K65" s="44">
        <v>4.8</v>
      </c>
      <c r="L65" s="44">
        <v>4.8</v>
      </c>
      <c r="M65" s="44">
        <v>4.8</v>
      </c>
      <c r="N65" s="44">
        <v>4.8</v>
      </c>
      <c r="O65" s="44">
        <v>4.8</v>
      </c>
      <c r="P65" s="44">
        <v>4.8</v>
      </c>
      <c r="Q65" s="44">
        <v>4.8</v>
      </c>
      <c r="R65" s="44">
        <v>4.8</v>
      </c>
      <c r="S65" s="44">
        <v>4.8</v>
      </c>
      <c r="T65" s="44">
        <v>4.8</v>
      </c>
      <c r="U65" s="44">
        <v>4.8</v>
      </c>
      <c r="V65" s="44">
        <v>4.8</v>
      </c>
      <c r="W65" s="44">
        <v>4.8</v>
      </c>
      <c r="X65" s="44">
        <v>4.8</v>
      </c>
      <c r="Y65" s="44">
        <v>4.8</v>
      </c>
      <c r="Z65" s="44">
        <v>4.8</v>
      </c>
      <c r="AA65" s="44">
        <v>4.8</v>
      </c>
    </row>
    <row r="66" spans="1:27" ht="12.75" hidden="1" customHeight="1" outlineLevel="1" x14ac:dyDescent="0.3">
      <c r="A66" s="99" t="s">
        <v>2343</v>
      </c>
      <c r="B66" s="63" t="s">
        <v>81</v>
      </c>
      <c r="C66" s="43" t="s">
        <v>79</v>
      </c>
      <c r="D66" s="44">
        <f>$D$11</f>
        <v>88.27</v>
      </c>
      <c r="E66" s="44">
        <f t="shared" ref="E66:AA66" si="35">$D$11</f>
        <v>88.27</v>
      </c>
      <c r="F66" s="44">
        <f t="shared" si="35"/>
        <v>88.27</v>
      </c>
      <c r="G66" s="44">
        <f t="shared" si="35"/>
        <v>88.27</v>
      </c>
      <c r="H66" s="44">
        <f t="shared" si="35"/>
        <v>88.27</v>
      </c>
      <c r="I66" s="44">
        <f t="shared" si="35"/>
        <v>88.27</v>
      </c>
      <c r="J66" s="44">
        <f t="shared" si="35"/>
        <v>88.27</v>
      </c>
      <c r="K66" s="44">
        <f t="shared" si="35"/>
        <v>88.27</v>
      </c>
      <c r="L66" s="44">
        <f t="shared" si="35"/>
        <v>88.27</v>
      </c>
      <c r="M66" s="44">
        <f t="shared" si="35"/>
        <v>88.27</v>
      </c>
      <c r="N66" s="44">
        <f t="shared" si="35"/>
        <v>88.27</v>
      </c>
      <c r="O66" s="44">
        <f t="shared" si="35"/>
        <v>88.27</v>
      </c>
      <c r="P66" s="44">
        <f t="shared" si="35"/>
        <v>88.27</v>
      </c>
      <c r="Q66" s="44">
        <f t="shared" si="35"/>
        <v>88.27</v>
      </c>
      <c r="R66" s="44">
        <f t="shared" si="35"/>
        <v>88.27</v>
      </c>
      <c r="S66" s="44">
        <f t="shared" si="35"/>
        <v>88.27</v>
      </c>
      <c r="T66" s="44">
        <f t="shared" si="35"/>
        <v>88.27</v>
      </c>
      <c r="U66" s="44">
        <f t="shared" si="35"/>
        <v>88.27</v>
      </c>
      <c r="V66" s="44">
        <f t="shared" si="35"/>
        <v>88.27</v>
      </c>
      <c r="W66" s="44">
        <f t="shared" si="35"/>
        <v>88.27</v>
      </c>
      <c r="X66" s="44">
        <f t="shared" si="35"/>
        <v>88.27</v>
      </c>
      <c r="Y66" s="44">
        <f t="shared" si="35"/>
        <v>88.27</v>
      </c>
      <c r="Z66" s="44">
        <f t="shared" si="35"/>
        <v>88.27</v>
      </c>
      <c r="AA66" s="44">
        <f t="shared" si="35"/>
        <v>88.27</v>
      </c>
    </row>
    <row r="67" spans="1:27" ht="12.75" customHeight="1" collapsed="1" x14ac:dyDescent="0.3">
      <c r="A67" s="98" t="s">
        <v>2344</v>
      </c>
      <c r="B67" s="28" t="str">
        <f>"13"&amp;"."&amp;$B$753&amp;"."&amp;$B$754</f>
        <v>13.02.2024</v>
      </c>
      <c r="C67" s="90" t="s">
        <v>76</v>
      </c>
      <c r="D67" s="91">
        <f>ROUND(((D68+D69+D71+D70)/1000),5)</f>
        <v>1.4304399999999999</v>
      </c>
      <c r="E67" s="91">
        <f>ROUND(((E68+E69+E71+E70)/1000),5)</f>
        <v>1.37174</v>
      </c>
      <c r="F67" s="91">
        <f>ROUND(((F68+F69+F71+F70)/1000),5)</f>
        <v>1.34544</v>
      </c>
      <c r="G67" s="91">
        <f t="shared" ref="G67:AA67" si="36">ROUND(((G68+G69+G71+G70)/1000),5)</f>
        <v>1.34466</v>
      </c>
      <c r="H67" s="91">
        <f t="shared" si="36"/>
        <v>1.3751899999999999</v>
      </c>
      <c r="I67" s="91">
        <f t="shared" si="36"/>
        <v>1.4628699999999999</v>
      </c>
      <c r="J67" s="91">
        <f t="shared" si="36"/>
        <v>1.65567</v>
      </c>
      <c r="K67" s="91">
        <f t="shared" si="36"/>
        <v>2.00461</v>
      </c>
      <c r="L67" s="91">
        <f t="shared" si="36"/>
        <v>2.0889700000000002</v>
      </c>
      <c r="M67" s="91">
        <f t="shared" si="36"/>
        <v>2.0933700000000002</v>
      </c>
      <c r="N67" s="91">
        <f t="shared" si="36"/>
        <v>2.1109900000000001</v>
      </c>
      <c r="O67" s="91">
        <f t="shared" si="36"/>
        <v>2.1888700000000001</v>
      </c>
      <c r="P67" s="91">
        <f t="shared" si="36"/>
        <v>2.1658599999999999</v>
      </c>
      <c r="Q67" s="91">
        <f t="shared" si="36"/>
        <v>2.18363</v>
      </c>
      <c r="R67" s="91">
        <f t="shared" si="36"/>
        <v>2.17401</v>
      </c>
      <c r="S67" s="91">
        <f t="shared" si="36"/>
        <v>2.1041400000000001</v>
      </c>
      <c r="T67" s="91">
        <f t="shared" si="36"/>
        <v>2.0943399999999999</v>
      </c>
      <c r="U67" s="91">
        <f t="shared" si="36"/>
        <v>2.11469</v>
      </c>
      <c r="V67" s="91">
        <f t="shared" si="36"/>
        <v>2.1505399999999999</v>
      </c>
      <c r="W67" s="91">
        <f t="shared" si="36"/>
        <v>2.1670500000000001</v>
      </c>
      <c r="X67" s="91">
        <f t="shared" si="36"/>
        <v>2.06948</v>
      </c>
      <c r="Y67" s="91">
        <f t="shared" si="36"/>
        <v>2.0044499999999998</v>
      </c>
      <c r="Z67" s="91">
        <f t="shared" si="36"/>
        <v>1.7048700000000001</v>
      </c>
      <c r="AA67" s="91">
        <f t="shared" si="36"/>
        <v>1.62232</v>
      </c>
    </row>
    <row r="68" spans="1:27" ht="12.75" hidden="1" customHeight="1" outlineLevel="1" x14ac:dyDescent="0.3">
      <c r="A68" s="99" t="s">
        <v>2345</v>
      </c>
      <c r="B68" s="63" t="s">
        <v>238</v>
      </c>
      <c r="C68" s="43" t="s">
        <v>79</v>
      </c>
      <c r="D68" s="44">
        <v>1271.19</v>
      </c>
      <c r="E68" s="44">
        <v>1212.49</v>
      </c>
      <c r="F68" s="44">
        <v>1186.19</v>
      </c>
      <c r="G68" s="44">
        <v>1185.4100000000001</v>
      </c>
      <c r="H68" s="44">
        <v>1215.94</v>
      </c>
      <c r="I68" s="44">
        <v>1303.6199999999999</v>
      </c>
      <c r="J68" s="44">
        <v>1496.42</v>
      </c>
      <c r="K68" s="44">
        <v>1845.36</v>
      </c>
      <c r="L68" s="44">
        <v>1929.72</v>
      </c>
      <c r="M68" s="44">
        <v>1934.12</v>
      </c>
      <c r="N68" s="44">
        <v>1951.74</v>
      </c>
      <c r="O68" s="44">
        <v>2029.62</v>
      </c>
      <c r="P68" s="44">
        <v>2006.61</v>
      </c>
      <c r="Q68" s="44">
        <v>2024.38</v>
      </c>
      <c r="R68" s="44">
        <v>2014.76</v>
      </c>
      <c r="S68" s="44">
        <v>1944.89</v>
      </c>
      <c r="T68" s="44">
        <v>1935.09</v>
      </c>
      <c r="U68" s="44">
        <v>1955.44</v>
      </c>
      <c r="V68" s="44">
        <v>1991.29</v>
      </c>
      <c r="W68" s="44">
        <v>2007.8</v>
      </c>
      <c r="X68" s="44">
        <v>1910.23</v>
      </c>
      <c r="Y68" s="44">
        <v>1845.2</v>
      </c>
      <c r="Z68" s="44">
        <v>1545.62</v>
      </c>
      <c r="AA68" s="44">
        <v>1463.07</v>
      </c>
    </row>
    <row r="69" spans="1:27" ht="12.75" hidden="1" customHeight="1" outlineLevel="1" x14ac:dyDescent="0.3">
      <c r="A69" s="99" t="s">
        <v>2346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3">
      <c r="A70" s="99" t="s">
        <v>2347</v>
      </c>
      <c r="B70" s="63" t="s">
        <v>83</v>
      </c>
      <c r="C70" s="43" t="s">
        <v>79</v>
      </c>
      <c r="D70" s="44">
        <v>4.8</v>
      </c>
      <c r="E70" s="44">
        <v>4.8</v>
      </c>
      <c r="F70" s="44">
        <v>4.8</v>
      </c>
      <c r="G70" s="44">
        <v>4.8</v>
      </c>
      <c r="H70" s="44">
        <v>4.8</v>
      </c>
      <c r="I70" s="44">
        <v>4.8</v>
      </c>
      <c r="J70" s="44">
        <v>4.8</v>
      </c>
      <c r="K70" s="44">
        <v>4.8</v>
      </c>
      <c r="L70" s="44">
        <v>4.8</v>
      </c>
      <c r="M70" s="44">
        <v>4.8</v>
      </c>
      <c r="N70" s="44">
        <v>4.8</v>
      </c>
      <c r="O70" s="44">
        <v>4.8</v>
      </c>
      <c r="P70" s="44">
        <v>4.8</v>
      </c>
      <c r="Q70" s="44">
        <v>4.8</v>
      </c>
      <c r="R70" s="44">
        <v>4.8</v>
      </c>
      <c r="S70" s="44">
        <v>4.8</v>
      </c>
      <c r="T70" s="44">
        <v>4.8</v>
      </c>
      <c r="U70" s="44">
        <v>4.8</v>
      </c>
      <c r="V70" s="44">
        <v>4.8</v>
      </c>
      <c r="W70" s="44">
        <v>4.8</v>
      </c>
      <c r="X70" s="44">
        <v>4.8</v>
      </c>
      <c r="Y70" s="44">
        <v>4.8</v>
      </c>
      <c r="Z70" s="44">
        <v>4.8</v>
      </c>
      <c r="AA70" s="44">
        <v>4.8</v>
      </c>
    </row>
    <row r="71" spans="1:27" ht="12.75" hidden="1" customHeight="1" outlineLevel="1" x14ac:dyDescent="0.3">
      <c r="A71" s="99" t="s">
        <v>2348</v>
      </c>
      <c r="B71" s="63" t="s">
        <v>81</v>
      </c>
      <c r="C71" s="43" t="s">
        <v>79</v>
      </c>
      <c r="D71" s="44">
        <f>$D$11</f>
        <v>88.27</v>
      </c>
      <c r="E71" s="44">
        <f t="shared" ref="E71:AA71" si="38">$D$11</f>
        <v>88.27</v>
      </c>
      <c r="F71" s="44">
        <f t="shared" si="38"/>
        <v>88.27</v>
      </c>
      <c r="G71" s="44">
        <f t="shared" si="38"/>
        <v>88.27</v>
      </c>
      <c r="H71" s="44">
        <f t="shared" si="38"/>
        <v>88.27</v>
      </c>
      <c r="I71" s="44">
        <f t="shared" si="38"/>
        <v>88.27</v>
      </c>
      <c r="J71" s="44">
        <f t="shared" si="38"/>
        <v>88.27</v>
      </c>
      <c r="K71" s="44">
        <f t="shared" si="38"/>
        <v>88.27</v>
      </c>
      <c r="L71" s="44">
        <f t="shared" si="38"/>
        <v>88.27</v>
      </c>
      <c r="M71" s="44">
        <f t="shared" si="38"/>
        <v>88.27</v>
      </c>
      <c r="N71" s="44">
        <f t="shared" si="38"/>
        <v>88.27</v>
      </c>
      <c r="O71" s="44">
        <f t="shared" si="38"/>
        <v>88.27</v>
      </c>
      <c r="P71" s="44">
        <f t="shared" si="38"/>
        <v>88.27</v>
      </c>
      <c r="Q71" s="44">
        <f t="shared" si="38"/>
        <v>88.27</v>
      </c>
      <c r="R71" s="44">
        <f t="shared" si="38"/>
        <v>88.27</v>
      </c>
      <c r="S71" s="44">
        <f t="shared" si="38"/>
        <v>88.27</v>
      </c>
      <c r="T71" s="44">
        <f t="shared" si="38"/>
        <v>88.27</v>
      </c>
      <c r="U71" s="44">
        <f t="shared" si="38"/>
        <v>88.27</v>
      </c>
      <c r="V71" s="44">
        <f t="shared" si="38"/>
        <v>88.27</v>
      </c>
      <c r="W71" s="44">
        <f t="shared" si="38"/>
        <v>88.27</v>
      </c>
      <c r="X71" s="44">
        <f t="shared" si="38"/>
        <v>88.27</v>
      </c>
      <c r="Y71" s="44">
        <f t="shared" si="38"/>
        <v>88.27</v>
      </c>
      <c r="Z71" s="44">
        <f t="shared" si="38"/>
        <v>88.27</v>
      </c>
      <c r="AA71" s="44">
        <f t="shared" si="38"/>
        <v>88.27</v>
      </c>
    </row>
    <row r="72" spans="1:27" ht="12.75" customHeight="1" collapsed="1" x14ac:dyDescent="0.3">
      <c r="A72" s="98" t="s">
        <v>2349</v>
      </c>
      <c r="B72" s="28" t="str">
        <f>"14"&amp;"."&amp;$B$753&amp;"."&amp;$B$754</f>
        <v>14.02.2024</v>
      </c>
      <c r="C72" s="90" t="s">
        <v>76</v>
      </c>
      <c r="D72" s="91">
        <f>ROUND(((D73+D74+D76+D75)/1000),5)</f>
        <v>1.4413499999999999</v>
      </c>
      <c r="E72" s="91">
        <f>ROUND(((E73+E74+E76+E75)/1000),5)</f>
        <v>1.3862399999999999</v>
      </c>
      <c r="F72" s="91">
        <f>ROUND(((F73+F74+F76+F75)/1000),5)</f>
        <v>1.3366199999999999</v>
      </c>
      <c r="G72" s="91">
        <f t="shared" ref="G72:AA72" si="39">ROUND(((G73+G74+G76+G75)/1000),5)</f>
        <v>1.33575</v>
      </c>
      <c r="H72" s="91">
        <f t="shared" si="39"/>
        <v>1.3575900000000001</v>
      </c>
      <c r="I72" s="91">
        <f t="shared" si="39"/>
        <v>1.4522200000000001</v>
      </c>
      <c r="J72" s="91">
        <f t="shared" si="39"/>
        <v>1.65618</v>
      </c>
      <c r="K72" s="91">
        <f t="shared" si="39"/>
        <v>2.02468</v>
      </c>
      <c r="L72" s="91">
        <f t="shared" si="39"/>
        <v>2.0953200000000001</v>
      </c>
      <c r="M72" s="91">
        <f t="shared" si="39"/>
        <v>2.1240399999999999</v>
      </c>
      <c r="N72" s="91">
        <f t="shared" si="39"/>
        <v>2.1514899999999999</v>
      </c>
      <c r="O72" s="91">
        <f t="shared" si="39"/>
        <v>2.1952500000000001</v>
      </c>
      <c r="P72" s="91">
        <f t="shared" si="39"/>
        <v>2.1761699999999999</v>
      </c>
      <c r="Q72" s="91">
        <f t="shared" si="39"/>
        <v>2.1761400000000002</v>
      </c>
      <c r="R72" s="91">
        <f t="shared" si="39"/>
        <v>2.1684000000000001</v>
      </c>
      <c r="S72" s="91">
        <f t="shared" si="39"/>
        <v>2.1084399999999999</v>
      </c>
      <c r="T72" s="91">
        <f t="shared" si="39"/>
        <v>2.09165</v>
      </c>
      <c r="U72" s="91">
        <f t="shared" si="39"/>
        <v>2.1232500000000001</v>
      </c>
      <c r="V72" s="91">
        <f t="shared" si="39"/>
        <v>2.2153299999999998</v>
      </c>
      <c r="W72" s="91">
        <f t="shared" si="39"/>
        <v>2.1471100000000001</v>
      </c>
      <c r="X72" s="91">
        <f t="shared" si="39"/>
        <v>2.0415399999999999</v>
      </c>
      <c r="Y72" s="91">
        <f t="shared" si="39"/>
        <v>2.0085500000000001</v>
      </c>
      <c r="Z72" s="91">
        <f t="shared" si="39"/>
        <v>1.6760200000000001</v>
      </c>
      <c r="AA72" s="91">
        <f t="shared" si="39"/>
        <v>1.4657100000000001</v>
      </c>
    </row>
    <row r="73" spans="1:27" ht="12.75" hidden="1" customHeight="1" outlineLevel="1" x14ac:dyDescent="0.3">
      <c r="A73" s="99" t="s">
        <v>2350</v>
      </c>
      <c r="B73" s="63" t="s">
        <v>238</v>
      </c>
      <c r="C73" s="43" t="s">
        <v>79</v>
      </c>
      <c r="D73" s="44">
        <v>1282.0999999999999</v>
      </c>
      <c r="E73" s="44">
        <v>1226.99</v>
      </c>
      <c r="F73" s="44">
        <v>1177.3699999999999</v>
      </c>
      <c r="G73" s="44">
        <v>1176.5</v>
      </c>
      <c r="H73" s="44">
        <v>1198.3399999999999</v>
      </c>
      <c r="I73" s="44">
        <v>1292.97</v>
      </c>
      <c r="J73" s="44">
        <v>1496.93</v>
      </c>
      <c r="K73" s="44">
        <v>1865.43</v>
      </c>
      <c r="L73" s="44">
        <v>1936.07</v>
      </c>
      <c r="M73" s="44">
        <v>1964.79</v>
      </c>
      <c r="N73" s="44">
        <v>1992.24</v>
      </c>
      <c r="O73" s="44">
        <v>2036</v>
      </c>
      <c r="P73" s="44">
        <v>2016.92</v>
      </c>
      <c r="Q73" s="44">
        <v>2016.89</v>
      </c>
      <c r="R73" s="44">
        <v>2009.15</v>
      </c>
      <c r="S73" s="44">
        <v>1949.19</v>
      </c>
      <c r="T73" s="44">
        <v>1932.4</v>
      </c>
      <c r="U73" s="44">
        <v>1964</v>
      </c>
      <c r="V73" s="44">
        <v>2056.08</v>
      </c>
      <c r="W73" s="44">
        <v>1987.86</v>
      </c>
      <c r="X73" s="44">
        <v>1882.29</v>
      </c>
      <c r="Y73" s="44">
        <v>1849.3</v>
      </c>
      <c r="Z73" s="44">
        <v>1516.77</v>
      </c>
      <c r="AA73" s="44">
        <v>1306.46</v>
      </c>
    </row>
    <row r="74" spans="1:27" ht="12.75" hidden="1" customHeight="1" outlineLevel="1" x14ac:dyDescent="0.3">
      <c r="A74" s="99" t="s">
        <v>2351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3">
      <c r="A75" s="99" t="s">
        <v>2352</v>
      </c>
      <c r="B75" s="63" t="s">
        <v>83</v>
      </c>
      <c r="C75" s="43" t="s">
        <v>79</v>
      </c>
      <c r="D75" s="44">
        <v>4.8</v>
      </c>
      <c r="E75" s="44">
        <v>4.8</v>
      </c>
      <c r="F75" s="44">
        <v>4.8</v>
      </c>
      <c r="G75" s="44">
        <v>4.8</v>
      </c>
      <c r="H75" s="44">
        <v>4.8</v>
      </c>
      <c r="I75" s="44">
        <v>4.8</v>
      </c>
      <c r="J75" s="44">
        <v>4.8</v>
      </c>
      <c r="K75" s="44">
        <v>4.8</v>
      </c>
      <c r="L75" s="44">
        <v>4.8</v>
      </c>
      <c r="M75" s="44">
        <v>4.8</v>
      </c>
      <c r="N75" s="44">
        <v>4.8</v>
      </c>
      <c r="O75" s="44">
        <v>4.8</v>
      </c>
      <c r="P75" s="44">
        <v>4.8</v>
      </c>
      <c r="Q75" s="44">
        <v>4.8</v>
      </c>
      <c r="R75" s="44">
        <v>4.8</v>
      </c>
      <c r="S75" s="44">
        <v>4.8</v>
      </c>
      <c r="T75" s="44">
        <v>4.8</v>
      </c>
      <c r="U75" s="44">
        <v>4.8</v>
      </c>
      <c r="V75" s="44">
        <v>4.8</v>
      </c>
      <c r="W75" s="44">
        <v>4.8</v>
      </c>
      <c r="X75" s="44">
        <v>4.8</v>
      </c>
      <c r="Y75" s="44">
        <v>4.8</v>
      </c>
      <c r="Z75" s="44">
        <v>4.8</v>
      </c>
      <c r="AA75" s="44">
        <v>4.8</v>
      </c>
    </row>
    <row r="76" spans="1:27" ht="12.75" hidden="1" customHeight="1" outlineLevel="1" x14ac:dyDescent="0.3">
      <c r="A76" s="99" t="s">
        <v>2353</v>
      </c>
      <c r="B76" s="63" t="s">
        <v>81</v>
      </c>
      <c r="C76" s="43" t="s">
        <v>79</v>
      </c>
      <c r="D76" s="44">
        <f>$D$11</f>
        <v>88.27</v>
      </c>
      <c r="E76" s="44">
        <f t="shared" ref="E76:AA76" si="41">$D$11</f>
        <v>88.27</v>
      </c>
      <c r="F76" s="44">
        <f t="shared" si="41"/>
        <v>88.27</v>
      </c>
      <c r="G76" s="44">
        <f t="shared" si="41"/>
        <v>88.27</v>
      </c>
      <c r="H76" s="44">
        <f t="shared" si="41"/>
        <v>88.27</v>
      </c>
      <c r="I76" s="44">
        <f t="shared" si="41"/>
        <v>88.27</v>
      </c>
      <c r="J76" s="44">
        <f t="shared" si="41"/>
        <v>88.27</v>
      </c>
      <c r="K76" s="44">
        <f t="shared" si="41"/>
        <v>88.27</v>
      </c>
      <c r="L76" s="44">
        <f t="shared" si="41"/>
        <v>88.27</v>
      </c>
      <c r="M76" s="44">
        <f t="shared" si="41"/>
        <v>88.27</v>
      </c>
      <c r="N76" s="44">
        <f t="shared" si="41"/>
        <v>88.27</v>
      </c>
      <c r="O76" s="44">
        <f t="shared" si="41"/>
        <v>88.27</v>
      </c>
      <c r="P76" s="44">
        <f t="shared" si="41"/>
        <v>88.27</v>
      </c>
      <c r="Q76" s="44">
        <f t="shared" si="41"/>
        <v>88.27</v>
      </c>
      <c r="R76" s="44">
        <f t="shared" si="41"/>
        <v>88.27</v>
      </c>
      <c r="S76" s="44">
        <f t="shared" si="41"/>
        <v>88.27</v>
      </c>
      <c r="T76" s="44">
        <f t="shared" si="41"/>
        <v>88.27</v>
      </c>
      <c r="U76" s="44">
        <f t="shared" si="41"/>
        <v>88.27</v>
      </c>
      <c r="V76" s="44">
        <f t="shared" si="41"/>
        <v>88.27</v>
      </c>
      <c r="W76" s="44">
        <f t="shared" si="41"/>
        <v>88.27</v>
      </c>
      <c r="X76" s="44">
        <f t="shared" si="41"/>
        <v>88.27</v>
      </c>
      <c r="Y76" s="44">
        <f t="shared" si="41"/>
        <v>88.27</v>
      </c>
      <c r="Z76" s="44">
        <f t="shared" si="41"/>
        <v>88.27</v>
      </c>
      <c r="AA76" s="44">
        <f t="shared" si="41"/>
        <v>88.27</v>
      </c>
    </row>
    <row r="77" spans="1:27" ht="12.75" customHeight="1" collapsed="1" x14ac:dyDescent="0.3">
      <c r="A77" s="98" t="s">
        <v>2354</v>
      </c>
      <c r="B77" s="28" t="str">
        <f>"15"&amp;"."&amp;$B$753&amp;"."&amp;$B$754</f>
        <v>15.02.2024</v>
      </c>
      <c r="C77" s="90" t="s">
        <v>76</v>
      </c>
      <c r="D77" s="91">
        <f>ROUND(((D78+D79+D81+D80)/1000),5)</f>
        <v>1.4063000000000001</v>
      </c>
      <c r="E77" s="91">
        <f>ROUND(((E78+E79+E81+E80)/1000),5)</f>
        <v>1.33653</v>
      </c>
      <c r="F77" s="91">
        <f>ROUND(((F78+F79+F81+F80)/1000),5)</f>
        <v>1.29532</v>
      </c>
      <c r="G77" s="91">
        <f t="shared" ref="G77:AA77" si="42">ROUND(((G78+G79+G81+G80)/1000),5)</f>
        <v>1.2737000000000001</v>
      </c>
      <c r="H77" s="91">
        <f t="shared" si="42"/>
        <v>1.3440700000000001</v>
      </c>
      <c r="I77" s="91">
        <f t="shared" si="42"/>
        <v>1.45801</v>
      </c>
      <c r="J77" s="91">
        <f t="shared" si="42"/>
        <v>1.63622</v>
      </c>
      <c r="K77" s="91">
        <f t="shared" si="42"/>
        <v>2.00406</v>
      </c>
      <c r="L77" s="91">
        <f t="shared" si="42"/>
        <v>2.0912000000000002</v>
      </c>
      <c r="M77" s="91">
        <f t="shared" si="42"/>
        <v>2.0652300000000001</v>
      </c>
      <c r="N77" s="91">
        <f t="shared" si="42"/>
        <v>2.0947300000000002</v>
      </c>
      <c r="O77" s="91">
        <f t="shared" si="42"/>
        <v>2.1886299999999999</v>
      </c>
      <c r="P77" s="91">
        <f t="shared" si="42"/>
        <v>2.1956099999999998</v>
      </c>
      <c r="Q77" s="91">
        <f t="shared" si="42"/>
        <v>2.2131699999999999</v>
      </c>
      <c r="R77" s="91">
        <f t="shared" si="42"/>
        <v>2.1669</v>
      </c>
      <c r="S77" s="91">
        <f t="shared" si="42"/>
        <v>2.06549</v>
      </c>
      <c r="T77" s="91">
        <f t="shared" si="42"/>
        <v>2.0425399999999998</v>
      </c>
      <c r="U77" s="91">
        <f t="shared" si="42"/>
        <v>2.05803</v>
      </c>
      <c r="V77" s="91">
        <f t="shared" si="42"/>
        <v>2.0746600000000002</v>
      </c>
      <c r="W77" s="91">
        <f t="shared" si="42"/>
        <v>2.09212</v>
      </c>
      <c r="X77" s="91">
        <f t="shared" si="42"/>
        <v>2.02542</v>
      </c>
      <c r="Y77" s="91">
        <f t="shared" si="42"/>
        <v>2.00474</v>
      </c>
      <c r="Z77" s="91">
        <f t="shared" si="42"/>
        <v>1.7064900000000001</v>
      </c>
      <c r="AA77" s="91">
        <f t="shared" si="42"/>
        <v>1.59039</v>
      </c>
    </row>
    <row r="78" spans="1:27" ht="12.75" hidden="1" customHeight="1" outlineLevel="1" x14ac:dyDescent="0.3">
      <c r="A78" s="99" t="s">
        <v>2355</v>
      </c>
      <c r="B78" s="63" t="s">
        <v>238</v>
      </c>
      <c r="C78" s="43" t="s">
        <v>79</v>
      </c>
      <c r="D78" s="44">
        <v>1247.05</v>
      </c>
      <c r="E78" s="44">
        <v>1177.28</v>
      </c>
      <c r="F78" s="44">
        <v>1136.07</v>
      </c>
      <c r="G78" s="44">
        <v>1114.45</v>
      </c>
      <c r="H78" s="44">
        <v>1184.82</v>
      </c>
      <c r="I78" s="44">
        <v>1298.76</v>
      </c>
      <c r="J78" s="44">
        <v>1476.97</v>
      </c>
      <c r="K78" s="44">
        <v>1844.81</v>
      </c>
      <c r="L78" s="44">
        <v>1931.95</v>
      </c>
      <c r="M78" s="44">
        <v>1905.98</v>
      </c>
      <c r="N78" s="44">
        <v>1935.48</v>
      </c>
      <c r="O78" s="44">
        <v>2029.38</v>
      </c>
      <c r="P78" s="44">
        <v>2036.36</v>
      </c>
      <c r="Q78" s="44">
        <v>2053.92</v>
      </c>
      <c r="R78" s="44">
        <v>2007.65</v>
      </c>
      <c r="S78" s="44">
        <v>1906.24</v>
      </c>
      <c r="T78" s="44">
        <v>1883.29</v>
      </c>
      <c r="U78" s="44">
        <v>1898.78</v>
      </c>
      <c r="V78" s="44">
        <v>1915.41</v>
      </c>
      <c r="W78" s="44">
        <v>1932.87</v>
      </c>
      <c r="X78" s="44">
        <v>1866.17</v>
      </c>
      <c r="Y78" s="44">
        <v>1845.49</v>
      </c>
      <c r="Z78" s="44">
        <v>1547.24</v>
      </c>
      <c r="AA78" s="44">
        <v>1431.14</v>
      </c>
    </row>
    <row r="79" spans="1:27" ht="12.75" hidden="1" customHeight="1" outlineLevel="1" x14ac:dyDescent="0.3">
      <c r="A79" s="99" t="s">
        <v>2356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3">
      <c r="A80" s="99" t="s">
        <v>2357</v>
      </c>
      <c r="B80" s="63" t="s">
        <v>83</v>
      </c>
      <c r="C80" s="43" t="s">
        <v>79</v>
      </c>
      <c r="D80" s="44">
        <v>4.8</v>
      </c>
      <c r="E80" s="44">
        <v>4.8</v>
      </c>
      <c r="F80" s="44">
        <v>4.8</v>
      </c>
      <c r="G80" s="44">
        <v>4.8</v>
      </c>
      <c r="H80" s="44">
        <v>4.8</v>
      </c>
      <c r="I80" s="44">
        <v>4.8</v>
      </c>
      <c r="J80" s="44">
        <v>4.8</v>
      </c>
      <c r="K80" s="44">
        <v>4.8</v>
      </c>
      <c r="L80" s="44">
        <v>4.8</v>
      </c>
      <c r="M80" s="44">
        <v>4.8</v>
      </c>
      <c r="N80" s="44">
        <v>4.8</v>
      </c>
      <c r="O80" s="44">
        <v>4.8</v>
      </c>
      <c r="P80" s="44">
        <v>4.8</v>
      </c>
      <c r="Q80" s="44">
        <v>4.8</v>
      </c>
      <c r="R80" s="44">
        <v>4.8</v>
      </c>
      <c r="S80" s="44">
        <v>4.8</v>
      </c>
      <c r="T80" s="44">
        <v>4.8</v>
      </c>
      <c r="U80" s="44">
        <v>4.8</v>
      </c>
      <c r="V80" s="44">
        <v>4.8</v>
      </c>
      <c r="W80" s="44">
        <v>4.8</v>
      </c>
      <c r="X80" s="44">
        <v>4.8</v>
      </c>
      <c r="Y80" s="44">
        <v>4.8</v>
      </c>
      <c r="Z80" s="44">
        <v>4.8</v>
      </c>
      <c r="AA80" s="44">
        <v>4.8</v>
      </c>
    </row>
    <row r="81" spans="1:27" ht="12.75" hidden="1" customHeight="1" outlineLevel="1" x14ac:dyDescent="0.3">
      <c r="A81" s="99" t="s">
        <v>2358</v>
      </c>
      <c r="B81" s="63" t="s">
        <v>81</v>
      </c>
      <c r="C81" s="43" t="s">
        <v>79</v>
      </c>
      <c r="D81" s="44">
        <f>$D$11</f>
        <v>88.27</v>
      </c>
      <c r="E81" s="44">
        <f t="shared" ref="E81:AA81" si="44">$D$11</f>
        <v>88.27</v>
      </c>
      <c r="F81" s="44">
        <f t="shared" si="44"/>
        <v>88.27</v>
      </c>
      <c r="G81" s="44">
        <f t="shared" si="44"/>
        <v>88.27</v>
      </c>
      <c r="H81" s="44">
        <f t="shared" si="44"/>
        <v>88.27</v>
      </c>
      <c r="I81" s="44">
        <f t="shared" si="44"/>
        <v>88.27</v>
      </c>
      <c r="J81" s="44">
        <f t="shared" si="44"/>
        <v>88.27</v>
      </c>
      <c r="K81" s="44">
        <f t="shared" si="44"/>
        <v>88.27</v>
      </c>
      <c r="L81" s="44">
        <f t="shared" si="44"/>
        <v>88.27</v>
      </c>
      <c r="M81" s="44">
        <f t="shared" si="44"/>
        <v>88.27</v>
      </c>
      <c r="N81" s="44">
        <f t="shared" si="44"/>
        <v>88.27</v>
      </c>
      <c r="O81" s="44">
        <f t="shared" si="44"/>
        <v>88.27</v>
      </c>
      <c r="P81" s="44">
        <f t="shared" si="44"/>
        <v>88.27</v>
      </c>
      <c r="Q81" s="44">
        <f t="shared" si="44"/>
        <v>88.27</v>
      </c>
      <c r="R81" s="44">
        <f t="shared" si="44"/>
        <v>88.27</v>
      </c>
      <c r="S81" s="44">
        <f t="shared" si="44"/>
        <v>88.27</v>
      </c>
      <c r="T81" s="44">
        <f t="shared" si="44"/>
        <v>88.27</v>
      </c>
      <c r="U81" s="44">
        <f t="shared" si="44"/>
        <v>88.27</v>
      </c>
      <c r="V81" s="44">
        <f t="shared" si="44"/>
        <v>88.27</v>
      </c>
      <c r="W81" s="44">
        <f t="shared" si="44"/>
        <v>88.27</v>
      </c>
      <c r="X81" s="44">
        <f t="shared" si="44"/>
        <v>88.27</v>
      </c>
      <c r="Y81" s="44">
        <f t="shared" si="44"/>
        <v>88.27</v>
      </c>
      <c r="Z81" s="44">
        <f t="shared" si="44"/>
        <v>88.27</v>
      </c>
      <c r="AA81" s="44">
        <f t="shared" si="44"/>
        <v>88.27</v>
      </c>
    </row>
    <row r="82" spans="1:27" ht="12.75" customHeight="1" collapsed="1" x14ac:dyDescent="0.3">
      <c r="A82" s="98" t="s">
        <v>2359</v>
      </c>
      <c r="B82" s="28" t="str">
        <f>"16"&amp;"."&amp;$B$753&amp;"."&amp;$B$754</f>
        <v>16.02.2024</v>
      </c>
      <c r="C82" s="90" t="s">
        <v>76</v>
      </c>
      <c r="D82" s="91">
        <f>ROUND(((D83+D84+D86+D85)/1000),5)</f>
        <v>1.43407</v>
      </c>
      <c r="E82" s="91">
        <f>ROUND(((E83+E84+E86+E85)/1000),5)</f>
        <v>1.33734</v>
      </c>
      <c r="F82" s="91">
        <f>ROUND(((F83+F84+F86+F85)/1000),5)</f>
        <v>1.3129599999999999</v>
      </c>
      <c r="G82" s="91">
        <f t="shared" ref="G82:AA82" si="45">ROUND(((G83+G84+G86+G85)/1000),5)</f>
        <v>1.3038400000000001</v>
      </c>
      <c r="H82" s="91">
        <f t="shared" si="45"/>
        <v>1.37015</v>
      </c>
      <c r="I82" s="91">
        <f t="shared" si="45"/>
        <v>1.47</v>
      </c>
      <c r="J82" s="91">
        <f t="shared" si="45"/>
        <v>1.64995</v>
      </c>
      <c r="K82" s="91">
        <f t="shared" si="45"/>
        <v>2.02088</v>
      </c>
      <c r="L82" s="91">
        <f t="shared" si="45"/>
        <v>2.0848599999999999</v>
      </c>
      <c r="M82" s="91">
        <f t="shared" si="45"/>
        <v>2.1078100000000002</v>
      </c>
      <c r="N82" s="91">
        <f t="shared" si="45"/>
        <v>2.1076100000000002</v>
      </c>
      <c r="O82" s="91">
        <f t="shared" si="45"/>
        <v>2.1858399999999998</v>
      </c>
      <c r="P82" s="91">
        <f t="shared" si="45"/>
        <v>2.1661800000000002</v>
      </c>
      <c r="Q82" s="91">
        <f t="shared" si="45"/>
        <v>2.1675800000000001</v>
      </c>
      <c r="R82" s="91">
        <f t="shared" si="45"/>
        <v>2.1683400000000002</v>
      </c>
      <c r="S82" s="91">
        <f t="shared" si="45"/>
        <v>2.1107300000000002</v>
      </c>
      <c r="T82" s="91">
        <f t="shared" si="45"/>
        <v>2.0767600000000002</v>
      </c>
      <c r="U82" s="91">
        <f t="shared" si="45"/>
        <v>2.1039599999999998</v>
      </c>
      <c r="V82" s="91">
        <f t="shared" si="45"/>
        <v>2.1278000000000001</v>
      </c>
      <c r="W82" s="91">
        <f t="shared" si="45"/>
        <v>2.1710600000000002</v>
      </c>
      <c r="X82" s="91">
        <f t="shared" si="45"/>
        <v>2.1116600000000001</v>
      </c>
      <c r="Y82" s="91">
        <f t="shared" si="45"/>
        <v>2.0290300000000001</v>
      </c>
      <c r="Z82" s="91">
        <f t="shared" si="45"/>
        <v>1.9008100000000001</v>
      </c>
      <c r="AA82" s="91">
        <f t="shared" si="45"/>
        <v>1.6210199999999999</v>
      </c>
    </row>
    <row r="83" spans="1:27" ht="12.75" hidden="1" customHeight="1" outlineLevel="1" x14ac:dyDescent="0.3">
      <c r="A83" s="99" t="s">
        <v>2360</v>
      </c>
      <c r="B83" s="63" t="s">
        <v>238</v>
      </c>
      <c r="C83" s="43" t="s">
        <v>79</v>
      </c>
      <c r="D83" s="44">
        <v>1274.82</v>
      </c>
      <c r="E83" s="44">
        <v>1178.0899999999999</v>
      </c>
      <c r="F83" s="44">
        <v>1153.71</v>
      </c>
      <c r="G83" s="44">
        <v>1144.5899999999999</v>
      </c>
      <c r="H83" s="44">
        <v>1210.9000000000001</v>
      </c>
      <c r="I83" s="44">
        <v>1310.75</v>
      </c>
      <c r="J83" s="44">
        <v>1490.7</v>
      </c>
      <c r="K83" s="44">
        <v>1861.63</v>
      </c>
      <c r="L83" s="44">
        <v>1925.61</v>
      </c>
      <c r="M83" s="44">
        <v>1948.56</v>
      </c>
      <c r="N83" s="44">
        <v>1948.36</v>
      </c>
      <c r="O83" s="44">
        <v>2026.59</v>
      </c>
      <c r="P83" s="44">
        <v>2006.93</v>
      </c>
      <c r="Q83" s="44">
        <v>2008.33</v>
      </c>
      <c r="R83" s="44">
        <v>2009.09</v>
      </c>
      <c r="S83" s="44">
        <v>1951.48</v>
      </c>
      <c r="T83" s="44">
        <v>1917.51</v>
      </c>
      <c r="U83" s="44">
        <v>1944.71</v>
      </c>
      <c r="V83" s="44">
        <v>1968.55</v>
      </c>
      <c r="W83" s="44">
        <v>2011.81</v>
      </c>
      <c r="X83" s="44">
        <v>1952.41</v>
      </c>
      <c r="Y83" s="44">
        <v>1869.78</v>
      </c>
      <c r="Z83" s="44">
        <v>1741.56</v>
      </c>
      <c r="AA83" s="44">
        <v>1461.77</v>
      </c>
    </row>
    <row r="84" spans="1:27" ht="12.75" hidden="1" customHeight="1" outlineLevel="1" x14ac:dyDescent="0.3">
      <c r="A84" s="99" t="s">
        <v>2361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3">
      <c r="A85" s="99" t="s">
        <v>2362</v>
      </c>
      <c r="B85" s="63" t="s">
        <v>83</v>
      </c>
      <c r="C85" s="43" t="s">
        <v>79</v>
      </c>
      <c r="D85" s="44">
        <v>4.8</v>
      </c>
      <c r="E85" s="44">
        <v>4.8</v>
      </c>
      <c r="F85" s="44">
        <v>4.8</v>
      </c>
      <c r="G85" s="44">
        <v>4.8</v>
      </c>
      <c r="H85" s="44">
        <v>4.8</v>
      </c>
      <c r="I85" s="44">
        <v>4.8</v>
      </c>
      <c r="J85" s="44">
        <v>4.8</v>
      </c>
      <c r="K85" s="44">
        <v>4.8</v>
      </c>
      <c r="L85" s="44">
        <v>4.8</v>
      </c>
      <c r="M85" s="44">
        <v>4.8</v>
      </c>
      <c r="N85" s="44">
        <v>4.8</v>
      </c>
      <c r="O85" s="44">
        <v>4.8</v>
      </c>
      <c r="P85" s="44">
        <v>4.8</v>
      </c>
      <c r="Q85" s="44">
        <v>4.8</v>
      </c>
      <c r="R85" s="44">
        <v>4.8</v>
      </c>
      <c r="S85" s="44">
        <v>4.8</v>
      </c>
      <c r="T85" s="44">
        <v>4.8</v>
      </c>
      <c r="U85" s="44">
        <v>4.8</v>
      </c>
      <c r="V85" s="44">
        <v>4.8</v>
      </c>
      <c r="W85" s="44">
        <v>4.8</v>
      </c>
      <c r="X85" s="44">
        <v>4.8</v>
      </c>
      <c r="Y85" s="44">
        <v>4.8</v>
      </c>
      <c r="Z85" s="44">
        <v>4.8</v>
      </c>
      <c r="AA85" s="44">
        <v>4.8</v>
      </c>
    </row>
    <row r="86" spans="1:27" ht="12.75" hidden="1" customHeight="1" outlineLevel="1" x14ac:dyDescent="0.3">
      <c r="A86" s="99" t="s">
        <v>2363</v>
      </c>
      <c r="B86" s="63" t="s">
        <v>81</v>
      </c>
      <c r="C86" s="43" t="s">
        <v>79</v>
      </c>
      <c r="D86" s="44">
        <f>$D$11</f>
        <v>88.27</v>
      </c>
      <c r="E86" s="44">
        <f t="shared" ref="E86:AA86" si="47">$D$11</f>
        <v>88.27</v>
      </c>
      <c r="F86" s="44">
        <f t="shared" si="47"/>
        <v>88.27</v>
      </c>
      <c r="G86" s="44">
        <f t="shared" si="47"/>
        <v>88.27</v>
      </c>
      <c r="H86" s="44">
        <f t="shared" si="47"/>
        <v>88.27</v>
      </c>
      <c r="I86" s="44">
        <f t="shared" si="47"/>
        <v>88.27</v>
      </c>
      <c r="J86" s="44">
        <f t="shared" si="47"/>
        <v>88.27</v>
      </c>
      <c r="K86" s="44">
        <f t="shared" si="47"/>
        <v>88.27</v>
      </c>
      <c r="L86" s="44">
        <f t="shared" si="47"/>
        <v>88.27</v>
      </c>
      <c r="M86" s="44">
        <f t="shared" si="47"/>
        <v>88.27</v>
      </c>
      <c r="N86" s="44">
        <f t="shared" si="47"/>
        <v>88.27</v>
      </c>
      <c r="O86" s="44">
        <f t="shared" si="47"/>
        <v>88.27</v>
      </c>
      <c r="P86" s="44">
        <f t="shared" si="47"/>
        <v>88.27</v>
      </c>
      <c r="Q86" s="44">
        <f t="shared" si="47"/>
        <v>88.27</v>
      </c>
      <c r="R86" s="44">
        <f t="shared" si="47"/>
        <v>88.27</v>
      </c>
      <c r="S86" s="44">
        <f t="shared" si="47"/>
        <v>88.27</v>
      </c>
      <c r="T86" s="44">
        <f t="shared" si="47"/>
        <v>88.27</v>
      </c>
      <c r="U86" s="44">
        <f t="shared" si="47"/>
        <v>88.27</v>
      </c>
      <c r="V86" s="44">
        <f t="shared" si="47"/>
        <v>88.27</v>
      </c>
      <c r="W86" s="44">
        <f t="shared" si="47"/>
        <v>88.27</v>
      </c>
      <c r="X86" s="44">
        <f t="shared" si="47"/>
        <v>88.27</v>
      </c>
      <c r="Y86" s="44">
        <f t="shared" si="47"/>
        <v>88.27</v>
      </c>
      <c r="Z86" s="44">
        <f t="shared" si="47"/>
        <v>88.27</v>
      </c>
      <c r="AA86" s="44">
        <f t="shared" si="47"/>
        <v>88.27</v>
      </c>
    </row>
    <row r="87" spans="1:27" ht="12.75" customHeight="1" collapsed="1" x14ac:dyDescent="0.3">
      <c r="A87" s="98" t="s">
        <v>2364</v>
      </c>
      <c r="B87" s="28" t="str">
        <f>"17"&amp;"."&amp;$B$753&amp;"."&amp;$B$754</f>
        <v>17.02.2024</v>
      </c>
      <c r="C87" s="90" t="s">
        <v>76</v>
      </c>
      <c r="D87" s="91">
        <f>ROUND(((D88+D89+D91+D90)/1000),5)</f>
        <v>1.6330800000000001</v>
      </c>
      <c r="E87" s="91">
        <f>ROUND(((E88+E89+E91+E90)/1000),5)</f>
        <v>1.50665</v>
      </c>
      <c r="F87" s="91">
        <f>ROUND(((F88+F89+F91+F90)/1000),5)</f>
        <v>1.43208</v>
      </c>
      <c r="G87" s="91">
        <f t="shared" ref="G87:AA87" si="48">ROUND(((G88+G89+G91+G90)/1000),5)</f>
        <v>1.42841</v>
      </c>
      <c r="H87" s="91">
        <f t="shared" si="48"/>
        <v>1.4317299999999999</v>
      </c>
      <c r="I87" s="91">
        <f t="shared" si="48"/>
        <v>1.4922899999999999</v>
      </c>
      <c r="J87" s="91">
        <f t="shared" si="48"/>
        <v>1.5906800000000001</v>
      </c>
      <c r="K87" s="91">
        <f t="shared" si="48"/>
        <v>1.70723</v>
      </c>
      <c r="L87" s="91">
        <f t="shared" si="48"/>
        <v>2.0258600000000002</v>
      </c>
      <c r="M87" s="91">
        <f t="shared" si="48"/>
        <v>2.1068199999999999</v>
      </c>
      <c r="N87" s="91">
        <f t="shared" si="48"/>
        <v>2.2039300000000002</v>
      </c>
      <c r="O87" s="91">
        <f t="shared" si="48"/>
        <v>2.2031499999999999</v>
      </c>
      <c r="P87" s="91">
        <f t="shared" si="48"/>
        <v>2.1749000000000001</v>
      </c>
      <c r="Q87" s="91">
        <f t="shared" si="48"/>
        <v>2.1157300000000001</v>
      </c>
      <c r="R87" s="91">
        <f t="shared" si="48"/>
        <v>2.0891199999999999</v>
      </c>
      <c r="S87" s="91">
        <f t="shared" si="48"/>
        <v>2.0409600000000001</v>
      </c>
      <c r="T87" s="91">
        <f t="shared" si="48"/>
        <v>2.0400999999999998</v>
      </c>
      <c r="U87" s="91">
        <f t="shared" si="48"/>
        <v>2.0705399999999998</v>
      </c>
      <c r="V87" s="91">
        <f t="shared" si="48"/>
        <v>2.0470199999999998</v>
      </c>
      <c r="W87" s="91">
        <f t="shared" si="48"/>
        <v>2.1021999999999998</v>
      </c>
      <c r="X87" s="91">
        <f t="shared" si="48"/>
        <v>2.1095999999999999</v>
      </c>
      <c r="Y87" s="91">
        <f t="shared" si="48"/>
        <v>1.98804</v>
      </c>
      <c r="Z87" s="91">
        <f t="shared" si="48"/>
        <v>1.81969</v>
      </c>
      <c r="AA87" s="91">
        <f t="shared" si="48"/>
        <v>1.6674800000000001</v>
      </c>
    </row>
    <row r="88" spans="1:27" ht="12.75" hidden="1" customHeight="1" outlineLevel="1" x14ac:dyDescent="0.3">
      <c r="A88" s="99" t="s">
        <v>2365</v>
      </c>
      <c r="B88" s="63" t="s">
        <v>238</v>
      </c>
      <c r="C88" s="43" t="s">
        <v>79</v>
      </c>
      <c r="D88" s="44">
        <v>1473.83</v>
      </c>
      <c r="E88" s="44">
        <v>1347.4</v>
      </c>
      <c r="F88" s="44">
        <v>1272.83</v>
      </c>
      <c r="G88" s="44">
        <v>1269.1600000000001</v>
      </c>
      <c r="H88" s="44">
        <v>1272.48</v>
      </c>
      <c r="I88" s="44">
        <v>1333.04</v>
      </c>
      <c r="J88" s="44">
        <v>1431.43</v>
      </c>
      <c r="K88" s="44">
        <v>1547.98</v>
      </c>
      <c r="L88" s="44">
        <v>1866.61</v>
      </c>
      <c r="M88" s="44">
        <v>1947.57</v>
      </c>
      <c r="N88" s="44">
        <v>2044.68</v>
      </c>
      <c r="O88" s="44">
        <v>2043.9</v>
      </c>
      <c r="P88" s="44">
        <v>2015.65</v>
      </c>
      <c r="Q88" s="44">
        <v>1956.48</v>
      </c>
      <c r="R88" s="44">
        <v>1929.87</v>
      </c>
      <c r="S88" s="44">
        <v>1881.71</v>
      </c>
      <c r="T88" s="44">
        <v>1880.85</v>
      </c>
      <c r="U88" s="44">
        <v>1911.29</v>
      </c>
      <c r="V88" s="44">
        <v>1887.77</v>
      </c>
      <c r="W88" s="44">
        <v>1942.95</v>
      </c>
      <c r="X88" s="44">
        <v>1950.35</v>
      </c>
      <c r="Y88" s="44">
        <v>1828.79</v>
      </c>
      <c r="Z88" s="44">
        <v>1660.44</v>
      </c>
      <c r="AA88" s="44">
        <v>1508.23</v>
      </c>
    </row>
    <row r="89" spans="1:27" ht="12.75" hidden="1" customHeight="1" outlineLevel="1" x14ac:dyDescent="0.3">
      <c r="A89" s="99" t="s">
        <v>2366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3">
      <c r="A90" s="99" t="s">
        <v>2367</v>
      </c>
      <c r="B90" s="63" t="s">
        <v>83</v>
      </c>
      <c r="C90" s="43" t="s">
        <v>79</v>
      </c>
      <c r="D90" s="44">
        <v>4.8</v>
      </c>
      <c r="E90" s="44">
        <v>4.8</v>
      </c>
      <c r="F90" s="44">
        <v>4.8</v>
      </c>
      <c r="G90" s="44">
        <v>4.8</v>
      </c>
      <c r="H90" s="44">
        <v>4.8</v>
      </c>
      <c r="I90" s="44">
        <v>4.8</v>
      </c>
      <c r="J90" s="44">
        <v>4.8</v>
      </c>
      <c r="K90" s="44">
        <v>4.8</v>
      </c>
      <c r="L90" s="44">
        <v>4.8</v>
      </c>
      <c r="M90" s="44">
        <v>4.8</v>
      </c>
      <c r="N90" s="44">
        <v>4.8</v>
      </c>
      <c r="O90" s="44">
        <v>4.8</v>
      </c>
      <c r="P90" s="44">
        <v>4.8</v>
      </c>
      <c r="Q90" s="44">
        <v>4.8</v>
      </c>
      <c r="R90" s="44">
        <v>4.8</v>
      </c>
      <c r="S90" s="44">
        <v>4.8</v>
      </c>
      <c r="T90" s="44">
        <v>4.8</v>
      </c>
      <c r="U90" s="44">
        <v>4.8</v>
      </c>
      <c r="V90" s="44">
        <v>4.8</v>
      </c>
      <c r="W90" s="44">
        <v>4.8</v>
      </c>
      <c r="X90" s="44">
        <v>4.8</v>
      </c>
      <c r="Y90" s="44">
        <v>4.8</v>
      </c>
      <c r="Z90" s="44">
        <v>4.8</v>
      </c>
      <c r="AA90" s="44">
        <v>4.8</v>
      </c>
    </row>
    <row r="91" spans="1:27" ht="12.75" hidden="1" customHeight="1" outlineLevel="1" x14ac:dyDescent="0.3">
      <c r="A91" s="99" t="s">
        <v>2368</v>
      </c>
      <c r="B91" s="63" t="s">
        <v>81</v>
      </c>
      <c r="C91" s="43" t="s">
        <v>79</v>
      </c>
      <c r="D91" s="44">
        <f>$D$11</f>
        <v>88.27</v>
      </c>
      <c r="E91" s="44">
        <f t="shared" ref="E91:AA91" si="50">$D$11</f>
        <v>88.27</v>
      </c>
      <c r="F91" s="44">
        <f t="shared" si="50"/>
        <v>88.27</v>
      </c>
      <c r="G91" s="44">
        <f t="shared" si="50"/>
        <v>88.27</v>
      </c>
      <c r="H91" s="44">
        <f t="shared" si="50"/>
        <v>88.27</v>
      </c>
      <c r="I91" s="44">
        <f t="shared" si="50"/>
        <v>88.27</v>
      </c>
      <c r="J91" s="44">
        <f t="shared" si="50"/>
        <v>88.27</v>
      </c>
      <c r="K91" s="44">
        <f t="shared" si="50"/>
        <v>88.27</v>
      </c>
      <c r="L91" s="44">
        <f t="shared" si="50"/>
        <v>88.27</v>
      </c>
      <c r="M91" s="44">
        <f t="shared" si="50"/>
        <v>88.27</v>
      </c>
      <c r="N91" s="44">
        <f t="shared" si="50"/>
        <v>88.27</v>
      </c>
      <c r="O91" s="44">
        <f t="shared" si="50"/>
        <v>88.27</v>
      </c>
      <c r="P91" s="44">
        <f t="shared" si="50"/>
        <v>88.27</v>
      </c>
      <c r="Q91" s="44">
        <f t="shared" si="50"/>
        <v>88.27</v>
      </c>
      <c r="R91" s="44">
        <f t="shared" si="50"/>
        <v>88.27</v>
      </c>
      <c r="S91" s="44">
        <f t="shared" si="50"/>
        <v>88.27</v>
      </c>
      <c r="T91" s="44">
        <f t="shared" si="50"/>
        <v>88.27</v>
      </c>
      <c r="U91" s="44">
        <f t="shared" si="50"/>
        <v>88.27</v>
      </c>
      <c r="V91" s="44">
        <f t="shared" si="50"/>
        <v>88.27</v>
      </c>
      <c r="W91" s="44">
        <f t="shared" si="50"/>
        <v>88.27</v>
      </c>
      <c r="X91" s="44">
        <f t="shared" si="50"/>
        <v>88.27</v>
      </c>
      <c r="Y91" s="44">
        <f t="shared" si="50"/>
        <v>88.27</v>
      </c>
      <c r="Z91" s="44">
        <f t="shared" si="50"/>
        <v>88.27</v>
      </c>
      <c r="AA91" s="44">
        <f t="shared" si="50"/>
        <v>88.27</v>
      </c>
    </row>
    <row r="92" spans="1:27" ht="12.75" customHeight="1" collapsed="1" x14ac:dyDescent="0.3">
      <c r="A92" s="98" t="s">
        <v>2369</v>
      </c>
      <c r="B92" s="28" t="str">
        <f>"18"&amp;"."&amp;$B$753&amp;"."&amp;$B$754</f>
        <v>18.02.2024</v>
      </c>
      <c r="C92" s="90" t="s">
        <v>76</v>
      </c>
      <c r="D92" s="91">
        <f>ROUND(((D93+D94+D96+D95)/1000),5)</f>
        <v>1.57507</v>
      </c>
      <c r="E92" s="91">
        <f>ROUND(((E93+E94+E96+E95)/1000),5)</f>
        <v>1.47035</v>
      </c>
      <c r="F92" s="91">
        <f>ROUND(((F93+F94+F96+F95)/1000),5)</f>
        <v>1.4228799999999999</v>
      </c>
      <c r="G92" s="91">
        <f t="shared" ref="G92:AA92" si="51">ROUND(((G93+G94+G96+G95)/1000),5)</f>
        <v>1.4036200000000001</v>
      </c>
      <c r="H92" s="91">
        <f t="shared" si="51"/>
        <v>1.4300200000000001</v>
      </c>
      <c r="I92" s="91">
        <f t="shared" si="51"/>
        <v>1.4679800000000001</v>
      </c>
      <c r="J92" s="91">
        <f t="shared" si="51"/>
        <v>1.53521</v>
      </c>
      <c r="K92" s="91">
        <f t="shared" si="51"/>
        <v>1.6326799999999999</v>
      </c>
      <c r="L92" s="91">
        <f t="shared" si="51"/>
        <v>1.86772</v>
      </c>
      <c r="M92" s="91">
        <f t="shared" si="51"/>
        <v>2.0547900000000001</v>
      </c>
      <c r="N92" s="91">
        <f t="shared" si="51"/>
        <v>2.1333000000000002</v>
      </c>
      <c r="O92" s="91">
        <f t="shared" si="51"/>
        <v>2.1434899999999999</v>
      </c>
      <c r="P92" s="91">
        <f t="shared" si="51"/>
        <v>2.1272600000000002</v>
      </c>
      <c r="Q92" s="91">
        <f t="shared" si="51"/>
        <v>2.1081500000000002</v>
      </c>
      <c r="R92" s="91">
        <f t="shared" si="51"/>
        <v>2.09673</v>
      </c>
      <c r="S92" s="91">
        <f t="shared" si="51"/>
        <v>2.06785</v>
      </c>
      <c r="T92" s="91">
        <f t="shared" si="51"/>
        <v>2.1279400000000002</v>
      </c>
      <c r="U92" s="91">
        <f t="shared" si="51"/>
        <v>2.1753900000000002</v>
      </c>
      <c r="V92" s="91">
        <f t="shared" si="51"/>
        <v>2.1533199999999999</v>
      </c>
      <c r="W92" s="91">
        <f t="shared" si="51"/>
        <v>2.1436099999999998</v>
      </c>
      <c r="X92" s="91">
        <f t="shared" si="51"/>
        <v>2.1611899999999999</v>
      </c>
      <c r="Y92" s="91">
        <f t="shared" si="51"/>
        <v>2.0244900000000001</v>
      </c>
      <c r="Z92" s="91">
        <f t="shared" si="51"/>
        <v>1.7322200000000001</v>
      </c>
      <c r="AA92" s="91">
        <f t="shared" si="51"/>
        <v>1.6045799999999999</v>
      </c>
    </row>
    <row r="93" spans="1:27" ht="12.75" hidden="1" customHeight="1" outlineLevel="1" x14ac:dyDescent="0.3">
      <c r="A93" s="99" t="s">
        <v>2370</v>
      </c>
      <c r="B93" s="63" t="s">
        <v>238</v>
      </c>
      <c r="C93" s="43" t="s">
        <v>79</v>
      </c>
      <c r="D93" s="44">
        <v>1415.82</v>
      </c>
      <c r="E93" s="44">
        <v>1311.1</v>
      </c>
      <c r="F93" s="44">
        <v>1263.6300000000001</v>
      </c>
      <c r="G93" s="44">
        <v>1244.3699999999999</v>
      </c>
      <c r="H93" s="44">
        <v>1270.77</v>
      </c>
      <c r="I93" s="44">
        <v>1308.73</v>
      </c>
      <c r="J93" s="44">
        <v>1375.96</v>
      </c>
      <c r="K93" s="44">
        <v>1473.43</v>
      </c>
      <c r="L93" s="44">
        <v>1708.47</v>
      </c>
      <c r="M93" s="44">
        <v>1895.54</v>
      </c>
      <c r="N93" s="44">
        <v>1974.05</v>
      </c>
      <c r="O93" s="44">
        <v>1984.24</v>
      </c>
      <c r="P93" s="44">
        <v>1968.01</v>
      </c>
      <c r="Q93" s="44">
        <v>1948.9</v>
      </c>
      <c r="R93" s="44">
        <v>1937.48</v>
      </c>
      <c r="S93" s="44">
        <v>1908.6</v>
      </c>
      <c r="T93" s="44">
        <v>1968.69</v>
      </c>
      <c r="U93" s="44">
        <v>2016.14</v>
      </c>
      <c r="V93" s="44">
        <v>1994.07</v>
      </c>
      <c r="W93" s="44">
        <v>1984.36</v>
      </c>
      <c r="X93" s="44">
        <v>2001.94</v>
      </c>
      <c r="Y93" s="44">
        <v>1865.24</v>
      </c>
      <c r="Z93" s="44">
        <v>1572.97</v>
      </c>
      <c r="AA93" s="44">
        <v>1445.33</v>
      </c>
    </row>
    <row r="94" spans="1:27" ht="12.75" hidden="1" customHeight="1" outlineLevel="1" x14ac:dyDescent="0.3">
      <c r="A94" s="99" t="s">
        <v>2371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3">
      <c r="A95" s="99" t="s">
        <v>2372</v>
      </c>
      <c r="B95" s="63" t="s">
        <v>83</v>
      </c>
      <c r="C95" s="43" t="s">
        <v>79</v>
      </c>
      <c r="D95" s="44">
        <v>4.8</v>
      </c>
      <c r="E95" s="44">
        <v>4.8</v>
      </c>
      <c r="F95" s="44">
        <v>4.8</v>
      </c>
      <c r="G95" s="44">
        <v>4.8</v>
      </c>
      <c r="H95" s="44">
        <v>4.8</v>
      </c>
      <c r="I95" s="44">
        <v>4.8</v>
      </c>
      <c r="J95" s="44">
        <v>4.8</v>
      </c>
      <c r="K95" s="44">
        <v>4.8</v>
      </c>
      <c r="L95" s="44">
        <v>4.8</v>
      </c>
      <c r="M95" s="44">
        <v>4.8</v>
      </c>
      <c r="N95" s="44">
        <v>4.8</v>
      </c>
      <c r="O95" s="44">
        <v>4.8</v>
      </c>
      <c r="P95" s="44">
        <v>4.8</v>
      </c>
      <c r="Q95" s="44">
        <v>4.8</v>
      </c>
      <c r="R95" s="44">
        <v>4.8</v>
      </c>
      <c r="S95" s="44">
        <v>4.8</v>
      </c>
      <c r="T95" s="44">
        <v>4.8</v>
      </c>
      <c r="U95" s="44">
        <v>4.8</v>
      </c>
      <c r="V95" s="44">
        <v>4.8</v>
      </c>
      <c r="W95" s="44">
        <v>4.8</v>
      </c>
      <c r="X95" s="44">
        <v>4.8</v>
      </c>
      <c r="Y95" s="44">
        <v>4.8</v>
      </c>
      <c r="Z95" s="44">
        <v>4.8</v>
      </c>
      <c r="AA95" s="44">
        <v>4.8</v>
      </c>
    </row>
    <row r="96" spans="1:27" ht="12.75" hidden="1" customHeight="1" outlineLevel="1" x14ac:dyDescent="0.3">
      <c r="A96" s="99" t="s">
        <v>2373</v>
      </c>
      <c r="B96" s="63" t="s">
        <v>81</v>
      </c>
      <c r="C96" s="43" t="s">
        <v>79</v>
      </c>
      <c r="D96" s="44">
        <f>$D$11</f>
        <v>88.27</v>
      </c>
      <c r="E96" s="44">
        <f t="shared" ref="E96:AA96" si="53">$D$11</f>
        <v>88.27</v>
      </c>
      <c r="F96" s="44">
        <f t="shared" si="53"/>
        <v>88.27</v>
      </c>
      <c r="G96" s="44">
        <f t="shared" si="53"/>
        <v>88.27</v>
      </c>
      <c r="H96" s="44">
        <f t="shared" si="53"/>
        <v>88.27</v>
      </c>
      <c r="I96" s="44">
        <f t="shared" si="53"/>
        <v>88.27</v>
      </c>
      <c r="J96" s="44">
        <f t="shared" si="53"/>
        <v>88.27</v>
      </c>
      <c r="K96" s="44">
        <f t="shared" si="53"/>
        <v>88.27</v>
      </c>
      <c r="L96" s="44">
        <f t="shared" si="53"/>
        <v>88.27</v>
      </c>
      <c r="M96" s="44">
        <f t="shared" si="53"/>
        <v>88.27</v>
      </c>
      <c r="N96" s="44">
        <f t="shared" si="53"/>
        <v>88.27</v>
      </c>
      <c r="O96" s="44">
        <f t="shared" si="53"/>
        <v>88.27</v>
      </c>
      <c r="P96" s="44">
        <f t="shared" si="53"/>
        <v>88.27</v>
      </c>
      <c r="Q96" s="44">
        <f t="shared" si="53"/>
        <v>88.27</v>
      </c>
      <c r="R96" s="44">
        <f t="shared" si="53"/>
        <v>88.27</v>
      </c>
      <c r="S96" s="44">
        <f t="shared" si="53"/>
        <v>88.27</v>
      </c>
      <c r="T96" s="44">
        <f t="shared" si="53"/>
        <v>88.27</v>
      </c>
      <c r="U96" s="44">
        <f t="shared" si="53"/>
        <v>88.27</v>
      </c>
      <c r="V96" s="44">
        <f t="shared" si="53"/>
        <v>88.27</v>
      </c>
      <c r="W96" s="44">
        <f t="shared" si="53"/>
        <v>88.27</v>
      </c>
      <c r="X96" s="44">
        <f t="shared" si="53"/>
        <v>88.27</v>
      </c>
      <c r="Y96" s="44">
        <f t="shared" si="53"/>
        <v>88.27</v>
      </c>
      <c r="Z96" s="44">
        <f t="shared" si="53"/>
        <v>88.27</v>
      </c>
      <c r="AA96" s="44">
        <f t="shared" si="53"/>
        <v>88.27</v>
      </c>
    </row>
    <row r="97" spans="1:27" ht="12.75" customHeight="1" collapsed="1" x14ac:dyDescent="0.3">
      <c r="A97" s="98" t="s">
        <v>2374</v>
      </c>
      <c r="B97" s="28" t="str">
        <f>"19"&amp;"."&amp;$B$753&amp;"."&amp;$B$754</f>
        <v>19.02.2024</v>
      </c>
      <c r="C97" s="90" t="s">
        <v>76</v>
      </c>
      <c r="D97" s="91">
        <f>ROUND(((D98+D99+D101+D100)/1000),5)</f>
        <v>1.55894</v>
      </c>
      <c r="E97" s="91">
        <f>ROUND(((E98+E99+E101+E100)/1000),5)</f>
        <v>1.44313</v>
      </c>
      <c r="F97" s="91">
        <f>ROUND(((F98+F99+F101+F100)/1000),5)</f>
        <v>1.38764</v>
      </c>
      <c r="G97" s="91">
        <f t="shared" ref="G97:AA97" si="54">ROUND(((G98+G99+G101+G100)/1000),5)</f>
        <v>1.37917</v>
      </c>
      <c r="H97" s="91">
        <f t="shared" si="54"/>
        <v>1.4269700000000001</v>
      </c>
      <c r="I97" s="91">
        <f t="shared" si="54"/>
        <v>1.49299</v>
      </c>
      <c r="J97" s="91">
        <f t="shared" si="54"/>
        <v>1.7130300000000001</v>
      </c>
      <c r="K97" s="91">
        <f t="shared" si="54"/>
        <v>1.98997</v>
      </c>
      <c r="L97" s="91">
        <f t="shared" si="54"/>
        <v>2.1545399999999999</v>
      </c>
      <c r="M97" s="91">
        <f t="shared" si="54"/>
        <v>2.1272000000000002</v>
      </c>
      <c r="N97" s="91">
        <f t="shared" si="54"/>
        <v>2.1385800000000001</v>
      </c>
      <c r="O97" s="91">
        <f t="shared" si="54"/>
        <v>2.2367300000000001</v>
      </c>
      <c r="P97" s="91">
        <f t="shared" si="54"/>
        <v>2.2328199999999998</v>
      </c>
      <c r="Q97" s="91">
        <f t="shared" si="54"/>
        <v>2.2278899999999999</v>
      </c>
      <c r="R97" s="91">
        <f t="shared" si="54"/>
        <v>2.23115</v>
      </c>
      <c r="S97" s="91">
        <f t="shared" si="54"/>
        <v>2.12046</v>
      </c>
      <c r="T97" s="91">
        <f t="shared" si="54"/>
        <v>2.11409</v>
      </c>
      <c r="U97" s="91">
        <f t="shared" si="54"/>
        <v>2.1221800000000002</v>
      </c>
      <c r="V97" s="91">
        <f t="shared" si="54"/>
        <v>2.1559699999999999</v>
      </c>
      <c r="W97" s="91">
        <f t="shared" si="54"/>
        <v>2.1494599999999999</v>
      </c>
      <c r="X97" s="91">
        <f t="shared" si="54"/>
        <v>2.04983</v>
      </c>
      <c r="Y97" s="91">
        <f t="shared" si="54"/>
        <v>1.97105</v>
      </c>
      <c r="Z97" s="91">
        <f t="shared" si="54"/>
        <v>1.73149</v>
      </c>
      <c r="AA97" s="91">
        <f t="shared" si="54"/>
        <v>1.52291</v>
      </c>
    </row>
    <row r="98" spans="1:27" ht="12.75" hidden="1" customHeight="1" outlineLevel="1" x14ac:dyDescent="0.3">
      <c r="A98" s="99" t="s">
        <v>2375</v>
      </c>
      <c r="B98" s="63" t="s">
        <v>238</v>
      </c>
      <c r="C98" s="43" t="s">
        <v>79</v>
      </c>
      <c r="D98" s="44">
        <v>1399.69</v>
      </c>
      <c r="E98" s="44">
        <v>1283.8800000000001</v>
      </c>
      <c r="F98" s="44">
        <v>1228.3900000000001</v>
      </c>
      <c r="G98" s="44">
        <v>1219.92</v>
      </c>
      <c r="H98" s="44">
        <v>1267.72</v>
      </c>
      <c r="I98" s="44">
        <v>1333.74</v>
      </c>
      <c r="J98" s="44">
        <v>1553.78</v>
      </c>
      <c r="K98" s="44">
        <v>1830.72</v>
      </c>
      <c r="L98" s="44">
        <v>1995.29</v>
      </c>
      <c r="M98" s="44">
        <v>1967.95</v>
      </c>
      <c r="N98" s="44">
        <v>1979.33</v>
      </c>
      <c r="O98" s="44">
        <v>2077.48</v>
      </c>
      <c r="P98" s="44">
        <v>2073.5700000000002</v>
      </c>
      <c r="Q98" s="44">
        <v>2068.64</v>
      </c>
      <c r="R98" s="44">
        <v>2071.9</v>
      </c>
      <c r="S98" s="44">
        <v>1961.21</v>
      </c>
      <c r="T98" s="44">
        <v>1954.84</v>
      </c>
      <c r="U98" s="44">
        <v>1962.93</v>
      </c>
      <c r="V98" s="44">
        <v>1996.72</v>
      </c>
      <c r="W98" s="44">
        <v>1990.21</v>
      </c>
      <c r="X98" s="44">
        <v>1890.58</v>
      </c>
      <c r="Y98" s="44">
        <v>1811.8</v>
      </c>
      <c r="Z98" s="44">
        <v>1572.24</v>
      </c>
      <c r="AA98" s="44">
        <v>1363.66</v>
      </c>
    </row>
    <row r="99" spans="1:27" ht="12.75" hidden="1" customHeight="1" outlineLevel="1" x14ac:dyDescent="0.3">
      <c r="A99" s="99" t="s">
        <v>2376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3">
      <c r="A100" s="99" t="s">
        <v>2377</v>
      </c>
      <c r="B100" s="63" t="s">
        <v>83</v>
      </c>
      <c r="C100" s="43" t="s">
        <v>79</v>
      </c>
      <c r="D100" s="44">
        <v>4.8</v>
      </c>
      <c r="E100" s="44">
        <v>4.8</v>
      </c>
      <c r="F100" s="44">
        <v>4.8</v>
      </c>
      <c r="G100" s="44">
        <v>4.8</v>
      </c>
      <c r="H100" s="44">
        <v>4.8</v>
      </c>
      <c r="I100" s="44">
        <v>4.8</v>
      </c>
      <c r="J100" s="44">
        <v>4.8</v>
      </c>
      <c r="K100" s="44">
        <v>4.8</v>
      </c>
      <c r="L100" s="44">
        <v>4.8</v>
      </c>
      <c r="M100" s="44">
        <v>4.8</v>
      </c>
      <c r="N100" s="44">
        <v>4.8</v>
      </c>
      <c r="O100" s="44">
        <v>4.8</v>
      </c>
      <c r="P100" s="44">
        <v>4.8</v>
      </c>
      <c r="Q100" s="44">
        <v>4.8</v>
      </c>
      <c r="R100" s="44">
        <v>4.8</v>
      </c>
      <c r="S100" s="44">
        <v>4.8</v>
      </c>
      <c r="T100" s="44">
        <v>4.8</v>
      </c>
      <c r="U100" s="44">
        <v>4.8</v>
      </c>
      <c r="V100" s="44">
        <v>4.8</v>
      </c>
      <c r="W100" s="44">
        <v>4.8</v>
      </c>
      <c r="X100" s="44">
        <v>4.8</v>
      </c>
      <c r="Y100" s="44">
        <v>4.8</v>
      </c>
      <c r="Z100" s="44">
        <v>4.8</v>
      </c>
      <c r="AA100" s="44">
        <v>4.8</v>
      </c>
    </row>
    <row r="101" spans="1:27" ht="12.75" hidden="1" customHeight="1" outlineLevel="1" x14ac:dyDescent="0.3">
      <c r="A101" s="99" t="s">
        <v>2378</v>
      </c>
      <c r="B101" s="63" t="s">
        <v>81</v>
      </c>
      <c r="C101" s="43" t="s">
        <v>79</v>
      </c>
      <c r="D101" s="44">
        <f>$D$11</f>
        <v>88.27</v>
      </c>
      <c r="E101" s="44">
        <f t="shared" ref="E101:AA101" si="56">$D$11</f>
        <v>88.27</v>
      </c>
      <c r="F101" s="44">
        <f t="shared" si="56"/>
        <v>88.27</v>
      </c>
      <c r="G101" s="44">
        <f t="shared" si="56"/>
        <v>88.27</v>
      </c>
      <c r="H101" s="44">
        <f t="shared" si="56"/>
        <v>88.27</v>
      </c>
      <c r="I101" s="44">
        <f t="shared" si="56"/>
        <v>88.27</v>
      </c>
      <c r="J101" s="44">
        <f t="shared" si="56"/>
        <v>88.27</v>
      </c>
      <c r="K101" s="44">
        <f t="shared" si="56"/>
        <v>88.27</v>
      </c>
      <c r="L101" s="44">
        <f t="shared" si="56"/>
        <v>88.27</v>
      </c>
      <c r="M101" s="44">
        <f t="shared" si="56"/>
        <v>88.27</v>
      </c>
      <c r="N101" s="44">
        <f t="shared" si="56"/>
        <v>88.27</v>
      </c>
      <c r="O101" s="44">
        <f t="shared" si="56"/>
        <v>88.27</v>
      </c>
      <c r="P101" s="44">
        <f t="shared" si="56"/>
        <v>88.27</v>
      </c>
      <c r="Q101" s="44">
        <f t="shared" si="56"/>
        <v>88.27</v>
      </c>
      <c r="R101" s="44">
        <f t="shared" si="56"/>
        <v>88.27</v>
      </c>
      <c r="S101" s="44">
        <f t="shared" si="56"/>
        <v>88.27</v>
      </c>
      <c r="T101" s="44">
        <f t="shared" si="56"/>
        <v>88.27</v>
      </c>
      <c r="U101" s="44">
        <f t="shared" si="56"/>
        <v>88.27</v>
      </c>
      <c r="V101" s="44">
        <f t="shared" si="56"/>
        <v>88.27</v>
      </c>
      <c r="W101" s="44">
        <f t="shared" si="56"/>
        <v>88.27</v>
      </c>
      <c r="X101" s="44">
        <f t="shared" si="56"/>
        <v>88.27</v>
      </c>
      <c r="Y101" s="44">
        <f t="shared" si="56"/>
        <v>88.27</v>
      </c>
      <c r="Z101" s="44">
        <f t="shared" si="56"/>
        <v>88.27</v>
      </c>
      <c r="AA101" s="44">
        <f t="shared" si="56"/>
        <v>88.27</v>
      </c>
    </row>
    <row r="102" spans="1:27" ht="12.75" customHeight="1" collapsed="1" x14ac:dyDescent="0.3">
      <c r="A102" s="98" t="s">
        <v>2379</v>
      </c>
      <c r="B102" s="28" t="str">
        <f>"20"&amp;"."&amp;$B$753&amp;"."&amp;$B$754</f>
        <v>20.02.2024</v>
      </c>
      <c r="C102" s="90" t="s">
        <v>76</v>
      </c>
      <c r="D102" s="91">
        <f>ROUND(((D103+D104+D106+D105)/1000),5)</f>
        <v>1.4964900000000001</v>
      </c>
      <c r="E102" s="91">
        <f>ROUND(((E103+E104+E106+E105)/1000),5)</f>
        <v>1.4393400000000001</v>
      </c>
      <c r="F102" s="91">
        <f>ROUND(((F103+F104+F106+F105)/1000),5)</f>
        <v>1.3887799999999999</v>
      </c>
      <c r="G102" s="91">
        <f t="shared" ref="G102:AA102" si="57">ROUND(((G103+G104+G106+G105)/1000),5)</f>
        <v>1.3806400000000001</v>
      </c>
      <c r="H102" s="91">
        <f t="shared" si="57"/>
        <v>1.43821</v>
      </c>
      <c r="I102" s="91">
        <f t="shared" si="57"/>
        <v>1.53209</v>
      </c>
      <c r="J102" s="91">
        <f t="shared" si="57"/>
        <v>1.6633100000000001</v>
      </c>
      <c r="K102" s="91">
        <f t="shared" si="57"/>
        <v>1.9005099999999999</v>
      </c>
      <c r="L102" s="91">
        <f t="shared" si="57"/>
        <v>2.1543199999999998</v>
      </c>
      <c r="M102" s="91">
        <f t="shared" si="57"/>
        <v>2.18153</v>
      </c>
      <c r="N102" s="91">
        <f t="shared" si="57"/>
        <v>2.1213199999999999</v>
      </c>
      <c r="O102" s="91">
        <f t="shared" si="57"/>
        <v>2.2156500000000001</v>
      </c>
      <c r="P102" s="91">
        <f t="shared" si="57"/>
        <v>2.2157100000000001</v>
      </c>
      <c r="Q102" s="91">
        <f t="shared" si="57"/>
        <v>2.2193399999999999</v>
      </c>
      <c r="R102" s="91">
        <f t="shared" si="57"/>
        <v>2.2052</v>
      </c>
      <c r="S102" s="91">
        <f t="shared" si="57"/>
        <v>2.1428199999999999</v>
      </c>
      <c r="T102" s="91">
        <f t="shared" si="57"/>
        <v>2.1230199999999999</v>
      </c>
      <c r="U102" s="91">
        <f t="shared" si="57"/>
        <v>2.1385100000000001</v>
      </c>
      <c r="V102" s="91">
        <f t="shared" si="57"/>
        <v>2.1831999999999998</v>
      </c>
      <c r="W102" s="91">
        <f t="shared" si="57"/>
        <v>2.2376499999999999</v>
      </c>
      <c r="X102" s="91">
        <f t="shared" si="57"/>
        <v>2.15334</v>
      </c>
      <c r="Y102" s="91">
        <f t="shared" si="57"/>
        <v>1.91788</v>
      </c>
      <c r="Z102" s="91">
        <f t="shared" si="57"/>
        <v>1.7076100000000001</v>
      </c>
      <c r="AA102" s="91">
        <f t="shared" si="57"/>
        <v>1.6157300000000001</v>
      </c>
    </row>
    <row r="103" spans="1:27" ht="12.75" hidden="1" customHeight="1" outlineLevel="1" x14ac:dyDescent="0.3">
      <c r="A103" s="99" t="s">
        <v>2380</v>
      </c>
      <c r="B103" s="63" t="s">
        <v>238</v>
      </c>
      <c r="C103" s="43" t="s">
        <v>79</v>
      </c>
      <c r="D103" s="44">
        <v>1337.24</v>
      </c>
      <c r="E103" s="44">
        <v>1280.0899999999999</v>
      </c>
      <c r="F103" s="44">
        <v>1229.53</v>
      </c>
      <c r="G103" s="44">
        <v>1221.3900000000001</v>
      </c>
      <c r="H103" s="44">
        <v>1278.96</v>
      </c>
      <c r="I103" s="44">
        <v>1372.84</v>
      </c>
      <c r="J103" s="44">
        <v>1504.06</v>
      </c>
      <c r="K103" s="44">
        <v>1741.26</v>
      </c>
      <c r="L103" s="44">
        <v>1995.07</v>
      </c>
      <c r="M103" s="44">
        <v>2022.28</v>
      </c>
      <c r="N103" s="44">
        <v>1962.07</v>
      </c>
      <c r="O103" s="44">
        <v>2056.4</v>
      </c>
      <c r="P103" s="44">
        <v>2056.46</v>
      </c>
      <c r="Q103" s="44">
        <v>2060.09</v>
      </c>
      <c r="R103" s="44">
        <v>2045.95</v>
      </c>
      <c r="S103" s="44">
        <v>1983.57</v>
      </c>
      <c r="T103" s="44">
        <v>1963.77</v>
      </c>
      <c r="U103" s="44">
        <v>1979.26</v>
      </c>
      <c r="V103" s="44">
        <v>2023.95</v>
      </c>
      <c r="W103" s="44">
        <v>2078.4</v>
      </c>
      <c r="X103" s="44">
        <v>1994.09</v>
      </c>
      <c r="Y103" s="44">
        <v>1758.63</v>
      </c>
      <c r="Z103" s="44">
        <v>1548.36</v>
      </c>
      <c r="AA103" s="44">
        <v>1456.48</v>
      </c>
    </row>
    <row r="104" spans="1:27" ht="12.75" hidden="1" customHeight="1" outlineLevel="1" x14ac:dyDescent="0.3">
      <c r="A104" s="99" t="s">
        <v>2381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3">
      <c r="A105" s="99" t="s">
        <v>2382</v>
      </c>
      <c r="B105" s="63" t="s">
        <v>83</v>
      </c>
      <c r="C105" s="43" t="s">
        <v>79</v>
      </c>
      <c r="D105" s="44">
        <v>4.8</v>
      </c>
      <c r="E105" s="44">
        <v>4.8</v>
      </c>
      <c r="F105" s="44">
        <v>4.8</v>
      </c>
      <c r="G105" s="44">
        <v>4.8</v>
      </c>
      <c r="H105" s="44">
        <v>4.8</v>
      </c>
      <c r="I105" s="44">
        <v>4.8</v>
      </c>
      <c r="J105" s="44">
        <v>4.8</v>
      </c>
      <c r="K105" s="44">
        <v>4.8</v>
      </c>
      <c r="L105" s="44">
        <v>4.8</v>
      </c>
      <c r="M105" s="44">
        <v>4.8</v>
      </c>
      <c r="N105" s="44">
        <v>4.8</v>
      </c>
      <c r="O105" s="44">
        <v>4.8</v>
      </c>
      <c r="P105" s="44">
        <v>4.8</v>
      </c>
      <c r="Q105" s="44">
        <v>4.8</v>
      </c>
      <c r="R105" s="44">
        <v>4.8</v>
      </c>
      <c r="S105" s="44">
        <v>4.8</v>
      </c>
      <c r="T105" s="44">
        <v>4.8</v>
      </c>
      <c r="U105" s="44">
        <v>4.8</v>
      </c>
      <c r="V105" s="44">
        <v>4.8</v>
      </c>
      <c r="W105" s="44">
        <v>4.8</v>
      </c>
      <c r="X105" s="44">
        <v>4.8</v>
      </c>
      <c r="Y105" s="44">
        <v>4.8</v>
      </c>
      <c r="Z105" s="44">
        <v>4.8</v>
      </c>
      <c r="AA105" s="44">
        <v>4.8</v>
      </c>
    </row>
    <row r="106" spans="1:27" ht="12.75" hidden="1" customHeight="1" outlineLevel="1" x14ac:dyDescent="0.3">
      <c r="A106" s="99" t="s">
        <v>2383</v>
      </c>
      <c r="B106" s="63" t="s">
        <v>81</v>
      </c>
      <c r="C106" s="43" t="s">
        <v>79</v>
      </c>
      <c r="D106" s="44">
        <f>$D$11</f>
        <v>88.27</v>
      </c>
      <c r="E106" s="44">
        <f t="shared" ref="E106:AA106" si="59">$D$11</f>
        <v>88.27</v>
      </c>
      <c r="F106" s="44">
        <f t="shared" si="59"/>
        <v>88.27</v>
      </c>
      <c r="G106" s="44">
        <f t="shared" si="59"/>
        <v>88.27</v>
      </c>
      <c r="H106" s="44">
        <f t="shared" si="59"/>
        <v>88.27</v>
      </c>
      <c r="I106" s="44">
        <f t="shared" si="59"/>
        <v>88.27</v>
      </c>
      <c r="J106" s="44">
        <f t="shared" si="59"/>
        <v>88.27</v>
      </c>
      <c r="K106" s="44">
        <f t="shared" si="59"/>
        <v>88.27</v>
      </c>
      <c r="L106" s="44">
        <f t="shared" si="59"/>
        <v>88.27</v>
      </c>
      <c r="M106" s="44">
        <f t="shared" si="59"/>
        <v>88.27</v>
      </c>
      <c r="N106" s="44">
        <f t="shared" si="59"/>
        <v>88.27</v>
      </c>
      <c r="O106" s="44">
        <f t="shared" si="59"/>
        <v>88.27</v>
      </c>
      <c r="P106" s="44">
        <f t="shared" si="59"/>
        <v>88.27</v>
      </c>
      <c r="Q106" s="44">
        <f t="shared" si="59"/>
        <v>88.27</v>
      </c>
      <c r="R106" s="44">
        <f t="shared" si="59"/>
        <v>88.27</v>
      </c>
      <c r="S106" s="44">
        <f t="shared" si="59"/>
        <v>88.27</v>
      </c>
      <c r="T106" s="44">
        <f t="shared" si="59"/>
        <v>88.27</v>
      </c>
      <c r="U106" s="44">
        <f t="shared" si="59"/>
        <v>88.27</v>
      </c>
      <c r="V106" s="44">
        <f t="shared" si="59"/>
        <v>88.27</v>
      </c>
      <c r="W106" s="44">
        <f t="shared" si="59"/>
        <v>88.27</v>
      </c>
      <c r="X106" s="44">
        <f t="shared" si="59"/>
        <v>88.27</v>
      </c>
      <c r="Y106" s="44">
        <f t="shared" si="59"/>
        <v>88.27</v>
      </c>
      <c r="Z106" s="44">
        <f t="shared" si="59"/>
        <v>88.27</v>
      </c>
      <c r="AA106" s="44">
        <f t="shared" si="59"/>
        <v>88.27</v>
      </c>
    </row>
    <row r="107" spans="1:27" ht="12.75" customHeight="1" collapsed="1" x14ac:dyDescent="0.3">
      <c r="A107" s="98" t="s">
        <v>2384</v>
      </c>
      <c r="B107" s="28" t="str">
        <f>"21"&amp;"."&amp;$B$753&amp;"."&amp;$B$754</f>
        <v>21.02.2024</v>
      </c>
      <c r="C107" s="90" t="s">
        <v>76</v>
      </c>
      <c r="D107" s="91">
        <f>ROUND(((D108+D109+D111+D110)/1000),5)</f>
        <v>1.4505300000000001</v>
      </c>
      <c r="E107" s="91">
        <f>ROUND(((E108+E109+E111+E110)/1000),5)</f>
        <v>1.4149700000000001</v>
      </c>
      <c r="F107" s="91">
        <f>ROUND(((F108+F109+F111+F110)/1000),5)</f>
        <v>1.38629</v>
      </c>
      <c r="G107" s="91">
        <f t="shared" ref="G107:AA107" si="60">ROUND(((G108+G109+G111+G110)/1000),5)</f>
        <v>1.3775999999999999</v>
      </c>
      <c r="H107" s="91">
        <f t="shared" si="60"/>
        <v>1.41608</v>
      </c>
      <c r="I107" s="91">
        <f t="shared" si="60"/>
        <v>1.4843599999999999</v>
      </c>
      <c r="J107" s="91">
        <f t="shared" si="60"/>
        <v>1.66214</v>
      </c>
      <c r="K107" s="91">
        <f t="shared" si="60"/>
        <v>1.89974</v>
      </c>
      <c r="L107" s="91">
        <f t="shared" si="60"/>
        <v>2.1496900000000001</v>
      </c>
      <c r="M107" s="91">
        <f t="shared" si="60"/>
        <v>2.21102</v>
      </c>
      <c r="N107" s="91">
        <f t="shared" si="60"/>
        <v>2.2414900000000002</v>
      </c>
      <c r="O107" s="91">
        <f t="shared" si="60"/>
        <v>2.22743</v>
      </c>
      <c r="P107" s="91">
        <f t="shared" si="60"/>
        <v>2.23638</v>
      </c>
      <c r="Q107" s="91">
        <f t="shared" si="60"/>
        <v>2.23414</v>
      </c>
      <c r="R107" s="91">
        <f t="shared" si="60"/>
        <v>2.2271899999999998</v>
      </c>
      <c r="S107" s="91">
        <f t="shared" si="60"/>
        <v>2.1676899999999999</v>
      </c>
      <c r="T107" s="91">
        <f t="shared" si="60"/>
        <v>2.1335299999999999</v>
      </c>
      <c r="U107" s="91">
        <f t="shared" si="60"/>
        <v>2.1469499999999999</v>
      </c>
      <c r="V107" s="91">
        <f t="shared" si="60"/>
        <v>2.1793</v>
      </c>
      <c r="W107" s="91">
        <f t="shared" si="60"/>
        <v>2.2155399999999998</v>
      </c>
      <c r="X107" s="91">
        <f t="shared" si="60"/>
        <v>2.0331100000000002</v>
      </c>
      <c r="Y107" s="91">
        <f t="shared" si="60"/>
        <v>1.89455</v>
      </c>
      <c r="Z107" s="91">
        <f t="shared" si="60"/>
        <v>1.6708700000000001</v>
      </c>
      <c r="AA107" s="91">
        <f t="shared" si="60"/>
        <v>1.50654</v>
      </c>
    </row>
    <row r="108" spans="1:27" ht="12.75" hidden="1" customHeight="1" outlineLevel="1" x14ac:dyDescent="0.3">
      <c r="A108" s="99" t="s">
        <v>2385</v>
      </c>
      <c r="B108" s="63" t="s">
        <v>238</v>
      </c>
      <c r="C108" s="43" t="s">
        <v>79</v>
      </c>
      <c r="D108" s="44">
        <v>1291.28</v>
      </c>
      <c r="E108" s="44">
        <v>1255.72</v>
      </c>
      <c r="F108" s="44">
        <v>1227.04</v>
      </c>
      <c r="G108" s="44">
        <v>1218.3499999999999</v>
      </c>
      <c r="H108" s="44">
        <v>1256.83</v>
      </c>
      <c r="I108" s="44">
        <v>1325.11</v>
      </c>
      <c r="J108" s="44">
        <v>1502.89</v>
      </c>
      <c r="K108" s="44">
        <v>1740.49</v>
      </c>
      <c r="L108" s="44">
        <v>1990.44</v>
      </c>
      <c r="M108" s="44">
        <v>2051.77</v>
      </c>
      <c r="N108" s="44">
        <v>2082.2399999999998</v>
      </c>
      <c r="O108" s="44">
        <v>2068.1799999999998</v>
      </c>
      <c r="P108" s="44">
        <v>2077.13</v>
      </c>
      <c r="Q108" s="44">
        <v>2074.89</v>
      </c>
      <c r="R108" s="44">
        <v>2067.94</v>
      </c>
      <c r="S108" s="44">
        <v>2008.44</v>
      </c>
      <c r="T108" s="44">
        <v>1974.28</v>
      </c>
      <c r="U108" s="44">
        <v>1987.7</v>
      </c>
      <c r="V108" s="44">
        <v>2020.05</v>
      </c>
      <c r="W108" s="44">
        <v>2056.29</v>
      </c>
      <c r="X108" s="44">
        <v>1873.86</v>
      </c>
      <c r="Y108" s="44">
        <v>1735.3</v>
      </c>
      <c r="Z108" s="44">
        <v>1511.62</v>
      </c>
      <c r="AA108" s="44">
        <v>1347.29</v>
      </c>
    </row>
    <row r="109" spans="1:27" ht="12.75" hidden="1" customHeight="1" outlineLevel="1" x14ac:dyDescent="0.3">
      <c r="A109" s="99" t="s">
        <v>2386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3">
      <c r="A110" s="99" t="s">
        <v>2387</v>
      </c>
      <c r="B110" s="63" t="s">
        <v>83</v>
      </c>
      <c r="C110" s="43" t="s">
        <v>79</v>
      </c>
      <c r="D110" s="44">
        <v>4.8</v>
      </c>
      <c r="E110" s="44">
        <v>4.8</v>
      </c>
      <c r="F110" s="44">
        <v>4.8</v>
      </c>
      <c r="G110" s="44">
        <v>4.8</v>
      </c>
      <c r="H110" s="44">
        <v>4.8</v>
      </c>
      <c r="I110" s="44">
        <v>4.8</v>
      </c>
      <c r="J110" s="44">
        <v>4.8</v>
      </c>
      <c r="K110" s="44">
        <v>4.8</v>
      </c>
      <c r="L110" s="44">
        <v>4.8</v>
      </c>
      <c r="M110" s="44">
        <v>4.8</v>
      </c>
      <c r="N110" s="44">
        <v>4.8</v>
      </c>
      <c r="O110" s="44">
        <v>4.8</v>
      </c>
      <c r="P110" s="44">
        <v>4.8</v>
      </c>
      <c r="Q110" s="44">
        <v>4.8</v>
      </c>
      <c r="R110" s="44">
        <v>4.8</v>
      </c>
      <c r="S110" s="44">
        <v>4.8</v>
      </c>
      <c r="T110" s="44">
        <v>4.8</v>
      </c>
      <c r="U110" s="44">
        <v>4.8</v>
      </c>
      <c r="V110" s="44">
        <v>4.8</v>
      </c>
      <c r="W110" s="44">
        <v>4.8</v>
      </c>
      <c r="X110" s="44">
        <v>4.8</v>
      </c>
      <c r="Y110" s="44">
        <v>4.8</v>
      </c>
      <c r="Z110" s="44">
        <v>4.8</v>
      </c>
      <c r="AA110" s="44">
        <v>4.8</v>
      </c>
    </row>
    <row r="111" spans="1:27" ht="12.75" hidden="1" customHeight="1" outlineLevel="1" x14ac:dyDescent="0.3">
      <c r="A111" s="99" t="s">
        <v>2388</v>
      </c>
      <c r="B111" s="63" t="s">
        <v>81</v>
      </c>
      <c r="C111" s="43" t="s">
        <v>79</v>
      </c>
      <c r="D111" s="44">
        <f>$D$11</f>
        <v>88.27</v>
      </c>
      <c r="E111" s="44">
        <f t="shared" ref="E111:AA111" si="62">$D$11</f>
        <v>88.27</v>
      </c>
      <c r="F111" s="44">
        <f t="shared" si="62"/>
        <v>88.27</v>
      </c>
      <c r="G111" s="44">
        <f t="shared" si="62"/>
        <v>88.27</v>
      </c>
      <c r="H111" s="44">
        <f t="shared" si="62"/>
        <v>88.27</v>
      </c>
      <c r="I111" s="44">
        <f t="shared" si="62"/>
        <v>88.27</v>
      </c>
      <c r="J111" s="44">
        <f t="shared" si="62"/>
        <v>88.27</v>
      </c>
      <c r="K111" s="44">
        <f t="shared" si="62"/>
        <v>88.27</v>
      </c>
      <c r="L111" s="44">
        <f t="shared" si="62"/>
        <v>88.27</v>
      </c>
      <c r="M111" s="44">
        <f t="shared" si="62"/>
        <v>88.27</v>
      </c>
      <c r="N111" s="44">
        <f t="shared" si="62"/>
        <v>88.27</v>
      </c>
      <c r="O111" s="44">
        <f t="shared" si="62"/>
        <v>88.27</v>
      </c>
      <c r="P111" s="44">
        <f t="shared" si="62"/>
        <v>88.27</v>
      </c>
      <c r="Q111" s="44">
        <f t="shared" si="62"/>
        <v>88.27</v>
      </c>
      <c r="R111" s="44">
        <f t="shared" si="62"/>
        <v>88.27</v>
      </c>
      <c r="S111" s="44">
        <f t="shared" si="62"/>
        <v>88.27</v>
      </c>
      <c r="T111" s="44">
        <f t="shared" si="62"/>
        <v>88.27</v>
      </c>
      <c r="U111" s="44">
        <f t="shared" si="62"/>
        <v>88.27</v>
      </c>
      <c r="V111" s="44">
        <f t="shared" si="62"/>
        <v>88.27</v>
      </c>
      <c r="W111" s="44">
        <f t="shared" si="62"/>
        <v>88.27</v>
      </c>
      <c r="X111" s="44">
        <f t="shared" si="62"/>
        <v>88.27</v>
      </c>
      <c r="Y111" s="44">
        <f t="shared" si="62"/>
        <v>88.27</v>
      </c>
      <c r="Z111" s="44">
        <f t="shared" si="62"/>
        <v>88.27</v>
      </c>
      <c r="AA111" s="44">
        <f t="shared" si="62"/>
        <v>88.27</v>
      </c>
    </row>
    <row r="112" spans="1:27" ht="12.75" customHeight="1" collapsed="1" x14ac:dyDescent="0.3">
      <c r="A112" s="98" t="s">
        <v>2389</v>
      </c>
      <c r="B112" s="28" t="str">
        <f>"22"&amp;"."&amp;$B$753&amp;"."&amp;$B$754</f>
        <v>22.02.2024</v>
      </c>
      <c r="C112" s="90" t="s">
        <v>76</v>
      </c>
      <c r="D112" s="91">
        <f>ROUND(((D113+D114+D116+D115)/1000),5)</f>
        <v>1.42933</v>
      </c>
      <c r="E112" s="91">
        <f>ROUND(((E113+E114+E116+E115)/1000),5)</f>
        <v>1.39195</v>
      </c>
      <c r="F112" s="91">
        <f>ROUND(((F113+F114+F116+F115)/1000),5)</f>
        <v>1.36632</v>
      </c>
      <c r="G112" s="91">
        <f t="shared" ref="G112:AA112" si="63">ROUND(((G113+G114+G116+G115)/1000),5)</f>
        <v>1.36392</v>
      </c>
      <c r="H112" s="91">
        <f t="shared" si="63"/>
        <v>1.3907499999999999</v>
      </c>
      <c r="I112" s="91">
        <f t="shared" si="63"/>
        <v>1.4863999999999999</v>
      </c>
      <c r="J112" s="91">
        <f t="shared" si="63"/>
        <v>1.6772</v>
      </c>
      <c r="K112" s="91">
        <f t="shared" si="63"/>
        <v>1.87608</v>
      </c>
      <c r="L112" s="91">
        <f t="shared" si="63"/>
        <v>2.0198200000000002</v>
      </c>
      <c r="M112" s="91">
        <f t="shared" si="63"/>
        <v>2.0563500000000001</v>
      </c>
      <c r="N112" s="91">
        <f t="shared" si="63"/>
        <v>2.0989300000000002</v>
      </c>
      <c r="O112" s="91">
        <f t="shared" si="63"/>
        <v>2.1351200000000001</v>
      </c>
      <c r="P112" s="91">
        <f t="shared" si="63"/>
        <v>2.0611299999999999</v>
      </c>
      <c r="Q112" s="91">
        <f t="shared" si="63"/>
        <v>2.0602999999999998</v>
      </c>
      <c r="R112" s="91">
        <f t="shared" si="63"/>
        <v>2.0458799999999999</v>
      </c>
      <c r="S112" s="91">
        <f t="shared" si="63"/>
        <v>1.9649799999999999</v>
      </c>
      <c r="T112" s="91">
        <f t="shared" si="63"/>
        <v>1.9542600000000001</v>
      </c>
      <c r="U112" s="91">
        <f t="shared" si="63"/>
        <v>1.9756499999999999</v>
      </c>
      <c r="V112" s="91">
        <f t="shared" si="63"/>
        <v>2.0182199999999999</v>
      </c>
      <c r="W112" s="91">
        <f t="shared" si="63"/>
        <v>2.0525899999999999</v>
      </c>
      <c r="X112" s="91">
        <f t="shared" si="63"/>
        <v>1.9902299999999999</v>
      </c>
      <c r="Y112" s="91">
        <f t="shared" si="63"/>
        <v>1.8808400000000001</v>
      </c>
      <c r="Z112" s="91">
        <f t="shared" si="63"/>
        <v>1.7277400000000001</v>
      </c>
      <c r="AA112" s="91">
        <f t="shared" si="63"/>
        <v>1.59215</v>
      </c>
    </row>
    <row r="113" spans="1:27" ht="12.75" hidden="1" customHeight="1" outlineLevel="1" x14ac:dyDescent="0.3">
      <c r="A113" s="99" t="s">
        <v>2390</v>
      </c>
      <c r="B113" s="63" t="s">
        <v>238</v>
      </c>
      <c r="C113" s="43" t="s">
        <v>79</v>
      </c>
      <c r="D113" s="44">
        <v>1270.08</v>
      </c>
      <c r="E113" s="44">
        <v>1232.7</v>
      </c>
      <c r="F113" s="44">
        <v>1207.07</v>
      </c>
      <c r="G113" s="44">
        <v>1204.67</v>
      </c>
      <c r="H113" s="44">
        <v>1231.5</v>
      </c>
      <c r="I113" s="44">
        <v>1327.15</v>
      </c>
      <c r="J113" s="44">
        <v>1517.95</v>
      </c>
      <c r="K113" s="44">
        <v>1716.83</v>
      </c>
      <c r="L113" s="44">
        <v>1860.57</v>
      </c>
      <c r="M113" s="44">
        <v>1897.1</v>
      </c>
      <c r="N113" s="44">
        <v>1939.68</v>
      </c>
      <c r="O113" s="44">
        <v>1975.87</v>
      </c>
      <c r="P113" s="44">
        <v>1901.88</v>
      </c>
      <c r="Q113" s="44">
        <v>1901.05</v>
      </c>
      <c r="R113" s="44">
        <v>1886.63</v>
      </c>
      <c r="S113" s="44">
        <v>1805.73</v>
      </c>
      <c r="T113" s="44">
        <v>1795.01</v>
      </c>
      <c r="U113" s="44">
        <v>1816.4</v>
      </c>
      <c r="V113" s="44">
        <v>1858.97</v>
      </c>
      <c r="W113" s="44">
        <v>1893.34</v>
      </c>
      <c r="X113" s="44">
        <v>1830.98</v>
      </c>
      <c r="Y113" s="44">
        <v>1721.59</v>
      </c>
      <c r="Z113" s="44">
        <v>1568.49</v>
      </c>
      <c r="AA113" s="44">
        <v>1432.9</v>
      </c>
    </row>
    <row r="114" spans="1:27" ht="12.75" hidden="1" customHeight="1" outlineLevel="1" x14ac:dyDescent="0.3">
      <c r="A114" s="99" t="s">
        <v>2391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3">
      <c r="A115" s="99" t="s">
        <v>2392</v>
      </c>
      <c r="B115" s="63" t="s">
        <v>83</v>
      </c>
      <c r="C115" s="43" t="s">
        <v>79</v>
      </c>
      <c r="D115" s="44">
        <v>4.8</v>
      </c>
      <c r="E115" s="44">
        <v>4.8</v>
      </c>
      <c r="F115" s="44">
        <v>4.8</v>
      </c>
      <c r="G115" s="44">
        <v>4.8</v>
      </c>
      <c r="H115" s="44">
        <v>4.8</v>
      </c>
      <c r="I115" s="44">
        <v>4.8</v>
      </c>
      <c r="J115" s="44">
        <v>4.8</v>
      </c>
      <c r="K115" s="44">
        <v>4.8</v>
      </c>
      <c r="L115" s="44">
        <v>4.8</v>
      </c>
      <c r="M115" s="44">
        <v>4.8</v>
      </c>
      <c r="N115" s="44">
        <v>4.8</v>
      </c>
      <c r="O115" s="44">
        <v>4.8</v>
      </c>
      <c r="P115" s="44">
        <v>4.8</v>
      </c>
      <c r="Q115" s="44">
        <v>4.8</v>
      </c>
      <c r="R115" s="44">
        <v>4.8</v>
      </c>
      <c r="S115" s="44">
        <v>4.8</v>
      </c>
      <c r="T115" s="44">
        <v>4.8</v>
      </c>
      <c r="U115" s="44">
        <v>4.8</v>
      </c>
      <c r="V115" s="44">
        <v>4.8</v>
      </c>
      <c r="W115" s="44">
        <v>4.8</v>
      </c>
      <c r="X115" s="44">
        <v>4.8</v>
      </c>
      <c r="Y115" s="44">
        <v>4.8</v>
      </c>
      <c r="Z115" s="44">
        <v>4.8</v>
      </c>
      <c r="AA115" s="44">
        <v>4.8</v>
      </c>
    </row>
    <row r="116" spans="1:27" ht="12.75" hidden="1" customHeight="1" outlineLevel="1" x14ac:dyDescent="0.3">
      <c r="A116" s="99" t="s">
        <v>2393</v>
      </c>
      <c r="B116" s="63" t="s">
        <v>81</v>
      </c>
      <c r="C116" s="43" t="s">
        <v>79</v>
      </c>
      <c r="D116" s="44">
        <f>$D$11</f>
        <v>88.27</v>
      </c>
      <c r="E116" s="44">
        <f t="shared" ref="E116:AA116" si="65">$D$11</f>
        <v>88.27</v>
      </c>
      <c r="F116" s="44">
        <f t="shared" si="65"/>
        <v>88.27</v>
      </c>
      <c r="G116" s="44">
        <f t="shared" si="65"/>
        <v>88.27</v>
      </c>
      <c r="H116" s="44">
        <f t="shared" si="65"/>
        <v>88.27</v>
      </c>
      <c r="I116" s="44">
        <f t="shared" si="65"/>
        <v>88.27</v>
      </c>
      <c r="J116" s="44">
        <f t="shared" si="65"/>
        <v>88.27</v>
      </c>
      <c r="K116" s="44">
        <f t="shared" si="65"/>
        <v>88.27</v>
      </c>
      <c r="L116" s="44">
        <f t="shared" si="65"/>
        <v>88.27</v>
      </c>
      <c r="M116" s="44">
        <f t="shared" si="65"/>
        <v>88.27</v>
      </c>
      <c r="N116" s="44">
        <f t="shared" si="65"/>
        <v>88.27</v>
      </c>
      <c r="O116" s="44">
        <f t="shared" si="65"/>
        <v>88.27</v>
      </c>
      <c r="P116" s="44">
        <f t="shared" si="65"/>
        <v>88.27</v>
      </c>
      <c r="Q116" s="44">
        <f t="shared" si="65"/>
        <v>88.27</v>
      </c>
      <c r="R116" s="44">
        <f t="shared" si="65"/>
        <v>88.27</v>
      </c>
      <c r="S116" s="44">
        <f t="shared" si="65"/>
        <v>88.27</v>
      </c>
      <c r="T116" s="44">
        <f t="shared" si="65"/>
        <v>88.27</v>
      </c>
      <c r="U116" s="44">
        <f t="shared" si="65"/>
        <v>88.27</v>
      </c>
      <c r="V116" s="44">
        <f t="shared" si="65"/>
        <v>88.27</v>
      </c>
      <c r="W116" s="44">
        <f t="shared" si="65"/>
        <v>88.27</v>
      </c>
      <c r="X116" s="44">
        <f t="shared" si="65"/>
        <v>88.27</v>
      </c>
      <c r="Y116" s="44">
        <f t="shared" si="65"/>
        <v>88.27</v>
      </c>
      <c r="Z116" s="44">
        <f t="shared" si="65"/>
        <v>88.27</v>
      </c>
      <c r="AA116" s="44">
        <f t="shared" si="65"/>
        <v>88.27</v>
      </c>
    </row>
    <row r="117" spans="1:27" ht="12.75" customHeight="1" collapsed="1" x14ac:dyDescent="0.3">
      <c r="A117" s="98" t="s">
        <v>2394</v>
      </c>
      <c r="B117" s="28" t="str">
        <f>"23"&amp;"."&amp;$B$753&amp;"."&amp;$B$754</f>
        <v>23.02.2024</v>
      </c>
      <c r="C117" s="90" t="s">
        <v>76</v>
      </c>
      <c r="D117" s="91">
        <f>ROUND(((D118+D119+D121+D120)/1000),5)</f>
        <v>1.6375</v>
      </c>
      <c r="E117" s="91">
        <f>ROUND(((E118+E119+E121+E120)/1000),5)</f>
        <v>1.5000800000000001</v>
      </c>
      <c r="F117" s="91">
        <f>ROUND(((F118+F119+F121+F120)/1000),5)</f>
        <v>1.4222600000000001</v>
      </c>
      <c r="G117" s="91">
        <f t="shared" ref="G117:AA117" si="66">ROUND(((G118+G119+G121+G120)/1000),5)</f>
        <v>1.4083699999999999</v>
      </c>
      <c r="H117" s="91">
        <f t="shared" si="66"/>
        <v>1.41567</v>
      </c>
      <c r="I117" s="91">
        <f t="shared" si="66"/>
        <v>1.4829000000000001</v>
      </c>
      <c r="J117" s="91">
        <f t="shared" si="66"/>
        <v>1.5734699999999999</v>
      </c>
      <c r="K117" s="91">
        <f t="shared" si="66"/>
        <v>1.68753</v>
      </c>
      <c r="L117" s="91">
        <f t="shared" si="66"/>
        <v>1.79864</v>
      </c>
      <c r="M117" s="91">
        <f t="shared" si="66"/>
        <v>1.9434899999999999</v>
      </c>
      <c r="N117" s="91">
        <f t="shared" si="66"/>
        <v>2.0097800000000001</v>
      </c>
      <c r="O117" s="91">
        <f t="shared" si="66"/>
        <v>2.0225</v>
      </c>
      <c r="P117" s="91">
        <f t="shared" si="66"/>
        <v>2.0128599999999999</v>
      </c>
      <c r="Q117" s="91">
        <f t="shared" si="66"/>
        <v>2.0038</v>
      </c>
      <c r="R117" s="91">
        <f t="shared" si="66"/>
        <v>1.97031</v>
      </c>
      <c r="S117" s="91">
        <f t="shared" si="66"/>
        <v>1.9418500000000001</v>
      </c>
      <c r="T117" s="91">
        <f t="shared" si="66"/>
        <v>1.9590700000000001</v>
      </c>
      <c r="U117" s="91">
        <f t="shared" si="66"/>
        <v>2.0064199999999999</v>
      </c>
      <c r="V117" s="91">
        <f t="shared" si="66"/>
        <v>2.0288200000000001</v>
      </c>
      <c r="W117" s="91">
        <f t="shared" si="66"/>
        <v>2.0192700000000001</v>
      </c>
      <c r="X117" s="91">
        <f t="shared" si="66"/>
        <v>2.0099399999999998</v>
      </c>
      <c r="Y117" s="91">
        <f t="shared" si="66"/>
        <v>1.93204</v>
      </c>
      <c r="Z117" s="91">
        <f t="shared" si="66"/>
        <v>1.7715700000000001</v>
      </c>
      <c r="AA117" s="91">
        <f t="shared" si="66"/>
        <v>1.6089800000000001</v>
      </c>
    </row>
    <row r="118" spans="1:27" ht="12.75" hidden="1" customHeight="1" outlineLevel="1" x14ac:dyDescent="0.3">
      <c r="A118" s="99" t="s">
        <v>2395</v>
      </c>
      <c r="B118" s="63" t="s">
        <v>238</v>
      </c>
      <c r="C118" s="43" t="s">
        <v>79</v>
      </c>
      <c r="D118" s="44">
        <v>1478.25</v>
      </c>
      <c r="E118" s="44">
        <v>1340.83</v>
      </c>
      <c r="F118" s="44">
        <v>1263.01</v>
      </c>
      <c r="G118" s="44">
        <v>1249.1199999999999</v>
      </c>
      <c r="H118" s="44">
        <v>1256.42</v>
      </c>
      <c r="I118" s="44">
        <v>1323.65</v>
      </c>
      <c r="J118" s="44">
        <v>1414.22</v>
      </c>
      <c r="K118" s="44">
        <v>1528.28</v>
      </c>
      <c r="L118" s="44">
        <v>1639.39</v>
      </c>
      <c r="M118" s="44">
        <v>1784.24</v>
      </c>
      <c r="N118" s="44">
        <v>1850.53</v>
      </c>
      <c r="O118" s="44">
        <v>1863.25</v>
      </c>
      <c r="P118" s="44">
        <v>1853.61</v>
      </c>
      <c r="Q118" s="44">
        <v>1844.55</v>
      </c>
      <c r="R118" s="44">
        <v>1811.06</v>
      </c>
      <c r="S118" s="44">
        <v>1782.6</v>
      </c>
      <c r="T118" s="44">
        <v>1799.82</v>
      </c>
      <c r="U118" s="44">
        <v>1847.17</v>
      </c>
      <c r="V118" s="44">
        <v>1869.57</v>
      </c>
      <c r="W118" s="44">
        <v>1860.02</v>
      </c>
      <c r="X118" s="44">
        <v>1850.69</v>
      </c>
      <c r="Y118" s="44">
        <v>1772.79</v>
      </c>
      <c r="Z118" s="44">
        <v>1612.32</v>
      </c>
      <c r="AA118" s="44">
        <v>1449.73</v>
      </c>
    </row>
    <row r="119" spans="1:27" ht="12.75" hidden="1" customHeight="1" outlineLevel="1" x14ac:dyDescent="0.3">
      <c r="A119" s="99" t="s">
        <v>2396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3">
      <c r="A120" s="99" t="s">
        <v>2397</v>
      </c>
      <c r="B120" s="63" t="s">
        <v>83</v>
      </c>
      <c r="C120" s="43" t="s">
        <v>79</v>
      </c>
      <c r="D120" s="44">
        <v>4.8</v>
      </c>
      <c r="E120" s="44">
        <v>4.8</v>
      </c>
      <c r="F120" s="44">
        <v>4.8</v>
      </c>
      <c r="G120" s="44">
        <v>4.8</v>
      </c>
      <c r="H120" s="44">
        <v>4.8</v>
      </c>
      <c r="I120" s="44">
        <v>4.8</v>
      </c>
      <c r="J120" s="44">
        <v>4.8</v>
      </c>
      <c r="K120" s="44">
        <v>4.8</v>
      </c>
      <c r="L120" s="44">
        <v>4.8</v>
      </c>
      <c r="M120" s="44">
        <v>4.8</v>
      </c>
      <c r="N120" s="44">
        <v>4.8</v>
      </c>
      <c r="O120" s="44">
        <v>4.8</v>
      </c>
      <c r="P120" s="44">
        <v>4.8</v>
      </c>
      <c r="Q120" s="44">
        <v>4.8</v>
      </c>
      <c r="R120" s="44">
        <v>4.8</v>
      </c>
      <c r="S120" s="44">
        <v>4.8</v>
      </c>
      <c r="T120" s="44">
        <v>4.8</v>
      </c>
      <c r="U120" s="44">
        <v>4.8</v>
      </c>
      <c r="V120" s="44">
        <v>4.8</v>
      </c>
      <c r="W120" s="44">
        <v>4.8</v>
      </c>
      <c r="X120" s="44">
        <v>4.8</v>
      </c>
      <c r="Y120" s="44">
        <v>4.8</v>
      </c>
      <c r="Z120" s="44">
        <v>4.8</v>
      </c>
      <c r="AA120" s="44">
        <v>4.8</v>
      </c>
    </row>
    <row r="121" spans="1:27" ht="12.75" hidden="1" customHeight="1" outlineLevel="1" x14ac:dyDescent="0.3">
      <c r="A121" s="99" t="s">
        <v>2398</v>
      </c>
      <c r="B121" s="63" t="s">
        <v>81</v>
      </c>
      <c r="C121" s="43" t="s">
        <v>79</v>
      </c>
      <c r="D121" s="44">
        <f>$D$11</f>
        <v>88.27</v>
      </c>
      <c r="E121" s="44">
        <f t="shared" ref="E121:AA121" si="68">$D$11</f>
        <v>88.27</v>
      </c>
      <c r="F121" s="44">
        <f t="shared" si="68"/>
        <v>88.27</v>
      </c>
      <c r="G121" s="44">
        <f t="shared" si="68"/>
        <v>88.27</v>
      </c>
      <c r="H121" s="44">
        <f t="shared" si="68"/>
        <v>88.27</v>
      </c>
      <c r="I121" s="44">
        <f t="shared" si="68"/>
        <v>88.27</v>
      </c>
      <c r="J121" s="44">
        <f t="shared" si="68"/>
        <v>88.27</v>
      </c>
      <c r="K121" s="44">
        <f t="shared" si="68"/>
        <v>88.27</v>
      </c>
      <c r="L121" s="44">
        <f t="shared" si="68"/>
        <v>88.27</v>
      </c>
      <c r="M121" s="44">
        <f t="shared" si="68"/>
        <v>88.27</v>
      </c>
      <c r="N121" s="44">
        <f t="shared" si="68"/>
        <v>88.27</v>
      </c>
      <c r="O121" s="44">
        <f t="shared" si="68"/>
        <v>88.27</v>
      </c>
      <c r="P121" s="44">
        <f t="shared" si="68"/>
        <v>88.27</v>
      </c>
      <c r="Q121" s="44">
        <f t="shared" si="68"/>
        <v>88.27</v>
      </c>
      <c r="R121" s="44">
        <f t="shared" si="68"/>
        <v>88.27</v>
      </c>
      <c r="S121" s="44">
        <f t="shared" si="68"/>
        <v>88.27</v>
      </c>
      <c r="T121" s="44">
        <f t="shared" si="68"/>
        <v>88.27</v>
      </c>
      <c r="U121" s="44">
        <f t="shared" si="68"/>
        <v>88.27</v>
      </c>
      <c r="V121" s="44">
        <f t="shared" si="68"/>
        <v>88.27</v>
      </c>
      <c r="W121" s="44">
        <f t="shared" si="68"/>
        <v>88.27</v>
      </c>
      <c r="X121" s="44">
        <f t="shared" si="68"/>
        <v>88.27</v>
      </c>
      <c r="Y121" s="44">
        <f t="shared" si="68"/>
        <v>88.27</v>
      </c>
      <c r="Z121" s="44">
        <f t="shared" si="68"/>
        <v>88.27</v>
      </c>
      <c r="AA121" s="44">
        <f t="shared" si="68"/>
        <v>88.27</v>
      </c>
    </row>
    <row r="122" spans="1:27" ht="12.75" customHeight="1" collapsed="1" x14ac:dyDescent="0.3">
      <c r="A122" s="98" t="s">
        <v>2399</v>
      </c>
      <c r="B122" s="28" t="str">
        <f>"24"&amp;"."&amp;$B$753&amp;"."&amp;$B$754</f>
        <v>24.02.2024</v>
      </c>
      <c r="C122" s="90" t="s">
        <v>76</v>
      </c>
      <c r="D122" s="91">
        <f>ROUND(((D123+D124+D126+D125)/1000),5)</f>
        <v>1.70103</v>
      </c>
      <c r="E122" s="91">
        <f>ROUND(((E123+E124+E126+E125)/1000),5)</f>
        <v>1.58036</v>
      </c>
      <c r="F122" s="91">
        <f>ROUND(((F123+F124+F126+F125)/1000),5)</f>
        <v>1.48037</v>
      </c>
      <c r="G122" s="91">
        <f t="shared" ref="G122:AA122" si="69">ROUND(((G123+G124+G126+G125)/1000),5)</f>
        <v>1.43682</v>
      </c>
      <c r="H122" s="91">
        <f t="shared" si="69"/>
        <v>1.4670300000000001</v>
      </c>
      <c r="I122" s="91">
        <f t="shared" si="69"/>
        <v>1.5051000000000001</v>
      </c>
      <c r="J122" s="91">
        <f t="shared" si="69"/>
        <v>1.6095299999999999</v>
      </c>
      <c r="K122" s="91">
        <f t="shared" si="69"/>
        <v>1.67014</v>
      </c>
      <c r="L122" s="91">
        <f t="shared" si="69"/>
        <v>1.91344</v>
      </c>
      <c r="M122" s="91">
        <f t="shared" si="69"/>
        <v>2.0016099999999999</v>
      </c>
      <c r="N122" s="91">
        <f t="shared" si="69"/>
        <v>2.0399799999999999</v>
      </c>
      <c r="O122" s="91">
        <f t="shared" si="69"/>
        <v>2.0556299999999998</v>
      </c>
      <c r="P122" s="91">
        <f t="shared" si="69"/>
        <v>2.0431599999999999</v>
      </c>
      <c r="Q122" s="91">
        <f t="shared" si="69"/>
        <v>2.0316800000000002</v>
      </c>
      <c r="R122" s="91">
        <f t="shared" si="69"/>
        <v>2.0055800000000001</v>
      </c>
      <c r="S122" s="91">
        <f t="shared" si="69"/>
        <v>1.9883</v>
      </c>
      <c r="T122" s="91">
        <f t="shared" si="69"/>
        <v>1.9982899999999999</v>
      </c>
      <c r="U122" s="91">
        <f t="shared" si="69"/>
        <v>2.0134400000000001</v>
      </c>
      <c r="V122" s="91">
        <f t="shared" si="69"/>
        <v>2.0440800000000001</v>
      </c>
      <c r="W122" s="91">
        <f t="shared" si="69"/>
        <v>2.04799</v>
      </c>
      <c r="X122" s="91">
        <f t="shared" si="69"/>
        <v>2.04358</v>
      </c>
      <c r="Y122" s="91">
        <f t="shared" si="69"/>
        <v>1.9734100000000001</v>
      </c>
      <c r="Z122" s="91">
        <f t="shared" si="69"/>
        <v>1.79206</v>
      </c>
      <c r="AA122" s="91">
        <f t="shared" si="69"/>
        <v>1.62412</v>
      </c>
    </row>
    <row r="123" spans="1:27" ht="12.75" hidden="1" customHeight="1" outlineLevel="1" x14ac:dyDescent="0.3">
      <c r="A123" s="99" t="s">
        <v>2400</v>
      </c>
      <c r="B123" s="63" t="s">
        <v>238</v>
      </c>
      <c r="C123" s="43" t="s">
        <v>79</v>
      </c>
      <c r="D123" s="44">
        <v>1541.78</v>
      </c>
      <c r="E123" s="44">
        <v>1421.11</v>
      </c>
      <c r="F123" s="44">
        <v>1321.12</v>
      </c>
      <c r="G123" s="44">
        <v>1277.57</v>
      </c>
      <c r="H123" s="44">
        <v>1307.78</v>
      </c>
      <c r="I123" s="44">
        <v>1345.85</v>
      </c>
      <c r="J123" s="44">
        <v>1450.28</v>
      </c>
      <c r="K123" s="44">
        <v>1510.89</v>
      </c>
      <c r="L123" s="44">
        <v>1754.19</v>
      </c>
      <c r="M123" s="44">
        <v>1842.36</v>
      </c>
      <c r="N123" s="44">
        <v>1880.73</v>
      </c>
      <c r="O123" s="44">
        <v>1896.38</v>
      </c>
      <c r="P123" s="44">
        <v>1883.91</v>
      </c>
      <c r="Q123" s="44">
        <v>1872.43</v>
      </c>
      <c r="R123" s="44">
        <v>1846.33</v>
      </c>
      <c r="S123" s="44">
        <v>1829.05</v>
      </c>
      <c r="T123" s="44">
        <v>1839.04</v>
      </c>
      <c r="U123" s="44">
        <v>1854.19</v>
      </c>
      <c r="V123" s="44">
        <v>1884.83</v>
      </c>
      <c r="W123" s="44">
        <v>1888.74</v>
      </c>
      <c r="X123" s="44">
        <v>1884.33</v>
      </c>
      <c r="Y123" s="44">
        <v>1814.16</v>
      </c>
      <c r="Z123" s="44">
        <v>1632.81</v>
      </c>
      <c r="AA123" s="44">
        <v>1464.87</v>
      </c>
    </row>
    <row r="124" spans="1:27" ht="12.75" hidden="1" customHeight="1" outlineLevel="1" x14ac:dyDescent="0.3">
      <c r="A124" s="99" t="s">
        <v>2401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3">
      <c r="A125" s="99" t="s">
        <v>2402</v>
      </c>
      <c r="B125" s="63" t="s">
        <v>83</v>
      </c>
      <c r="C125" s="43" t="s">
        <v>79</v>
      </c>
      <c r="D125" s="44">
        <v>4.8</v>
      </c>
      <c r="E125" s="44">
        <v>4.8</v>
      </c>
      <c r="F125" s="44">
        <v>4.8</v>
      </c>
      <c r="G125" s="44">
        <v>4.8</v>
      </c>
      <c r="H125" s="44">
        <v>4.8</v>
      </c>
      <c r="I125" s="44">
        <v>4.8</v>
      </c>
      <c r="J125" s="44">
        <v>4.8</v>
      </c>
      <c r="K125" s="44">
        <v>4.8</v>
      </c>
      <c r="L125" s="44">
        <v>4.8</v>
      </c>
      <c r="M125" s="44">
        <v>4.8</v>
      </c>
      <c r="N125" s="44">
        <v>4.8</v>
      </c>
      <c r="O125" s="44">
        <v>4.8</v>
      </c>
      <c r="P125" s="44">
        <v>4.8</v>
      </c>
      <c r="Q125" s="44">
        <v>4.8</v>
      </c>
      <c r="R125" s="44">
        <v>4.8</v>
      </c>
      <c r="S125" s="44">
        <v>4.8</v>
      </c>
      <c r="T125" s="44">
        <v>4.8</v>
      </c>
      <c r="U125" s="44">
        <v>4.8</v>
      </c>
      <c r="V125" s="44">
        <v>4.8</v>
      </c>
      <c r="W125" s="44">
        <v>4.8</v>
      </c>
      <c r="X125" s="44">
        <v>4.8</v>
      </c>
      <c r="Y125" s="44">
        <v>4.8</v>
      </c>
      <c r="Z125" s="44">
        <v>4.8</v>
      </c>
      <c r="AA125" s="44">
        <v>4.8</v>
      </c>
    </row>
    <row r="126" spans="1:27" ht="12.75" hidden="1" customHeight="1" outlineLevel="1" x14ac:dyDescent="0.3">
      <c r="A126" s="99" t="s">
        <v>2403</v>
      </c>
      <c r="B126" s="63" t="s">
        <v>81</v>
      </c>
      <c r="C126" s="43" t="s">
        <v>79</v>
      </c>
      <c r="D126" s="44">
        <f>$D$11</f>
        <v>88.27</v>
      </c>
      <c r="E126" s="44">
        <f t="shared" ref="E126:AA126" si="71">$D$11</f>
        <v>88.27</v>
      </c>
      <c r="F126" s="44">
        <f t="shared" si="71"/>
        <v>88.27</v>
      </c>
      <c r="G126" s="44">
        <f t="shared" si="71"/>
        <v>88.27</v>
      </c>
      <c r="H126" s="44">
        <f t="shared" si="71"/>
        <v>88.27</v>
      </c>
      <c r="I126" s="44">
        <f t="shared" si="71"/>
        <v>88.27</v>
      </c>
      <c r="J126" s="44">
        <f t="shared" si="71"/>
        <v>88.27</v>
      </c>
      <c r="K126" s="44">
        <f t="shared" si="71"/>
        <v>88.27</v>
      </c>
      <c r="L126" s="44">
        <f t="shared" si="71"/>
        <v>88.27</v>
      </c>
      <c r="M126" s="44">
        <f t="shared" si="71"/>
        <v>88.27</v>
      </c>
      <c r="N126" s="44">
        <f t="shared" si="71"/>
        <v>88.27</v>
      </c>
      <c r="O126" s="44">
        <f t="shared" si="71"/>
        <v>88.27</v>
      </c>
      <c r="P126" s="44">
        <f t="shared" si="71"/>
        <v>88.27</v>
      </c>
      <c r="Q126" s="44">
        <f t="shared" si="71"/>
        <v>88.27</v>
      </c>
      <c r="R126" s="44">
        <f t="shared" si="71"/>
        <v>88.27</v>
      </c>
      <c r="S126" s="44">
        <f t="shared" si="71"/>
        <v>88.27</v>
      </c>
      <c r="T126" s="44">
        <f t="shared" si="71"/>
        <v>88.27</v>
      </c>
      <c r="U126" s="44">
        <f t="shared" si="71"/>
        <v>88.27</v>
      </c>
      <c r="V126" s="44">
        <f t="shared" si="71"/>
        <v>88.27</v>
      </c>
      <c r="W126" s="44">
        <f t="shared" si="71"/>
        <v>88.27</v>
      </c>
      <c r="X126" s="44">
        <f t="shared" si="71"/>
        <v>88.27</v>
      </c>
      <c r="Y126" s="44">
        <f t="shared" si="71"/>
        <v>88.27</v>
      </c>
      <c r="Z126" s="44">
        <f t="shared" si="71"/>
        <v>88.27</v>
      </c>
      <c r="AA126" s="44">
        <f t="shared" si="71"/>
        <v>88.27</v>
      </c>
    </row>
    <row r="127" spans="1:27" ht="12.75" customHeight="1" collapsed="1" x14ac:dyDescent="0.3">
      <c r="A127" s="98" t="s">
        <v>2404</v>
      </c>
      <c r="B127" s="28" t="str">
        <f>"25"&amp;"."&amp;$B$753&amp;"."&amp;$B$754</f>
        <v>25.02.2024</v>
      </c>
      <c r="C127" s="90" t="s">
        <v>76</v>
      </c>
      <c r="D127" s="91">
        <f>ROUND(((D128+D129+D131+D130)/1000),5)</f>
        <v>1.6856899999999999</v>
      </c>
      <c r="E127" s="91">
        <f>ROUND(((E128+E129+E131+E130)/1000),5)</f>
        <v>1.5321100000000001</v>
      </c>
      <c r="F127" s="91">
        <f>ROUND(((F128+F129+F131+F130)/1000),5)</f>
        <v>1.4286300000000001</v>
      </c>
      <c r="G127" s="91">
        <f t="shared" ref="G127:AA127" si="72">ROUND(((G128+G129+G131+G130)/1000),5)</f>
        <v>1.4202999999999999</v>
      </c>
      <c r="H127" s="91">
        <f t="shared" si="72"/>
        <v>1.42364</v>
      </c>
      <c r="I127" s="91">
        <f t="shared" si="72"/>
        <v>1.4594499999999999</v>
      </c>
      <c r="J127" s="91">
        <f t="shared" si="72"/>
        <v>1.5489599999999999</v>
      </c>
      <c r="K127" s="91">
        <f t="shared" si="72"/>
        <v>1.6199300000000001</v>
      </c>
      <c r="L127" s="91">
        <f t="shared" si="72"/>
        <v>1.7876700000000001</v>
      </c>
      <c r="M127" s="91">
        <f t="shared" si="72"/>
        <v>1.96515</v>
      </c>
      <c r="N127" s="91">
        <f t="shared" si="72"/>
        <v>2.02766</v>
      </c>
      <c r="O127" s="91">
        <f t="shared" si="72"/>
        <v>2.0379100000000001</v>
      </c>
      <c r="P127" s="91">
        <f t="shared" si="72"/>
        <v>2.0285799999999998</v>
      </c>
      <c r="Q127" s="91">
        <f t="shared" si="72"/>
        <v>2.01844</v>
      </c>
      <c r="R127" s="91">
        <f t="shared" si="72"/>
        <v>1.9836800000000001</v>
      </c>
      <c r="S127" s="91">
        <f t="shared" si="72"/>
        <v>1.9734499999999999</v>
      </c>
      <c r="T127" s="91">
        <f t="shared" si="72"/>
        <v>1.99922</v>
      </c>
      <c r="U127" s="91">
        <f t="shared" si="72"/>
        <v>2.0343100000000001</v>
      </c>
      <c r="V127" s="91">
        <f t="shared" si="72"/>
        <v>2.0950299999999999</v>
      </c>
      <c r="W127" s="91">
        <f t="shared" si="72"/>
        <v>2.0786699999999998</v>
      </c>
      <c r="X127" s="91">
        <f t="shared" si="72"/>
        <v>2.0747200000000001</v>
      </c>
      <c r="Y127" s="91">
        <f t="shared" si="72"/>
        <v>2.0106999999999999</v>
      </c>
      <c r="Z127" s="91">
        <f t="shared" si="72"/>
        <v>1.8208</v>
      </c>
      <c r="AA127" s="91">
        <f t="shared" si="72"/>
        <v>1.6229199999999999</v>
      </c>
    </row>
    <row r="128" spans="1:27" ht="12.75" hidden="1" customHeight="1" outlineLevel="1" x14ac:dyDescent="0.3">
      <c r="A128" s="99" t="s">
        <v>2405</v>
      </c>
      <c r="B128" s="63" t="s">
        <v>238</v>
      </c>
      <c r="C128" s="43" t="s">
        <v>79</v>
      </c>
      <c r="D128" s="44">
        <v>1526.44</v>
      </c>
      <c r="E128" s="44">
        <v>1372.86</v>
      </c>
      <c r="F128" s="44">
        <v>1269.3800000000001</v>
      </c>
      <c r="G128" s="44">
        <v>1261.05</v>
      </c>
      <c r="H128" s="44">
        <v>1264.3900000000001</v>
      </c>
      <c r="I128" s="44">
        <v>1300.2</v>
      </c>
      <c r="J128" s="44">
        <v>1389.71</v>
      </c>
      <c r="K128" s="44">
        <v>1460.68</v>
      </c>
      <c r="L128" s="44">
        <v>1628.42</v>
      </c>
      <c r="M128" s="44">
        <v>1805.9</v>
      </c>
      <c r="N128" s="44">
        <v>1868.41</v>
      </c>
      <c r="O128" s="44">
        <v>1878.66</v>
      </c>
      <c r="P128" s="44">
        <v>1869.33</v>
      </c>
      <c r="Q128" s="44">
        <v>1859.19</v>
      </c>
      <c r="R128" s="44">
        <v>1824.43</v>
      </c>
      <c r="S128" s="44">
        <v>1814.2</v>
      </c>
      <c r="T128" s="44">
        <v>1839.97</v>
      </c>
      <c r="U128" s="44">
        <v>1875.06</v>
      </c>
      <c r="V128" s="44">
        <v>1935.78</v>
      </c>
      <c r="W128" s="44">
        <v>1919.42</v>
      </c>
      <c r="X128" s="44">
        <v>1915.47</v>
      </c>
      <c r="Y128" s="44">
        <v>1851.45</v>
      </c>
      <c r="Z128" s="44">
        <v>1661.55</v>
      </c>
      <c r="AA128" s="44">
        <v>1463.67</v>
      </c>
    </row>
    <row r="129" spans="1:27" ht="12.75" hidden="1" customHeight="1" outlineLevel="1" x14ac:dyDescent="0.3">
      <c r="A129" s="99" t="s">
        <v>2406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3">
      <c r="A130" s="99" t="s">
        <v>2407</v>
      </c>
      <c r="B130" s="63" t="s">
        <v>83</v>
      </c>
      <c r="C130" s="43" t="s">
        <v>79</v>
      </c>
      <c r="D130" s="44">
        <v>4.8</v>
      </c>
      <c r="E130" s="44">
        <v>4.8</v>
      </c>
      <c r="F130" s="44">
        <v>4.8</v>
      </c>
      <c r="G130" s="44">
        <v>4.8</v>
      </c>
      <c r="H130" s="44">
        <v>4.8</v>
      </c>
      <c r="I130" s="44">
        <v>4.8</v>
      </c>
      <c r="J130" s="44">
        <v>4.8</v>
      </c>
      <c r="K130" s="44">
        <v>4.8</v>
      </c>
      <c r="L130" s="44">
        <v>4.8</v>
      </c>
      <c r="M130" s="44">
        <v>4.8</v>
      </c>
      <c r="N130" s="44">
        <v>4.8</v>
      </c>
      <c r="O130" s="44">
        <v>4.8</v>
      </c>
      <c r="P130" s="44">
        <v>4.8</v>
      </c>
      <c r="Q130" s="44">
        <v>4.8</v>
      </c>
      <c r="R130" s="44">
        <v>4.8</v>
      </c>
      <c r="S130" s="44">
        <v>4.8</v>
      </c>
      <c r="T130" s="44">
        <v>4.8</v>
      </c>
      <c r="U130" s="44">
        <v>4.8</v>
      </c>
      <c r="V130" s="44">
        <v>4.8</v>
      </c>
      <c r="W130" s="44">
        <v>4.8</v>
      </c>
      <c r="X130" s="44">
        <v>4.8</v>
      </c>
      <c r="Y130" s="44">
        <v>4.8</v>
      </c>
      <c r="Z130" s="44">
        <v>4.8</v>
      </c>
      <c r="AA130" s="44">
        <v>4.8</v>
      </c>
    </row>
    <row r="131" spans="1:27" ht="12.75" hidden="1" customHeight="1" outlineLevel="1" x14ac:dyDescent="0.3">
      <c r="A131" s="99" t="s">
        <v>2408</v>
      </c>
      <c r="B131" s="63" t="s">
        <v>81</v>
      </c>
      <c r="C131" s="43" t="s">
        <v>79</v>
      </c>
      <c r="D131" s="44">
        <f>$D$11</f>
        <v>88.27</v>
      </c>
      <c r="E131" s="44">
        <f t="shared" ref="E131:AA131" si="74">$D$11</f>
        <v>88.27</v>
      </c>
      <c r="F131" s="44">
        <f t="shared" si="74"/>
        <v>88.27</v>
      </c>
      <c r="G131" s="44">
        <f t="shared" si="74"/>
        <v>88.27</v>
      </c>
      <c r="H131" s="44">
        <f t="shared" si="74"/>
        <v>88.27</v>
      </c>
      <c r="I131" s="44">
        <f t="shared" si="74"/>
        <v>88.27</v>
      </c>
      <c r="J131" s="44">
        <f t="shared" si="74"/>
        <v>88.27</v>
      </c>
      <c r="K131" s="44">
        <f t="shared" si="74"/>
        <v>88.27</v>
      </c>
      <c r="L131" s="44">
        <f t="shared" si="74"/>
        <v>88.27</v>
      </c>
      <c r="M131" s="44">
        <f t="shared" si="74"/>
        <v>88.27</v>
      </c>
      <c r="N131" s="44">
        <f t="shared" si="74"/>
        <v>88.27</v>
      </c>
      <c r="O131" s="44">
        <f t="shared" si="74"/>
        <v>88.27</v>
      </c>
      <c r="P131" s="44">
        <f t="shared" si="74"/>
        <v>88.27</v>
      </c>
      <c r="Q131" s="44">
        <f t="shared" si="74"/>
        <v>88.27</v>
      </c>
      <c r="R131" s="44">
        <f t="shared" si="74"/>
        <v>88.27</v>
      </c>
      <c r="S131" s="44">
        <f t="shared" si="74"/>
        <v>88.27</v>
      </c>
      <c r="T131" s="44">
        <f t="shared" si="74"/>
        <v>88.27</v>
      </c>
      <c r="U131" s="44">
        <f t="shared" si="74"/>
        <v>88.27</v>
      </c>
      <c r="V131" s="44">
        <f t="shared" si="74"/>
        <v>88.27</v>
      </c>
      <c r="W131" s="44">
        <f t="shared" si="74"/>
        <v>88.27</v>
      </c>
      <c r="X131" s="44">
        <f t="shared" si="74"/>
        <v>88.27</v>
      </c>
      <c r="Y131" s="44">
        <f t="shared" si="74"/>
        <v>88.27</v>
      </c>
      <c r="Z131" s="44">
        <f t="shared" si="74"/>
        <v>88.27</v>
      </c>
      <c r="AA131" s="44">
        <f t="shared" si="74"/>
        <v>88.27</v>
      </c>
    </row>
    <row r="132" spans="1:27" ht="12.75" customHeight="1" collapsed="1" x14ac:dyDescent="0.3">
      <c r="A132" s="98" t="s">
        <v>2409</v>
      </c>
      <c r="B132" s="28" t="str">
        <f>"26"&amp;"."&amp;$B$753&amp;"."&amp;$B$754</f>
        <v>26.02.2024</v>
      </c>
      <c r="C132" s="90" t="s">
        <v>76</v>
      </c>
      <c r="D132" s="91">
        <f>ROUND(((D133+D134+D136+D135)/1000),5)</f>
        <v>1.56677</v>
      </c>
      <c r="E132" s="91">
        <f>ROUND(((E133+E134+E136+E135)/1000),5)</f>
        <v>1.43838</v>
      </c>
      <c r="F132" s="91">
        <f>ROUND(((F133+F134+F136+F135)/1000),5)</f>
        <v>1.38131</v>
      </c>
      <c r="G132" s="91">
        <f t="shared" ref="G132:AA132" si="75">ROUND(((G133+G134+G136+G135)/1000),5)</f>
        <v>1.3884300000000001</v>
      </c>
      <c r="H132" s="91">
        <f t="shared" si="75"/>
        <v>1.40483</v>
      </c>
      <c r="I132" s="91">
        <f t="shared" si="75"/>
        <v>1.5465</v>
      </c>
      <c r="J132" s="91">
        <f t="shared" si="75"/>
        <v>1.7095899999999999</v>
      </c>
      <c r="K132" s="91">
        <f t="shared" si="75"/>
        <v>1.9930000000000001</v>
      </c>
      <c r="L132" s="91">
        <f t="shared" si="75"/>
        <v>2.1253500000000001</v>
      </c>
      <c r="M132" s="91">
        <f t="shared" si="75"/>
        <v>2.13632</v>
      </c>
      <c r="N132" s="91">
        <f t="shared" si="75"/>
        <v>2.1561400000000002</v>
      </c>
      <c r="O132" s="91">
        <f t="shared" si="75"/>
        <v>2.1842899999999998</v>
      </c>
      <c r="P132" s="91">
        <f t="shared" si="75"/>
        <v>2.1757599999999999</v>
      </c>
      <c r="Q132" s="91">
        <f t="shared" si="75"/>
        <v>2.1773400000000001</v>
      </c>
      <c r="R132" s="91">
        <f t="shared" si="75"/>
        <v>2.16723</v>
      </c>
      <c r="S132" s="91">
        <f t="shared" si="75"/>
        <v>2.1041599999999998</v>
      </c>
      <c r="T132" s="91">
        <f t="shared" si="75"/>
        <v>2.0878399999999999</v>
      </c>
      <c r="U132" s="91">
        <f t="shared" si="75"/>
        <v>2.10209</v>
      </c>
      <c r="V132" s="91">
        <f t="shared" si="75"/>
        <v>2.1258599999999999</v>
      </c>
      <c r="W132" s="91">
        <f t="shared" si="75"/>
        <v>2.1512799999999999</v>
      </c>
      <c r="X132" s="91">
        <f t="shared" si="75"/>
        <v>2.05823</v>
      </c>
      <c r="Y132" s="91">
        <f t="shared" si="75"/>
        <v>1.9406000000000001</v>
      </c>
      <c r="Z132" s="91">
        <f t="shared" si="75"/>
        <v>1.7079299999999999</v>
      </c>
      <c r="AA132" s="91">
        <f t="shared" si="75"/>
        <v>1.46041</v>
      </c>
    </row>
    <row r="133" spans="1:27" ht="12.75" hidden="1" customHeight="1" outlineLevel="1" x14ac:dyDescent="0.3">
      <c r="A133" s="99" t="s">
        <v>2410</v>
      </c>
      <c r="B133" s="63" t="s">
        <v>238</v>
      </c>
      <c r="C133" s="43" t="s">
        <v>79</v>
      </c>
      <c r="D133" s="44">
        <v>1407.52</v>
      </c>
      <c r="E133" s="44">
        <v>1279.1300000000001</v>
      </c>
      <c r="F133" s="44">
        <v>1222.06</v>
      </c>
      <c r="G133" s="44">
        <v>1229.18</v>
      </c>
      <c r="H133" s="44">
        <v>1245.58</v>
      </c>
      <c r="I133" s="44">
        <v>1387.25</v>
      </c>
      <c r="J133" s="44">
        <v>1550.34</v>
      </c>
      <c r="K133" s="44">
        <v>1833.75</v>
      </c>
      <c r="L133" s="44">
        <v>1966.1</v>
      </c>
      <c r="M133" s="44">
        <v>1977.07</v>
      </c>
      <c r="N133" s="44">
        <v>1996.89</v>
      </c>
      <c r="O133" s="44">
        <v>2025.04</v>
      </c>
      <c r="P133" s="44">
        <v>2016.51</v>
      </c>
      <c r="Q133" s="44">
        <v>2018.09</v>
      </c>
      <c r="R133" s="44">
        <v>2007.98</v>
      </c>
      <c r="S133" s="44">
        <v>1944.91</v>
      </c>
      <c r="T133" s="44">
        <v>1928.59</v>
      </c>
      <c r="U133" s="44">
        <v>1942.84</v>
      </c>
      <c r="V133" s="44">
        <v>1966.61</v>
      </c>
      <c r="W133" s="44">
        <v>1992.03</v>
      </c>
      <c r="X133" s="44">
        <v>1898.98</v>
      </c>
      <c r="Y133" s="44">
        <v>1781.35</v>
      </c>
      <c r="Z133" s="44">
        <v>1548.68</v>
      </c>
      <c r="AA133" s="44">
        <v>1301.1600000000001</v>
      </c>
    </row>
    <row r="134" spans="1:27" ht="12.75" hidden="1" customHeight="1" outlineLevel="1" x14ac:dyDescent="0.3">
      <c r="A134" s="99" t="s">
        <v>2411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3">
      <c r="A135" s="99" t="s">
        <v>2412</v>
      </c>
      <c r="B135" s="63" t="s">
        <v>83</v>
      </c>
      <c r="C135" s="43" t="s">
        <v>79</v>
      </c>
      <c r="D135" s="44">
        <v>4.8</v>
      </c>
      <c r="E135" s="44">
        <v>4.8</v>
      </c>
      <c r="F135" s="44">
        <v>4.8</v>
      </c>
      <c r="G135" s="44">
        <v>4.8</v>
      </c>
      <c r="H135" s="44">
        <v>4.8</v>
      </c>
      <c r="I135" s="44">
        <v>4.8</v>
      </c>
      <c r="J135" s="44">
        <v>4.8</v>
      </c>
      <c r="K135" s="44">
        <v>4.8</v>
      </c>
      <c r="L135" s="44">
        <v>4.8</v>
      </c>
      <c r="M135" s="44">
        <v>4.8</v>
      </c>
      <c r="N135" s="44">
        <v>4.8</v>
      </c>
      <c r="O135" s="44">
        <v>4.8</v>
      </c>
      <c r="P135" s="44">
        <v>4.8</v>
      </c>
      <c r="Q135" s="44">
        <v>4.8</v>
      </c>
      <c r="R135" s="44">
        <v>4.8</v>
      </c>
      <c r="S135" s="44">
        <v>4.8</v>
      </c>
      <c r="T135" s="44">
        <v>4.8</v>
      </c>
      <c r="U135" s="44">
        <v>4.8</v>
      </c>
      <c r="V135" s="44">
        <v>4.8</v>
      </c>
      <c r="W135" s="44">
        <v>4.8</v>
      </c>
      <c r="X135" s="44">
        <v>4.8</v>
      </c>
      <c r="Y135" s="44">
        <v>4.8</v>
      </c>
      <c r="Z135" s="44">
        <v>4.8</v>
      </c>
      <c r="AA135" s="44">
        <v>4.8</v>
      </c>
    </row>
    <row r="136" spans="1:27" ht="12.75" hidden="1" customHeight="1" outlineLevel="1" x14ac:dyDescent="0.3">
      <c r="A136" s="99" t="s">
        <v>2413</v>
      </c>
      <c r="B136" s="63" t="s">
        <v>81</v>
      </c>
      <c r="C136" s="43" t="s">
        <v>79</v>
      </c>
      <c r="D136" s="44">
        <f>$D$11</f>
        <v>88.27</v>
      </c>
      <c r="E136" s="44">
        <f t="shared" ref="E136:AA136" si="77">$D$11</f>
        <v>88.27</v>
      </c>
      <c r="F136" s="44">
        <f t="shared" si="77"/>
        <v>88.27</v>
      </c>
      <c r="G136" s="44">
        <f t="shared" si="77"/>
        <v>88.27</v>
      </c>
      <c r="H136" s="44">
        <f t="shared" si="77"/>
        <v>88.27</v>
      </c>
      <c r="I136" s="44">
        <f t="shared" si="77"/>
        <v>88.27</v>
      </c>
      <c r="J136" s="44">
        <f t="shared" si="77"/>
        <v>88.27</v>
      </c>
      <c r="K136" s="44">
        <f t="shared" si="77"/>
        <v>88.27</v>
      </c>
      <c r="L136" s="44">
        <f t="shared" si="77"/>
        <v>88.27</v>
      </c>
      <c r="M136" s="44">
        <f t="shared" si="77"/>
        <v>88.27</v>
      </c>
      <c r="N136" s="44">
        <f t="shared" si="77"/>
        <v>88.27</v>
      </c>
      <c r="O136" s="44">
        <f t="shared" si="77"/>
        <v>88.27</v>
      </c>
      <c r="P136" s="44">
        <f t="shared" si="77"/>
        <v>88.27</v>
      </c>
      <c r="Q136" s="44">
        <f t="shared" si="77"/>
        <v>88.27</v>
      </c>
      <c r="R136" s="44">
        <f t="shared" si="77"/>
        <v>88.27</v>
      </c>
      <c r="S136" s="44">
        <f t="shared" si="77"/>
        <v>88.27</v>
      </c>
      <c r="T136" s="44">
        <f t="shared" si="77"/>
        <v>88.27</v>
      </c>
      <c r="U136" s="44">
        <f t="shared" si="77"/>
        <v>88.27</v>
      </c>
      <c r="V136" s="44">
        <f t="shared" si="77"/>
        <v>88.27</v>
      </c>
      <c r="W136" s="44">
        <f t="shared" si="77"/>
        <v>88.27</v>
      </c>
      <c r="X136" s="44">
        <f t="shared" si="77"/>
        <v>88.27</v>
      </c>
      <c r="Y136" s="44">
        <f t="shared" si="77"/>
        <v>88.27</v>
      </c>
      <c r="Z136" s="44">
        <f t="shared" si="77"/>
        <v>88.27</v>
      </c>
      <c r="AA136" s="44">
        <f t="shared" si="77"/>
        <v>88.27</v>
      </c>
    </row>
    <row r="137" spans="1:27" ht="12.75" customHeight="1" collapsed="1" x14ac:dyDescent="0.3">
      <c r="A137" s="98" t="s">
        <v>2414</v>
      </c>
      <c r="B137" s="28" t="str">
        <f>"27"&amp;"."&amp;$B$753&amp;"."&amp;$B$754</f>
        <v>27.02.2024</v>
      </c>
      <c r="C137" s="90" t="s">
        <v>76</v>
      </c>
      <c r="D137" s="91">
        <f>ROUND(((D138+D139+D141+D140)/1000),5)</f>
        <v>1.4456800000000001</v>
      </c>
      <c r="E137" s="91">
        <f>ROUND(((E138+E139+E141+E140)/1000),5)</f>
        <v>1.3937600000000001</v>
      </c>
      <c r="F137" s="91">
        <f>ROUND(((F138+F139+F141+F140)/1000),5)</f>
        <v>1.3672599999999999</v>
      </c>
      <c r="G137" s="91">
        <f t="shared" ref="G137:AA137" si="78">ROUND(((G138+G139+G141+G140)/1000),5)</f>
        <v>1.3647</v>
      </c>
      <c r="H137" s="91">
        <f t="shared" si="78"/>
        <v>1.3984000000000001</v>
      </c>
      <c r="I137" s="91">
        <f t="shared" si="78"/>
        <v>1.56165</v>
      </c>
      <c r="J137" s="91">
        <f t="shared" si="78"/>
        <v>1.6889799999999999</v>
      </c>
      <c r="K137" s="91">
        <f t="shared" si="78"/>
        <v>1.8454600000000001</v>
      </c>
      <c r="L137" s="91">
        <f t="shared" si="78"/>
        <v>2.0394000000000001</v>
      </c>
      <c r="M137" s="91">
        <f t="shared" si="78"/>
        <v>2.0714399999999999</v>
      </c>
      <c r="N137" s="91">
        <f t="shared" si="78"/>
        <v>2.0973899999999999</v>
      </c>
      <c r="O137" s="91">
        <f t="shared" si="78"/>
        <v>2.18919</v>
      </c>
      <c r="P137" s="91">
        <f t="shared" si="78"/>
        <v>2.1225200000000002</v>
      </c>
      <c r="Q137" s="91">
        <f t="shared" si="78"/>
        <v>2.1104400000000001</v>
      </c>
      <c r="R137" s="91">
        <f t="shared" si="78"/>
        <v>2.0912799999999998</v>
      </c>
      <c r="S137" s="91">
        <f t="shared" si="78"/>
        <v>2.0043600000000001</v>
      </c>
      <c r="T137" s="91">
        <f t="shared" si="78"/>
        <v>2.0148999999999999</v>
      </c>
      <c r="U137" s="91">
        <f t="shared" si="78"/>
        <v>2.04616</v>
      </c>
      <c r="V137" s="91">
        <f t="shared" si="78"/>
        <v>2.0696400000000001</v>
      </c>
      <c r="W137" s="91">
        <f t="shared" si="78"/>
        <v>2.0933099999999998</v>
      </c>
      <c r="X137" s="91">
        <f t="shared" si="78"/>
        <v>2.0235699999999999</v>
      </c>
      <c r="Y137" s="91">
        <f t="shared" si="78"/>
        <v>1.96149</v>
      </c>
      <c r="Z137" s="91">
        <f t="shared" si="78"/>
        <v>1.76115</v>
      </c>
      <c r="AA137" s="91">
        <f t="shared" si="78"/>
        <v>1.5692200000000001</v>
      </c>
    </row>
    <row r="138" spans="1:27" ht="12.75" hidden="1" customHeight="1" outlineLevel="1" x14ac:dyDescent="0.3">
      <c r="A138" s="99" t="s">
        <v>2415</v>
      </c>
      <c r="B138" s="63" t="s">
        <v>238</v>
      </c>
      <c r="C138" s="43" t="s">
        <v>79</v>
      </c>
      <c r="D138" s="44">
        <v>1286.43</v>
      </c>
      <c r="E138" s="44">
        <v>1234.51</v>
      </c>
      <c r="F138" s="44">
        <v>1208.01</v>
      </c>
      <c r="G138" s="44">
        <v>1205.45</v>
      </c>
      <c r="H138" s="44">
        <v>1239.1500000000001</v>
      </c>
      <c r="I138" s="44">
        <v>1402.4</v>
      </c>
      <c r="J138" s="44">
        <v>1529.73</v>
      </c>
      <c r="K138" s="44">
        <v>1686.21</v>
      </c>
      <c r="L138" s="44">
        <v>1880.15</v>
      </c>
      <c r="M138" s="44">
        <v>1912.19</v>
      </c>
      <c r="N138" s="44">
        <v>1938.14</v>
      </c>
      <c r="O138" s="44">
        <v>2029.94</v>
      </c>
      <c r="P138" s="44">
        <v>1963.27</v>
      </c>
      <c r="Q138" s="44">
        <v>1951.19</v>
      </c>
      <c r="R138" s="44">
        <v>1932.03</v>
      </c>
      <c r="S138" s="44">
        <v>1845.11</v>
      </c>
      <c r="T138" s="44">
        <v>1855.65</v>
      </c>
      <c r="U138" s="44">
        <v>1886.91</v>
      </c>
      <c r="V138" s="44">
        <v>1910.39</v>
      </c>
      <c r="W138" s="44">
        <v>1934.06</v>
      </c>
      <c r="X138" s="44">
        <v>1864.32</v>
      </c>
      <c r="Y138" s="44">
        <v>1802.24</v>
      </c>
      <c r="Z138" s="44">
        <v>1601.9</v>
      </c>
      <c r="AA138" s="44">
        <v>1409.97</v>
      </c>
    </row>
    <row r="139" spans="1:27" ht="12.75" hidden="1" customHeight="1" outlineLevel="1" x14ac:dyDescent="0.3">
      <c r="A139" s="99" t="s">
        <v>2416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3">
      <c r="A140" s="99" t="s">
        <v>2417</v>
      </c>
      <c r="B140" s="63" t="s">
        <v>83</v>
      </c>
      <c r="C140" s="43" t="s">
        <v>79</v>
      </c>
      <c r="D140" s="44">
        <v>4.8</v>
      </c>
      <c r="E140" s="44">
        <v>4.8</v>
      </c>
      <c r="F140" s="44">
        <v>4.8</v>
      </c>
      <c r="G140" s="44">
        <v>4.8</v>
      </c>
      <c r="H140" s="44">
        <v>4.8</v>
      </c>
      <c r="I140" s="44">
        <v>4.8</v>
      </c>
      <c r="J140" s="44">
        <v>4.8</v>
      </c>
      <c r="K140" s="44">
        <v>4.8</v>
      </c>
      <c r="L140" s="44">
        <v>4.8</v>
      </c>
      <c r="M140" s="44">
        <v>4.8</v>
      </c>
      <c r="N140" s="44">
        <v>4.8</v>
      </c>
      <c r="O140" s="44">
        <v>4.8</v>
      </c>
      <c r="P140" s="44">
        <v>4.8</v>
      </c>
      <c r="Q140" s="44">
        <v>4.8</v>
      </c>
      <c r="R140" s="44">
        <v>4.8</v>
      </c>
      <c r="S140" s="44">
        <v>4.8</v>
      </c>
      <c r="T140" s="44">
        <v>4.8</v>
      </c>
      <c r="U140" s="44">
        <v>4.8</v>
      </c>
      <c r="V140" s="44">
        <v>4.8</v>
      </c>
      <c r="W140" s="44">
        <v>4.8</v>
      </c>
      <c r="X140" s="44">
        <v>4.8</v>
      </c>
      <c r="Y140" s="44">
        <v>4.8</v>
      </c>
      <c r="Z140" s="44">
        <v>4.8</v>
      </c>
      <c r="AA140" s="44">
        <v>4.8</v>
      </c>
    </row>
    <row r="141" spans="1:27" ht="12.75" hidden="1" customHeight="1" outlineLevel="1" x14ac:dyDescent="0.3">
      <c r="A141" s="99" t="s">
        <v>2418</v>
      </c>
      <c r="B141" s="63" t="s">
        <v>81</v>
      </c>
      <c r="C141" s="43" t="s">
        <v>79</v>
      </c>
      <c r="D141" s="44">
        <f>$D$11</f>
        <v>88.27</v>
      </c>
      <c r="E141" s="44">
        <f t="shared" ref="E141:AA141" si="80">$D$11</f>
        <v>88.27</v>
      </c>
      <c r="F141" s="44">
        <f t="shared" si="80"/>
        <v>88.27</v>
      </c>
      <c r="G141" s="44">
        <f t="shared" si="80"/>
        <v>88.27</v>
      </c>
      <c r="H141" s="44">
        <f t="shared" si="80"/>
        <v>88.27</v>
      </c>
      <c r="I141" s="44">
        <f t="shared" si="80"/>
        <v>88.27</v>
      </c>
      <c r="J141" s="44">
        <f t="shared" si="80"/>
        <v>88.27</v>
      </c>
      <c r="K141" s="44">
        <f t="shared" si="80"/>
        <v>88.27</v>
      </c>
      <c r="L141" s="44">
        <f t="shared" si="80"/>
        <v>88.27</v>
      </c>
      <c r="M141" s="44">
        <f t="shared" si="80"/>
        <v>88.27</v>
      </c>
      <c r="N141" s="44">
        <f t="shared" si="80"/>
        <v>88.27</v>
      </c>
      <c r="O141" s="44">
        <f t="shared" si="80"/>
        <v>88.27</v>
      </c>
      <c r="P141" s="44">
        <f t="shared" si="80"/>
        <v>88.27</v>
      </c>
      <c r="Q141" s="44">
        <f t="shared" si="80"/>
        <v>88.27</v>
      </c>
      <c r="R141" s="44">
        <f t="shared" si="80"/>
        <v>88.27</v>
      </c>
      <c r="S141" s="44">
        <f t="shared" si="80"/>
        <v>88.27</v>
      </c>
      <c r="T141" s="44">
        <f t="shared" si="80"/>
        <v>88.27</v>
      </c>
      <c r="U141" s="44">
        <f t="shared" si="80"/>
        <v>88.27</v>
      </c>
      <c r="V141" s="44">
        <f t="shared" si="80"/>
        <v>88.27</v>
      </c>
      <c r="W141" s="44">
        <f t="shared" si="80"/>
        <v>88.27</v>
      </c>
      <c r="X141" s="44">
        <f t="shared" si="80"/>
        <v>88.27</v>
      </c>
      <c r="Y141" s="44">
        <f t="shared" si="80"/>
        <v>88.27</v>
      </c>
      <c r="Z141" s="44">
        <f t="shared" si="80"/>
        <v>88.27</v>
      </c>
      <c r="AA141" s="44">
        <f t="shared" si="80"/>
        <v>88.27</v>
      </c>
    </row>
    <row r="142" spans="1:27" ht="12.75" customHeight="1" collapsed="1" x14ac:dyDescent="0.3">
      <c r="A142" s="98" t="s">
        <v>2419</v>
      </c>
      <c r="B142" s="28" t="str">
        <f>"28"&amp;"."&amp;$B$753&amp;"."&amp;$B$754</f>
        <v>28.02.2024</v>
      </c>
      <c r="C142" s="90" t="s">
        <v>76</v>
      </c>
      <c r="D142" s="91">
        <f>ROUND(((D143+D144+D146+D145)/1000),5)</f>
        <v>1.4278299999999999</v>
      </c>
      <c r="E142" s="91">
        <f>ROUND(((E143+E144+E146+E145)/1000),5)</f>
        <v>1.3906799999999999</v>
      </c>
      <c r="F142" s="91">
        <f>ROUND(((F143+F144+F146+F145)/1000),5)</f>
        <v>1.37487</v>
      </c>
      <c r="G142" s="91">
        <f t="shared" ref="G142:AA142" si="81">ROUND(((G143+G144+G146+G145)/1000),5)</f>
        <v>1.37191</v>
      </c>
      <c r="H142" s="91">
        <f t="shared" si="81"/>
        <v>1.4003300000000001</v>
      </c>
      <c r="I142" s="91">
        <f t="shared" si="81"/>
        <v>1.5180100000000001</v>
      </c>
      <c r="J142" s="91">
        <f t="shared" si="81"/>
        <v>1.69696</v>
      </c>
      <c r="K142" s="91">
        <f t="shared" si="81"/>
        <v>1.98123</v>
      </c>
      <c r="L142" s="91">
        <f t="shared" si="81"/>
        <v>2.0908600000000002</v>
      </c>
      <c r="M142" s="91">
        <f t="shared" si="81"/>
        <v>2.1323699999999999</v>
      </c>
      <c r="N142" s="91">
        <f t="shared" si="81"/>
        <v>2.1394799999999998</v>
      </c>
      <c r="O142" s="91">
        <f t="shared" si="81"/>
        <v>2.1880600000000001</v>
      </c>
      <c r="P142" s="91">
        <f t="shared" si="81"/>
        <v>2.1663399999999999</v>
      </c>
      <c r="Q142" s="91">
        <f t="shared" si="81"/>
        <v>2.1727400000000001</v>
      </c>
      <c r="R142" s="91">
        <f t="shared" si="81"/>
        <v>2.1607599999999998</v>
      </c>
      <c r="S142" s="91">
        <f t="shared" si="81"/>
        <v>2.06277</v>
      </c>
      <c r="T142" s="91">
        <f t="shared" si="81"/>
        <v>2.0472600000000001</v>
      </c>
      <c r="U142" s="91">
        <f t="shared" si="81"/>
        <v>2.0603400000000001</v>
      </c>
      <c r="V142" s="91">
        <f t="shared" si="81"/>
        <v>2.1143700000000001</v>
      </c>
      <c r="W142" s="91">
        <f t="shared" si="81"/>
        <v>2.1625399999999999</v>
      </c>
      <c r="X142" s="91">
        <f t="shared" si="81"/>
        <v>2.0764100000000001</v>
      </c>
      <c r="Y142" s="91">
        <f t="shared" si="81"/>
        <v>1.9841800000000001</v>
      </c>
      <c r="Z142" s="91">
        <f t="shared" si="81"/>
        <v>1.75753</v>
      </c>
      <c r="AA142" s="91">
        <f t="shared" si="81"/>
        <v>1.48613</v>
      </c>
    </row>
    <row r="143" spans="1:27" ht="12.75" hidden="1" customHeight="1" outlineLevel="1" x14ac:dyDescent="0.3">
      <c r="A143" s="99" t="s">
        <v>2420</v>
      </c>
      <c r="B143" s="63" t="s">
        <v>238</v>
      </c>
      <c r="C143" s="43" t="s">
        <v>79</v>
      </c>
      <c r="D143" s="44">
        <v>1268.58</v>
      </c>
      <c r="E143" s="44">
        <v>1231.43</v>
      </c>
      <c r="F143" s="44">
        <v>1215.6199999999999</v>
      </c>
      <c r="G143" s="44">
        <v>1212.6600000000001</v>
      </c>
      <c r="H143" s="44">
        <v>1241.08</v>
      </c>
      <c r="I143" s="44">
        <v>1358.76</v>
      </c>
      <c r="J143" s="44">
        <v>1537.71</v>
      </c>
      <c r="K143" s="44">
        <v>1821.98</v>
      </c>
      <c r="L143" s="44">
        <v>1931.61</v>
      </c>
      <c r="M143" s="44">
        <v>1973.12</v>
      </c>
      <c r="N143" s="44">
        <v>1980.23</v>
      </c>
      <c r="O143" s="44">
        <v>2028.81</v>
      </c>
      <c r="P143" s="44">
        <v>2007.09</v>
      </c>
      <c r="Q143" s="44">
        <v>2013.49</v>
      </c>
      <c r="R143" s="44">
        <v>2001.51</v>
      </c>
      <c r="S143" s="44">
        <v>1903.52</v>
      </c>
      <c r="T143" s="44">
        <v>1888.01</v>
      </c>
      <c r="U143" s="44">
        <v>1901.09</v>
      </c>
      <c r="V143" s="44">
        <v>1955.12</v>
      </c>
      <c r="W143" s="44">
        <v>2003.29</v>
      </c>
      <c r="X143" s="44">
        <v>1917.16</v>
      </c>
      <c r="Y143" s="44">
        <v>1824.93</v>
      </c>
      <c r="Z143" s="44">
        <v>1598.28</v>
      </c>
      <c r="AA143" s="44">
        <v>1326.88</v>
      </c>
    </row>
    <row r="144" spans="1:27" ht="12.75" hidden="1" customHeight="1" outlineLevel="1" x14ac:dyDescent="0.3">
      <c r="A144" s="99" t="s">
        <v>2421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3">
      <c r="A145" s="99" t="s">
        <v>2422</v>
      </c>
      <c r="B145" s="63" t="s">
        <v>83</v>
      </c>
      <c r="C145" s="43" t="s">
        <v>79</v>
      </c>
      <c r="D145" s="44">
        <v>4.8</v>
      </c>
      <c r="E145" s="44">
        <v>4.8</v>
      </c>
      <c r="F145" s="44">
        <v>4.8</v>
      </c>
      <c r="G145" s="44">
        <v>4.8</v>
      </c>
      <c r="H145" s="44">
        <v>4.8</v>
      </c>
      <c r="I145" s="44">
        <v>4.8</v>
      </c>
      <c r="J145" s="44">
        <v>4.8</v>
      </c>
      <c r="K145" s="44">
        <v>4.8</v>
      </c>
      <c r="L145" s="44">
        <v>4.8</v>
      </c>
      <c r="M145" s="44">
        <v>4.8</v>
      </c>
      <c r="N145" s="44">
        <v>4.8</v>
      </c>
      <c r="O145" s="44">
        <v>4.8</v>
      </c>
      <c r="P145" s="44">
        <v>4.8</v>
      </c>
      <c r="Q145" s="44">
        <v>4.8</v>
      </c>
      <c r="R145" s="44">
        <v>4.8</v>
      </c>
      <c r="S145" s="44">
        <v>4.8</v>
      </c>
      <c r="T145" s="44">
        <v>4.8</v>
      </c>
      <c r="U145" s="44">
        <v>4.8</v>
      </c>
      <c r="V145" s="44">
        <v>4.8</v>
      </c>
      <c r="W145" s="44">
        <v>4.8</v>
      </c>
      <c r="X145" s="44">
        <v>4.8</v>
      </c>
      <c r="Y145" s="44">
        <v>4.8</v>
      </c>
      <c r="Z145" s="44">
        <v>4.8</v>
      </c>
      <c r="AA145" s="44">
        <v>4.8</v>
      </c>
    </row>
    <row r="146" spans="1:27" ht="12.75" hidden="1" customHeight="1" outlineLevel="1" x14ac:dyDescent="0.3">
      <c r="A146" s="99" t="s">
        <v>2423</v>
      </c>
      <c r="B146" s="63" t="s">
        <v>81</v>
      </c>
      <c r="C146" s="43" t="s">
        <v>79</v>
      </c>
      <c r="D146" s="44">
        <f>$D$11</f>
        <v>88.27</v>
      </c>
      <c r="E146" s="44">
        <f t="shared" ref="E146:AA146" si="83">$D$11</f>
        <v>88.27</v>
      </c>
      <c r="F146" s="44">
        <f t="shared" si="83"/>
        <v>88.27</v>
      </c>
      <c r="G146" s="44">
        <f t="shared" si="83"/>
        <v>88.27</v>
      </c>
      <c r="H146" s="44">
        <f t="shared" si="83"/>
        <v>88.27</v>
      </c>
      <c r="I146" s="44">
        <f t="shared" si="83"/>
        <v>88.27</v>
      </c>
      <c r="J146" s="44">
        <f t="shared" si="83"/>
        <v>88.27</v>
      </c>
      <c r="K146" s="44">
        <f t="shared" si="83"/>
        <v>88.27</v>
      </c>
      <c r="L146" s="44">
        <f t="shared" si="83"/>
        <v>88.27</v>
      </c>
      <c r="M146" s="44">
        <f t="shared" si="83"/>
        <v>88.27</v>
      </c>
      <c r="N146" s="44">
        <f t="shared" si="83"/>
        <v>88.27</v>
      </c>
      <c r="O146" s="44">
        <f t="shared" si="83"/>
        <v>88.27</v>
      </c>
      <c r="P146" s="44">
        <f t="shared" si="83"/>
        <v>88.27</v>
      </c>
      <c r="Q146" s="44">
        <f t="shared" si="83"/>
        <v>88.27</v>
      </c>
      <c r="R146" s="44">
        <f t="shared" si="83"/>
        <v>88.27</v>
      </c>
      <c r="S146" s="44">
        <f t="shared" si="83"/>
        <v>88.27</v>
      </c>
      <c r="T146" s="44">
        <f t="shared" si="83"/>
        <v>88.27</v>
      </c>
      <c r="U146" s="44">
        <f t="shared" si="83"/>
        <v>88.27</v>
      </c>
      <c r="V146" s="44">
        <f t="shared" si="83"/>
        <v>88.27</v>
      </c>
      <c r="W146" s="44">
        <f t="shared" si="83"/>
        <v>88.27</v>
      </c>
      <c r="X146" s="44">
        <f t="shared" si="83"/>
        <v>88.27</v>
      </c>
      <c r="Y146" s="44">
        <f t="shared" si="83"/>
        <v>88.27</v>
      </c>
      <c r="Z146" s="44">
        <f t="shared" si="83"/>
        <v>88.27</v>
      </c>
      <c r="AA146" s="44">
        <f t="shared" si="83"/>
        <v>88.27</v>
      </c>
    </row>
    <row r="147" spans="1:27" ht="12.75" customHeight="1" collapsed="1" x14ac:dyDescent="0.3">
      <c r="A147" s="98" t="s">
        <v>2424</v>
      </c>
      <c r="B147" s="28" t="str">
        <f>"29"&amp;"."&amp;$B$753&amp;"."&amp;$B$754</f>
        <v>29.02.2024</v>
      </c>
      <c r="C147" s="90" t="s">
        <v>76</v>
      </c>
      <c r="D147" s="91">
        <f>ROUND(((D148+D149+D151+D150)/1000),5)</f>
        <v>1.45004</v>
      </c>
      <c r="E147" s="91">
        <f>ROUND(((E148+E149+E151+E150)/1000),5)</f>
        <v>1.4177</v>
      </c>
      <c r="F147" s="91">
        <f>ROUND(((F148+F149+F151+F150)/1000),5)</f>
        <v>1.40709</v>
      </c>
      <c r="G147" s="91">
        <f t="shared" ref="G147:AA147" si="84">ROUND(((G148+G149+G151+G150)/1000),5)</f>
        <v>1.4149</v>
      </c>
      <c r="H147" s="91">
        <f t="shared" si="84"/>
        <v>1.43269</v>
      </c>
      <c r="I147" s="91">
        <f t="shared" si="84"/>
        <v>1.5914299999999999</v>
      </c>
      <c r="J147" s="91">
        <f t="shared" si="84"/>
        <v>1.7465900000000001</v>
      </c>
      <c r="K147" s="91">
        <f t="shared" si="84"/>
        <v>1.92682</v>
      </c>
      <c r="L147" s="91">
        <f t="shared" si="84"/>
        <v>2.1116899999999998</v>
      </c>
      <c r="M147" s="91">
        <f t="shared" si="84"/>
        <v>2.13178</v>
      </c>
      <c r="N147" s="91">
        <f t="shared" si="84"/>
        <v>2.14716</v>
      </c>
      <c r="O147" s="91">
        <f t="shared" si="84"/>
        <v>2.1751999999999998</v>
      </c>
      <c r="P147" s="91">
        <f t="shared" si="84"/>
        <v>2.1565099999999999</v>
      </c>
      <c r="Q147" s="91">
        <f t="shared" si="84"/>
        <v>2.1604399999999999</v>
      </c>
      <c r="R147" s="91">
        <f t="shared" si="84"/>
        <v>2.1539100000000002</v>
      </c>
      <c r="S147" s="91">
        <f t="shared" si="84"/>
        <v>2.0843500000000001</v>
      </c>
      <c r="T147" s="91">
        <f t="shared" si="84"/>
        <v>2.0516800000000002</v>
      </c>
      <c r="U147" s="91">
        <f t="shared" si="84"/>
        <v>2.0676600000000001</v>
      </c>
      <c r="V147" s="91">
        <f t="shared" si="84"/>
        <v>2.1158000000000001</v>
      </c>
      <c r="W147" s="91">
        <f t="shared" si="84"/>
        <v>2.1642299999999999</v>
      </c>
      <c r="X147" s="91">
        <f t="shared" si="84"/>
        <v>2.0882999999999998</v>
      </c>
      <c r="Y147" s="91">
        <f t="shared" si="84"/>
        <v>1.9862</v>
      </c>
      <c r="Z147" s="91">
        <f t="shared" si="84"/>
        <v>1.79647</v>
      </c>
      <c r="AA147" s="91">
        <f t="shared" si="84"/>
        <v>1.6043400000000001</v>
      </c>
    </row>
    <row r="148" spans="1:27" ht="12.75" hidden="1" customHeight="1" outlineLevel="1" x14ac:dyDescent="0.3">
      <c r="A148" s="99" t="s">
        <v>2425</v>
      </c>
      <c r="B148" s="63" t="s">
        <v>238</v>
      </c>
      <c r="C148" s="43" t="s">
        <v>79</v>
      </c>
      <c r="D148" s="44">
        <v>1290.79</v>
      </c>
      <c r="E148" s="44">
        <v>1258.45</v>
      </c>
      <c r="F148" s="44">
        <v>1247.8399999999999</v>
      </c>
      <c r="G148" s="44">
        <v>1255.6500000000001</v>
      </c>
      <c r="H148" s="44">
        <v>1273.44</v>
      </c>
      <c r="I148" s="44">
        <v>1432.18</v>
      </c>
      <c r="J148" s="44">
        <v>1587.34</v>
      </c>
      <c r="K148" s="44">
        <v>1767.57</v>
      </c>
      <c r="L148" s="44">
        <v>1952.44</v>
      </c>
      <c r="M148" s="44">
        <v>1972.53</v>
      </c>
      <c r="N148" s="44">
        <v>1987.91</v>
      </c>
      <c r="O148" s="44">
        <v>2015.95</v>
      </c>
      <c r="P148" s="44">
        <v>1997.26</v>
      </c>
      <c r="Q148" s="44">
        <v>2001.19</v>
      </c>
      <c r="R148" s="44">
        <v>1994.66</v>
      </c>
      <c r="S148" s="44">
        <v>1925.1</v>
      </c>
      <c r="T148" s="44">
        <v>1892.43</v>
      </c>
      <c r="U148" s="44">
        <v>1908.41</v>
      </c>
      <c r="V148" s="44">
        <v>1956.55</v>
      </c>
      <c r="W148" s="44">
        <v>2004.98</v>
      </c>
      <c r="X148" s="44">
        <v>1929.05</v>
      </c>
      <c r="Y148" s="44">
        <v>1826.95</v>
      </c>
      <c r="Z148" s="44">
        <v>1637.22</v>
      </c>
      <c r="AA148" s="44">
        <v>1445.09</v>
      </c>
    </row>
    <row r="149" spans="1:27" ht="12.75" hidden="1" customHeight="1" outlineLevel="1" x14ac:dyDescent="0.3">
      <c r="A149" s="99" t="s">
        <v>2426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3">
      <c r="A150" s="99" t="s">
        <v>2427</v>
      </c>
      <c r="B150" s="63" t="s">
        <v>83</v>
      </c>
      <c r="C150" s="43" t="s">
        <v>79</v>
      </c>
      <c r="D150" s="44">
        <v>4.8</v>
      </c>
      <c r="E150" s="44">
        <v>4.8</v>
      </c>
      <c r="F150" s="44">
        <v>4.8</v>
      </c>
      <c r="G150" s="44">
        <v>4.8</v>
      </c>
      <c r="H150" s="44">
        <v>4.8</v>
      </c>
      <c r="I150" s="44">
        <v>4.8</v>
      </c>
      <c r="J150" s="44">
        <v>4.8</v>
      </c>
      <c r="K150" s="44">
        <v>4.8</v>
      </c>
      <c r="L150" s="44">
        <v>4.8</v>
      </c>
      <c r="M150" s="44">
        <v>4.8</v>
      </c>
      <c r="N150" s="44">
        <v>4.8</v>
      </c>
      <c r="O150" s="44">
        <v>4.8</v>
      </c>
      <c r="P150" s="44">
        <v>4.8</v>
      </c>
      <c r="Q150" s="44">
        <v>4.8</v>
      </c>
      <c r="R150" s="44">
        <v>4.8</v>
      </c>
      <c r="S150" s="44">
        <v>4.8</v>
      </c>
      <c r="T150" s="44">
        <v>4.8</v>
      </c>
      <c r="U150" s="44">
        <v>4.8</v>
      </c>
      <c r="V150" s="44">
        <v>4.8</v>
      </c>
      <c r="W150" s="44">
        <v>4.8</v>
      </c>
      <c r="X150" s="44">
        <v>4.8</v>
      </c>
      <c r="Y150" s="44">
        <v>4.8</v>
      </c>
      <c r="Z150" s="44">
        <v>4.8</v>
      </c>
      <c r="AA150" s="44">
        <v>4.8</v>
      </c>
    </row>
    <row r="151" spans="1:27" ht="12.75" hidden="1" customHeight="1" outlineLevel="1" x14ac:dyDescent="0.3">
      <c r="A151" s="99" t="s">
        <v>2428</v>
      </c>
      <c r="B151" s="63" t="s">
        <v>81</v>
      </c>
      <c r="C151" s="43" t="s">
        <v>79</v>
      </c>
      <c r="D151" s="44">
        <f>$D$11</f>
        <v>88.27</v>
      </c>
      <c r="E151" s="44">
        <f t="shared" ref="E151:AA151" si="86">$D$11</f>
        <v>88.27</v>
      </c>
      <c r="F151" s="44">
        <f t="shared" si="86"/>
        <v>88.27</v>
      </c>
      <c r="G151" s="44">
        <f t="shared" si="86"/>
        <v>88.27</v>
      </c>
      <c r="H151" s="44">
        <f t="shared" si="86"/>
        <v>88.27</v>
      </c>
      <c r="I151" s="44">
        <f t="shared" si="86"/>
        <v>88.27</v>
      </c>
      <c r="J151" s="44">
        <f t="shared" si="86"/>
        <v>88.27</v>
      </c>
      <c r="K151" s="44">
        <f t="shared" si="86"/>
        <v>88.27</v>
      </c>
      <c r="L151" s="44">
        <f t="shared" si="86"/>
        <v>88.27</v>
      </c>
      <c r="M151" s="44">
        <f t="shared" si="86"/>
        <v>88.27</v>
      </c>
      <c r="N151" s="44">
        <f t="shared" si="86"/>
        <v>88.27</v>
      </c>
      <c r="O151" s="44">
        <f t="shared" si="86"/>
        <v>88.27</v>
      </c>
      <c r="P151" s="44">
        <f t="shared" si="86"/>
        <v>88.27</v>
      </c>
      <c r="Q151" s="44">
        <f t="shared" si="86"/>
        <v>88.27</v>
      </c>
      <c r="R151" s="44">
        <f t="shared" si="86"/>
        <v>88.27</v>
      </c>
      <c r="S151" s="44">
        <f t="shared" si="86"/>
        <v>88.27</v>
      </c>
      <c r="T151" s="44">
        <f t="shared" si="86"/>
        <v>88.27</v>
      </c>
      <c r="U151" s="44">
        <f t="shared" si="86"/>
        <v>88.27</v>
      </c>
      <c r="V151" s="44">
        <f t="shared" si="86"/>
        <v>88.27</v>
      </c>
      <c r="W151" s="44">
        <f t="shared" si="86"/>
        <v>88.27</v>
      </c>
      <c r="X151" s="44">
        <f t="shared" si="86"/>
        <v>88.27</v>
      </c>
      <c r="Y151" s="44">
        <f t="shared" si="86"/>
        <v>88.27</v>
      </c>
      <c r="Z151" s="44">
        <f t="shared" si="86"/>
        <v>88.27</v>
      </c>
      <c r="AA151" s="44">
        <f t="shared" si="86"/>
        <v>88.27</v>
      </c>
    </row>
    <row r="152" spans="1:27" ht="12.75" customHeight="1" collapsed="1" x14ac:dyDescent="0.3">
      <c r="A152" s="100"/>
      <c r="B152" s="101" t="s">
        <v>382</v>
      </c>
      <c r="C152" s="102"/>
      <c r="D152" s="103"/>
      <c r="E152" s="103"/>
      <c r="F152" s="103"/>
      <c r="G152" s="103"/>
      <c r="I152" s="39"/>
    </row>
    <row r="153" spans="1:27" ht="12.75" customHeight="1" x14ac:dyDescent="0.3">
      <c r="A153" s="100"/>
      <c r="B153" s="101" t="s">
        <v>382</v>
      </c>
      <c r="C153" s="102"/>
      <c r="D153" s="103"/>
      <c r="E153" s="103"/>
      <c r="F153" s="103"/>
      <c r="G153" s="103"/>
      <c r="I153" s="39"/>
    </row>
    <row r="154" spans="1:27" ht="13.8" x14ac:dyDescent="0.3">
      <c r="A154" s="182" t="s">
        <v>383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4"/>
    </row>
    <row r="155" spans="1:27" ht="27" customHeight="1" x14ac:dyDescent="0.25">
      <c r="A155" s="26" t="s">
        <v>64</v>
      </c>
      <c r="B155" s="27" t="s">
        <v>210</v>
      </c>
      <c r="C155" s="26" t="s">
        <v>211</v>
      </c>
      <c r="D155" s="27" t="s">
        <v>212</v>
      </c>
      <c r="E155" s="27" t="s">
        <v>213</v>
      </c>
      <c r="F155" s="27" t="s">
        <v>214</v>
      </c>
      <c r="G155" s="27" t="s">
        <v>215</v>
      </c>
      <c r="H155" s="27" t="s">
        <v>216</v>
      </c>
      <c r="I155" s="27" t="s">
        <v>217</v>
      </c>
      <c r="J155" s="27" t="s">
        <v>218</v>
      </c>
      <c r="K155" s="27" t="s">
        <v>219</v>
      </c>
      <c r="L155" s="27" t="s">
        <v>220</v>
      </c>
      <c r="M155" s="27" t="s">
        <v>221</v>
      </c>
      <c r="N155" s="27" t="s">
        <v>222</v>
      </c>
      <c r="O155" s="27" t="s">
        <v>223</v>
      </c>
      <c r="P155" s="27" t="s">
        <v>224</v>
      </c>
      <c r="Q155" s="27" t="s">
        <v>225</v>
      </c>
      <c r="R155" s="27" t="s">
        <v>226</v>
      </c>
      <c r="S155" s="27" t="s">
        <v>227</v>
      </c>
      <c r="T155" s="27" t="s">
        <v>228</v>
      </c>
      <c r="U155" s="27" t="s">
        <v>229</v>
      </c>
      <c r="V155" s="27" t="s">
        <v>230</v>
      </c>
      <c r="W155" s="27" t="s">
        <v>231</v>
      </c>
      <c r="X155" s="27" t="s">
        <v>232</v>
      </c>
      <c r="Y155" s="27" t="s">
        <v>233</v>
      </c>
      <c r="Z155" s="27" t="s">
        <v>234</v>
      </c>
      <c r="AA155" s="27" t="s">
        <v>235</v>
      </c>
    </row>
    <row r="156" spans="1:27" ht="13.8" x14ac:dyDescent="0.3">
      <c r="A156" s="98" t="s">
        <v>2429</v>
      </c>
      <c r="B156" s="28" t="str">
        <f>"01"&amp;"."&amp;$B$753&amp;"."&amp;$B$754</f>
        <v>01.02.2024</v>
      </c>
      <c r="C156" s="90" t="s">
        <v>76</v>
      </c>
      <c r="D156" s="91">
        <f>ROUND(((D157+D158+D160+D159)/1000),5)</f>
        <v>1.61554</v>
      </c>
      <c r="E156" s="91">
        <f>ROUND(((E157+E158+E160+E159)/1000),5)</f>
        <v>1.46218</v>
      </c>
      <c r="F156" s="91">
        <f>ROUND(((F157+F158+F160+F159)/1000),5)</f>
        <v>1.4404999999999999</v>
      </c>
      <c r="G156" s="91">
        <f t="shared" ref="G156:AA156" si="87">ROUND(((G157+G158+G160+G159)/1000),5)</f>
        <v>1.41601</v>
      </c>
      <c r="H156" s="91">
        <f t="shared" si="87"/>
        <v>1.4532099999999999</v>
      </c>
      <c r="I156" s="91">
        <f t="shared" si="87"/>
        <v>1.5930500000000001</v>
      </c>
      <c r="J156" s="91">
        <f t="shared" si="87"/>
        <v>1.7185900000000001</v>
      </c>
      <c r="K156" s="91">
        <f t="shared" si="87"/>
        <v>2.0097100000000001</v>
      </c>
      <c r="L156" s="91">
        <f t="shared" si="87"/>
        <v>2.18818</v>
      </c>
      <c r="M156" s="91">
        <f t="shared" si="87"/>
        <v>2.2205400000000002</v>
      </c>
      <c r="N156" s="91">
        <f t="shared" si="87"/>
        <v>2.2524999999999999</v>
      </c>
      <c r="O156" s="91">
        <f t="shared" si="87"/>
        <v>2.2533099999999999</v>
      </c>
      <c r="P156" s="91">
        <f t="shared" si="87"/>
        <v>2.2603499999999999</v>
      </c>
      <c r="Q156" s="91">
        <f t="shared" si="87"/>
        <v>2.2675700000000001</v>
      </c>
      <c r="R156" s="91">
        <f t="shared" si="87"/>
        <v>2.26423</v>
      </c>
      <c r="S156" s="91">
        <f t="shared" si="87"/>
        <v>2.2104499999999998</v>
      </c>
      <c r="T156" s="91">
        <f t="shared" si="87"/>
        <v>2.20105</v>
      </c>
      <c r="U156" s="91">
        <f t="shared" si="87"/>
        <v>2.2204899999999999</v>
      </c>
      <c r="V156" s="91">
        <f t="shared" si="87"/>
        <v>2.2200899999999999</v>
      </c>
      <c r="W156" s="91">
        <f t="shared" si="87"/>
        <v>2.22878</v>
      </c>
      <c r="X156" s="91">
        <f t="shared" si="87"/>
        <v>2.0777299999999999</v>
      </c>
      <c r="Y156" s="91">
        <f t="shared" si="87"/>
        <v>1.96007</v>
      </c>
      <c r="Z156" s="91">
        <f t="shared" si="87"/>
        <v>1.7265299999999999</v>
      </c>
      <c r="AA156" s="91">
        <f t="shared" si="87"/>
        <v>1.64534</v>
      </c>
    </row>
    <row r="157" spans="1:27" ht="12.75" hidden="1" customHeight="1" outlineLevel="1" x14ac:dyDescent="0.3">
      <c r="A157" s="99" t="s">
        <v>2430</v>
      </c>
      <c r="B157" s="63" t="s">
        <v>238</v>
      </c>
      <c r="C157" s="43" t="s">
        <v>79</v>
      </c>
      <c r="D157" s="44">
        <v>1409.35</v>
      </c>
      <c r="E157" s="44">
        <v>1255.99</v>
      </c>
      <c r="F157" s="44">
        <v>1234.31</v>
      </c>
      <c r="G157" s="44">
        <v>1209.82</v>
      </c>
      <c r="H157" s="44">
        <v>1247.02</v>
      </c>
      <c r="I157" s="44">
        <v>1386.86</v>
      </c>
      <c r="J157" s="44">
        <v>1512.4</v>
      </c>
      <c r="K157" s="44">
        <v>1803.52</v>
      </c>
      <c r="L157" s="44">
        <v>1981.99</v>
      </c>
      <c r="M157" s="44">
        <v>2014.35</v>
      </c>
      <c r="N157" s="44">
        <v>2046.31</v>
      </c>
      <c r="O157" s="44">
        <v>2047.12</v>
      </c>
      <c r="P157" s="44">
        <v>2054.16</v>
      </c>
      <c r="Q157" s="44">
        <v>2061.38</v>
      </c>
      <c r="R157" s="44">
        <v>2058.04</v>
      </c>
      <c r="S157" s="44">
        <v>2004.26</v>
      </c>
      <c r="T157" s="44">
        <v>1994.86</v>
      </c>
      <c r="U157" s="44">
        <v>2014.3</v>
      </c>
      <c r="V157" s="44">
        <v>2013.9</v>
      </c>
      <c r="W157" s="44">
        <v>2022.59</v>
      </c>
      <c r="X157" s="44">
        <v>1871.54</v>
      </c>
      <c r="Y157" s="44">
        <v>1753.88</v>
      </c>
      <c r="Z157" s="44">
        <v>1520.34</v>
      </c>
      <c r="AA157" s="44">
        <v>1439.15</v>
      </c>
    </row>
    <row r="158" spans="1:27" ht="12.75" hidden="1" customHeight="1" outlineLevel="1" x14ac:dyDescent="0.3">
      <c r="A158" s="99" t="s">
        <v>2431</v>
      </c>
      <c r="B158" s="63" t="s">
        <v>90</v>
      </c>
      <c r="C158" s="43" t="s">
        <v>79</v>
      </c>
      <c r="D158" s="44">
        <v>113.12</v>
      </c>
      <c r="E158" s="44">
        <f>$D$158</f>
        <v>113.12</v>
      </c>
      <c r="F158" s="44">
        <f t="shared" ref="F158:AA158" si="88">$D$158</f>
        <v>113.12</v>
      </c>
      <c r="G158" s="44">
        <f t="shared" si="88"/>
        <v>113.12</v>
      </c>
      <c r="H158" s="44">
        <f t="shared" si="88"/>
        <v>113.12</v>
      </c>
      <c r="I158" s="44">
        <f t="shared" si="88"/>
        <v>113.12</v>
      </c>
      <c r="J158" s="44">
        <f t="shared" si="88"/>
        <v>113.12</v>
      </c>
      <c r="K158" s="44">
        <f t="shared" si="88"/>
        <v>113.12</v>
      </c>
      <c r="L158" s="44">
        <f t="shared" si="88"/>
        <v>113.12</v>
      </c>
      <c r="M158" s="44">
        <f t="shared" si="88"/>
        <v>113.12</v>
      </c>
      <c r="N158" s="44">
        <f t="shared" si="88"/>
        <v>113.12</v>
      </c>
      <c r="O158" s="44">
        <f t="shared" si="88"/>
        <v>113.12</v>
      </c>
      <c r="P158" s="44">
        <f t="shared" si="88"/>
        <v>113.12</v>
      </c>
      <c r="Q158" s="44">
        <f t="shared" si="88"/>
        <v>113.12</v>
      </c>
      <c r="R158" s="44">
        <f t="shared" si="88"/>
        <v>113.12</v>
      </c>
      <c r="S158" s="44">
        <f t="shared" si="88"/>
        <v>113.12</v>
      </c>
      <c r="T158" s="44">
        <f t="shared" si="88"/>
        <v>113.12</v>
      </c>
      <c r="U158" s="44">
        <f t="shared" si="88"/>
        <v>113.12</v>
      </c>
      <c r="V158" s="44">
        <f t="shared" si="88"/>
        <v>113.12</v>
      </c>
      <c r="W158" s="44">
        <f t="shared" si="88"/>
        <v>113.12</v>
      </c>
      <c r="X158" s="44">
        <f t="shared" si="88"/>
        <v>113.12</v>
      </c>
      <c r="Y158" s="44">
        <f t="shared" si="88"/>
        <v>113.12</v>
      </c>
      <c r="Z158" s="44">
        <f t="shared" si="88"/>
        <v>113.12</v>
      </c>
      <c r="AA158" s="44">
        <f t="shared" si="88"/>
        <v>113.12</v>
      </c>
    </row>
    <row r="159" spans="1:27" ht="12.75" hidden="1" customHeight="1" outlineLevel="1" x14ac:dyDescent="0.3">
      <c r="A159" s="99" t="s">
        <v>2432</v>
      </c>
      <c r="B159" s="63" t="s">
        <v>83</v>
      </c>
      <c r="C159" s="43" t="s">
        <v>79</v>
      </c>
      <c r="D159" s="44">
        <v>4.8</v>
      </c>
      <c r="E159" s="44">
        <v>4.8</v>
      </c>
      <c r="F159" s="44">
        <v>4.8</v>
      </c>
      <c r="G159" s="44">
        <v>4.8</v>
      </c>
      <c r="H159" s="44">
        <v>4.8</v>
      </c>
      <c r="I159" s="44">
        <v>4.8</v>
      </c>
      <c r="J159" s="44">
        <v>4.8</v>
      </c>
      <c r="K159" s="44">
        <v>4.8</v>
      </c>
      <c r="L159" s="44">
        <v>4.8</v>
      </c>
      <c r="M159" s="44">
        <v>4.8</v>
      </c>
      <c r="N159" s="44">
        <v>4.8</v>
      </c>
      <c r="O159" s="44">
        <v>4.8</v>
      </c>
      <c r="P159" s="44">
        <v>4.8</v>
      </c>
      <c r="Q159" s="44">
        <v>4.8</v>
      </c>
      <c r="R159" s="44">
        <v>4.8</v>
      </c>
      <c r="S159" s="44">
        <v>4.8</v>
      </c>
      <c r="T159" s="44">
        <v>4.8</v>
      </c>
      <c r="U159" s="44">
        <v>4.8</v>
      </c>
      <c r="V159" s="44">
        <v>4.8</v>
      </c>
      <c r="W159" s="44">
        <v>4.8</v>
      </c>
      <c r="X159" s="44">
        <v>4.8</v>
      </c>
      <c r="Y159" s="44">
        <v>4.8</v>
      </c>
      <c r="Z159" s="44">
        <v>4.8</v>
      </c>
      <c r="AA159" s="44">
        <v>4.8</v>
      </c>
    </row>
    <row r="160" spans="1:27" ht="12.75" hidden="1" customHeight="1" outlineLevel="1" x14ac:dyDescent="0.3">
      <c r="A160" s="99" t="s">
        <v>2433</v>
      </c>
      <c r="B160" s="63" t="s">
        <v>81</v>
      </c>
      <c r="C160" s="43" t="s">
        <v>79</v>
      </c>
      <c r="D160" s="44">
        <f>$D$11</f>
        <v>88.27</v>
      </c>
      <c r="E160" s="44">
        <f t="shared" ref="E160:AA160" si="89">$D$11</f>
        <v>88.27</v>
      </c>
      <c r="F160" s="44">
        <f t="shared" si="89"/>
        <v>88.27</v>
      </c>
      <c r="G160" s="44">
        <f t="shared" si="89"/>
        <v>88.27</v>
      </c>
      <c r="H160" s="44">
        <f t="shared" si="89"/>
        <v>88.27</v>
      </c>
      <c r="I160" s="44">
        <f t="shared" si="89"/>
        <v>88.27</v>
      </c>
      <c r="J160" s="44">
        <f t="shared" si="89"/>
        <v>88.27</v>
      </c>
      <c r="K160" s="44">
        <f t="shared" si="89"/>
        <v>88.27</v>
      </c>
      <c r="L160" s="44">
        <f t="shared" si="89"/>
        <v>88.27</v>
      </c>
      <c r="M160" s="44">
        <f t="shared" si="89"/>
        <v>88.27</v>
      </c>
      <c r="N160" s="44">
        <f t="shared" si="89"/>
        <v>88.27</v>
      </c>
      <c r="O160" s="44">
        <f t="shared" si="89"/>
        <v>88.27</v>
      </c>
      <c r="P160" s="44">
        <f t="shared" si="89"/>
        <v>88.27</v>
      </c>
      <c r="Q160" s="44">
        <f t="shared" si="89"/>
        <v>88.27</v>
      </c>
      <c r="R160" s="44">
        <f t="shared" si="89"/>
        <v>88.27</v>
      </c>
      <c r="S160" s="44">
        <f t="shared" si="89"/>
        <v>88.27</v>
      </c>
      <c r="T160" s="44">
        <f t="shared" si="89"/>
        <v>88.27</v>
      </c>
      <c r="U160" s="44">
        <f t="shared" si="89"/>
        <v>88.27</v>
      </c>
      <c r="V160" s="44">
        <f t="shared" si="89"/>
        <v>88.27</v>
      </c>
      <c r="W160" s="44">
        <f t="shared" si="89"/>
        <v>88.27</v>
      </c>
      <c r="X160" s="44">
        <f t="shared" si="89"/>
        <v>88.27</v>
      </c>
      <c r="Y160" s="44">
        <f t="shared" si="89"/>
        <v>88.27</v>
      </c>
      <c r="Z160" s="44">
        <f t="shared" si="89"/>
        <v>88.27</v>
      </c>
      <c r="AA160" s="44">
        <f t="shared" si="89"/>
        <v>88.27</v>
      </c>
    </row>
    <row r="161" spans="1:27" ht="13.8" collapsed="1" x14ac:dyDescent="0.3">
      <c r="A161" s="98" t="s">
        <v>2434</v>
      </c>
      <c r="B161" s="28" t="str">
        <f>"02"&amp;"."&amp;$B$753&amp;"."&amp;$B$754</f>
        <v>02.02.2024</v>
      </c>
      <c r="C161" s="90" t="s">
        <v>76</v>
      </c>
      <c r="D161" s="91">
        <f>ROUND(((D162+D163+D165+D164)/1000),5)</f>
        <v>1.50675</v>
      </c>
      <c r="E161" s="91">
        <f>ROUND(((E162+E163+E165+E164)/1000),5)</f>
        <v>1.4308399999999999</v>
      </c>
      <c r="F161" s="91">
        <f>ROUND(((F162+F163+F165+F164)/1000),5)</f>
        <v>1.3920699999999999</v>
      </c>
      <c r="G161" s="91">
        <f t="shared" ref="G161:AA161" si="90">ROUND(((G162+G163+G165+G164)/1000),5)</f>
        <v>1.3904300000000001</v>
      </c>
      <c r="H161" s="91">
        <f t="shared" si="90"/>
        <v>1.4243399999999999</v>
      </c>
      <c r="I161" s="91">
        <f t="shared" si="90"/>
        <v>1.5309999999999999</v>
      </c>
      <c r="J161" s="91">
        <f t="shared" si="90"/>
        <v>1.6895</v>
      </c>
      <c r="K161" s="91">
        <f t="shared" si="90"/>
        <v>1.9920500000000001</v>
      </c>
      <c r="L161" s="91">
        <f t="shared" si="90"/>
        <v>2.1466799999999999</v>
      </c>
      <c r="M161" s="91">
        <f t="shared" si="90"/>
        <v>2.1813099999999999</v>
      </c>
      <c r="N161" s="91">
        <f t="shared" si="90"/>
        <v>2.2243599999999999</v>
      </c>
      <c r="O161" s="91">
        <f t="shared" si="90"/>
        <v>2.2293699999999999</v>
      </c>
      <c r="P161" s="91">
        <f t="shared" si="90"/>
        <v>2.21217</v>
      </c>
      <c r="Q161" s="91">
        <f t="shared" si="90"/>
        <v>2.21984</v>
      </c>
      <c r="R161" s="91">
        <f t="shared" si="90"/>
        <v>2.2084999999999999</v>
      </c>
      <c r="S161" s="91">
        <f t="shared" si="90"/>
        <v>2.14499</v>
      </c>
      <c r="T161" s="91">
        <f t="shared" si="90"/>
        <v>2.1128</v>
      </c>
      <c r="U161" s="91">
        <f t="shared" si="90"/>
        <v>2.1453899999999999</v>
      </c>
      <c r="V161" s="91">
        <f t="shared" si="90"/>
        <v>2.15557</v>
      </c>
      <c r="W161" s="91">
        <f t="shared" si="90"/>
        <v>2.1842999999999999</v>
      </c>
      <c r="X161" s="91">
        <f t="shared" si="90"/>
        <v>2.0558800000000002</v>
      </c>
      <c r="Y161" s="91">
        <f t="shared" si="90"/>
        <v>1.9423600000000001</v>
      </c>
      <c r="Z161" s="91">
        <f t="shared" si="90"/>
        <v>1.7652300000000001</v>
      </c>
      <c r="AA161" s="91">
        <f t="shared" si="90"/>
        <v>1.6754599999999999</v>
      </c>
    </row>
    <row r="162" spans="1:27" ht="12.75" hidden="1" customHeight="1" outlineLevel="1" x14ac:dyDescent="0.3">
      <c r="A162" s="99" t="s">
        <v>2435</v>
      </c>
      <c r="B162" s="63" t="s">
        <v>238</v>
      </c>
      <c r="C162" s="43" t="s">
        <v>79</v>
      </c>
      <c r="D162" s="44">
        <v>1300.56</v>
      </c>
      <c r="E162" s="44">
        <v>1224.6500000000001</v>
      </c>
      <c r="F162" s="44">
        <v>1185.8800000000001</v>
      </c>
      <c r="G162" s="44">
        <v>1184.24</v>
      </c>
      <c r="H162" s="44">
        <v>1218.1500000000001</v>
      </c>
      <c r="I162" s="44">
        <v>1324.81</v>
      </c>
      <c r="J162" s="44">
        <v>1483.31</v>
      </c>
      <c r="K162" s="44">
        <v>1785.86</v>
      </c>
      <c r="L162" s="44">
        <v>1940.49</v>
      </c>
      <c r="M162" s="44">
        <v>1975.12</v>
      </c>
      <c r="N162" s="44">
        <v>2018.17</v>
      </c>
      <c r="O162" s="44">
        <v>2023.18</v>
      </c>
      <c r="P162" s="44">
        <v>2005.98</v>
      </c>
      <c r="Q162" s="44">
        <v>2013.65</v>
      </c>
      <c r="R162" s="44">
        <v>2002.31</v>
      </c>
      <c r="S162" s="44">
        <v>1938.8</v>
      </c>
      <c r="T162" s="44">
        <v>1906.61</v>
      </c>
      <c r="U162" s="44">
        <v>1939.2</v>
      </c>
      <c r="V162" s="44">
        <v>1949.38</v>
      </c>
      <c r="W162" s="44">
        <v>1978.11</v>
      </c>
      <c r="X162" s="44">
        <v>1849.69</v>
      </c>
      <c r="Y162" s="44">
        <v>1736.17</v>
      </c>
      <c r="Z162" s="44">
        <v>1559.04</v>
      </c>
      <c r="AA162" s="44">
        <v>1469.27</v>
      </c>
    </row>
    <row r="163" spans="1:27" ht="12.75" hidden="1" customHeight="1" outlineLevel="1" x14ac:dyDescent="0.3">
      <c r="A163" s="99" t="s">
        <v>2436</v>
      </c>
      <c r="B163" s="63" t="s">
        <v>90</v>
      </c>
      <c r="C163" s="43" t="s">
        <v>79</v>
      </c>
      <c r="D163" s="44">
        <f>$D$158</f>
        <v>113.12</v>
      </c>
      <c r="E163" s="44">
        <f>$D$158</f>
        <v>113.12</v>
      </c>
      <c r="F163" s="44">
        <f t="shared" ref="F163:AA163" si="91">$D$158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hidden="1" customHeight="1" outlineLevel="1" x14ac:dyDescent="0.3">
      <c r="A164" s="99" t="s">
        <v>2437</v>
      </c>
      <c r="B164" s="63" t="s">
        <v>83</v>
      </c>
      <c r="C164" s="43" t="s">
        <v>79</v>
      </c>
      <c r="D164" s="44">
        <v>4.8</v>
      </c>
      <c r="E164" s="44">
        <v>4.8</v>
      </c>
      <c r="F164" s="44">
        <v>4.8</v>
      </c>
      <c r="G164" s="44">
        <v>4.8</v>
      </c>
      <c r="H164" s="44">
        <v>4.8</v>
      </c>
      <c r="I164" s="44">
        <v>4.8</v>
      </c>
      <c r="J164" s="44">
        <v>4.8</v>
      </c>
      <c r="K164" s="44">
        <v>4.8</v>
      </c>
      <c r="L164" s="44">
        <v>4.8</v>
      </c>
      <c r="M164" s="44">
        <v>4.8</v>
      </c>
      <c r="N164" s="44">
        <v>4.8</v>
      </c>
      <c r="O164" s="44">
        <v>4.8</v>
      </c>
      <c r="P164" s="44">
        <v>4.8</v>
      </c>
      <c r="Q164" s="44">
        <v>4.8</v>
      </c>
      <c r="R164" s="44">
        <v>4.8</v>
      </c>
      <c r="S164" s="44">
        <v>4.8</v>
      </c>
      <c r="T164" s="44">
        <v>4.8</v>
      </c>
      <c r="U164" s="44">
        <v>4.8</v>
      </c>
      <c r="V164" s="44">
        <v>4.8</v>
      </c>
      <c r="W164" s="44">
        <v>4.8</v>
      </c>
      <c r="X164" s="44">
        <v>4.8</v>
      </c>
      <c r="Y164" s="44">
        <v>4.8</v>
      </c>
      <c r="Z164" s="44">
        <v>4.8</v>
      </c>
      <c r="AA164" s="44">
        <v>4.8</v>
      </c>
    </row>
    <row r="165" spans="1:27" ht="12.75" hidden="1" customHeight="1" outlineLevel="1" x14ac:dyDescent="0.3">
      <c r="A165" s="99" t="s">
        <v>2438</v>
      </c>
      <c r="B165" s="63" t="s">
        <v>81</v>
      </c>
      <c r="C165" s="43" t="s">
        <v>79</v>
      </c>
      <c r="D165" s="44">
        <f>$D$11</f>
        <v>88.27</v>
      </c>
      <c r="E165" s="44">
        <f t="shared" ref="E165:AA165" si="92">$D$11</f>
        <v>88.27</v>
      </c>
      <c r="F165" s="44">
        <f t="shared" si="92"/>
        <v>88.27</v>
      </c>
      <c r="G165" s="44">
        <f t="shared" si="92"/>
        <v>88.27</v>
      </c>
      <c r="H165" s="44">
        <f t="shared" si="92"/>
        <v>88.27</v>
      </c>
      <c r="I165" s="44">
        <f t="shared" si="92"/>
        <v>88.27</v>
      </c>
      <c r="J165" s="44">
        <f t="shared" si="92"/>
        <v>88.27</v>
      </c>
      <c r="K165" s="44">
        <f t="shared" si="92"/>
        <v>88.27</v>
      </c>
      <c r="L165" s="44">
        <f t="shared" si="92"/>
        <v>88.27</v>
      </c>
      <c r="M165" s="44">
        <f t="shared" si="92"/>
        <v>88.27</v>
      </c>
      <c r="N165" s="44">
        <f t="shared" si="92"/>
        <v>88.27</v>
      </c>
      <c r="O165" s="44">
        <f t="shared" si="92"/>
        <v>88.27</v>
      </c>
      <c r="P165" s="44">
        <f t="shared" si="92"/>
        <v>88.27</v>
      </c>
      <c r="Q165" s="44">
        <f t="shared" si="92"/>
        <v>88.27</v>
      </c>
      <c r="R165" s="44">
        <f t="shared" si="92"/>
        <v>88.27</v>
      </c>
      <c r="S165" s="44">
        <f t="shared" si="92"/>
        <v>88.27</v>
      </c>
      <c r="T165" s="44">
        <f t="shared" si="92"/>
        <v>88.27</v>
      </c>
      <c r="U165" s="44">
        <f t="shared" si="92"/>
        <v>88.27</v>
      </c>
      <c r="V165" s="44">
        <f t="shared" si="92"/>
        <v>88.27</v>
      </c>
      <c r="W165" s="44">
        <f t="shared" si="92"/>
        <v>88.27</v>
      </c>
      <c r="X165" s="44">
        <f t="shared" si="92"/>
        <v>88.27</v>
      </c>
      <c r="Y165" s="44">
        <f t="shared" si="92"/>
        <v>88.27</v>
      </c>
      <c r="Z165" s="44">
        <f t="shared" si="92"/>
        <v>88.27</v>
      </c>
      <c r="AA165" s="44">
        <f t="shared" si="92"/>
        <v>88.27</v>
      </c>
    </row>
    <row r="166" spans="1:27" ht="12.75" customHeight="1" collapsed="1" x14ac:dyDescent="0.3">
      <c r="A166" s="98" t="s">
        <v>2439</v>
      </c>
      <c r="B166" s="28" t="str">
        <f>"03"&amp;"."&amp;$B$753&amp;"."&amp;$B$754</f>
        <v>03.02.2024</v>
      </c>
      <c r="C166" s="90" t="s">
        <v>76</v>
      </c>
      <c r="D166" s="91">
        <f>ROUND(((D167+D168+D170+D169)/1000),5)</f>
        <v>1.67892</v>
      </c>
      <c r="E166" s="91">
        <f>ROUND(((E167+E168+E170+E169)/1000),5)</f>
        <v>1.5585199999999999</v>
      </c>
      <c r="F166" s="91">
        <f>ROUND(((F167+F168+F170+F169)/1000),5)</f>
        <v>1.4721599999999999</v>
      </c>
      <c r="G166" s="91">
        <f t="shared" ref="G166:AA166" si="93">ROUND(((G167+G168+G170+G169)/1000),5)</f>
        <v>1.4588099999999999</v>
      </c>
      <c r="H166" s="91">
        <f t="shared" si="93"/>
        <v>1.47864</v>
      </c>
      <c r="I166" s="91">
        <f t="shared" si="93"/>
        <v>1.51688</v>
      </c>
      <c r="J166" s="91">
        <f t="shared" si="93"/>
        <v>1.6218999999999999</v>
      </c>
      <c r="K166" s="91">
        <f t="shared" si="93"/>
        <v>1.6964999999999999</v>
      </c>
      <c r="L166" s="91">
        <f t="shared" si="93"/>
        <v>1.95407</v>
      </c>
      <c r="M166" s="91">
        <f t="shared" si="93"/>
        <v>2.0703200000000002</v>
      </c>
      <c r="N166" s="91">
        <f t="shared" si="93"/>
        <v>2.1301800000000002</v>
      </c>
      <c r="O166" s="91">
        <f t="shared" si="93"/>
        <v>2.1440600000000001</v>
      </c>
      <c r="P166" s="91">
        <f t="shared" si="93"/>
        <v>2.1379600000000001</v>
      </c>
      <c r="Q166" s="91">
        <f t="shared" si="93"/>
        <v>2.1398999999999999</v>
      </c>
      <c r="R166" s="91">
        <f t="shared" si="93"/>
        <v>2.0965699999999998</v>
      </c>
      <c r="S166" s="91">
        <f t="shared" si="93"/>
        <v>2.0876000000000001</v>
      </c>
      <c r="T166" s="91">
        <f t="shared" si="93"/>
        <v>2.1026400000000001</v>
      </c>
      <c r="U166" s="91">
        <f t="shared" si="93"/>
        <v>2.1439499999999998</v>
      </c>
      <c r="V166" s="91">
        <f t="shared" si="93"/>
        <v>2.1389999999999998</v>
      </c>
      <c r="W166" s="91">
        <f t="shared" si="93"/>
        <v>2.1184699999999999</v>
      </c>
      <c r="X166" s="91">
        <f t="shared" si="93"/>
        <v>2.0655399999999999</v>
      </c>
      <c r="Y166" s="91">
        <f t="shared" si="93"/>
        <v>1.9689399999999999</v>
      </c>
      <c r="Z166" s="91">
        <f t="shared" si="93"/>
        <v>1.76126</v>
      </c>
      <c r="AA166" s="91">
        <f t="shared" si="93"/>
        <v>1.66795</v>
      </c>
    </row>
    <row r="167" spans="1:27" ht="12.75" hidden="1" customHeight="1" outlineLevel="1" x14ac:dyDescent="0.3">
      <c r="A167" s="99" t="s">
        <v>2440</v>
      </c>
      <c r="B167" s="63" t="s">
        <v>238</v>
      </c>
      <c r="C167" s="43" t="s">
        <v>79</v>
      </c>
      <c r="D167" s="44">
        <v>1472.73</v>
      </c>
      <c r="E167" s="44">
        <v>1352.33</v>
      </c>
      <c r="F167" s="44">
        <v>1265.97</v>
      </c>
      <c r="G167" s="44">
        <v>1252.6199999999999</v>
      </c>
      <c r="H167" s="44">
        <v>1272.45</v>
      </c>
      <c r="I167" s="44">
        <v>1310.69</v>
      </c>
      <c r="J167" s="44">
        <v>1415.71</v>
      </c>
      <c r="K167" s="44">
        <v>1490.31</v>
      </c>
      <c r="L167" s="44">
        <v>1747.88</v>
      </c>
      <c r="M167" s="44">
        <v>1864.13</v>
      </c>
      <c r="N167" s="44">
        <v>1923.99</v>
      </c>
      <c r="O167" s="44">
        <v>1937.87</v>
      </c>
      <c r="P167" s="44">
        <v>1931.77</v>
      </c>
      <c r="Q167" s="44">
        <v>1933.71</v>
      </c>
      <c r="R167" s="44">
        <v>1890.38</v>
      </c>
      <c r="S167" s="44">
        <v>1881.41</v>
      </c>
      <c r="T167" s="44">
        <v>1896.45</v>
      </c>
      <c r="U167" s="44">
        <v>1937.76</v>
      </c>
      <c r="V167" s="44">
        <v>1932.81</v>
      </c>
      <c r="W167" s="44">
        <v>1912.28</v>
      </c>
      <c r="X167" s="44">
        <v>1859.35</v>
      </c>
      <c r="Y167" s="44">
        <v>1762.75</v>
      </c>
      <c r="Z167" s="44">
        <v>1555.07</v>
      </c>
      <c r="AA167" s="44">
        <v>1461.76</v>
      </c>
    </row>
    <row r="168" spans="1:27" ht="12.75" hidden="1" customHeight="1" outlineLevel="1" x14ac:dyDescent="0.3">
      <c r="A168" s="99" t="s">
        <v>2441</v>
      </c>
      <c r="B168" s="63" t="s">
        <v>90</v>
      </c>
      <c r="C168" s="43" t="s">
        <v>79</v>
      </c>
      <c r="D168" s="44">
        <f>$D$158</f>
        <v>113.12</v>
      </c>
      <c r="E168" s="44">
        <f>$D$158</f>
        <v>113.12</v>
      </c>
      <c r="F168" s="44">
        <f t="shared" ref="F168:AA168" si="94">$D$158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3">
      <c r="A169" s="99" t="s">
        <v>2442</v>
      </c>
      <c r="B169" s="63" t="s">
        <v>83</v>
      </c>
      <c r="C169" s="43" t="s">
        <v>79</v>
      </c>
      <c r="D169" s="44">
        <v>4.8</v>
      </c>
      <c r="E169" s="44">
        <v>4.8</v>
      </c>
      <c r="F169" s="44">
        <v>4.8</v>
      </c>
      <c r="G169" s="44">
        <v>4.8</v>
      </c>
      <c r="H169" s="44">
        <v>4.8</v>
      </c>
      <c r="I169" s="44">
        <v>4.8</v>
      </c>
      <c r="J169" s="44">
        <v>4.8</v>
      </c>
      <c r="K169" s="44">
        <v>4.8</v>
      </c>
      <c r="L169" s="44">
        <v>4.8</v>
      </c>
      <c r="M169" s="44">
        <v>4.8</v>
      </c>
      <c r="N169" s="44">
        <v>4.8</v>
      </c>
      <c r="O169" s="44">
        <v>4.8</v>
      </c>
      <c r="P169" s="44">
        <v>4.8</v>
      </c>
      <c r="Q169" s="44">
        <v>4.8</v>
      </c>
      <c r="R169" s="44">
        <v>4.8</v>
      </c>
      <c r="S169" s="44">
        <v>4.8</v>
      </c>
      <c r="T169" s="44">
        <v>4.8</v>
      </c>
      <c r="U169" s="44">
        <v>4.8</v>
      </c>
      <c r="V169" s="44">
        <v>4.8</v>
      </c>
      <c r="W169" s="44">
        <v>4.8</v>
      </c>
      <c r="X169" s="44">
        <v>4.8</v>
      </c>
      <c r="Y169" s="44">
        <v>4.8</v>
      </c>
      <c r="Z169" s="44">
        <v>4.8</v>
      </c>
      <c r="AA169" s="44">
        <v>4.8</v>
      </c>
    </row>
    <row r="170" spans="1:27" ht="12.75" hidden="1" customHeight="1" outlineLevel="1" x14ac:dyDescent="0.3">
      <c r="A170" s="99" t="s">
        <v>2443</v>
      </c>
      <c r="B170" s="63" t="s">
        <v>81</v>
      </c>
      <c r="C170" s="43" t="s">
        <v>79</v>
      </c>
      <c r="D170" s="44">
        <f>$D$11</f>
        <v>88.27</v>
      </c>
      <c r="E170" s="44">
        <f t="shared" ref="E170:AA170" si="95">$D$11</f>
        <v>88.27</v>
      </c>
      <c r="F170" s="44">
        <f t="shared" si="95"/>
        <v>88.27</v>
      </c>
      <c r="G170" s="44">
        <f t="shared" si="95"/>
        <v>88.27</v>
      </c>
      <c r="H170" s="44">
        <f t="shared" si="95"/>
        <v>88.27</v>
      </c>
      <c r="I170" s="44">
        <f t="shared" si="95"/>
        <v>88.27</v>
      </c>
      <c r="J170" s="44">
        <f t="shared" si="95"/>
        <v>88.27</v>
      </c>
      <c r="K170" s="44">
        <f t="shared" si="95"/>
        <v>88.27</v>
      </c>
      <c r="L170" s="44">
        <f t="shared" si="95"/>
        <v>88.27</v>
      </c>
      <c r="M170" s="44">
        <f t="shared" si="95"/>
        <v>88.27</v>
      </c>
      <c r="N170" s="44">
        <f t="shared" si="95"/>
        <v>88.27</v>
      </c>
      <c r="O170" s="44">
        <f t="shared" si="95"/>
        <v>88.27</v>
      </c>
      <c r="P170" s="44">
        <f t="shared" si="95"/>
        <v>88.27</v>
      </c>
      <c r="Q170" s="44">
        <f t="shared" si="95"/>
        <v>88.27</v>
      </c>
      <c r="R170" s="44">
        <f t="shared" si="95"/>
        <v>88.27</v>
      </c>
      <c r="S170" s="44">
        <f t="shared" si="95"/>
        <v>88.27</v>
      </c>
      <c r="T170" s="44">
        <f t="shared" si="95"/>
        <v>88.27</v>
      </c>
      <c r="U170" s="44">
        <f t="shared" si="95"/>
        <v>88.27</v>
      </c>
      <c r="V170" s="44">
        <f t="shared" si="95"/>
        <v>88.27</v>
      </c>
      <c r="W170" s="44">
        <f t="shared" si="95"/>
        <v>88.27</v>
      </c>
      <c r="X170" s="44">
        <f t="shared" si="95"/>
        <v>88.27</v>
      </c>
      <c r="Y170" s="44">
        <f t="shared" si="95"/>
        <v>88.27</v>
      </c>
      <c r="Z170" s="44">
        <f t="shared" si="95"/>
        <v>88.27</v>
      </c>
      <c r="AA170" s="44">
        <f t="shared" si="95"/>
        <v>88.27</v>
      </c>
    </row>
    <row r="171" spans="1:27" ht="12.75" customHeight="1" collapsed="1" x14ac:dyDescent="0.3">
      <c r="A171" s="98" t="s">
        <v>2444</v>
      </c>
      <c r="B171" s="28" t="str">
        <f>"04"&amp;"."&amp;$B$753&amp;"."&amp;$B$754</f>
        <v>04.02.2024</v>
      </c>
      <c r="C171" s="90" t="s">
        <v>76</v>
      </c>
      <c r="D171" s="91">
        <f>ROUND(((D172+D173+D175+D174)/1000),5)</f>
        <v>1.6047800000000001</v>
      </c>
      <c r="E171" s="91">
        <f>ROUND(((E172+E173+E175+E174)/1000),5)</f>
        <v>1.4461999999999999</v>
      </c>
      <c r="F171" s="91">
        <f>ROUND(((F172+F173+F175+F174)/1000),5)</f>
        <v>1.39575</v>
      </c>
      <c r="G171" s="91">
        <f t="shared" ref="G171:AA171" si="96">ROUND(((G172+G173+G175+G174)/1000),5)</f>
        <v>1.38744</v>
      </c>
      <c r="H171" s="91">
        <f t="shared" si="96"/>
        <v>1.3926099999999999</v>
      </c>
      <c r="I171" s="91">
        <f t="shared" si="96"/>
        <v>1.4089</v>
      </c>
      <c r="J171" s="91">
        <f t="shared" si="96"/>
        <v>1.4435899999999999</v>
      </c>
      <c r="K171" s="91">
        <f t="shared" si="96"/>
        <v>1.5976900000000001</v>
      </c>
      <c r="L171" s="91">
        <f t="shared" si="96"/>
        <v>1.7126600000000001</v>
      </c>
      <c r="M171" s="91">
        <f t="shared" si="96"/>
        <v>1.9210100000000001</v>
      </c>
      <c r="N171" s="91">
        <f t="shared" si="96"/>
        <v>2.0026600000000001</v>
      </c>
      <c r="O171" s="91">
        <f t="shared" si="96"/>
        <v>2.0302500000000001</v>
      </c>
      <c r="P171" s="91">
        <f t="shared" si="96"/>
        <v>2.03565</v>
      </c>
      <c r="Q171" s="91">
        <f t="shared" si="96"/>
        <v>2.0395400000000001</v>
      </c>
      <c r="R171" s="91">
        <f t="shared" si="96"/>
        <v>2.0015200000000002</v>
      </c>
      <c r="S171" s="91">
        <f t="shared" si="96"/>
        <v>2.0131600000000001</v>
      </c>
      <c r="T171" s="91">
        <f t="shared" si="96"/>
        <v>2.0399600000000002</v>
      </c>
      <c r="U171" s="91">
        <f t="shared" si="96"/>
        <v>2.0925699999999998</v>
      </c>
      <c r="V171" s="91">
        <f t="shared" si="96"/>
        <v>2.0739100000000001</v>
      </c>
      <c r="W171" s="91">
        <f t="shared" si="96"/>
        <v>2.0387300000000002</v>
      </c>
      <c r="X171" s="91">
        <f t="shared" si="96"/>
        <v>2.0314000000000001</v>
      </c>
      <c r="Y171" s="91">
        <f t="shared" si="96"/>
        <v>1.9337500000000001</v>
      </c>
      <c r="Z171" s="91">
        <f t="shared" si="96"/>
        <v>1.69651</v>
      </c>
      <c r="AA171" s="91">
        <f t="shared" si="96"/>
        <v>1.6484399999999999</v>
      </c>
    </row>
    <row r="172" spans="1:27" ht="12.75" hidden="1" customHeight="1" outlineLevel="1" x14ac:dyDescent="0.3">
      <c r="A172" s="99" t="s">
        <v>2445</v>
      </c>
      <c r="B172" s="63" t="s">
        <v>238</v>
      </c>
      <c r="C172" s="43" t="s">
        <v>79</v>
      </c>
      <c r="D172" s="44">
        <v>1398.59</v>
      </c>
      <c r="E172" s="44">
        <v>1240.01</v>
      </c>
      <c r="F172" s="44">
        <v>1189.56</v>
      </c>
      <c r="G172" s="44">
        <v>1181.25</v>
      </c>
      <c r="H172" s="44">
        <v>1186.42</v>
      </c>
      <c r="I172" s="44">
        <v>1202.71</v>
      </c>
      <c r="J172" s="44">
        <v>1237.4000000000001</v>
      </c>
      <c r="K172" s="44">
        <v>1391.5</v>
      </c>
      <c r="L172" s="44">
        <v>1506.47</v>
      </c>
      <c r="M172" s="44">
        <v>1714.82</v>
      </c>
      <c r="N172" s="44">
        <v>1796.47</v>
      </c>
      <c r="O172" s="44">
        <v>1824.06</v>
      </c>
      <c r="P172" s="44">
        <v>1829.46</v>
      </c>
      <c r="Q172" s="44">
        <v>1833.35</v>
      </c>
      <c r="R172" s="44">
        <v>1795.33</v>
      </c>
      <c r="S172" s="44">
        <v>1806.97</v>
      </c>
      <c r="T172" s="44">
        <v>1833.77</v>
      </c>
      <c r="U172" s="44">
        <v>1886.38</v>
      </c>
      <c r="V172" s="44">
        <v>1867.72</v>
      </c>
      <c r="W172" s="44">
        <v>1832.54</v>
      </c>
      <c r="X172" s="44">
        <v>1825.21</v>
      </c>
      <c r="Y172" s="44">
        <v>1727.56</v>
      </c>
      <c r="Z172" s="44">
        <v>1490.32</v>
      </c>
      <c r="AA172" s="44">
        <v>1442.25</v>
      </c>
    </row>
    <row r="173" spans="1:27" ht="12.75" hidden="1" customHeight="1" outlineLevel="1" x14ac:dyDescent="0.3">
      <c r="A173" s="99" t="s">
        <v>2446</v>
      </c>
      <c r="B173" s="63" t="s">
        <v>90</v>
      </c>
      <c r="C173" s="43" t="s">
        <v>79</v>
      </c>
      <c r="D173" s="44">
        <f>$D$158</f>
        <v>113.12</v>
      </c>
      <c r="E173" s="44">
        <f>$D$158</f>
        <v>113.12</v>
      </c>
      <c r="F173" s="44">
        <f t="shared" ref="F173:AA173" si="97">$D$158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3">
      <c r="A174" s="99" t="s">
        <v>2447</v>
      </c>
      <c r="B174" s="63" t="s">
        <v>83</v>
      </c>
      <c r="C174" s="43" t="s">
        <v>79</v>
      </c>
      <c r="D174" s="44">
        <v>4.8</v>
      </c>
      <c r="E174" s="44">
        <v>4.8</v>
      </c>
      <c r="F174" s="44">
        <v>4.8</v>
      </c>
      <c r="G174" s="44">
        <v>4.8</v>
      </c>
      <c r="H174" s="44">
        <v>4.8</v>
      </c>
      <c r="I174" s="44">
        <v>4.8</v>
      </c>
      <c r="J174" s="44">
        <v>4.8</v>
      </c>
      <c r="K174" s="44">
        <v>4.8</v>
      </c>
      <c r="L174" s="44">
        <v>4.8</v>
      </c>
      <c r="M174" s="44">
        <v>4.8</v>
      </c>
      <c r="N174" s="44">
        <v>4.8</v>
      </c>
      <c r="O174" s="44">
        <v>4.8</v>
      </c>
      <c r="P174" s="44">
        <v>4.8</v>
      </c>
      <c r="Q174" s="44">
        <v>4.8</v>
      </c>
      <c r="R174" s="44">
        <v>4.8</v>
      </c>
      <c r="S174" s="44">
        <v>4.8</v>
      </c>
      <c r="T174" s="44">
        <v>4.8</v>
      </c>
      <c r="U174" s="44">
        <v>4.8</v>
      </c>
      <c r="V174" s="44">
        <v>4.8</v>
      </c>
      <c r="W174" s="44">
        <v>4.8</v>
      </c>
      <c r="X174" s="44">
        <v>4.8</v>
      </c>
      <c r="Y174" s="44">
        <v>4.8</v>
      </c>
      <c r="Z174" s="44">
        <v>4.8</v>
      </c>
      <c r="AA174" s="44">
        <v>4.8</v>
      </c>
    </row>
    <row r="175" spans="1:27" ht="12.75" hidden="1" customHeight="1" outlineLevel="1" x14ac:dyDescent="0.3">
      <c r="A175" s="99" t="s">
        <v>2448</v>
      </c>
      <c r="B175" s="63" t="s">
        <v>81</v>
      </c>
      <c r="C175" s="43" t="s">
        <v>79</v>
      </c>
      <c r="D175" s="44">
        <f>$D$11</f>
        <v>88.27</v>
      </c>
      <c r="E175" s="44">
        <f t="shared" ref="E175:AA175" si="98">$D$11</f>
        <v>88.27</v>
      </c>
      <c r="F175" s="44">
        <f t="shared" si="98"/>
        <v>88.27</v>
      </c>
      <c r="G175" s="44">
        <f t="shared" si="98"/>
        <v>88.27</v>
      </c>
      <c r="H175" s="44">
        <f t="shared" si="98"/>
        <v>88.27</v>
      </c>
      <c r="I175" s="44">
        <f t="shared" si="98"/>
        <v>88.27</v>
      </c>
      <c r="J175" s="44">
        <f t="shared" si="98"/>
        <v>88.27</v>
      </c>
      <c r="K175" s="44">
        <f t="shared" si="98"/>
        <v>88.27</v>
      </c>
      <c r="L175" s="44">
        <f t="shared" si="98"/>
        <v>88.27</v>
      </c>
      <c r="M175" s="44">
        <f t="shared" si="98"/>
        <v>88.27</v>
      </c>
      <c r="N175" s="44">
        <f t="shared" si="98"/>
        <v>88.27</v>
      </c>
      <c r="O175" s="44">
        <f t="shared" si="98"/>
        <v>88.27</v>
      </c>
      <c r="P175" s="44">
        <f t="shared" si="98"/>
        <v>88.27</v>
      </c>
      <c r="Q175" s="44">
        <f t="shared" si="98"/>
        <v>88.27</v>
      </c>
      <c r="R175" s="44">
        <f t="shared" si="98"/>
        <v>88.27</v>
      </c>
      <c r="S175" s="44">
        <f t="shared" si="98"/>
        <v>88.27</v>
      </c>
      <c r="T175" s="44">
        <f t="shared" si="98"/>
        <v>88.27</v>
      </c>
      <c r="U175" s="44">
        <f t="shared" si="98"/>
        <v>88.27</v>
      </c>
      <c r="V175" s="44">
        <f t="shared" si="98"/>
        <v>88.27</v>
      </c>
      <c r="W175" s="44">
        <f t="shared" si="98"/>
        <v>88.27</v>
      </c>
      <c r="X175" s="44">
        <f t="shared" si="98"/>
        <v>88.27</v>
      </c>
      <c r="Y175" s="44">
        <f t="shared" si="98"/>
        <v>88.27</v>
      </c>
      <c r="Z175" s="44">
        <f t="shared" si="98"/>
        <v>88.27</v>
      </c>
      <c r="AA175" s="44">
        <f t="shared" si="98"/>
        <v>88.27</v>
      </c>
    </row>
    <row r="176" spans="1:27" ht="12.75" customHeight="1" collapsed="1" x14ac:dyDescent="0.3">
      <c r="A176" s="98" t="s">
        <v>2449</v>
      </c>
      <c r="B176" s="28" t="str">
        <f>"05"&amp;"."&amp;$B$753&amp;"."&amp;$B$754</f>
        <v>05.02.2024</v>
      </c>
      <c r="C176" s="90" t="s">
        <v>76</v>
      </c>
      <c r="D176" s="91">
        <f>ROUND(((D177+D178+D180+D179)/1000),5)</f>
        <v>1.5118</v>
      </c>
      <c r="E176" s="91">
        <f>ROUND(((E177+E178+E180+E179)/1000),5)</f>
        <v>1.4039999999999999</v>
      </c>
      <c r="F176" s="91">
        <f>ROUND(((F177+F178+F180+F179)/1000),5)</f>
        <v>1.38089</v>
      </c>
      <c r="G176" s="91">
        <f t="shared" ref="G176:AA176" si="99">ROUND(((G177+G178+G180+G179)/1000),5)</f>
        <v>1.38829</v>
      </c>
      <c r="H176" s="91">
        <f t="shared" si="99"/>
        <v>1.42639</v>
      </c>
      <c r="I176" s="91">
        <f t="shared" si="99"/>
        <v>1.54071</v>
      </c>
      <c r="J176" s="91">
        <f t="shared" si="99"/>
        <v>1.7113100000000001</v>
      </c>
      <c r="K176" s="91">
        <f t="shared" si="99"/>
        <v>1.9936700000000001</v>
      </c>
      <c r="L176" s="91">
        <f t="shared" si="99"/>
        <v>2.1793499999999999</v>
      </c>
      <c r="M176" s="91">
        <f t="shared" si="99"/>
        <v>2.2369599999999998</v>
      </c>
      <c r="N176" s="91">
        <f t="shared" si="99"/>
        <v>2.2519200000000001</v>
      </c>
      <c r="O176" s="91">
        <f t="shared" si="99"/>
        <v>2.28078</v>
      </c>
      <c r="P176" s="91">
        <f t="shared" si="99"/>
        <v>2.2601100000000001</v>
      </c>
      <c r="Q176" s="91">
        <f t="shared" si="99"/>
        <v>2.2458300000000002</v>
      </c>
      <c r="R176" s="91">
        <f t="shared" si="99"/>
        <v>2.2362000000000002</v>
      </c>
      <c r="S176" s="91">
        <f t="shared" si="99"/>
        <v>2.17835</v>
      </c>
      <c r="T176" s="91">
        <f t="shared" si="99"/>
        <v>2.1448299999999998</v>
      </c>
      <c r="U176" s="91">
        <f t="shared" si="99"/>
        <v>2.19415</v>
      </c>
      <c r="V176" s="91">
        <f t="shared" si="99"/>
        <v>2.2263899999999999</v>
      </c>
      <c r="W176" s="91">
        <f t="shared" si="99"/>
        <v>2.2200700000000002</v>
      </c>
      <c r="X176" s="91">
        <f t="shared" si="99"/>
        <v>2.0413800000000002</v>
      </c>
      <c r="Y176" s="91">
        <f t="shared" si="99"/>
        <v>1.9348700000000001</v>
      </c>
      <c r="Z176" s="91">
        <f t="shared" si="99"/>
        <v>1.6966399999999999</v>
      </c>
      <c r="AA176" s="91">
        <f t="shared" si="99"/>
        <v>1.5574399999999999</v>
      </c>
    </row>
    <row r="177" spans="1:27" ht="12.75" hidden="1" customHeight="1" outlineLevel="1" x14ac:dyDescent="0.3">
      <c r="A177" s="99" t="s">
        <v>2450</v>
      </c>
      <c r="B177" s="63" t="s">
        <v>238</v>
      </c>
      <c r="C177" s="43" t="s">
        <v>79</v>
      </c>
      <c r="D177" s="44">
        <v>1305.6099999999999</v>
      </c>
      <c r="E177" s="44">
        <v>1197.81</v>
      </c>
      <c r="F177" s="44">
        <v>1174.7</v>
      </c>
      <c r="G177" s="44">
        <v>1182.0999999999999</v>
      </c>
      <c r="H177" s="44">
        <v>1220.2</v>
      </c>
      <c r="I177" s="44">
        <v>1334.52</v>
      </c>
      <c r="J177" s="44">
        <v>1505.12</v>
      </c>
      <c r="K177" s="44">
        <v>1787.48</v>
      </c>
      <c r="L177" s="44">
        <v>1973.16</v>
      </c>
      <c r="M177" s="44">
        <v>2030.77</v>
      </c>
      <c r="N177" s="44">
        <v>2045.73</v>
      </c>
      <c r="O177" s="44">
        <v>2074.59</v>
      </c>
      <c r="P177" s="44">
        <v>2053.92</v>
      </c>
      <c r="Q177" s="44">
        <v>2039.64</v>
      </c>
      <c r="R177" s="44">
        <v>2030.01</v>
      </c>
      <c r="S177" s="44">
        <v>1972.16</v>
      </c>
      <c r="T177" s="44">
        <v>1938.64</v>
      </c>
      <c r="U177" s="44">
        <v>1987.96</v>
      </c>
      <c r="V177" s="44">
        <v>2020.2</v>
      </c>
      <c r="W177" s="44">
        <v>2013.88</v>
      </c>
      <c r="X177" s="44">
        <v>1835.19</v>
      </c>
      <c r="Y177" s="44">
        <v>1728.68</v>
      </c>
      <c r="Z177" s="44">
        <v>1490.45</v>
      </c>
      <c r="AA177" s="44">
        <v>1351.25</v>
      </c>
    </row>
    <row r="178" spans="1:27" ht="12.75" hidden="1" customHeight="1" outlineLevel="1" x14ac:dyDescent="0.3">
      <c r="A178" s="99" t="s">
        <v>2451</v>
      </c>
      <c r="B178" s="63" t="s">
        <v>90</v>
      </c>
      <c r="C178" s="43" t="s">
        <v>79</v>
      </c>
      <c r="D178" s="44">
        <f>$D$158</f>
        <v>113.12</v>
      </c>
      <c r="E178" s="44">
        <f>$D$158</f>
        <v>113.12</v>
      </c>
      <c r="F178" s="44">
        <f t="shared" ref="F178:AA178" si="100">$D$158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3">
      <c r="A179" s="99" t="s">
        <v>2452</v>
      </c>
      <c r="B179" s="63" t="s">
        <v>83</v>
      </c>
      <c r="C179" s="43" t="s">
        <v>79</v>
      </c>
      <c r="D179" s="44">
        <v>4.8</v>
      </c>
      <c r="E179" s="44">
        <v>4.8</v>
      </c>
      <c r="F179" s="44">
        <v>4.8</v>
      </c>
      <c r="G179" s="44">
        <v>4.8</v>
      </c>
      <c r="H179" s="44">
        <v>4.8</v>
      </c>
      <c r="I179" s="44">
        <v>4.8</v>
      </c>
      <c r="J179" s="44">
        <v>4.8</v>
      </c>
      <c r="K179" s="44">
        <v>4.8</v>
      </c>
      <c r="L179" s="44">
        <v>4.8</v>
      </c>
      <c r="M179" s="44">
        <v>4.8</v>
      </c>
      <c r="N179" s="44">
        <v>4.8</v>
      </c>
      <c r="O179" s="44">
        <v>4.8</v>
      </c>
      <c r="P179" s="44">
        <v>4.8</v>
      </c>
      <c r="Q179" s="44">
        <v>4.8</v>
      </c>
      <c r="R179" s="44">
        <v>4.8</v>
      </c>
      <c r="S179" s="44">
        <v>4.8</v>
      </c>
      <c r="T179" s="44">
        <v>4.8</v>
      </c>
      <c r="U179" s="44">
        <v>4.8</v>
      </c>
      <c r="V179" s="44">
        <v>4.8</v>
      </c>
      <c r="W179" s="44">
        <v>4.8</v>
      </c>
      <c r="X179" s="44">
        <v>4.8</v>
      </c>
      <c r="Y179" s="44">
        <v>4.8</v>
      </c>
      <c r="Z179" s="44">
        <v>4.8</v>
      </c>
      <c r="AA179" s="44">
        <v>4.8</v>
      </c>
    </row>
    <row r="180" spans="1:27" ht="12.75" hidden="1" customHeight="1" outlineLevel="1" x14ac:dyDescent="0.3">
      <c r="A180" s="99" t="s">
        <v>2453</v>
      </c>
      <c r="B180" s="63" t="s">
        <v>81</v>
      </c>
      <c r="C180" s="43" t="s">
        <v>79</v>
      </c>
      <c r="D180" s="44">
        <f>$D$11</f>
        <v>88.27</v>
      </c>
      <c r="E180" s="44">
        <f t="shared" ref="E180:AA180" si="101">$D$11</f>
        <v>88.27</v>
      </c>
      <c r="F180" s="44">
        <f t="shared" si="101"/>
        <v>88.27</v>
      </c>
      <c r="G180" s="44">
        <f t="shared" si="101"/>
        <v>88.27</v>
      </c>
      <c r="H180" s="44">
        <f t="shared" si="101"/>
        <v>88.27</v>
      </c>
      <c r="I180" s="44">
        <f t="shared" si="101"/>
        <v>88.27</v>
      </c>
      <c r="J180" s="44">
        <f t="shared" si="101"/>
        <v>88.27</v>
      </c>
      <c r="K180" s="44">
        <f t="shared" si="101"/>
        <v>88.27</v>
      </c>
      <c r="L180" s="44">
        <f t="shared" si="101"/>
        <v>88.27</v>
      </c>
      <c r="M180" s="44">
        <f t="shared" si="101"/>
        <v>88.27</v>
      </c>
      <c r="N180" s="44">
        <f t="shared" si="101"/>
        <v>88.27</v>
      </c>
      <c r="O180" s="44">
        <f t="shared" si="101"/>
        <v>88.27</v>
      </c>
      <c r="P180" s="44">
        <f t="shared" si="101"/>
        <v>88.27</v>
      </c>
      <c r="Q180" s="44">
        <f t="shared" si="101"/>
        <v>88.27</v>
      </c>
      <c r="R180" s="44">
        <f t="shared" si="101"/>
        <v>88.27</v>
      </c>
      <c r="S180" s="44">
        <f t="shared" si="101"/>
        <v>88.27</v>
      </c>
      <c r="T180" s="44">
        <f t="shared" si="101"/>
        <v>88.27</v>
      </c>
      <c r="U180" s="44">
        <f t="shared" si="101"/>
        <v>88.27</v>
      </c>
      <c r="V180" s="44">
        <f t="shared" si="101"/>
        <v>88.27</v>
      </c>
      <c r="W180" s="44">
        <f t="shared" si="101"/>
        <v>88.27</v>
      </c>
      <c r="X180" s="44">
        <f t="shared" si="101"/>
        <v>88.27</v>
      </c>
      <c r="Y180" s="44">
        <f t="shared" si="101"/>
        <v>88.27</v>
      </c>
      <c r="Z180" s="44">
        <f t="shared" si="101"/>
        <v>88.27</v>
      </c>
      <c r="AA180" s="44">
        <f t="shared" si="101"/>
        <v>88.27</v>
      </c>
    </row>
    <row r="181" spans="1:27" ht="12.75" customHeight="1" collapsed="1" x14ac:dyDescent="0.3">
      <c r="A181" s="98" t="s">
        <v>2454</v>
      </c>
      <c r="B181" s="28" t="str">
        <f>"06"&amp;"."&amp;$B$753&amp;"."&amp;$B$754</f>
        <v>06.02.2024</v>
      </c>
      <c r="C181" s="90" t="s">
        <v>76</v>
      </c>
      <c r="D181" s="91">
        <f>ROUND(((D182+D183+D185+D184)/1000),5)</f>
        <v>1.4573499999999999</v>
      </c>
      <c r="E181" s="91">
        <f>ROUND(((E182+E183+E185+E184)/1000),5)</f>
        <v>1.39835</v>
      </c>
      <c r="F181" s="91">
        <f>ROUND(((F182+F183+F185+F184)/1000),5)</f>
        <v>1.36903</v>
      </c>
      <c r="G181" s="91">
        <f t="shared" ref="G181:AA181" si="102">ROUND(((G182+G183+G185+G184)/1000),5)</f>
        <v>1.3572900000000001</v>
      </c>
      <c r="H181" s="91">
        <f t="shared" si="102"/>
        <v>1.4033199999999999</v>
      </c>
      <c r="I181" s="91">
        <f t="shared" si="102"/>
        <v>1.4663999999999999</v>
      </c>
      <c r="J181" s="91">
        <f t="shared" si="102"/>
        <v>1.6320399999999999</v>
      </c>
      <c r="K181" s="91">
        <f t="shared" si="102"/>
        <v>1.8827400000000001</v>
      </c>
      <c r="L181" s="91">
        <f t="shared" si="102"/>
        <v>2.0419999999999998</v>
      </c>
      <c r="M181" s="91">
        <f t="shared" si="102"/>
        <v>2.07633</v>
      </c>
      <c r="N181" s="91">
        <f t="shared" si="102"/>
        <v>2.09843</v>
      </c>
      <c r="O181" s="91">
        <f t="shared" si="102"/>
        <v>2.1307999999999998</v>
      </c>
      <c r="P181" s="91">
        <f t="shared" si="102"/>
        <v>2.1039699999999999</v>
      </c>
      <c r="Q181" s="91">
        <f t="shared" si="102"/>
        <v>2.1266600000000002</v>
      </c>
      <c r="R181" s="91">
        <f t="shared" si="102"/>
        <v>2.1126399999999999</v>
      </c>
      <c r="S181" s="91">
        <f t="shared" si="102"/>
        <v>2.0673499999999998</v>
      </c>
      <c r="T181" s="91">
        <f t="shared" si="102"/>
        <v>2.0459000000000001</v>
      </c>
      <c r="U181" s="91">
        <f t="shared" si="102"/>
        <v>2.0841400000000001</v>
      </c>
      <c r="V181" s="91">
        <f t="shared" si="102"/>
        <v>2.0893000000000002</v>
      </c>
      <c r="W181" s="91">
        <f t="shared" si="102"/>
        <v>2.0991599999999999</v>
      </c>
      <c r="X181" s="91">
        <f t="shared" si="102"/>
        <v>2.0048599999999999</v>
      </c>
      <c r="Y181" s="91">
        <f t="shared" si="102"/>
        <v>1.90791</v>
      </c>
      <c r="Z181" s="91">
        <f t="shared" si="102"/>
        <v>1.69557</v>
      </c>
      <c r="AA181" s="91">
        <f t="shared" si="102"/>
        <v>1.47848</v>
      </c>
    </row>
    <row r="182" spans="1:27" ht="12.75" hidden="1" customHeight="1" outlineLevel="1" x14ac:dyDescent="0.3">
      <c r="A182" s="99" t="s">
        <v>2455</v>
      </c>
      <c r="B182" s="63" t="s">
        <v>238</v>
      </c>
      <c r="C182" s="43" t="s">
        <v>79</v>
      </c>
      <c r="D182" s="44">
        <v>1251.1600000000001</v>
      </c>
      <c r="E182" s="44">
        <v>1192.1600000000001</v>
      </c>
      <c r="F182" s="44">
        <v>1162.8399999999999</v>
      </c>
      <c r="G182" s="44">
        <v>1151.0999999999999</v>
      </c>
      <c r="H182" s="44">
        <v>1197.1300000000001</v>
      </c>
      <c r="I182" s="44">
        <v>1260.21</v>
      </c>
      <c r="J182" s="44">
        <v>1425.85</v>
      </c>
      <c r="K182" s="44">
        <v>1676.55</v>
      </c>
      <c r="L182" s="44">
        <v>1835.81</v>
      </c>
      <c r="M182" s="44">
        <v>1870.14</v>
      </c>
      <c r="N182" s="44">
        <v>1892.24</v>
      </c>
      <c r="O182" s="44">
        <v>1924.61</v>
      </c>
      <c r="P182" s="44">
        <v>1897.78</v>
      </c>
      <c r="Q182" s="44">
        <v>1920.47</v>
      </c>
      <c r="R182" s="44">
        <v>1906.45</v>
      </c>
      <c r="S182" s="44">
        <v>1861.16</v>
      </c>
      <c r="T182" s="44">
        <v>1839.71</v>
      </c>
      <c r="U182" s="44">
        <v>1877.95</v>
      </c>
      <c r="V182" s="44">
        <v>1883.11</v>
      </c>
      <c r="W182" s="44">
        <v>1892.97</v>
      </c>
      <c r="X182" s="44">
        <v>1798.67</v>
      </c>
      <c r="Y182" s="44">
        <v>1701.72</v>
      </c>
      <c r="Z182" s="44">
        <v>1489.38</v>
      </c>
      <c r="AA182" s="44">
        <v>1272.29</v>
      </c>
    </row>
    <row r="183" spans="1:27" ht="12.75" hidden="1" customHeight="1" outlineLevel="1" x14ac:dyDescent="0.3">
      <c r="A183" s="99" t="s">
        <v>2456</v>
      </c>
      <c r="B183" s="63" t="s">
        <v>90</v>
      </c>
      <c r="C183" s="43" t="s">
        <v>79</v>
      </c>
      <c r="D183" s="44">
        <f>$D$158</f>
        <v>113.12</v>
      </c>
      <c r="E183" s="44">
        <f>$D$158</f>
        <v>113.12</v>
      </c>
      <c r="F183" s="44">
        <f t="shared" ref="F183:AA183" si="103">$D$158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3">
      <c r="A184" s="99" t="s">
        <v>2457</v>
      </c>
      <c r="B184" s="63" t="s">
        <v>83</v>
      </c>
      <c r="C184" s="43" t="s">
        <v>79</v>
      </c>
      <c r="D184" s="44">
        <v>4.8</v>
      </c>
      <c r="E184" s="44">
        <v>4.8</v>
      </c>
      <c r="F184" s="44">
        <v>4.8</v>
      </c>
      <c r="G184" s="44">
        <v>4.8</v>
      </c>
      <c r="H184" s="44">
        <v>4.8</v>
      </c>
      <c r="I184" s="44">
        <v>4.8</v>
      </c>
      <c r="J184" s="44">
        <v>4.8</v>
      </c>
      <c r="K184" s="44">
        <v>4.8</v>
      </c>
      <c r="L184" s="44">
        <v>4.8</v>
      </c>
      <c r="M184" s="44">
        <v>4.8</v>
      </c>
      <c r="N184" s="44">
        <v>4.8</v>
      </c>
      <c r="O184" s="44">
        <v>4.8</v>
      </c>
      <c r="P184" s="44">
        <v>4.8</v>
      </c>
      <c r="Q184" s="44">
        <v>4.8</v>
      </c>
      <c r="R184" s="44">
        <v>4.8</v>
      </c>
      <c r="S184" s="44">
        <v>4.8</v>
      </c>
      <c r="T184" s="44">
        <v>4.8</v>
      </c>
      <c r="U184" s="44">
        <v>4.8</v>
      </c>
      <c r="V184" s="44">
        <v>4.8</v>
      </c>
      <c r="W184" s="44">
        <v>4.8</v>
      </c>
      <c r="X184" s="44">
        <v>4.8</v>
      </c>
      <c r="Y184" s="44">
        <v>4.8</v>
      </c>
      <c r="Z184" s="44">
        <v>4.8</v>
      </c>
      <c r="AA184" s="44">
        <v>4.8</v>
      </c>
    </row>
    <row r="185" spans="1:27" ht="12.75" hidden="1" customHeight="1" outlineLevel="1" x14ac:dyDescent="0.3">
      <c r="A185" s="99" t="s">
        <v>2458</v>
      </c>
      <c r="B185" s="63" t="s">
        <v>81</v>
      </c>
      <c r="C185" s="43" t="s">
        <v>79</v>
      </c>
      <c r="D185" s="44">
        <f>$D$11</f>
        <v>88.27</v>
      </c>
      <c r="E185" s="44">
        <f t="shared" ref="E185:AA185" si="104">$D$11</f>
        <v>88.27</v>
      </c>
      <c r="F185" s="44">
        <f t="shared" si="104"/>
        <v>88.27</v>
      </c>
      <c r="G185" s="44">
        <f t="shared" si="104"/>
        <v>88.27</v>
      </c>
      <c r="H185" s="44">
        <f t="shared" si="104"/>
        <v>88.27</v>
      </c>
      <c r="I185" s="44">
        <f t="shared" si="104"/>
        <v>88.27</v>
      </c>
      <c r="J185" s="44">
        <f t="shared" si="104"/>
        <v>88.27</v>
      </c>
      <c r="K185" s="44">
        <f t="shared" si="104"/>
        <v>88.27</v>
      </c>
      <c r="L185" s="44">
        <f t="shared" si="104"/>
        <v>88.27</v>
      </c>
      <c r="M185" s="44">
        <f t="shared" si="104"/>
        <v>88.27</v>
      </c>
      <c r="N185" s="44">
        <f t="shared" si="104"/>
        <v>88.27</v>
      </c>
      <c r="O185" s="44">
        <f t="shared" si="104"/>
        <v>88.27</v>
      </c>
      <c r="P185" s="44">
        <f t="shared" si="104"/>
        <v>88.27</v>
      </c>
      <c r="Q185" s="44">
        <f t="shared" si="104"/>
        <v>88.27</v>
      </c>
      <c r="R185" s="44">
        <f t="shared" si="104"/>
        <v>88.27</v>
      </c>
      <c r="S185" s="44">
        <f t="shared" si="104"/>
        <v>88.27</v>
      </c>
      <c r="T185" s="44">
        <f t="shared" si="104"/>
        <v>88.27</v>
      </c>
      <c r="U185" s="44">
        <f t="shared" si="104"/>
        <v>88.27</v>
      </c>
      <c r="V185" s="44">
        <f t="shared" si="104"/>
        <v>88.27</v>
      </c>
      <c r="W185" s="44">
        <f t="shared" si="104"/>
        <v>88.27</v>
      </c>
      <c r="X185" s="44">
        <f t="shared" si="104"/>
        <v>88.27</v>
      </c>
      <c r="Y185" s="44">
        <f t="shared" si="104"/>
        <v>88.27</v>
      </c>
      <c r="Z185" s="44">
        <f t="shared" si="104"/>
        <v>88.27</v>
      </c>
      <c r="AA185" s="44">
        <f t="shared" si="104"/>
        <v>88.27</v>
      </c>
    </row>
    <row r="186" spans="1:27" ht="12.75" customHeight="1" collapsed="1" x14ac:dyDescent="0.3">
      <c r="A186" s="98" t="s">
        <v>2459</v>
      </c>
      <c r="B186" s="28" t="str">
        <f>"07"&amp;"."&amp;$B$753&amp;"."&amp;$B$754</f>
        <v>07.02.2024</v>
      </c>
      <c r="C186" s="90" t="s">
        <v>76</v>
      </c>
      <c r="D186" s="91">
        <f>ROUND(((D187+D188+D190+D189)/1000),5)</f>
        <v>1.4781299999999999</v>
      </c>
      <c r="E186" s="91">
        <f>ROUND(((E187+E188+E190+E189)/1000),5)</f>
        <v>1.4224399999999999</v>
      </c>
      <c r="F186" s="91">
        <f>ROUND(((F187+F188+F190+F189)/1000),5)</f>
        <v>1.3838999999999999</v>
      </c>
      <c r="G186" s="91">
        <f t="shared" ref="G186:AA186" si="105">ROUND(((G187+G188+G190+G189)/1000),5)</f>
        <v>1.37879</v>
      </c>
      <c r="H186" s="91">
        <f t="shared" si="105"/>
        <v>1.4130199999999999</v>
      </c>
      <c r="I186" s="91">
        <f t="shared" si="105"/>
        <v>1.47014</v>
      </c>
      <c r="J186" s="91">
        <f t="shared" si="105"/>
        <v>1.6567799999999999</v>
      </c>
      <c r="K186" s="91">
        <f t="shared" si="105"/>
        <v>1.93242</v>
      </c>
      <c r="L186" s="91">
        <f t="shared" si="105"/>
        <v>2.09395</v>
      </c>
      <c r="M186" s="91">
        <f t="shared" si="105"/>
        <v>2.1513100000000001</v>
      </c>
      <c r="N186" s="91">
        <f t="shared" si="105"/>
        <v>2.1861000000000002</v>
      </c>
      <c r="O186" s="91">
        <f t="shared" si="105"/>
        <v>2.2229299999999999</v>
      </c>
      <c r="P186" s="91">
        <f t="shared" si="105"/>
        <v>2.1886800000000002</v>
      </c>
      <c r="Q186" s="91">
        <f t="shared" si="105"/>
        <v>2.21759</v>
      </c>
      <c r="R186" s="91">
        <f t="shared" si="105"/>
        <v>2.2175099999999999</v>
      </c>
      <c r="S186" s="91">
        <f t="shared" si="105"/>
        <v>2.1334</v>
      </c>
      <c r="T186" s="91">
        <f t="shared" si="105"/>
        <v>2.10277</v>
      </c>
      <c r="U186" s="91">
        <f t="shared" si="105"/>
        <v>2.1416599999999999</v>
      </c>
      <c r="V186" s="91">
        <f t="shared" si="105"/>
        <v>2.1288499999999999</v>
      </c>
      <c r="W186" s="91">
        <f t="shared" si="105"/>
        <v>2.1505700000000001</v>
      </c>
      <c r="X186" s="91">
        <f t="shared" si="105"/>
        <v>2.05037</v>
      </c>
      <c r="Y186" s="91">
        <f t="shared" si="105"/>
        <v>1.95729</v>
      </c>
      <c r="Z186" s="91">
        <f t="shared" si="105"/>
        <v>1.7090700000000001</v>
      </c>
      <c r="AA186" s="91">
        <f t="shared" si="105"/>
        <v>1.50953</v>
      </c>
    </row>
    <row r="187" spans="1:27" ht="12.75" hidden="1" customHeight="1" outlineLevel="1" x14ac:dyDescent="0.3">
      <c r="A187" s="99" t="s">
        <v>2460</v>
      </c>
      <c r="B187" s="63" t="s">
        <v>238</v>
      </c>
      <c r="C187" s="43" t="s">
        <v>79</v>
      </c>
      <c r="D187" s="44">
        <v>1271.94</v>
      </c>
      <c r="E187" s="44">
        <v>1216.25</v>
      </c>
      <c r="F187" s="44">
        <v>1177.71</v>
      </c>
      <c r="G187" s="44">
        <v>1172.5999999999999</v>
      </c>
      <c r="H187" s="44">
        <v>1206.83</v>
      </c>
      <c r="I187" s="44">
        <v>1263.95</v>
      </c>
      <c r="J187" s="44">
        <v>1450.59</v>
      </c>
      <c r="K187" s="44">
        <v>1726.23</v>
      </c>
      <c r="L187" s="44">
        <v>1887.76</v>
      </c>
      <c r="M187" s="44">
        <v>1945.12</v>
      </c>
      <c r="N187" s="44">
        <v>1979.91</v>
      </c>
      <c r="O187" s="44">
        <v>2016.74</v>
      </c>
      <c r="P187" s="44">
        <v>1982.49</v>
      </c>
      <c r="Q187" s="44">
        <v>2011.4</v>
      </c>
      <c r="R187" s="44">
        <v>2011.32</v>
      </c>
      <c r="S187" s="44">
        <v>1927.21</v>
      </c>
      <c r="T187" s="44">
        <v>1896.58</v>
      </c>
      <c r="U187" s="44">
        <v>1935.47</v>
      </c>
      <c r="V187" s="44">
        <v>1922.66</v>
      </c>
      <c r="W187" s="44">
        <v>1944.38</v>
      </c>
      <c r="X187" s="44">
        <v>1844.18</v>
      </c>
      <c r="Y187" s="44">
        <v>1751.1</v>
      </c>
      <c r="Z187" s="44">
        <v>1502.88</v>
      </c>
      <c r="AA187" s="44">
        <v>1303.3399999999999</v>
      </c>
    </row>
    <row r="188" spans="1:27" ht="12.75" hidden="1" customHeight="1" outlineLevel="1" x14ac:dyDescent="0.3">
      <c r="A188" s="99" t="s">
        <v>2461</v>
      </c>
      <c r="B188" s="63" t="s">
        <v>90</v>
      </c>
      <c r="C188" s="43" t="s">
        <v>79</v>
      </c>
      <c r="D188" s="44">
        <f>$D$158</f>
        <v>113.12</v>
      </c>
      <c r="E188" s="44">
        <f>$D$158</f>
        <v>113.12</v>
      </c>
      <c r="F188" s="44">
        <f t="shared" ref="F188:AA188" si="106">$D$158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3">
      <c r="A189" s="99" t="s">
        <v>2462</v>
      </c>
      <c r="B189" s="63" t="s">
        <v>83</v>
      </c>
      <c r="C189" s="43" t="s">
        <v>79</v>
      </c>
      <c r="D189" s="44">
        <v>4.8</v>
      </c>
      <c r="E189" s="44">
        <v>4.8</v>
      </c>
      <c r="F189" s="44">
        <v>4.8</v>
      </c>
      <c r="G189" s="44">
        <v>4.8</v>
      </c>
      <c r="H189" s="44">
        <v>4.8</v>
      </c>
      <c r="I189" s="44">
        <v>4.8</v>
      </c>
      <c r="J189" s="44">
        <v>4.8</v>
      </c>
      <c r="K189" s="44">
        <v>4.8</v>
      </c>
      <c r="L189" s="44">
        <v>4.8</v>
      </c>
      <c r="M189" s="44">
        <v>4.8</v>
      </c>
      <c r="N189" s="44">
        <v>4.8</v>
      </c>
      <c r="O189" s="44">
        <v>4.8</v>
      </c>
      <c r="P189" s="44">
        <v>4.8</v>
      </c>
      <c r="Q189" s="44">
        <v>4.8</v>
      </c>
      <c r="R189" s="44">
        <v>4.8</v>
      </c>
      <c r="S189" s="44">
        <v>4.8</v>
      </c>
      <c r="T189" s="44">
        <v>4.8</v>
      </c>
      <c r="U189" s="44">
        <v>4.8</v>
      </c>
      <c r="V189" s="44">
        <v>4.8</v>
      </c>
      <c r="W189" s="44">
        <v>4.8</v>
      </c>
      <c r="X189" s="44">
        <v>4.8</v>
      </c>
      <c r="Y189" s="44">
        <v>4.8</v>
      </c>
      <c r="Z189" s="44">
        <v>4.8</v>
      </c>
      <c r="AA189" s="44">
        <v>4.8</v>
      </c>
    </row>
    <row r="190" spans="1:27" ht="12.75" hidden="1" customHeight="1" outlineLevel="1" x14ac:dyDescent="0.3">
      <c r="A190" s="99" t="s">
        <v>2463</v>
      </c>
      <c r="B190" s="63" t="s">
        <v>81</v>
      </c>
      <c r="C190" s="43" t="s">
        <v>79</v>
      </c>
      <c r="D190" s="44">
        <f>$D$11</f>
        <v>88.27</v>
      </c>
      <c r="E190" s="44">
        <f t="shared" ref="E190:AA190" si="107">$D$11</f>
        <v>88.27</v>
      </c>
      <c r="F190" s="44">
        <f t="shared" si="107"/>
        <v>88.27</v>
      </c>
      <c r="G190" s="44">
        <f t="shared" si="107"/>
        <v>88.27</v>
      </c>
      <c r="H190" s="44">
        <f t="shared" si="107"/>
        <v>88.27</v>
      </c>
      <c r="I190" s="44">
        <f t="shared" si="107"/>
        <v>88.27</v>
      </c>
      <c r="J190" s="44">
        <f t="shared" si="107"/>
        <v>88.27</v>
      </c>
      <c r="K190" s="44">
        <f t="shared" si="107"/>
        <v>88.27</v>
      </c>
      <c r="L190" s="44">
        <f t="shared" si="107"/>
        <v>88.27</v>
      </c>
      <c r="M190" s="44">
        <f t="shared" si="107"/>
        <v>88.27</v>
      </c>
      <c r="N190" s="44">
        <f t="shared" si="107"/>
        <v>88.27</v>
      </c>
      <c r="O190" s="44">
        <f t="shared" si="107"/>
        <v>88.27</v>
      </c>
      <c r="P190" s="44">
        <f t="shared" si="107"/>
        <v>88.27</v>
      </c>
      <c r="Q190" s="44">
        <f t="shared" si="107"/>
        <v>88.27</v>
      </c>
      <c r="R190" s="44">
        <f t="shared" si="107"/>
        <v>88.27</v>
      </c>
      <c r="S190" s="44">
        <f t="shared" si="107"/>
        <v>88.27</v>
      </c>
      <c r="T190" s="44">
        <f t="shared" si="107"/>
        <v>88.27</v>
      </c>
      <c r="U190" s="44">
        <f t="shared" si="107"/>
        <v>88.27</v>
      </c>
      <c r="V190" s="44">
        <f t="shared" si="107"/>
        <v>88.27</v>
      </c>
      <c r="W190" s="44">
        <f t="shared" si="107"/>
        <v>88.27</v>
      </c>
      <c r="X190" s="44">
        <f t="shared" si="107"/>
        <v>88.27</v>
      </c>
      <c r="Y190" s="44">
        <f t="shared" si="107"/>
        <v>88.27</v>
      </c>
      <c r="Z190" s="44">
        <f t="shared" si="107"/>
        <v>88.27</v>
      </c>
      <c r="AA190" s="44">
        <f t="shared" si="107"/>
        <v>88.27</v>
      </c>
    </row>
    <row r="191" spans="1:27" ht="12.75" customHeight="1" collapsed="1" x14ac:dyDescent="0.3">
      <c r="A191" s="98" t="s">
        <v>2464</v>
      </c>
      <c r="B191" s="28" t="str">
        <f>"08"&amp;"."&amp;$B$753&amp;"."&amp;$B$754</f>
        <v>08.02.2024</v>
      </c>
      <c r="C191" s="90" t="s">
        <v>76</v>
      </c>
      <c r="D191" s="91">
        <f>ROUND(((D192+D193+D195+D194)/1000),5)</f>
        <v>1.4782299999999999</v>
      </c>
      <c r="E191" s="91">
        <f>ROUND(((E192+E193+E195+E194)/1000),5)</f>
        <v>1.39306</v>
      </c>
      <c r="F191" s="91">
        <f>ROUND(((F192+F193+F195+F194)/1000),5)</f>
        <v>1.36053</v>
      </c>
      <c r="G191" s="91">
        <f t="shared" ref="G191:AA191" si="108">ROUND(((G192+G193+G195+G194)/1000),5)</f>
        <v>1.3521099999999999</v>
      </c>
      <c r="H191" s="91">
        <f t="shared" si="108"/>
        <v>1.3852500000000001</v>
      </c>
      <c r="I191" s="91">
        <f t="shared" si="108"/>
        <v>1.50258</v>
      </c>
      <c r="J191" s="91">
        <f t="shared" si="108"/>
        <v>1.7117800000000001</v>
      </c>
      <c r="K191" s="91">
        <f t="shared" si="108"/>
        <v>2.0066799999999998</v>
      </c>
      <c r="L191" s="91">
        <f t="shared" si="108"/>
        <v>2.1288100000000001</v>
      </c>
      <c r="M191" s="91">
        <f t="shared" si="108"/>
        <v>2.2163599999999999</v>
      </c>
      <c r="N191" s="91">
        <f t="shared" si="108"/>
        <v>2.2835200000000002</v>
      </c>
      <c r="O191" s="91">
        <f t="shared" si="108"/>
        <v>2.2997899999999998</v>
      </c>
      <c r="P191" s="91">
        <f t="shared" si="108"/>
        <v>2.2719399999999998</v>
      </c>
      <c r="Q191" s="91">
        <f t="shared" si="108"/>
        <v>2.2786499999999998</v>
      </c>
      <c r="R191" s="91">
        <f t="shared" si="108"/>
        <v>2.26512</v>
      </c>
      <c r="S191" s="91">
        <f t="shared" si="108"/>
        <v>2.2018499999999999</v>
      </c>
      <c r="T191" s="91">
        <f t="shared" si="108"/>
        <v>2.2803599999999999</v>
      </c>
      <c r="U191" s="91">
        <f t="shared" si="108"/>
        <v>2.3124799999999999</v>
      </c>
      <c r="V191" s="91">
        <f t="shared" si="108"/>
        <v>2.40204</v>
      </c>
      <c r="W191" s="91">
        <f t="shared" si="108"/>
        <v>2.2485900000000001</v>
      </c>
      <c r="X191" s="91">
        <f t="shared" si="108"/>
        <v>2.1714099999999998</v>
      </c>
      <c r="Y191" s="91">
        <f t="shared" si="108"/>
        <v>2.0484</v>
      </c>
      <c r="Z191" s="91">
        <f t="shared" si="108"/>
        <v>1.9057200000000001</v>
      </c>
      <c r="AA191" s="91">
        <f t="shared" si="108"/>
        <v>1.65127</v>
      </c>
    </row>
    <row r="192" spans="1:27" ht="12.75" hidden="1" customHeight="1" outlineLevel="1" x14ac:dyDescent="0.3">
      <c r="A192" s="99" t="s">
        <v>2465</v>
      </c>
      <c r="B192" s="63" t="s">
        <v>238</v>
      </c>
      <c r="C192" s="43" t="s">
        <v>79</v>
      </c>
      <c r="D192" s="44">
        <v>1272.04</v>
      </c>
      <c r="E192" s="44">
        <v>1186.8699999999999</v>
      </c>
      <c r="F192" s="44">
        <v>1154.3399999999999</v>
      </c>
      <c r="G192" s="44">
        <v>1145.92</v>
      </c>
      <c r="H192" s="44">
        <v>1179.06</v>
      </c>
      <c r="I192" s="44">
        <v>1296.3900000000001</v>
      </c>
      <c r="J192" s="44">
        <v>1505.59</v>
      </c>
      <c r="K192" s="44">
        <v>1800.49</v>
      </c>
      <c r="L192" s="44">
        <v>1922.62</v>
      </c>
      <c r="M192" s="44">
        <v>2010.17</v>
      </c>
      <c r="N192" s="44">
        <v>2077.33</v>
      </c>
      <c r="O192" s="44">
        <v>2093.6</v>
      </c>
      <c r="P192" s="44">
        <v>2065.75</v>
      </c>
      <c r="Q192" s="44">
        <v>2072.46</v>
      </c>
      <c r="R192" s="44">
        <v>2058.9299999999998</v>
      </c>
      <c r="S192" s="44">
        <v>1995.66</v>
      </c>
      <c r="T192" s="44">
        <v>2074.17</v>
      </c>
      <c r="U192" s="44">
        <v>2106.29</v>
      </c>
      <c r="V192" s="44">
        <v>2195.85</v>
      </c>
      <c r="W192" s="44">
        <v>2042.4</v>
      </c>
      <c r="X192" s="44">
        <v>1965.22</v>
      </c>
      <c r="Y192" s="44">
        <v>1842.21</v>
      </c>
      <c r="Z192" s="44">
        <v>1699.53</v>
      </c>
      <c r="AA192" s="44">
        <v>1445.08</v>
      </c>
    </row>
    <row r="193" spans="1:27" ht="12.75" hidden="1" customHeight="1" outlineLevel="1" x14ac:dyDescent="0.3">
      <c r="A193" s="99" t="s">
        <v>2466</v>
      </c>
      <c r="B193" s="63" t="s">
        <v>90</v>
      </c>
      <c r="C193" s="43" t="s">
        <v>79</v>
      </c>
      <c r="D193" s="44">
        <f>$D$158</f>
        <v>113.12</v>
      </c>
      <c r="E193" s="44">
        <f>$D$158</f>
        <v>113.12</v>
      </c>
      <c r="F193" s="44">
        <f t="shared" ref="F193:AA193" si="109">$D$158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3">
      <c r="A194" s="99" t="s">
        <v>2467</v>
      </c>
      <c r="B194" s="63" t="s">
        <v>83</v>
      </c>
      <c r="C194" s="43" t="s">
        <v>79</v>
      </c>
      <c r="D194" s="44">
        <v>4.8</v>
      </c>
      <c r="E194" s="44">
        <v>4.8</v>
      </c>
      <c r="F194" s="44">
        <v>4.8</v>
      </c>
      <c r="G194" s="44">
        <v>4.8</v>
      </c>
      <c r="H194" s="44">
        <v>4.8</v>
      </c>
      <c r="I194" s="44">
        <v>4.8</v>
      </c>
      <c r="J194" s="44">
        <v>4.8</v>
      </c>
      <c r="K194" s="44">
        <v>4.8</v>
      </c>
      <c r="L194" s="44">
        <v>4.8</v>
      </c>
      <c r="M194" s="44">
        <v>4.8</v>
      </c>
      <c r="N194" s="44">
        <v>4.8</v>
      </c>
      <c r="O194" s="44">
        <v>4.8</v>
      </c>
      <c r="P194" s="44">
        <v>4.8</v>
      </c>
      <c r="Q194" s="44">
        <v>4.8</v>
      </c>
      <c r="R194" s="44">
        <v>4.8</v>
      </c>
      <c r="S194" s="44">
        <v>4.8</v>
      </c>
      <c r="T194" s="44">
        <v>4.8</v>
      </c>
      <c r="U194" s="44">
        <v>4.8</v>
      </c>
      <c r="V194" s="44">
        <v>4.8</v>
      </c>
      <c r="W194" s="44">
        <v>4.8</v>
      </c>
      <c r="X194" s="44">
        <v>4.8</v>
      </c>
      <c r="Y194" s="44">
        <v>4.8</v>
      </c>
      <c r="Z194" s="44">
        <v>4.8</v>
      </c>
      <c r="AA194" s="44">
        <v>4.8</v>
      </c>
    </row>
    <row r="195" spans="1:27" ht="12.75" hidden="1" customHeight="1" outlineLevel="1" x14ac:dyDescent="0.3">
      <c r="A195" s="99" t="s">
        <v>2468</v>
      </c>
      <c r="B195" s="63" t="s">
        <v>81</v>
      </c>
      <c r="C195" s="43" t="s">
        <v>79</v>
      </c>
      <c r="D195" s="44">
        <f>$D$11</f>
        <v>88.27</v>
      </c>
      <c r="E195" s="44">
        <f t="shared" ref="E195:AA195" si="110">$D$11</f>
        <v>88.27</v>
      </c>
      <c r="F195" s="44">
        <f t="shared" si="110"/>
        <v>88.27</v>
      </c>
      <c r="G195" s="44">
        <f t="shared" si="110"/>
        <v>88.27</v>
      </c>
      <c r="H195" s="44">
        <f t="shared" si="110"/>
        <v>88.27</v>
      </c>
      <c r="I195" s="44">
        <f t="shared" si="110"/>
        <v>88.27</v>
      </c>
      <c r="J195" s="44">
        <f t="shared" si="110"/>
        <v>88.27</v>
      </c>
      <c r="K195" s="44">
        <f t="shared" si="110"/>
        <v>88.27</v>
      </c>
      <c r="L195" s="44">
        <f t="shared" si="110"/>
        <v>88.27</v>
      </c>
      <c r="M195" s="44">
        <f t="shared" si="110"/>
        <v>88.27</v>
      </c>
      <c r="N195" s="44">
        <f t="shared" si="110"/>
        <v>88.27</v>
      </c>
      <c r="O195" s="44">
        <f t="shared" si="110"/>
        <v>88.27</v>
      </c>
      <c r="P195" s="44">
        <f t="shared" si="110"/>
        <v>88.27</v>
      </c>
      <c r="Q195" s="44">
        <f t="shared" si="110"/>
        <v>88.27</v>
      </c>
      <c r="R195" s="44">
        <f t="shared" si="110"/>
        <v>88.27</v>
      </c>
      <c r="S195" s="44">
        <f t="shared" si="110"/>
        <v>88.27</v>
      </c>
      <c r="T195" s="44">
        <f t="shared" si="110"/>
        <v>88.27</v>
      </c>
      <c r="U195" s="44">
        <f t="shared" si="110"/>
        <v>88.27</v>
      </c>
      <c r="V195" s="44">
        <f t="shared" si="110"/>
        <v>88.27</v>
      </c>
      <c r="W195" s="44">
        <f t="shared" si="110"/>
        <v>88.27</v>
      </c>
      <c r="X195" s="44">
        <f t="shared" si="110"/>
        <v>88.27</v>
      </c>
      <c r="Y195" s="44">
        <f t="shared" si="110"/>
        <v>88.27</v>
      </c>
      <c r="Z195" s="44">
        <f t="shared" si="110"/>
        <v>88.27</v>
      </c>
      <c r="AA195" s="44">
        <f t="shared" si="110"/>
        <v>88.27</v>
      </c>
    </row>
    <row r="196" spans="1:27" ht="12.75" customHeight="1" collapsed="1" x14ac:dyDescent="0.3">
      <c r="A196" s="98" t="s">
        <v>2469</v>
      </c>
      <c r="B196" s="28" t="str">
        <f>"09"&amp;"."&amp;$B$753&amp;"."&amp;$B$754</f>
        <v>09.02.2024</v>
      </c>
      <c r="C196" s="90" t="s">
        <v>76</v>
      </c>
      <c r="D196" s="91">
        <f>ROUND(((D197+D198+D200+D199)/1000),5)</f>
        <v>1.5160499999999999</v>
      </c>
      <c r="E196" s="91">
        <f>ROUND(((E197+E198+E200+E199)/1000),5)</f>
        <v>1.40706</v>
      </c>
      <c r="F196" s="91">
        <f>ROUND(((F197+F198+F200+F199)/1000),5)</f>
        <v>1.3812800000000001</v>
      </c>
      <c r="G196" s="91">
        <f t="shared" ref="G196:AA196" si="111">ROUND(((G197+G198+G200+G199)/1000),5)</f>
        <v>1.38106</v>
      </c>
      <c r="H196" s="91">
        <f t="shared" si="111"/>
        <v>1.3916500000000001</v>
      </c>
      <c r="I196" s="91">
        <f t="shared" si="111"/>
        <v>1.53193</v>
      </c>
      <c r="J196" s="91">
        <f t="shared" si="111"/>
        <v>1.76973</v>
      </c>
      <c r="K196" s="91">
        <f t="shared" si="111"/>
        <v>2.0427399999999998</v>
      </c>
      <c r="L196" s="91">
        <f t="shared" si="111"/>
        <v>2.1801699999999999</v>
      </c>
      <c r="M196" s="91">
        <f t="shared" si="111"/>
        <v>2.3106900000000001</v>
      </c>
      <c r="N196" s="91">
        <f t="shared" si="111"/>
        <v>2.3824000000000001</v>
      </c>
      <c r="O196" s="91">
        <f t="shared" si="111"/>
        <v>2.2811300000000001</v>
      </c>
      <c r="P196" s="91">
        <f t="shared" si="111"/>
        <v>2.2515800000000001</v>
      </c>
      <c r="Q196" s="91">
        <f t="shared" si="111"/>
        <v>2.2577099999999999</v>
      </c>
      <c r="R196" s="91">
        <f t="shared" si="111"/>
        <v>2.2444299999999999</v>
      </c>
      <c r="S196" s="91">
        <f t="shared" si="111"/>
        <v>2.2535699999999999</v>
      </c>
      <c r="T196" s="91">
        <f t="shared" si="111"/>
        <v>2.3006199999999999</v>
      </c>
      <c r="U196" s="91">
        <f t="shared" si="111"/>
        <v>2.3295699999999999</v>
      </c>
      <c r="V196" s="91">
        <f t="shared" si="111"/>
        <v>2.39289</v>
      </c>
      <c r="W196" s="91">
        <f t="shared" si="111"/>
        <v>2.2135400000000001</v>
      </c>
      <c r="X196" s="91">
        <f t="shared" si="111"/>
        <v>2.13409</v>
      </c>
      <c r="Y196" s="91">
        <f t="shared" si="111"/>
        <v>2.07003</v>
      </c>
      <c r="Z196" s="91">
        <f t="shared" si="111"/>
        <v>1.9329799999999999</v>
      </c>
      <c r="AA196" s="91">
        <f t="shared" si="111"/>
        <v>1.73031</v>
      </c>
    </row>
    <row r="197" spans="1:27" ht="12.75" hidden="1" customHeight="1" outlineLevel="1" x14ac:dyDescent="0.3">
      <c r="A197" s="99" t="s">
        <v>2470</v>
      </c>
      <c r="B197" s="63" t="s">
        <v>238</v>
      </c>
      <c r="C197" s="43" t="s">
        <v>79</v>
      </c>
      <c r="D197" s="44">
        <v>1309.8599999999999</v>
      </c>
      <c r="E197" s="44">
        <v>1200.8699999999999</v>
      </c>
      <c r="F197" s="44">
        <v>1175.0899999999999</v>
      </c>
      <c r="G197" s="44">
        <v>1174.8699999999999</v>
      </c>
      <c r="H197" s="44">
        <v>1185.46</v>
      </c>
      <c r="I197" s="44">
        <v>1325.74</v>
      </c>
      <c r="J197" s="44">
        <v>1563.54</v>
      </c>
      <c r="K197" s="44">
        <v>1836.55</v>
      </c>
      <c r="L197" s="44">
        <v>1973.98</v>
      </c>
      <c r="M197" s="44">
        <v>2104.5</v>
      </c>
      <c r="N197" s="44">
        <v>2176.21</v>
      </c>
      <c r="O197" s="44">
        <v>2074.94</v>
      </c>
      <c r="P197" s="44">
        <v>2045.39</v>
      </c>
      <c r="Q197" s="44">
        <v>2051.52</v>
      </c>
      <c r="R197" s="44">
        <v>2038.24</v>
      </c>
      <c r="S197" s="44">
        <v>2047.38</v>
      </c>
      <c r="T197" s="44">
        <v>2094.4299999999998</v>
      </c>
      <c r="U197" s="44">
        <v>2123.38</v>
      </c>
      <c r="V197" s="44">
        <v>2186.6999999999998</v>
      </c>
      <c r="W197" s="44">
        <v>2007.35</v>
      </c>
      <c r="X197" s="44">
        <v>1927.9</v>
      </c>
      <c r="Y197" s="44">
        <v>1863.84</v>
      </c>
      <c r="Z197" s="44">
        <v>1726.79</v>
      </c>
      <c r="AA197" s="44">
        <v>1524.12</v>
      </c>
    </row>
    <row r="198" spans="1:27" ht="12.75" hidden="1" customHeight="1" outlineLevel="1" x14ac:dyDescent="0.3">
      <c r="A198" s="99" t="s">
        <v>2471</v>
      </c>
      <c r="B198" s="63" t="s">
        <v>90</v>
      </c>
      <c r="C198" s="43" t="s">
        <v>79</v>
      </c>
      <c r="D198" s="44">
        <f>$D$158</f>
        <v>113.12</v>
      </c>
      <c r="E198" s="44">
        <f>$D$158</f>
        <v>113.12</v>
      </c>
      <c r="F198" s="44">
        <f t="shared" ref="F198:AA198" si="112">$D$158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3">
      <c r="A199" s="99" t="s">
        <v>2472</v>
      </c>
      <c r="B199" s="63" t="s">
        <v>83</v>
      </c>
      <c r="C199" s="43" t="s">
        <v>79</v>
      </c>
      <c r="D199" s="44">
        <v>4.8</v>
      </c>
      <c r="E199" s="44">
        <v>4.8</v>
      </c>
      <c r="F199" s="44">
        <v>4.8</v>
      </c>
      <c r="G199" s="44">
        <v>4.8</v>
      </c>
      <c r="H199" s="44">
        <v>4.8</v>
      </c>
      <c r="I199" s="44">
        <v>4.8</v>
      </c>
      <c r="J199" s="44">
        <v>4.8</v>
      </c>
      <c r="K199" s="44">
        <v>4.8</v>
      </c>
      <c r="L199" s="44">
        <v>4.8</v>
      </c>
      <c r="M199" s="44">
        <v>4.8</v>
      </c>
      <c r="N199" s="44">
        <v>4.8</v>
      </c>
      <c r="O199" s="44">
        <v>4.8</v>
      </c>
      <c r="P199" s="44">
        <v>4.8</v>
      </c>
      <c r="Q199" s="44">
        <v>4.8</v>
      </c>
      <c r="R199" s="44">
        <v>4.8</v>
      </c>
      <c r="S199" s="44">
        <v>4.8</v>
      </c>
      <c r="T199" s="44">
        <v>4.8</v>
      </c>
      <c r="U199" s="44">
        <v>4.8</v>
      </c>
      <c r="V199" s="44">
        <v>4.8</v>
      </c>
      <c r="W199" s="44">
        <v>4.8</v>
      </c>
      <c r="X199" s="44">
        <v>4.8</v>
      </c>
      <c r="Y199" s="44">
        <v>4.8</v>
      </c>
      <c r="Z199" s="44">
        <v>4.8</v>
      </c>
      <c r="AA199" s="44">
        <v>4.8</v>
      </c>
    </row>
    <row r="200" spans="1:27" ht="12.75" hidden="1" customHeight="1" outlineLevel="1" x14ac:dyDescent="0.3">
      <c r="A200" s="99" t="s">
        <v>2473</v>
      </c>
      <c r="B200" s="63" t="s">
        <v>81</v>
      </c>
      <c r="C200" s="43" t="s">
        <v>79</v>
      </c>
      <c r="D200" s="44">
        <f>$D$11</f>
        <v>88.27</v>
      </c>
      <c r="E200" s="44">
        <f t="shared" ref="E200:AA200" si="113">$D$11</f>
        <v>88.27</v>
      </c>
      <c r="F200" s="44">
        <f t="shared" si="113"/>
        <v>88.27</v>
      </c>
      <c r="G200" s="44">
        <f t="shared" si="113"/>
        <v>88.27</v>
      </c>
      <c r="H200" s="44">
        <f t="shared" si="113"/>
        <v>88.27</v>
      </c>
      <c r="I200" s="44">
        <f t="shared" si="113"/>
        <v>88.27</v>
      </c>
      <c r="J200" s="44">
        <f t="shared" si="113"/>
        <v>88.27</v>
      </c>
      <c r="K200" s="44">
        <f t="shared" si="113"/>
        <v>88.27</v>
      </c>
      <c r="L200" s="44">
        <f t="shared" si="113"/>
        <v>88.27</v>
      </c>
      <c r="M200" s="44">
        <f t="shared" si="113"/>
        <v>88.27</v>
      </c>
      <c r="N200" s="44">
        <f t="shared" si="113"/>
        <v>88.27</v>
      </c>
      <c r="O200" s="44">
        <f t="shared" si="113"/>
        <v>88.27</v>
      </c>
      <c r="P200" s="44">
        <f t="shared" si="113"/>
        <v>88.27</v>
      </c>
      <c r="Q200" s="44">
        <f t="shared" si="113"/>
        <v>88.27</v>
      </c>
      <c r="R200" s="44">
        <f t="shared" si="113"/>
        <v>88.27</v>
      </c>
      <c r="S200" s="44">
        <f t="shared" si="113"/>
        <v>88.27</v>
      </c>
      <c r="T200" s="44">
        <f t="shared" si="113"/>
        <v>88.27</v>
      </c>
      <c r="U200" s="44">
        <f t="shared" si="113"/>
        <v>88.27</v>
      </c>
      <c r="V200" s="44">
        <f t="shared" si="113"/>
        <v>88.27</v>
      </c>
      <c r="W200" s="44">
        <f t="shared" si="113"/>
        <v>88.27</v>
      </c>
      <c r="X200" s="44">
        <f t="shared" si="113"/>
        <v>88.27</v>
      </c>
      <c r="Y200" s="44">
        <f t="shared" si="113"/>
        <v>88.27</v>
      </c>
      <c r="Z200" s="44">
        <f t="shared" si="113"/>
        <v>88.27</v>
      </c>
      <c r="AA200" s="44">
        <f t="shared" si="113"/>
        <v>88.27</v>
      </c>
    </row>
    <row r="201" spans="1:27" ht="12.75" customHeight="1" collapsed="1" x14ac:dyDescent="0.3">
      <c r="A201" s="98" t="s">
        <v>2474</v>
      </c>
      <c r="B201" s="28" t="str">
        <f>"10"&amp;"."&amp;$B$753&amp;"."&amp;$B$754</f>
        <v>10.02.2024</v>
      </c>
      <c r="C201" s="90" t="s">
        <v>76</v>
      </c>
      <c r="D201" s="91">
        <f>ROUND(((D202+D203+D205+D204)/1000),5)</f>
        <v>1.65106</v>
      </c>
      <c r="E201" s="91">
        <f>ROUND(((E202+E203+E205+E204)/1000),5)</f>
        <v>1.4759100000000001</v>
      </c>
      <c r="F201" s="91">
        <f>ROUND(((F202+F203+F205+F204)/1000),5)</f>
        <v>1.3960900000000001</v>
      </c>
      <c r="G201" s="91">
        <f t="shared" ref="G201:AA201" si="114">ROUND(((G202+G203+G205+G204)/1000),5)</f>
        <v>1.3872</v>
      </c>
      <c r="H201" s="91">
        <f t="shared" si="114"/>
        <v>1.39551</v>
      </c>
      <c r="I201" s="91">
        <f t="shared" si="114"/>
        <v>1.4866999999999999</v>
      </c>
      <c r="J201" s="91">
        <f t="shared" si="114"/>
        <v>1.5977699999999999</v>
      </c>
      <c r="K201" s="91">
        <f t="shared" si="114"/>
        <v>1.83216</v>
      </c>
      <c r="L201" s="91">
        <f t="shared" si="114"/>
        <v>2.01776</v>
      </c>
      <c r="M201" s="91">
        <f t="shared" si="114"/>
        <v>2.0954000000000002</v>
      </c>
      <c r="N201" s="91">
        <f t="shared" si="114"/>
        <v>2.1654</v>
      </c>
      <c r="O201" s="91">
        <f t="shared" si="114"/>
        <v>2.1818599999999999</v>
      </c>
      <c r="P201" s="91">
        <f t="shared" si="114"/>
        <v>2.1642399999999999</v>
      </c>
      <c r="Q201" s="91">
        <f t="shared" si="114"/>
        <v>2.15178</v>
      </c>
      <c r="R201" s="91">
        <f t="shared" si="114"/>
        <v>2.1016300000000001</v>
      </c>
      <c r="S201" s="91">
        <f t="shared" si="114"/>
        <v>2.17353</v>
      </c>
      <c r="T201" s="91">
        <f t="shared" si="114"/>
        <v>2.2232799999999999</v>
      </c>
      <c r="U201" s="91">
        <f t="shared" si="114"/>
        <v>2.2749199999999998</v>
      </c>
      <c r="V201" s="91">
        <f t="shared" si="114"/>
        <v>2.4062600000000001</v>
      </c>
      <c r="W201" s="91">
        <f t="shared" si="114"/>
        <v>2.2730199999999998</v>
      </c>
      <c r="X201" s="91">
        <f t="shared" si="114"/>
        <v>2.1223399999999999</v>
      </c>
      <c r="Y201" s="91">
        <f t="shared" si="114"/>
        <v>2.0311300000000001</v>
      </c>
      <c r="Z201" s="91">
        <f t="shared" si="114"/>
        <v>1.95557</v>
      </c>
      <c r="AA201" s="91">
        <f t="shared" si="114"/>
        <v>1.7400800000000001</v>
      </c>
    </row>
    <row r="202" spans="1:27" ht="12.75" hidden="1" customHeight="1" outlineLevel="1" x14ac:dyDescent="0.3">
      <c r="A202" s="99" t="s">
        <v>2475</v>
      </c>
      <c r="B202" s="63" t="s">
        <v>238</v>
      </c>
      <c r="C202" s="43" t="s">
        <v>79</v>
      </c>
      <c r="D202" s="44">
        <v>1444.87</v>
      </c>
      <c r="E202" s="44">
        <v>1269.72</v>
      </c>
      <c r="F202" s="44">
        <v>1189.9000000000001</v>
      </c>
      <c r="G202" s="44">
        <v>1181.01</v>
      </c>
      <c r="H202" s="44">
        <v>1189.32</v>
      </c>
      <c r="I202" s="44">
        <v>1280.51</v>
      </c>
      <c r="J202" s="44">
        <v>1391.58</v>
      </c>
      <c r="K202" s="44">
        <v>1625.97</v>
      </c>
      <c r="L202" s="44">
        <v>1811.57</v>
      </c>
      <c r="M202" s="44">
        <v>1889.21</v>
      </c>
      <c r="N202" s="44">
        <v>1959.21</v>
      </c>
      <c r="O202" s="44">
        <v>1975.67</v>
      </c>
      <c r="P202" s="44">
        <v>1958.05</v>
      </c>
      <c r="Q202" s="44">
        <v>1945.59</v>
      </c>
      <c r="R202" s="44">
        <v>1895.44</v>
      </c>
      <c r="S202" s="44">
        <v>1967.34</v>
      </c>
      <c r="T202" s="44">
        <v>2017.09</v>
      </c>
      <c r="U202" s="44">
        <v>2068.73</v>
      </c>
      <c r="V202" s="44">
        <v>2200.0700000000002</v>
      </c>
      <c r="W202" s="44">
        <v>2066.83</v>
      </c>
      <c r="X202" s="44">
        <v>1916.15</v>
      </c>
      <c r="Y202" s="44">
        <v>1824.94</v>
      </c>
      <c r="Z202" s="44">
        <v>1749.38</v>
      </c>
      <c r="AA202" s="44">
        <v>1533.89</v>
      </c>
    </row>
    <row r="203" spans="1:27" ht="12.75" hidden="1" customHeight="1" outlineLevel="1" x14ac:dyDescent="0.3">
      <c r="A203" s="99" t="s">
        <v>2476</v>
      </c>
      <c r="B203" s="63" t="s">
        <v>90</v>
      </c>
      <c r="C203" s="43" t="s">
        <v>79</v>
      </c>
      <c r="D203" s="44">
        <f>$D$158</f>
        <v>113.12</v>
      </c>
      <c r="E203" s="44">
        <f>$D$158</f>
        <v>113.12</v>
      </c>
      <c r="F203" s="44">
        <f t="shared" ref="F203:AA203" si="115">$D$158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3">
      <c r="A204" s="99" t="s">
        <v>2477</v>
      </c>
      <c r="B204" s="63" t="s">
        <v>83</v>
      </c>
      <c r="C204" s="43" t="s">
        <v>79</v>
      </c>
      <c r="D204" s="44">
        <v>4.8</v>
      </c>
      <c r="E204" s="44">
        <v>4.8</v>
      </c>
      <c r="F204" s="44">
        <v>4.8</v>
      </c>
      <c r="G204" s="44">
        <v>4.8</v>
      </c>
      <c r="H204" s="44">
        <v>4.8</v>
      </c>
      <c r="I204" s="44">
        <v>4.8</v>
      </c>
      <c r="J204" s="44">
        <v>4.8</v>
      </c>
      <c r="K204" s="44">
        <v>4.8</v>
      </c>
      <c r="L204" s="44">
        <v>4.8</v>
      </c>
      <c r="M204" s="44">
        <v>4.8</v>
      </c>
      <c r="N204" s="44">
        <v>4.8</v>
      </c>
      <c r="O204" s="44">
        <v>4.8</v>
      </c>
      <c r="P204" s="44">
        <v>4.8</v>
      </c>
      <c r="Q204" s="44">
        <v>4.8</v>
      </c>
      <c r="R204" s="44">
        <v>4.8</v>
      </c>
      <c r="S204" s="44">
        <v>4.8</v>
      </c>
      <c r="T204" s="44">
        <v>4.8</v>
      </c>
      <c r="U204" s="44">
        <v>4.8</v>
      </c>
      <c r="V204" s="44">
        <v>4.8</v>
      </c>
      <c r="W204" s="44">
        <v>4.8</v>
      </c>
      <c r="X204" s="44">
        <v>4.8</v>
      </c>
      <c r="Y204" s="44">
        <v>4.8</v>
      </c>
      <c r="Z204" s="44">
        <v>4.8</v>
      </c>
      <c r="AA204" s="44">
        <v>4.8</v>
      </c>
    </row>
    <row r="205" spans="1:27" ht="12.75" hidden="1" customHeight="1" outlineLevel="1" x14ac:dyDescent="0.3">
      <c r="A205" s="99" t="s">
        <v>2478</v>
      </c>
      <c r="B205" s="63" t="s">
        <v>81</v>
      </c>
      <c r="C205" s="43" t="s">
        <v>79</v>
      </c>
      <c r="D205" s="44">
        <f>$D$11</f>
        <v>88.27</v>
      </c>
      <c r="E205" s="44">
        <f t="shared" ref="E205:AA205" si="116">$D$11</f>
        <v>88.27</v>
      </c>
      <c r="F205" s="44">
        <f t="shared" si="116"/>
        <v>88.27</v>
      </c>
      <c r="G205" s="44">
        <f t="shared" si="116"/>
        <v>88.27</v>
      </c>
      <c r="H205" s="44">
        <f t="shared" si="116"/>
        <v>88.27</v>
      </c>
      <c r="I205" s="44">
        <f t="shared" si="116"/>
        <v>88.27</v>
      </c>
      <c r="J205" s="44">
        <f t="shared" si="116"/>
        <v>88.27</v>
      </c>
      <c r="K205" s="44">
        <f t="shared" si="116"/>
        <v>88.27</v>
      </c>
      <c r="L205" s="44">
        <f t="shared" si="116"/>
        <v>88.27</v>
      </c>
      <c r="M205" s="44">
        <f t="shared" si="116"/>
        <v>88.27</v>
      </c>
      <c r="N205" s="44">
        <f t="shared" si="116"/>
        <v>88.27</v>
      </c>
      <c r="O205" s="44">
        <f t="shared" si="116"/>
        <v>88.27</v>
      </c>
      <c r="P205" s="44">
        <f t="shared" si="116"/>
        <v>88.27</v>
      </c>
      <c r="Q205" s="44">
        <f t="shared" si="116"/>
        <v>88.27</v>
      </c>
      <c r="R205" s="44">
        <f t="shared" si="116"/>
        <v>88.27</v>
      </c>
      <c r="S205" s="44">
        <f t="shared" si="116"/>
        <v>88.27</v>
      </c>
      <c r="T205" s="44">
        <f t="shared" si="116"/>
        <v>88.27</v>
      </c>
      <c r="U205" s="44">
        <f t="shared" si="116"/>
        <v>88.27</v>
      </c>
      <c r="V205" s="44">
        <f t="shared" si="116"/>
        <v>88.27</v>
      </c>
      <c r="W205" s="44">
        <f t="shared" si="116"/>
        <v>88.27</v>
      </c>
      <c r="X205" s="44">
        <f t="shared" si="116"/>
        <v>88.27</v>
      </c>
      <c r="Y205" s="44">
        <f t="shared" si="116"/>
        <v>88.27</v>
      </c>
      <c r="Z205" s="44">
        <f t="shared" si="116"/>
        <v>88.27</v>
      </c>
      <c r="AA205" s="44">
        <f t="shared" si="116"/>
        <v>88.27</v>
      </c>
    </row>
    <row r="206" spans="1:27" ht="12.75" customHeight="1" collapsed="1" x14ac:dyDescent="0.3">
      <c r="A206" s="98" t="s">
        <v>2479</v>
      </c>
      <c r="B206" s="28" t="str">
        <f>"11"&amp;"."&amp;$B$753&amp;"."&amp;$B$754</f>
        <v>11.02.2024</v>
      </c>
      <c r="C206" s="90" t="s">
        <v>76</v>
      </c>
      <c r="D206" s="91">
        <f>ROUND(((D207+D208+D210+D209)/1000),5)</f>
        <v>1.6468100000000001</v>
      </c>
      <c r="E206" s="91">
        <f>ROUND(((E207+E208+E210+E209)/1000),5)</f>
        <v>1.4870099999999999</v>
      </c>
      <c r="F206" s="91">
        <f>ROUND(((F207+F208+F210+F209)/1000),5)</f>
        <v>1.41208</v>
      </c>
      <c r="G206" s="91">
        <f t="shared" ref="G206:AA206" si="117">ROUND(((G207+G208+G210+G209)/1000),5)</f>
        <v>1.39757</v>
      </c>
      <c r="H206" s="91">
        <f t="shared" si="117"/>
        <v>1.40252</v>
      </c>
      <c r="I206" s="91">
        <f t="shared" si="117"/>
        <v>1.47115</v>
      </c>
      <c r="J206" s="91">
        <f t="shared" si="117"/>
        <v>1.5626199999999999</v>
      </c>
      <c r="K206" s="91">
        <f t="shared" si="117"/>
        <v>1.69807</v>
      </c>
      <c r="L206" s="91">
        <f t="shared" si="117"/>
        <v>1.95181</v>
      </c>
      <c r="M206" s="91">
        <f t="shared" si="117"/>
        <v>2.0334500000000002</v>
      </c>
      <c r="N206" s="91">
        <f t="shared" si="117"/>
        <v>2.0874600000000001</v>
      </c>
      <c r="O206" s="91">
        <f t="shared" si="117"/>
        <v>2.11029</v>
      </c>
      <c r="P206" s="91">
        <f t="shared" si="117"/>
        <v>2.1044800000000001</v>
      </c>
      <c r="Q206" s="91">
        <f t="shared" si="117"/>
        <v>2.1025299999999998</v>
      </c>
      <c r="R206" s="91">
        <f t="shared" si="117"/>
        <v>2.06528</v>
      </c>
      <c r="S206" s="91">
        <f t="shared" si="117"/>
        <v>2.0602200000000002</v>
      </c>
      <c r="T206" s="91">
        <f t="shared" si="117"/>
        <v>2.1088</v>
      </c>
      <c r="U206" s="91">
        <f t="shared" si="117"/>
        <v>2.1641300000000001</v>
      </c>
      <c r="V206" s="91">
        <f t="shared" si="117"/>
        <v>2.1642299999999999</v>
      </c>
      <c r="W206" s="91">
        <f t="shared" si="117"/>
        <v>2.12826</v>
      </c>
      <c r="X206" s="91">
        <f t="shared" si="117"/>
        <v>2.1174200000000001</v>
      </c>
      <c r="Y206" s="91">
        <f t="shared" si="117"/>
        <v>2.0377999999999998</v>
      </c>
      <c r="Z206" s="91">
        <f t="shared" si="117"/>
        <v>1.9546600000000001</v>
      </c>
      <c r="AA206" s="91">
        <f t="shared" si="117"/>
        <v>1.69049</v>
      </c>
    </row>
    <row r="207" spans="1:27" ht="12.75" hidden="1" customHeight="1" outlineLevel="1" x14ac:dyDescent="0.3">
      <c r="A207" s="99" t="s">
        <v>2480</v>
      </c>
      <c r="B207" s="63" t="s">
        <v>238</v>
      </c>
      <c r="C207" s="43" t="s">
        <v>79</v>
      </c>
      <c r="D207" s="44">
        <v>1440.62</v>
      </c>
      <c r="E207" s="44">
        <v>1280.82</v>
      </c>
      <c r="F207" s="44">
        <v>1205.8900000000001</v>
      </c>
      <c r="G207" s="44">
        <v>1191.3800000000001</v>
      </c>
      <c r="H207" s="44">
        <v>1196.33</v>
      </c>
      <c r="I207" s="44">
        <v>1264.96</v>
      </c>
      <c r="J207" s="44">
        <v>1356.43</v>
      </c>
      <c r="K207" s="44">
        <v>1491.88</v>
      </c>
      <c r="L207" s="44">
        <v>1745.62</v>
      </c>
      <c r="M207" s="44">
        <v>1827.26</v>
      </c>
      <c r="N207" s="44">
        <v>1881.27</v>
      </c>
      <c r="O207" s="44">
        <v>1904.1</v>
      </c>
      <c r="P207" s="44">
        <v>1898.29</v>
      </c>
      <c r="Q207" s="44">
        <v>1896.34</v>
      </c>
      <c r="R207" s="44">
        <v>1859.09</v>
      </c>
      <c r="S207" s="44">
        <v>1854.03</v>
      </c>
      <c r="T207" s="44">
        <v>1902.61</v>
      </c>
      <c r="U207" s="44">
        <v>1957.94</v>
      </c>
      <c r="V207" s="44">
        <v>1958.04</v>
      </c>
      <c r="W207" s="44">
        <v>1922.07</v>
      </c>
      <c r="X207" s="44">
        <v>1911.23</v>
      </c>
      <c r="Y207" s="44">
        <v>1831.61</v>
      </c>
      <c r="Z207" s="44">
        <v>1748.47</v>
      </c>
      <c r="AA207" s="44">
        <v>1484.3</v>
      </c>
    </row>
    <row r="208" spans="1:27" ht="12.75" hidden="1" customHeight="1" outlineLevel="1" x14ac:dyDescent="0.3">
      <c r="A208" s="99" t="s">
        <v>2481</v>
      </c>
      <c r="B208" s="63" t="s">
        <v>90</v>
      </c>
      <c r="C208" s="43" t="s">
        <v>79</v>
      </c>
      <c r="D208" s="44">
        <f>$D$158</f>
        <v>113.12</v>
      </c>
      <c r="E208" s="44">
        <f>$D$158</f>
        <v>113.12</v>
      </c>
      <c r="F208" s="44">
        <f t="shared" ref="F208:AA208" si="118">$D$158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3">
      <c r="A209" s="99" t="s">
        <v>2482</v>
      </c>
      <c r="B209" s="63" t="s">
        <v>83</v>
      </c>
      <c r="C209" s="43" t="s">
        <v>79</v>
      </c>
      <c r="D209" s="44">
        <v>4.8</v>
      </c>
      <c r="E209" s="44">
        <v>4.8</v>
      </c>
      <c r="F209" s="44">
        <v>4.8</v>
      </c>
      <c r="G209" s="44">
        <v>4.8</v>
      </c>
      <c r="H209" s="44">
        <v>4.8</v>
      </c>
      <c r="I209" s="44">
        <v>4.8</v>
      </c>
      <c r="J209" s="44">
        <v>4.8</v>
      </c>
      <c r="K209" s="44">
        <v>4.8</v>
      </c>
      <c r="L209" s="44">
        <v>4.8</v>
      </c>
      <c r="M209" s="44">
        <v>4.8</v>
      </c>
      <c r="N209" s="44">
        <v>4.8</v>
      </c>
      <c r="O209" s="44">
        <v>4.8</v>
      </c>
      <c r="P209" s="44">
        <v>4.8</v>
      </c>
      <c r="Q209" s="44">
        <v>4.8</v>
      </c>
      <c r="R209" s="44">
        <v>4.8</v>
      </c>
      <c r="S209" s="44">
        <v>4.8</v>
      </c>
      <c r="T209" s="44">
        <v>4.8</v>
      </c>
      <c r="U209" s="44">
        <v>4.8</v>
      </c>
      <c r="V209" s="44">
        <v>4.8</v>
      </c>
      <c r="W209" s="44">
        <v>4.8</v>
      </c>
      <c r="X209" s="44">
        <v>4.8</v>
      </c>
      <c r="Y209" s="44">
        <v>4.8</v>
      </c>
      <c r="Z209" s="44">
        <v>4.8</v>
      </c>
      <c r="AA209" s="44">
        <v>4.8</v>
      </c>
    </row>
    <row r="210" spans="1:27" ht="12.75" hidden="1" customHeight="1" outlineLevel="1" x14ac:dyDescent="0.3">
      <c r="A210" s="99" t="s">
        <v>2483</v>
      </c>
      <c r="B210" s="63" t="s">
        <v>81</v>
      </c>
      <c r="C210" s="43" t="s">
        <v>79</v>
      </c>
      <c r="D210" s="44">
        <f>$D$11</f>
        <v>88.27</v>
      </c>
      <c r="E210" s="44">
        <f t="shared" ref="E210:AA210" si="119">$D$11</f>
        <v>88.27</v>
      </c>
      <c r="F210" s="44">
        <f t="shared" si="119"/>
        <v>88.27</v>
      </c>
      <c r="G210" s="44">
        <f t="shared" si="119"/>
        <v>88.27</v>
      </c>
      <c r="H210" s="44">
        <f t="shared" si="119"/>
        <v>88.27</v>
      </c>
      <c r="I210" s="44">
        <f t="shared" si="119"/>
        <v>88.27</v>
      </c>
      <c r="J210" s="44">
        <f t="shared" si="119"/>
        <v>88.27</v>
      </c>
      <c r="K210" s="44">
        <f t="shared" si="119"/>
        <v>88.27</v>
      </c>
      <c r="L210" s="44">
        <f t="shared" si="119"/>
        <v>88.27</v>
      </c>
      <c r="M210" s="44">
        <f t="shared" si="119"/>
        <v>88.27</v>
      </c>
      <c r="N210" s="44">
        <f t="shared" si="119"/>
        <v>88.27</v>
      </c>
      <c r="O210" s="44">
        <f t="shared" si="119"/>
        <v>88.27</v>
      </c>
      <c r="P210" s="44">
        <f t="shared" si="119"/>
        <v>88.27</v>
      </c>
      <c r="Q210" s="44">
        <f t="shared" si="119"/>
        <v>88.27</v>
      </c>
      <c r="R210" s="44">
        <f t="shared" si="119"/>
        <v>88.27</v>
      </c>
      <c r="S210" s="44">
        <f t="shared" si="119"/>
        <v>88.27</v>
      </c>
      <c r="T210" s="44">
        <f t="shared" si="119"/>
        <v>88.27</v>
      </c>
      <c r="U210" s="44">
        <f t="shared" si="119"/>
        <v>88.27</v>
      </c>
      <c r="V210" s="44">
        <f t="shared" si="119"/>
        <v>88.27</v>
      </c>
      <c r="W210" s="44">
        <f t="shared" si="119"/>
        <v>88.27</v>
      </c>
      <c r="X210" s="44">
        <f t="shared" si="119"/>
        <v>88.27</v>
      </c>
      <c r="Y210" s="44">
        <f t="shared" si="119"/>
        <v>88.27</v>
      </c>
      <c r="Z210" s="44">
        <f t="shared" si="119"/>
        <v>88.27</v>
      </c>
      <c r="AA210" s="44">
        <f t="shared" si="119"/>
        <v>88.27</v>
      </c>
    </row>
    <row r="211" spans="1:27" ht="12.75" customHeight="1" collapsed="1" x14ac:dyDescent="0.3">
      <c r="A211" s="98" t="s">
        <v>2484</v>
      </c>
      <c r="B211" s="28" t="str">
        <f>"12"&amp;"."&amp;$B$753&amp;"."&amp;$B$754</f>
        <v>12.02.2024</v>
      </c>
      <c r="C211" s="90" t="s">
        <v>76</v>
      </c>
      <c r="D211" s="91">
        <f>ROUND(((D212+D213+D215+D214)/1000),5)</f>
        <v>1.57151</v>
      </c>
      <c r="E211" s="91">
        <f>ROUND(((E212+E213+E215+E214)/1000),5)</f>
        <v>1.4485399999999999</v>
      </c>
      <c r="F211" s="91">
        <f>ROUND(((F212+F213+F215+F214)/1000),5)</f>
        <v>1.4119200000000001</v>
      </c>
      <c r="G211" s="91">
        <f t="shared" ref="G211:AA211" si="120">ROUND(((G212+G213+G215+G214)/1000),5)</f>
        <v>1.41438</v>
      </c>
      <c r="H211" s="91">
        <f t="shared" si="120"/>
        <v>1.4665999999999999</v>
      </c>
      <c r="I211" s="91">
        <f t="shared" si="120"/>
        <v>1.57138</v>
      </c>
      <c r="J211" s="91">
        <f t="shared" si="120"/>
        <v>1.8836999999999999</v>
      </c>
      <c r="K211" s="91">
        <f t="shared" si="120"/>
        <v>2.0794999999999999</v>
      </c>
      <c r="L211" s="91">
        <f t="shared" si="120"/>
        <v>2.21692</v>
      </c>
      <c r="M211" s="91">
        <f t="shared" si="120"/>
        <v>2.2496</v>
      </c>
      <c r="N211" s="91">
        <f t="shared" si="120"/>
        <v>2.2818200000000002</v>
      </c>
      <c r="O211" s="91">
        <f t="shared" si="120"/>
        <v>2.3129</v>
      </c>
      <c r="P211" s="91">
        <f t="shared" si="120"/>
        <v>2.27745</v>
      </c>
      <c r="Q211" s="91">
        <f t="shared" si="120"/>
        <v>2.2965</v>
      </c>
      <c r="R211" s="91">
        <f t="shared" si="120"/>
        <v>2.2727400000000002</v>
      </c>
      <c r="S211" s="91">
        <f t="shared" si="120"/>
        <v>2.2189000000000001</v>
      </c>
      <c r="T211" s="91">
        <f t="shared" si="120"/>
        <v>2.2111800000000001</v>
      </c>
      <c r="U211" s="91">
        <f t="shared" si="120"/>
        <v>2.2131599999999998</v>
      </c>
      <c r="V211" s="91">
        <f t="shared" si="120"/>
        <v>2.24031</v>
      </c>
      <c r="W211" s="91">
        <f t="shared" si="120"/>
        <v>2.2492399999999999</v>
      </c>
      <c r="X211" s="91">
        <f t="shared" si="120"/>
        <v>2.16622</v>
      </c>
      <c r="Y211" s="91">
        <f t="shared" si="120"/>
        <v>2.0411600000000001</v>
      </c>
      <c r="Z211" s="91">
        <f t="shared" si="120"/>
        <v>1.8315600000000001</v>
      </c>
      <c r="AA211" s="91">
        <f t="shared" si="120"/>
        <v>1.6388499999999999</v>
      </c>
    </row>
    <row r="212" spans="1:27" ht="12.75" hidden="1" customHeight="1" outlineLevel="1" x14ac:dyDescent="0.3">
      <c r="A212" s="99" t="s">
        <v>2485</v>
      </c>
      <c r="B212" s="63" t="s">
        <v>238</v>
      </c>
      <c r="C212" s="43" t="s">
        <v>79</v>
      </c>
      <c r="D212" s="44">
        <v>1365.32</v>
      </c>
      <c r="E212" s="44">
        <v>1242.3499999999999</v>
      </c>
      <c r="F212" s="44">
        <v>1205.73</v>
      </c>
      <c r="G212" s="44">
        <v>1208.19</v>
      </c>
      <c r="H212" s="44">
        <v>1260.4100000000001</v>
      </c>
      <c r="I212" s="44">
        <v>1365.19</v>
      </c>
      <c r="J212" s="44">
        <v>1677.51</v>
      </c>
      <c r="K212" s="44">
        <v>1873.31</v>
      </c>
      <c r="L212" s="44">
        <v>2010.73</v>
      </c>
      <c r="M212" s="44">
        <v>2043.41</v>
      </c>
      <c r="N212" s="44">
        <v>2075.63</v>
      </c>
      <c r="O212" s="44">
        <v>2106.71</v>
      </c>
      <c r="P212" s="44">
        <v>2071.2600000000002</v>
      </c>
      <c r="Q212" s="44">
        <v>2090.31</v>
      </c>
      <c r="R212" s="44">
        <v>2066.5500000000002</v>
      </c>
      <c r="S212" s="44">
        <v>2012.71</v>
      </c>
      <c r="T212" s="44">
        <v>2004.99</v>
      </c>
      <c r="U212" s="44">
        <v>2006.97</v>
      </c>
      <c r="V212" s="44">
        <v>2034.12</v>
      </c>
      <c r="W212" s="44">
        <v>2043.05</v>
      </c>
      <c r="X212" s="44">
        <v>1960.03</v>
      </c>
      <c r="Y212" s="44">
        <v>1834.97</v>
      </c>
      <c r="Z212" s="44">
        <v>1625.37</v>
      </c>
      <c r="AA212" s="44">
        <v>1432.66</v>
      </c>
    </row>
    <row r="213" spans="1:27" ht="12.75" hidden="1" customHeight="1" outlineLevel="1" x14ac:dyDescent="0.3">
      <c r="A213" s="99" t="s">
        <v>2486</v>
      </c>
      <c r="B213" s="63" t="s">
        <v>90</v>
      </c>
      <c r="C213" s="43" t="s">
        <v>79</v>
      </c>
      <c r="D213" s="44">
        <f>$D$158</f>
        <v>113.12</v>
      </c>
      <c r="E213" s="44">
        <f>$D$158</f>
        <v>113.12</v>
      </c>
      <c r="F213" s="44">
        <f t="shared" ref="F213:AA213" si="121">$D$158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3">
      <c r="A214" s="99" t="s">
        <v>2487</v>
      </c>
      <c r="B214" s="63" t="s">
        <v>83</v>
      </c>
      <c r="C214" s="43" t="s">
        <v>79</v>
      </c>
      <c r="D214" s="44">
        <v>4.8</v>
      </c>
      <c r="E214" s="44">
        <v>4.8</v>
      </c>
      <c r="F214" s="44">
        <v>4.8</v>
      </c>
      <c r="G214" s="44">
        <v>4.8</v>
      </c>
      <c r="H214" s="44">
        <v>4.8</v>
      </c>
      <c r="I214" s="44">
        <v>4.8</v>
      </c>
      <c r="J214" s="44">
        <v>4.8</v>
      </c>
      <c r="K214" s="44">
        <v>4.8</v>
      </c>
      <c r="L214" s="44">
        <v>4.8</v>
      </c>
      <c r="M214" s="44">
        <v>4.8</v>
      </c>
      <c r="N214" s="44">
        <v>4.8</v>
      </c>
      <c r="O214" s="44">
        <v>4.8</v>
      </c>
      <c r="P214" s="44">
        <v>4.8</v>
      </c>
      <c r="Q214" s="44">
        <v>4.8</v>
      </c>
      <c r="R214" s="44">
        <v>4.8</v>
      </c>
      <c r="S214" s="44">
        <v>4.8</v>
      </c>
      <c r="T214" s="44">
        <v>4.8</v>
      </c>
      <c r="U214" s="44">
        <v>4.8</v>
      </c>
      <c r="V214" s="44">
        <v>4.8</v>
      </c>
      <c r="W214" s="44">
        <v>4.8</v>
      </c>
      <c r="X214" s="44">
        <v>4.8</v>
      </c>
      <c r="Y214" s="44">
        <v>4.8</v>
      </c>
      <c r="Z214" s="44">
        <v>4.8</v>
      </c>
      <c r="AA214" s="44">
        <v>4.8</v>
      </c>
    </row>
    <row r="215" spans="1:27" ht="12.75" hidden="1" customHeight="1" outlineLevel="1" x14ac:dyDescent="0.3">
      <c r="A215" s="99" t="s">
        <v>2488</v>
      </c>
      <c r="B215" s="63" t="s">
        <v>81</v>
      </c>
      <c r="C215" s="43" t="s">
        <v>79</v>
      </c>
      <c r="D215" s="44">
        <f>$D$11</f>
        <v>88.27</v>
      </c>
      <c r="E215" s="44">
        <f t="shared" ref="E215:AA215" si="122">$D$11</f>
        <v>88.27</v>
      </c>
      <c r="F215" s="44">
        <f t="shared" si="122"/>
        <v>88.27</v>
      </c>
      <c r="G215" s="44">
        <f t="shared" si="122"/>
        <v>88.27</v>
      </c>
      <c r="H215" s="44">
        <f t="shared" si="122"/>
        <v>88.27</v>
      </c>
      <c r="I215" s="44">
        <f t="shared" si="122"/>
        <v>88.27</v>
      </c>
      <c r="J215" s="44">
        <f t="shared" si="122"/>
        <v>88.27</v>
      </c>
      <c r="K215" s="44">
        <f t="shared" si="122"/>
        <v>88.27</v>
      </c>
      <c r="L215" s="44">
        <f t="shared" si="122"/>
        <v>88.27</v>
      </c>
      <c r="M215" s="44">
        <f t="shared" si="122"/>
        <v>88.27</v>
      </c>
      <c r="N215" s="44">
        <f t="shared" si="122"/>
        <v>88.27</v>
      </c>
      <c r="O215" s="44">
        <f t="shared" si="122"/>
        <v>88.27</v>
      </c>
      <c r="P215" s="44">
        <f t="shared" si="122"/>
        <v>88.27</v>
      </c>
      <c r="Q215" s="44">
        <f t="shared" si="122"/>
        <v>88.27</v>
      </c>
      <c r="R215" s="44">
        <f t="shared" si="122"/>
        <v>88.27</v>
      </c>
      <c r="S215" s="44">
        <f t="shared" si="122"/>
        <v>88.27</v>
      </c>
      <c r="T215" s="44">
        <f t="shared" si="122"/>
        <v>88.27</v>
      </c>
      <c r="U215" s="44">
        <f t="shared" si="122"/>
        <v>88.27</v>
      </c>
      <c r="V215" s="44">
        <f t="shared" si="122"/>
        <v>88.27</v>
      </c>
      <c r="W215" s="44">
        <f t="shared" si="122"/>
        <v>88.27</v>
      </c>
      <c r="X215" s="44">
        <f t="shared" si="122"/>
        <v>88.27</v>
      </c>
      <c r="Y215" s="44">
        <f t="shared" si="122"/>
        <v>88.27</v>
      </c>
      <c r="Z215" s="44">
        <f t="shared" si="122"/>
        <v>88.27</v>
      </c>
      <c r="AA215" s="44">
        <f t="shared" si="122"/>
        <v>88.27</v>
      </c>
    </row>
    <row r="216" spans="1:27" ht="12.75" customHeight="1" collapsed="1" x14ac:dyDescent="0.3">
      <c r="A216" s="98" t="s">
        <v>2489</v>
      </c>
      <c r="B216" s="28" t="str">
        <f>"13"&amp;"."&amp;$B$753&amp;"."&amp;$B$754</f>
        <v>13.02.2024</v>
      </c>
      <c r="C216" s="90" t="s">
        <v>76</v>
      </c>
      <c r="D216" s="91">
        <f>ROUND(((D217+D218+D220+D219)/1000),5)</f>
        <v>1.4773799999999999</v>
      </c>
      <c r="E216" s="91">
        <f>ROUND(((E217+E218+E220+E219)/1000),5)</f>
        <v>1.4186799999999999</v>
      </c>
      <c r="F216" s="91">
        <f>ROUND(((F217+F218+F220+F219)/1000),5)</f>
        <v>1.39238</v>
      </c>
      <c r="G216" s="91">
        <f t="shared" ref="G216:AA216" si="123">ROUND(((G217+G218+G220+G219)/1000),5)</f>
        <v>1.3915999999999999</v>
      </c>
      <c r="H216" s="91">
        <f t="shared" si="123"/>
        <v>1.4221299999999999</v>
      </c>
      <c r="I216" s="91">
        <f t="shared" si="123"/>
        <v>1.5098100000000001</v>
      </c>
      <c r="J216" s="91">
        <f t="shared" si="123"/>
        <v>1.70261</v>
      </c>
      <c r="K216" s="91">
        <f t="shared" si="123"/>
        <v>2.0515500000000002</v>
      </c>
      <c r="L216" s="91">
        <f t="shared" si="123"/>
        <v>2.13591</v>
      </c>
      <c r="M216" s="91">
        <f t="shared" si="123"/>
        <v>2.1403099999999999</v>
      </c>
      <c r="N216" s="91">
        <f t="shared" si="123"/>
        <v>2.1579299999999999</v>
      </c>
      <c r="O216" s="91">
        <f t="shared" si="123"/>
        <v>2.2358099999999999</v>
      </c>
      <c r="P216" s="91">
        <f t="shared" si="123"/>
        <v>2.2128000000000001</v>
      </c>
      <c r="Q216" s="91">
        <f t="shared" si="123"/>
        <v>2.2305700000000002</v>
      </c>
      <c r="R216" s="91">
        <f t="shared" si="123"/>
        <v>2.2209500000000002</v>
      </c>
      <c r="S216" s="91">
        <f t="shared" si="123"/>
        <v>2.1510799999999999</v>
      </c>
      <c r="T216" s="91">
        <f t="shared" si="123"/>
        <v>2.1412800000000001</v>
      </c>
      <c r="U216" s="91">
        <f t="shared" si="123"/>
        <v>2.1616300000000002</v>
      </c>
      <c r="V216" s="91">
        <f t="shared" si="123"/>
        <v>2.1974800000000001</v>
      </c>
      <c r="W216" s="91">
        <f t="shared" si="123"/>
        <v>2.2139899999999999</v>
      </c>
      <c r="X216" s="91">
        <f t="shared" si="123"/>
        <v>2.1164200000000002</v>
      </c>
      <c r="Y216" s="91">
        <f t="shared" si="123"/>
        <v>2.05139</v>
      </c>
      <c r="Z216" s="91">
        <f t="shared" si="123"/>
        <v>1.7518100000000001</v>
      </c>
      <c r="AA216" s="91">
        <f t="shared" si="123"/>
        <v>1.66926</v>
      </c>
    </row>
    <row r="217" spans="1:27" ht="12.75" hidden="1" customHeight="1" outlineLevel="1" x14ac:dyDescent="0.3">
      <c r="A217" s="99" t="s">
        <v>2490</v>
      </c>
      <c r="B217" s="63" t="s">
        <v>238</v>
      </c>
      <c r="C217" s="43" t="s">
        <v>79</v>
      </c>
      <c r="D217" s="44">
        <v>1271.19</v>
      </c>
      <c r="E217" s="44">
        <v>1212.49</v>
      </c>
      <c r="F217" s="44">
        <v>1186.19</v>
      </c>
      <c r="G217" s="44">
        <v>1185.4100000000001</v>
      </c>
      <c r="H217" s="44">
        <v>1215.94</v>
      </c>
      <c r="I217" s="44">
        <v>1303.6199999999999</v>
      </c>
      <c r="J217" s="44">
        <v>1496.42</v>
      </c>
      <c r="K217" s="44">
        <v>1845.36</v>
      </c>
      <c r="L217" s="44">
        <v>1929.72</v>
      </c>
      <c r="M217" s="44">
        <v>1934.12</v>
      </c>
      <c r="N217" s="44">
        <v>1951.74</v>
      </c>
      <c r="O217" s="44">
        <v>2029.62</v>
      </c>
      <c r="P217" s="44">
        <v>2006.61</v>
      </c>
      <c r="Q217" s="44">
        <v>2024.38</v>
      </c>
      <c r="R217" s="44">
        <v>2014.76</v>
      </c>
      <c r="S217" s="44">
        <v>1944.89</v>
      </c>
      <c r="T217" s="44">
        <v>1935.09</v>
      </c>
      <c r="U217" s="44">
        <v>1955.44</v>
      </c>
      <c r="V217" s="44">
        <v>1991.29</v>
      </c>
      <c r="W217" s="44">
        <v>2007.8</v>
      </c>
      <c r="X217" s="44">
        <v>1910.23</v>
      </c>
      <c r="Y217" s="44">
        <v>1845.2</v>
      </c>
      <c r="Z217" s="44">
        <v>1545.62</v>
      </c>
      <c r="AA217" s="44">
        <v>1463.07</v>
      </c>
    </row>
    <row r="218" spans="1:27" ht="12.75" hidden="1" customHeight="1" outlineLevel="1" x14ac:dyDescent="0.3">
      <c r="A218" s="99" t="s">
        <v>2491</v>
      </c>
      <c r="B218" s="63" t="s">
        <v>90</v>
      </c>
      <c r="C218" s="43" t="s">
        <v>79</v>
      </c>
      <c r="D218" s="44">
        <f>$D$158</f>
        <v>113.12</v>
      </c>
      <c r="E218" s="44">
        <f>$D$158</f>
        <v>113.12</v>
      </c>
      <c r="F218" s="44">
        <f t="shared" ref="F218:AA218" si="124">$D$158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3">
      <c r="A219" s="99" t="s">
        <v>2492</v>
      </c>
      <c r="B219" s="63" t="s">
        <v>83</v>
      </c>
      <c r="C219" s="43" t="s">
        <v>79</v>
      </c>
      <c r="D219" s="44">
        <v>4.8</v>
      </c>
      <c r="E219" s="44">
        <v>4.8</v>
      </c>
      <c r="F219" s="44">
        <v>4.8</v>
      </c>
      <c r="G219" s="44">
        <v>4.8</v>
      </c>
      <c r="H219" s="44">
        <v>4.8</v>
      </c>
      <c r="I219" s="44">
        <v>4.8</v>
      </c>
      <c r="J219" s="44">
        <v>4.8</v>
      </c>
      <c r="K219" s="44">
        <v>4.8</v>
      </c>
      <c r="L219" s="44">
        <v>4.8</v>
      </c>
      <c r="M219" s="44">
        <v>4.8</v>
      </c>
      <c r="N219" s="44">
        <v>4.8</v>
      </c>
      <c r="O219" s="44">
        <v>4.8</v>
      </c>
      <c r="P219" s="44">
        <v>4.8</v>
      </c>
      <c r="Q219" s="44">
        <v>4.8</v>
      </c>
      <c r="R219" s="44">
        <v>4.8</v>
      </c>
      <c r="S219" s="44">
        <v>4.8</v>
      </c>
      <c r="T219" s="44">
        <v>4.8</v>
      </c>
      <c r="U219" s="44">
        <v>4.8</v>
      </c>
      <c r="V219" s="44">
        <v>4.8</v>
      </c>
      <c r="W219" s="44">
        <v>4.8</v>
      </c>
      <c r="X219" s="44">
        <v>4.8</v>
      </c>
      <c r="Y219" s="44">
        <v>4.8</v>
      </c>
      <c r="Z219" s="44">
        <v>4.8</v>
      </c>
      <c r="AA219" s="44">
        <v>4.8</v>
      </c>
    </row>
    <row r="220" spans="1:27" ht="12.75" hidden="1" customHeight="1" outlineLevel="1" x14ac:dyDescent="0.3">
      <c r="A220" s="99" t="s">
        <v>2493</v>
      </c>
      <c r="B220" s="63" t="s">
        <v>81</v>
      </c>
      <c r="C220" s="43" t="s">
        <v>79</v>
      </c>
      <c r="D220" s="44">
        <f>$D$11</f>
        <v>88.27</v>
      </c>
      <c r="E220" s="44">
        <f t="shared" ref="E220:AA220" si="125">$D$11</f>
        <v>88.27</v>
      </c>
      <c r="F220" s="44">
        <f t="shared" si="125"/>
        <v>88.27</v>
      </c>
      <c r="G220" s="44">
        <f t="shared" si="125"/>
        <v>88.27</v>
      </c>
      <c r="H220" s="44">
        <f t="shared" si="125"/>
        <v>88.27</v>
      </c>
      <c r="I220" s="44">
        <f t="shared" si="125"/>
        <v>88.27</v>
      </c>
      <c r="J220" s="44">
        <f t="shared" si="125"/>
        <v>88.27</v>
      </c>
      <c r="K220" s="44">
        <f t="shared" si="125"/>
        <v>88.27</v>
      </c>
      <c r="L220" s="44">
        <f t="shared" si="125"/>
        <v>88.27</v>
      </c>
      <c r="M220" s="44">
        <f t="shared" si="125"/>
        <v>88.27</v>
      </c>
      <c r="N220" s="44">
        <f t="shared" si="125"/>
        <v>88.27</v>
      </c>
      <c r="O220" s="44">
        <f t="shared" si="125"/>
        <v>88.27</v>
      </c>
      <c r="P220" s="44">
        <f t="shared" si="125"/>
        <v>88.27</v>
      </c>
      <c r="Q220" s="44">
        <f t="shared" si="125"/>
        <v>88.27</v>
      </c>
      <c r="R220" s="44">
        <f t="shared" si="125"/>
        <v>88.27</v>
      </c>
      <c r="S220" s="44">
        <f t="shared" si="125"/>
        <v>88.27</v>
      </c>
      <c r="T220" s="44">
        <f t="shared" si="125"/>
        <v>88.27</v>
      </c>
      <c r="U220" s="44">
        <f t="shared" si="125"/>
        <v>88.27</v>
      </c>
      <c r="V220" s="44">
        <f t="shared" si="125"/>
        <v>88.27</v>
      </c>
      <c r="W220" s="44">
        <f t="shared" si="125"/>
        <v>88.27</v>
      </c>
      <c r="X220" s="44">
        <f t="shared" si="125"/>
        <v>88.27</v>
      </c>
      <c r="Y220" s="44">
        <f t="shared" si="125"/>
        <v>88.27</v>
      </c>
      <c r="Z220" s="44">
        <f t="shared" si="125"/>
        <v>88.27</v>
      </c>
      <c r="AA220" s="44">
        <f t="shared" si="125"/>
        <v>88.27</v>
      </c>
    </row>
    <row r="221" spans="1:27" ht="12.75" customHeight="1" collapsed="1" x14ac:dyDescent="0.3">
      <c r="A221" s="98" t="s">
        <v>2494</v>
      </c>
      <c r="B221" s="28" t="str">
        <f>"14"&amp;"."&amp;$B$753&amp;"."&amp;$B$754</f>
        <v>14.02.2024</v>
      </c>
      <c r="C221" s="90" t="s">
        <v>76</v>
      </c>
      <c r="D221" s="91">
        <f>ROUND(((D222+D223+D225+D224)/1000),5)</f>
        <v>1.4882899999999999</v>
      </c>
      <c r="E221" s="91">
        <f>ROUND(((E222+E223+E225+E224)/1000),5)</f>
        <v>1.4331799999999999</v>
      </c>
      <c r="F221" s="91">
        <f>ROUND(((F222+F223+F225+F224)/1000),5)</f>
        <v>1.3835599999999999</v>
      </c>
      <c r="G221" s="91">
        <f t="shared" ref="G221:AA221" si="126">ROUND(((G222+G223+G225+G224)/1000),5)</f>
        <v>1.38269</v>
      </c>
      <c r="H221" s="91">
        <f t="shared" si="126"/>
        <v>1.4045300000000001</v>
      </c>
      <c r="I221" s="91">
        <f t="shared" si="126"/>
        <v>1.49916</v>
      </c>
      <c r="J221" s="91">
        <f t="shared" si="126"/>
        <v>1.70312</v>
      </c>
      <c r="K221" s="91">
        <f t="shared" si="126"/>
        <v>2.0716199999999998</v>
      </c>
      <c r="L221" s="91">
        <f t="shared" si="126"/>
        <v>2.1422599999999998</v>
      </c>
      <c r="M221" s="91">
        <f t="shared" si="126"/>
        <v>2.1709800000000001</v>
      </c>
      <c r="N221" s="91">
        <f t="shared" si="126"/>
        <v>2.1984300000000001</v>
      </c>
      <c r="O221" s="91">
        <f t="shared" si="126"/>
        <v>2.2421899999999999</v>
      </c>
      <c r="P221" s="91">
        <f t="shared" si="126"/>
        <v>2.2231100000000001</v>
      </c>
      <c r="Q221" s="91">
        <f t="shared" si="126"/>
        <v>2.2230799999999999</v>
      </c>
      <c r="R221" s="91">
        <f t="shared" si="126"/>
        <v>2.2153399999999999</v>
      </c>
      <c r="S221" s="91">
        <f t="shared" si="126"/>
        <v>2.1553800000000001</v>
      </c>
      <c r="T221" s="91">
        <f t="shared" si="126"/>
        <v>2.1385900000000002</v>
      </c>
      <c r="U221" s="91">
        <f t="shared" si="126"/>
        <v>2.1701899999999998</v>
      </c>
      <c r="V221" s="91">
        <f t="shared" si="126"/>
        <v>2.26227</v>
      </c>
      <c r="W221" s="91">
        <f t="shared" si="126"/>
        <v>2.1940499999999998</v>
      </c>
      <c r="X221" s="91">
        <f t="shared" si="126"/>
        <v>2.0884800000000001</v>
      </c>
      <c r="Y221" s="91">
        <f t="shared" si="126"/>
        <v>2.0554899999999998</v>
      </c>
      <c r="Z221" s="91">
        <f t="shared" si="126"/>
        <v>1.72296</v>
      </c>
      <c r="AA221" s="91">
        <f t="shared" si="126"/>
        <v>1.5126500000000001</v>
      </c>
    </row>
    <row r="222" spans="1:27" ht="12.75" hidden="1" customHeight="1" outlineLevel="1" x14ac:dyDescent="0.3">
      <c r="A222" s="99" t="s">
        <v>2495</v>
      </c>
      <c r="B222" s="63" t="s">
        <v>238</v>
      </c>
      <c r="C222" s="43" t="s">
        <v>79</v>
      </c>
      <c r="D222" s="44">
        <v>1282.0999999999999</v>
      </c>
      <c r="E222" s="44">
        <v>1226.99</v>
      </c>
      <c r="F222" s="44">
        <v>1177.3699999999999</v>
      </c>
      <c r="G222" s="44">
        <v>1176.5</v>
      </c>
      <c r="H222" s="44">
        <v>1198.3399999999999</v>
      </c>
      <c r="I222" s="44">
        <v>1292.97</v>
      </c>
      <c r="J222" s="44">
        <v>1496.93</v>
      </c>
      <c r="K222" s="44">
        <v>1865.43</v>
      </c>
      <c r="L222" s="44">
        <v>1936.07</v>
      </c>
      <c r="M222" s="44">
        <v>1964.79</v>
      </c>
      <c r="N222" s="44">
        <v>1992.24</v>
      </c>
      <c r="O222" s="44">
        <v>2036</v>
      </c>
      <c r="P222" s="44">
        <v>2016.92</v>
      </c>
      <c r="Q222" s="44">
        <v>2016.89</v>
      </c>
      <c r="R222" s="44">
        <v>2009.15</v>
      </c>
      <c r="S222" s="44">
        <v>1949.19</v>
      </c>
      <c r="T222" s="44">
        <v>1932.4</v>
      </c>
      <c r="U222" s="44">
        <v>1964</v>
      </c>
      <c r="V222" s="44">
        <v>2056.08</v>
      </c>
      <c r="W222" s="44">
        <v>1987.86</v>
      </c>
      <c r="X222" s="44">
        <v>1882.29</v>
      </c>
      <c r="Y222" s="44">
        <v>1849.3</v>
      </c>
      <c r="Z222" s="44">
        <v>1516.77</v>
      </c>
      <c r="AA222" s="44">
        <v>1306.46</v>
      </c>
    </row>
    <row r="223" spans="1:27" ht="12.75" hidden="1" customHeight="1" outlineLevel="1" x14ac:dyDescent="0.3">
      <c r="A223" s="99" t="s">
        <v>2496</v>
      </c>
      <c r="B223" s="63" t="s">
        <v>90</v>
      </c>
      <c r="C223" s="43" t="s">
        <v>79</v>
      </c>
      <c r="D223" s="44">
        <f>$D$158</f>
        <v>113.12</v>
      </c>
      <c r="E223" s="44">
        <f>$D$158</f>
        <v>113.12</v>
      </c>
      <c r="F223" s="44">
        <f t="shared" ref="F223:AA223" si="127">$D$158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3">
      <c r="A224" s="99" t="s">
        <v>2497</v>
      </c>
      <c r="B224" s="63" t="s">
        <v>83</v>
      </c>
      <c r="C224" s="43" t="s">
        <v>79</v>
      </c>
      <c r="D224" s="44">
        <v>4.8</v>
      </c>
      <c r="E224" s="44">
        <v>4.8</v>
      </c>
      <c r="F224" s="44">
        <v>4.8</v>
      </c>
      <c r="G224" s="44">
        <v>4.8</v>
      </c>
      <c r="H224" s="44">
        <v>4.8</v>
      </c>
      <c r="I224" s="44">
        <v>4.8</v>
      </c>
      <c r="J224" s="44">
        <v>4.8</v>
      </c>
      <c r="K224" s="44">
        <v>4.8</v>
      </c>
      <c r="L224" s="44">
        <v>4.8</v>
      </c>
      <c r="M224" s="44">
        <v>4.8</v>
      </c>
      <c r="N224" s="44">
        <v>4.8</v>
      </c>
      <c r="O224" s="44">
        <v>4.8</v>
      </c>
      <c r="P224" s="44">
        <v>4.8</v>
      </c>
      <c r="Q224" s="44">
        <v>4.8</v>
      </c>
      <c r="R224" s="44">
        <v>4.8</v>
      </c>
      <c r="S224" s="44">
        <v>4.8</v>
      </c>
      <c r="T224" s="44">
        <v>4.8</v>
      </c>
      <c r="U224" s="44">
        <v>4.8</v>
      </c>
      <c r="V224" s="44">
        <v>4.8</v>
      </c>
      <c r="W224" s="44">
        <v>4.8</v>
      </c>
      <c r="X224" s="44">
        <v>4.8</v>
      </c>
      <c r="Y224" s="44">
        <v>4.8</v>
      </c>
      <c r="Z224" s="44">
        <v>4.8</v>
      </c>
      <c r="AA224" s="44">
        <v>4.8</v>
      </c>
    </row>
    <row r="225" spans="1:27" ht="12.75" hidden="1" customHeight="1" outlineLevel="1" x14ac:dyDescent="0.3">
      <c r="A225" s="99" t="s">
        <v>2498</v>
      </c>
      <c r="B225" s="63" t="s">
        <v>81</v>
      </c>
      <c r="C225" s="43" t="s">
        <v>79</v>
      </c>
      <c r="D225" s="44">
        <f>$D$11</f>
        <v>88.27</v>
      </c>
      <c r="E225" s="44">
        <f t="shared" ref="E225:AA225" si="128">$D$11</f>
        <v>88.27</v>
      </c>
      <c r="F225" s="44">
        <f t="shared" si="128"/>
        <v>88.27</v>
      </c>
      <c r="G225" s="44">
        <f t="shared" si="128"/>
        <v>88.27</v>
      </c>
      <c r="H225" s="44">
        <f t="shared" si="128"/>
        <v>88.27</v>
      </c>
      <c r="I225" s="44">
        <f t="shared" si="128"/>
        <v>88.27</v>
      </c>
      <c r="J225" s="44">
        <f t="shared" si="128"/>
        <v>88.27</v>
      </c>
      <c r="K225" s="44">
        <f t="shared" si="128"/>
        <v>88.27</v>
      </c>
      <c r="L225" s="44">
        <f t="shared" si="128"/>
        <v>88.27</v>
      </c>
      <c r="M225" s="44">
        <f t="shared" si="128"/>
        <v>88.27</v>
      </c>
      <c r="N225" s="44">
        <f t="shared" si="128"/>
        <v>88.27</v>
      </c>
      <c r="O225" s="44">
        <f t="shared" si="128"/>
        <v>88.27</v>
      </c>
      <c r="P225" s="44">
        <f t="shared" si="128"/>
        <v>88.27</v>
      </c>
      <c r="Q225" s="44">
        <f t="shared" si="128"/>
        <v>88.27</v>
      </c>
      <c r="R225" s="44">
        <f t="shared" si="128"/>
        <v>88.27</v>
      </c>
      <c r="S225" s="44">
        <f t="shared" si="128"/>
        <v>88.27</v>
      </c>
      <c r="T225" s="44">
        <f t="shared" si="128"/>
        <v>88.27</v>
      </c>
      <c r="U225" s="44">
        <f t="shared" si="128"/>
        <v>88.27</v>
      </c>
      <c r="V225" s="44">
        <f t="shared" si="128"/>
        <v>88.27</v>
      </c>
      <c r="W225" s="44">
        <f t="shared" si="128"/>
        <v>88.27</v>
      </c>
      <c r="X225" s="44">
        <f t="shared" si="128"/>
        <v>88.27</v>
      </c>
      <c r="Y225" s="44">
        <f t="shared" si="128"/>
        <v>88.27</v>
      </c>
      <c r="Z225" s="44">
        <f t="shared" si="128"/>
        <v>88.27</v>
      </c>
      <c r="AA225" s="44">
        <f t="shared" si="128"/>
        <v>88.27</v>
      </c>
    </row>
    <row r="226" spans="1:27" ht="12.75" customHeight="1" collapsed="1" x14ac:dyDescent="0.3">
      <c r="A226" s="98" t="s">
        <v>2499</v>
      </c>
      <c r="B226" s="28" t="str">
        <f>"15"&amp;"."&amp;$B$753&amp;"."&amp;$B$754</f>
        <v>15.02.2024</v>
      </c>
      <c r="C226" s="90" t="s">
        <v>76</v>
      </c>
      <c r="D226" s="91">
        <f>ROUND(((D227+D228+D230+D229)/1000),5)</f>
        <v>1.4532400000000001</v>
      </c>
      <c r="E226" s="91">
        <f>ROUND(((E227+E228+E230+E229)/1000),5)</f>
        <v>1.38347</v>
      </c>
      <c r="F226" s="91">
        <f>ROUND(((F227+F228+F230+F229)/1000),5)</f>
        <v>1.34226</v>
      </c>
      <c r="G226" s="91">
        <f t="shared" ref="G226:AA226" si="129">ROUND(((G227+G228+G230+G229)/1000),5)</f>
        <v>1.32064</v>
      </c>
      <c r="H226" s="91">
        <f t="shared" si="129"/>
        <v>1.3910100000000001</v>
      </c>
      <c r="I226" s="91">
        <f t="shared" si="129"/>
        <v>1.50495</v>
      </c>
      <c r="J226" s="91">
        <f t="shared" si="129"/>
        <v>1.68316</v>
      </c>
      <c r="K226" s="91">
        <f t="shared" si="129"/>
        <v>2.0510000000000002</v>
      </c>
      <c r="L226" s="91">
        <f t="shared" si="129"/>
        <v>2.1381399999999999</v>
      </c>
      <c r="M226" s="91">
        <f t="shared" si="129"/>
        <v>2.1121699999999999</v>
      </c>
      <c r="N226" s="91">
        <f t="shared" si="129"/>
        <v>2.14167</v>
      </c>
      <c r="O226" s="91">
        <f t="shared" si="129"/>
        <v>2.2355700000000001</v>
      </c>
      <c r="P226" s="91">
        <f t="shared" si="129"/>
        <v>2.24255</v>
      </c>
      <c r="Q226" s="91">
        <f t="shared" si="129"/>
        <v>2.2601100000000001</v>
      </c>
      <c r="R226" s="91">
        <f t="shared" si="129"/>
        <v>2.2138399999999998</v>
      </c>
      <c r="S226" s="91">
        <f t="shared" si="129"/>
        <v>2.1124299999999998</v>
      </c>
      <c r="T226" s="91">
        <f t="shared" si="129"/>
        <v>2.08948</v>
      </c>
      <c r="U226" s="91">
        <f t="shared" si="129"/>
        <v>2.1049699999999998</v>
      </c>
      <c r="V226" s="91">
        <f t="shared" si="129"/>
        <v>2.1215999999999999</v>
      </c>
      <c r="W226" s="91">
        <f t="shared" si="129"/>
        <v>2.1390600000000002</v>
      </c>
      <c r="X226" s="91">
        <f t="shared" si="129"/>
        <v>2.0723600000000002</v>
      </c>
      <c r="Y226" s="91">
        <f t="shared" si="129"/>
        <v>2.0516800000000002</v>
      </c>
      <c r="Z226" s="91">
        <f t="shared" si="129"/>
        <v>1.75343</v>
      </c>
      <c r="AA226" s="91">
        <f t="shared" si="129"/>
        <v>1.63733</v>
      </c>
    </row>
    <row r="227" spans="1:27" ht="12.75" hidden="1" customHeight="1" outlineLevel="1" x14ac:dyDescent="0.3">
      <c r="A227" s="99" t="s">
        <v>2500</v>
      </c>
      <c r="B227" s="63" t="s">
        <v>238</v>
      </c>
      <c r="C227" s="43" t="s">
        <v>79</v>
      </c>
      <c r="D227" s="44">
        <v>1247.05</v>
      </c>
      <c r="E227" s="44">
        <v>1177.28</v>
      </c>
      <c r="F227" s="44">
        <v>1136.07</v>
      </c>
      <c r="G227" s="44">
        <v>1114.45</v>
      </c>
      <c r="H227" s="44">
        <v>1184.82</v>
      </c>
      <c r="I227" s="44">
        <v>1298.76</v>
      </c>
      <c r="J227" s="44">
        <v>1476.97</v>
      </c>
      <c r="K227" s="44">
        <v>1844.81</v>
      </c>
      <c r="L227" s="44">
        <v>1931.95</v>
      </c>
      <c r="M227" s="44">
        <v>1905.98</v>
      </c>
      <c r="N227" s="44">
        <v>1935.48</v>
      </c>
      <c r="O227" s="44">
        <v>2029.38</v>
      </c>
      <c r="P227" s="44">
        <v>2036.36</v>
      </c>
      <c r="Q227" s="44">
        <v>2053.92</v>
      </c>
      <c r="R227" s="44">
        <v>2007.65</v>
      </c>
      <c r="S227" s="44">
        <v>1906.24</v>
      </c>
      <c r="T227" s="44">
        <v>1883.29</v>
      </c>
      <c r="U227" s="44">
        <v>1898.78</v>
      </c>
      <c r="V227" s="44">
        <v>1915.41</v>
      </c>
      <c r="W227" s="44">
        <v>1932.87</v>
      </c>
      <c r="X227" s="44">
        <v>1866.17</v>
      </c>
      <c r="Y227" s="44">
        <v>1845.49</v>
      </c>
      <c r="Z227" s="44">
        <v>1547.24</v>
      </c>
      <c r="AA227" s="44">
        <v>1431.14</v>
      </c>
    </row>
    <row r="228" spans="1:27" ht="12.75" hidden="1" customHeight="1" outlineLevel="1" x14ac:dyDescent="0.3">
      <c r="A228" s="99" t="s">
        <v>2501</v>
      </c>
      <c r="B228" s="63" t="s">
        <v>90</v>
      </c>
      <c r="C228" s="43" t="s">
        <v>79</v>
      </c>
      <c r="D228" s="44">
        <f>$D$158</f>
        <v>113.12</v>
      </c>
      <c r="E228" s="44">
        <f>$D$158</f>
        <v>113.12</v>
      </c>
      <c r="F228" s="44">
        <f t="shared" ref="F228:AA228" si="130">$D$158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3">
      <c r="A229" s="99" t="s">
        <v>2502</v>
      </c>
      <c r="B229" s="63" t="s">
        <v>83</v>
      </c>
      <c r="C229" s="43" t="s">
        <v>79</v>
      </c>
      <c r="D229" s="44">
        <v>4.8</v>
      </c>
      <c r="E229" s="44">
        <v>4.8</v>
      </c>
      <c r="F229" s="44">
        <v>4.8</v>
      </c>
      <c r="G229" s="44">
        <v>4.8</v>
      </c>
      <c r="H229" s="44">
        <v>4.8</v>
      </c>
      <c r="I229" s="44">
        <v>4.8</v>
      </c>
      <c r="J229" s="44">
        <v>4.8</v>
      </c>
      <c r="K229" s="44">
        <v>4.8</v>
      </c>
      <c r="L229" s="44">
        <v>4.8</v>
      </c>
      <c r="M229" s="44">
        <v>4.8</v>
      </c>
      <c r="N229" s="44">
        <v>4.8</v>
      </c>
      <c r="O229" s="44">
        <v>4.8</v>
      </c>
      <c r="P229" s="44">
        <v>4.8</v>
      </c>
      <c r="Q229" s="44">
        <v>4.8</v>
      </c>
      <c r="R229" s="44">
        <v>4.8</v>
      </c>
      <c r="S229" s="44">
        <v>4.8</v>
      </c>
      <c r="T229" s="44">
        <v>4.8</v>
      </c>
      <c r="U229" s="44">
        <v>4.8</v>
      </c>
      <c r="V229" s="44">
        <v>4.8</v>
      </c>
      <c r="W229" s="44">
        <v>4.8</v>
      </c>
      <c r="X229" s="44">
        <v>4.8</v>
      </c>
      <c r="Y229" s="44">
        <v>4.8</v>
      </c>
      <c r="Z229" s="44">
        <v>4.8</v>
      </c>
      <c r="AA229" s="44">
        <v>4.8</v>
      </c>
    </row>
    <row r="230" spans="1:27" ht="12.75" hidden="1" customHeight="1" outlineLevel="1" x14ac:dyDescent="0.3">
      <c r="A230" s="99" t="s">
        <v>2503</v>
      </c>
      <c r="B230" s="63" t="s">
        <v>81</v>
      </c>
      <c r="C230" s="43" t="s">
        <v>79</v>
      </c>
      <c r="D230" s="44">
        <f>$D$11</f>
        <v>88.27</v>
      </c>
      <c r="E230" s="44">
        <f t="shared" ref="E230:AA230" si="131">$D$11</f>
        <v>88.27</v>
      </c>
      <c r="F230" s="44">
        <f t="shared" si="131"/>
        <v>88.27</v>
      </c>
      <c r="G230" s="44">
        <f t="shared" si="131"/>
        <v>88.27</v>
      </c>
      <c r="H230" s="44">
        <f t="shared" si="131"/>
        <v>88.27</v>
      </c>
      <c r="I230" s="44">
        <f t="shared" si="131"/>
        <v>88.27</v>
      </c>
      <c r="J230" s="44">
        <f t="shared" si="131"/>
        <v>88.27</v>
      </c>
      <c r="K230" s="44">
        <f t="shared" si="131"/>
        <v>88.27</v>
      </c>
      <c r="L230" s="44">
        <f t="shared" si="131"/>
        <v>88.27</v>
      </c>
      <c r="M230" s="44">
        <f t="shared" si="131"/>
        <v>88.27</v>
      </c>
      <c r="N230" s="44">
        <f t="shared" si="131"/>
        <v>88.27</v>
      </c>
      <c r="O230" s="44">
        <f t="shared" si="131"/>
        <v>88.27</v>
      </c>
      <c r="P230" s="44">
        <f t="shared" si="131"/>
        <v>88.27</v>
      </c>
      <c r="Q230" s="44">
        <f t="shared" si="131"/>
        <v>88.27</v>
      </c>
      <c r="R230" s="44">
        <f t="shared" si="131"/>
        <v>88.27</v>
      </c>
      <c r="S230" s="44">
        <f t="shared" si="131"/>
        <v>88.27</v>
      </c>
      <c r="T230" s="44">
        <f t="shared" si="131"/>
        <v>88.27</v>
      </c>
      <c r="U230" s="44">
        <f t="shared" si="131"/>
        <v>88.27</v>
      </c>
      <c r="V230" s="44">
        <f t="shared" si="131"/>
        <v>88.27</v>
      </c>
      <c r="W230" s="44">
        <f t="shared" si="131"/>
        <v>88.27</v>
      </c>
      <c r="X230" s="44">
        <f t="shared" si="131"/>
        <v>88.27</v>
      </c>
      <c r="Y230" s="44">
        <f t="shared" si="131"/>
        <v>88.27</v>
      </c>
      <c r="Z230" s="44">
        <f t="shared" si="131"/>
        <v>88.27</v>
      </c>
      <c r="AA230" s="44">
        <f t="shared" si="131"/>
        <v>88.27</v>
      </c>
    </row>
    <row r="231" spans="1:27" ht="12.75" customHeight="1" collapsed="1" x14ac:dyDescent="0.3">
      <c r="A231" s="98" t="s">
        <v>2504</v>
      </c>
      <c r="B231" s="28" t="str">
        <f>"16"&amp;"."&amp;$B$753&amp;"."&amp;$B$754</f>
        <v>16.02.2024</v>
      </c>
      <c r="C231" s="90" t="s">
        <v>76</v>
      </c>
      <c r="D231" s="91">
        <f>ROUND(((D232+D233+D235+D234)/1000),5)</f>
        <v>1.4810099999999999</v>
      </c>
      <c r="E231" s="91">
        <f>ROUND(((E232+E233+E235+E234)/1000),5)</f>
        <v>1.38428</v>
      </c>
      <c r="F231" s="91">
        <f>ROUND(((F232+F233+F235+F234)/1000),5)</f>
        <v>1.3599000000000001</v>
      </c>
      <c r="G231" s="91">
        <f t="shared" ref="G231:AA231" si="132">ROUND(((G232+G233+G235+G234)/1000),5)</f>
        <v>1.3507800000000001</v>
      </c>
      <c r="H231" s="91">
        <f t="shared" si="132"/>
        <v>1.41709</v>
      </c>
      <c r="I231" s="91">
        <f t="shared" si="132"/>
        <v>1.51694</v>
      </c>
      <c r="J231" s="91">
        <f t="shared" si="132"/>
        <v>1.69689</v>
      </c>
      <c r="K231" s="91">
        <f t="shared" si="132"/>
        <v>2.0678200000000002</v>
      </c>
      <c r="L231" s="91">
        <f t="shared" si="132"/>
        <v>2.1318000000000001</v>
      </c>
      <c r="M231" s="91">
        <f t="shared" si="132"/>
        <v>2.1547499999999999</v>
      </c>
      <c r="N231" s="91">
        <f t="shared" si="132"/>
        <v>2.15455</v>
      </c>
      <c r="O231" s="91">
        <f t="shared" si="132"/>
        <v>2.23278</v>
      </c>
      <c r="P231" s="91">
        <f t="shared" si="132"/>
        <v>2.21312</v>
      </c>
      <c r="Q231" s="91">
        <f t="shared" si="132"/>
        <v>2.2145199999999998</v>
      </c>
      <c r="R231" s="91">
        <f t="shared" si="132"/>
        <v>2.2152799999999999</v>
      </c>
      <c r="S231" s="91">
        <f t="shared" si="132"/>
        <v>2.15767</v>
      </c>
      <c r="T231" s="91">
        <f t="shared" si="132"/>
        <v>2.1236999999999999</v>
      </c>
      <c r="U231" s="91">
        <f t="shared" si="132"/>
        <v>2.1509</v>
      </c>
      <c r="V231" s="91">
        <f t="shared" si="132"/>
        <v>2.1747399999999999</v>
      </c>
      <c r="W231" s="91">
        <f t="shared" si="132"/>
        <v>2.218</v>
      </c>
      <c r="X231" s="91">
        <f t="shared" si="132"/>
        <v>2.1585999999999999</v>
      </c>
      <c r="Y231" s="91">
        <f t="shared" si="132"/>
        <v>2.0759699999999999</v>
      </c>
      <c r="Z231" s="91">
        <f t="shared" si="132"/>
        <v>1.9477500000000001</v>
      </c>
      <c r="AA231" s="91">
        <f t="shared" si="132"/>
        <v>1.6679600000000001</v>
      </c>
    </row>
    <row r="232" spans="1:27" ht="12.75" hidden="1" customHeight="1" outlineLevel="1" x14ac:dyDescent="0.3">
      <c r="A232" s="99" t="s">
        <v>2505</v>
      </c>
      <c r="B232" s="63" t="s">
        <v>238</v>
      </c>
      <c r="C232" s="43" t="s">
        <v>79</v>
      </c>
      <c r="D232" s="44">
        <v>1274.82</v>
      </c>
      <c r="E232" s="44">
        <v>1178.0899999999999</v>
      </c>
      <c r="F232" s="44">
        <v>1153.71</v>
      </c>
      <c r="G232" s="44">
        <v>1144.5899999999999</v>
      </c>
      <c r="H232" s="44">
        <v>1210.9000000000001</v>
      </c>
      <c r="I232" s="44">
        <v>1310.75</v>
      </c>
      <c r="J232" s="44">
        <v>1490.7</v>
      </c>
      <c r="K232" s="44">
        <v>1861.63</v>
      </c>
      <c r="L232" s="44">
        <v>1925.61</v>
      </c>
      <c r="M232" s="44">
        <v>1948.56</v>
      </c>
      <c r="N232" s="44">
        <v>1948.36</v>
      </c>
      <c r="O232" s="44">
        <v>2026.59</v>
      </c>
      <c r="P232" s="44">
        <v>2006.93</v>
      </c>
      <c r="Q232" s="44">
        <v>2008.33</v>
      </c>
      <c r="R232" s="44">
        <v>2009.09</v>
      </c>
      <c r="S232" s="44">
        <v>1951.48</v>
      </c>
      <c r="T232" s="44">
        <v>1917.51</v>
      </c>
      <c r="U232" s="44">
        <v>1944.71</v>
      </c>
      <c r="V232" s="44">
        <v>1968.55</v>
      </c>
      <c r="W232" s="44">
        <v>2011.81</v>
      </c>
      <c r="X232" s="44">
        <v>1952.41</v>
      </c>
      <c r="Y232" s="44">
        <v>1869.78</v>
      </c>
      <c r="Z232" s="44">
        <v>1741.56</v>
      </c>
      <c r="AA232" s="44">
        <v>1461.77</v>
      </c>
    </row>
    <row r="233" spans="1:27" ht="12.75" hidden="1" customHeight="1" outlineLevel="1" x14ac:dyDescent="0.3">
      <c r="A233" s="99" t="s">
        <v>2506</v>
      </c>
      <c r="B233" s="63" t="s">
        <v>90</v>
      </c>
      <c r="C233" s="43" t="s">
        <v>79</v>
      </c>
      <c r="D233" s="44">
        <f>$D$158</f>
        <v>113.12</v>
      </c>
      <c r="E233" s="44">
        <f>$D$158</f>
        <v>113.12</v>
      </c>
      <c r="F233" s="44">
        <f t="shared" ref="F233:AA233" si="133">$D$158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3">
      <c r="A234" s="99" t="s">
        <v>2507</v>
      </c>
      <c r="B234" s="63" t="s">
        <v>83</v>
      </c>
      <c r="C234" s="43" t="s">
        <v>79</v>
      </c>
      <c r="D234" s="44">
        <v>4.8</v>
      </c>
      <c r="E234" s="44">
        <v>4.8</v>
      </c>
      <c r="F234" s="44">
        <v>4.8</v>
      </c>
      <c r="G234" s="44">
        <v>4.8</v>
      </c>
      <c r="H234" s="44">
        <v>4.8</v>
      </c>
      <c r="I234" s="44">
        <v>4.8</v>
      </c>
      <c r="J234" s="44">
        <v>4.8</v>
      </c>
      <c r="K234" s="44">
        <v>4.8</v>
      </c>
      <c r="L234" s="44">
        <v>4.8</v>
      </c>
      <c r="M234" s="44">
        <v>4.8</v>
      </c>
      <c r="N234" s="44">
        <v>4.8</v>
      </c>
      <c r="O234" s="44">
        <v>4.8</v>
      </c>
      <c r="P234" s="44">
        <v>4.8</v>
      </c>
      <c r="Q234" s="44">
        <v>4.8</v>
      </c>
      <c r="R234" s="44">
        <v>4.8</v>
      </c>
      <c r="S234" s="44">
        <v>4.8</v>
      </c>
      <c r="T234" s="44">
        <v>4.8</v>
      </c>
      <c r="U234" s="44">
        <v>4.8</v>
      </c>
      <c r="V234" s="44">
        <v>4.8</v>
      </c>
      <c r="W234" s="44">
        <v>4.8</v>
      </c>
      <c r="X234" s="44">
        <v>4.8</v>
      </c>
      <c r="Y234" s="44">
        <v>4.8</v>
      </c>
      <c r="Z234" s="44">
        <v>4.8</v>
      </c>
      <c r="AA234" s="44">
        <v>4.8</v>
      </c>
    </row>
    <row r="235" spans="1:27" ht="12.75" hidden="1" customHeight="1" outlineLevel="1" x14ac:dyDescent="0.3">
      <c r="A235" s="99" t="s">
        <v>2508</v>
      </c>
      <c r="B235" s="63" t="s">
        <v>81</v>
      </c>
      <c r="C235" s="43" t="s">
        <v>79</v>
      </c>
      <c r="D235" s="44">
        <f>$D$11</f>
        <v>88.27</v>
      </c>
      <c r="E235" s="44">
        <f t="shared" ref="E235:AA235" si="134">$D$11</f>
        <v>88.27</v>
      </c>
      <c r="F235" s="44">
        <f t="shared" si="134"/>
        <v>88.27</v>
      </c>
      <c r="G235" s="44">
        <f t="shared" si="134"/>
        <v>88.27</v>
      </c>
      <c r="H235" s="44">
        <f t="shared" si="134"/>
        <v>88.27</v>
      </c>
      <c r="I235" s="44">
        <f t="shared" si="134"/>
        <v>88.27</v>
      </c>
      <c r="J235" s="44">
        <f t="shared" si="134"/>
        <v>88.27</v>
      </c>
      <c r="K235" s="44">
        <f t="shared" si="134"/>
        <v>88.27</v>
      </c>
      <c r="L235" s="44">
        <f t="shared" si="134"/>
        <v>88.27</v>
      </c>
      <c r="M235" s="44">
        <f t="shared" si="134"/>
        <v>88.27</v>
      </c>
      <c r="N235" s="44">
        <f t="shared" si="134"/>
        <v>88.27</v>
      </c>
      <c r="O235" s="44">
        <f t="shared" si="134"/>
        <v>88.27</v>
      </c>
      <c r="P235" s="44">
        <f t="shared" si="134"/>
        <v>88.27</v>
      </c>
      <c r="Q235" s="44">
        <f t="shared" si="134"/>
        <v>88.27</v>
      </c>
      <c r="R235" s="44">
        <f t="shared" si="134"/>
        <v>88.27</v>
      </c>
      <c r="S235" s="44">
        <f t="shared" si="134"/>
        <v>88.27</v>
      </c>
      <c r="T235" s="44">
        <f t="shared" si="134"/>
        <v>88.27</v>
      </c>
      <c r="U235" s="44">
        <f t="shared" si="134"/>
        <v>88.27</v>
      </c>
      <c r="V235" s="44">
        <f t="shared" si="134"/>
        <v>88.27</v>
      </c>
      <c r="W235" s="44">
        <f t="shared" si="134"/>
        <v>88.27</v>
      </c>
      <c r="X235" s="44">
        <f t="shared" si="134"/>
        <v>88.27</v>
      </c>
      <c r="Y235" s="44">
        <f t="shared" si="134"/>
        <v>88.27</v>
      </c>
      <c r="Z235" s="44">
        <f t="shared" si="134"/>
        <v>88.27</v>
      </c>
      <c r="AA235" s="44">
        <f t="shared" si="134"/>
        <v>88.27</v>
      </c>
    </row>
    <row r="236" spans="1:27" ht="12.75" customHeight="1" collapsed="1" x14ac:dyDescent="0.3">
      <c r="A236" s="98" t="s">
        <v>2509</v>
      </c>
      <c r="B236" s="28" t="str">
        <f>"17"&amp;"."&amp;$B$753&amp;"."&amp;$B$754</f>
        <v>17.02.2024</v>
      </c>
      <c r="C236" s="90" t="s">
        <v>76</v>
      </c>
      <c r="D236" s="91">
        <f>ROUND(((D237+D238+D240+D239)/1000),5)</f>
        <v>1.6800200000000001</v>
      </c>
      <c r="E236" s="91">
        <f>ROUND(((E237+E238+E240+E239)/1000),5)</f>
        <v>1.55359</v>
      </c>
      <c r="F236" s="91">
        <f>ROUND(((F237+F238+F240+F239)/1000),5)</f>
        <v>1.47902</v>
      </c>
      <c r="G236" s="91">
        <f t="shared" ref="G236:AA236" si="135">ROUND(((G237+G238+G240+G239)/1000),5)</f>
        <v>1.4753499999999999</v>
      </c>
      <c r="H236" s="91">
        <f t="shared" si="135"/>
        <v>1.4786699999999999</v>
      </c>
      <c r="I236" s="91">
        <f t="shared" si="135"/>
        <v>1.5392300000000001</v>
      </c>
      <c r="J236" s="91">
        <f t="shared" si="135"/>
        <v>1.6376200000000001</v>
      </c>
      <c r="K236" s="91">
        <f t="shared" si="135"/>
        <v>1.75417</v>
      </c>
      <c r="L236" s="91">
        <f t="shared" si="135"/>
        <v>2.0728</v>
      </c>
      <c r="M236" s="91">
        <f t="shared" si="135"/>
        <v>2.1537600000000001</v>
      </c>
      <c r="N236" s="91">
        <f t="shared" si="135"/>
        <v>2.2508699999999999</v>
      </c>
      <c r="O236" s="91">
        <f t="shared" si="135"/>
        <v>2.2500900000000001</v>
      </c>
      <c r="P236" s="91">
        <f t="shared" si="135"/>
        <v>2.2218399999999998</v>
      </c>
      <c r="Q236" s="91">
        <f t="shared" si="135"/>
        <v>2.1626699999999999</v>
      </c>
      <c r="R236" s="91">
        <f t="shared" si="135"/>
        <v>2.1360600000000001</v>
      </c>
      <c r="S236" s="91">
        <f t="shared" si="135"/>
        <v>2.0878999999999999</v>
      </c>
      <c r="T236" s="91">
        <f t="shared" si="135"/>
        <v>2.08704</v>
      </c>
      <c r="U236" s="91">
        <f t="shared" si="135"/>
        <v>2.11748</v>
      </c>
      <c r="V236" s="91">
        <f t="shared" si="135"/>
        <v>2.09396</v>
      </c>
      <c r="W236" s="91">
        <f t="shared" si="135"/>
        <v>2.1491400000000001</v>
      </c>
      <c r="X236" s="91">
        <f t="shared" si="135"/>
        <v>2.1565400000000001</v>
      </c>
      <c r="Y236" s="91">
        <f t="shared" si="135"/>
        <v>2.03498</v>
      </c>
      <c r="Z236" s="91">
        <f t="shared" si="135"/>
        <v>1.86663</v>
      </c>
      <c r="AA236" s="91">
        <f t="shared" si="135"/>
        <v>1.7144200000000001</v>
      </c>
    </row>
    <row r="237" spans="1:27" ht="12.75" hidden="1" customHeight="1" outlineLevel="1" x14ac:dyDescent="0.3">
      <c r="A237" s="99" t="s">
        <v>2510</v>
      </c>
      <c r="B237" s="63" t="s">
        <v>238</v>
      </c>
      <c r="C237" s="43" t="s">
        <v>79</v>
      </c>
      <c r="D237" s="44">
        <v>1473.83</v>
      </c>
      <c r="E237" s="44">
        <v>1347.4</v>
      </c>
      <c r="F237" s="44">
        <v>1272.83</v>
      </c>
      <c r="G237" s="44">
        <v>1269.1600000000001</v>
      </c>
      <c r="H237" s="44">
        <v>1272.48</v>
      </c>
      <c r="I237" s="44">
        <v>1333.04</v>
      </c>
      <c r="J237" s="44">
        <v>1431.43</v>
      </c>
      <c r="K237" s="44">
        <v>1547.98</v>
      </c>
      <c r="L237" s="44">
        <v>1866.61</v>
      </c>
      <c r="M237" s="44">
        <v>1947.57</v>
      </c>
      <c r="N237" s="44">
        <v>2044.68</v>
      </c>
      <c r="O237" s="44">
        <v>2043.9</v>
      </c>
      <c r="P237" s="44">
        <v>2015.65</v>
      </c>
      <c r="Q237" s="44">
        <v>1956.48</v>
      </c>
      <c r="R237" s="44">
        <v>1929.87</v>
      </c>
      <c r="S237" s="44">
        <v>1881.71</v>
      </c>
      <c r="T237" s="44">
        <v>1880.85</v>
      </c>
      <c r="U237" s="44">
        <v>1911.29</v>
      </c>
      <c r="V237" s="44">
        <v>1887.77</v>
      </c>
      <c r="W237" s="44">
        <v>1942.95</v>
      </c>
      <c r="X237" s="44">
        <v>1950.35</v>
      </c>
      <c r="Y237" s="44">
        <v>1828.79</v>
      </c>
      <c r="Z237" s="44">
        <v>1660.44</v>
      </c>
      <c r="AA237" s="44">
        <v>1508.23</v>
      </c>
    </row>
    <row r="238" spans="1:27" ht="12.75" hidden="1" customHeight="1" outlineLevel="1" x14ac:dyDescent="0.3">
      <c r="A238" s="99" t="s">
        <v>2511</v>
      </c>
      <c r="B238" s="63" t="s">
        <v>90</v>
      </c>
      <c r="C238" s="43" t="s">
        <v>79</v>
      </c>
      <c r="D238" s="44">
        <f>$D$158</f>
        <v>113.12</v>
      </c>
      <c r="E238" s="44">
        <f>$D$158</f>
        <v>113.12</v>
      </c>
      <c r="F238" s="44">
        <f t="shared" ref="F238:AA238" si="136">$D$158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3">
      <c r="A239" s="99" t="s">
        <v>2512</v>
      </c>
      <c r="B239" s="63" t="s">
        <v>83</v>
      </c>
      <c r="C239" s="43" t="s">
        <v>79</v>
      </c>
      <c r="D239" s="44">
        <v>4.8</v>
      </c>
      <c r="E239" s="44">
        <v>4.8</v>
      </c>
      <c r="F239" s="44">
        <v>4.8</v>
      </c>
      <c r="G239" s="44">
        <v>4.8</v>
      </c>
      <c r="H239" s="44">
        <v>4.8</v>
      </c>
      <c r="I239" s="44">
        <v>4.8</v>
      </c>
      <c r="J239" s="44">
        <v>4.8</v>
      </c>
      <c r="K239" s="44">
        <v>4.8</v>
      </c>
      <c r="L239" s="44">
        <v>4.8</v>
      </c>
      <c r="M239" s="44">
        <v>4.8</v>
      </c>
      <c r="N239" s="44">
        <v>4.8</v>
      </c>
      <c r="O239" s="44">
        <v>4.8</v>
      </c>
      <c r="P239" s="44">
        <v>4.8</v>
      </c>
      <c r="Q239" s="44">
        <v>4.8</v>
      </c>
      <c r="R239" s="44">
        <v>4.8</v>
      </c>
      <c r="S239" s="44">
        <v>4.8</v>
      </c>
      <c r="T239" s="44">
        <v>4.8</v>
      </c>
      <c r="U239" s="44">
        <v>4.8</v>
      </c>
      <c r="V239" s="44">
        <v>4.8</v>
      </c>
      <c r="W239" s="44">
        <v>4.8</v>
      </c>
      <c r="X239" s="44">
        <v>4.8</v>
      </c>
      <c r="Y239" s="44">
        <v>4.8</v>
      </c>
      <c r="Z239" s="44">
        <v>4.8</v>
      </c>
      <c r="AA239" s="44">
        <v>4.8</v>
      </c>
    </row>
    <row r="240" spans="1:27" ht="12.75" hidden="1" customHeight="1" outlineLevel="1" x14ac:dyDescent="0.3">
      <c r="A240" s="99" t="s">
        <v>2513</v>
      </c>
      <c r="B240" s="63" t="s">
        <v>81</v>
      </c>
      <c r="C240" s="43" t="s">
        <v>79</v>
      </c>
      <c r="D240" s="44">
        <f>$D$11</f>
        <v>88.27</v>
      </c>
      <c r="E240" s="44">
        <f t="shared" ref="E240:AA240" si="137">$D$11</f>
        <v>88.27</v>
      </c>
      <c r="F240" s="44">
        <f t="shared" si="137"/>
        <v>88.27</v>
      </c>
      <c r="G240" s="44">
        <f t="shared" si="137"/>
        <v>88.27</v>
      </c>
      <c r="H240" s="44">
        <f t="shared" si="137"/>
        <v>88.27</v>
      </c>
      <c r="I240" s="44">
        <f t="shared" si="137"/>
        <v>88.27</v>
      </c>
      <c r="J240" s="44">
        <f t="shared" si="137"/>
        <v>88.27</v>
      </c>
      <c r="K240" s="44">
        <f t="shared" si="137"/>
        <v>88.27</v>
      </c>
      <c r="L240" s="44">
        <f t="shared" si="137"/>
        <v>88.27</v>
      </c>
      <c r="M240" s="44">
        <f t="shared" si="137"/>
        <v>88.27</v>
      </c>
      <c r="N240" s="44">
        <f t="shared" si="137"/>
        <v>88.27</v>
      </c>
      <c r="O240" s="44">
        <f t="shared" si="137"/>
        <v>88.27</v>
      </c>
      <c r="P240" s="44">
        <f t="shared" si="137"/>
        <v>88.27</v>
      </c>
      <c r="Q240" s="44">
        <f t="shared" si="137"/>
        <v>88.27</v>
      </c>
      <c r="R240" s="44">
        <f t="shared" si="137"/>
        <v>88.27</v>
      </c>
      <c r="S240" s="44">
        <f t="shared" si="137"/>
        <v>88.27</v>
      </c>
      <c r="T240" s="44">
        <f t="shared" si="137"/>
        <v>88.27</v>
      </c>
      <c r="U240" s="44">
        <f t="shared" si="137"/>
        <v>88.27</v>
      </c>
      <c r="V240" s="44">
        <f t="shared" si="137"/>
        <v>88.27</v>
      </c>
      <c r="W240" s="44">
        <f t="shared" si="137"/>
        <v>88.27</v>
      </c>
      <c r="X240" s="44">
        <f t="shared" si="137"/>
        <v>88.27</v>
      </c>
      <c r="Y240" s="44">
        <f t="shared" si="137"/>
        <v>88.27</v>
      </c>
      <c r="Z240" s="44">
        <f t="shared" si="137"/>
        <v>88.27</v>
      </c>
      <c r="AA240" s="44">
        <f t="shared" si="137"/>
        <v>88.27</v>
      </c>
    </row>
    <row r="241" spans="1:27" ht="12.75" customHeight="1" collapsed="1" x14ac:dyDescent="0.3">
      <c r="A241" s="98" t="s">
        <v>2514</v>
      </c>
      <c r="B241" s="28" t="str">
        <f>"18"&amp;"."&amp;$B$753&amp;"."&amp;$B$754</f>
        <v>18.02.2024</v>
      </c>
      <c r="C241" s="90" t="s">
        <v>76</v>
      </c>
      <c r="D241" s="91">
        <f>ROUND(((D242+D243+D245+D244)/1000),5)</f>
        <v>1.62201</v>
      </c>
      <c r="E241" s="91">
        <f>ROUND(((E242+E243+E245+E244)/1000),5)</f>
        <v>1.51729</v>
      </c>
      <c r="F241" s="91">
        <f>ROUND(((F242+F243+F245+F244)/1000),5)</f>
        <v>1.4698199999999999</v>
      </c>
      <c r="G241" s="91">
        <f t="shared" ref="G241:AA241" si="138">ROUND(((G242+G243+G245+G244)/1000),5)</f>
        <v>1.4505600000000001</v>
      </c>
      <c r="H241" s="91">
        <f t="shared" si="138"/>
        <v>1.4769600000000001</v>
      </c>
      <c r="I241" s="91">
        <f t="shared" si="138"/>
        <v>1.51492</v>
      </c>
      <c r="J241" s="91">
        <f t="shared" si="138"/>
        <v>1.5821499999999999</v>
      </c>
      <c r="K241" s="91">
        <f t="shared" si="138"/>
        <v>1.6796199999999999</v>
      </c>
      <c r="L241" s="91">
        <f t="shared" si="138"/>
        <v>1.91466</v>
      </c>
      <c r="M241" s="91">
        <f t="shared" si="138"/>
        <v>2.1017299999999999</v>
      </c>
      <c r="N241" s="91">
        <f t="shared" si="138"/>
        <v>2.18024</v>
      </c>
      <c r="O241" s="91">
        <f t="shared" si="138"/>
        <v>2.1904300000000001</v>
      </c>
      <c r="P241" s="91">
        <f t="shared" si="138"/>
        <v>2.1741999999999999</v>
      </c>
      <c r="Q241" s="91">
        <f t="shared" si="138"/>
        <v>2.15509</v>
      </c>
      <c r="R241" s="91">
        <f t="shared" si="138"/>
        <v>2.1436700000000002</v>
      </c>
      <c r="S241" s="91">
        <f t="shared" si="138"/>
        <v>2.1147900000000002</v>
      </c>
      <c r="T241" s="91">
        <f t="shared" si="138"/>
        <v>2.1748799999999999</v>
      </c>
      <c r="U241" s="91">
        <f t="shared" si="138"/>
        <v>2.2223299999999999</v>
      </c>
      <c r="V241" s="91">
        <f t="shared" si="138"/>
        <v>2.2002600000000001</v>
      </c>
      <c r="W241" s="91">
        <f t="shared" si="138"/>
        <v>2.19055</v>
      </c>
      <c r="X241" s="91">
        <f t="shared" si="138"/>
        <v>2.2081300000000001</v>
      </c>
      <c r="Y241" s="91">
        <f t="shared" si="138"/>
        <v>2.0714299999999999</v>
      </c>
      <c r="Z241" s="91">
        <f t="shared" si="138"/>
        <v>1.7791600000000001</v>
      </c>
      <c r="AA241" s="91">
        <f t="shared" si="138"/>
        <v>1.6515200000000001</v>
      </c>
    </row>
    <row r="242" spans="1:27" ht="12.75" hidden="1" customHeight="1" outlineLevel="1" x14ac:dyDescent="0.3">
      <c r="A242" s="99" t="s">
        <v>2515</v>
      </c>
      <c r="B242" s="63" t="s">
        <v>238</v>
      </c>
      <c r="C242" s="43" t="s">
        <v>79</v>
      </c>
      <c r="D242" s="44">
        <v>1415.82</v>
      </c>
      <c r="E242" s="44">
        <v>1311.1</v>
      </c>
      <c r="F242" s="44">
        <v>1263.6300000000001</v>
      </c>
      <c r="G242" s="44">
        <v>1244.3699999999999</v>
      </c>
      <c r="H242" s="44">
        <v>1270.77</v>
      </c>
      <c r="I242" s="44">
        <v>1308.73</v>
      </c>
      <c r="J242" s="44">
        <v>1375.96</v>
      </c>
      <c r="K242" s="44">
        <v>1473.43</v>
      </c>
      <c r="L242" s="44">
        <v>1708.47</v>
      </c>
      <c r="M242" s="44">
        <v>1895.54</v>
      </c>
      <c r="N242" s="44">
        <v>1974.05</v>
      </c>
      <c r="O242" s="44">
        <v>1984.24</v>
      </c>
      <c r="P242" s="44">
        <v>1968.01</v>
      </c>
      <c r="Q242" s="44">
        <v>1948.9</v>
      </c>
      <c r="R242" s="44">
        <v>1937.48</v>
      </c>
      <c r="S242" s="44">
        <v>1908.6</v>
      </c>
      <c r="T242" s="44">
        <v>1968.69</v>
      </c>
      <c r="U242" s="44">
        <v>2016.14</v>
      </c>
      <c r="V242" s="44">
        <v>1994.07</v>
      </c>
      <c r="W242" s="44">
        <v>1984.36</v>
      </c>
      <c r="X242" s="44">
        <v>2001.94</v>
      </c>
      <c r="Y242" s="44">
        <v>1865.24</v>
      </c>
      <c r="Z242" s="44">
        <v>1572.97</v>
      </c>
      <c r="AA242" s="44">
        <v>1445.33</v>
      </c>
    </row>
    <row r="243" spans="1:27" ht="12.75" hidden="1" customHeight="1" outlineLevel="1" x14ac:dyDescent="0.3">
      <c r="A243" s="99" t="s">
        <v>2516</v>
      </c>
      <c r="B243" s="63" t="s">
        <v>90</v>
      </c>
      <c r="C243" s="43" t="s">
        <v>79</v>
      </c>
      <c r="D243" s="44">
        <f>$D$158</f>
        <v>113.12</v>
      </c>
      <c r="E243" s="44">
        <f>$D$158</f>
        <v>113.12</v>
      </c>
      <c r="F243" s="44">
        <f t="shared" ref="F243:AA243" si="139">$D$158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3">
      <c r="A244" s="99" t="s">
        <v>2517</v>
      </c>
      <c r="B244" s="63" t="s">
        <v>83</v>
      </c>
      <c r="C244" s="43" t="s">
        <v>79</v>
      </c>
      <c r="D244" s="44">
        <v>4.8</v>
      </c>
      <c r="E244" s="44">
        <v>4.8</v>
      </c>
      <c r="F244" s="44">
        <v>4.8</v>
      </c>
      <c r="G244" s="44">
        <v>4.8</v>
      </c>
      <c r="H244" s="44">
        <v>4.8</v>
      </c>
      <c r="I244" s="44">
        <v>4.8</v>
      </c>
      <c r="J244" s="44">
        <v>4.8</v>
      </c>
      <c r="K244" s="44">
        <v>4.8</v>
      </c>
      <c r="L244" s="44">
        <v>4.8</v>
      </c>
      <c r="M244" s="44">
        <v>4.8</v>
      </c>
      <c r="N244" s="44">
        <v>4.8</v>
      </c>
      <c r="O244" s="44">
        <v>4.8</v>
      </c>
      <c r="P244" s="44">
        <v>4.8</v>
      </c>
      <c r="Q244" s="44">
        <v>4.8</v>
      </c>
      <c r="R244" s="44">
        <v>4.8</v>
      </c>
      <c r="S244" s="44">
        <v>4.8</v>
      </c>
      <c r="T244" s="44">
        <v>4.8</v>
      </c>
      <c r="U244" s="44">
        <v>4.8</v>
      </c>
      <c r="V244" s="44">
        <v>4.8</v>
      </c>
      <c r="W244" s="44">
        <v>4.8</v>
      </c>
      <c r="X244" s="44">
        <v>4.8</v>
      </c>
      <c r="Y244" s="44">
        <v>4.8</v>
      </c>
      <c r="Z244" s="44">
        <v>4.8</v>
      </c>
      <c r="AA244" s="44">
        <v>4.8</v>
      </c>
    </row>
    <row r="245" spans="1:27" ht="12.75" hidden="1" customHeight="1" outlineLevel="1" x14ac:dyDescent="0.3">
      <c r="A245" s="99" t="s">
        <v>2518</v>
      </c>
      <c r="B245" s="63" t="s">
        <v>81</v>
      </c>
      <c r="C245" s="43" t="s">
        <v>79</v>
      </c>
      <c r="D245" s="44">
        <f>$D$11</f>
        <v>88.27</v>
      </c>
      <c r="E245" s="44">
        <f t="shared" ref="E245:AA245" si="140">$D$11</f>
        <v>88.27</v>
      </c>
      <c r="F245" s="44">
        <f t="shared" si="140"/>
        <v>88.27</v>
      </c>
      <c r="G245" s="44">
        <f t="shared" si="140"/>
        <v>88.27</v>
      </c>
      <c r="H245" s="44">
        <f t="shared" si="140"/>
        <v>88.27</v>
      </c>
      <c r="I245" s="44">
        <f t="shared" si="140"/>
        <v>88.27</v>
      </c>
      <c r="J245" s="44">
        <f t="shared" si="140"/>
        <v>88.27</v>
      </c>
      <c r="K245" s="44">
        <f t="shared" si="140"/>
        <v>88.27</v>
      </c>
      <c r="L245" s="44">
        <f t="shared" si="140"/>
        <v>88.27</v>
      </c>
      <c r="M245" s="44">
        <f t="shared" si="140"/>
        <v>88.27</v>
      </c>
      <c r="N245" s="44">
        <f t="shared" si="140"/>
        <v>88.27</v>
      </c>
      <c r="O245" s="44">
        <f t="shared" si="140"/>
        <v>88.27</v>
      </c>
      <c r="P245" s="44">
        <f t="shared" si="140"/>
        <v>88.27</v>
      </c>
      <c r="Q245" s="44">
        <f t="shared" si="140"/>
        <v>88.27</v>
      </c>
      <c r="R245" s="44">
        <f t="shared" si="140"/>
        <v>88.27</v>
      </c>
      <c r="S245" s="44">
        <f t="shared" si="140"/>
        <v>88.27</v>
      </c>
      <c r="T245" s="44">
        <f t="shared" si="140"/>
        <v>88.27</v>
      </c>
      <c r="U245" s="44">
        <f t="shared" si="140"/>
        <v>88.27</v>
      </c>
      <c r="V245" s="44">
        <f t="shared" si="140"/>
        <v>88.27</v>
      </c>
      <c r="W245" s="44">
        <f t="shared" si="140"/>
        <v>88.27</v>
      </c>
      <c r="X245" s="44">
        <f t="shared" si="140"/>
        <v>88.27</v>
      </c>
      <c r="Y245" s="44">
        <f t="shared" si="140"/>
        <v>88.27</v>
      </c>
      <c r="Z245" s="44">
        <f t="shared" si="140"/>
        <v>88.27</v>
      </c>
      <c r="AA245" s="44">
        <f t="shared" si="140"/>
        <v>88.27</v>
      </c>
    </row>
    <row r="246" spans="1:27" ht="12.75" customHeight="1" collapsed="1" x14ac:dyDescent="0.3">
      <c r="A246" s="98" t="s">
        <v>2519</v>
      </c>
      <c r="B246" s="28" t="str">
        <f>"19"&amp;"."&amp;$B$753&amp;"."&amp;$B$754</f>
        <v>19.02.2024</v>
      </c>
      <c r="C246" s="90" t="s">
        <v>76</v>
      </c>
      <c r="D246" s="91">
        <f>ROUND(((D247+D248+D250+D249)/1000),5)</f>
        <v>1.60588</v>
      </c>
      <c r="E246" s="91">
        <f>ROUND(((E247+E248+E250+E249)/1000),5)</f>
        <v>1.49007</v>
      </c>
      <c r="F246" s="91">
        <f>ROUND(((F247+F248+F250+F249)/1000),5)</f>
        <v>1.43458</v>
      </c>
      <c r="G246" s="91">
        <f t="shared" ref="G246:AA246" si="141">ROUND(((G247+G248+G250+G249)/1000),5)</f>
        <v>1.42611</v>
      </c>
      <c r="H246" s="91">
        <f t="shared" si="141"/>
        <v>1.4739100000000001</v>
      </c>
      <c r="I246" s="91">
        <f t="shared" si="141"/>
        <v>1.53993</v>
      </c>
      <c r="J246" s="91">
        <f t="shared" si="141"/>
        <v>1.75997</v>
      </c>
      <c r="K246" s="91">
        <f t="shared" si="141"/>
        <v>2.0369100000000002</v>
      </c>
      <c r="L246" s="91">
        <f t="shared" si="141"/>
        <v>2.2014800000000001</v>
      </c>
      <c r="M246" s="91">
        <f t="shared" si="141"/>
        <v>2.17414</v>
      </c>
      <c r="N246" s="91">
        <f t="shared" si="141"/>
        <v>2.1855199999999999</v>
      </c>
      <c r="O246" s="91">
        <f t="shared" si="141"/>
        <v>2.2836699999999999</v>
      </c>
      <c r="P246" s="91">
        <f t="shared" si="141"/>
        <v>2.27976</v>
      </c>
      <c r="Q246" s="91">
        <f t="shared" si="141"/>
        <v>2.2748300000000001</v>
      </c>
      <c r="R246" s="91">
        <f t="shared" si="141"/>
        <v>2.2780900000000002</v>
      </c>
      <c r="S246" s="91">
        <f t="shared" si="141"/>
        <v>2.1674000000000002</v>
      </c>
      <c r="T246" s="91">
        <f t="shared" si="141"/>
        <v>2.1610299999999998</v>
      </c>
      <c r="U246" s="91">
        <f t="shared" si="141"/>
        <v>2.1691199999999999</v>
      </c>
      <c r="V246" s="91">
        <f t="shared" si="141"/>
        <v>2.2029100000000001</v>
      </c>
      <c r="W246" s="91">
        <f t="shared" si="141"/>
        <v>2.1964000000000001</v>
      </c>
      <c r="X246" s="91">
        <f t="shared" si="141"/>
        <v>2.0967699999999998</v>
      </c>
      <c r="Y246" s="91">
        <f t="shared" si="141"/>
        <v>2.0179900000000002</v>
      </c>
      <c r="Z246" s="91">
        <f t="shared" si="141"/>
        <v>1.77843</v>
      </c>
      <c r="AA246" s="91">
        <f t="shared" si="141"/>
        <v>1.56985</v>
      </c>
    </row>
    <row r="247" spans="1:27" ht="12.75" hidden="1" customHeight="1" outlineLevel="1" x14ac:dyDescent="0.3">
      <c r="A247" s="99" t="s">
        <v>2520</v>
      </c>
      <c r="B247" s="63" t="s">
        <v>238</v>
      </c>
      <c r="C247" s="43" t="s">
        <v>79</v>
      </c>
      <c r="D247" s="44">
        <v>1399.69</v>
      </c>
      <c r="E247" s="44">
        <v>1283.8800000000001</v>
      </c>
      <c r="F247" s="44">
        <v>1228.3900000000001</v>
      </c>
      <c r="G247" s="44">
        <v>1219.92</v>
      </c>
      <c r="H247" s="44">
        <v>1267.72</v>
      </c>
      <c r="I247" s="44">
        <v>1333.74</v>
      </c>
      <c r="J247" s="44">
        <v>1553.78</v>
      </c>
      <c r="K247" s="44">
        <v>1830.72</v>
      </c>
      <c r="L247" s="44">
        <v>1995.29</v>
      </c>
      <c r="M247" s="44">
        <v>1967.95</v>
      </c>
      <c r="N247" s="44">
        <v>1979.33</v>
      </c>
      <c r="O247" s="44">
        <v>2077.48</v>
      </c>
      <c r="P247" s="44">
        <v>2073.5700000000002</v>
      </c>
      <c r="Q247" s="44">
        <v>2068.64</v>
      </c>
      <c r="R247" s="44">
        <v>2071.9</v>
      </c>
      <c r="S247" s="44">
        <v>1961.21</v>
      </c>
      <c r="T247" s="44">
        <v>1954.84</v>
      </c>
      <c r="U247" s="44">
        <v>1962.93</v>
      </c>
      <c r="V247" s="44">
        <v>1996.72</v>
      </c>
      <c r="W247" s="44">
        <v>1990.21</v>
      </c>
      <c r="X247" s="44">
        <v>1890.58</v>
      </c>
      <c r="Y247" s="44">
        <v>1811.8</v>
      </c>
      <c r="Z247" s="44">
        <v>1572.24</v>
      </c>
      <c r="AA247" s="44">
        <v>1363.66</v>
      </c>
    </row>
    <row r="248" spans="1:27" ht="12.75" hidden="1" customHeight="1" outlineLevel="1" x14ac:dyDescent="0.3">
      <c r="A248" s="99" t="s">
        <v>2521</v>
      </c>
      <c r="B248" s="63" t="s">
        <v>90</v>
      </c>
      <c r="C248" s="43" t="s">
        <v>79</v>
      </c>
      <c r="D248" s="44">
        <f>$D$158</f>
        <v>113.12</v>
      </c>
      <c r="E248" s="44">
        <f>$D$158</f>
        <v>113.12</v>
      </c>
      <c r="F248" s="44">
        <f t="shared" ref="F248:AA248" si="142">$D$158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3">
      <c r="A249" s="99" t="s">
        <v>2522</v>
      </c>
      <c r="B249" s="63" t="s">
        <v>83</v>
      </c>
      <c r="C249" s="43" t="s">
        <v>79</v>
      </c>
      <c r="D249" s="44">
        <v>4.8</v>
      </c>
      <c r="E249" s="44">
        <v>4.8</v>
      </c>
      <c r="F249" s="44">
        <v>4.8</v>
      </c>
      <c r="G249" s="44">
        <v>4.8</v>
      </c>
      <c r="H249" s="44">
        <v>4.8</v>
      </c>
      <c r="I249" s="44">
        <v>4.8</v>
      </c>
      <c r="J249" s="44">
        <v>4.8</v>
      </c>
      <c r="K249" s="44">
        <v>4.8</v>
      </c>
      <c r="L249" s="44">
        <v>4.8</v>
      </c>
      <c r="M249" s="44">
        <v>4.8</v>
      </c>
      <c r="N249" s="44">
        <v>4.8</v>
      </c>
      <c r="O249" s="44">
        <v>4.8</v>
      </c>
      <c r="P249" s="44">
        <v>4.8</v>
      </c>
      <c r="Q249" s="44">
        <v>4.8</v>
      </c>
      <c r="R249" s="44">
        <v>4.8</v>
      </c>
      <c r="S249" s="44">
        <v>4.8</v>
      </c>
      <c r="T249" s="44">
        <v>4.8</v>
      </c>
      <c r="U249" s="44">
        <v>4.8</v>
      </c>
      <c r="V249" s="44">
        <v>4.8</v>
      </c>
      <c r="W249" s="44">
        <v>4.8</v>
      </c>
      <c r="X249" s="44">
        <v>4.8</v>
      </c>
      <c r="Y249" s="44">
        <v>4.8</v>
      </c>
      <c r="Z249" s="44">
        <v>4.8</v>
      </c>
      <c r="AA249" s="44">
        <v>4.8</v>
      </c>
    </row>
    <row r="250" spans="1:27" ht="12.75" hidden="1" customHeight="1" outlineLevel="1" x14ac:dyDescent="0.3">
      <c r="A250" s="99" t="s">
        <v>2523</v>
      </c>
      <c r="B250" s="63" t="s">
        <v>81</v>
      </c>
      <c r="C250" s="43" t="s">
        <v>79</v>
      </c>
      <c r="D250" s="44">
        <f>$D$11</f>
        <v>88.27</v>
      </c>
      <c r="E250" s="44">
        <f t="shared" ref="E250:AA250" si="143">$D$11</f>
        <v>88.27</v>
      </c>
      <c r="F250" s="44">
        <f t="shared" si="143"/>
        <v>88.27</v>
      </c>
      <c r="G250" s="44">
        <f t="shared" si="143"/>
        <v>88.27</v>
      </c>
      <c r="H250" s="44">
        <f t="shared" si="143"/>
        <v>88.27</v>
      </c>
      <c r="I250" s="44">
        <f t="shared" si="143"/>
        <v>88.27</v>
      </c>
      <c r="J250" s="44">
        <f t="shared" si="143"/>
        <v>88.27</v>
      </c>
      <c r="K250" s="44">
        <f t="shared" si="143"/>
        <v>88.27</v>
      </c>
      <c r="L250" s="44">
        <f t="shared" si="143"/>
        <v>88.27</v>
      </c>
      <c r="M250" s="44">
        <f t="shared" si="143"/>
        <v>88.27</v>
      </c>
      <c r="N250" s="44">
        <f t="shared" si="143"/>
        <v>88.27</v>
      </c>
      <c r="O250" s="44">
        <f t="shared" si="143"/>
        <v>88.27</v>
      </c>
      <c r="P250" s="44">
        <f t="shared" si="143"/>
        <v>88.27</v>
      </c>
      <c r="Q250" s="44">
        <f t="shared" si="143"/>
        <v>88.27</v>
      </c>
      <c r="R250" s="44">
        <f t="shared" si="143"/>
        <v>88.27</v>
      </c>
      <c r="S250" s="44">
        <f t="shared" si="143"/>
        <v>88.27</v>
      </c>
      <c r="T250" s="44">
        <f t="shared" si="143"/>
        <v>88.27</v>
      </c>
      <c r="U250" s="44">
        <f t="shared" si="143"/>
        <v>88.27</v>
      </c>
      <c r="V250" s="44">
        <f t="shared" si="143"/>
        <v>88.27</v>
      </c>
      <c r="W250" s="44">
        <f t="shared" si="143"/>
        <v>88.27</v>
      </c>
      <c r="X250" s="44">
        <f t="shared" si="143"/>
        <v>88.27</v>
      </c>
      <c r="Y250" s="44">
        <f t="shared" si="143"/>
        <v>88.27</v>
      </c>
      <c r="Z250" s="44">
        <f t="shared" si="143"/>
        <v>88.27</v>
      </c>
      <c r="AA250" s="44">
        <f t="shared" si="143"/>
        <v>88.27</v>
      </c>
    </row>
    <row r="251" spans="1:27" ht="12.75" customHeight="1" collapsed="1" x14ac:dyDescent="0.3">
      <c r="A251" s="98" t="s">
        <v>2524</v>
      </c>
      <c r="B251" s="28" t="str">
        <f>"20"&amp;"."&amp;$B$753&amp;"."&amp;$B$754</f>
        <v>20.02.2024</v>
      </c>
      <c r="C251" s="90" t="s">
        <v>76</v>
      </c>
      <c r="D251" s="91">
        <f>ROUND(((D252+D253+D255+D254)/1000),5)</f>
        <v>1.5434300000000001</v>
      </c>
      <c r="E251" s="91">
        <f>ROUND(((E252+E253+E255+E254)/1000),5)</f>
        <v>1.48628</v>
      </c>
      <c r="F251" s="91">
        <f>ROUND(((F252+F253+F255+F254)/1000),5)</f>
        <v>1.4357200000000001</v>
      </c>
      <c r="G251" s="91">
        <f t="shared" ref="G251:AA251" si="144">ROUND(((G252+G253+G255+G254)/1000),5)</f>
        <v>1.4275800000000001</v>
      </c>
      <c r="H251" s="91">
        <f t="shared" si="144"/>
        <v>1.48515</v>
      </c>
      <c r="I251" s="91">
        <f t="shared" si="144"/>
        <v>1.5790299999999999</v>
      </c>
      <c r="J251" s="91">
        <f t="shared" si="144"/>
        <v>1.71025</v>
      </c>
      <c r="K251" s="91">
        <f t="shared" si="144"/>
        <v>1.9474499999999999</v>
      </c>
      <c r="L251" s="91">
        <f t="shared" si="144"/>
        <v>2.20126</v>
      </c>
      <c r="M251" s="91">
        <f t="shared" si="144"/>
        <v>2.2284700000000002</v>
      </c>
      <c r="N251" s="91">
        <f t="shared" si="144"/>
        <v>2.1682600000000001</v>
      </c>
      <c r="O251" s="91">
        <f t="shared" si="144"/>
        <v>2.2625899999999999</v>
      </c>
      <c r="P251" s="91">
        <f t="shared" si="144"/>
        <v>2.2626499999999998</v>
      </c>
      <c r="Q251" s="91">
        <f t="shared" si="144"/>
        <v>2.2662800000000001</v>
      </c>
      <c r="R251" s="91">
        <f t="shared" si="144"/>
        <v>2.2521399999999998</v>
      </c>
      <c r="S251" s="91">
        <f t="shared" si="144"/>
        <v>2.1897600000000002</v>
      </c>
      <c r="T251" s="91">
        <f t="shared" si="144"/>
        <v>2.1699600000000001</v>
      </c>
      <c r="U251" s="91">
        <f t="shared" si="144"/>
        <v>2.1854499999999999</v>
      </c>
      <c r="V251" s="91">
        <f t="shared" si="144"/>
        <v>2.23014</v>
      </c>
      <c r="W251" s="91">
        <f t="shared" si="144"/>
        <v>2.2845900000000001</v>
      </c>
      <c r="X251" s="91">
        <f t="shared" si="144"/>
        <v>2.2002799999999998</v>
      </c>
      <c r="Y251" s="91">
        <f t="shared" si="144"/>
        <v>1.96482</v>
      </c>
      <c r="Z251" s="91">
        <f t="shared" si="144"/>
        <v>1.7545500000000001</v>
      </c>
      <c r="AA251" s="91">
        <f t="shared" si="144"/>
        <v>1.6626700000000001</v>
      </c>
    </row>
    <row r="252" spans="1:27" ht="12.75" hidden="1" customHeight="1" outlineLevel="1" x14ac:dyDescent="0.3">
      <c r="A252" s="99" t="s">
        <v>2525</v>
      </c>
      <c r="B252" s="63" t="s">
        <v>238</v>
      </c>
      <c r="C252" s="43" t="s">
        <v>79</v>
      </c>
      <c r="D252" s="44">
        <v>1337.24</v>
      </c>
      <c r="E252" s="44">
        <v>1280.0899999999999</v>
      </c>
      <c r="F252" s="44">
        <v>1229.53</v>
      </c>
      <c r="G252" s="44">
        <v>1221.3900000000001</v>
      </c>
      <c r="H252" s="44">
        <v>1278.96</v>
      </c>
      <c r="I252" s="44">
        <v>1372.84</v>
      </c>
      <c r="J252" s="44">
        <v>1504.06</v>
      </c>
      <c r="K252" s="44">
        <v>1741.26</v>
      </c>
      <c r="L252" s="44">
        <v>1995.07</v>
      </c>
      <c r="M252" s="44">
        <v>2022.28</v>
      </c>
      <c r="N252" s="44">
        <v>1962.07</v>
      </c>
      <c r="O252" s="44">
        <v>2056.4</v>
      </c>
      <c r="P252" s="44">
        <v>2056.46</v>
      </c>
      <c r="Q252" s="44">
        <v>2060.09</v>
      </c>
      <c r="R252" s="44">
        <v>2045.95</v>
      </c>
      <c r="S252" s="44">
        <v>1983.57</v>
      </c>
      <c r="T252" s="44">
        <v>1963.77</v>
      </c>
      <c r="U252" s="44">
        <v>1979.26</v>
      </c>
      <c r="V252" s="44">
        <v>2023.95</v>
      </c>
      <c r="W252" s="44">
        <v>2078.4</v>
      </c>
      <c r="X252" s="44">
        <v>1994.09</v>
      </c>
      <c r="Y252" s="44">
        <v>1758.63</v>
      </c>
      <c r="Z252" s="44">
        <v>1548.36</v>
      </c>
      <c r="AA252" s="44">
        <v>1456.48</v>
      </c>
    </row>
    <row r="253" spans="1:27" ht="12.75" hidden="1" customHeight="1" outlineLevel="1" x14ac:dyDescent="0.3">
      <c r="A253" s="99" t="s">
        <v>2526</v>
      </c>
      <c r="B253" s="63" t="s">
        <v>90</v>
      </c>
      <c r="C253" s="43" t="s">
        <v>79</v>
      </c>
      <c r="D253" s="44">
        <f>$D$158</f>
        <v>113.12</v>
      </c>
      <c r="E253" s="44">
        <f>$D$158</f>
        <v>113.12</v>
      </c>
      <c r="F253" s="44">
        <f t="shared" ref="F253:AA253" si="145">$D$158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3">
      <c r="A254" s="99" t="s">
        <v>2527</v>
      </c>
      <c r="B254" s="63" t="s">
        <v>83</v>
      </c>
      <c r="C254" s="43" t="s">
        <v>79</v>
      </c>
      <c r="D254" s="44">
        <v>4.8</v>
      </c>
      <c r="E254" s="44">
        <v>4.8</v>
      </c>
      <c r="F254" s="44">
        <v>4.8</v>
      </c>
      <c r="G254" s="44">
        <v>4.8</v>
      </c>
      <c r="H254" s="44">
        <v>4.8</v>
      </c>
      <c r="I254" s="44">
        <v>4.8</v>
      </c>
      <c r="J254" s="44">
        <v>4.8</v>
      </c>
      <c r="K254" s="44">
        <v>4.8</v>
      </c>
      <c r="L254" s="44">
        <v>4.8</v>
      </c>
      <c r="M254" s="44">
        <v>4.8</v>
      </c>
      <c r="N254" s="44">
        <v>4.8</v>
      </c>
      <c r="O254" s="44">
        <v>4.8</v>
      </c>
      <c r="P254" s="44">
        <v>4.8</v>
      </c>
      <c r="Q254" s="44">
        <v>4.8</v>
      </c>
      <c r="R254" s="44">
        <v>4.8</v>
      </c>
      <c r="S254" s="44">
        <v>4.8</v>
      </c>
      <c r="T254" s="44">
        <v>4.8</v>
      </c>
      <c r="U254" s="44">
        <v>4.8</v>
      </c>
      <c r="V254" s="44">
        <v>4.8</v>
      </c>
      <c r="W254" s="44">
        <v>4.8</v>
      </c>
      <c r="X254" s="44">
        <v>4.8</v>
      </c>
      <c r="Y254" s="44">
        <v>4.8</v>
      </c>
      <c r="Z254" s="44">
        <v>4.8</v>
      </c>
      <c r="AA254" s="44">
        <v>4.8</v>
      </c>
    </row>
    <row r="255" spans="1:27" ht="12.75" hidden="1" customHeight="1" outlineLevel="1" x14ac:dyDescent="0.3">
      <c r="A255" s="99" t="s">
        <v>2528</v>
      </c>
      <c r="B255" s="63" t="s">
        <v>81</v>
      </c>
      <c r="C255" s="43" t="s">
        <v>79</v>
      </c>
      <c r="D255" s="44">
        <f>$D$11</f>
        <v>88.27</v>
      </c>
      <c r="E255" s="44">
        <f t="shared" ref="E255:AA255" si="146">$D$11</f>
        <v>88.27</v>
      </c>
      <c r="F255" s="44">
        <f t="shared" si="146"/>
        <v>88.27</v>
      </c>
      <c r="G255" s="44">
        <f t="shared" si="146"/>
        <v>88.27</v>
      </c>
      <c r="H255" s="44">
        <f t="shared" si="146"/>
        <v>88.27</v>
      </c>
      <c r="I255" s="44">
        <f t="shared" si="146"/>
        <v>88.27</v>
      </c>
      <c r="J255" s="44">
        <f t="shared" si="146"/>
        <v>88.27</v>
      </c>
      <c r="K255" s="44">
        <f t="shared" si="146"/>
        <v>88.27</v>
      </c>
      <c r="L255" s="44">
        <f t="shared" si="146"/>
        <v>88.27</v>
      </c>
      <c r="M255" s="44">
        <f t="shared" si="146"/>
        <v>88.27</v>
      </c>
      <c r="N255" s="44">
        <f t="shared" si="146"/>
        <v>88.27</v>
      </c>
      <c r="O255" s="44">
        <f t="shared" si="146"/>
        <v>88.27</v>
      </c>
      <c r="P255" s="44">
        <f t="shared" si="146"/>
        <v>88.27</v>
      </c>
      <c r="Q255" s="44">
        <f t="shared" si="146"/>
        <v>88.27</v>
      </c>
      <c r="R255" s="44">
        <f t="shared" si="146"/>
        <v>88.27</v>
      </c>
      <c r="S255" s="44">
        <f t="shared" si="146"/>
        <v>88.27</v>
      </c>
      <c r="T255" s="44">
        <f t="shared" si="146"/>
        <v>88.27</v>
      </c>
      <c r="U255" s="44">
        <f t="shared" si="146"/>
        <v>88.27</v>
      </c>
      <c r="V255" s="44">
        <f t="shared" si="146"/>
        <v>88.27</v>
      </c>
      <c r="W255" s="44">
        <f t="shared" si="146"/>
        <v>88.27</v>
      </c>
      <c r="X255" s="44">
        <f t="shared" si="146"/>
        <v>88.27</v>
      </c>
      <c r="Y255" s="44">
        <f t="shared" si="146"/>
        <v>88.27</v>
      </c>
      <c r="Z255" s="44">
        <f t="shared" si="146"/>
        <v>88.27</v>
      </c>
      <c r="AA255" s="44">
        <f t="shared" si="146"/>
        <v>88.27</v>
      </c>
    </row>
    <row r="256" spans="1:27" ht="12.75" customHeight="1" collapsed="1" x14ac:dyDescent="0.3">
      <c r="A256" s="98" t="s">
        <v>2529</v>
      </c>
      <c r="B256" s="28" t="str">
        <f>"21"&amp;"."&amp;$B$753&amp;"."&amp;$B$754</f>
        <v>21.02.2024</v>
      </c>
      <c r="C256" s="90" t="s">
        <v>76</v>
      </c>
      <c r="D256" s="91">
        <f>ROUND(((D257+D258+D260+D259)/1000),5)</f>
        <v>1.4974700000000001</v>
      </c>
      <c r="E256" s="91">
        <f>ROUND(((E257+E258+E260+E259)/1000),5)</f>
        <v>1.46191</v>
      </c>
      <c r="F256" s="91">
        <f>ROUND(((F257+F258+F260+F259)/1000),5)</f>
        <v>1.43323</v>
      </c>
      <c r="G256" s="91">
        <f t="shared" ref="G256:AA256" si="147">ROUND(((G257+G258+G260+G259)/1000),5)</f>
        <v>1.4245399999999999</v>
      </c>
      <c r="H256" s="91">
        <f t="shared" si="147"/>
        <v>1.46302</v>
      </c>
      <c r="I256" s="91">
        <f t="shared" si="147"/>
        <v>1.5313000000000001</v>
      </c>
      <c r="J256" s="91">
        <f t="shared" si="147"/>
        <v>1.7090799999999999</v>
      </c>
      <c r="K256" s="91">
        <f t="shared" si="147"/>
        <v>1.94668</v>
      </c>
      <c r="L256" s="91">
        <f t="shared" si="147"/>
        <v>2.1966299999999999</v>
      </c>
      <c r="M256" s="91">
        <f t="shared" si="147"/>
        <v>2.2579600000000002</v>
      </c>
      <c r="N256" s="91">
        <f t="shared" si="147"/>
        <v>2.28843</v>
      </c>
      <c r="O256" s="91">
        <f t="shared" si="147"/>
        <v>2.2743699999999998</v>
      </c>
      <c r="P256" s="91">
        <f t="shared" si="147"/>
        <v>2.2833199999999998</v>
      </c>
      <c r="Q256" s="91">
        <f t="shared" si="147"/>
        <v>2.2810800000000002</v>
      </c>
      <c r="R256" s="91">
        <f t="shared" si="147"/>
        <v>2.27413</v>
      </c>
      <c r="S256" s="91">
        <f t="shared" si="147"/>
        <v>2.2146300000000001</v>
      </c>
      <c r="T256" s="91">
        <f t="shared" si="147"/>
        <v>2.1804700000000001</v>
      </c>
      <c r="U256" s="91">
        <f t="shared" si="147"/>
        <v>2.1938900000000001</v>
      </c>
      <c r="V256" s="91">
        <f t="shared" si="147"/>
        <v>2.2262400000000002</v>
      </c>
      <c r="W256" s="91">
        <f t="shared" si="147"/>
        <v>2.26248</v>
      </c>
      <c r="X256" s="91">
        <f t="shared" si="147"/>
        <v>2.08005</v>
      </c>
      <c r="Y256" s="91">
        <f t="shared" si="147"/>
        <v>1.9414899999999999</v>
      </c>
      <c r="Z256" s="91">
        <f t="shared" si="147"/>
        <v>1.7178100000000001</v>
      </c>
      <c r="AA256" s="91">
        <f t="shared" si="147"/>
        <v>1.55348</v>
      </c>
    </row>
    <row r="257" spans="1:27" ht="12.75" hidden="1" customHeight="1" outlineLevel="1" x14ac:dyDescent="0.3">
      <c r="A257" s="99" t="s">
        <v>2530</v>
      </c>
      <c r="B257" s="63" t="s">
        <v>238</v>
      </c>
      <c r="C257" s="43" t="s">
        <v>79</v>
      </c>
      <c r="D257" s="44">
        <v>1291.28</v>
      </c>
      <c r="E257" s="44">
        <v>1255.72</v>
      </c>
      <c r="F257" s="44">
        <v>1227.04</v>
      </c>
      <c r="G257" s="44">
        <v>1218.3499999999999</v>
      </c>
      <c r="H257" s="44">
        <v>1256.83</v>
      </c>
      <c r="I257" s="44">
        <v>1325.11</v>
      </c>
      <c r="J257" s="44">
        <v>1502.89</v>
      </c>
      <c r="K257" s="44">
        <v>1740.49</v>
      </c>
      <c r="L257" s="44">
        <v>1990.44</v>
      </c>
      <c r="M257" s="44">
        <v>2051.77</v>
      </c>
      <c r="N257" s="44">
        <v>2082.2399999999998</v>
      </c>
      <c r="O257" s="44">
        <v>2068.1799999999998</v>
      </c>
      <c r="P257" s="44">
        <v>2077.13</v>
      </c>
      <c r="Q257" s="44">
        <v>2074.89</v>
      </c>
      <c r="R257" s="44">
        <v>2067.94</v>
      </c>
      <c r="S257" s="44">
        <v>2008.44</v>
      </c>
      <c r="T257" s="44">
        <v>1974.28</v>
      </c>
      <c r="U257" s="44">
        <v>1987.7</v>
      </c>
      <c r="V257" s="44">
        <v>2020.05</v>
      </c>
      <c r="W257" s="44">
        <v>2056.29</v>
      </c>
      <c r="X257" s="44">
        <v>1873.86</v>
      </c>
      <c r="Y257" s="44">
        <v>1735.3</v>
      </c>
      <c r="Z257" s="44">
        <v>1511.62</v>
      </c>
      <c r="AA257" s="44">
        <v>1347.29</v>
      </c>
    </row>
    <row r="258" spans="1:27" ht="12.75" hidden="1" customHeight="1" outlineLevel="1" x14ac:dyDescent="0.3">
      <c r="A258" s="99" t="s">
        <v>2531</v>
      </c>
      <c r="B258" s="63" t="s">
        <v>90</v>
      </c>
      <c r="C258" s="43" t="s">
        <v>79</v>
      </c>
      <c r="D258" s="44">
        <f>$D$158</f>
        <v>113.12</v>
      </c>
      <c r="E258" s="44">
        <f>$D$158</f>
        <v>113.12</v>
      </c>
      <c r="F258" s="44">
        <f t="shared" ref="F258:AA258" si="148">$D$158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3">
      <c r="A259" s="99" t="s">
        <v>2532</v>
      </c>
      <c r="B259" s="63" t="s">
        <v>83</v>
      </c>
      <c r="C259" s="43" t="s">
        <v>79</v>
      </c>
      <c r="D259" s="44">
        <v>4.8</v>
      </c>
      <c r="E259" s="44">
        <v>4.8</v>
      </c>
      <c r="F259" s="44">
        <v>4.8</v>
      </c>
      <c r="G259" s="44">
        <v>4.8</v>
      </c>
      <c r="H259" s="44">
        <v>4.8</v>
      </c>
      <c r="I259" s="44">
        <v>4.8</v>
      </c>
      <c r="J259" s="44">
        <v>4.8</v>
      </c>
      <c r="K259" s="44">
        <v>4.8</v>
      </c>
      <c r="L259" s="44">
        <v>4.8</v>
      </c>
      <c r="M259" s="44">
        <v>4.8</v>
      </c>
      <c r="N259" s="44">
        <v>4.8</v>
      </c>
      <c r="O259" s="44">
        <v>4.8</v>
      </c>
      <c r="P259" s="44">
        <v>4.8</v>
      </c>
      <c r="Q259" s="44">
        <v>4.8</v>
      </c>
      <c r="R259" s="44">
        <v>4.8</v>
      </c>
      <c r="S259" s="44">
        <v>4.8</v>
      </c>
      <c r="T259" s="44">
        <v>4.8</v>
      </c>
      <c r="U259" s="44">
        <v>4.8</v>
      </c>
      <c r="V259" s="44">
        <v>4.8</v>
      </c>
      <c r="W259" s="44">
        <v>4.8</v>
      </c>
      <c r="X259" s="44">
        <v>4.8</v>
      </c>
      <c r="Y259" s="44">
        <v>4.8</v>
      </c>
      <c r="Z259" s="44">
        <v>4.8</v>
      </c>
      <c r="AA259" s="44">
        <v>4.8</v>
      </c>
    </row>
    <row r="260" spans="1:27" ht="12.75" hidden="1" customHeight="1" outlineLevel="1" x14ac:dyDescent="0.3">
      <c r="A260" s="99" t="s">
        <v>2533</v>
      </c>
      <c r="B260" s="63" t="s">
        <v>81</v>
      </c>
      <c r="C260" s="43" t="s">
        <v>79</v>
      </c>
      <c r="D260" s="44">
        <f>$D$11</f>
        <v>88.27</v>
      </c>
      <c r="E260" s="44">
        <f t="shared" ref="E260:AA260" si="149">$D$11</f>
        <v>88.27</v>
      </c>
      <c r="F260" s="44">
        <f t="shared" si="149"/>
        <v>88.27</v>
      </c>
      <c r="G260" s="44">
        <f t="shared" si="149"/>
        <v>88.27</v>
      </c>
      <c r="H260" s="44">
        <f t="shared" si="149"/>
        <v>88.27</v>
      </c>
      <c r="I260" s="44">
        <f t="shared" si="149"/>
        <v>88.27</v>
      </c>
      <c r="J260" s="44">
        <f t="shared" si="149"/>
        <v>88.27</v>
      </c>
      <c r="K260" s="44">
        <f t="shared" si="149"/>
        <v>88.27</v>
      </c>
      <c r="L260" s="44">
        <f t="shared" si="149"/>
        <v>88.27</v>
      </c>
      <c r="M260" s="44">
        <f t="shared" si="149"/>
        <v>88.27</v>
      </c>
      <c r="N260" s="44">
        <f t="shared" si="149"/>
        <v>88.27</v>
      </c>
      <c r="O260" s="44">
        <f t="shared" si="149"/>
        <v>88.27</v>
      </c>
      <c r="P260" s="44">
        <f t="shared" si="149"/>
        <v>88.27</v>
      </c>
      <c r="Q260" s="44">
        <f t="shared" si="149"/>
        <v>88.27</v>
      </c>
      <c r="R260" s="44">
        <f t="shared" si="149"/>
        <v>88.27</v>
      </c>
      <c r="S260" s="44">
        <f t="shared" si="149"/>
        <v>88.27</v>
      </c>
      <c r="T260" s="44">
        <f t="shared" si="149"/>
        <v>88.27</v>
      </c>
      <c r="U260" s="44">
        <f t="shared" si="149"/>
        <v>88.27</v>
      </c>
      <c r="V260" s="44">
        <f t="shared" si="149"/>
        <v>88.27</v>
      </c>
      <c r="W260" s="44">
        <f t="shared" si="149"/>
        <v>88.27</v>
      </c>
      <c r="X260" s="44">
        <f t="shared" si="149"/>
        <v>88.27</v>
      </c>
      <c r="Y260" s="44">
        <f t="shared" si="149"/>
        <v>88.27</v>
      </c>
      <c r="Z260" s="44">
        <f t="shared" si="149"/>
        <v>88.27</v>
      </c>
      <c r="AA260" s="44">
        <f t="shared" si="149"/>
        <v>88.27</v>
      </c>
    </row>
    <row r="261" spans="1:27" ht="12.75" customHeight="1" collapsed="1" x14ac:dyDescent="0.3">
      <c r="A261" s="98" t="s">
        <v>2534</v>
      </c>
      <c r="B261" s="28" t="str">
        <f>"22"&amp;"."&amp;$B$753&amp;"."&amp;$B$754</f>
        <v>22.02.2024</v>
      </c>
      <c r="C261" s="90" t="s">
        <v>76</v>
      </c>
      <c r="D261" s="91">
        <f>ROUND(((D262+D263+D265+D264)/1000),5)</f>
        <v>1.47627</v>
      </c>
      <c r="E261" s="91">
        <f>ROUND(((E262+E263+E265+E264)/1000),5)</f>
        <v>1.43889</v>
      </c>
      <c r="F261" s="91">
        <f>ROUND(((F262+F263+F265+F264)/1000),5)</f>
        <v>1.41326</v>
      </c>
      <c r="G261" s="91">
        <f t="shared" ref="G261:AA261" si="150">ROUND(((G262+G263+G265+G264)/1000),5)</f>
        <v>1.41086</v>
      </c>
      <c r="H261" s="91">
        <f t="shared" si="150"/>
        <v>1.4376899999999999</v>
      </c>
      <c r="I261" s="91">
        <f t="shared" si="150"/>
        <v>1.5333399999999999</v>
      </c>
      <c r="J261" s="91">
        <f t="shared" si="150"/>
        <v>1.72414</v>
      </c>
      <c r="K261" s="91">
        <f t="shared" si="150"/>
        <v>1.92302</v>
      </c>
      <c r="L261" s="91">
        <f t="shared" si="150"/>
        <v>2.0667599999999999</v>
      </c>
      <c r="M261" s="91">
        <f t="shared" si="150"/>
        <v>2.1032899999999999</v>
      </c>
      <c r="N261" s="91">
        <f t="shared" si="150"/>
        <v>2.1458699999999999</v>
      </c>
      <c r="O261" s="91">
        <f t="shared" si="150"/>
        <v>2.1820599999999999</v>
      </c>
      <c r="P261" s="91">
        <f t="shared" si="150"/>
        <v>2.1080700000000001</v>
      </c>
      <c r="Q261" s="91">
        <f t="shared" si="150"/>
        <v>2.10724</v>
      </c>
      <c r="R261" s="91">
        <f t="shared" si="150"/>
        <v>2.0928200000000001</v>
      </c>
      <c r="S261" s="91">
        <f t="shared" si="150"/>
        <v>2.0119199999999999</v>
      </c>
      <c r="T261" s="91">
        <f t="shared" si="150"/>
        <v>2.0011999999999999</v>
      </c>
      <c r="U261" s="91">
        <f t="shared" si="150"/>
        <v>2.0225900000000001</v>
      </c>
      <c r="V261" s="91">
        <f t="shared" si="150"/>
        <v>2.0651600000000001</v>
      </c>
      <c r="W261" s="91">
        <f t="shared" si="150"/>
        <v>2.0995300000000001</v>
      </c>
      <c r="X261" s="91">
        <f t="shared" si="150"/>
        <v>2.0371700000000001</v>
      </c>
      <c r="Y261" s="91">
        <f t="shared" si="150"/>
        <v>1.92778</v>
      </c>
      <c r="Z261" s="91">
        <f t="shared" si="150"/>
        <v>1.77468</v>
      </c>
      <c r="AA261" s="91">
        <f t="shared" si="150"/>
        <v>1.6390899999999999</v>
      </c>
    </row>
    <row r="262" spans="1:27" ht="12.75" hidden="1" customHeight="1" outlineLevel="1" x14ac:dyDescent="0.3">
      <c r="A262" s="99" t="s">
        <v>2535</v>
      </c>
      <c r="B262" s="63" t="s">
        <v>238</v>
      </c>
      <c r="C262" s="43" t="s">
        <v>79</v>
      </c>
      <c r="D262" s="44">
        <v>1270.08</v>
      </c>
      <c r="E262" s="44">
        <v>1232.7</v>
      </c>
      <c r="F262" s="44">
        <v>1207.07</v>
      </c>
      <c r="G262" s="44">
        <v>1204.67</v>
      </c>
      <c r="H262" s="44">
        <v>1231.5</v>
      </c>
      <c r="I262" s="44">
        <v>1327.15</v>
      </c>
      <c r="J262" s="44">
        <v>1517.95</v>
      </c>
      <c r="K262" s="44">
        <v>1716.83</v>
      </c>
      <c r="L262" s="44">
        <v>1860.57</v>
      </c>
      <c r="M262" s="44">
        <v>1897.1</v>
      </c>
      <c r="N262" s="44">
        <v>1939.68</v>
      </c>
      <c r="O262" s="44">
        <v>1975.87</v>
      </c>
      <c r="P262" s="44">
        <v>1901.88</v>
      </c>
      <c r="Q262" s="44">
        <v>1901.05</v>
      </c>
      <c r="R262" s="44">
        <v>1886.63</v>
      </c>
      <c r="S262" s="44">
        <v>1805.73</v>
      </c>
      <c r="T262" s="44">
        <v>1795.01</v>
      </c>
      <c r="U262" s="44">
        <v>1816.4</v>
      </c>
      <c r="V262" s="44">
        <v>1858.97</v>
      </c>
      <c r="W262" s="44">
        <v>1893.34</v>
      </c>
      <c r="X262" s="44">
        <v>1830.98</v>
      </c>
      <c r="Y262" s="44">
        <v>1721.59</v>
      </c>
      <c r="Z262" s="44">
        <v>1568.49</v>
      </c>
      <c r="AA262" s="44">
        <v>1432.9</v>
      </c>
    </row>
    <row r="263" spans="1:27" ht="12.75" hidden="1" customHeight="1" outlineLevel="1" x14ac:dyDescent="0.3">
      <c r="A263" s="99" t="s">
        <v>2536</v>
      </c>
      <c r="B263" s="63" t="s">
        <v>90</v>
      </c>
      <c r="C263" s="43" t="s">
        <v>79</v>
      </c>
      <c r="D263" s="44">
        <f>$D$158</f>
        <v>113.12</v>
      </c>
      <c r="E263" s="44">
        <f>$D$158</f>
        <v>113.12</v>
      </c>
      <c r="F263" s="44">
        <f t="shared" ref="F263:AA263" si="151">$D$158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3">
      <c r="A264" s="99" t="s">
        <v>2537</v>
      </c>
      <c r="B264" s="63" t="s">
        <v>83</v>
      </c>
      <c r="C264" s="43" t="s">
        <v>79</v>
      </c>
      <c r="D264" s="44">
        <v>4.8</v>
      </c>
      <c r="E264" s="44">
        <v>4.8</v>
      </c>
      <c r="F264" s="44">
        <v>4.8</v>
      </c>
      <c r="G264" s="44">
        <v>4.8</v>
      </c>
      <c r="H264" s="44">
        <v>4.8</v>
      </c>
      <c r="I264" s="44">
        <v>4.8</v>
      </c>
      <c r="J264" s="44">
        <v>4.8</v>
      </c>
      <c r="K264" s="44">
        <v>4.8</v>
      </c>
      <c r="L264" s="44">
        <v>4.8</v>
      </c>
      <c r="M264" s="44">
        <v>4.8</v>
      </c>
      <c r="N264" s="44">
        <v>4.8</v>
      </c>
      <c r="O264" s="44">
        <v>4.8</v>
      </c>
      <c r="P264" s="44">
        <v>4.8</v>
      </c>
      <c r="Q264" s="44">
        <v>4.8</v>
      </c>
      <c r="R264" s="44">
        <v>4.8</v>
      </c>
      <c r="S264" s="44">
        <v>4.8</v>
      </c>
      <c r="T264" s="44">
        <v>4.8</v>
      </c>
      <c r="U264" s="44">
        <v>4.8</v>
      </c>
      <c r="V264" s="44">
        <v>4.8</v>
      </c>
      <c r="W264" s="44">
        <v>4.8</v>
      </c>
      <c r="X264" s="44">
        <v>4.8</v>
      </c>
      <c r="Y264" s="44">
        <v>4.8</v>
      </c>
      <c r="Z264" s="44">
        <v>4.8</v>
      </c>
      <c r="AA264" s="44">
        <v>4.8</v>
      </c>
    </row>
    <row r="265" spans="1:27" ht="12.75" hidden="1" customHeight="1" outlineLevel="1" x14ac:dyDescent="0.3">
      <c r="A265" s="99" t="s">
        <v>2538</v>
      </c>
      <c r="B265" s="63" t="s">
        <v>81</v>
      </c>
      <c r="C265" s="43" t="s">
        <v>79</v>
      </c>
      <c r="D265" s="44">
        <f>$D$11</f>
        <v>88.27</v>
      </c>
      <c r="E265" s="44">
        <f t="shared" ref="E265:AA265" si="152">$D$11</f>
        <v>88.27</v>
      </c>
      <c r="F265" s="44">
        <f t="shared" si="152"/>
        <v>88.27</v>
      </c>
      <c r="G265" s="44">
        <f t="shared" si="152"/>
        <v>88.27</v>
      </c>
      <c r="H265" s="44">
        <f t="shared" si="152"/>
        <v>88.27</v>
      </c>
      <c r="I265" s="44">
        <f t="shared" si="152"/>
        <v>88.27</v>
      </c>
      <c r="J265" s="44">
        <f t="shared" si="152"/>
        <v>88.27</v>
      </c>
      <c r="K265" s="44">
        <f t="shared" si="152"/>
        <v>88.27</v>
      </c>
      <c r="L265" s="44">
        <f t="shared" si="152"/>
        <v>88.27</v>
      </c>
      <c r="M265" s="44">
        <f t="shared" si="152"/>
        <v>88.27</v>
      </c>
      <c r="N265" s="44">
        <f t="shared" si="152"/>
        <v>88.27</v>
      </c>
      <c r="O265" s="44">
        <f t="shared" si="152"/>
        <v>88.27</v>
      </c>
      <c r="P265" s="44">
        <f t="shared" si="152"/>
        <v>88.27</v>
      </c>
      <c r="Q265" s="44">
        <f t="shared" si="152"/>
        <v>88.27</v>
      </c>
      <c r="R265" s="44">
        <f t="shared" si="152"/>
        <v>88.27</v>
      </c>
      <c r="S265" s="44">
        <f t="shared" si="152"/>
        <v>88.27</v>
      </c>
      <c r="T265" s="44">
        <f t="shared" si="152"/>
        <v>88.27</v>
      </c>
      <c r="U265" s="44">
        <f t="shared" si="152"/>
        <v>88.27</v>
      </c>
      <c r="V265" s="44">
        <f t="shared" si="152"/>
        <v>88.27</v>
      </c>
      <c r="W265" s="44">
        <f t="shared" si="152"/>
        <v>88.27</v>
      </c>
      <c r="X265" s="44">
        <f t="shared" si="152"/>
        <v>88.27</v>
      </c>
      <c r="Y265" s="44">
        <f t="shared" si="152"/>
        <v>88.27</v>
      </c>
      <c r="Z265" s="44">
        <f t="shared" si="152"/>
        <v>88.27</v>
      </c>
      <c r="AA265" s="44">
        <f t="shared" si="152"/>
        <v>88.27</v>
      </c>
    </row>
    <row r="266" spans="1:27" ht="12.75" customHeight="1" collapsed="1" x14ac:dyDescent="0.3">
      <c r="A266" s="98" t="s">
        <v>2539</v>
      </c>
      <c r="B266" s="28" t="str">
        <f>"23"&amp;"."&amp;$B$753&amp;"."&amp;$B$754</f>
        <v>23.02.2024</v>
      </c>
      <c r="C266" s="90" t="s">
        <v>76</v>
      </c>
      <c r="D266" s="91">
        <f>ROUND(((D267+D268+D270+D269)/1000),5)</f>
        <v>1.6844399999999999</v>
      </c>
      <c r="E266" s="91">
        <f>ROUND(((E267+E268+E270+E269)/1000),5)</f>
        <v>1.5470200000000001</v>
      </c>
      <c r="F266" s="91">
        <f>ROUND(((F267+F268+F270+F269)/1000),5)</f>
        <v>1.4692000000000001</v>
      </c>
      <c r="G266" s="91">
        <f t="shared" ref="G266:AA266" si="153">ROUND(((G267+G268+G270+G269)/1000),5)</f>
        <v>1.4553100000000001</v>
      </c>
      <c r="H266" s="91">
        <f t="shared" si="153"/>
        <v>1.46261</v>
      </c>
      <c r="I266" s="91">
        <f t="shared" si="153"/>
        <v>1.5298400000000001</v>
      </c>
      <c r="J266" s="91">
        <f t="shared" si="153"/>
        <v>1.6204099999999999</v>
      </c>
      <c r="K266" s="91">
        <f t="shared" si="153"/>
        <v>1.73447</v>
      </c>
      <c r="L266" s="91">
        <f t="shared" si="153"/>
        <v>1.84558</v>
      </c>
      <c r="M266" s="91">
        <f t="shared" si="153"/>
        <v>1.9904299999999999</v>
      </c>
      <c r="N266" s="91">
        <f t="shared" si="153"/>
        <v>2.0567199999999999</v>
      </c>
      <c r="O266" s="91">
        <f t="shared" si="153"/>
        <v>2.0694400000000002</v>
      </c>
      <c r="P266" s="91">
        <f t="shared" si="153"/>
        <v>2.0598000000000001</v>
      </c>
      <c r="Q266" s="91">
        <f t="shared" si="153"/>
        <v>2.0507399999999998</v>
      </c>
      <c r="R266" s="91">
        <f t="shared" si="153"/>
        <v>2.0172500000000002</v>
      </c>
      <c r="S266" s="91">
        <f t="shared" si="153"/>
        <v>1.9887900000000001</v>
      </c>
      <c r="T266" s="91">
        <f t="shared" si="153"/>
        <v>2.0060099999999998</v>
      </c>
      <c r="U266" s="91">
        <f t="shared" si="153"/>
        <v>2.0533600000000001</v>
      </c>
      <c r="V266" s="91">
        <f t="shared" si="153"/>
        <v>2.0757599999999998</v>
      </c>
      <c r="W266" s="91">
        <f t="shared" si="153"/>
        <v>2.0662099999999999</v>
      </c>
      <c r="X266" s="91">
        <f t="shared" si="153"/>
        <v>2.05688</v>
      </c>
      <c r="Y266" s="91">
        <f t="shared" si="153"/>
        <v>1.97898</v>
      </c>
      <c r="Z266" s="91">
        <f t="shared" si="153"/>
        <v>1.8185100000000001</v>
      </c>
      <c r="AA266" s="91">
        <f t="shared" si="153"/>
        <v>1.6559200000000001</v>
      </c>
    </row>
    <row r="267" spans="1:27" ht="12.75" hidden="1" customHeight="1" outlineLevel="1" x14ac:dyDescent="0.3">
      <c r="A267" s="99" t="s">
        <v>2540</v>
      </c>
      <c r="B267" s="63" t="s">
        <v>238</v>
      </c>
      <c r="C267" s="43" t="s">
        <v>79</v>
      </c>
      <c r="D267" s="44">
        <v>1478.25</v>
      </c>
      <c r="E267" s="44">
        <v>1340.83</v>
      </c>
      <c r="F267" s="44">
        <v>1263.01</v>
      </c>
      <c r="G267" s="44">
        <v>1249.1199999999999</v>
      </c>
      <c r="H267" s="44">
        <v>1256.42</v>
      </c>
      <c r="I267" s="44">
        <v>1323.65</v>
      </c>
      <c r="J267" s="44">
        <v>1414.22</v>
      </c>
      <c r="K267" s="44">
        <v>1528.28</v>
      </c>
      <c r="L267" s="44">
        <v>1639.39</v>
      </c>
      <c r="M267" s="44">
        <v>1784.24</v>
      </c>
      <c r="N267" s="44">
        <v>1850.53</v>
      </c>
      <c r="O267" s="44">
        <v>1863.25</v>
      </c>
      <c r="P267" s="44">
        <v>1853.61</v>
      </c>
      <c r="Q267" s="44">
        <v>1844.55</v>
      </c>
      <c r="R267" s="44">
        <v>1811.06</v>
      </c>
      <c r="S267" s="44">
        <v>1782.6</v>
      </c>
      <c r="T267" s="44">
        <v>1799.82</v>
      </c>
      <c r="U267" s="44">
        <v>1847.17</v>
      </c>
      <c r="V267" s="44">
        <v>1869.57</v>
      </c>
      <c r="W267" s="44">
        <v>1860.02</v>
      </c>
      <c r="X267" s="44">
        <v>1850.69</v>
      </c>
      <c r="Y267" s="44">
        <v>1772.79</v>
      </c>
      <c r="Z267" s="44">
        <v>1612.32</v>
      </c>
      <c r="AA267" s="44">
        <v>1449.73</v>
      </c>
    </row>
    <row r="268" spans="1:27" ht="12.75" hidden="1" customHeight="1" outlineLevel="1" x14ac:dyDescent="0.3">
      <c r="A268" s="99" t="s">
        <v>2541</v>
      </c>
      <c r="B268" s="63" t="s">
        <v>90</v>
      </c>
      <c r="C268" s="43" t="s">
        <v>79</v>
      </c>
      <c r="D268" s="44">
        <f>$D$158</f>
        <v>113.12</v>
      </c>
      <c r="E268" s="44">
        <f>$D$158</f>
        <v>113.12</v>
      </c>
      <c r="F268" s="44">
        <f t="shared" ref="F268:AA268" si="154">$D$158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3">
      <c r="A269" s="99" t="s">
        <v>2542</v>
      </c>
      <c r="B269" s="63" t="s">
        <v>83</v>
      </c>
      <c r="C269" s="43" t="s">
        <v>79</v>
      </c>
      <c r="D269" s="44">
        <v>4.8</v>
      </c>
      <c r="E269" s="44">
        <v>4.8</v>
      </c>
      <c r="F269" s="44">
        <v>4.8</v>
      </c>
      <c r="G269" s="44">
        <v>4.8</v>
      </c>
      <c r="H269" s="44">
        <v>4.8</v>
      </c>
      <c r="I269" s="44">
        <v>4.8</v>
      </c>
      <c r="J269" s="44">
        <v>4.8</v>
      </c>
      <c r="K269" s="44">
        <v>4.8</v>
      </c>
      <c r="L269" s="44">
        <v>4.8</v>
      </c>
      <c r="M269" s="44">
        <v>4.8</v>
      </c>
      <c r="N269" s="44">
        <v>4.8</v>
      </c>
      <c r="O269" s="44">
        <v>4.8</v>
      </c>
      <c r="P269" s="44">
        <v>4.8</v>
      </c>
      <c r="Q269" s="44">
        <v>4.8</v>
      </c>
      <c r="R269" s="44">
        <v>4.8</v>
      </c>
      <c r="S269" s="44">
        <v>4.8</v>
      </c>
      <c r="T269" s="44">
        <v>4.8</v>
      </c>
      <c r="U269" s="44">
        <v>4.8</v>
      </c>
      <c r="V269" s="44">
        <v>4.8</v>
      </c>
      <c r="W269" s="44">
        <v>4.8</v>
      </c>
      <c r="X269" s="44">
        <v>4.8</v>
      </c>
      <c r="Y269" s="44">
        <v>4.8</v>
      </c>
      <c r="Z269" s="44">
        <v>4.8</v>
      </c>
      <c r="AA269" s="44">
        <v>4.8</v>
      </c>
    </row>
    <row r="270" spans="1:27" ht="12.75" hidden="1" customHeight="1" outlineLevel="1" x14ac:dyDescent="0.3">
      <c r="A270" s="99" t="s">
        <v>2543</v>
      </c>
      <c r="B270" s="63" t="s">
        <v>81</v>
      </c>
      <c r="C270" s="43" t="s">
        <v>79</v>
      </c>
      <c r="D270" s="44">
        <f>$D$11</f>
        <v>88.27</v>
      </c>
      <c r="E270" s="44">
        <f t="shared" ref="E270:AA270" si="155">$D$11</f>
        <v>88.27</v>
      </c>
      <c r="F270" s="44">
        <f t="shared" si="155"/>
        <v>88.27</v>
      </c>
      <c r="G270" s="44">
        <f t="shared" si="155"/>
        <v>88.27</v>
      </c>
      <c r="H270" s="44">
        <f t="shared" si="155"/>
        <v>88.27</v>
      </c>
      <c r="I270" s="44">
        <f t="shared" si="155"/>
        <v>88.27</v>
      </c>
      <c r="J270" s="44">
        <f t="shared" si="155"/>
        <v>88.27</v>
      </c>
      <c r="K270" s="44">
        <f t="shared" si="155"/>
        <v>88.27</v>
      </c>
      <c r="L270" s="44">
        <f t="shared" si="155"/>
        <v>88.27</v>
      </c>
      <c r="M270" s="44">
        <f t="shared" si="155"/>
        <v>88.27</v>
      </c>
      <c r="N270" s="44">
        <f t="shared" si="155"/>
        <v>88.27</v>
      </c>
      <c r="O270" s="44">
        <f t="shared" si="155"/>
        <v>88.27</v>
      </c>
      <c r="P270" s="44">
        <f t="shared" si="155"/>
        <v>88.27</v>
      </c>
      <c r="Q270" s="44">
        <f t="shared" si="155"/>
        <v>88.27</v>
      </c>
      <c r="R270" s="44">
        <f t="shared" si="155"/>
        <v>88.27</v>
      </c>
      <c r="S270" s="44">
        <f t="shared" si="155"/>
        <v>88.27</v>
      </c>
      <c r="T270" s="44">
        <f t="shared" si="155"/>
        <v>88.27</v>
      </c>
      <c r="U270" s="44">
        <f t="shared" si="155"/>
        <v>88.27</v>
      </c>
      <c r="V270" s="44">
        <f t="shared" si="155"/>
        <v>88.27</v>
      </c>
      <c r="W270" s="44">
        <f t="shared" si="155"/>
        <v>88.27</v>
      </c>
      <c r="X270" s="44">
        <f t="shared" si="155"/>
        <v>88.27</v>
      </c>
      <c r="Y270" s="44">
        <f t="shared" si="155"/>
        <v>88.27</v>
      </c>
      <c r="Z270" s="44">
        <f t="shared" si="155"/>
        <v>88.27</v>
      </c>
      <c r="AA270" s="44">
        <f t="shared" si="155"/>
        <v>88.27</v>
      </c>
    </row>
    <row r="271" spans="1:27" ht="12.75" customHeight="1" collapsed="1" x14ac:dyDescent="0.3">
      <c r="A271" s="98" t="s">
        <v>2544</v>
      </c>
      <c r="B271" s="28" t="str">
        <f>"24"&amp;"."&amp;$B$753&amp;"."&amp;$B$754</f>
        <v>24.02.2024</v>
      </c>
      <c r="C271" s="90" t="s">
        <v>76</v>
      </c>
      <c r="D271" s="91">
        <f>ROUND(((D272+D273+D275+D274)/1000),5)</f>
        <v>1.74797</v>
      </c>
      <c r="E271" s="91">
        <f>ROUND(((E272+E273+E275+E274)/1000),5)</f>
        <v>1.6273</v>
      </c>
      <c r="F271" s="91">
        <f>ROUND(((F272+F273+F275+F274)/1000),5)</f>
        <v>1.5273099999999999</v>
      </c>
      <c r="G271" s="91">
        <f t="shared" ref="G271:AA271" si="156">ROUND(((G272+G273+G275+G274)/1000),5)</f>
        <v>1.48376</v>
      </c>
      <c r="H271" s="91">
        <f t="shared" si="156"/>
        <v>1.51397</v>
      </c>
      <c r="I271" s="91">
        <f t="shared" si="156"/>
        <v>1.5520400000000001</v>
      </c>
      <c r="J271" s="91">
        <f t="shared" si="156"/>
        <v>1.6564700000000001</v>
      </c>
      <c r="K271" s="91">
        <f t="shared" si="156"/>
        <v>1.7170799999999999</v>
      </c>
      <c r="L271" s="91">
        <f t="shared" si="156"/>
        <v>1.96038</v>
      </c>
      <c r="M271" s="91">
        <f t="shared" si="156"/>
        <v>2.0485500000000001</v>
      </c>
      <c r="N271" s="91">
        <f t="shared" si="156"/>
        <v>2.0869200000000001</v>
      </c>
      <c r="O271" s="91">
        <f t="shared" si="156"/>
        <v>2.1025700000000001</v>
      </c>
      <c r="P271" s="91">
        <f t="shared" si="156"/>
        <v>2.0901000000000001</v>
      </c>
      <c r="Q271" s="91">
        <f t="shared" si="156"/>
        <v>2.0786199999999999</v>
      </c>
      <c r="R271" s="91">
        <f t="shared" si="156"/>
        <v>2.0525199999999999</v>
      </c>
      <c r="S271" s="91">
        <f t="shared" si="156"/>
        <v>2.0352399999999999</v>
      </c>
      <c r="T271" s="91">
        <f t="shared" si="156"/>
        <v>2.0452300000000001</v>
      </c>
      <c r="U271" s="91">
        <f t="shared" si="156"/>
        <v>2.0603799999999999</v>
      </c>
      <c r="V271" s="91">
        <f t="shared" si="156"/>
        <v>2.0910199999999999</v>
      </c>
      <c r="W271" s="91">
        <f t="shared" si="156"/>
        <v>2.0949300000000002</v>
      </c>
      <c r="X271" s="91">
        <f t="shared" si="156"/>
        <v>2.0905200000000002</v>
      </c>
      <c r="Y271" s="91">
        <f t="shared" si="156"/>
        <v>2.0203500000000001</v>
      </c>
      <c r="Z271" s="91">
        <f t="shared" si="156"/>
        <v>1.839</v>
      </c>
      <c r="AA271" s="91">
        <f t="shared" si="156"/>
        <v>1.67106</v>
      </c>
    </row>
    <row r="272" spans="1:27" ht="12.75" hidden="1" customHeight="1" outlineLevel="1" x14ac:dyDescent="0.3">
      <c r="A272" s="99" t="s">
        <v>2545</v>
      </c>
      <c r="B272" s="63" t="s">
        <v>238</v>
      </c>
      <c r="C272" s="43" t="s">
        <v>79</v>
      </c>
      <c r="D272" s="44">
        <v>1541.78</v>
      </c>
      <c r="E272" s="44">
        <v>1421.11</v>
      </c>
      <c r="F272" s="44">
        <v>1321.12</v>
      </c>
      <c r="G272" s="44">
        <v>1277.57</v>
      </c>
      <c r="H272" s="44">
        <v>1307.78</v>
      </c>
      <c r="I272" s="44">
        <v>1345.85</v>
      </c>
      <c r="J272" s="44">
        <v>1450.28</v>
      </c>
      <c r="K272" s="44">
        <v>1510.89</v>
      </c>
      <c r="L272" s="44">
        <v>1754.19</v>
      </c>
      <c r="M272" s="44">
        <v>1842.36</v>
      </c>
      <c r="N272" s="44">
        <v>1880.73</v>
      </c>
      <c r="O272" s="44">
        <v>1896.38</v>
      </c>
      <c r="P272" s="44">
        <v>1883.91</v>
      </c>
      <c r="Q272" s="44">
        <v>1872.43</v>
      </c>
      <c r="R272" s="44">
        <v>1846.33</v>
      </c>
      <c r="S272" s="44">
        <v>1829.05</v>
      </c>
      <c r="T272" s="44">
        <v>1839.04</v>
      </c>
      <c r="U272" s="44">
        <v>1854.19</v>
      </c>
      <c r="V272" s="44">
        <v>1884.83</v>
      </c>
      <c r="W272" s="44">
        <v>1888.74</v>
      </c>
      <c r="X272" s="44">
        <v>1884.33</v>
      </c>
      <c r="Y272" s="44">
        <v>1814.16</v>
      </c>
      <c r="Z272" s="44">
        <v>1632.81</v>
      </c>
      <c r="AA272" s="44">
        <v>1464.87</v>
      </c>
    </row>
    <row r="273" spans="1:27" ht="12.75" hidden="1" customHeight="1" outlineLevel="1" x14ac:dyDescent="0.3">
      <c r="A273" s="99" t="s">
        <v>2546</v>
      </c>
      <c r="B273" s="63" t="s">
        <v>90</v>
      </c>
      <c r="C273" s="43" t="s">
        <v>79</v>
      </c>
      <c r="D273" s="44">
        <f>$D$158</f>
        <v>113.12</v>
      </c>
      <c r="E273" s="44">
        <f>$D$158</f>
        <v>113.12</v>
      </c>
      <c r="F273" s="44">
        <f t="shared" ref="F273:AA273" si="157">$D$158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3">
      <c r="A274" s="99" t="s">
        <v>2547</v>
      </c>
      <c r="B274" s="63" t="s">
        <v>83</v>
      </c>
      <c r="C274" s="43" t="s">
        <v>79</v>
      </c>
      <c r="D274" s="44">
        <v>4.8</v>
      </c>
      <c r="E274" s="44">
        <v>4.8</v>
      </c>
      <c r="F274" s="44">
        <v>4.8</v>
      </c>
      <c r="G274" s="44">
        <v>4.8</v>
      </c>
      <c r="H274" s="44">
        <v>4.8</v>
      </c>
      <c r="I274" s="44">
        <v>4.8</v>
      </c>
      <c r="J274" s="44">
        <v>4.8</v>
      </c>
      <c r="K274" s="44">
        <v>4.8</v>
      </c>
      <c r="L274" s="44">
        <v>4.8</v>
      </c>
      <c r="M274" s="44">
        <v>4.8</v>
      </c>
      <c r="N274" s="44">
        <v>4.8</v>
      </c>
      <c r="O274" s="44">
        <v>4.8</v>
      </c>
      <c r="P274" s="44">
        <v>4.8</v>
      </c>
      <c r="Q274" s="44">
        <v>4.8</v>
      </c>
      <c r="R274" s="44">
        <v>4.8</v>
      </c>
      <c r="S274" s="44">
        <v>4.8</v>
      </c>
      <c r="T274" s="44">
        <v>4.8</v>
      </c>
      <c r="U274" s="44">
        <v>4.8</v>
      </c>
      <c r="V274" s="44">
        <v>4.8</v>
      </c>
      <c r="W274" s="44">
        <v>4.8</v>
      </c>
      <c r="X274" s="44">
        <v>4.8</v>
      </c>
      <c r="Y274" s="44">
        <v>4.8</v>
      </c>
      <c r="Z274" s="44">
        <v>4.8</v>
      </c>
      <c r="AA274" s="44">
        <v>4.8</v>
      </c>
    </row>
    <row r="275" spans="1:27" ht="12.75" hidden="1" customHeight="1" outlineLevel="1" x14ac:dyDescent="0.3">
      <c r="A275" s="99" t="s">
        <v>2548</v>
      </c>
      <c r="B275" s="63" t="s">
        <v>81</v>
      </c>
      <c r="C275" s="43" t="s">
        <v>79</v>
      </c>
      <c r="D275" s="44">
        <f>$D$11</f>
        <v>88.27</v>
      </c>
      <c r="E275" s="44">
        <f t="shared" ref="E275:AA275" si="158">$D$11</f>
        <v>88.27</v>
      </c>
      <c r="F275" s="44">
        <f t="shared" si="158"/>
        <v>88.27</v>
      </c>
      <c r="G275" s="44">
        <f t="shared" si="158"/>
        <v>88.27</v>
      </c>
      <c r="H275" s="44">
        <f t="shared" si="158"/>
        <v>88.27</v>
      </c>
      <c r="I275" s="44">
        <f t="shared" si="158"/>
        <v>88.27</v>
      </c>
      <c r="J275" s="44">
        <f t="shared" si="158"/>
        <v>88.27</v>
      </c>
      <c r="K275" s="44">
        <f t="shared" si="158"/>
        <v>88.27</v>
      </c>
      <c r="L275" s="44">
        <f t="shared" si="158"/>
        <v>88.27</v>
      </c>
      <c r="M275" s="44">
        <f t="shared" si="158"/>
        <v>88.27</v>
      </c>
      <c r="N275" s="44">
        <f t="shared" si="158"/>
        <v>88.27</v>
      </c>
      <c r="O275" s="44">
        <f t="shared" si="158"/>
        <v>88.27</v>
      </c>
      <c r="P275" s="44">
        <f t="shared" si="158"/>
        <v>88.27</v>
      </c>
      <c r="Q275" s="44">
        <f t="shared" si="158"/>
        <v>88.27</v>
      </c>
      <c r="R275" s="44">
        <f t="shared" si="158"/>
        <v>88.27</v>
      </c>
      <c r="S275" s="44">
        <f t="shared" si="158"/>
        <v>88.27</v>
      </c>
      <c r="T275" s="44">
        <f t="shared" si="158"/>
        <v>88.27</v>
      </c>
      <c r="U275" s="44">
        <f t="shared" si="158"/>
        <v>88.27</v>
      </c>
      <c r="V275" s="44">
        <f t="shared" si="158"/>
        <v>88.27</v>
      </c>
      <c r="W275" s="44">
        <f t="shared" si="158"/>
        <v>88.27</v>
      </c>
      <c r="X275" s="44">
        <f t="shared" si="158"/>
        <v>88.27</v>
      </c>
      <c r="Y275" s="44">
        <f t="shared" si="158"/>
        <v>88.27</v>
      </c>
      <c r="Z275" s="44">
        <f t="shared" si="158"/>
        <v>88.27</v>
      </c>
      <c r="AA275" s="44">
        <f t="shared" si="158"/>
        <v>88.27</v>
      </c>
    </row>
    <row r="276" spans="1:27" ht="12.75" customHeight="1" collapsed="1" x14ac:dyDescent="0.3">
      <c r="A276" s="98" t="s">
        <v>2549</v>
      </c>
      <c r="B276" s="28" t="str">
        <f>"25"&amp;"."&amp;$B$753&amp;"."&amp;$B$754</f>
        <v>25.02.2024</v>
      </c>
      <c r="C276" s="90" t="s">
        <v>76</v>
      </c>
      <c r="D276" s="91">
        <f>ROUND(((D277+D278+D280+D279)/1000),5)</f>
        <v>1.7326299999999999</v>
      </c>
      <c r="E276" s="91">
        <f>ROUND(((E277+E278+E280+E279)/1000),5)</f>
        <v>1.5790500000000001</v>
      </c>
      <c r="F276" s="91">
        <f>ROUND(((F277+F278+F280+F279)/1000),5)</f>
        <v>1.47557</v>
      </c>
      <c r="G276" s="91">
        <f t="shared" ref="G276:AA276" si="159">ROUND(((G277+G278+G280+G279)/1000),5)</f>
        <v>1.4672400000000001</v>
      </c>
      <c r="H276" s="91">
        <f t="shared" si="159"/>
        <v>1.47058</v>
      </c>
      <c r="I276" s="91">
        <f t="shared" si="159"/>
        <v>1.5063899999999999</v>
      </c>
      <c r="J276" s="91">
        <f t="shared" si="159"/>
        <v>1.5959000000000001</v>
      </c>
      <c r="K276" s="91">
        <f t="shared" si="159"/>
        <v>1.6668700000000001</v>
      </c>
      <c r="L276" s="91">
        <f t="shared" si="159"/>
        <v>1.8346100000000001</v>
      </c>
      <c r="M276" s="91">
        <f t="shared" si="159"/>
        <v>2.0120900000000002</v>
      </c>
      <c r="N276" s="91">
        <f t="shared" si="159"/>
        <v>2.0746000000000002</v>
      </c>
      <c r="O276" s="91">
        <f t="shared" si="159"/>
        <v>2.0848499999999999</v>
      </c>
      <c r="P276" s="91">
        <f t="shared" si="159"/>
        <v>2.07552</v>
      </c>
      <c r="Q276" s="91">
        <f t="shared" si="159"/>
        <v>2.0653800000000002</v>
      </c>
      <c r="R276" s="91">
        <f t="shared" si="159"/>
        <v>2.0306199999999999</v>
      </c>
      <c r="S276" s="91">
        <f t="shared" si="159"/>
        <v>2.0203899999999999</v>
      </c>
      <c r="T276" s="91">
        <f t="shared" si="159"/>
        <v>2.04616</v>
      </c>
      <c r="U276" s="91">
        <f t="shared" si="159"/>
        <v>2.0812499999999998</v>
      </c>
      <c r="V276" s="91">
        <f t="shared" si="159"/>
        <v>2.1419700000000002</v>
      </c>
      <c r="W276" s="91">
        <f t="shared" si="159"/>
        <v>2.12561</v>
      </c>
      <c r="X276" s="91">
        <f t="shared" si="159"/>
        <v>2.1216599999999999</v>
      </c>
      <c r="Y276" s="91">
        <f t="shared" si="159"/>
        <v>2.0576400000000001</v>
      </c>
      <c r="Z276" s="91">
        <f t="shared" si="159"/>
        <v>1.86774</v>
      </c>
      <c r="AA276" s="91">
        <f t="shared" si="159"/>
        <v>1.6698599999999999</v>
      </c>
    </row>
    <row r="277" spans="1:27" ht="12.75" hidden="1" customHeight="1" outlineLevel="1" x14ac:dyDescent="0.3">
      <c r="A277" s="99" t="s">
        <v>2550</v>
      </c>
      <c r="B277" s="63" t="s">
        <v>238</v>
      </c>
      <c r="C277" s="43" t="s">
        <v>79</v>
      </c>
      <c r="D277" s="44">
        <v>1526.44</v>
      </c>
      <c r="E277" s="44">
        <v>1372.86</v>
      </c>
      <c r="F277" s="44">
        <v>1269.3800000000001</v>
      </c>
      <c r="G277" s="44">
        <v>1261.05</v>
      </c>
      <c r="H277" s="44">
        <v>1264.3900000000001</v>
      </c>
      <c r="I277" s="44">
        <v>1300.2</v>
      </c>
      <c r="J277" s="44">
        <v>1389.71</v>
      </c>
      <c r="K277" s="44">
        <v>1460.68</v>
      </c>
      <c r="L277" s="44">
        <v>1628.42</v>
      </c>
      <c r="M277" s="44">
        <v>1805.9</v>
      </c>
      <c r="N277" s="44">
        <v>1868.41</v>
      </c>
      <c r="O277" s="44">
        <v>1878.66</v>
      </c>
      <c r="P277" s="44">
        <v>1869.33</v>
      </c>
      <c r="Q277" s="44">
        <v>1859.19</v>
      </c>
      <c r="R277" s="44">
        <v>1824.43</v>
      </c>
      <c r="S277" s="44">
        <v>1814.2</v>
      </c>
      <c r="T277" s="44">
        <v>1839.97</v>
      </c>
      <c r="U277" s="44">
        <v>1875.06</v>
      </c>
      <c r="V277" s="44">
        <v>1935.78</v>
      </c>
      <c r="W277" s="44">
        <v>1919.42</v>
      </c>
      <c r="X277" s="44">
        <v>1915.47</v>
      </c>
      <c r="Y277" s="44">
        <v>1851.45</v>
      </c>
      <c r="Z277" s="44">
        <v>1661.55</v>
      </c>
      <c r="AA277" s="44">
        <v>1463.67</v>
      </c>
    </row>
    <row r="278" spans="1:27" ht="12.75" hidden="1" customHeight="1" outlineLevel="1" x14ac:dyDescent="0.3">
      <c r="A278" s="99" t="s">
        <v>2551</v>
      </c>
      <c r="B278" s="63" t="s">
        <v>90</v>
      </c>
      <c r="C278" s="43" t="s">
        <v>79</v>
      </c>
      <c r="D278" s="44">
        <f>$D$158</f>
        <v>113.12</v>
      </c>
      <c r="E278" s="44">
        <f>$D$158</f>
        <v>113.12</v>
      </c>
      <c r="F278" s="44">
        <f t="shared" ref="F278:AA278" si="160">$D$158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3">
      <c r="A279" s="99" t="s">
        <v>2552</v>
      </c>
      <c r="B279" s="63" t="s">
        <v>83</v>
      </c>
      <c r="C279" s="43" t="s">
        <v>79</v>
      </c>
      <c r="D279" s="44">
        <v>4.8</v>
      </c>
      <c r="E279" s="44">
        <v>4.8</v>
      </c>
      <c r="F279" s="44">
        <v>4.8</v>
      </c>
      <c r="G279" s="44">
        <v>4.8</v>
      </c>
      <c r="H279" s="44">
        <v>4.8</v>
      </c>
      <c r="I279" s="44">
        <v>4.8</v>
      </c>
      <c r="J279" s="44">
        <v>4.8</v>
      </c>
      <c r="K279" s="44">
        <v>4.8</v>
      </c>
      <c r="L279" s="44">
        <v>4.8</v>
      </c>
      <c r="M279" s="44">
        <v>4.8</v>
      </c>
      <c r="N279" s="44">
        <v>4.8</v>
      </c>
      <c r="O279" s="44">
        <v>4.8</v>
      </c>
      <c r="P279" s="44">
        <v>4.8</v>
      </c>
      <c r="Q279" s="44">
        <v>4.8</v>
      </c>
      <c r="R279" s="44">
        <v>4.8</v>
      </c>
      <c r="S279" s="44">
        <v>4.8</v>
      </c>
      <c r="T279" s="44">
        <v>4.8</v>
      </c>
      <c r="U279" s="44">
        <v>4.8</v>
      </c>
      <c r="V279" s="44">
        <v>4.8</v>
      </c>
      <c r="W279" s="44">
        <v>4.8</v>
      </c>
      <c r="X279" s="44">
        <v>4.8</v>
      </c>
      <c r="Y279" s="44">
        <v>4.8</v>
      </c>
      <c r="Z279" s="44">
        <v>4.8</v>
      </c>
      <c r="AA279" s="44">
        <v>4.8</v>
      </c>
    </row>
    <row r="280" spans="1:27" ht="12.75" hidden="1" customHeight="1" outlineLevel="1" x14ac:dyDescent="0.3">
      <c r="A280" s="99" t="s">
        <v>2553</v>
      </c>
      <c r="B280" s="63" t="s">
        <v>81</v>
      </c>
      <c r="C280" s="43" t="s">
        <v>79</v>
      </c>
      <c r="D280" s="44">
        <f>$D$11</f>
        <v>88.27</v>
      </c>
      <c r="E280" s="44">
        <f t="shared" ref="E280:AA280" si="161">$D$11</f>
        <v>88.27</v>
      </c>
      <c r="F280" s="44">
        <f t="shared" si="161"/>
        <v>88.27</v>
      </c>
      <c r="G280" s="44">
        <f t="shared" si="161"/>
        <v>88.27</v>
      </c>
      <c r="H280" s="44">
        <f t="shared" si="161"/>
        <v>88.27</v>
      </c>
      <c r="I280" s="44">
        <f t="shared" si="161"/>
        <v>88.27</v>
      </c>
      <c r="J280" s="44">
        <f t="shared" si="161"/>
        <v>88.27</v>
      </c>
      <c r="K280" s="44">
        <f t="shared" si="161"/>
        <v>88.27</v>
      </c>
      <c r="L280" s="44">
        <f t="shared" si="161"/>
        <v>88.27</v>
      </c>
      <c r="M280" s="44">
        <f t="shared" si="161"/>
        <v>88.27</v>
      </c>
      <c r="N280" s="44">
        <f t="shared" si="161"/>
        <v>88.27</v>
      </c>
      <c r="O280" s="44">
        <f t="shared" si="161"/>
        <v>88.27</v>
      </c>
      <c r="P280" s="44">
        <f t="shared" si="161"/>
        <v>88.27</v>
      </c>
      <c r="Q280" s="44">
        <f t="shared" si="161"/>
        <v>88.27</v>
      </c>
      <c r="R280" s="44">
        <f t="shared" si="161"/>
        <v>88.27</v>
      </c>
      <c r="S280" s="44">
        <f t="shared" si="161"/>
        <v>88.27</v>
      </c>
      <c r="T280" s="44">
        <f t="shared" si="161"/>
        <v>88.27</v>
      </c>
      <c r="U280" s="44">
        <f t="shared" si="161"/>
        <v>88.27</v>
      </c>
      <c r="V280" s="44">
        <f t="shared" si="161"/>
        <v>88.27</v>
      </c>
      <c r="W280" s="44">
        <f t="shared" si="161"/>
        <v>88.27</v>
      </c>
      <c r="X280" s="44">
        <f t="shared" si="161"/>
        <v>88.27</v>
      </c>
      <c r="Y280" s="44">
        <f t="shared" si="161"/>
        <v>88.27</v>
      </c>
      <c r="Z280" s="44">
        <f t="shared" si="161"/>
        <v>88.27</v>
      </c>
      <c r="AA280" s="44">
        <f t="shared" si="161"/>
        <v>88.27</v>
      </c>
    </row>
    <row r="281" spans="1:27" ht="12.75" customHeight="1" collapsed="1" x14ac:dyDescent="0.3">
      <c r="A281" s="98" t="s">
        <v>2554</v>
      </c>
      <c r="B281" s="28" t="str">
        <f>"26"&amp;"."&amp;$B$753&amp;"."&amp;$B$754</f>
        <v>26.02.2024</v>
      </c>
      <c r="C281" s="90" t="s">
        <v>76</v>
      </c>
      <c r="D281" s="91">
        <f>ROUND(((D282+D283+D285+D284)/1000),5)</f>
        <v>1.61371</v>
      </c>
      <c r="E281" s="91">
        <f>ROUND(((E282+E283+E285+E284)/1000),5)</f>
        <v>1.48532</v>
      </c>
      <c r="F281" s="91">
        <f>ROUND(((F282+F283+F285+F284)/1000),5)</f>
        <v>1.42825</v>
      </c>
      <c r="G281" s="91">
        <f t="shared" ref="G281:AA281" si="162">ROUND(((G282+G283+G285+G284)/1000),5)</f>
        <v>1.43537</v>
      </c>
      <c r="H281" s="91">
        <f t="shared" si="162"/>
        <v>1.45177</v>
      </c>
      <c r="I281" s="91">
        <f t="shared" si="162"/>
        <v>1.59344</v>
      </c>
      <c r="J281" s="91">
        <f t="shared" si="162"/>
        <v>1.7565299999999999</v>
      </c>
      <c r="K281" s="91">
        <f t="shared" si="162"/>
        <v>2.0399400000000001</v>
      </c>
      <c r="L281" s="91">
        <f t="shared" si="162"/>
        <v>2.1722899999999998</v>
      </c>
      <c r="M281" s="91">
        <f t="shared" si="162"/>
        <v>2.1832600000000002</v>
      </c>
      <c r="N281" s="91">
        <f t="shared" si="162"/>
        <v>2.2030799999999999</v>
      </c>
      <c r="O281" s="91">
        <f t="shared" si="162"/>
        <v>2.23123</v>
      </c>
      <c r="P281" s="91">
        <f t="shared" si="162"/>
        <v>2.2227000000000001</v>
      </c>
      <c r="Q281" s="91">
        <f t="shared" si="162"/>
        <v>2.2242799999999998</v>
      </c>
      <c r="R281" s="91">
        <f t="shared" si="162"/>
        <v>2.2141700000000002</v>
      </c>
      <c r="S281" s="91">
        <f t="shared" si="162"/>
        <v>2.1511</v>
      </c>
      <c r="T281" s="91">
        <f t="shared" si="162"/>
        <v>2.1347800000000001</v>
      </c>
      <c r="U281" s="91">
        <f t="shared" si="162"/>
        <v>2.1490300000000002</v>
      </c>
      <c r="V281" s="91">
        <f t="shared" si="162"/>
        <v>2.1728000000000001</v>
      </c>
      <c r="W281" s="91">
        <f t="shared" si="162"/>
        <v>2.1982200000000001</v>
      </c>
      <c r="X281" s="91">
        <f t="shared" si="162"/>
        <v>2.1051700000000002</v>
      </c>
      <c r="Y281" s="91">
        <f t="shared" si="162"/>
        <v>1.9875400000000001</v>
      </c>
      <c r="Z281" s="91">
        <f t="shared" si="162"/>
        <v>1.7548699999999999</v>
      </c>
      <c r="AA281" s="91">
        <f t="shared" si="162"/>
        <v>1.50735</v>
      </c>
    </row>
    <row r="282" spans="1:27" ht="12.75" hidden="1" customHeight="1" outlineLevel="1" x14ac:dyDescent="0.3">
      <c r="A282" s="99" t="s">
        <v>2555</v>
      </c>
      <c r="B282" s="63" t="s">
        <v>238</v>
      </c>
      <c r="C282" s="43" t="s">
        <v>79</v>
      </c>
      <c r="D282" s="44">
        <v>1407.52</v>
      </c>
      <c r="E282" s="44">
        <v>1279.1300000000001</v>
      </c>
      <c r="F282" s="44">
        <v>1222.06</v>
      </c>
      <c r="G282" s="44">
        <v>1229.18</v>
      </c>
      <c r="H282" s="44">
        <v>1245.58</v>
      </c>
      <c r="I282" s="44">
        <v>1387.25</v>
      </c>
      <c r="J282" s="44">
        <v>1550.34</v>
      </c>
      <c r="K282" s="44">
        <v>1833.75</v>
      </c>
      <c r="L282" s="44">
        <v>1966.1</v>
      </c>
      <c r="M282" s="44">
        <v>1977.07</v>
      </c>
      <c r="N282" s="44">
        <v>1996.89</v>
      </c>
      <c r="O282" s="44">
        <v>2025.04</v>
      </c>
      <c r="P282" s="44">
        <v>2016.51</v>
      </c>
      <c r="Q282" s="44">
        <v>2018.09</v>
      </c>
      <c r="R282" s="44">
        <v>2007.98</v>
      </c>
      <c r="S282" s="44">
        <v>1944.91</v>
      </c>
      <c r="T282" s="44">
        <v>1928.59</v>
      </c>
      <c r="U282" s="44">
        <v>1942.84</v>
      </c>
      <c r="V282" s="44">
        <v>1966.61</v>
      </c>
      <c r="W282" s="44">
        <v>1992.03</v>
      </c>
      <c r="X282" s="44">
        <v>1898.98</v>
      </c>
      <c r="Y282" s="44">
        <v>1781.35</v>
      </c>
      <c r="Z282" s="44">
        <v>1548.68</v>
      </c>
      <c r="AA282" s="44">
        <v>1301.1600000000001</v>
      </c>
    </row>
    <row r="283" spans="1:27" ht="12.75" hidden="1" customHeight="1" outlineLevel="1" x14ac:dyDescent="0.3">
      <c r="A283" s="99" t="s">
        <v>2556</v>
      </c>
      <c r="B283" s="63" t="s">
        <v>90</v>
      </c>
      <c r="C283" s="43" t="s">
        <v>79</v>
      </c>
      <c r="D283" s="44">
        <f>$D$158</f>
        <v>113.12</v>
      </c>
      <c r="E283" s="44">
        <f>$D$158</f>
        <v>113.12</v>
      </c>
      <c r="F283" s="44">
        <f t="shared" ref="F283:AA283" si="163">$D$158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3">
      <c r="A284" s="99" t="s">
        <v>2557</v>
      </c>
      <c r="B284" s="63" t="s">
        <v>83</v>
      </c>
      <c r="C284" s="43" t="s">
        <v>79</v>
      </c>
      <c r="D284" s="44">
        <v>4.8</v>
      </c>
      <c r="E284" s="44">
        <v>4.8</v>
      </c>
      <c r="F284" s="44">
        <v>4.8</v>
      </c>
      <c r="G284" s="44">
        <v>4.8</v>
      </c>
      <c r="H284" s="44">
        <v>4.8</v>
      </c>
      <c r="I284" s="44">
        <v>4.8</v>
      </c>
      <c r="J284" s="44">
        <v>4.8</v>
      </c>
      <c r="K284" s="44">
        <v>4.8</v>
      </c>
      <c r="L284" s="44">
        <v>4.8</v>
      </c>
      <c r="M284" s="44">
        <v>4.8</v>
      </c>
      <c r="N284" s="44">
        <v>4.8</v>
      </c>
      <c r="O284" s="44">
        <v>4.8</v>
      </c>
      <c r="P284" s="44">
        <v>4.8</v>
      </c>
      <c r="Q284" s="44">
        <v>4.8</v>
      </c>
      <c r="R284" s="44">
        <v>4.8</v>
      </c>
      <c r="S284" s="44">
        <v>4.8</v>
      </c>
      <c r="T284" s="44">
        <v>4.8</v>
      </c>
      <c r="U284" s="44">
        <v>4.8</v>
      </c>
      <c r="V284" s="44">
        <v>4.8</v>
      </c>
      <c r="W284" s="44">
        <v>4.8</v>
      </c>
      <c r="X284" s="44">
        <v>4.8</v>
      </c>
      <c r="Y284" s="44">
        <v>4.8</v>
      </c>
      <c r="Z284" s="44">
        <v>4.8</v>
      </c>
      <c r="AA284" s="44">
        <v>4.8</v>
      </c>
    </row>
    <row r="285" spans="1:27" ht="12.75" hidden="1" customHeight="1" outlineLevel="1" x14ac:dyDescent="0.3">
      <c r="A285" s="99" t="s">
        <v>2558</v>
      </c>
      <c r="B285" s="63" t="s">
        <v>81</v>
      </c>
      <c r="C285" s="43" t="s">
        <v>79</v>
      </c>
      <c r="D285" s="44">
        <f>$D$11</f>
        <v>88.27</v>
      </c>
      <c r="E285" s="44">
        <f t="shared" ref="E285:AA285" si="164">$D$11</f>
        <v>88.27</v>
      </c>
      <c r="F285" s="44">
        <f t="shared" si="164"/>
        <v>88.27</v>
      </c>
      <c r="G285" s="44">
        <f t="shared" si="164"/>
        <v>88.27</v>
      </c>
      <c r="H285" s="44">
        <f t="shared" si="164"/>
        <v>88.27</v>
      </c>
      <c r="I285" s="44">
        <f t="shared" si="164"/>
        <v>88.27</v>
      </c>
      <c r="J285" s="44">
        <f t="shared" si="164"/>
        <v>88.27</v>
      </c>
      <c r="K285" s="44">
        <f t="shared" si="164"/>
        <v>88.27</v>
      </c>
      <c r="L285" s="44">
        <f t="shared" si="164"/>
        <v>88.27</v>
      </c>
      <c r="M285" s="44">
        <f t="shared" si="164"/>
        <v>88.27</v>
      </c>
      <c r="N285" s="44">
        <f t="shared" si="164"/>
        <v>88.27</v>
      </c>
      <c r="O285" s="44">
        <f t="shared" si="164"/>
        <v>88.27</v>
      </c>
      <c r="P285" s="44">
        <f t="shared" si="164"/>
        <v>88.27</v>
      </c>
      <c r="Q285" s="44">
        <f t="shared" si="164"/>
        <v>88.27</v>
      </c>
      <c r="R285" s="44">
        <f t="shared" si="164"/>
        <v>88.27</v>
      </c>
      <c r="S285" s="44">
        <f t="shared" si="164"/>
        <v>88.27</v>
      </c>
      <c r="T285" s="44">
        <f t="shared" si="164"/>
        <v>88.27</v>
      </c>
      <c r="U285" s="44">
        <f t="shared" si="164"/>
        <v>88.27</v>
      </c>
      <c r="V285" s="44">
        <f t="shared" si="164"/>
        <v>88.27</v>
      </c>
      <c r="W285" s="44">
        <f t="shared" si="164"/>
        <v>88.27</v>
      </c>
      <c r="X285" s="44">
        <f t="shared" si="164"/>
        <v>88.27</v>
      </c>
      <c r="Y285" s="44">
        <f t="shared" si="164"/>
        <v>88.27</v>
      </c>
      <c r="Z285" s="44">
        <f t="shared" si="164"/>
        <v>88.27</v>
      </c>
      <c r="AA285" s="44">
        <f t="shared" si="164"/>
        <v>88.27</v>
      </c>
    </row>
    <row r="286" spans="1:27" ht="12.75" customHeight="1" collapsed="1" x14ac:dyDescent="0.3">
      <c r="A286" s="98" t="s">
        <v>2559</v>
      </c>
      <c r="B286" s="28" t="str">
        <f>"27"&amp;"."&amp;$B$753&amp;"."&amp;$B$754</f>
        <v>27.02.2024</v>
      </c>
      <c r="C286" s="90" t="s">
        <v>76</v>
      </c>
      <c r="D286" s="91">
        <f>ROUND(((D287+D288+D290+D289)/1000),5)</f>
        <v>1.4926200000000001</v>
      </c>
      <c r="E286" s="91">
        <f>ROUND(((E287+E288+E290+E289)/1000),5)</f>
        <v>1.4407000000000001</v>
      </c>
      <c r="F286" s="91">
        <f>ROUND(((F287+F288+F290+F289)/1000),5)</f>
        <v>1.4141999999999999</v>
      </c>
      <c r="G286" s="91">
        <f t="shared" ref="G286:AA286" si="165">ROUND(((G287+G288+G290+G289)/1000),5)</f>
        <v>1.41164</v>
      </c>
      <c r="H286" s="91">
        <f t="shared" si="165"/>
        <v>1.4453400000000001</v>
      </c>
      <c r="I286" s="91">
        <f t="shared" si="165"/>
        <v>1.60859</v>
      </c>
      <c r="J286" s="91">
        <f t="shared" si="165"/>
        <v>1.7359199999999999</v>
      </c>
      <c r="K286" s="91">
        <f t="shared" si="165"/>
        <v>1.8924000000000001</v>
      </c>
      <c r="L286" s="91">
        <f t="shared" si="165"/>
        <v>2.0863399999999999</v>
      </c>
      <c r="M286" s="91">
        <f t="shared" si="165"/>
        <v>2.1183800000000002</v>
      </c>
      <c r="N286" s="91">
        <f t="shared" si="165"/>
        <v>2.1443300000000001</v>
      </c>
      <c r="O286" s="91">
        <f t="shared" si="165"/>
        <v>2.2361300000000002</v>
      </c>
      <c r="P286" s="91">
        <f t="shared" si="165"/>
        <v>2.1694599999999999</v>
      </c>
      <c r="Q286" s="91">
        <f t="shared" si="165"/>
        <v>2.1573799999999999</v>
      </c>
      <c r="R286" s="91">
        <f t="shared" si="165"/>
        <v>2.13822</v>
      </c>
      <c r="S286" s="91">
        <f t="shared" si="165"/>
        <v>2.0512999999999999</v>
      </c>
      <c r="T286" s="91">
        <f t="shared" si="165"/>
        <v>2.0618400000000001</v>
      </c>
      <c r="U286" s="91">
        <f t="shared" si="165"/>
        <v>2.0931000000000002</v>
      </c>
      <c r="V286" s="91">
        <f t="shared" si="165"/>
        <v>2.1165799999999999</v>
      </c>
      <c r="W286" s="91">
        <f t="shared" si="165"/>
        <v>2.14025</v>
      </c>
      <c r="X286" s="91">
        <f t="shared" si="165"/>
        <v>2.0705100000000001</v>
      </c>
      <c r="Y286" s="91">
        <f t="shared" si="165"/>
        <v>2.0084300000000002</v>
      </c>
      <c r="Z286" s="91">
        <f t="shared" si="165"/>
        <v>1.80809</v>
      </c>
      <c r="AA286" s="91">
        <f t="shared" si="165"/>
        <v>1.61616</v>
      </c>
    </row>
    <row r="287" spans="1:27" ht="12.75" hidden="1" customHeight="1" outlineLevel="1" x14ac:dyDescent="0.3">
      <c r="A287" s="99" t="s">
        <v>2560</v>
      </c>
      <c r="B287" s="63" t="s">
        <v>238</v>
      </c>
      <c r="C287" s="43" t="s">
        <v>79</v>
      </c>
      <c r="D287" s="44">
        <v>1286.43</v>
      </c>
      <c r="E287" s="44">
        <v>1234.51</v>
      </c>
      <c r="F287" s="44">
        <v>1208.01</v>
      </c>
      <c r="G287" s="44">
        <v>1205.45</v>
      </c>
      <c r="H287" s="44">
        <v>1239.1500000000001</v>
      </c>
      <c r="I287" s="44">
        <v>1402.4</v>
      </c>
      <c r="J287" s="44">
        <v>1529.73</v>
      </c>
      <c r="K287" s="44">
        <v>1686.21</v>
      </c>
      <c r="L287" s="44">
        <v>1880.15</v>
      </c>
      <c r="M287" s="44">
        <v>1912.19</v>
      </c>
      <c r="N287" s="44">
        <v>1938.14</v>
      </c>
      <c r="O287" s="44">
        <v>2029.94</v>
      </c>
      <c r="P287" s="44">
        <v>1963.27</v>
      </c>
      <c r="Q287" s="44">
        <v>1951.19</v>
      </c>
      <c r="R287" s="44">
        <v>1932.03</v>
      </c>
      <c r="S287" s="44">
        <v>1845.11</v>
      </c>
      <c r="T287" s="44">
        <v>1855.65</v>
      </c>
      <c r="U287" s="44">
        <v>1886.91</v>
      </c>
      <c r="V287" s="44">
        <v>1910.39</v>
      </c>
      <c r="W287" s="44">
        <v>1934.06</v>
      </c>
      <c r="X287" s="44">
        <v>1864.32</v>
      </c>
      <c r="Y287" s="44">
        <v>1802.24</v>
      </c>
      <c r="Z287" s="44">
        <v>1601.9</v>
      </c>
      <c r="AA287" s="44">
        <v>1409.97</v>
      </c>
    </row>
    <row r="288" spans="1:27" ht="12.75" hidden="1" customHeight="1" outlineLevel="1" x14ac:dyDescent="0.3">
      <c r="A288" s="99" t="s">
        <v>2561</v>
      </c>
      <c r="B288" s="63" t="s">
        <v>90</v>
      </c>
      <c r="C288" s="43" t="s">
        <v>79</v>
      </c>
      <c r="D288" s="44">
        <f>$D$158</f>
        <v>113.12</v>
      </c>
      <c r="E288" s="44">
        <f>$D$158</f>
        <v>113.12</v>
      </c>
      <c r="F288" s="44">
        <f t="shared" ref="F288:AA288" si="166">$D$158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3">
      <c r="A289" s="99" t="s">
        <v>2562</v>
      </c>
      <c r="B289" s="63" t="s">
        <v>83</v>
      </c>
      <c r="C289" s="43" t="s">
        <v>79</v>
      </c>
      <c r="D289" s="44">
        <v>4.8</v>
      </c>
      <c r="E289" s="44">
        <v>4.8</v>
      </c>
      <c r="F289" s="44">
        <v>4.8</v>
      </c>
      <c r="G289" s="44">
        <v>4.8</v>
      </c>
      <c r="H289" s="44">
        <v>4.8</v>
      </c>
      <c r="I289" s="44">
        <v>4.8</v>
      </c>
      <c r="J289" s="44">
        <v>4.8</v>
      </c>
      <c r="K289" s="44">
        <v>4.8</v>
      </c>
      <c r="L289" s="44">
        <v>4.8</v>
      </c>
      <c r="M289" s="44">
        <v>4.8</v>
      </c>
      <c r="N289" s="44">
        <v>4.8</v>
      </c>
      <c r="O289" s="44">
        <v>4.8</v>
      </c>
      <c r="P289" s="44">
        <v>4.8</v>
      </c>
      <c r="Q289" s="44">
        <v>4.8</v>
      </c>
      <c r="R289" s="44">
        <v>4.8</v>
      </c>
      <c r="S289" s="44">
        <v>4.8</v>
      </c>
      <c r="T289" s="44">
        <v>4.8</v>
      </c>
      <c r="U289" s="44">
        <v>4.8</v>
      </c>
      <c r="V289" s="44">
        <v>4.8</v>
      </c>
      <c r="W289" s="44">
        <v>4.8</v>
      </c>
      <c r="X289" s="44">
        <v>4.8</v>
      </c>
      <c r="Y289" s="44">
        <v>4.8</v>
      </c>
      <c r="Z289" s="44">
        <v>4.8</v>
      </c>
      <c r="AA289" s="44">
        <v>4.8</v>
      </c>
    </row>
    <row r="290" spans="1:27" ht="12.75" hidden="1" customHeight="1" outlineLevel="1" x14ac:dyDescent="0.3">
      <c r="A290" s="99" t="s">
        <v>2563</v>
      </c>
      <c r="B290" s="63" t="s">
        <v>81</v>
      </c>
      <c r="C290" s="43" t="s">
        <v>79</v>
      </c>
      <c r="D290" s="44">
        <f>$D$11</f>
        <v>88.27</v>
      </c>
      <c r="E290" s="44">
        <f t="shared" ref="E290:AA290" si="167">$D$11</f>
        <v>88.27</v>
      </c>
      <c r="F290" s="44">
        <f t="shared" si="167"/>
        <v>88.27</v>
      </c>
      <c r="G290" s="44">
        <f t="shared" si="167"/>
        <v>88.27</v>
      </c>
      <c r="H290" s="44">
        <f t="shared" si="167"/>
        <v>88.27</v>
      </c>
      <c r="I290" s="44">
        <f t="shared" si="167"/>
        <v>88.27</v>
      </c>
      <c r="J290" s="44">
        <f t="shared" si="167"/>
        <v>88.27</v>
      </c>
      <c r="K290" s="44">
        <f t="shared" si="167"/>
        <v>88.27</v>
      </c>
      <c r="L290" s="44">
        <f t="shared" si="167"/>
        <v>88.27</v>
      </c>
      <c r="M290" s="44">
        <f t="shared" si="167"/>
        <v>88.27</v>
      </c>
      <c r="N290" s="44">
        <f t="shared" si="167"/>
        <v>88.27</v>
      </c>
      <c r="O290" s="44">
        <f t="shared" si="167"/>
        <v>88.27</v>
      </c>
      <c r="P290" s="44">
        <f t="shared" si="167"/>
        <v>88.27</v>
      </c>
      <c r="Q290" s="44">
        <f t="shared" si="167"/>
        <v>88.27</v>
      </c>
      <c r="R290" s="44">
        <f t="shared" si="167"/>
        <v>88.27</v>
      </c>
      <c r="S290" s="44">
        <f t="shared" si="167"/>
        <v>88.27</v>
      </c>
      <c r="T290" s="44">
        <f t="shared" si="167"/>
        <v>88.27</v>
      </c>
      <c r="U290" s="44">
        <f t="shared" si="167"/>
        <v>88.27</v>
      </c>
      <c r="V290" s="44">
        <f t="shared" si="167"/>
        <v>88.27</v>
      </c>
      <c r="W290" s="44">
        <f t="shared" si="167"/>
        <v>88.27</v>
      </c>
      <c r="X290" s="44">
        <f t="shared" si="167"/>
        <v>88.27</v>
      </c>
      <c r="Y290" s="44">
        <f t="shared" si="167"/>
        <v>88.27</v>
      </c>
      <c r="Z290" s="44">
        <f t="shared" si="167"/>
        <v>88.27</v>
      </c>
      <c r="AA290" s="44">
        <f t="shared" si="167"/>
        <v>88.27</v>
      </c>
    </row>
    <row r="291" spans="1:27" ht="12.75" customHeight="1" collapsed="1" x14ac:dyDescent="0.3">
      <c r="A291" s="98" t="s">
        <v>2564</v>
      </c>
      <c r="B291" s="28" t="str">
        <f>"28"&amp;"."&amp;$B$753&amp;"."&amp;$B$754</f>
        <v>28.02.2024</v>
      </c>
      <c r="C291" s="90" t="s">
        <v>76</v>
      </c>
      <c r="D291" s="91">
        <f>ROUND(((D292+D293+D295+D294)/1000),5)</f>
        <v>1.4747699999999999</v>
      </c>
      <c r="E291" s="91">
        <f>ROUND(((E292+E293+E295+E294)/1000),5)</f>
        <v>1.4376199999999999</v>
      </c>
      <c r="F291" s="91">
        <f>ROUND(((F292+F293+F295+F294)/1000),5)</f>
        <v>1.42181</v>
      </c>
      <c r="G291" s="91">
        <f t="shared" ref="G291:AA291" si="168">ROUND(((G292+G293+G295+G294)/1000),5)</f>
        <v>1.4188499999999999</v>
      </c>
      <c r="H291" s="91">
        <f t="shared" si="168"/>
        <v>1.4472700000000001</v>
      </c>
      <c r="I291" s="91">
        <f t="shared" si="168"/>
        <v>1.5649500000000001</v>
      </c>
      <c r="J291" s="91">
        <f t="shared" si="168"/>
        <v>1.7439</v>
      </c>
      <c r="K291" s="91">
        <f t="shared" si="168"/>
        <v>2.0281699999999998</v>
      </c>
      <c r="L291" s="91">
        <f t="shared" si="168"/>
        <v>2.1377999999999999</v>
      </c>
      <c r="M291" s="91">
        <f t="shared" si="168"/>
        <v>2.1793100000000001</v>
      </c>
      <c r="N291" s="91">
        <f t="shared" si="168"/>
        <v>2.18642</v>
      </c>
      <c r="O291" s="91">
        <f t="shared" si="168"/>
        <v>2.2349999999999999</v>
      </c>
      <c r="P291" s="91">
        <f t="shared" si="168"/>
        <v>2.2132800000000001</v>
      </c>
      <c r="Q291" s="91">
        <f t="shared" si="168"/>
        <v>2.2196799999999999</v>
      </c>
      <c r="R291" s="91">
        <f t="shared" si="168"/>
        <v>2.2077</v>
      </c>
      <c r="S291" s="91">
        <f t="shared" si="168"/>
        <v>2.1097100000000002</v>
      </c>
      <c r="T291" s="91">
        <f t="shared" si="168"/>
        <v>2.0941999999999998</v>
      </c>
      <c r="U291" s="91">
        <f t="shared" si="168"/>
        <v>2.1072799999999998</v>
      </c>
      <c r="V291" s="91">
        <f t="shared" si="168"/>
        <v>2.1613099999999998</v>
      </c>
      <c r="W291" s="91">
        <f t="shared" si="168"/>
        <v>2.2094800000000001</v>
      </c>
      <c r="X291" s="91">
        <f t="shared" si="168"/>
        <v>2.1233499999999998</v>
      </c>
      <c r="Y291" s="91">
        <f t="shared" si="168"/>
        <v>2.03112</v>
      </c>
      <c r="Z291" s="91">
        <f t="shared" si="168"/>
        <v>1.80447</v>
      </c>
      <c r="AA291" s="91">
        <f t="shared" si="168"/>
        <v>1.5330699999999999</v>
      </c>
    </row>
    <row r="292" spans="1:27" ht="12.75" hidden="1" customHeight="1" outlineLevel="1" x14ac:dyDescent="0.3">
      <c r="A292" s="99" t="s">
        <v>2565</v>
      </c>
      <c r="B292" s="63" t="s">
        <v>238</v>
      </c>
      <c r="C292" s="43" t="s">
        <v>79</v>
      </c>
      <c r="D292" s="44">
        <v>1268.58</v>
      </c>
      <c r="E292" s="44">
        <v>1231.43</v>
      </c>
      <c r="F292" s="44">
        <v>1215.6199999999999</v>
      </c>
      <c r="G292" s="44">
        <v>1212.6600000000001</v>
      </c>
      <c r="H292" s="44">
        <v>1241.08</v>
      </c>
      <c r="I292" s="44">
        <v>1358.76</v>
      </c>
      <c r="J292" s="44">
        <v>1537.71</v>
      </c>
      <c r="K292" s="44">
        <v>1821.98</v>
      </c>
      <c r="L292" s="44">
        <v>1931.61</v>
      </c>
      <c r="M292" s="44">
        <v>1973.12</v>
      </c>
      <c r="N292" s="44">
        <v>1980.23</v>
      </c>
      <c r="O292" s="44">
        <v>2028.81</v>
      </c>
      <c r="P292" s="44">
        <v>2007.09</v>
      </c>
      <c r="Q292" s="44">
        <v>2013.49</v>
      </c>
      <c r="R292" s="44">
        <v>2001.51</v>
      </c>
      <c r="S292" s="44">
        <v>1903.52</v>
      </c>
      <c r="T292" s="44">
        <v>1888.01</v>
      </c>
      <c r="U292" s="44">
        <v>1901.09</v>
      </c>
      <c r="V292" s="44">
        <v>1955.12</v>
      </c>
      <c r="W292" s="44">
        <v>2003.29</v>
      </c>
      <c r="X292" s="44">
        <v>1917.16</v>
      </c>
      <c r="Y292" s="44">
        <v>1824.93</v>
      </c>
      <c r="Z292" s="44">
        <v>1598.28</v>
      </c>
      <c r="AA292" s="44">
        <v>1326.88</v>
      </c>
    </row>
    <row r="293" spans="1:27" ht="12.75" hidden="1" customHeight="1" outlineLevel="1" x14ac:dyDescent="0.3">
      <c r="A293" s="99" t="s">
        <v>2566</v>
      </c>
      <c r="B293" s="63" t="s">
        <v>90</v>
      </c>
      <c r="C293" s="43" t="s">
        <v>79</v>
      </c>
      <c r="D293" s="44">
        <f>$D$158</f>
        <v>113.12</v>
      </c>
      <c r="E293" s="44">
        <f>$D$158</f>
        <v>113.12</v>
      </c>
      <c r="F293" s="44">
        <f t="shared" ref="F293:AA293" si="169">$D$158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3">
      <c r="A294" s="99" t="s">
        <v>2567</v>
      </c>
      <c r="B294" s="63" t="s">
        <v>83</v>
      </c>
      <c r="C294" s="43" t="s">
        <v>79</v>
      </c>
      <c r="D294" s="44">
        <v>4.8</v>
      </c>
      <c r="E294" s="44">
        <v>4.8</v>
      </c>
      <c r="F294" s="44">
        <v>4.8</v>
      </c>
      <c r="G294" s="44">
        <v>4.8</v>
      </c>
      <c r="H294" s="44">
        <v>4.8</v>
      </c>
      <c r="I294" s="44">
        <v>4.8</v>
      </c>
      <c r="J294" s="44">
        <v>4.8</v>
      </c>
      <c r="K294" s="44">
        <v>4.8</v>
      </c>
      <c r="L294" s="44">
        <v>4.8</v>
      </c>
      <c r="M294" s="44">
        <v>4.8</v>
      </c>
      <c r="N294" s="44">
        <v>4.8</v>
      </c>
      <c r="O294" s="44">
        <v>4.8</v>
      </c>
      <c r="P294" s="44">
        <v>4.8</v>
      </c>
      <c r="Q294" s="44">
        <v>4.8</v>
      </c>
      <c r="R294" s="44">
        <v>4.8</v>
      </c>
      <c r="S294" s="44">
        <v>4.8</v>
      </c>
      <c r="T294" s="44">
        <v>4.8</v>
      </c>
      <c r="U294" s="44">
        <v>4.8</v>
      </c>
      <c r="V294" s="44">
        <v>4.8</v>
      </c>
      <c r="W294" s="44">
        <v>4.8</v>
      </c>
      <c r="X294" s="44">
        <v>4.8</v>
      </c>
      <c r="Y294" s="44">
        <v>4.8</v>
      </c>
      <c r="Z294" s="44">
        <v>4.8</v>
      </c>
      <c r="AA294" s="44">
        <v>4.8</v>
      </c>
    </row>
    <row r="295" spans="1:27" ht="12.75" hidden="1" customHeight="1" outlineLevel="1" x14ac:dyDescent="0.3">
      <c r="A295" s="99" t="s">
        <v>2568</v>
      </c>
      <c r="B295" s="63" t="s">
        <v>81</v>
      </c>
      <c r="C295" s="43" t="s">
        <v>79</v>
      </c>
      <c r="D295" s="44">
        <f>$D$11</f>
        <v>88.27</v>
      </c>
      <c r="E295" s="44">
        <f t="shared" ref="E295:AA295" si="170">$D$11</f>
        <v>88.27</v>
      </c>
      <c r="F295" s="44">
        <f t="shared" si="170"/>
        <v>88.27</v>
      </c>
      <c r="G295" s="44">
        <f t="shared" si="170"/>
        <v>88.27</v>
      </c>
      <c r="H295" s="44">
        <f t="shared" si="170"/>
        <v>88.27</v>
      </c>
      <c r="I295" s="44">
        <f t="shared" si="170"/>
        <v>88.27</v>
      </c>
      <c r="J295" s="44">
        <f t="shared" si="170"/>
        <v>88.27</v>
      </c>
      <c r="K295" s="44">
        <f t="shared" si="170"/>
        <v>88.27</v>
      </c>
      <c r="L295" s="44">
        <f t="shared" si="170"/>
        <v>88.27</v>
      </c>
      <c r="M295" s="44">
        <f t="shared" si="170"/>
        <v>88.27</v>
      </c>
      <c r="N295" s="44">
        <f t="shared" si="170"/>
        <v>88.27</v>
      </c>
      <c r="O295" s="44">
        <f t="shared" si="170"/>
        <v>88.27</v>
      </c>
      <c r="P295" s="44">
        <f t="shared" si="170"/>
        <v>88.27</v>
      </c>
      <c r="Q295" s="44">
        <f t="shared" si="170"/>
        <v>88.27</v>
      </c>
      <c r="R295" s="44">
        <f t="shared" si="170"/>
        <v>88.27</v>
      </c>
      <c r="S295" s="44">
        <f t="shared" si="170"/>
        <v>88.27</v>
      </c>
      <c r="T295" s="44">
        <f t="shared" si="170"/>
        <v>88.27</v>
      </c>
      <c r="U295" s="44">
        <f t="shared" si="170"/>
        <v>88.27</v>
      </c>
      <c r="V295" s="44">
        <f t="shared" si="170"/>
        <v>88.27</v>
      </c>
      <c r="W295" s="44">
        <f t="shared" si="170"/>
        <v>88.27</v>
      </c>
      <c r="X295" s="44">
        <f t="shared" si="170"/>
        <v>88.27</v>
      </c>
      <c r="Y295" s="44">
        <f t="shared" si="170"/>
        <v>88.27</v>
      </c>
      <c r="Z295" s="44">
        <f t="shared" si="170"/>
        <v>88.27</v>
      </c>
      <c r="AA295" s="44">
        <f t="shared" si="170"/>
        <v>88.27</v>
      </c>
    </row>
    <row r="296" spans="1:27" ht="12.75" customHeight="1" collapsed="1" x14ac:dyDescent="0.3">
      <c r="A296" s="98" t="s">
        <v>2569</v>
      </c>
      <c r="B296" s="28" t="str">
        <f>"29"&amp;"."&amp;$B$753&amp;"."&amp;$B$754</f>
        <v>29.02.2024</v>
      </c>
      <c r="C296" s="90" t="s">
        <v>76</v>
      </c>
      <c r="D296" s="91">
        <f>ROUND(((D297+D298+D300+D299)/1000),5)</f>
        <v>1.49698</v>
      </c>
      <c r="E296" s="91">
        <f>ROUND(((E297+E298+E300+E299)/1000),5)</f>
        <v>1.4646399999999999</v>
      </c>
      <c r="F296" s="91">
        <f>ROUND(((F297+F298+F300+F299)/1000),5)</f>
        <v>1.4540299999999999</v>
      </c>
      <c r="G296" s="91">
        <f t="shared" ref="G296:AA296" si="171">ROUND(((G297+G298+G300+G299)/1000),5)</f>
        <v>1.46184</v>
      </c>
      <c r="H296" s="91">
        <f t="shared" si="171"/>
        <v>1.47963</v>
      </c>
      <c r="I296" s="91">
        <f t="shared" si="171"/>
        <v>1.6383700000000001</v>
      </c>
      <c r="J296" s="91">
        <f t="shared" si="171"/>
        <v>1.7935300000000001</v>
      </c>
      <c r="K296" s="91">
        <f t="shared" si="171"/>
        <v>1.97376</v>
      </c>
      <c r="L296" s="91">
        <f t="shared" si="171"/>
        <v>2.15863</v>
      </c>
      <c r="M296" s="91">
        <f t="shared" si="171"/>
        <v>2.1787200000000002</v>
      </c>
      <c r="N296" s="91">
        <f t="shared" si="171"/>
        <v>2.1941000000000002</v>
      </c>
      <c r="O296" s="91">
        <f t="shared" si="171"/>
        <v>2.22214</v>
      </c>
      <c r="P296" s="91">
        <f t="shared" si="171"/>
        <v>2.2034500000000001</v>
      </c>
      <c r="Q296" s="91">
        <f t="shared" si="171"/>
        <v>2.2073800000000001</v>
      </c>
      <c r="R296" s="91">
        <f t="shared" si="171"/>
        <v>2.20085</v>
      </c>
      <c r="S296" s="91">
        <f t="shared" si="171"/>
        <v>2.1312899999999999</v>
      </c>
      <c r="T296" s="91">
        <f t="shared" si="171"/>
        <v>2.0986199999999999</v>
      </c>
      <c r="U296" s="91">
        <f t="shared" si="171"/>
        <v>2.1145999999999998</v>
      </c>
      <c r="V296" s="91">
        <f t="shared" si="171"/>
        <v>2.1627399999999999</v>
      </c>
      <c r="W296" s="91">
        <f t="shared" si="171"/>
        <v>2.2111700000000001</v>
      </c>
      <c r="X296" s="91">
        <f t="shared" si="171"/>
        <v>2.13524</v>
      </c>
      <c r="Y296" s="91">
        <f t="shared" si="171"/>
        <v>2.0331399999999999</v>
      </c>
      <c r="Z296" s="91">
        <f t="shared" si="171"/>
        <v>1.84341</v>
      </c>
      <c r="AA296" s="91">
        <f t="shared" si="171"/>
        <v>1.6512800000000001</v>
      </c>
    </row>
    <row r="297" spans="1:27" ht="12.75" hidden="1" customHeight="1" outlineLevel="1" x14ac:dyDescent="0.3">
      <c r="A297" s="99" t="s">
        <v>2570</v>
      </c>
      <c r="B297" s="63" t="s">
        <v>238</v>
      </c>
      <c r="C297" s="43" t="s">
        <v>79</v>
      </c>
      <c r="D297" s="44">
        <v>1290.79</v>
      </c>
      <c r="E297" s="44">
        <v>1258.45</v>
      </c>
      <c r="F297" s="44">
        <v>1247.8399999999999</v>
      </c>
      <c r="G297" s="44">
        <v>1255.6500000000001</v>
      </c>
      <c r="H297" s="44">
        <v>1273.44</v>
      </c>
      <c r="I297" s="44">
        <v>1432.18</v>
      </c>
      <c r="J297" s="44">
        <v>1587.34</v>
      </c>
      <c r="K297" s="44">
        <v>1767.57</v>
      </c>
      <c r="L297" s="44">
        <v>1952.44</v>
      </c>
      <c r="M297" s="44">
        <v>1972.53</v>
      </c>
      <c r="N297" s="44">
        <v>1987.91</v>
      </c>
      <c r="O297" s="44">
        <v>2015.95</v>
      </c>
      <c r="P297" s="44">
        <v>1997.26</v>
      </c>
      <c r="Q297" s="44">
        <v>2001.19</v>
      </c>
      <c r="R297" s="44">
        <v>1994.66</v>
      </c>
      <c r="S297" s="44">
        <v>1925.1</v>
      </c>
      <c r="T297" s="44">
        <v>1892.43</v>
      </c>
      <c r="U297" s="44">
        <v>1908.41</v>
      </c>
      <c r="V297" s="44">
        <v>1956.55</v>
      </c>
      <c r="W297" s="44">
        <v>2004.98</v>
      </c>
      <c r="X297" s="44">
        <v>1929.05</v>
      </c>
      <c r="Y297" s="44">
        <v>1826.95</v>
      </c>
      <c r="Z297" s="44">
        <v>1637.22</v>
      </c>
      <c r="AA297" s="44">
        <v>1445.09</v>
      </c>
    </row>
    <row r="298" spans="1:27" ht="12.75" hidden="1" customHeight="1" outlineLevel="1" x14ac:dyDescent="0.3">
      <c r="A298" s="99" t="s">
        <v>2571</v>
      </c>
      <c r="B298" s="63" t="s">
        <v>90</v>
      </c>
      <c r="C298" s="43" t="s">
        <v>79</v>
      </c>
      <c r="D298" s="44">
        <f>$D$158</f>
        <v>113.12</v>
      </c>
      <c r="E298" s="44">
        <f>$D$158</f>
        <v>113.12</v>
      </c>
      <c r="F298" s="44">
        <f t="shared" ref="F298:AA298" si="172">$D$158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3">
      <c r="A299" s="99" t="s">
        <v>2572</v>
      </c>
      <c r="B299" s="63" t="s">
        <v>83</v>
      </c>
      <c r="C299" s="43" t="s">
        <v>79</v>
      </c>
      <c r="D299" s="44">
        <v>4.8</v>
      </c>
      <c r="E299" s="44">
        <v>4.8</v>
      </c>
      <c r="F299" s="44">
        <v>4.8</v>
      </c>
      <c r="G299" s="44">
        <v>4.8</v>
      </c>
      <c r="H299" s="44">
        <v>4.8</v>
      </c>
      <c r="I299" s="44">
        <v>4.8</v>
      </c>
      <c r="J299" s="44">
        <v>4.8</v>
      </c>
      <c r="K299" s="44">
        <v>4.8</v>
      </c>
      <c r="L299" s="44">
        <v>4.8</v>
      </c>
      <c r="M299" s="44">
        <v>4.8</v>
      </c>
      <c r="N299" s="44">
        <v>4.8</v>
      </c>
      <c r="O299" s="44">
        <v>4.8</v>
      </c>
      <c r="P299" s="44">
        <v>4.8</v>
      </c>
      <c r="Q299" s="44">
        <v>4.8</v>
      </c>
      <c r="R299" s="44">
        <v>4.8</v>
      </c>
      <c r="S299" s="44">
        <v>4.8</v>
      </c>
      <c r="T299" s="44">
        <v>4.8</v>
      </c>
      <c r="U299" s="44">
        <v>4.8</v>
      </c>
      <c r="V299" s="44">
        <v>4.8</v>
      </c>
      <c r="W299" s="44">
        <v>4.8</v>
      </c>
      <c r="X299" s="44">
        <v>4.8</v>
      </c>
      <c r="Y299" s="44">
        <v>4.8</v>
      </c>
      <c r="Z299" s="44">
        <v>4.8</v>
      </c>
      <c r="AA299" s="44">
        <v>4.8</v>
      </c>
    </row>
    <row r="300" spans="1:27" ht="12.75" hidden="1" customHeight="1" outlineLevel="1" x14ac:dyDescent="0.3">
      <c r="A300" s="99" t="s">
        <v>2573</v>
      </c>
      <c r="B300" s="63" t="s">
        <v>81</v>
      </c>
      <c r="C300" s="43" t="s">
        <v>79</v>
      </c>
      <c r="D300" s="44">
        <f>$D$11</f>
        <v>88.27</v>
      </c>
      <c r="E300" s="44">
        <f t="shared" ref="E300:AA300" si="173">$D$11</f>
        <v>88.27</v>
      </c>
      <c r="F300" s="44">
        <f t="shared" si="173"/>
        <v>88.27</v>
      </c>
      <c r="G300" s="44">
        <f t="shared" si="173"/>
        <v>88.27</v>
      </c>
      <c r="H300" s="44">
        <f t="shared" si="173"/>
        <v>88.27</v>
      </c>
      <c r="I300" s="44">
        <f t="shared" si="173"/>
        <v>88.27</v>
      </c>
      <c r="J300" s="44">
        <f t="shared" si="173"/>
        <v>88.27</v>
      </c>
      <c r="K300" s="44">
        <f t="shared" si="173"/>
        <v>88.27</v>
      </c>
      <c r="L300" s="44">
        <f t="shared" si="173"/>
        <v>88.27</v>
      </c>
      <c r="M300" s="44">
        <f t="shared" si="173"/>
        <v>88.27</v>
      </c>
      <c r="N300" s="44">
        <f t="shared" si="173"/>
        <v>88.27</v>
      </c>
      <c r="O300" s="44">
        <f t="shared" si="173"/>
        <v>88.27</v>
      </c>
      <c r="P300" s="44">
        <f t="shared" si="173"/>
        <v>88.27</v>
      </c>
      <c r="Q300" s="44">
        <f t="shared" si="173"/>
        <v>88.27</v>
      </c>
      <c r="R300" s="44">
        <f t="shared" si="173"/>
        <v>88.27</v>
      </c>
      <c r="S300" s="44">
        <f t="shared" si="173"/>
        <v>88.27</v>
      </c>
      <c r="T300" s="44">
        <f t="shared" si="173"/>
        <v>88.27</v>
      </c>
      <c r="U300" s="44">
        <f t="shared" si="173"/>
        <v>88.27</v>
      </c>
      <c r="V300" s="44">
        <f t="shared" si="173"/>
        <v>88.27</v>
      </c>
      <c r="W300" s="44">
        <f t="shared" si="173"/>
        <v>88.27</v>
      </c>
      <c r="X300" s="44">
        <f t="shared" si="173"/>
        <v>88.27</v>
      </c>
      <c r="Y300" s="44">
        <f t="shared" si="173"/>
        <v>88.27</v>
      </c>
      <c r="Z300" s="44">
        <f t="shared" si="173"/>
        <v>88.27</v>
      </c>
      <c r="AA300" s="44">
        <f t="shared" si="173"/>
        <v>88.27</v>
      </c>
    </row>
    <row r="301" spans="1:27" ht="12.75" customHeight="1" collapsed="1" x14ac:dyDescent="0.3">
      <c r="A301" s="100"/>
      <c r="B301" s="101" t="s">
        <v>382</v>
      </c>
      <c r="C301" s="102"/>
      <c r="D301" s="103"/>
      <c r="E301" s="103"/>
      <c r="F301" s="103"/>
      <c r="G301" s="103"/>
      <c r="I301" s="39"/>
    </row>
    <row r="302" spans="1:27" ht="12.75" customHeight="1" x14ac:dyDescent="0.3">
      <c r="A302" s="100"/>
      <c r="B302" s="101" t="s">
        <v>382</v>
      </c>
      <c r="C302" s="102"/>
      <c r="D302" s="103"/>
      <c r="E302" s="103"/>
      <c r="F302" s="103"/>
      <c r="G302" s="103"/>
      <c r="I302" s="39"/>
    </row>
    <row r="303" spans="1:27" ht="12.75" customHeight="1" x14ac:dyDescent="0.3">
      <c r="A303" s="182" t="s">
        <v>529</v>
      </c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4"/>
    </row>
    <row r="304" spans="1:27" ht="27.6" x14ac:dyDescent="0.25">
      <c r="A304" s="26" t="s">
        <v>64</v>
      </c>
      <c r="B304" s="27" t="s">
        <v>210</v>
      </c>
      <c r="C304" s="26" t="s">
        <v>211</v>
      </c>
      <c r="D304" s="27" t="s">
        <v>212</v>
      </c>
      <c r="E304" s="27" t="s">
        <v>213</v>
      </c>
      <c r="F304" s="27" t="s">
        <v>214</v>
      </c>
      <c r="G304" s="27" t="s">
        <v>215</v>
      </c>
      <c r="H304" s="27" t="s">
        <v>216</v>
      </c>
      <c r="I304" s="27" t="s">
        <v>217</v>
      </c>
      <c r="J304" s="27" t="s">
        <v>218</v>
      </c>
      <c r="K304" s="27" t="s">
        <v>219</v>
      </c>
      <c r="L304" s="27" t="s">
        <v>220</v>
      </c>
      <c r="M304" s="27" t="s">
        <v>221</v>
      </c>
      <c r="N304" s="27" t="s">
        <v>222</v>
      </c>
      <c r="O304" s="27" t="s">
        <v>223</v>
      </c>
      <c r="P304" s="27" t="s">
        <v>224</v>
      </c>
      <c r="Q304" s="27" t="s">
        <v>225</v>
      </c>
      <c r="R304" s="27" t="s">
        <v>226</v>
      </c>
      <c r="S304" s="27" t="s">
        <v>227</v>
      </c>
      <c r="T304" s="27" t="s">
        <v>228</v>
      </c>
      <c r="U304" s="27" t="s">
        <v>229</v>
      </c>
      <c r="V304" s="27" t="s">
        <v>230</v>
      </c>
      <c r="W304" s="27" t="s">
        <v>231</v>
      </c>
      <c r="X304" s="27" t="s">
        <v>232</v>
      </c>
      <c r="Y304" s="27" t="s">
        <v>233</v>
      </c>
      <c r="Z304" s="27" t="s">
        <v>234</v>
      </c>
      <c r="AA304" s="27" t="s">
        <v>235</v>
      </c>
    </row>
    <row r="305" spans="1:27" ht="12.75" customHeight="1" x14ac:dyDescent="0.3">
      <c r="A305" s="98" t="s">
        <v>2574</v>
      </c>
      <c r="B305" s="28" t="str">
        <f>"01"&amp;"."&amp;$B$753&amp;"."&amp;$B$754</f>
        <v>01.02.2024</v>
      </c>
      <c r="C305" s="90" t="s">
        <v>76</v>
      </c>
      <c r="D305" s="91">
        <f>ROUND(((D306+D307+D309+D308)/1000),5)</f>
        <v>1.7194499999999999</v>
      </c>
      <c r="E305" s="91">
        <f>ROUND(((E306+E307+E309+E308)/1000),5)</f>
        <v>1.56609</v>
      </c>
      <c r="F305" s="91">
        <f>ROUND(((F306+F307+F309+F308)/1000),5)</f>
        <v>1.5444100000000001</v>
      </c>
      <c r="G305" s="91">
        <f t="shared" ref="G305:AA305" si="174">ROUND(((G306+G307+G309+G308)/1000),5)</f>
        <v>1.5199199999999999</v>
      </c>
      <c r="H305" s="91">
        <f t="shared" si="174"/>
        <v>1.5571200000000001</v>
      </c>
      <c r="I305" s="91">
        <f t="shared" si="174"/>
        <v>1.69696</v>
      </c>
      <c r="J305" s="91">
        <f t="shared" si="174"/>
        <v>1.8225</v>
      </c>
      <c r="K305" s="91">
        <f t="shared" si="174"/>
        <v>2.1136200000000001</v>
      </c>
      <c r="L305" s="91">
        <f t="shared" si="174"/>
        <v>2.29209</v>
      </c>
      <c r="M305" s="91">
        <f t="shared" si="174"/>
        <v>2.3244500000000001</v>
      </c>
      <c r="N305" s="91">
        <f t="shared" si="174"/>
        <v>2.3564099999999999</v>
      </c>
      <c r="O305" s="91">
        <f t="shared" si="174"/>
        <v>2.3572199999999999</v>
      </c>
      <c r="P305" s="91">
        <f t="shared" si="174"/>
        <v>2.3642599999999998</v>
      </c>
      <c r="Q305" s="91">
        <f t="shared" si="174"/>
        <v>2.37148</v>
      </c>
      <c r="R305" s="91">
        <f t="shared" si="174"/>
        <v>2.3681399999999999</v>
      </c>
      <c r="S305" s="91">
        <f t="shared" si="174"/>
        <v>2.3143600000000002</v>
      </c>
      <c r="T305" s="91">
        <f t="shared" si="174"/>
        <v>2.3049599999999999</v>
      </c>
      <c r="U305" s="91">
        <f t="shared" si="174"/>
        <v>2.3243999999999998</v>
      </c>
      <c r="V305" s="91">
        <f t="shared" si="174"/>
        <v>2.3239999999999998</v>
      </c>
      <c r="W305" s="91">
        <f t="shared" si="174"/>
        <v>2.3326899999999999</v>
      </c>
      <c r="X305" s="91">
        <f t="shared" si="174"/>
        <v>2.1816399999999998</v>
      </c>
      <c r="Y305" s="91">
        <f t="shared" si="174"/>
        <v>2.0639799999999999</v>
      </c>
      <c r="Z305" s="91">
        <f t="shared" si="174"/>
        <v>1.8304400000000001</v>
      </c>
      <c r="AA305" s="91">
        <f t="shared" si="174"/>
        <v>1.74925</v>
      </c>
    </row>
    <row r="306" spans="1:27" ht="12.75" hidden="1" customHeight="1" outlineLevel="1" x14ac:dyDescent="0.3">
      <c r="A306" s="99" t="s">
        <v>2575</v>
      </c>
      <c r="B306" s="63" t="s">
        <v>238</v>
      </c>
      <c r="C306" s="43" t="s">
        <v>79</v>
      </c>
      <c r="D306" s="44">
        <v>1409.35</v>
      </c>
      <c r="E306" s="44">
        <v>1255.99</v>
      </c>
      <c r="F306" s="44">
        <v>1234.31</v>
      </c>
      <c r="G306" s="44">
        <v>1209.82</v>
      </c>
      <c r="H306" s="44">
        <v>1247.02</v>
      </c>
      <c r="I306" s="44">
        <v>1386.86</v>
      </c>
      <c r="J306" s="44">
        <v>1512.4</v>
      </c>
      <c r="K306" s="44">
        <v>1803.52</v>
      </c>
      <c r="L306" s="44">
        <v>1981.99</v>
      </c>
      <c r="M306" s="44">
        <v>2014.35</v>
      </c>
      <c r="N306" s="44">
        <v>2046.31</v>
      </c>
      <c r="O306" s="44">
        <v>2047.12</v>
      </c>
      <c r="P306" s="44">
        <v>2054.16</v>
      </c>
      <c r="Q306" s="44">
        <v>2061.38</v>
      </c>
      <c r="R306" s="44">
        <v>2058.04</v>
      </c>
      <c r="S306" s="44">
        <v>2004.26</v>
      </c>
      <c r="T306" s="44">
        <v>1994.86</v>
      </c>
      <c r="U306" s="44">
        <v>2014.3</v>
      </c>
      <c r="V306" s="44">
        <v>2013.9</v>
      </c>
      <c r="W306" s="44">
        <v>2022.59</v>
      </c>
      <c r="X306" s="44">
        <v>1871.54</v>
      </c>
      <c r="Y306" s="44">
        <v>1753.88</v>
      </c>
      <c r="Z306" s="44">
        <v>1520.34</v>
      </c>
      <c r="AA306" s="44">
        <v>1439.15</v>
      </c>
    </row>
    <row r="307" spans="1:27" ht="12.75" hidden="1" customHeight="1" outlineLevel="1" x14ac:dyDescent="0.3">
      <c r="A307" s="99" t="s">
        <v>2576</v>
      </c>
      <c r="B307" s="63" t="s">
        <v>90</v>
      </c>
      <c r="C307" s="43" t="s">
        <v>79</v>
      </c>
      <c r="D307" s="44">
        <v>217.03</v>
      </c>
      <c r="E307" s="44">
        <f>$D$307</f>
        <v>217.03</v>
      </c>
      <c r="F307" s="44">
        <f t="shared" ref="F307:AA307" si="175">$D$307</f>
        <v>217.03</v>
      </c>
      <c r="G307" s="44">
        <f t="shared" si="175"/>
        <v>217.03</v>
      </c>
      <c r="H307" s="44">
        <f t="shared" si="175"/>
        <v>217.03</v>
      </c>
      <c r="I307" s="44">
        <f t="shared" si="175"/>
        <v>217.03</v>
      </c>
      <c r="J307" s="44">
        <f t="shared" si="175"/>
        <v>217.03</v>
      </c>
      <c r="K307" s="44">
        <f t="shared" si="175"/>
        <v>217.03</v>
      </c>
      <c r="L307" s="44">
        <f t="shared" si="175"/>
        <v>217.03</v>
      </c>
      <c r="M307" s="44">
        <f t="shared" si="175"/>
        <v>217.03</v>
      </c>
      <c r="N307" s="44">
        <f t="shared" si="175"/>
        <v>217.03</v>
      </c>
      <c r="O307" s="44">
        <f t="shared" si="175"/>
        <v>217.03</v>
      </c>
      <c r="P307" s="44">
        <f t="shared" si="175"/>
        <v>217.03</v>
      </c>
      <c r="Q307" s="44">
        <f t="shared" si="175"/>
        <v>217.03</v>
      </c>
      <c r="R307" s="44">
        <f t="shared" si="175"/>
        <v>217.03</v>
      </c>
      <c r="S307" s="44">
        <f t="shared" si="175"/>
        <v>217.03</v>
      </c>
      <c r="T307" s="44">
        <f t="shared" si="175"/>
        <v>217.03</v>
      </c>
      <c r="U307" s="44">
        <f t="shared" si="175"/>
        <v>217.03</v>
      </c>
      <c r="V307" s="44">
        <f t="shared" si="175"/>
        <v>217.03</v>
      </c>
      <c r="W307" s="44">
        <f t="shared" si="175"/>
        <v>217.03</v>
      </c>
      <c r="X307" s="44">
        <f t="shared" si="175"/>
        <v>217.03</v>
      </c>
      <c r="Y307" s="44">
        <f t="shared" si="175"/>
        <v>217.03</v>
      </c>
      <c r="Z307" s="44">
        <f t="shared" si="175"/>
        <v>217.03</v>
      </c>
      <c r="AA307" s="44">
        <f t="shared" si="175"/>
        <v>217.03</v>
      </c>
    </row>
    <row r="308" spans="1:27" ht="12.75" hidden="1" customHeight="1" outlineLevel="1" x14ac:dyDescent="0.3">
      <c r="A308" s="99" t="s">
        <v>2577</v>
      </c>
      <c r="B308" s="63" t="s">
        <v>83</v>
      </c>
      <c r="C308" s="43" t="s">
        <v>79</v>
      </c>
      <c r="D308" s="44">
        <v>4.8</v>
      </c>
      <c r="E308" s="44">
        <v>4.8</v>
      </c>
      <c r="F308" s="44">
        <v>4.8</v>
      </c>
      <c r="G308" s="44">
        <v>4.8</v>
      </c>
      <c r="H308" s="44">
        <v>4.8</v>
      </c>
      <c r="I308" s="44">
        <v>4.8</v>
      </c>
      <c r="J308" s="44">
        <v>4.8</v>
      </c>
      <c r="K308" s="44">
        <v>4.8</v>
      </c>
      <c r="L308" s="44">
        <v>4.8</v>
      </c>
      <c r="M308" s="44">
        <v>4.8</v>
      </c>
      <c r="N308" s="44">
        <v>4.8</v>
      </c>
      <c r="O308" s="44">
        <v>4.8</v>
      </c>
      <c r="P308" s="44">
        <v>4.8</v>
      </c>
      <c r="Q308" s="44">
        <v>4.8</v>
      </c>
      <c r="R308" s="44">
        <v>4.8</v>
      </c>
      <c r="S308" s="44">
        <v>4.8</v>
      </c>
      <c r="T308" s="44">
        <v>4.8</v>
      </c>
      <c r="U308" s="44">
        <v>4.8</v>
      </c>
      <c r="V308" s="44">
        <v>4.8</v>
      </c>
      <c r="W308" s="44">
        <v>4.8</v>
      </c>
      <c r="X308" s="44">
        <v>4.8</v>
      </c>
      <c r="Y308" s="44">
        <v>4.8</v>
      </c>
      <c r="Z308" s="44">
        <v>4.8</v>
      </c>
      <c r="AA308" s="44">
        <v>4.8</v>
      </c>
    </row>
    <row r="309" spans="1:27" ht="12.75" hidden="1" customHeight="1" outlineLevel="1" x14ac:dyDescent="0.3">
      <c r="A309" s="99" t="s">
        <v>2578</v>
      </c>
      <c r="B309" s="63" t="s">
        <v>81</v>
      </c>
      <c r="C309" s="43" t="s">
        <v>79</v>
      </c>
      <c r="D309" s="44">
        <f>$D$11</f>
        <v>88.27</v>
      </c>
      <c r="E309" s="44">
        <f t="shared" ref="E309:AA309" si="176">$D$11</f>
        <v>88.27</v>
      </c>
      <c r="F309" s="44">
        <f t="shared" si="176"/>
        <v>88.27</v>
      </c>
      <c r="G309" s="44">
        <f t="shared" si="176"/>
        <v>88.27</v>
      </c>
      <c r="H309" s="44">
        <f t="shared" si="176"/>
        <v>88.27</v>
      </c>
      <c r="I309" s="44">
        <f t="shared" si="176"/>
        <v>88.27</v>
      </c>
      <c r="J309" s="44">
        <f t="shared" si="176"/>
        <v>88.27</v>
      </c>
      <c r="K309" s="44">
        <f t="shared" si="176"/>
        <v>88.27</v>
      </c>
      <c r="L309" s="44">
        <f t="shared" si="176"/>
        <v>88.27</v>
      </c>
      <c r="M309" s="44">
        <f t="shared" si="176"/>
        <v>88.27</v>
      </c>
      <c r="N309" s="44">
        <f t="shared" si="176"/>
        <v>88.27</v>
      </c>
      <c r="O309" s="44">
        <f t="shared" si="176"/>
        <v>88.27</v>
      </c>
      <c r="P309" s="44">
        <f t="shared" si="176"/>
        <v>88.27</v>
      </c>
      <c r="Q309" s="44">
        <f t="shared" si="176"/>
        <v>88.27</v>
      </c>
      <c r="R309" s="44">
        <f t="shared" si="176"/>
        <v>88.27</v>
      </c>
      <c r="S309" s="44">
        <f t="shared" si="176"/>
        <v>88.27</v>
      </c>
      <c r="T309" s="44">
        <f t="shared" si="176"/>
        <v>88.27</v>
      </c>
      <c r="U309" s="44">
        <f t="shared" si="176"/>
        <v>88.27</v>
      </c>
      <c r="V309" s="44">
        <f t="shared" si="176"/>
        <v>88.27</v>
      </c>
      <c r="W309" s="44">
        <f t="shared" si="176"/>
        <v>88.27</v>
      </c>
      <c r="X309" s="44">
        <f t="shared" si="176"/>
        <v>88.27</v>
      </c>
      <c r="Y309" s="44">
        <f t="shared" si="176"/>
        <v>88.27</v>
      </c>
      <c r="Z309" s="44">
        <f t="shared" si="176"/>
        <v>88.27</v>
      </c>
      <c r="AA309" s="44">
        <f t="shared" si="176"/>
        <v>88.27</v>
      </c>
    </row>
    <row r="310" spans="1:27" ht="12.75" customHeight="1" collapsed="1" x14ac:dyDescent="0.3">
      <c r="A310" s="98" t="s">
        <v>2579</v>
      </c>
      <c r="B310" s="28" t="str">
        <f>"02"&amp;"."&amp;$B$753&amp;"."&amp;$B$754</f>
        <v>02.02.2024</v>
      </c>
      <c r="C310" s="90" t="s">
        <v>76</v>
      </c>
      <c r="D310" s="91">
        <f>ROUND(((D311+D312+D314+D313)/1000),5)</f>
        <v>1.61066</v>
      </c>
      <c r="E310" s="91">
        <f>ROUND(((E311+E312+E314+E313)/1000),5)</f>
        <v>1.5347500000000001</v>
      </c>
      <c r="F310" s="91">
        <f>ROUND(((F311+F312+F314+F313)/1000),5)</f>
        <v>1.4959800000000001</v>
      </c>
      <c r="G310" s="91">
        <f t="shared" ref="G310:AA310" si="177">ROUND(((G311+G312+G314+G313)/1000),5)</f>
        <v>1.49434</v>
      </c>
      <c r="H310" s="91">
        <f t="shared" si="177"/>
        <v>1.5282500000000001</v>
      </c>
      <c r="I310" s="91">
        <f t="shared" si="177"/>
        <v>1.6349100000000001</v>
      </c>
      <c r="J310" s="91">
        <f t="shared" si="177"/>
        <v>1.7934099999999999</v>
      </c>
      <c r="K310" s="91">
        <f t="shared" si="177"/>
        <v>2.0959599999999998</v>
      </c>
      <c r="L310" s="91">
        <f t="shared" si="177"/>
        <v>2.2505899999999999</v>
      </c>
      <c r="M310" s="91">
        <f t="shared" si="177"/>
        <v>2.2852199999999998</v>
      </c>
      <c r="N310" s="91">
        <f t="shared" si="177"/>
        <v>2.3282699999999998</v>
      </c>
      <c r="O310" s="91">
        <f t="shared" si="177"/>
        <v>2.3332799999999998</v>
      </c>
      <c r="P310" s="91">
        <f t="shared" si="177"/>
        <v>2.3160799999999999</v>
      </c>
      <c r="Q310" s="91">
        <f t="shared" si="177"/>
        <v>2.32375</v>
      </c>
      <c r="R310" s="91">
        <f t="shared" si="177"/>
        <v>2.3124099999999999</v>
      </c>
      <c r="S310" s="91">
        <f t="shared" si="177"/>
        <v>2.2488999999999999</v>
      </c>
      <c r="T310" s="91">
        <f t="shared" si="177"/>
        <v>2.21671</v>
      </c>
      <c r="U310" s="91">
        <f t="shared" si="177"/>
        <v>2.2492999999999999</v>
      </c>
      <c r="V310" s="91">
        <f t="shared" si="177"/>
        <v>2.2594799999999999</v>
      </c>
      <c r="W310" s="91">
        <f t="shared" si="177"/>
        <v>2.2882099999999999</v>
      </c>
      <c r="X310" s="91">
        <f t="shared" si="177"/>
        <v>2.1597900000000001</v>
      </c>
      <c r="Y310" s="91">
        <f t="shared" si="177"/>
        <v>2.0462699999999998</v>
      </c>
      <c r="Z310" s="91">
        <f t="shared" si="177"/>
        <v>1.86914</v>
      </c>
      <c r="AA310" s="91">
        <f t="shared" si="177"/>
        <v>1.7793699999999999</v>
      </c>
    </row>
    <row r="311" spans="1:27" ht="12.75" hidden="1" customHeight="1" outlineLevel="1" x14ac:dyDescent="0.3">
      <c r="A311" s="99" t="s">
        <v>2580</v>
      </c>
      <c r="B311" s="63" t="s">
        <v>238</v>
      </c>
      <c r="C311" s="43" t="s">
        <v>79</v>
      </c>
      <c r="D311" s="44">
        <v>1300.56</v>
      </c>
      <c r="E311" s="44">
        <v>1224.6500000000001</v>
      </c>
      <c r="F311" s="44">
        <v>1185.8800000000001</v>
      </c>
      <c r="G311" s="44">
        <v>1184.24</v>
      </c>
      <c r="H311" s="44">
        <v>1218.1500000000001</v>
      </c>
      <c r="I311" s="44">
        <v>1324.81</v>
      </c>
      <c r="J311" s="44">
        <v>1483.31</v>
      </c>
      <c r="K311" s="44">
        <v>1785.86</v>
      </c>
      <c r="L311" s="44">
        <v>1940.49</v>
      </c>
      <c r="M311" s="44">
        <v>1975.12</v>
      </c>
      <c r="N311" s="44">
        <v>2018.17</v>
      </c>
      <c r="O311" s="44">
        <v>2023.18</v>
      </c>
      <c r="P311" s="44">
        <v>2005.98</v>
      </c>
      <c r="Q311" s="44">
        <v>2013.65</v>
      </c>
      <c r="R311" s="44">
        <v>2002.31</v>
      </c>
      <c r="S311" s="44">
        <v>1938.8</v>
      </c>
      <c r="T311" s="44">
        <v>1906.61</v>
      </c>
      <c r="U311" s="44">
        <v>1939.2</v>
      </c>
      <c r="V311" s="44">
        <v>1949.38</v>
      </c>
      <c r="W311" s="44">
        <v>1978.11</v>
      </c>
      <c r="X311" s="44">
        <v>1849.69</v>
      </c>
      <c r="Y311" s="44">
        <v>1736.17</v>
      </c>
      <c r="Z311" s="44">
        <v>1559.04</v>
      </c>
      <c r="AA311" s="44">
        <v>1469.27</v>
      </c>
    </row>
    <row r="312" spans="1:27" ht="12.75" hidden="1" customHeight="1" outlineLevel="1" x14ac:dyDescent="0.3">
      <c r="A312" s="99" t="s">
        <v>2581</v>
      </c>
      <c r="B312" s="63" t="s">
        <v>90</v>
      </c>
      <c r="C312" s="43" t="s">
        <v>79</v>
      </c>
      <c r="D312" s="44">
        <f>$D$307</f>
        <v>217.03</v>
      </c>
      <c r="E312" s="44">
        <f t="shared" ref="E312:AA312" si="178">$D$307</f>
        <v>217.03</v>
      </c>
      <c r="F312" s="44">
        <f t="shared" si="178"/>
        <v>217.03</v>
      </c>
      <c r="G312" s="44">
        <f t="shared" si="178"/>
        <v>217.03</v>
      </c>
      <c r="H312" s="44">
        <f t="shared" si="178"/>
        <v>217.03</v>
      </c>
      <c r="I312" s="44">
        <f t="shared" si="178"/>
        <v>217.03</v>
      </c>
      <c r="J312" s="44">
        <f t="shared" si="178"/>
        <v>217.03</v>
      </c>
      <c r="K312" s="44">
        <f t="shared" si="178"/>
        <v>217.03</v>
      </c>
      <c r="L312" s="44">
        <f t="shared" si="178"/>
        <v>217.03</v>
      </c>
      <c r="M312" s="44">
        <f t="shared" si="178"/>
        <v>217.03</v>
      </c>
      <c r="N312" s="44">
        <f t="shared" si="178"/>
        <v>217.03</v>
      </c>
      <c r="O312" s="44">
        <f t="shared" si="178"/>
        <v>217.03</v>
      </c>
      <c r="P312" s="44">
        <f t="shared" si="178"/>
        <v>217.03</v>
      </c>
      <c r="Q312" s="44">
        <f t="shared" si="178"/>
        <v>217.03</v>
      </c>
      <c r="R312" s="44">
        <f t="shared" si="178"/>
        <v>217.03</v>
      </c>
      <c r="S312" s="44">
        <f t="shared" si="178"/>
        <v>217.03</v>
      </c>
      <c r="T312" s="44">
        <f t="shared" si="178"/>
        <v>217.03</v>
      </c>
      <c r="U312" s="44">
        <f t="shared" si="178"/>
        <v>217.03</v>
      </c>
      <c r="V312" s="44">
        <f t="shared" si="178"/>
        <v>217.03</v>
      </c>
      <c r="W312" s="44">
        <f t="shared" si="178"/>
        <v>217.03</v>
      </c>
      <c r="X312" s="44">
        <f t="shared" si="178"/>
        <v>217.03</v>
      </c>
      <c r="Y312" s="44">
        <f t="shared" si="178"/>
        <v>217.03</v>
      </c>
      <c r="Z312" s="44">
        <f t="shared" si="178"/>
        <v>217.03</v>
      </c>
      <c r="AA312" s="44">
        <f t="shared" si="178"/>
        <v>217.03</v>
      </c>
    </row>
    <row r="313" spans="1:27" ht="12.75" hidden="1" customHeight="1" outlineLevel="1" x14ac:dyDescent="0.3">
      <c r="A313" s="99" t="s">
        <v>2582</v>
      </c>
      <c r="B313" s="63" t="s">
        <v>83</v>
      </c>
      <c r="C313" s="43" t="s">
        <v>79</v>
      </c>
      <c r="D313" s="44">
        <v>4.8</v>
      </c>
      <c r="E313" s="44">
        <v>4.8</v>
      </c>
      <c r="F313" s="44">
        <v>4.8</v>
      </c>
      <c r="G313" s="44">
        <v>4.8</v>
      </c>
      <c r="H313" s="44">
        <v>4.8</v>
      </c>
      <c r="I313" s="44">
        <v>4.8</v>
      </c>
      <c r="J313" s="44">
        <v>4.8</v>
      </c>
      <c r="K313" s="44">
        <v>4.8</v>
      </c>
      <c r="L313" s="44">
        <v>4.8</v>
      </c>
      <c r="M313" s="44">
        <v>4.8</v>
      </c>
      <c r="N313" s="44">
        <v>4.8</v>
      </c>
      <c r="O313" s="44">
        <v>4.8</v>
      </c>
      <c r="P313" s="44">
        <v>4.8</v>
      </c>
      <c r="Q313" s="44">
        <v>4.8</v>
      </c>
      <c r="R313" s="44">
        <v>4.8</v>
      </c>
      <c r="S313" s="44">
        <v>4.8</v>
      </c>
      <c r="T313" s="44">
        <v>4.8</v>
      </c>
      <c r="U313" s="44">
        <v>4.8</v>
      </c>
      <c r="V313" s="44">
        <v>4.8</v>
      </c>
      <c r="W313" s="44">
        <v>4.8</v>
      </c>
      <c r="X313" s="44">
        <v>4.8</v>
      </c>
      <c r="Y313" s="44">
        <v>4.8</v>
      </c>
      <c r="Z313" s="44">
        <v>4.8</v>
      </c>
      <c r="AA313" s="44">
        <v>4.8</v>
      </c>
    </row>
    <row r="314" spans="1:27" ht="12.75" hidden="1" customHeight="1" outlineLevel="1" x14ac:dyDescent="0.3">
      <c r="A314" s="99" t="s">
        <v>2583</v>
      </c>
      <c r="B314" s="63" t="s">
        <v>81</v>
      </c>
      <c r="C314" s="43" t="s">
        <v>79</v>
      </c>
      <c r="D314" s="44">
        <f>$D$11</f>
        <v>88.27</v>
      </c>
      <c r="E314" s="44">
        <f t="shared" ref="E314:AA314" si="179">$D$11</f>
        <v>88.27</v>
      </c>
      <c r="F314" s="44">
        <f t="shared" si="179"/>
        <v>88.27</v>
      </c>
      <c r="G314" s="44">
        <f t="shared" si="179"/>
        <v>88.27</v>
      </c>
      <c r="H314" s="44">
        <f t="shared" si="179"/>
        <v>88.27</v>
      </c>
      <c r="I314" s="44">
        <f t="shared" si="179"/>
        <v>88.27</v>
      </c>
      <c r="J314" s="44">
        <f t="shared" si="179"/>
        <v>88.27</v>
      </c>
      <c r="K314" s="44">
        <f t="shared" si="179"/>
        <v>88.27</v>
      </c>
      <c r="L314" s="44">
        <f t="shared" si="179"/>
        <v>88.27</v>
      </c>
      <c r="M314" s="44">
        <f t="shared" si="179"/>
        <v>88.27</v>
      </c>
      <c r="N314" s="44">
        <f t="shared" si="179"/>
        <v>88.27</v>
      </c>
      <c r="O314" s="44">
        <f t="shared" si="179"/>
        <v>88.27</v>
      </c>
      <c r="P314" s="44">
        <f t="shared" si="179"/>
        <v>88.27</v>
      </c>
      <c r="Q314" s="44">
        <f t="shared" si="179"/>
        <v>88.27</v>
      </c>
      <c r="R314" s="44">
        <f t="shared" si="179"/>
        <v>88.27</v>
      </c>
      <c r="S314" s="44">
        <f t="shared" si="179"/>
        <v>88.27</v>
      </c>
      <c r="T314" s="44">
        <f t="shared" si="179"/>
        <v>88.27</v>
      </c>
      <c r="U314" s="44">
        <f t="shared" si="179"/>
        <v>88.27</v>
      </c>
      <c r="V314" s="44">
        <f t="shared" si="179"/>
        <v>88.27</v>
      </c>
      <c r="W314" s="44">
        <f t="shared" si="179"/>
        <v>88.27</v>
      </c>
      <c r="X314" s="44">
        <f t="shared" si="179"/>
        <v>88.27</v>
      </c>
      <c r="Y314" s="44">
        <f t="shared" si="179"/>
        <v>88.27</v>
      </c>
      <c r="Z314" s="44">
        <f t="shared" si="179"/>
        <v>88.27</v>
      </c>
      <c r="AA314" s="44">
        <f t="shared" si="179"/>
        <v>88.27</v>
      </c>
    </row>
    <row r="315" spans="1:27" ht="12.75" customHeight="1" collapsed="1" x14ac:dyDescent="0.3">
      <c r="A315" s="98" t="s">
        <v>2584</v>
      </c>
      <c r="B315" s="28" t="str">
        <f>"03"&amp;"."&amp;$B$753&amp;"."&amp;$B$754</f>
        <v>03.02.2024</v>
      </c>
      <c r="C315" s="90" t="s">
        <v>76</v>
      </c>
      <c r="D315" s="91">
        <f>ROUND(((D316+D317+D319+D318)/1000),5)</f>
        <v>1.7828299999999999</v>
      </c>
      <c r="E315" s="91">
        <f>ROUND(((E316+E317+E319+E318)/1000),5)</f>
        <v>1.6624300000000001</v>
      </c>
      <c r="F315" s="91">
        <f>ROUND(((F316+F317+F319+F318)/1000),5)</f>
        <v>1.5760700000000001</v>
      </c>
      <c r="G315" s="91">
        <f t="shared" ref="G315:AA315" si="180">ROUND(((G316+G317+G319+G318)/1000),5)</f>
        <v>1.5627200000000001</v>
      </c>
      <c r="H315" s="91">
        <f t="shared" si="180"/>
        <v>1.5825499999999999</v>
      </c>
      <c r="I315" s="91">
        <f t="shared" si="180"/>
        <v>1.62079</v>
      </c>
      <c r="J315" s="91">
        <f t="shared" si="180"/>
        <v>1.7258100000000001</v>
      </c>
      <c r="K315" s="91">
        <f t="shared" si="180"/>
        <v>1.8004100000000001</v>
      </c>
      <c r="L315" s="91">
        <f t="shared" si="180"/>
        <v>2.0579800000000001</v>
      </c>
      <c r="M315" s="91">
        <f t="shared" si="180"/>
        <v>2.1742300000000001</v>
      </c>
      <c r="N315" s="91">
        <f t="shared" si="180"/>
        <v>2.2340900000000001</v>
      </c>
      <c r="O315" s="91">
        <f t="shared" si="180"/>
        <v>2.24797</v>
      </c>
      <c r="P315" s="91">
        <f t="shared" si="180"/>
        <v>2.24187</v>
      </c>
      <c r="Q315" s="91">
        <f t="shared" si="180"/>
        <v>2.2438099999999999</v>
      </c>
      <c r="R315" s="91">
        <f t="shared" si="180"/>
        <v>2.2004800000000002</v>
      </c>
      <c r="S315" s="91">
        <f t="shared" si="180"/>
        <v>2.1915100000000001</v>
      </c>
      <c r="T315" s="91">
        <f t="shared" si="180"/>
        <v>2.20655</v>
      </c>
      <c r="U315" s="91">
        <f t="shared" si="180"/>
        <v>2.2478600000000002</v>
      </c>
      <c r="V315" s="91">
        <f t="shared" si="180"/>
        <v>2.2429100000000002</v>
      </c>
      <c r="W315" s="91">
        <f t="shared" si="180"/>
        <v>2.2223799999999998</v>
      </c>
      <c r="X315" s="91">
        <f t="shared" si="180"/>
        <v>2.1694499999999999</v>
      </c>
      <c r="Y315" s="91">
        <f t="shared" si="180"/>
        <v>2.0728499999999999</v>
      </c>
      <c r="Z315" s="91">
        <f t="shared" si="180"/>
        <v>1.86517</v>
      </c>
      <c r="AA315" s="91">
        <f t="shared" si="180"/>
        <v>1.77186</v>
      </c>
    </row>
    <row r="316" spans="1:27" ht="12.75" hidden="1" customHeight="1" outlineLevel="1" x14ac:dyDescent="0.3">
      <c r="A316" s="99" t="s">
        <v>2585</v>
      </c>
      <c r="B316" s="63" t="s">
        <v>238</v>
      </c>
      <c r="C316" s="43" t="s">
        <v>79</v>
      </c>
      <c r="D316" s="44">
        <v>1472.73</v>
      </c>
      <c r="E316" s="44">
        <v>1352.33</v>
      </c>
      <c r="F316" s="44">
        <v>1265.97</v>
      </c>
      <c r="G316" s="44">
        <v>1252.6199999999999</v>
      </c>
      <c r="H316" s="44">
        <v>1272.45</v>
      </c>
      <c r="I316" s="44">
        <v>1310.69</v>
      </c>
      <c r="J316" s="44">
        <v>1415.71</v>
      </c>
      <c r="K316" s="44">
        <v>1490.31</v>
      </c>
      <c r="L316" s="44">
        <v>1747.88</v>
      </c>
      <c r="M316" s="44">
        <v>1864.13</v>
      </c>
      <c r="N316" s="44">
        <v>1923.99</v>
      </c>
      <c r="O316" s="44">
        <v>1937.87</v>
      </c>
      <c r="P316" s="44">
        <v>1931.77</v>
      </c>
      <c r="Q316" s="44">
        <v>1933.71</v>
      </c>
      <c r="R316" s="44">
        <v>1890.38</v>
      </c>
      <c r="S316" s="44">
        <v>1881.41</v>
      </c>
      <c r="T316" s="44">
        <v>1896.45</v>
      </c>
      <c r="U316" s="44">
        <v>1937.76</v>
      </c>
      <c r="V316" s="44">
        <v>1932.81</v>
      </c>
      <c r="W316" s="44">
        <v>1912.28</v>
      </c>
      <c r="X316" s="44">
        <v>1859.35</v>
      </c>
      <c r="Y316" s="44">
        <v>1762.75</v>
      </c>
      <c r="Z316" s="44">
        <v>1555.07</v>
      </c>
      <c r="AA316" s="44">
        <v>1461.76</v>
      </c>
    </row>
    <row r="317" spans="1:27" ht="12.75" hidden="1" customHeight="1" outlineLevel="1" x14ac:dyDescent="0.3">
      <c r="A317" s="99" t="s">
        <v>2586</v>
      </c>
      <c r="B317" s="63" t="s">
        <v>90</v>
      </c>
      <c r="C317" s="43" t="s">
        <v>79</v>
      </c>
      <c r="D317" s="44">
        <f>$D$307</f>
        <v>217.03</v>
      </c>
      <c r="E317" s="44">
        <f t="shared" ref="E317:AA317" si="181">$D$307</f>
        <v>217.03</v>
      </c>
      <c r="F317" s="44">
        <f t="shared" si="181"/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hidden="1" customHeight="1" outlineLevel="1" x14ac:dyDescent="0.3">
      <c r="A318" s="99" t="s">
        <v>2587</v>
      </c>
      <c r="B318" s="63" t="s">
        <v>83</v>
      </c>
      <c r="C318" s="43" t="s">
        <v>79</v>
      </c>
      <c r="D318" s="44">
        <v>4.8</v>
      </c>
      <c r="E318" s="44">
        <v>4.8</v>
      </c>
      <c r="F318" s="44">
        <v>4.8</v>
      </c>
      <c r="G318" s="44">
        <v>4.8</v>
      </c>
      <c r="H318" s="44">
        <v>4.8</v>
      </c>
      <c r="I318" s="44">
        <v>4.8</v>
      </c>
      <c r="J318" s="44">
        <v>4.8</v>
      </c>
      <c r="K318" s="44">
        <v>4.8</v>
      </c>
      <c r="L318" s="44">
        <v>4.8</v>
      </c>
      <c r="M318" s="44">
        <v>4.8</v>
      </c>
      <c r="N318" s="44">
        <v>4.8</v>
      </c>
      <c r="O318" s="44">
        <v>4.8</v>
      </c>
      <c r="P318" s="44">
        <v>4.8</v>
      </c>
      <c r="Q318" s="44">
        <v>4.8</v>
      </c>
      <c r="R318" s="44">
        <v>4.8</v>
      </c>
      <c r="S318" s="44">
        <v>4.8</v>
      </c>
      <c r="T318" s="44">
        <v>4.8</v>
      </c>
      <c r="U318" s="44">
        <v>4.8</v>
      </c>
      <c r="V318" s="44">
        <v>4.8</v>
      </c>
      <c r="W318" s="44">
        <v>4.8</v>
      </c>
      <c r="X318" s="44">
        <v>4.8</v>
      </c>
      <c r="Y318" s="44">
        <v>4.8</v>
      </c>
      <c r="Z318" s="44">
        <v>4.8</v>
      </c>
      <c r="AA318" s="44">
        <v>4.8</v>
      </c>
    </row>
    <row r="319" spans="1:27" ht="12.75" hidden="1" customHeight="1" outlineLevel="1" x14ac:dyDescent="0.3">
      <c r="A319" s="99" t="s">
        <v>2588</v>
      </c>
      <c r="B319" s="63" t="s">
        <v>81</v>
      </c>
      <c r="C319" s="43" t="s">
        <v>79</v>
      </c>
      <c r="D319" s="44">
        <f>$D$11</f>
        <v>88.27</v>
      </c>
      <c r="E319" s="44">
        <f t="shared" ref="E319:AA319" si="182">$D$11</f>
        <v>88.27</v>
      </c>
      <c r="F319" s="44">
        <f t="shared" si="182"/>
        <v>88.27</v>
      </c>
      <c r="G319" s="44">
        <f t="shared" si="182"/>
        <v>88.27</v>
      </c>
      <c r="H319" s="44">
        <f t="shared" si="182"/>
        <v>88.27</v>
      </c>
      <c r="I319" s="44">
        <f t="shared" si="182"/>
        <v>88.27</v>
      </c>
      <c r="J319" s="44">
        <f t="shared" si="182"/>
        <v>88.27</v>
      </c>
      <c r="K319" s="44">
        <f t="shared" si="182"/>
        <v>88.27</v>
      </c>
      <c r="L319" s="44">
        <f t="shared" si="182"/>
        <v>88.27</v>
      </c>
      <c r="M319" s="44">
        <f t="shared" si="182"/>
        <v>88.27</v>
      </c>
      <c r="N319" s="44">
        <f t="shared" si="182"/>
        <v>88.27</v>
      </c>
      <c r="O319" s="44">
        <f t="shared" si="182"/>
        <v>88.27</v>
      </c>
      <c r="P319" s="44">
        <f t="shared" si="182"/>
        <v>88.27</v>
      </c>
      <c r="Q319" s="44">
        <f t="shared" si="182"/>
        <v>88.27</v>
      </c>
      <c r="R319" s="44">
        <f t="shared" si="182"/>
        <v>88.27</v>
      </c>
      <c r="S319" s="44">
        <f t="shared" si="182"/>
        <v>88.27</v>
      </c>
      <c r="T319" s="44">
        <f t="shared" si="182"/>
        <v>88.27</v>
      </c>
      <c r="U319" s="44">
        <f t="shared" si="182"/>
        <v>88.27</v>
      </c>
      <c r="V319" s="44">
        <f t="shared" si="182"/>
        <v>88.27</v>
      </c>
      <c r="W319" s="44">
        <f t="shared" si="182"/>
        <v>88.27</v>
      </c>
      <c r="X319" s="44">
        <f t="shared" si="182"/>
        <v>88.27</v>
      </c>
      <c r="Y319" s="44">
        <f t="shared" si="182"/>
        <v>88.27</v>
      </c>
      <c r="Z319" s="44">
        <f t="shared" si="182"/>
        <v>88.27</v>
      </c>
      <c r="AA319" s="44">
        <f t="shared" si="182"/>
        <v>88.27</v>
      </c>
    </row>
    <row r="320" spans="1:27" ht="12.75" customHeight="1" collapsed="1" x14ac:dyDescent="0.3">
      <c r="A320" s="98" t="s">
        <v>2589</v>
      </c>
      <c r="B320" s="28" t="str">
        <f>"04"&amp;"."&amp;$B$753&amp;"."&amp;$B$754</f>
        <v>04.02.2024</v>
      </c>
      <c r="C320" s="90" t="s">
        <v>76</v>
      </c>
      <c r="D320" s="91">
        <f>ROUND(((D321+D322+D324+D323)/1000),5)</f>
        <v>1.70869</v>
      </c>
      <c r="E320" s="91">
        <f>ROUND(((E321+E322+E324+E323)/1000),5)</f>
        <v>1.5501100000000001</v>
      </c>
      <c r="F320" s="91">
        <f>ROUND(((F321+F322+F324+F323)/1000),5)</f>
        <v>1.49966</v>
      </c>
      <c r="G320" s="91">
        <f t="shared" ref="G320:AA320" si="183">ROUND(((G321+G322+G324+G323)/1000),5)</f>
        <v>1.49135</v>
      </c>
      <c r="H320" s="91">
        <f t="shared" si="183"/>
        <v>1.4965200000000001</v>
      </c>
      <c r="I320" s="91">
        <f t="shared" si="183"/>
        <v>1.51281</v>
      </c>
      <c r="J320" s="91">
        <f t="shared" si="183"/>
        <v>1.5475000000000001</v>
      </c>
      <c r="K320" s="91">
        <f t="shared" si="183"/>
        <v>1.7016</v>
      </c>
      <c r="L320" s="91">
        <f t="shared" si="183"/>
        <v>1.81657</v>
      </c>
      <c r="M320" s="91">
        <f t="shared" si="183"/>
        <v>2.0249199999999998</v>
      </c>
      <c r="N320" s="91">
        <f t="shared" si="183"/>
        <v>2.1065700000000001</v>
      </c>
      <c r="O320" s="91">
        <f t="shared" si="183"/>
        <v>2.1341600000000001</v>
      </c>
      <c r="P320" s="91">
        <f t="shared" si="183"/>
        <v>2.1395599999999999</v>
      </c>
      <c r="Q320" s="91">
        <f t="shared" si="183"/>
        <v>2.1434500000000001</v>
      </c>
      <c r="R320" s="91">
        <f t="shared" si="183"/>
        <v>2.1054300000000001</v>
      </c>
      <c r="S320" s="91">
        <f t="shared" si="183"/>
        <v>2.11707</v>
      </c>
      <c r="T320" s="91">
        <f t="shared" si="183"/>
        <v>2.1438700000000002</v>
      </c>
      <c r="U320" s="91">
        <f t="shared" si="183"/>
        <v>2.1964800000000002</v>
      </c>
      <c r="V320" s="91">
        <f t="shared" si="183"/>
        <v>2.1778200000000001</v>
      </c>
      <c r="W320" s="91">
        <f t="shared" si="183"/>
        <v>2.1426400000000001</v>
      </c>
      <c r="X320" s="91">
        <f t="shared" si="183"/>
        <v>2.13531</v>
      </c>
      <c r="Y320" s="91">
        <f t="shared" si="183"/>
        <v>2.0376599999999998</v>
      </c>
      <c r="Z320" s="91">
        <f t="shared" si="183"/>
        <v>1.8004199999999999</v>
      </c>
      <c r="AA320" s="91">
        <f t="shared" si="183"/>
        <v>1.7523500000000001</v>
      </c>
    </row>
    <row r="321" spans="1:27" ht="12.75" hidden="1" customHeight="1" outlineLevel="1" x14ac:dyDescent="0.3">
      <c r="A321" s="99" t="s">
        <v>2590</v>
      </c>
      <c r="B321" s="63" t="s">
        <v>238</v>
      </c>
      <c r="C321" s="43" t="s">
        <v>79</v>
      </c>
      <c r="D321" s="44">
        <v>1398.59</v>
      </c>
      <c r="E321" s="44">
        <v>1240.01</v>
      </c>
      <c r="F321" s="44">
        <v>1189.56</v>
      </c>
      <c r="G321" s="44">
        <v>1181.25</v>
      </c>
      <c r="H321" s="44">
        <v>1186.42</v>
      </c>
      <c r="I321" s="44">
        <v>1202.71</v>
      </c>
      <c r="J321" s="44">
        <v>1237.4000000000001</v>
      </c>
      <c r="K321" s="44">
        <v>1391.5</v>
      </c>
      <c r="L321" s="44">
        <v>1506.47</v>
      </c>
      <c r="M321" s="44">
        <v>1714.82</v>
      </c>
      <c r="N321" s="44">
        <v>1796.47</v>
      </c>
      <c r="O321" s="44">
        <v>1824.06</v>
      </c>
      <c r="P321" s="44">
        <v>1829.46</v>
      </c>
      <c r="Q321" s="44">
        <v>1833.35</v>
      </c>
      <c r="R321" s="44">
        <v>1795.33</v>
      </c>
      <c r="S321" s="44">
        <v>1806.97</v>
      </c>
      <c r="T321" s="44">
        <v>1833.77</v>
      </c>
      <c r="U321" s="44">
        <v>1886.38</v>
      </c>
      <c r="V321" s="44">
        <v>1867.72</v>
      </c>
      <c r="W321" s="44">
        <v>1832.54</v>
      </c>
      <c r="X321" s="44">
        <v>1825.21</v>
      </c>
      <c r="Y321" s="44">
        <v>1727.56</v>
      </c>
      <c r="Z321" s="44">
        <v>1490.32</v>
      </c>
      <c r="AA321" s="44">
        <v>1442.25</v>
      </c>
    </row>
    <row r="322" spans="1:27" ht="12.75" hidden="1" customHeight="1" outlineLevel="1" x14ac:dyDescent="0.3">
      <c r="A322" s="99" t="s">
        <v>2591</v>
      </c>
      <c r="B322" s="63" t="s">
        <v>90</v>
      </c>
      <c r="C322" s="43" t="s">
        <v>79</v>
      </c>
      <c r="D322" s="44">
        <f>$D$307</f>
        <v>217.03</v>
      </c>
      <c r="E322" s="44">
        <f t="shared" ref="E322:AA322" si="184">$D$307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hidden="1" customHeight="1" outlineLevel="1" x14ac:dyDescent="0.3">
      <c r="A323" s="99" t="s">
        <v>2592</v>
      </c>
      <c r="B323" s="63" t="s">
        <v>83</v>
      </c>
      <c r="C323" s="43" t="s">
        <v>79</v>
      </c>
      <c r="D323" s="44">
        <v>4.8</v>
      </c>
      <c r="E323" s="44">
        <v>4.8</v>
      </c>
      <c r="F323" s="44">
        <v>4.8</v>
      </c>
      <c r="G323" s="44">
        <v>4.8</v>
      </c>
      <c r="H323" s="44">
        <v>4.8</v>
      </c>
      <c r="I323" s="44">
        <v>4.8</v>
      </c>
      <c r="J323" s="44">
        <v>4.8</v>
      </c>
      <c r="K323" s="44">
        <v>4.8</v>
      </c>
      <c r="L323" s="44">
        <v>4.8</v>
      </c>
      <c r="M323" s="44">
        <v>4.8</v>
      </c>
      <c r="N323" s="44">
        <v>4.8</v>
      </c>
      <c r="O323" s="44">
        <v>4.8</v>
      </c>
      <c r="P323" s="44">
        <v>4.8</v>
      </c>
      <c r="Q323" s="44">
        <v>4.8</v>
      </c>
      <c r="R323" s="44">
        <v>4.8</v>
      </c>
      <c r="S323" s="44">
        <v>4.8</v>
      </c>
      <c r="T323" s="44">
        <v>4.8</v>
      </c>
      <c r="U323" s="44">
        <v>4.8</v>
      </c>
      <c r="V323" s="44">
        <v>4.8</v>
      </c>
      <c r="W323" s="44">
        <v>4.8</v>
      </c>
      <c r="X323" s="44">
        <v>4.8</v>
      </c>
      <c r="Y323" s="44">
        <v>4.8</v>
      </c>
      <c r="Z323" s="44">
        <v>4.8</v>
      </c>
      <c r="AA323" s="44">
        <v>4.8</v>
      </c>
    </row>
    <row r="324" spans="1:27" ht="12.75" hidden="1" customHeight="1" outlineLevel="1" x14ac:dyDescent="0.3">
      <c r="A324" s="99" t="s">
        <v>2593</v>
      </c>
      <c r="B324" s="63" t="s">
        <v>81</v>
      </c>
      <c r="C324" s="43" t="s">
        <v>79</v>
      </c>
      <c r="D324" s="44">
        <f>$D$11</f>
        <v>88.27</v>
      </c>
      <c r="E324" s="44">
        <f t="shared" ref="E324:AA324" si="185">$D$11</f>
        <v>88.27</v>
      </c>
      <c r="F324" s="44">
        <f t="shared" si="185"/>
        <v>88.27</v>
      </c>
      <c r="G324" s="44">
        <f t="shared" si="185"/>
        <v>88.27</v>
      </c>
      <c r="H324" s="44">
        <f t="shared" si="185"/>
        <v>88.27</v>
      </c>
      <c r="I324" s="44">
        <f t="shared" si="185"/>
        <v>88.27</v>
      </c>
      <c r="J324" s="44">
        <f t="shared" si="185"/>
        <v>88.27</v>
      </c>
      <c r="K324" s="44">
        <f t="shared" si="185"/>
        <v>88.27</v>
      </c>
      <c r="L324" s="44">
        <f t="shared" si="185"/>
        <v>88.27</v>
      </c>
      <c r="M324" s="44">
        <f t="shared" si="185"/>
        <v>88.27</v>
      </c>
      <c r="N324" s="44">
        <f t="shared" si="185"/>
        <v>88.27</v>
      </c>
      <c r="O324" s="44">
        <f t="shared" si="185"/>
        <v>88.27</v>
      </c>
      <c r="P324" s="44">
        <f t="shared" si="185"/>
        <v>88.27</v>
      </c>
      <c r="Q324" s="44">
        <f t="shared" si="185"/>
        <v>88.27</v>
      </c>
      <c r="R324" s="44">
        <f t="shared" si="185"/>
        <v>88.27</v>
      </c>
      <c r="S324" s="44">
        <f t="shared" si="185"/>
        <v>88.27</v>
      </c>
      <c r="T324" s="44">
        <f t="shared" si="185"/>
        <v>88.27</v>
      </c>
      <c r="U324" s="44">
        <f t="shared" si="185"/>
        <v>88.27</v>
      </c>
      <c r="V324" s="44">
        <f t="shared" si="185"/>
        <v>88.27</v>
      </c>
      <c r="W324" s="44">
        <f t="shared" si="185"/>
        <v>88.27</v>
      </c>
      <c r="X324" s="44">
        <f t="shared" si="185"/>
        <v>88.27</v>
      </c>
      <c r="Y324" s="44">
        <f t="shared" si="185"/>
        <v>88.27</v>
      </c>
      <c r="Z324" s="44">
        <f t="shared" si="185"/>
        <v>88.27</v>
      </c>
      <c r="AA324" s="44">
        <f t="shared" si="185"/>
        <v>88.27</v>
      </c>
    </row>
    <row r="325" spans="1:27" ht="12.75" customHeight="1" collapsed="1" x14ac:dyDescent="0.3">
      <c r="A325" s="98" t="s">
        <v>2594</v>
      </c>
      <c r="B325" s="28" t="str">
        <f>"05"&amp;"."&amp;$B$753&amp;"."&amp;$B$754</f>
        <v>05.02.2024</v>
      </c>
      <c r="C325" s="90" t="s">
        <v>76</v>
      </c>
      <c r="D325" s="91">
        <f>ROUND(((D326+D327+D329+D328)/1000),5)</f>
        <v>1.61571</v>
      </c>
      <c r="E325" s="91">
        <f>ROUND(((E326+E327+E329+E328)/1000),5)</f>
        <v>1.5079100000000001</v>
      </c>
      <c r="F325" s="91">
        <f>ROUND(((F326+F327+F329+F328)/1000),5)</f>
        <v>1.4847999999999999</v>
      </c>
      <c r="G325" s="91">
        <f t="shared" ref="G325:AA325" si="186">ROUND(((G326+G327+G329+G328)/1000),5)</f>
        <v>1.4922</v>
      </c>
      <c r="H325" s="91">
        <f t="shared" si="186"/>
        <v>1.5303</v>
      </c>
      <c r="I325" s="91">
        <f t="shared" si="186"/>
        <v>1.64462</v>
      </c>
      <c r="J325" s="91">
        <f t="shared" si="186"/>
        <v>1.8152200000000001</v>
      </c>
      <c r="K325" s="91">
        <f t="shared" si="186"/>
        <v>2.0975799999999998</v>
      </c>
      <c r="L325" s="91">
        <f t="shared" si="186"/>
        <v>2.2832599999999998</v>
      </c>
      <c r="M325" s="91">
        <f t="shared" si="186"/>
        <v>2.3408699999999998</v>
      </c>
      <c r="N325" s="91">
        <f t="shared" si="186"/>
        <v>2.3558300000000001</v>
      </c>
      <c r="O325" s="91">
        <f t="shared" si="186"/>
        <v>2.38469</v>
      </c>
      <c r="P325" s="91">
        <f t="shared" si="186"/>
        <v>2.36402</v>
      </c>
      <c r="Q325" s="91">
        <f t="shared" si="186"/>
        <v>2.3497400000000002</v>
      </c>
      <c r="R325" s="91">
        <f t="shared" si="186"/>
        <v>2.3401100000000001</v>
      </c>
      <c r="S325" s="91">
        <f t="shared" si="186"/>
        <v>2.28226</v>
      </c>
      <c r="T325" s="91">
        <f t="shared" si="186"/>
        <v>2.2487400000000002</v>
      </c>
      <c r="U325" s="91">
        <f t="shared" si="186"/>
        <v>2.29806</v>
      </c>
      <c r="V325" s="91">
        <f t="shared" si="186"/>
        <v>2.3302999999999998</v>
      </c>
      <c r="W325" s="91">
        <f t="shared" si="186"/>
        <v>2.3239800000000002</v>
      </c>
      <c r="X325" s="91">
        <f t="shared" si="186"/>
        <v>2.1452900000000001</v>
      </c>
      <c r="Y325" s="91">
        <f t="shared" si="186"/>
        <v>2.03878</v>
      </c>
      <c r="Z325" s="91">
        <f t="shared" si="186"/>
        <v>1.8005500000000001</v>
      </c>
      <c r="AA325" s="91">
        <f t="shared" si="186"/>
        <v>1.6613500000000001</v>
      </c>
    </row>
    <row r="326" spans="1:27" ht="12.75" hidden="1" customHeight="1" outlineLevel="1" x14ac:dyDescent="0.3">
      <c r="A326" s="99" t="s">
        <v>2595</v>
      </c>
      <c r="B326" s="63" t="s">
        <v>238</v>
      </c>
      <c r="C326" s="43" t="s">
        <v>79</v>
      </c>
      <c r="D326" s="44">
        <v>1305.6099999999999</v>
      </c>
      <c r="E326" s="44">
        <v>1197.81</v>
      </c>
      <c r="F326" s="44">
        <v>1174.7</v>
      </c>
      <c r="G326" s="44">
        <v>1182.0999999999999</v>
      </c>
      <c r="H326" s="44">
        <v>1220.2</v>
      </c>
      <c r="I326" s="44">
        <v>1334.52</v>
      </c>
      <c r="J326" s="44">
        <v>1505.12</v>
      </c>
      <c r="K326" s="44">
        <v>1787.48</v>
      </c>
      <c r="L326" s="44">
        <v>1973.16</v>
      </c>
      <c r="M326" s="44">
        <v>2030.77</v>
      </c>
      <c r="N326" s="44">
        <v>2045.73</v>
      </c>
      <c r="O326" s="44">
        <v>2074.59</v>
      </c>
      <c r="P326" s="44">
        <v>2053.92</v>
      </c>
      <c r="Q326" s="44">
        <v>2039.64</v>
      </c>
      <c r="R326" s="44">
        <v>2030.01</v>
      </c>
      <c r="S326" s="44">
        <v>1972.16</v>
      </c>
      <c r="T326" s="44">
        <v>1938.64</v>
      </c>
      <c r="U326" s="44">
        <v>1987.96</v>
      </c>
      <c r="V326" s="44">
        <v>2020.2</v>
      </c>
      <c r="W326" s="44">
        <v>2013.88</v>
      </c>
      <c r="X326" s="44">
        <v>1835.19</v>
      </c>
      <c r="Y326" s="44">
        <v>1728.68</v>
      </c>
      <c r="Z326" s="44">
        <v>1490.45</v>
      </c>
      <c r="AA326" s="44">
        <v>1351.25</v>
      </c>
    </row>
    <row r="327" spans="1:27" ht="12.75" hidden="1" customHeight="1" outlineLevel="1" x14ac:dyDescent="0.3">
      <c r="A327" s="99" t="s">
        <v>2596</v>
      </c>
      <c r="B327" s="63" t="s">
        <v>90</v>
      </c>
      <c r="C327" s="43" t="s">
        <v>79</v>
      </c>
      <c r="D327" s="44">
        <f>$D$307</f>
        <v>217.03</v>
      </c>
      <c r="E327" s="44">
        <f t="shared" ref="E327:AA327" si="187">$D$307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3">
      <c r="A328" s="99" t="s">
        <v>2597</v>
      </c>
      <c r="B328" s="63" t="s">
        <v>83</v>
      </c>
      <c r="C328" s="43" t="s">
        <v>79</v>
      </c>
      <c r="D328" s="44">
        <v>4.8</v>
      </c>
      <c r="E328" s="44">
        <v>4.8</v>
      </c>
      <c r="F328" s="44">
        <v>4.8</v>
      </c>
      <c r="G328" s="44">
        <v>4.8</v>
      </c>
      <c r="H328" s="44">
        <v>4.8</v>
      </c>
      <c r="I328" s="44">
        <v>4.8</v>
      </c>
      <c r="J328" s="44">
        <v>4.8</v>
      </c>
      <c r="K328" s="44">
        <v>4.8</v>
      </c>
      <c r="L328" s="44">
        <v>4.8</v>
      </c>
      <c r="M328" s="44">
        <v>4.8</v>
      </c>
      <c r="N328" s="44">
        <v>4.8</v>
      </c>
      <c r="O328" s="44">
        <v>4.8</v>
      </c>
      <c r="P328" s="44">
        <v>4.8</v>
      </c>
      <c r="Q328" s="44">
        <v>4.8</v>
      </c>
      <c r="R328" s="44">
        <v>4.8</v>
      </c>
      <c r="S328" s="44">
        <v>4.8</v>
      </c>
      <c r="T328" s="44">
        <v>4.8</v>
      </c>
      <c r="U328" s="44">
        <v>4.8</v>
      </c>
      <c r="V328" s="44">
        <v>4.8</v>
      </c>
      <c r="W328" s="44">
        <v>4.8</v>
      </c>
      <c r="X328" s="44">
        <v>4.8</v>
      </c>
      <c r="Y328" s="44">
        <v>4.8</v>
      </c>
      <c r="Z328" s="44">
        <v>4.8</v>
      </c>
      <c r="AA328" s="44">
        <v>4.8</v>
      </c>
    </row>
    <row r="329" spans="1:27" ht="12.75" hidden="1" customHeight="1" outlineLevel="1" x14ac:dyDescent="0.3">
      <c r="A329" s="99" t="s">
        <v>2598</v>
      </c>
      <c r="B329" s="63" t="s">
        <v>81</v>
      </c>
      <c r="C329" s="43" t="s">
        <v>79</v>
      </c>
      <c r="D329" s="44">
        <f>$D$11</f>
        <v>88.27</v>
      </c>
      <c r="E329" s="44">
        <f t="shared" ref="E329:AA329" si="188">$D$11</f>
        <v>88.27</v>
      </c>
      <c r="F329" s="44">
        <f t="shared" si="188"/>
        <v>88.27</v>
      </c>
      <c r="G329" s="44">
        <f t="shared" si="188"/>
        <v>88.27</v>
      </c>
      <c r="H329" s="44">
        <f t="shared" si="188"/>
        <v>88.27</v>
      </c>
      <c r="I329" s="44">
        <f t="shared" si="188"/>
        <v>88.27</v>
      </c>
      <c r="J329" s="44">
        <f t="shared" si="188"/>
        <v>88.27</v>
      </c>
      <c r="K329" s="44">
        <f t="shared" si="188"/>
        <v>88.27</v>
      </c>
      <c r="L329" s="44">
        <f t="shared" si="188"/>
        <v>88.27</v>
      </c>
      <c r="M329" s="44">
        <f t="shared" si="188"/>
        <v>88.27</v>
      </c>
      <c r="N329" s="44">
        <f t="shared" si="188"/>
        <v>88.27</v>
      </c>
      <c r="O329" s="44">
        <f t="shared" si="188"/>
        <v>88.27</v>
      </c>
      <c r="P329" s="44">
        <f t="shared" si="188"/>
        <v>88.27</v>
      </c>
      <c r="Q329" s="44">
        <f t="shared" si="188"/>
        <v>88.27</v>
      </c>
      <c r="R329" s="44">
        <f t="shared" si="188"/>
        <v>88.27</v>
      </c>
      <c r="S329" s="44">
        <f t="shared" si="188"/>
        <v>88.27</v>
      </c>
      <c r="T329" s="44">
        <f t="shared" si="188"/>
        <v>88.27</v>
      </c>
      <c r="U329" s="44">
        <f t="shared" si="188"/>
        <v>88.27</v>
      </c>
      <c r="V329" s="44">
        <f t="shared" si="188"/>
        <v>88.27</v>
      </c>
      <c r="W329" s="44">
        <f t="shared" si="188"/>
        <v>88.27</v>
      </c>
      <c r="X329" s="44">
        <f t="shared" si="188"/>
        <v>88.27</v>
      </c>
      <c r="Y329" s="44">
        <f t="shared" si="188"/>
        <v>88.27</v>
      </c>
      <c r="Z329" s="44">
        <f t="shared" si="188"/>
        <v>88.27</v>
      </c>
      <c r="AA329" s="44">
        <f t="shared" si="188"/>
        <v>88.27</v>
      </c>
    </row>
    <row r="330" spans="1:27" ht="12.75" customHeight="1" collapsed="1" x14ac:dyDescent="0.3">
      <c r="A330" s="98" t="s">
        <v>2599</v>
      </c>
      <c r="B330" s="28" t="str">
        <f>"06"&amp;"."&amp;$B$753&amp;"."&amp;$B$754</f>
        <v>06.02.2024</v>
      </c>
      <c r="C330" s="90" t="s">
        <v>76</v>
      </c>
      <c r="D330" s="91">
        <f>ROUND(((D331+D332+D334+D333)/1000),5)</f>
        <v>1.5612600000000001</v>
      </c>
      <c r="E330" s="91">
        <f>ROUND(((E331+E332+E334+E333)/1000),5)</f>
        <v>1.5022599999999999</v>
      </c>
      <c r="F330" s="91">
        <f>ROUND(((F331+F332+F334+F333)/1000),5)</f>
        <v>1.4729399999999999</v>
      </c>
      <c r="G330" s="91">
        <f t="shared" ref="G330:AA330" si="189">ROUND(((G331+G332+G334+G333)/1000),5)</f>
        <v>1.4612000000000001</v>
      </c>
      <c r="H330" s="91">
        <f t="shared" si="189"/>
        <v>1.5072300000000001</v>
      </c>
      <c r="I330" s="91">
        <f t="shared" si="189"/>
        <v>1.5703100000000001</v>
      </c>
      <c r="J330" s="91">
        <f t="shared" si="189"/>
        <v>1.7359500000000001</v>
      </c>
      <c r="K330" s="91">
        <f t="shared" si="189"/>
        <v>1.98665</v>
      </c>
      <c r="L330" s="91">
        <f t="shared" si="189"/>
        <v>2.1459100000000002</v>
      </c>
      <c r="M330" s="91">
        <f t="shared" si="189"/>
        <v>2.18024</v>
      </c>
      <c r="N330" s="91">
        <f t="shared" si="189"/>
        <v>2.20234</v>
      </c>
      <c r="O330" s="91">
        <f t="shared" si="189"/>
        <v>2.2347100000000002</v>
      </c>
      <c r="P330" s="91">
        <f t="shared" si="189"/>
        <v>2.2078799999999998</v>
      </c>
      <c r="Q330" s="91">
        <f t="shared" si="189"/>
        <v>2.2305700000000002</v>
      </c>
      <c r="R330" s="91">
        <f t="shared" si="189"/>
        <v>2.2165499999999998</v>
      </c>
      <c r="S330" s="91">
        <f t="shared" si="189"/>
        <v>2.1712600000000002</v>
      </c>
      <c r="T330" s="91">
        <f t="shared" si="189"/>
        <v>2.14981</v>
      </c>
      <c r="U330" s="91">
        <f t="shared" si="189"/>
        <v>2.1880500000000001</v>
      </c>
      <c r="V330" s="91">
        <f t="shared" si="189"/>
        <v>2.1932100000000001</v>
      </c>
      <c r="W330" s="91">
        <f t="shared" si="189"/>
        <v>2.2030699999999999</v>
      </c>
      <c r="X330" s="91">
        <f t="shared" si="189"/>
        <v>2.1087699999999998</v>
      </c>
      <c r="Y330" s="91">
        <f t="shared" si="189"/>
        <v>2.0118200000000002</v>
      </c>
      <c r="Z330" s="91">
        <f t="shared" si="189"/>
        <v>1.79948</v>
      </c>
      <c r="AA330" s="91">
        <f t="shared" si="189"/>
        <v>1.58239</v>
      </c>
    </row>
    <row r="331" spans="1:27" ht="12.75" hidden="1" customHeight="1" outlineLevel="1" x14ac:dyDescent="0.3">
      <c r="A331" s="99" t="s">
        <v>2600</v>
      </c>
      <c r="B331" s="63" t="s">
        <v>238</v>
      </c>
      <c r="C331" s="43" t="s">
        <v>79</v>
      </c>
      <c r="D331" s="44">
        <v>1251.1600000000001</v>
      </c>
      <c r="E331" s="44">
        <v>1192.1600000000001</v>
      </c>
      <c r="F331" s="44">
        <v>1162.8399999999999</v>
      </c>
      <c r="G331" s="44">
        <v>1151.0999999999999</v>
      </c>
      <c r="H331" s="44">
        <v>1197.1300000000001</v>
      </c>
      <c r="I331" s="44">
        <v>1260.21</v>
      </c>
      <c r="J331" s="44">
        <v>1425.85</v>
      </c>
      <c r="K331" s="44">
        <v>1676.55</v>
      </c>
      <c r="L331" s="44">
        <v>1835.81</v>
      </c>
      <c r="M331" s="44">
        <v>1870.14</v>
      </c>
      <c r="N331" s="44">
        <v>1892.24</v>
      </c>
      <c r="O331" s="44">
        <v>1924.61</v>
      </c>
      <c r="P331" s="44">
        <v>1897.78</v>
      </c>
      <c r="Q331" s="44">
        <v>1920.47</v>
      </c>
      <c r="R331" s="44">
        <v>1906.45</v>
      </c>
      <c r="S331" s="44">
        <v>1861.16</v>
      </c>
      <c r="T331" s="44">
        <v>1839.71</v>
      </c>
      <c r="U331" s="44">
        <v>1877.95</v>
      </c>
      <c r="V331" s="44">
        <v>1883.11</v>
      </c>
      <c r="W331" s="44">
        <v>1892.97</v>
      </c>
      <c r="X331" s="44">
        <v>1798.67</v>
      </c>
      <c r="Y331" s="44">
        <v>1701.72</v>
      </c>
      <c r="Z331" s="44">
        <v>1489.38</v>
      </c>
      <c r="AA331" s="44">
        <v>1272.29</v>
      </c>
    </row>
    <row r="332" spans="1:27" ht="12.75" hidden="1" customHeight="1" outlineLevel="1" x14ac:dyDescent="0.3">
      <c r="A332" s="99" t="s">
        <v>2601</v>
      </c>
      <c r="B332" s="63" t="s">
        <v>90</v>
      </c>
      <c r="C332" s="43" t="s">
        <v>79</v>
      </c>
      <c r="D332" s="44">
        <f>$D$307</f>
        <v>217.03</v>
      </c>
      <c r="E332" s="44">
        <f t="shared" ref="E332:AA332" si="190">$D$307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3">
      <c r="A333" s="99" t="s">
        <v>2602</v>
      </c>
      <c r="B333" s="63" t="s">
        <v>83</v>
      </c>
      <c r="C333" s="43" t="s">
        <v>79</v>
      </c>
      <c r="D333" s="44">
        <v>4.8</v>
      </c>
      <c r="E333" s="44">
        <v>4.8</v>
      </c>
      <c r="F333" s="44">
        <v>4.8</v>
      </c>
      <c r="G333" s="44">
        <v>4.8</v>
      </c>
      <c r="H333" s="44">
        <v>4.8</v>
      </c>
      <c r="I333" s="44">
        <v>4.8</v>
      </c>
      <c r="J333" s="44">
        <v>4.8</v>
      </c>
      <c r="K333" s="44">
        <v>4.8</v>
      </c>
      <c r="L333" s="44">
        <v>4.8</v>
      </c>
      <c r="M333" s="44">
        <v>4.8</v>
      </c>
      <c r="N333" s="44">
        <v>4.8</v>
      </c>
      <c r="O333" s="44">
        <v>4.8</v>
      </c>
      <c r="P333" s="44">
        <v>4.8</v>
      </c>
      <c r="Q333" s="44">
        <v>4.8</v>
      </c>
      <c r="R333" s="44">
        <v>4.8</v>
      </c>
      <c r="S333" s="44">
        <v>4.8</v>
      </c>
      <c r="T333" s="44">
        <v>4.8</v>
      </c>
      <c r="U333" s="44">
        <v>4.8</v>
      </c>
      <c r="V333" s="44">
        <v>4.8</v>
      </c>
      <c r="W333" s="44">
        <v>4.8</v>
      </c>
      <c r="X333" s="44">
        <v>4.8</v>
      </c>
      <c r="Y333" s="44">
        <v>4.8</v>
      </c>
      <c r="Z333" s="44">
        <v>4.8</v>
      </c>
      <c r="AA333" s="44">
        <v>4.8</v>
      </c>
    </row>
    <row r="334" spans="1:27" ht="12.75" hidden="1" customHeight="1" outlineLevel="1" x14ac:dyDescent="0.3">
      <c r="A334" s="99" t="s">
        <v>2603</v>
      </c>
      <c r="B334" s="63" t="s">
        <v>81</v>
      </c>
      <c r="C334" s="43" t="s">
        <v>79</v>
      </c>
      <c r="D334" s="44">
        <f>$D$11</f>
        <v>88.27</v>
      </c>
      <c r="E334" s="44">
        <f t="shared" ref="E334:AA334" si="191">$D$11</f>
        <v>88.27</v>
      </c>
      <c r="F334" s="44">
        <f t="shared" si="191"/>
        <v>88.27</v>
      </c>
      <c r="G334" s="44">
        <f t="shared" si="191"/>
        <v>88.27</v>
      </c>
      <c r="H334" s="44">
        <f t="shared" si="191"/>
        <v>88.27</v>
      </c>
      <c r="I334" s="44">
        <f t="shared" si="191"/>
        <v>88.27</v>
      </c>
      <c r="J334" s="44">
        <f t="shared" si="191"/>
        <v>88.27</v>
      </c>
      <c r="K334" s="44">
        <f t="shared" si="191"/>
        <v>88.27</v>
      </c>
      <c r="L334" s="44">
        <f t="shared" si="191"/>
        <v>88.27</v>
      </c>
      <c r="M334" s="44">
        <f t="shared" si="191"/>
        <v>88.27</v>
      </c>
      <c r="N334" s="44">
        <f t="shared" si="191"/>
        <v>88.27</v>
      </c>
      <c r="O334" s="44">
        <f t="shared" si="191"/>
        <v>88.27</v>
      </c>
      <c r="P334" s="44">
        <f t="shared" si="191"/>
        <v>88.27</v>
      </c>
      <c r="Q334" s="44">
        <f t="shared" si="191"/>
        <v>88.27</v>
      </c>
      <c r="R334" s="44">
        <f t="shared" si="191"/>
        <v>88.27</v>
      </c>
      <c r="S334" s="44">
        <f t="shared" si="191"/>
        <v>88.27</v>
      </c>
      <c r="T334" s="44">
        <f t="shared" si="191"/>
        <v>88.27</v>
      </c>
      <c r="U334" s="44">
        <f t="shared" si="191"/>
        <v>88.27</v>
      </c>
      <c r="V334" s="44">
        <f t="shared" si="191"/>
        <v>88.27</v>
      </c>
      <c r="W334" s="44">
        <f t="shared" si="191"/>
        <v>88.27</v>
      </c>
      <c r="X334" s="44">
        <f t="shared" si="191"/>
        <v>88.27</v>
      </c>
      <c r="Y334" s="44">
        <f t="shared" si="191"/>
        <v>88.27</v>
      </c>
      <c r="Z334" s="44">
        <f t="shared" si="191"/>
        <v>88.27</v>
      </c>
      <c r="AA334" s="44">
        <f t="shared" si="191"/>
        <v>88.27</v>
      </c>
    </row>
    <row r="335" spans="1:27" ht="12.75" customHeight="1" collapsed="1" x14ac:dyDescent="0.3">
      <c r="A335" s="98" t="s">
        <v>2604</v>
      </c>
      <c r="B335" s="28" t="str">
        <f>"07"&amp;"."&amp;$B$753&amp;"."&amp;$B$754</f>
        <v>07.02.2024</v>
      </c>
      <c r="C335" s="90" t="s">
        <v>76</v>
      </c>
      <c r="D335" s="91">
        <f>ROUND(((D336+D337+D339+D338)/1000),5)</f>
        <v>1.5820399999999999</v>
      </c>
      <c r="E335" s="91">
        <f>ROUND(((E336+E337+E339+E338)/1000),5)</f>
        <v>1.5263500000000001</v>
      </c>
      <c r="F335" s="91">
        <f>ROUND(((F336+F337+F339+F338)/1000),5)</f>
        <v>1.4878100000000001</v>
      </c>
      <c r="G335" s="91">
        <f t="shared" ref="G335:AA335" si="192">ROUND(((G336+G337+G339+G338)/1000),5)</f>
        <v>1.4826999999999999</v>
      </c>
      <c r="H335" s="91">
        <f t="shared" si="192"/>
        <v>1.5169299999999999</v>
      </c>
      <c r="I335" s="91">
        <f t="shared" si="192"/>
        <v>1.5740499999999999</v>
      </c>
      <c r="J335" s="91">
        <f t="shared" si="192"/>
        <v>1.7606900000000001</v>
      </c>
      <c r="K335" s="91">
        <f t="shared" si="192"/>
        <v>2.03633</v>
      </c>
      <c r="L335" s="91">
        <f t="shared" si="192"/>
        <v>2.1978599999999999</v>
      </c>
      <c r="M335" s="91">
        <f t="shared" si="192"/>
        <v>2.25522</v>
      </c>
      <c r="N335" s="91">
        <f t="shared" si="192"/>
        <v>2.2900100000000001</v>
      </c>
      <c r="O335" s="91">
        <f t="shared" si="192"/>
        <v>2.3268399999999998</v>
      </c>
      <c r="P335" s="91">
        <f t="shared" si="192"/>
        <v>2.2925900000000001</v>
      </c>
      <c r="Q335" s="91">
        <f t="shared" si="192"/>
        <v>2.3214999999999999</v>
      </c>
      <c r="R335" s="91">
        <f t="shared" si="192"/>
        <v>2.3214199999999998</v>
      </c>
      <c r="S335" s="91">
        <f t="shared" si="192"/>
        <v>2.2373099999999999</v>
      </c>
      <c r="T335" s="91">
        <f t="shared" si="192"/>
        <v>2.20668</v>
      </c>
      <c r="U335" s="91">
        <f t="shared" si="192"/>
        <v>2.2455699999999998</v>
      </c>
      <c r="V335" s="91">
        <f t="shared" si="192"/>
        <v>2.2327599999999999</v>
      </c>
      <c r="W335" s="91">
        <f t="shared" si="192"/>
        <v>2.25448</v>
      </c>
      <c r="X335" s="91">
        <f t="shared" si="192"/>
        <v>2.15428</v>
      </c>
      <c r="Y335" s="91">
        <f t="shared" si="192"/>
        <v>2.0611999999999999</v>
      </c>
      <c r="Z335" s="91">
        <f t="shared" si="192"/>
        <v>1.81298</v>
      </c>
      <c r="AA335" s="91">
        <f t="shared" si="192"/>
        <v>1.61344</v>
      </c>
    </row>
    <row r="336" spans="1:27" ht="12.75" hidden="1" customHeight="1" outlineLevel="1" x14ac:dyDescent="0.3">
      <c r="A336" s="99" t="s">
        <v>2605</v>
      </c>
      <c r="B336" s="63" t="s">
        <v>238</v>
      </c>
      <c r="C336" s="43" t="s">
        <v>79</v>
      </c>
      <c r="D336" s="44">
        <v>1271.94</v>
      </c>
      <c r="E336" s="44">
        <v>1216.25</v>
      </c>
      <c r="F336" s="44">
        <v>1177.71</v>
      </c>
      <c r="G336" s="44">
        <v>1172.5999999999999</v>
      </c>
      <c r="H336" s="44">
        <v>1206.83</v>
      </c>
      <c r="I336" s="44">
        <v>1263.95</v>
      </c>
      <c r="J336" s="44">
        <v>1450.59</v>
      </c>
      <c r="K336" s="44">
        <v>1726.23</v>
      </c>
      <c r="L336" s="44">
        <v>1887.76</v>
      </c>
      <c r="M336" s="44">
        <v>1945.12</v>
      </c>
      <c r="N336" s="44">
        <v>1979.91</v>
      </c>
      <c r="O336" s="44">
        <v>2016.74</v>
      </c>
      <c r="P336" s="44">
        <v>1982.49</v>
      </c>
      <c r="Q336" s="44">
        <v>2011.4</v>
      </c>
      <c r="R336" s="44">
        <v>2011.32</v>
      </c>
      <c r="S336" s="44">
        <v>1927.21</v>
      </c>
      <c r="T336" s="44">
        <v>1896.58</v>
      </c>
      <c r="U336" s="44">
        <v>1935.47</v>
      </c>
      <c r="V336" s="44">
        <v>1922.66</v>
      </c>
      <c r="W336" s="44">
        <v>1944.38</v>
      </c>
      <c r="X336" s="44">
        <v>1844.18</v>
      </c>
      <c r="Y336" s="44">
        <v>1751.1</v>
      </c>
      <c r="Z336" s="44">
        <v>1502.88</v>
      </c>
      <c r="AA336" s="44">
        <v>1303.3399999999999</v>
      </c>
    </row>
    <row r="337" spans="1:27" ht="12.75" hidden="1" customHeight="1" outlineLevel="1" x14ac:dyDescent="0.3">
      <c r="A337" s="99" t="s">
        <v>2606</v>
      </c>
      <c r="B337" s="63" t="s">
        <v>90</v>
      </c>
      <c r="C337" s="43" t="s">
        <v>79</v>
      </c>
      <c r="D337" s="44">
        <f>$D$307</f>
        <v>217.03</v>
      </c>
      <c r="E337" s="44">
        <f t="shared" ref="E337:AA337" si="193">$D$307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3">
      <c r="A338" s="99" t="s">
        <v>2607</v>
      </c>
      <c r="B338" s="63" t="s">
        <v>83</v>
      </c>
      <c r="C338" s="43" t="s">
        <v>79</v>
      </c>
      <c r="D338" s="44">
        <v>4.8</v>
      </c>
      <c r="E338" s="44">
        <v>4.8</v>
      </c>
      <c r="F338" s="44">
        <v>4.8</v>
      </c>
      <c r="G338" s="44">
        <v>4.8</v>
      </c>
      <c r="H338" s="44">
        <v>4.8</v>
      </c>
      <c r="I338" s="44">
        <v>4.8</v>
      </c>
      <c r="J338" s="44">
        <v>4.8</v>
      </c>
      <c r="K338" s="44">
        <v>4.8</v>
      </c>
      <c r="L338" s="44">
        <v>4.8</v>
      </c>
      <c r="M338" s="44">
        <v>4.8</v>
      </c>
      <c r="N338" s="44">
        <v>4.8</v>
      </c>
      <c r="O338" s="44">
        <v>4.8</v>
      </c>
      <c r="P338" s="44">
        <v>4.8</v>
      </c>
      <c r="Q338" s="44">
        <v>4.8</v>
      </c>
      <c r="R338" s="44">
        <v>4.8</v>
      </c>
      <c r="S338" s="44">
        <v>4.8</v>
      </c>
      <c r="T338" s="44">
        <v>4.8</v>
      </c>
      <c r="U338" s="44">
        <v>4.8</v>
      </c>
      <c r="V338" s="44">
        <v>4.8</v>
      </c>
      <c r="W338" s="44">
        <v>4.8</v>
      </c>
      <c r="X338" s="44">
        <v>4.8</v>
      </c>
      <c r="Y338" s="44">
        <v>4.8</v>
      </c>
      <c r="Z338" s="44">
        <v>4.8</v>
      </c>
      <c r="AA338" s="44">
        <v>4.8</v>
      </c>
    </row>
    <row r="339" spans="1:27" ht="12.75" hidden="1" customHeight="1" outlineLevel="1" x14ac:dyDescent="0.3">
      <c r="A339" s="99" t="s">
        <v>2608</v>
      </c>
      <c r="B339" s="63" t="s">
        <v>81</v>
      </c>
      <c r="C339" s="43" t="s">
        <v>79</v>
      </c>
      <c r="D339" s="44">
        <f>$D$11</f>
        <v>88.27</v>
      </c>
      <c r="E339" s="44">
        <f t="shared" ref="E339:AA339" si="194">$D$11</f>
        <v>88.27</v>
      </c>
      <c r="F339" s="44">
        <f t="shared" si="194"/>
        <v>88.27</v>
      </c>
      <c r="G339" s="44">
        <f t="shared" si="194"/>
        <v>88.27</v>
      </c>
      <c r="H339" s="44">
        <f t="shared" si="194"/>
        <v>88.27</v>
      </c>
      <c r="I339" s="44">
        <f t="shared" si="194"/>
        <v>88.27</v>
      </c>
      <c r="J339" s="44">
        <f t="shared" si="194"/>
        <v>88.27</v>
      </c>
      <c r="K339" s="44">
        <f t="shared" si="194"/>
        <v>88.27</v>
      </c>
      <c r="L339" s="44">
        <f t="shared" si="194"/>
        <v>88.27</v>
      </c>
      <c r="M339" s="44">
        <f t="shared" si="194"/>
        <v>88.27</v>
      </c>
      <c r="N339" s="44">
        <f t="shared" si="194"/>
        <v>88.27</v>
      </c>
      <c r="O339" s="44">
        <f t="shared" si="194"/>
        <v>88.27</v>
      </c>
      <c r="P339" s="44">
        <f t="shared" si="194"/>
        <v>88.27</v>
      </c>
      <c r="Q339" s="44">
        <f t="shared" si="194"/>
        <v>88.27</v>
      </c>
      <c r="R339" s="44">
        <f t="shared" si="194"/>
        <v>88.27</v>
      </c>
      <c r="S339" s="44">
        <f t="shared" si="194"/>
        <v>88.27</v>
      </c>
      <c r="T339" s="44">
        <f t="shared" si="194"/>
        <v>88.27</v>
      </c>
      <c r="U339" s="44">
        <f t="shared" si="194"/>
        <v>88.27</v>
      </c>
      <c r="V339" s="44">
        <f t="shared" si="194"/>
        <v>88.27</v>
      </c>
      <c r="W339" s="44">
        <f t="shared" si="194"/>
        <v>88.27</v>
      </c>
      <c r="X339" s="44">
        <f t="shared" si="194"/>
        <v>88.27</v>
      </c>
      <c r="Y339" s="44">
        <f t="shared" si="194"/>
        <v>88.27</v>
      </c>
      <c r="Z339" s="44">
        <f t="shared" si="194"/>
        <v>88.27</v>
      </c>
      <c r="AA339" s="44">
        <f t="shared" si="194"/>
        <v>88.27</v>
      </c>
    </row>
    <row r="340" spans="1:27" ht="12.75" customHeight="1" collapsed="1" x14ac:dyDescent="0.3">
      <c r="A340" s="98" t="s">
        <v>2609</v>
      </c>
      <c r="B340" s="28" t="str">
        <f>"08"&amp;"."&amp;$B$753&amp;"."&amp;$B$754</f>
        <v>08.02.2024</v>
      </c>
      <c r="C340" s="90" t="s">
        <v>76</v>
      </c>
      <c r="D340" s="91">
        <f>ROUND(((D341+D342+D344+D343)/1000),5)</f>
        <v>1.5821400000000001</v>
      </c>
      <c r="E340" s="91">
        <f>ROUND(((E341+E342+E344+E343)/1000),5)</f>
        <v>1.4969699999999999</v>
      </c>
      <c r="F340" s="91">
        <f>ROUND(((F341+F342+F344+F343)/1000),5)</f>
        <v>1.46444</v>
      </c>
      <c r="G340" s="91">
        <f t="shared" ref="G340:AA340" si="195">ROUND(((G341+G342+G344+G343)/1000),5)</f>
        <v>1.4560200000000001</v>
      </c>
      <c r="H340" s="91">
        <f t="shared" si="195"/>
        <v>1.48916</v>
      </c>
      <c r="I340" s="91">
        <f t="shared" si="195"/>
        <v>1.60649</v>
      </c>
      <c r="J340" s="91">
        <f t="shared" si="195"/>
        <v>1.81569</v>
      </c>
      <c r="K340" s="91">
        <f t="shared" si="195"/>
        <v>2.1105900000000002</v>
      </c>
      <c r="L340" s="91">
        <f t="shared" si="195"/>
        <v>2.23272</v>
      </c>
      <c r="M340" s="91">
        <f t="shared" si="195"/>
        <v>2.3202699999999998</v>
      </c>
      <c r="N340" s="91">
        <f t="shared" si="195"/>
        <v>2.3874300000000002</v>
      </c>
      <c r="O340" s="91">
        <f t="shared" si="195"/>
        <v>2.4037000000000002</v>
      </c>
      <c r="P340" s="91">
        <f t="shared" si="195"/>
        <v>2.3758499999999998</v>
      </c>
      <c r="Q340" s="91">
        <f t="shared" si="195"/>
        <v>2.3825599999999998</v>
      </c>
      <c r="R340" s="91">
        <f t="shared" si="195"/>
        <v>2.36903</v>
      </c>
      <c r="S340" s="91">
        <f t="shared" si="195"/>
        <v>2.3057599999999998</v>
      </c>
      <c r="T340" s="91">
        <f t="shared" si="195"/>
        <v>2.3842699999999999</v>
      </c>
      <c r="U340" s="91">
        <f t="shared" si="195"/>
        <v>2.4163899999999998</v>
      </c>
      <c r="V340" s="91">
        <f t="shared" si="195"/>
        <v>2.5059499999999999</v>
      </c>
      <c r="W340" s="91">
        <f t="shared" si="195"/>
        <v>2.3525</v>
      </c>
      <c r="X340" s="91">
        <f t="shared" si="195"/>
        <v>2.2753199999999998</v>
      </c>
      <c r="Y340" s="91">
        <f t="shared" si="195"/>
        <v>2.1523099999999999</v>
      </c>
      <c r="Z340" s="91">
        <f t="shared" si="195"/>
        <v>2.00963</v>
      </c>
      <c r="AA340" s="91">
        <f t="shared" si="195"/>
        <v>1.75518</v>
      </c>
    </row>
    <row r="341" spans="1:27" ht="12.75" hidden="1" customHeight="1" outlineLevel="1" x14ac:dyDescent="0.3">
      <c r="A341" s="99" t="s">
        <v>2610</v>
      </c>
      <c r="B341" s="63" t="s">
        <v>238</v>
      </c>
      <c r="C341" s="43" t="s">
        <v>79</v>
      </c>
      <c r="D341" s="44">
        <v>1272.04</v>
      </c>
      <c r="E341" s="44">
        <v>1186.8699999999999</v>
      </c>
      <c r="F341" s="44">
        <v>1154.3399999999999</v>
      </c>
      <c r="G341" s="44">
        <v>1145.92</v>
      </c>
      <c r="H341" s="44">
        <v>1179.06</v>
      </c>
      <c r="I341" s="44">
        <v>1296.3900000000001</v>
      </c>
      <c r="J341" s="44">
        <v>1505.59</v>
      </c>
      <c r="K341" s="44">
        <v>1800.49</v>
      </c>
      <c r="L341" s="44">
        <v>1922.62</v>
      </c>
      <c r="M341" s="44">
        <v>2010.17</v>
      </c>
      <c r="N341" s="44">
        <v>2077.33</v>
      </c>
      <c r="O341" s="44">
        <v>2093.6</v>
      </c>
      <c r="P341" s="44">
        <v>2065.75</v>
      </c>
      <c r="Q341" s="44">
        <v>2072.46</v>
      </c>
      <c r="R341" s="44">
        <v>2058.9299999999998</v>
      </c>
      <c r="S341" s="44">
        <v>1995.66</v>
      </c>
      <c r="T341" s="44">
        <v>2074.17</v>
      </c>
      <c r="U341" s="44">
        <v>2106.29</v>
      </c>
      <c r="V341" s="44">
        <v>2195.85</v>
      </c>
      <c r="W341" s="44">
        <v>2042.4</v>
      </c>
      <c r="X341" s="44">
        <v>1965.22</v>
      </c>
      <c r="Y341" s="44">
        <v>1842.21</v>
      </c>
      <c r="Z341" s="44">
        <v>1699.53</v>
      </c>
      <c r="AA341" s="44">
        <v>1445.08</v>
      </c>
    </row>
    <row r="342" spans="1:27" ht="12.75" hidden="1" customHeight="1" outlineLevel="1" x14ac:dyDescent="0.3">
      <c r="A342" s="99" t="s">
        <v>2611</v>
      </c>
      <c r="B342" s="63" t="s">
        <v>90</v>
      </c>
      <c r="C342" s="43" t="s">
        <v>79</v>
      </c>
      <c r="D342" s="44">
        <f>$D$307</f>
        <v>217.03</v>
      </c>
      <c r="E342" s="44">
        <f t="shared" ref="E342:AA342" si="196">$D$307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3">
      <c r="A343" s="99" t="s">
        <v>2612</v>
      </c>
      <c r="B343" s="63" t="s">
        <v>83</v>
      </c>
      <c r="C343" s="43" t="s">
        <v>79</v>
      </c>
      <c r="D343" s="44">
        <v>4.8</v>
      </c>
      <c r="E343" s="44">
        <v>4.8</v>
      </c>
      <c r="F343" s="44">
        <v>4.8</v>
      </c>
      <c r="G343" s="44">
        <v>4.8</v>
      </c>
      <c r="H343" s="44">
        <v>4.8</v>
      </c>
      <c r="I343" s="44">
        <v>4.8</v>
      </c>
      <c r="J343" s="44">
        <v>4.8</v>
      </c>
      <c r="K343" s="44">
        <v>4.8</v>
      </c>
      <c r="L343" s="44">
        <v>4.8</v>
      </c>
      <c r="M343" s="44">
        <v>4.8</v>
      </c>
      <c r="N343" s="44">
        <v>4.8</v>
      </c>
      <c r="O343" s="44">
        <v>4.8</v>
      </c>
      <c r="P343" s="44">
        <v>4.8</v>
      </c>
      <c r="Q343" s="44">
        <v>4.8</v>
      </c>
      <c r="R343" s="44">
        <v>4.8</v>
      </c>
      <c r="S343" s="44">
        <v>4.8</v>
      </c>
      <c r="T343" s="44">
        <v>4.8</v>
      </c>
      <c r="U343" s="44">
        <v>4.8</v>
      </c>
      <c r="V343" s="44">
        <v>4.8</v>
      </c>
      <c r="W343" s="44">
        <v>4.8</v>
      </c>
      <c r="X343" s="44">
        <v>4.8</v>
      </c>
      <c r="Y343" s="44">
        <v>4.8</v>
      </c>
      <c r="Z343" s="44">
        <v>4.8</v>
      </c>
      <c r="AA343" s="44">
        <v>4.8</v>
      </c>
    </row>
    <row r="344" spans="1:27" ht="12.75" hidden="1" customHeight="1" outlineLevel="1" x14ac:dyDescent="0.3">
      <c r="A344" s="99" t="s">
        <v>2613</v>
      </c>
      <c r="B344" s="63" t="s">
        <v>81</v>
      </c>
      <c r="C344" s="43" t="s">
        <v>79</v>
      </c>
      <c r="D344" s="44">
        <f>$D$11</f>
        <v>88.27</v>
      </c>
      <c r="E344" s="44">
        <f t="shared" ref="E344:AA344" si="197">$D$11</f>
        <v>88.27</v>
      </c>
      <c r="F344" s="44">
        <f t="shared" si="197"/>
        <v>88.27</v>
      </c>
      <c r="G344" s="44">
        <f t="shared" si="197"/>
        <v>88.27</v>
      </c>
      <c r="H344" s="44">
        <f t="shared" si="197"/>
        <v>88.27</v>
      </c>
      <c r="I344" s="44">
        <f t="shared" si="197"/>
        <v>88.27</v>
      </c>
      <c r="J344" s="44">
        <f t="shared" si="197"/>
        <v>88.27</v>
      </c>
      <c r="K344" s="44">
        <f t="shared" si="197"/>
        <v>88.27</v>
      </c>
      <c r="L344" s="44">
        <f t="shared" si="197"/>
        <v>88.27</v>
      </c>
      <c r="M344" s="44">
        <f t="shared" si="197"/>
        <v>88.27</v>
      </c>
      <c r="N344" s="44">
        <f t="shared" si="197"/>
        <v>88.27</v>
      </c>
      <c r="O344" s="44">
        <f t="shared" si="197"/>
        <v>88.27</v>
      </c>
      <c r="P344" s="44">
        <f t="shared" si="197"/>
        <v>88.27</v>
      </c>
      <c r="Q344" s="44">
        <f t="shared" si="197"/>
        <v>88.27</v>
      </c>
      <c r="R344" s="44">
        <f t="shared" si="197"/>
        <v>88.27</v>
      </c>
      <c r="S344" s="44">
        <f t="shared" si="197"/>
        <v>88.27</v>
      </c>
      <c r="T344" s="44">
        <f t="shared" si="197"/>
        <v>88.27</v>
      </c>
      <c r="U344" s="44">
        <f t="shared" si="197"/>
        <v>88.27</v>
      </c>
      <c r="V344" s="44">
        <f t="shared" si="197"/>
        <v>88.27</v>
      </c>
      <c r="W344" s="44">
        <f t="shared" si="197"/>
        <v>88.27</v>
      </c>
      <c r="X344" s="44">
        <f t="shared" si="197"/>
        <v>88.27</v>
      </c>
      <c r="Y344" s="44">
        <f t="shared" si="197"/>
        <v>88.27</v>
      </c>
      <c r="Z344" s="44">
        <f t="shared" si="197"/>
        <v>88.27</v>
      </c>
      <c r="AA344" s="44">
        <f t="shared" si="197"/>
        <v>88.27</v>
      </c>
    </row>
    <row r="345" spans="1:27" ht="12.75" customHeight="1" collapsed="1" x14ac:dyDescent="0.3">
      <c r="A345" s="98" t="s">
        <v>2614</v>
      </c>
      <c r="B345" s="28" t="str">
        <f>"09"&amp;"."&amp;$B$753&amp;"."&amp;$B$754</f>
        <v>09.02.2024</v>
      </c>
      <c r="C345" s="90" t="s">
        <v>76</v>
      </c>
      <c r="D345" s="91">
        <f>ROUND(((D346+D347+D349+D348)/1000),5)</f>
        <v>1.6199600000000001</v>
      </c>
      <c r="E345" s="91">
        <f>ROUND(((E346+E347+E349+E348)/1000),5)</f>
        <v>1.5109699999999999</v>
      </c>
      <c r="F345" s="91">
        <f>ROUND(((F346+F347+F349+F348)/1000),5)</f>
        <v>1.48519</v>
      </c>
      <c r="G345" s="91">
        <f t="shared" ref="G345:AA345" si="198">ROUND(((G346+G347+G349+G348)/1000),5)</f>
        <v>1.4849699999999999</v>
      </c>
      <c r="H345" s="91">
        <f t="shared" si="198"/>
        <v>1.49556</v>
      </c>
      <c r="I345" s="91">
        <f t="shared" si="198"/>
        <v>1.63584</v>
      </c>
      <c r="J345" s="91">
        <f t="shared" si="198"/>
        <v>1.87364</v>
      </c>
      <c r="K345" s="91">
        <f t="shared" si="198"/>
        <v>2.1466500000000002</v>
      </c>
      <c r="L345" s="91">
        <f t="shared" si="198"/>
        <v>2.2840799999999999</v>
      </c>
      <c r="M345" s="91">
        <f t="shared" si="198"/>
        <v>2.4146000000000001</v>
      </c>
      <c r="N345" s="91">
        <f t="shared" si="198"/>
        <v>2.48631</v>
      </c>
      <c r="O345" s="91">
        <f t="shared" si="198"/>
        <v>2.38504</v>
      </c>
      <c r="P345" s="91">
        <f t="shared" si="198"/>
        <v>2.3554900000000001</v>
      </c>
      <c r="Q345" s="91">
        <f t="shared" si="198"/>
        <v>2.3616199999999998</v>
      </c>
      <c r="R345" s="91">
        <f t="shared" si="198"/>
        <v>2.3483399999999999</v>
      </c>
      <c r="S345" s="91">
        <f t="shared" si="198"/>
        <v>2.3574799999999998</v>
      </c>
      <c r="T345" s="91">
        <f t="shared" si="198"/>
        <v>2.4045299999999998</v>
      </c>
      <c r="U345" s="91">
        <f t="shared" si="198"/>
        <v>2.4334799999999999</v>
      </c>
      <c r="V345" s="91">
        <f t="shared" si="198"/>
        <v>2.4967999999999999</v>
      </c>
      <c r="W345" s="91">
        <f t="shared" si="198"/>
        <v>2.31745</v>
      </c>
      <c r="X345" s="91">
        <f t="shared" si="198"/>
        <v>2.238</v>
      </c>
      <c r="Y345" s="91">
        <f t="shared" si="198"/>
        <v>2.17394</v>
      </c>
      <c r="Z345" s="91">
        <f t="shared" si="198"/>
        <v>2.0368900000000001</v>
      </c>
      <c r="AA345" s="91">
        <f t="shared" si="198"/>
        <v>1.83422</v>
      </c>
    </row>
    <row r="346" spans="1:27" ht="12.75" hidden="1" customHeight="1" outlineLevel="1" x14ac:dyDescent="0.3">
      <c r="A346" s="99" t="s">
        <v>2615</v>
      </c>
      <c r="B346" s="63" t="s">
        <v>238</v>
      </c>
      <c r="C346" s="43" t="s">
        <v>79</v>
      </c>
      <c r="D346" s="44">
        <v>1309.8599999999999</v>
      </c>
      <c r="E346" s="44">
        <v>1200.8699999999999</v>
      </c>
      <c r="F346" s="44">
        <v>1175.0899999999999</v>
      </c>
      <c r="G346" s="44">
        <v>1174.8699999999999</v>
      </c>
      <c r="H346" s="44">
        <v>1185.46</v>
      </c>
      <c r="I346" s="44">
        <v>1325.74</v>
      </c>
      <c r="J346" s="44">
        <v>1563.54</v>
      </c>
      <c r="K346" s="44">
        <v>1836.55</v>
      </c>
      <c r="L346" s="44">
        <v>1973.98</v>
      </c>
      <c r="M346" s="44">
        <v>2104.5</v>
      </c>
      <c r="N346" s="44">
        <v>2176.21</v>
      </c>
      <c r="O346" s="44">
        <v>2074.94</v>
      </c>
      <c r="P346" s="44">
        <v>2045.39</v>
      </c>
      <c r="Q346" s="44">
        <v>2051.52</v>
      </c>
      <c r="R346" s="44">
        <v>2038.24</v>
      </c>
      <c r="S346" s="44">
        <v>2047.38</v>
      </c>
      <c r="T346" s="44">
        <v>2094.4299999999998</v>
      </c>
      <c r="U346" s="44">
        <v>2123.38</v>
      </c>
      <c r="V346" s="44">
        <v>2186.6999999999998</v>
      </c>
      <c r="W346" s="44">
        <v>2007.35</v>
      </c>
      <c r="X346" s="44">
        <v>1927.9</v>
      </c>
      <c r="Y346" s="44">
        <v>1863.84</v>
      </c>
      <c r="Z346" s="44">
        <v>1726.79</v>
      </c>
      <c r="AA346" s="44">
        <v>1524.12</v>
      </c>
    </row>
    <row r="347" spans="1:27" ht="12.75" hidden="1" customHeight="1" outlineLevel="1" x14ac:dyDescent="0.3">
      <c r="A347" s="99" t="s">
        <v>2616</v>
      </c>
      <c r="B347" s="63" t="s">
        <v>90</v>
      </c>
      <c r="C347" s="43" t="s">
        <v>79</v>
      </c>
      <c r="D347" s="44">
        <f>$D$307</f>
        <v>217.03</v>
      </c>
      <c r="E347" s="44">
        <f t="shared" ref="E347:AA347" si="199">$D$307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3">
      <c r="A348" s="99" t="s">
        <v>2617</v>
      </c>
      <c r="B348" s="63" t="s">
        <v>83</v>
      </c>
      <c r="C348" s="43" t="s">
        <v>79</v>
      </c>
      <c r="D348" s="44">
        <v>4.8</v>
      </c>
      <c r="E348" s="44">
        <v>4.8</v>
      </c>
      <c r="F348" s="44">
        <v>4.8</v>
      </c>
      <c r="G348" s="44">
        <v>4.8</v>
      </c>
      <c r="H348" s="44">
        <v>4.8</v>
      </c>
      <c r="I348" s="44">
        <v>4.8</v>
      </c>
      <c r="J348" s="44">
        <v>4.8</v>
      </c>
      <c r="K348" s="44">
        <v>4.8</v>
      </c>
      <c r="L348" s="44">
        <v>4.8</v>
      </c>
      <c r="M348" s="44">
        <v>4.8</v>
      </c>
      <c r="N348" s="44">
        <v>4.8</v>
      </c>
      <c r="O348" s="44">
        <v>4.8</v>
      </c>
      <c r="P348" s="44">
        <v>4.8</v>
      </c>
      <c r="Q348" s="44">
        <v>4.8</v>
      </c>
      <c r="R348" s="44">
        <v>4.8</v>
      </c>
      <c r="S348" s="44">
        <v>4.8</v>
      </c>
      <c r="T348" s="44">
        <v>4.8</v>
      </c>
      <c r="U348" s="44">
        <v>4.8</v>
      </c>
      <c r="V348" s="44">
        <v>4.8</v>
      </c>
      <c r="W348" s="44">
        <v>4.8</v>
      </c>
      <c r="X348" s="44">
        <v>4.8</v>
      </c>
      <c r="Y348" s="44">
        <v>4.8</v>
      </c>
      <c r="Z348" s="44">
        <v>4.8</v>
      </c>
      <c r="AA348" s="44">
        <v>4.8</v>
      </c>
    </row>
    <row r="349" spans="1:27" ht="12.75" hidden="1" customHeight="1" outlineLevel="1" x14ac:dyDescent="0.3">
      <c r="A349" s="99" t="s">
        <v>2618</v>
      </c>
      <c r="B349" s="63" t="s">
        <v>81</v>
      </c>
      <c r="C349" s="43" t="s">
        <v>79</v>
      </c>
      <c r="D349" s="44">
        <f>$D$11</f>
        <v>88.27</v>
      </c>
      <c r="E349" s="44">
        <f t="shared" ref="E349:AA349" si="200">$D$11</f>
        <v>88.27</v>
      </c>
      <c r="F349" s="44">
        <f t="shared" si="200"/>
        <v>88.27</v>
      </c>
      <c r="G349" s="44">
        <f t="shared" si="200"/>
        <v>88.27</v>
      </c>
      <c r="H349" s="44">
        <f t="shared" si="200"/>
        <v>88.27</v>
      </c>
      <c r="I349" s="44">
        <f t="shared" si="200"/>
        <v>88.27</v>
      </c>
      <c r="J349" s="44">
        <f t="shared" si="200"/>
        <v>88.27</v>
      </c>
      <c r="K349" s="44">
        <f t="shared" si="200"/>
        <v>88.27</v>
      </c>
      <c r="L349" s="44">
        <f t="shared" si="200"/>
        <v>88.27</v>
      </c>
      <c r="M349" s="44">
        <f t="shared" si="200"/>
        <v>88.27</v>
      </c>
      <c r="N349" s="44">
        <f t="shared" si="200"/>
        <v>88.27</v>
      </c>
      <c r="O349" s="44">
        <f t="shared" si="200"/>
        <v>88.27</v>
      </c>
      <c r="P349" s="44">
        <f t="shared" si="200"/>
        <v>88.27</v>
      </c>
      <c r="Q349" s="44">
        <f t="shared" si="200"/>
        <v>88.27</v>
      </c>
      <c r="R349" s="44">
        <f t="shared" si="200"/>
        <v>88.27</v>
      </c>
      <c r="S349" s="44">
        <f t="shared" si="200"/>
        <v>88.27</v>
      </c>
      <c r="T349" s="44">
        <f t="shared" si="200"/>
        <v>88.27</v>
      </c>
      <c r="U349" s="44">
        <f t="shared" si="200"/>
        <v>88.27</v>
      </c>
      <c r="V349" s="44">
        <f t="shared" si="200"/>
        <v>88.27</v>
      </c>
      <c r="W349" s="44">
        <f t="shared" si="200"/>
        <v>88.27</v>
      </c>
      <c r="X349" s="44">
        <f t="shared" si="200"/>
        <v>88.27</v>
      </c>
      <c r="Y349" s="44">
        <f t="shared" si="200"/>
        <v>88.27</v>
      </c>
      <c r="Z349" s="44">
        <f t="shared" si="200"/>
        <v>88.27</v>
      </c>
      <c r="AA349" s="44">
        <f t="shared" si="200"/>
        <v>88.27</v>
      </c>
    </row>
    <row r="350" spans="1:27" ht="12.75" customHeight="1" collapsed="1" x14ac:dyDescent="0.3">
      <c r="A350" s="98" t="s">
        <v>2619</v>
      </c>
      <c r="B350" s="28" t="str">
        <f>"10"&amp;"."&amp;$B$753&amp;"."&amp;$B$754</f>
        <v>10.02.2024</v>
      </c>
      <c r="C350" s="90" t="s">
        <v>76</v>
      </c>
      <c r="D350" s="91">
        <f>ROUND(((D351+D352+D354+D353)/1000),5)</f>
        <v>1.7549699999999999</v>
      </c>
      <c r="E350" s="91">
        <f>ROUND(((E351+E352+E354+E353)/1000),5)</f>
        <v>1.57982</v>
      </c>
      <c r="F350" s="91">
        <f>ROUND(((F351+F352+F354+F353)/1000),5)</f>
        <v>1.5</v>
      </c>
      <c r="G350" s="91">
        <f t="shared" ref="G350:AA350" si="201">ROUND(((G351+G352+G354+G353)/1000),5)</f>
        <v>1.4911099999999999</v>
      </c>
      <c r="H350" s="91">
        <f t="shared" si="201"/>
        <v>1.49942</v>
      </c>
      <c r="I350" s="91">
        <f t="shared" si="201"/>
        <v>1.5906100000000001</v>
      </c>
      <c r="J350" s="91">
        <f t="shared" si="201"/>
        <v>1.7016800000000001</v>
      </c>
      <c r="K350" s="91">
        <f t="shared" si="201"/>
        <v>1.93607</v>
      </c>
      <c r="L350" s="91">
        <f t="shared" si="201"/>
        <v>2.1216699999999999</v>
      </c>
      <c r="M350" s="91">
        <f t="shared" si="201"/>
        <v>2.1993100000000001</v>
      </c>
      <c r="N350" s="91">
        <f t="shared" si="201"/>
        <v>2.2693099999999999</v>
      </c>
      <c r="O350" s="91">
        <f t="shared" si="201"/>
        <v>2.2857699999999999</v>
      </c>
      <c r="P350" s="91">
        <f t="shared" si="201"/>
        <v>2.2681499999999999</v>
      </c>
      <c r="Q350" s="91">
        <f t="shared" si="201"/>
        <v>2.25569</v>
      </c>
      <c r="R350" s="91">
        <f t="shared" si="201"/>
        <v>2.2055400000000001</v>
      </c>
      <c r="S350" s="91">
        <f t="shared" si="201"/>
        <v>2.2774399999999999</v>
      </c>
      <c r="T350" s="91">
        <f t="shared" si="201"/>
        <v>2.3271899999999999</v>
      </c>
      <c r="U350" s="91">
        <f t="shared" si="201"/>
        <v>2.3788299999999998</v>
      </c>
      <c r="V350" s="91">
        <f t="shared" si="201"/>
        <v>2.51017</v>
      </c>
      <c r="W350" s="91">
        <f t="shared" si="201"/>
        <v>2.3769300000000002</v>
      </c>
      <c r="X350" s="91">
        <f t="shared" si="201"/>
        <v>2.2262499999999998</v>
      </c>
      <c r="Y350" s="91">
        <f t="shared" si="201"/>
        <v>2.13504</v>
      </c>
      <c r="Z350" s="91">
        <f t="shared" si="201"/>
        <v>2.0594800000000002</v>
      </c>
      <c r="AA350" s="91">
        <f t="shared" si="201"/>
        <v>1.84399</v>
      </c>
    </row>
    <row r="351" spans="1:27" ht="12.75" hidden="1" customHeight="1" outlineLevel="1" x14ac:dyDescent="0.3">
      <c r="A351" s="99" t="s">
        <v>2620</v>
      </c>
      <c r="B351" s="63" t="s">
        <v>238</v>
      </c>
      <c r="C351" s="43" t="s">
        <v>79</v>
      </c>
      <c r="D351" s="44">
        <v>1444.87</v>
      </c>
      <c r="E351" s="44">
        <v>1269.72</v>
      </c>
      <c r="F351" s="44">
        <v>1189.9000000000001</v>
      </c>
      <c r="G351" s="44">
        <v>1181.01</v>
      </c>
      <c r="H351" s="44">
        <v>1189.32</v>
      </c>
      <c r="I351" s="44">
        <v>1280.51</v>
      </c>
      <c r="J351" s="44">
        <v>1391.58</v>
      </c>
      <c r="K351" s="44">
        <v>1625.97</v>
      </c>
      <c r="L351" s="44">
        <v>1811.57</v>
      </c>
      <c r="M351" s="44">
        <v>1889.21</v>
      </c>
      <c r="N351" s="44">
        <v>1959.21</v>
      </c>
      <c r="O351" s="44">
        <v>1975.67</v>
      </c>
      <c r="P351" s="44">
        <v>1958.05</v>
      </c>
      <c r="Q351" s="44">
        <v>1945.59</v>
      </c>
      <c r="R351" s="44">
        <v>1895.44</v>
      </c>
      <c r="S351" s="44">
        <v>1967.34</v>
      </c>
      <c r="T351" s="44">
        <v>2017.09</v>
      </c>
      <c r="U351" s="44">
        <v>2068.73</v>
      </c>
      <c r="V351" s="44">
        <v>2200.0700000000002</v>
      </c>
      <c r="W351" s="44">
        <v>2066.83</v>
      </c>
      <c r="X351" s="44">
        <v>1916.15</v>
      </c>
      <c r="Y351" s="44">
        <v>1824.94</v>
      </c>
      <c r="Z351" s="44">
        <v>1749.38</v>
      </c>
      <c r="AA351" s="44">
        <v>1533.89</v>
      </c>
    </row>
    <row r="352" spans="1:27" ht="12.75" hidden="1" customHeight="1" outlineLevel="1" x14ac:dyDescent="0.3">
      <c r="A352" s="99" t="s">
        <v>2621</v>
      </c>
      <c r="B352" s="63" t="s">
        <v>90</v>
      </c>
      <c r="C352" s="43" t="s">
        <v>79</v>
      </c>
      <c r="D352" s="44">
        <f>$D$307</f>
        <v>217.03</v>
      </c>
      <c r="E352" s="44">
        <f t="shared" ref="E352:AA352" si="202">$D$307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3">
      <c r="A353" s="99" t="s">
        <v>2622</v>
      </c>
      <c r="B353" s="63" t="s">
        <v>83</v>
      </c>
      <c r="C353" s="43" t="s">
        <v>79</v>
      </c>
      <c r="D353" s="44">
        <v>4.8</v>
      </c>
      <c r="E353" s="44">
        <v>4.8</v>
      </c>
      <c r="F353" s="44">
        <v>4.8</v>
      </c>
      <c r="G353" s="44">
        <v>4.8</v>
      </c>
      <c r="H353" s="44">
        <v>4.8</v>
      </c>
      <c r="I353" s="44">
        <v>4.8</v>
      </c>
      <c r="J353" s="44">
        <v>4.8</v>
      </c>
      <c r="K353" s="44">
        <v>4.8</v>
      </c>
      <c r="L353" s="44">
        <v>4.8</v>
      </c>
      <c r="M353" s="44">
        <v>4.8</v>
      </c>
      <c r="N353" s="44">
        <v>4.8</v>
      </c>
      <c r="O353" s="44">
        <v>4.8</v>
      </c>
      <c r="P353" s="44">
        <v>4.8</v>
      </c>
      <c r="Q353" s="44">
        <v>4.8</v>
      </c>
      <c r="R353" s="44">
        <v>4.8</v>
      </c>
      <c r="S353" s="44">
        <v>4.8</v>
      </c>
      <c r="T353" s="44">
        <v>4.8</v>
      </c>
      <c r="U353" s="44">
        <v>4.8</v>
      </c>
      <c r="V353" s="44">
        <v>4.8</v>
      </c>
      <c r="W353" s="44">
        <v>4.8</v>
      </c>
      <c r="X353" s="44">
        <v>4.8</v>
      </c>
      <c r="Y353" s="44">
        <v>4.8</v>
      </c>
      <c r="Z353" s="44">
        <v>4.8</v>
      </c>
      <c r="AA353" s="44">
        <v>4.8</v>
      </c>
    </row>
    <row r="354" spans="1:27" ht="12.75" hidden="1" customHeight="1" outlineLevel="1" x14ac:dyDescent="0.3">
      <c r="A354" s="99" t="s">
        <v>2623</v>
      </c>
      <c r="B354" s="63" t="s">
        <v>81</v>
      </c>
      <c r="C354" s="43" t="s">
        <v>79</v>
      </c>
      <c r="D354" s="44">
        <f>$D$11</f>
        <v>88.27</v>
      </c>
      <c r="E354" s="44">
        <f t="shared" ref="E354:AA354" si="203">$D$11</f>
        <v>88.27</v>
      </c>
      <c r="F354" s="44">
        <f t="shared" si="203"/>
        <v>88.27</v>
      </c>
      <c r="G354" s="44">
        <f t="shared" si="203"/>
        <v>88.27</v>
      </c>
      <c r="H354" s="44">
        <f t="shared" si="203"/>
        <v>88.27</v>
      </c>
      <c r="I354" s="44">
        <f t="shared" si="203"/>
        <v>88.27</v>
      </c>
      <c r="J354" s="44">
        <f t="shared" si="203"/>
        <v>88.27</v>
      </c>
      <c r="K354" s="44">
        <f t="shared" si="203"/>
        <v>88.27</v>
      </c>
      <c r="L354" s="44">
        <f t="shared" si="203"/>
        <v>88.27</v>
      </c>
      <c r="M354" s="44">
        <f t="shared" si="203"/>
        <v>88.27</v>
      </c>
      <c r="N354" s="44">
        <f t="shared" si="203"/>
        <v>88.27</v>
      </c>
      <c r="O354" s="44">
        <f t="shared" si="203"/>
        <v>88.27</v>
      </c>
      <c r="P354" s="44">
        <f t="shared" si="203"/>
        <v>88.27</v>
      </c>
      <c r="Q354" s="44">
        <f t="shared" si="203"/>
        <v>88.27</v>
      </c>
      <c r="R354" s="44">
        <f t="shared" si="203"/>
        <v>88.27</v>
      </c>
      <c r="S354" s="44">
        <f t="shared" si="203"/>
        <v>88.27</v>
      </c>
      <c r="T354" s="44">
        <f t="shared" si="203"/>
        <v>88.27</v>
      </c>
      <c r="U354" s="44">
        <f t="shared" si="203"/>
        <v>88.27</v>
      </c>
      <c r="V354" s="44">
        <f t="shared" si="203"/>
        <v>88.27</v>
      </c>
      <c r="W354" s="44">
        <f t="shared" si="203"/>
        <v>88.27</v>
      </c>
      <c r="X354" s="44">
        <f t="shared" si="203"/>
        <v>88.27</v>
      </c>
      <c r="Y354" s="44">
        <f t="shared" si="203"/>
        <v>88.27</v>
      </c>
      <c r="Z354" s="44">
        <f t="shared" si="203"/>
        <v>88.27</v>
      </c>
      <c r="AA354" s="44">
        <f t="shared" si="203"/>
        <v>88.27</v>
      </c>
    </row>
    <row r="355" spans="1:27" ht="12.75" customHeight="1" collapsed="1" x14ac:dyDescent="0.3">
      <c r="A355" s="98" t="s">
        <v>2624</v>
      </c>
      <c r="B355" s="28" t="str">
        <f>"11"&amp;"."&amp;$B$753&amp;"."&amp;$B$754</f>
        <v>11.02.2024</v>
      </c>
      <c r="C355" s="90" t="s">
        <v>76</v>
      </c>
      <c r="D355" s="91">
        <f>ROUND(((D356+D357+D359+D358)/1000),5)</f>
        <v>1.7507200000000001</v>
      </c>
      <c r="E355" s="91">
        <f>ROUND(((E356+E357+E359+E358)/1000),5)</f>
        <v>1.5909199999999999</v>
      </c>
      <c r="F355" s="91">
        <f>ROUND(((F356+F357+F359+F358)/1000),5)</f>
        <v>1.5159899999999999</v>
      </c>
      <c r="G355" s="91">
        <f t="shared" ref="G355:AA355" si="204">ROUND(((G356+G357+G359+G358)/1000),5)</f>
        <v>1.5014799999999999</v>
      </c>
      <c r="H355" s="91">
        <f t="shared" si="204"/>
        <v>1.5064299999999999</v>
      </c>
      <c r="I355" s="91">
        <f t="shared" si="204"/>
        <v>1.5750599999999999</v>
      </c>
      <c r="J355" s="91">
        <f t="shared" si="204"/>
        <v>1.6665300000000001</v>
      </c>
      <c r="K355" s="91">
        <f t="shared" si="204"/>
        <v>1.8019799999999999</v>
      </c>
      <c r="L355" s="91">
        <f t="shared" si="204"/>
        <v>2.05572</v>
      </c>
      <c r="M355" s="91">
        <f t="shared" si="204"/>
        <v>2.1373600000000001</v>
      </c>
      <c r="N355" s="91">
        <f t="shared" si="204"/>
        <v>2.19137</v>
      </c>
      <c r="O355" s="91">
        <f t="shared" si="204"/>
        <v>2.2141999999999999</v>
      </c>
      <c r="P355" s="91">
        <f t="shared" si="204"/>
        <v>2.2083900000000001</v>
      </c>
      <c r="Q355" s="91">
        <f t="shared" si="204"/>
        <v>2.2064400000000002</v>
      </c>
      <c r="R355" s="91">
        <f t="shared" si="204"/>
        <v>2.16919</v>
      </c>
      <c r="S355" s="91">
        <f t="shared" si="204"/>
        <v>2.1641300000000001</v>
      </c>
      <c r="T355" s="91">
        <f t="shared" si="204"/>
        <v>2.21271</v>
      </c>
      <c r="U355" s="91">
        <f t="shared" si="204"/>
        <v>2.2680400000000001</v>
      </c>
      <c r="V355" s="91">
        <f t="shared" si="204"/>
        <v>2.2681399999999998</v>
      </c>
      <c r="W355" s="91">
        <f t="shared" si="204"/>
        <v>2.23217</v>
      </c>
      <c r="X355" s="91">
        <f t="shared" si="204"/>
        <v>2.22133</v>
      </c>
      <c r="Y355" s="91">
        <f t="shared" si="204"/>
        <v>2.1417099999999998</v>
      </c>
      <c r="Z355" s="91">
        <f t="shared" si="204"/>
        <v>2.05857</v>
      </c>
      <c r="AA355" s="91">
        <f t="shared" si="204"/>
        <v>1.7944</v>
      </c>
    </row>
    <row r="356" spans="1:27" ht="12.75" hidden="1" customHeight="1" outlineLevel="1" x14ac:dyDescent="0.3">
      <c r="A356" s="99" t="s">
        <v>2625</v>
      </c>
      <c r="B356" s="63" t="s">
        <v>238</v>
      </c>
      <c r="C356" s="43" t="s">
        <v>79</v>
      </c>
      <c r="D356" s="44">
        <v>1440.62</v>
      </c>
      <c r="E356" s="44">
        <v>1280.82</v>
      </c>
      <c r="F356" s="44">
        <v>1205.8900000000001</v>
      </c>
      <c r="G356" s="44">
        <v>1191.3800000000001</v>
      </c>
      <c r="H356" s="44">
        <v>1196.33</v>
      </c>
      <c r="I356" s="44">
        <v>1264.96</v>
      </c>
      <c r="J356" s="44">
        <v>1356.43</v>
      </c>
      <c r="K356" s="44">
        <v>1491.88</v>
      </c>
      <c r="L356" s="44">
        <v>1745.62</v>
      </c>
      <c r="M356" s="44">
        <v>1827.26</v>
      </c>
      <c r="N356" s="44">
        <v>1881.27</v>
      </c>
      <c r="O356" s="44">
        <v>1904.1</v>
      </c>
      <c r="P356" s="44">
        <v>1898.29</v>
      </c>
      <c r="Q356" s="44">
        <v>1896.34</v>
      </c>
      <c r="R356" s="44">
        <v>1859.09</v>
      </c>
      <c r="S356" s="44">
        <v>1854.03</v>
      </c>
      <c r="T356" s="44">
        <v>1902.61</v>
      </c>
      <c r="U356" s="44">
        <v>1957.94</v>
      </c>
      <c r="V356" s="44">
        <v>1958.04</v>
      </c>
      <c r="W356" s="44">
        <v>1922.07</v>
      </c>
      <c r="X356" s="44">
        <v>1911.23</v>
      </c>
      <c r="Y356" s="44">
        <v>1831.61</v>
      </c>
      <c r="Z356" s="44">
        <v>1748.47</v>
      </c>
      <c r="AA356" s="44">
        <v>1484.3</v>
      </c>
    </row>
    <row r="357" spans="1:27" ht="12.75" hidden="1" customHeight="1" outlineLevel="1" x14ac:dyDescent="0.3">
      <c r="A357" s="99" t="s">
        <v>2626</v>
      </c>
      <c r="B357" s="63" t="s">
        <v>90</v>
      </c>
      <c r="C357" s="43" t="s">
        <v>79</v>
      </c>
      <c r="D357" s="44">
        <f>$D$307</f>
        <v>217.03</v>
      </c>
      <c r="E357" s="44">
        <f t="shared" ref="E357:AA357" si="205">$D$307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3">
      <c r="A358" s="99" t="s">
        <v>2627</v>
      </c>
      <c r="B358" s="63" t="s">
        <v>83</v>
      </c>
      <c r="C358" s="43" t="s">
        <v>79</v>
      </c>
      <c r="D358" s="44">
        <v>4.8</v>
      </c>
      <c r="E358" s="44">
        <v>4.8</v>
      </c>
      <c r="F358" s="44">
        <v>4.8</v>
      </c>
      <c r="G358" s="44">
        <v>4.8</v>
      </c>
      <c r="H358" s="44">
        <v>4.8</v>
      </c>
      <c r="I358" s="44">
        <v>4.8</v>
      </c>
      <c r="J358" s="44">
        <v>4.8</v>
      </c>
      <c r="K358" s="44">
        <v>4.8</v>
      </c>
      <c r="L358" s="44">
        <v>4.8</v>
      </c>
      <c r="M358" s="44">
        <v>4.8</v>
      </c>
      <c r="N358" s="44">
        <v>4.8</v>
      </c>
      <c r="O358" s="44">
        <v>4.8</v>
      </c>
      <c r="P358" s="44">
        <v>4.8</v>
      </c>
      <c r="Q358" s="44">
        <v>4.8</v>
      </c>
      <c r="R358" s="44">
        <v>4.8</v>
      </c>
      <c r="S358" s="44">
        <v>4.8</v>
      </c>
      <c r="T358" s="44">
        <v>4.8</v>
      </c>
      <c r="U358" s="44">
        <v>4.8</v>
      </c>
      <c r="V358" s="44">
        <v>4.8</v>
      </c>
      <c r="W358" s="44">
        <v>4.8</v>
      </c>
      <c r="X358" s="44">
        <v>4.8</v>
      </c>
      <c r="Y358" s="44">
        <v>4.8</v>
      </c>
      <c r="Z358" s="44">
        <v>4.8</v>
      </c>
      <c r="AA358" s="44">
        <v>4.8</v>
      </c>
    </row>
    <row r="359" spans="1:27" ht="12.75" hidden="1" customHeight="1" outlineLevel="1" x14ac:dyDescent="0.3">
      <c r="A359" s="99" t="s">
        <v>2628</v>
      </c>
      <c r="B359" s="63" t="s">
        <v>81</v>
      </c>
      <c r="C359" s="43" t="s">
        <v>79</v>
      </c>
      <c r="D359" s="44">
        <f>$D$11</f>
        <v>88.27</v>
      </c>
      <c r="E359" s="44">
        <f t="shared" ref="E359:AA359" si="206">$D$11</f>
        <v>88.27</v>
      </c>
      <c r="F359" s="44">
        <f t="shared" si="206"/>
        <v>88.27</v>
      </c>
      <c r="G359" s="44">
        <f t="shared" si="206"/>
        <v>88.27</v>
      </c>
      <c r="H359" s="44">
        <f t="shared" si="206"/>
        <v>88.27</v>
      </c>
      <c r="I359" s="44">
        <f t="shared" si="206"/>
        <v>88.27</v>
      </c>
      <c r="J359" s="44">
        <f t="shared" si="206"/>
        <v>88.27</v>
      </c>
      <c r="K359" s="44">
        <f t="shared" si="206"/>
        <v>88.27</v>
      </c>
      <c r="L359" s="44">
        <f t="shared" si="206"/>
        <v>88.27</v>
      </c>
      <c r="M359" s="44">
        <f t="shared" si="206"/>
        <v>88.27</v>
      </c>
      <c r="N359" s="44">
        <f t="shared" si="206"/>
        <v>88.27</v>
      </c>
      <c r="O359" s="44">
        <f t="shared" si="206"/>
        <v>88.27</v>
      </c>
      <c r="P359" s="44">
        <f t="shared" si="206"/>
        <v>88.27</v>
      </c>
      <c r="Q359" s="44">
        <f t="shared" si="206"/>
        <v>88.27</v>
      </c>
      <c r="R359" s="44">
        <f t="shared" si="206"/>
        <v>88.27</v>
      </c>
      <c r="S359" s="44">
        <f t="shared" si="206"/>
        <v>88.27</v>
      </c>
      <c r="T359" s="44">
        <f t="shared" si="206"/>
        <v>88.27</v>
      </c>
      <c r="U359" s="44">
        <f t="shared" si="206"/>
        <v>88.27</v>
      </c>
      <c r="V359" s="44">
        <f t="shared" si="206"/>
        <v>88.27</v>
      </c>
      <c r="W359" s="44">
        <f t="shared" si="206"/>
        <v>88.27</v>
      </c>
      <c r="X359" s="44">
        <f t="shared" si="206"/>
        <v>88.27</v>
      </c>
      <c r="Y359" s="44">
        <f t="shared" si="206"/>
        <v>88.27</v>
      </c>
      <c r="Z359" s="44">
        <f t="shared" si="206"/>
        <v>88.27</v>
      </c>
      <c r="AA359" s="44">
        <f t="shared" si="206"/>
        <v>88.27</v>
      </c>
    </row>
    <row r="360" spans="1:27" ht="12.75" customHeight="1" collapsed="1" x14ac:dyDescent="0.3">
      <c r="A360" s="98" t="s">
        <v>2629</v>
      </c>
      <c r="B360" s="28" t="str">
        <f>"12"&amp;"."&amp;$B$753&amp;"."&amp;$B$754</f>
        <v>12.02.2024</v>
      </c>
      <c r="C360" s="90" t="s">
        <v>76</v>
      </c>
      <c r="D360" s="91">
        <f>ROUND(((D361+D362+D364+D363)/1000),5)</f>
        <v>1.6754199999999999</v>
      </c>
      <c r="E360" s="91">
        <f>ROUND(((E361+E362+E364+E363)/1000),5)</f>
        <v>1.5524500000000001</v>
      </c>
      <c r="F360" s="91">
        <f>ROUND(((F361+F362+F364+F363)/1000),5)</f>
        <v>1.51583</v>
      </c>
      <c r="G360" s="91">
        <f t="shared" ref="G360:AA360" si="207">ROUND(((G361+G362+G364+G363)/1000),5)</f>
        <v>1.5182899999999999</v>
      </c>
      <c r="H360" s="91">
        <f t="shared" si="207"/>
        <v>1.5705100000000001</v>
      </c>
      <c r="I360" s="91">
        <f t="shared" si="207"/>
        <v>1.6752899999999999</v>
      </c>
      <c r="J360" s="91">
        <f t="shared" si="207"/>
        <v>1.9876100000000001</v>
      </c>
      <c r="K360" s="91">
        <f t="shared" si="207"/>
        <v>2.1834099999999999</v>
      </c>
      <c r="L360" s="91">
        <f t="shared" si="207"/>
        <v>2.3208299999999999</v>
      </c>
      <c r="M360" s="91">
        <f t="shared" si="207"/>
        <v>2.35351</v>
      </c>
      <c r="N360" s="91">
        <f t="shared" si="207"/>
        <v>2.3857300000000001</v>
      </c>
      <c r="O360" s="91">
        <f t="shared" si="207"/>
        <v>2.4168099999999999</v>
      </c>
      <c r="P360" s="91">
        <f t="shared" si="207"/>
        <v>2.3813599999999999</v>
      </c>
      <c r="Q360" s="91">
        <f t="shared" si="207"/>
        <v>2.4004099999999999</v>
      </c>
      <c r="R360" s="91">
        <f t="shared" si="207"/>
        <v>2.3766500000000002</v>
      </c>
      <c r="S360" s="91">
        <f t="shared" si="207"/>
        <v>2.32281</v>
      </c>
      <c r="T360" s="91">
        <f t="shared" si="207"/>
        <v>2.3150900000000001</v>
      </c>
      <c r="U360" s="91">
        <f t="shared" si="207"/>
        <v>2.3170700000000002</v>
      </c>
      <c r="V360" s="91">
        <f t="shared" si="207"/>
        <v>2.34422</v>
      </c>
      <c r="W360" s="91">
        <f t="shared" si="207"/>
        <v>2.3531499999999999</v>
      </c>
      <c r="X360" s="91">
        <f t="shared" si="207"/>
        <v>2.27013</v>
      </c>
      <c r="Y360" s="91">
        <f t="shared" si="207"/>
        <v>2.14507</v>
      </c>
      <c r="Z360" s="91">
        <f t="shared" si="207"/>
        <v>1.93547</v>
      </c>
      <c r="AA360" s="91">
        <f t="shared" si="207"/>
        <v>1.7427600000000001</v>
      </c>
    </row>
    <row r="361" spans="1:27" ht="12.75" hidden="1" customHeight="1" outlineLevel="1" x14ac:dyDescent="0.3">
      <c r="A361" s="99" t="s">
        <v>2630</v>
      </c>
      <c r="B361" s="63" t="s">
        <v>238</v>
      </c>
      <c r="C361" s="43" t="s">
        <v>79</v>
      </c>
      <c r="D361" s="44">
        <v>1365.32</v>
      </c>
      <c r="E361" s="44">
        <v>1242.3499999999999</v>
      </c>
      <c r="F361" s="44">
        <v>1205.73</v>
      </c>
      <c r="G361" s="44">
        <v>1208.19</v>
      </c>
      <c r="H361" s="44">
        <v>1260.4100000000001</v>
      </c>
      <c r="I361" s="44">
        <v>1365.19</v>
      </c>
      <c r="J361" s="44">
        <v>1677.51</v>
      </c>
      <c r="K361" s="44">
        <v>1873.31</v>
      </c>
      <c r="L361" s="44">
        <v>2010.73</v>
      </c>
      <c r="M361" s="44">
        <v>2043.41</v>
      </c>
      <c r="N361" s="44">
        <v>2075.63</v>
      </c>
      <c r="O361" s="44">
        <v>2106.71</v>
      </c>
      <c r="P361" s="44">
        <v>2071.2600000000002</v>
      </c>
      <c r="Q361" s="44">
        <v>2090.31</v>
      </c>
      <c r="R361" s="44">
        <v>2066.5500000000002</v>
      </c>
      <c r="S361" s="44">
        <v>2012.71</v>
      </c>
      <c r="T361" s="44">
        <v>2004.99</v>
      </c>
      <c r="U361" s="44">
        <v>2006.97</v>
      </c>
      <c r="V361" s="44">
        <v>2034.12</v>
      </c>
      <c r="W361" s="44">
        <v>2043.05</v>
      </c>
      <c r="X361" s="44">
        <v>1960.03</v>
      </c>
      <c r="Y361" s="44">
        <v>1834.97</v>
      </c>
      <c r="Z361" s="44">
        <v>1625.37</v>
      </c>
      <c r="AA361" s="44">
        <v>1432.66</v>
      </c>
    </row>
    <row r="362" spans="1:27" ht="12.75" hidden="1" customHeight="1" outlineLevel="1" x14ac:dyDescent="0.3">
      <c r="A362" s="99" t="s">
        <v>2631</v>
      </c>
      <c r="B362" s="63" t="s">
        <v>90</v>
      </c>
      <c r="C362" s="43" t="s">
        <v>79</v>
      </c>
      <c r="D362" s="44">
        <f>$D$307</f>
        <v>217.03</v>
      </c>
      <c r="E362" s="44">
        <f t="shared" ref="E362:AA362" si="208">$D$307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3">
      <c r="A363" s="99" t="s">
        <v>2632</v>
      </c>
      <c r="B363" s="63" t="s">
        <v>83</v>
      </c>
      <c r="C363" s="43" t="s">
        <v>79</v>
      </c>
      <c r="D363" s="44">
        <v>4.8</v>
      </c>
      <c r="E363" s="44">
        <v>4.8</v>
      </c>
      <c r="F363" s="44">
        <v>4.8</v>
      </c>
      <c r="G363" s="44">
        <v>4.8</v>
      </c>
      <c r="H363" s="44">
        <v>4.8</v>
      </c>
      <c r="I363" s="44">
        <v>4.8</v>
      </c>
      <c r="J363" s="44">
        <v>4.8</v>
      </c>
      <c r="K363" s="44">
        <v>4.8</v>
      </c>
      <c r="L363" s="44">
        <v>4.8</v>
      </c>
      <c r="M363" s="44">
        <v>4.8</v>
      </c>
      <c r="N363" s="44">
        <v>4.8</v>
      </c>
      <c r="O363" s="44">
        <v>4.8</v>
      </c>
      <c r="P363" s="44">
        <v>4.8</v>
      </c>
      <c r="Q363" s="44">
        <v>4.8</v>
      </c>
      <c r="R363" s="44">
        <v>4.8</v>
      </c>
      <c r="S363" s="44">
        <v>4.8</v>
      </c>
      <c r="T363" s="44">
        <v>4.8</v>
      </c>
      <c r="U363" s="44">
        <v>4.8</v>
      </c>
      <c r="V363" s="44">
        <v>4.8</v>
      </c>
      <c r="W363" s="44">
        <v>4.8</v>
      </c>
      <c r="X363" s="44">
        <v>4.8</v>
      </c>
      <c r="Y363" s="44">
        <v>4.8</v>
      </c>
      <c r="Z363" s="44">
        <v>4.8</v>
      </c>
      <c r="AA363" s="44">
        <v>4.8</v>
      </c>
    </row>
    <row r="364" spans="1:27" ht="12.75" hidden="1" customHeight="1" outlineLevel="1" x14ac:dyDescent="0.3">
      <c r="A364" s="99" t="s">
        <v>2633</v>
      </c>
      <c r="B364" s="63" t="s">
        <v>81</v>
      </c>
      <c r="C364" s="43" t="s">
        <v>79</v>
      </c>
      <c r="D364" s="44">
        <f>$D$11</f>
        <v>88.27</v>
      </c>
      <c r="E364" s="44">
        <f t="shared" ref="E364:AA364" si="209">$D$11</f>
        <v>88.27</v>
      </c>
      <c r="F364" s="44">
        <f t="shared" si="209"/>
        <v>88.27</v>
      </c>
      <c r="G364" s="44">
        <f t="shared" si="209"/>
        <v>88.27</v>
      </c>
      <c r="H364" s="44">
        <f t="shared" si="209"/>
        <v>88.27</v>
      </c>
      <c r="I364" s="44">
        <f t="shared" si="209"/>
        <v>88.27</v>
      </c>
      <c r="J364" s="44">
        <f t="shared" si="209"/>
        <v>88.27</v>
      </c>
      <c r="K364" s="44">
        <f t="shared" si="209"/>
        <v>88.27</v>
      </c>
      <c r="L364" s="44">
        <f t="shared" si="209"/>
        <v>88.27</v>
      </c>
      <c r="M364" s="44">
        <f t="shared" si="209"/>
        <v>88.27</v>
      </c>
      <c r="N364" s="44">
        <f t="shared" si="209"/>
        <v>88.27</v>
      </c>
      <c r="O364" s="44">
        <f t="shared" si="209"/>
        <v>88.27</v>
      </c>
      <c r="P364" s="44">
        <f t="shared" si="209"/>
        <v>88.27</v>
      </c>
      <c r="Q364" s="44">
        <f t="shared" si="209"/>
        <v>88.27</v>
      </c>
      <c r="R364" s="44">
        <f t="shared" si="209"/>
        <v>88.27</v>
      </c>
      <c r="S364" s="44">
        <f t="shared" si="209"/>
        <v>88.27</v>
      </c>
      <c r="T364" s="44">
        <f t="shared" si="209"/>
        <v>88.27</v>
      </c>
      <c r="U364" s="44">
        <f t="shared" si="209"/>
        <v>88.27</v>
      </c>
      <c r="V364" s="44">
        <f t="shared" si="209"/>
        <v>88.27</v>
      </c>
      <c r="W364" s="44">
        <f t="shared" si="209"/>
        <v>88.27</v>
      </c>
      <c r="X364" s="44">
        <f t="shared" si="209"/>
        <v>88.27</v>
      </c>
      <c r="Y364" s="44">
        <f t="shared" si="209"/>
        <v>88.27</v>
      </c>
      <c r="Z364" s="44">
        <f t="shared" si="209"/>
        <v>88.27</v>
      </c>
      <c r="AA364" s="44">
        <f t="shared" si="209"/>
        <v>88.27</v>
      </c>
    </row>
    <row r="365" spans="1:27" ht="12.75" customHeight="1" collapsed="1" x14ac:dyDescent="0.3">
      <c r="A365" s="98" t="s">
        <v>2634</v>
      </c>
      <c r="B365" s="28" t="str">
        <f>"13"&amp;"."&amp;$B$753&amp;"."&amp;$B$754</f>
        <v>13.02.2024</v>
      </c>
      <c r="C365" s="90" t="s">
        <v>76</v>
      </c>
      <c r="D365" s="91">
        <f>ROUND(((D366+D367+D369+D368)/1000),5)</f>
        <v>1.5812900000000001</v>
      </c>
      <c r="E365" s="91">
        <f>ROUND(((E366+E367+E369+E368)/1000),5)</f>
        <v>1.5225900000000001</v>
      </c>
      <c r="F365" s="91">
        <f>ROUND(((F366+F367+F369+F368)/1000),5)</f>
        <v>1.4962899999999999</v>
      </c>
      <c r="G365" s="91">
        <f t="shared" ref="G365:AA365" si="210">ROUND(((G366+G367+G369+G368)/1000),5)</f>
        <v>1.4955099999999999</v>
      </c>
      <c r="H365" s="91">
        <f t="shared" si="210"/>
        <v>1.5260400000000001</v>
      </c>
      <c r="I365" s="91">
        <f t="shared" si="210"/>
        <v>1.61372</v>
      </c>
      <c r="J365" s="91">
        <f t="shared" si="210"/>
        <v>1.8065199999999999</v>
      </c>
      <c r="K365" s="91">
        <f t="shared" si="210"/>
        <v>2.1554600000000002</v>
      </c>
      <c r="L365" s="91">
        <f t="shared" si="210"/>
        <v>2.2398199999999999</v>
      </c>
      <c r="M365" s="91">
        <f t="shared" si="210"/>
        <v>2.2442199999999999</v>
      </c>
      <c r="N365" s="91">
        <f t="shared" si="210"/>
        <v>2.2618399999999999</v>
      </c>
      <c r="O365" s="91">
        <f t="shared" si="210"/>
        <v>2.3397199999999998</v>
      </c>
      <c r="P365" s="91">
        <f t="shared" si="210"/>
        <v>2.31671</v>
      </c>
      <c r="Q365" s="91">
        <f t="shared" si="210"/>
        <v>2.3344800000000001</v>
      </c>
      <c r="R365" s="91">
        <f t="shared" si="210"/>
        <v>2.3248600000000001</v>
      </c>
      <c r="S365" s="91">
        <f t="shared" si="210"/>
        <v>2.2549899999999998</v>
      </c>
      <c r="T365" s="91">
        <f t="shared" si="210"/>
        <v>2.24519</v>
      </c>
      <c r="U365" s="91">
        <f t="shared" si="210"/>
        <v>2.2655400000000001</v>
      </c>
      <c r="V365" s="91">
        <f t="shared" si="210"/>
        <v>2.30139</v>
      </c>
      <c r="W365" s="91">
        <f t="shared" si="210"/>
        <v>2.3178999999999998</v>
      </c>
      <c r="X365" s="91">
        <f t="shared" si="210"/>
        <v>2.2203300000000001</v>
      </c>
      <c r="Y365" s="91">
        <f t="shared" si="210"/>
        <v>2.1553</v>
      </c>
      <c r="Z365" s="91">
        <f t="shared" si="210"/>
        <v>1.85572</v>
      </c>
      <c r="AA365" s="91">
        <f t="shared" si="210"/>
        <v>1.7731699999999999</v>
      </c>
    </row>
    <row r="366" spans="1:27" ht="12.75" hidden="1" customHeight="1" outlineLevel="1" x14ac:dyDescent="0.3">
      <c r="A366" s="99" t="s">
        <v>2635</v>
      </c>
      <c r="B366" s="63" t="s">
        <v>238</v>
      </c>
      <c r="C366" s="43" t="s">
        <v>79</v>
      </c>
      <c r="D366" s="44">
        <v>1271.19</v>
      </c>
      <c r="E366" s="44">
        <v>1212.49</v>
      </c>
      <c r="F366" s="44">
        <v>1186.19</v>
      </c>
      <c r="G366" s="44">
        <v>1185.4100000000001</v>
      </c>
      <c r="H366" s="44">
        <v>1215.94</v>
      </c>
      <c r="I366" s="44">
        <v>1303.6199999999999</v>
      </c>
      <c r="J366" s="44">
        <v>1496.42</v>
      </c>
      <c r="K366" s="44">
        <v>1845.36</v>
      </c>
      <c r="L366" s="44">
        <v>1929.72</v>
      </c>
      <c r="M366" s="44">
        <v>1934.12</v>
      </c>
      <c r="N366" s="44">
        <v>1951.74</v>
      </c>
      <c r="O366" s="44">
        <v>2029.62</v>
      </c>
      <c r="P366" s="44">
        <v>2006.61</v>
      </c>
      <c r="Q366" s="44">
        <v>2024.38</v>
      </c>
      <c r="R366" s="44">
        <v>2014.76</v>
      </c>
      <c r="S366" s="44">
        <v>1944.89</v>
      </c>
      <c r="T366" s="44">
        <v>1935.09</v>
      </c>
      <c r="U366" s="44">
        <v>1955.44</v>
      </c>
      <c r="V366" s="44">
        <v>1991.29</v>
      </c>
      <c r="W366" s="44">
        <v>2007.8</v>
      </c>
      <c r="X366" s="44">
        <v>1910.23</v>
      </c>
      <c r="Y366" s="44">
        <v>1845.2</v>
      </c>
      <c r="Z366" s="44">
        <v>1545.62</v>
      </c>
      <c r="AA366" s="44">
        <v>1463.07</v>
      </c>
    </row>
    <row r="367" spans="1:27" ht="12.75" hidden="1" customHeight="1" outlineLevel="1" x14ac:dyDescent="0.3">
      <c r="A367" s="99" t="s">
        <v>2636</v>
      </c>
      <c r="B367" s="63" t="s">
        <v>90</v>
      </c>
      <c r="C367" s="43" t="s">
        <v>79</v>
      </c>
      <c r="D367" s="44">
        <f>$D$307</f>
        <v>217.03</v>
      </c>
      <c r="E367" s="44">
        <f t="shared" ref="E367:AA367" si="211">$D$307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3">
      <c r="A368" s="99" t="s">
        <v>2637</v>
      </c>
      <c r="B368" s="63" t="s">
        <v>83</v>
      </c>
      <c r="C368" s="43" t="s">
        <v>79</v>
      </c>
      <c r="D368" s="44">
        <v>4.8</v>
      </c>
      <c r="E368" s="44">
        <v>4.8</v>
      </c>
      <c r="F368" s="44">
        <v>4.8</v>
      </c>
      <c r="G368" s="44">
        <v>4.8</v>
      </c>
      <c r="H368" s="44">
        <v>4.8</v>
      </c>
      <c r="I368" s="44">
        <v>4.8</v>
      </c>
      <c r="J368" s="44">
        <v>4.8</v>
      </c>
      <c r="K368" s="44">
        <v>4.8</v>
      </c>
      <c r="L368" s="44">
        <v>4.8</v>
      </c>
      <c r="M368" s="44">
        <v>4.8</v>
      </c>
      <c r="N368" s="44">
        <v>4.8</v>
      </c>
      <c r="O368" s="44">
        <v>4.8</v>
      </c>
      <c r="P368" s="44">
        <v>4.8</v>
      </c>
      <c r="Q368" s="44">
        <v>4.8</v>
      </c>
      <c r="R368" s="44">
        <v>4.8</v>
      </c>
      <c r="S368" s="44">
        <v>4.8</v>
      </c>
      <c r="T368" s="44">
        <v>4.8</v>
      </c>
      <c r="U368" s="44">
        <v>4.8</v>
      </c>
      <c r="V368" s="44">
        <v>4.8</v>
      </c>
      <c r="W368" s="44">
        <v>4.8</v>
      </c>
      <c r="X368" s="44">
        <v>4.8</v>
      </c>
      <c r="Y368" s="44">
        <v>4.8</v>
      </c>
      <c r="Z368" s="44">
        <v>4.8</v>
      </c>
      <c r="AA368" s="44">
        <v>4.8</v>
      </c>
    </row>
    <row r="369" spans="1:27" ht="12.75" hidden="1" customHeight="1" outlineLevel="1" x14ac:dyDescent="0.3">
      <c r="A369" s="99" t="s">
        <v>2638</v>
      </c>
      <c r="B369" s="63" t="s">
        <v>81</v>
      </c>
      <c r="C369" s="43" t="s">
        <v>79</v>
      </c>
      <c r="D369" s="44">
        <f>$D$11</f>
        <v>88.27</v>
      </c>
      <c r="E369" s="44">
        <f t="shared" ref="E369:AA369" si="212">$D$11</f>
        <v>88.27</v>
      </c>
      <c r="F369" s="44">
        <f t="shared" si="212"/>
        <v>88.27</v>
      </c>
      <c r="G369" s="44">
        <f t="shared" si="212"/>
        <v>88.27</v>
      </c>
      <c r="H369" s="44">
        <f t="shared" si="212"/>
        <v>88.27</v>
      </c>
      <c r="I369" s="44">
        <f t="shared" si="212"/>
        <v>88.27</v>
      </c>
      <c r="J369" s="44">
        <f t="shared" si="212"/>
        <v>88.27</v>
      </c>
      <c r="K369" s="44">
        <f t="shared" si="212"/>
        <v>88.27</v>
      </c>
      <c r="L369" s="44">
        <f t="shared" si="212"/>
        <v>88.27</v>
      </c>
      <c r="M369" s="44">
        <f t="shared" si="212"/>
        <v>88.27</v>
      </c>
      <c r="N369" s="44">
        <f t="shared" si="212"/>
        <v>88.27</v>
      </c>
      <c r="O369" s="44">
        <f t="shared" si="212"/>
        <v>88.27</v>
      </c>
      <c r="P369" s="44">
        <f t="shared" si="212"/>
        <v>88.27</v>
      </c>
      <c r="Q369" s="44">
        <f t="shared" si="212"/>
        <v>88.27</v>
      </c>
      <c r="R369" s="44">
        <f t="shared" si="212"/>
        <v>88.27</v>
      </c>
      <c r="S369" s="44">
        <f t="shared" si="212"/>
        <v>88.27</v>
      </c>
      <c r="T369" s="44">
        <f t="shared" si="212"/>
        <v>88.27</v>
      </c>
      <c r="U369" s="44">
        <f t="shared" si="212"/>
        <v>88.27</v>
      </c>
      <c r="V369" s="44">
        <f t="shared" si="212"/>
        <v>88.27</v>
      </c>
      <c r="W369" s="44">
        <f t="shared" si="212"/>
        <v>88.27</v>
      </c>
      <c r="X369" s="44">
        <f t="shared" si="212"/>
        <v>88.27</v>
      </c>
      <c r="Y369" s="44">
        <f t="shared" si="212"/>
        <v>88.27</v>
      </c>
      <c r="Z369" s="44">
        <f t="shared" si="212"/>
        <v>88.27</v>
      </c>
      <c r="AA369" s="44">
        <f t="shared" si="212"/>
        <v>88.27</v>
      </c>
    </row>
    <row r="370" spans="1:27" ht="12.75" customHeight="1" collapsed="1" x14ac:dyDescent="0.3">
      <c r="A370" s="98" t="s">
        <v>2639</v>
      </c>
      <c r="B370" s="28" t="str">
        <f>"14"&amp;"."&amp;$B$753&amp;"."&amp;$B$754</f>
        <v>14.02.2024</v>
      </c>
      <c r="C370" s="90" t="s">
        <v>76</v>
      </c>
      <c r="D370" s="91">
        <f>ROUND(((D371+D372+D374+D373)/1000),5)</f>
        <v>1.5922000000000001</v>
      </c>
      <c r="E370" s="91">
        <f>ROUND(((E371+E372+E374+E373)/1000),5)</f>
        <v>1.5370900000000001</v>
      </c>
      <c r="F370" s="91">
        <f>ROUND(((F371+F372+F374+F373)/1000),5)</f>
        <v>1.4874700000000001</v>
      </c>
      <c r="G370" s="91">
        <f t="shared" ref="G370:AA370" si="213">ROUND(((G371+G372+G374+G373)/1000),5)</f>
        <v>1.4865999999999999</v>
      </c>
      <c r="H370" s="91">
        <f t="shared" si="213"/>
        <v>1.50844</v>
      </c>
      <c r="I370" s="91">
        <f t="shared" si="213"/>
        <v>1.60307</v>
      </c>
      <c r="J370" s="91">
        <f t="shared" si="213"/>
        <v>1.8070299999999999</v>
      </c>
      <c r="K370" s="91">
        <f t="shared" si="213"/>
        <v>2.1755300000000002</v>
      </c>
      <c r="L370" s="91">
        <f t="shared" si="213"/>
        <v>2.2461700000000002</v>
      </c>
      <c r="M370" s="91">
        <f t="shared" si="213"/>
        <v>2.2748900000000001</v>
      </c>
      <c r="N370" s="91">
        <f t="shared" si="213"/>
        <v>2.3023400000000001</v>
      </c>
      <c r="O370" s="91">
        <f t="shared" si="213"/>
        <v>2.3460999999999999</v>
      </c>
      <c r="P370" s="91">
        <f t="shared" si="213"/>
        <v>2.3270200000000001</v>
      </c>
      <c r="Q370" s="91">
        <f t="shared" si="213"/>
        <v>2.3269899999999999</v>
      </c>
      <c r="R370" s="91">
        <f t="shared" si="213"/>
        <v>2.3192499999999998</v>
      </c>
      <c r="S370" s="91">
        <f t="shared" si="213"/>
        <v>2.25929</v>
      </c>
      <c r="T370" s="91">
        <f t="shared" si="213"/>
        <v>2.2425000000000002</v>
      </c>
      <c r="U370" s="91">
        <f t="shared" si="213"/>
        <v>2.2740999999999998</v>
      </c>
      <c r="V370" s="91">
        <f t="shared" si="213"/>
        <v>2.3661799999999999</v>
      </c>
      <c r="W370" s="91">
        <f t="shared" si="213"/>
        <v>2.2979599999999998</v>
      </c>
      <c r="X370" s="91">
        <f t="shared" si="213"/>
        <v>2.1923900000000001</v>
      </c>
      <c r="Y370" s="91">
        <f t="shared" si="213"/>
        <v>2.1594000000000002</v>
      </c>
      <c r="Z370" s="91">
        <f t="shared" si="213"/>
        <v>1.82687</v>
      </c>
      <c r="AA370" s="91">
        <f t="shared" si="213"/>
        <v>1.61656</v>
      </c>
    </row>
    <row r="371" spans="1:27" ht="12.75" hidden="1" customHeight="1" outlineLevel="1" x14ac:dyDescent="0.3">
      <c r="A371" s="99" t="s">
        <v>2640</v>
      </c>
      <c r="B371" s="63" t="s">
        <v>238</v>
      </c>
      <c r="C371" s="43" t="s">
        <v>79</v>
      </c>
      <c r="D371" s="44">
        <v>1282.0999999999999</v>
      </c>
      <c r="E371" s="44">
        <v>1226.99</v>
      </c>
      <c r="F371" s="44">
        <v>1177.3699999999999</v>
      </c>
      <c r="G371" s="44">
        <v>1176.5</v>
      </c>
      <c r="H371" s="44">
        <v>1198.3399999999999</v>
      </c>
      <c r="I371" s="44">
        <v>1292.97</v>
      </c>
      <c r="J371" s="44">
        <v>1496.93</v>
      </c>
      <c r="K371" s="44">
        <v>1865.43</v>
      </c>
      <c r="L371" s="44">
        <v>1936.07</v>
      </c>
      <c r="M371" s="44">
        <v>1964.79</v>
      </c>
      <c r="N371" s="44">
        <v>1992.24</v>
      </c>
      <c r="O371" s="44">
        <v>2036</v>
      </c>
      <c r="P371" s="44">
        <v>2016.92</v>
      </c>
      <c r="Q371" s="44">
        <v>2016.89</v>
      </c>
      <c r="R371" s="44">
        <v>2009.15</v>
      </c>
      <c r="S371" s="44">
        <v>1949.19</v>
      </c>
      <c r="T371" s="44">
        <v>1932.4</v>
      </c>
      <c r="U371" s="44">
        <v>1964</v>
      </c>
      <c r="V371" s="44">
        <v>2056.08</v>
      </c>
      <c r="W371" s="44">
        <v>1987.86</v>
      </c>
      <c r="X371" s="44">
        <v>1882.29</v>
      </c>
      <c r="Y371" s="44">
        <v>1849.3</v>
      </c>
      <c r="Z371" s="44">
        <v>1516.77</v>
      </c>
      <c r="AA371" s="44">
        <v>1306.46</v>
      </c>
    </row>
    <row r="372" spans="1:27" ht="12.75" hidden="1" customHeight="1" outlineLevel="1" x14ac:dyDescent="0.3">
      <c r="A372" s="99" t="s">
        <v>2641</v>
      </c>
      <c r="B372" s="63" t="s">
        <v>90</v>
      </c>
      <c r="C372" s="43" t="s">
        <v>79</v>
      </c>
      <c r="D372" s="44">
        <f>$D$307</f>
        <v>217.03</v>
      </c>
      <c r="E372" s="44">
        <f t="shared" ref="E372:AA372" si="214">$D$307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3">
      <c r="A373" s="99" t="s">
        <v>2642</v>
      </c>
      <c r="B373" s="63" t="s">
        <v>83</v>
      </c>
      <c r="C373" s="43" t="s">
        <v>79</v>
      </c>
      <c r="D373" s="44">
        <v>4.8</v>
      </c>
      <c r="E373" s="44">
        <v>4.8</v>
      </c>
      <c r="F373" s="44">
        <v>4.8</v>
      </c>
      <c r="G373" s="44">
        <v>4.8</v>
      </c>
      <c r="H373" s="44">
        <v>4.8</v>
      </c>
      <c r="I373" s="44">
        <v>4.8</v>
      </c>
      <c r="J373" s="44">
        <v>4.8</v>
      </c>
      <c r="K373" s="44">
        <v>4.8</v>
      </c>
      <c r="L373" s="44">
        <v>4.8</v>
      </c>
      <c r="M373" s="44">
        <v>4.8</v>
      </c>
      <c r="N373" s="44">
        <v>4.8</v>
      </c>
      <c r="O373" s="44">
        <v>4.8</v>
      </c>
      <c r="P373" s="44">
        <v>4.8</v>
      </c>
      <c r="Q373" s="44">
        <v>4.8</v>
      </c>
      <c r="R373" s="44">
        <v>4.8</v>
      </c>
      <c r="S373" s="44">
        <v>4.8</v>
      </c>
      <c r="T373" s="44">
        <v>4.8</v>
      </c>
      <c r="U373" s="44">
        <v>4.8</v>
      </c>
      <c r="V373" s="44">
        <v>4.8</v>
      </c>
      <c r="W373" s="44">
        <v>4.8</v>
      </c>
      <c r="X373" s="44">
        <v>4.8</v>
      </c>
      <c r="Y373" s="44">
        <v>4.8</v>
      </c>
      <c r="Z373" s="44">
        <v>4.8</v>
      </c>
      <c r="AA373" s="44">
        <v>4.8</v>
      </c>
    </row>
    <row r="374" spans="1:27" ht="12.75" hidden="1" customHeight="1" outlineLevel="1" x14ac:dyDescent="0.3">
      <c r="A374" s="99" t="s">
        <v>2643</v>
      </c>
      <c r="B374" s="63" t="s">
        <v>81</v>
      </c>
      <c r="C374" s="43" t="s">
        <v>79</v>
      </c>
      <c r="D374" s="44">
        <f>$D$11</f>
        <v>88.27</v>
      </c>
      <c r="E374" s="44">
        <f t="shared" ref="E374:AA374" si="215">$D$11</f>
        <v>88.27</v>
      </c>
      <c r="F374" s="44">
        <f t="shared" si="215"/>
        <v>88.27</v>
      </c>
      <c r="G374" s="44">
        <f t="shared" si="215"/>
        <v>88.27</v>
      </c>
      <c r="H374" s="44">
        <f t="shared" si="215"/>
        <v>88.27</v>
      </c>
      <c r="I374" s="44">
        <f t="shared" si="215"/>
        <v>88.27</v>
      </c>
      <c r="J374" s="44">
        <f t="shared" si="215"/>
        <v>88.27</v>
      </c>
      <c r="K374" s="44">
        <f t="shared" si="215"/>
        <v>88.27</v>
      </c>
      <c r="L374" s="44">
        <f t="shared" si="215"/>
        <v>88.27</v>
      </c>
      <c r="M374" s="44">
        <f t="shared" si="215"/>
        <v>88.27</v>
      </c>
      <c r="N374" s="44">
        <f t="shared" si="215"/>
        <v>88.27</v>
      </c>
      <c r="O374" s="44">
        <f t="shared" si="215"/>
        <v>88.27</v>
      </c>
      <c r="P374" s="44">
        <f t="shared" si="215"/>
        <v>88.27</v>
      </c>
      <c r="Q374" s="44">
        <f t="shared" si="215"/>
        <v>88.27</v>
      </c>
      <c r="R374" s="44">
        <f t="shared" si="215"/>
        <v>88.27</v>
      </c>
      <c r="S374" s="44">
        <f t="shared" si="215"/>
        <v>88.27</v>
      </c>
      <c r="T374" s="44">
        <f t="shared" si="215"/>
        <v>88.27</v>
      </c>
      <c r="U374" s="44">
        <f t="shared" si="215"/>
        <v>88.27</v>
      </c>
      <c r="V374" s="44">
        <f t="shared" si="215"/>
        <v>88.27</v>
      </c>
      <c r="W374" s="44">
        <f t="shared" si="215"/>
        <v>88.27</v>
      </c>
      <c r="X374" s="44">
        <f t="shared" si="215"/>
        <v>88.27</v>
      </c>
      <c r="Y374" s="44">
        <f t="shared" si="215"/>
        <v>88.27</v>
      </c>
      <c r="Z374" s="44">
        <f t="shared" si="215"/>
        <v>88.27</v>
      </c>
      <c r="AA374" s="44">
        <f t="shared" si="215"/>
        <v>88.27</v>
      </c>
    </row>
    <row r="375" spans="1:27" ht="12.75" customHeight="1" collapsed="1" x14ac:dyDescent="0.3">
      <c r="A375" s="98" t="s">
        <v>2644</v>
      </c>
      <c r="B375" s="28" t="str">
        <f>"15"&amp;"."&amp;$B$753&amp;"."&amp;$B$754</f>
        <v>15.02.2024</v>
      </c>
      <c r="C375" s="90" t="s">
        <v>76</v>
      </c>
      <c r="D375" s="91">
        <f>ROUND(((D376+D377+D379+D378)/1000),5)</f>
        <v>1.55715</v>
      </c>
      <c r="E375" s="91">
        <f>ROUND(((E376+E377+E379+E378)/1000),5)</f>
        <v>1.4873799999999999</v>
      </c>
      <c r="F375" s="91">
        <f>ROUND(((F376+F377+F379+F378)/1000),5)</f>
        <v>1.44617</v>
      </c>
      <c r="G375" s="91">
        <f t="shared" ref="G375:AA375" si="216">ROUND(((G376+G377+G379+G378)/1000),5)</f>
        <v>1.42455</v>
      </c>
      <c r="H375" s="91">
        <f t="shared" si="216"/>
        <v>1.49492</v>
      </c>
      <c r="I375" s="91">
        <f t="shared" si="216"/>
        <v>1.60886</v>
      </c>
      <c r="J375" s="91">
        <f t="shared" si="216"/>
        <v>1.7870699999999999</v>
      </c>
      <c r="K375" s="91">
        <f t="shared" si="216"/>
        <v>2.1549100000000001</v>
      </c>
      <c r="L375" s="91">
        <f t="shared" si="216"/>
        <v>2.2420499999999999</v>
      </c>
      <c r="M375" s="91">
        <f t="shared" si="216"/>
        <v>2.2160799999999998</v>
      </c>
      <c r="N375" s="91">
        <f t="shared" si="216"/>
        <v>2.2455799999999999</v>
      </c>
      <c r="O375" s="91">
        <f t="shared" si="216"/>
        <v>2.33948</v>
      </c>
      <c r="P375" s="91">
        <f t="shared" si="216"/>
        <v>2.34646</v>
      </c>
      <c r="Q375" s="91">
        <f t="shared" si="216"/>
        <v>2.36402</v>
      </c>
      <c r="R375" s="91">
        <f t="shared" si="216"/>
        <v>2.3177500000000002</v>
      </c>
      <c r="S375" s="91">
        <f t="shared" si="216"/>
        <v>2.2163400000000002</v>
      </c>
      <c r="T375" s="91">
        <f t="shared" si="216"/>
        <v>2.19339</v>
      </c>
      <c r="U375" s="91">
        <f t="shared" si="216"/>
        <v>2.2088800000000002</v>
      </c>
      <c r="V375" s="91">
        <f t="shared" si="216"/>
        <v>2.2255099999999999</v>
      </c>
      <c r="W375" s="91">
        <f t="shared" si="216"/>
        <v>2.2429700000000001</v>
      </c>
      <c r="X375" s="91">
        <f t="shared" si="216"/>
        <v>2.1762700000000001</v>
      </c>
      <c r="Y375" s="91">
        <f t="shared" si="216"/>
        <v>2.1555900000000001</v>
      </c>
      <c r="Z375" s="91">
        <f t="shared" si="216"/>
        <v>1.85734</v>
      </c>
      <c r="AA375" s="91">
        <f t="shared" si="216"/>
        <v>1.7412399999999999</v>
      </c>
    </row>
    <row r="376" spans="1:27" ht="12.75" hidden="1" customHeight="1" outlineLevel="1" x14ac:dyDescent="0.3">
      <c r="A376" s="99" t="s">
        <v>2645</v>
      </c>
      <c r="B376" s="63" t="s">
        <v>238</v>
      </c>
      <c r="C376" s="43" t="s">
        <v>79</v>
      </c>
      <c r="D376" s="44">
        <v>1247.05</v>
      </c>
      <c r="E376" s="44">
        <v>1177.28</v>
      </c>
      <c r="F376" s="44">
        <v>1136.07</v>
      </c>
      <c r="G376" s="44">
        <v>1114.45</v>
      </c>
      <c r="H376" s="44">
        <v>1184.82</v>
      </c>
      <c r="I376" s="44">
        <v>1298.76</v>
      </c>
      <c r="J376" s="44">
        <v>1476.97</v>
      </c>
      <c r="K376" s="44">
        <v>1844.81</v>
      </c>
      <c r="L376" s="44">
        <v>1931.95</v>
      </c>
      <c r="M376" s="44">
        <v>1905.98</v>
      </c>
      <c r="N376" s="44">
        <v>1935.48</v>
      </c>
      <c r="O376" s="44">
        <v>2029.38</v>
      </c>
      <c r="P376" s="44">
        <v>2036.36</v>
      </c>
      <c r="Q376" s="44">
        <v>2053.92</v>
      </c>
      <c r="R376" s="44">
        <v>2007.65</v>
      </c>
      <c r="S376" s="44">
        <v>1906.24</v>
      </c>
      <c r="T376" s="44">
        <v>1883.29</v>
      </c>
      <c r="U376" s="44">
        <v>1898.78</v>
      </c>
      <c r="V376" s="44">
        <v>1915.41</v>
      </c>
      <c r="W376" s="44">
        <v>1932.87</v>
      </c>
      <c r="X376" s="44">
        <v>1866.17</v>
      </c>
      <c r="Y376" s="44">
        <v>1845.49</v>
      </c>
      <c r="Z376" s="44">
        <v>1547.24</v>
      </c>
      <c r="AA376" s="44">
        <v>1431.14</v>
      </c>
    </row>
    <row r="377" spans="1:27" ht="12.75" hidden="1" customHeight="1" outlineLevel="1" x14ac:dyDescent="0.3">
      <c r="A377" s="99" t="s">
        <v>2646</v>
      </c>
      <c r="B377" s="63" t="s">
        <v>90</v>
      </c>
      <c r="C377" s="43" t="s">
        <v>79</v>
      </c>
      <c r="D377" s="44">
        <f>$D$307</f>
        <v>217.03</v>
      </c>
      <c r="E377" s="44">
        <f t="shared" ref="E377:AA377" si="217">$D$307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3">
      <c r="A378" s="99" t="s">
        <v>2647</v>
      </c>
      <c r="B378" s="63" t="s">
        <v>83</v>
      </c>
      <c r="C378" s="43" t="s">
        <v>79</v>
      </c>
      <c r="D378" s="44">
        <v>4.8</v>
      </c>
      <c r="E378" s="44">
        <v>4.8</v>
      </c>
      <c r="F378" s="44">
        <v>4.8</v>
      </c>
      <c r="G378" s="44">
        <v>4.8</v>
      </c>
      <c r="H378" s="44">
        <v>4.8</v>
      </c>
      <c r="I378" s="44">
        <v>4.8</v>
      </c>
      <c r="J378" s="44">
        <v>4.8</v>
      </c>
      <c r="K378" s="44">
        <v>4.8</v>
      </c>
      <c r="L378" s="44">
        <v>4.8</v>
      </c>
      <c r="M378" s="44">
        <v>4.8</v>
      </c>
      <c r="N378" s="44">
        <v>4.8</v>
      </c>
      <c r="O378" s="44">
        <v>4.8</v>
      </c>
      <c r="P378" s="44">
        <v>4.8</v>
      </c>
      <c r="Q378" s="44">
        <v>4.8</v>
      </c>
      <c r="R378" s="44">
        <v>4.8</v>
      </c>
      <c r="S378" s="44">
        <v>4.8</v>
      </c>
      <c r="T378" s="44">
        <v>4.8</v>
      </c>
      <c r="U378" s="44">
        <v>4.8</v>
      </c>
      <c r="V378" s="44">
        <v>4.8</v>
      </c>
      <c r="W378" s="44">
        <v>4.8</v>
      </c>
      <c r="X378" s="44">
        <v>4.8</v>
      </c>
      <c r="Y378" s="44">
        <v>4.8</v>
      </c>
      <c r="Z378" s="44">
        <v>4.8</v>
      </c>
      <c r="AA378" s="44">
        <v>4.8</v>
      </c>
    </row>
    <row r="379" spans="1:27" ht="12.75" hidden="1" customHeight="1" outlineLevel="1" x14ac:dyDescent="0.3">
      <c r="A379" s="99" t="s">
        <v>2648</v>
      </c>
      <c r="B379" s="63" t="s">
        <v>81</v>
      </c>
      <c r="C379" s="43" t="s">
        <v>79</v>
      </c>
      <c r="D379" s="44">
        <f>$D$11</f>
        <v>88.27</v>
      </c>
      <c r="E379" s="44">
        <f t="shared" ref="E379:AA379" si="218">$D$11</f>
        <v>88.27</v>
      </c>
      <c r="F379" s="44">
        <f t="shared" si="218"/>
        <v>88.27</v>
      </c>
      <c r="G379" s="44">
        <f t="shared" si="218"/>
        <v>88.27</v>
      </c>
      <c r="H379" s="44">
        <f t="shared" si="218"/>
        <v>88.27</v>
      </c>
      <c r="I379" s="44">
        <f t="shared" si="218"/>
        <v>88.27</v>
      </c>
      <c r="J379" s="44">
        <f t="shared" si="218"/>
        <v>88.27</v>
      </c>
      <c r="K379" s="44">
        <f t="shared" si="218"/>
        <v>88.27</v>
      </c>
      <c r="L379" s="44">
        <f t="shared" si="218"/>
        <v>88.27</v>
      </c>
      <c r="M379" s="44">
        <f t="shared" si="218"/>
        <v>88.27</v>
      </c>
      <c r="N379" s="44">
        <f t="shared" si="218"/>
        <v>88.27</v>
      </c>
      <c r="O379" s="44">
        <f t="shared" si="218"/>
        <v>88.27</v>
      </c>
      <c r="P379" s="44">
        <f t="shared" si="218"/>
        <v>88.27</v>
      </c>
      <c r="Q379" s="44">
        <f t="shared" si="218"/>
        <v>88.27</v>
      </c>
      <c r="R379" s="44">
        <f t="shared" si="218"/>
        <v>88.27</v>
      </c>
      <c r="S379" s="44">
        <f t="shared" si="218"/>
        <v>88.27</v>
      </c>
      <c r="T379" s="44">
        <f t="shared" si="218"/>
        <v>88.27</v>
      </c>
      <c r="U379" s="44">
        <f t="shared" si="218"/>
        <v>88.27</v>
      </c>
      <c r="V379" s="44">
        <f t="shared" si="218"/>
        <v>88.27</v>
      </c>
      <c r="W379" s="44">
        <f t="shared" si="218"/>
        <v>88.27</v>
      </c>
      <c r="X379" s="44">
        <f t="shared" si="218"/>
        <v>88.27</v>
      </c>
      <c r="Y379" s="44">
        <f t="shared" si="218"/>
        <v>88.27</v>
      </c>
      <c r="Z379" s="44">
        <f t="shared" si="218"/>
        <v>88.27</v>
      </c>
      <c r="AA379" s="44">
        <f t="shared" si="218"/>
        <v>88.27</v>
      </c>
    </row>
    <row r="380" spans="1:27" ht="12.75" customHeight="1" collapsed="1" x14ac:dyDescent="0.3">
      <c r="A380" s="98" t="s">
        <v>2649</v>
      </c>
      <c r="B380" s="28" t="str">
        <f>"16"&amp;"."&amp;$B$753&amp;"."&amp;$B$754</f>
        <v>16.02.2024</v>
      </c>
      <c r="C380" s="90" t="s">
        <v>76</v>
      </c>
      <c r="D380" s="91">
        <f>ROUND(((D381+D382+D384+D383)/1000),5)</f>
        <v>1.5849200000000001</v>
      </c>
      <c r="E380" s="91">
        <f>ROUND(((E381+E382+E384+E383)/1000),5)</f>
        <v>1.4881899999999999</v>
      </c>
      <c r="F380" s="91">
        <f>ROUND(((F381+F382+F384+F383)/1000),5)</f>
        <v>1.4638100000000001</v>
      </c>
      <c r="G380" s="91">
        <f t="shared" ref="G380:AA380" si="219">ROUND(((G381+G382+G384+G383)/1000),5)</f>
        <v>1.45469</v>
      </c>
      <c r="H380" s="91">
        <f t="shared" si="219"/>
        <v>1.5209999999999999</v>
      </c>
      <c r="I380" s="91">
        <f t="shared" si="219"/>
        <v>1.6208499999999999</v>
      </c>
      <c r="J380" s="91">
        <f t="shared" si="219"/>
        <v>1.8008</v>
      </c>
      <c r="K380" s="91">
        <f t="shared" si="219"/>
        <v>2.1717300000000002</v>
      </c>
      <c r="L380" s="91">
        <f t="shared" si="219"/>
        <v>2.2357100000000001</v>
      </c>
      <c r="M380" s="91">
        <f t="shared" si="219"/>
        <v>2.2586599999999999</v>
      </c>
      <c r="N380" s="91">
        <f t="shared" si="219"/>
        <v>2.2584599999999999</v>
      </c>
      <c r="O380" s="91">
        <f t="shared" si="219"/>
        <v>2.3366899999999999</v>
      </c>
      <c r="P380" s="91">
        <f t="shared" si="219"/>
        <v>2.3170299999999999</v>
      </c>
      <c r="Q380" s="91">
        <f t="shared" si="219"/>
        <v>2.3184300000000002</v>
      </c>
      <c r="R380" s="91">
        <f t="shared" si="219"/>
        <v>2.3191899999999999</v>
      </c>
      <c r="S380" s="91">
        <f t="shared" si="219"/>
        <v>2.2615799999999999</v>
      </c>
      <c r="T380" s="91">
        <f t="shared" si="219"/>
        <v>2.2276099999999999</v>
      </c>
      <c r="U380" s="91">
        <f t="shared" si="219"/>
        <v>2.25481</v>
      </c>
      <c r="V380" s="91">
        <f t="shared" si="219"/>
        <v>2.2786499999999998</v>
      </c>
      <c r="W380" s="91">
        <f t="shared" si="219"/>
        <v>2.3219099999999999</v>
      </c>
      <c r="X380" s="91">
        <f t="shared" si="219"/>
        <v>2.2625099999999998</v>
      </c>
      <c r="Y380" s="91">
        <f t="shared" si="219"/>
        <v>2.1798799999999998</v>
      </c>
      <c r="Z380" s="91">
        <f t="shared" si="219"/>
        <v>2.05166</v>
      </c>
      <c r="AA380" s="91">
        <f t="shared" si="219"/>
        <v>1.7718700000000001</v>
      </c>
    </row>
    <row r="381" spans="1:27" ht="12.75" hidden="1" customHeight="1" outlineLevel="1" x14ac:dyDescent="0.3">
      <c r="A381" s="99" t="s">
        <v>2650</v>
      </c>
      <c r="B381" s="63" t="s">
        <v>238</v>
      </c>
      <c r="C381" s="43" t="s">
        <v>79</v>
      </c>
      <c r="D381" s="44">
        <v>1274.82</v>
      </c>
      <c r="E381" s="44">
        <v>1178.0899999999999</v>
      </c>
      <c r="F381" s="44">
        <v>1153.71</v>
      </c>
      <c r="G381" s="44">
        <v>1144.5899999999999</v>
      </c>
      <c r="H381" s="44">
        <v>1210.9000000000001</v>
      </c>
      <c r="I381" s="44">
        <v>1310.75</v>
      </c>
      <c r="J381" s="44">
        <v>1490.7</v>
      </c>
      <c r="K381" s="44">
        <v>1861.63</v>
      </c>
      <c r="L381" s="44">
        <v>1925.61</v>
      </c>
      <c r="M381" s="44">
        <v>1948.56</v>
      </c>
      <c r="N381" s="44">
        <v>1948.36</v>
      </c>
      <c r="O381" s="44">
        <v>2026.59</v>
      </c>
      <c r="P381" s="44">
        <v>2006.93</v>
      </c>
      <c r="Q381" s="44">
        <v>2008.33</v>
      </c>
      <c r="R381" s="44">
        <v>2009.09</v>
      </c>
      <c r="S381" s="44">
        <v>1951.48</v>
      </c>
      <c r="T381" s="44">
        <v>1917.51</v>
      </c>
      <c r="U381" s="44">
        <v>1944.71</v>
      </c>
      <c r="V381" s="44">
        <v>1968.55</v>
      </c>
      <c r="W381" s="44">
        <v>2011.81</v>
      </c>
      <c r="X381" s="44">
        <v>1952.41</v>
      </c>
      <c r="Y381" s="44">
        <v>1869.78</v>
      </c>
      <c r="Z381" s="44">
        <v>1741.56</v>
      </c>
      <c r="AA381" s="44">
        <v>1461.77</v>
      </c>
    </row>
    <row r="382" spans="1:27" ht="12.75" hidden="1" customHeight="1" outlineLevel="1" x14ac:dyDescent="0.3">
      <c r="A382" s="99" t="s">
        <v>2651</v>
      </c>
      <c r="B382" s="63" t="s">
        <v>90</v>
      </c>
      <c r="C382" s="43" t="s">
        <v>79</v>
      </c>
      <c r="D382" s="44">
        <f>$D$307</f>
        <v>217.03</v>
      </c>
      <c r="E382" s="44">
        <f t="shared" ref="E382:AA382" si="220">$D$307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3">
      <c r="A383" s="99" t="s">
        <v>2652</v>
      </c>
      <c r="B383" s="63" t="s">
        <v>83</v>
      </c>
      <c r="C383" s="43" t="s">
        <v>79</v>
      </c>
      <c r="D383" s="44">
        <v>4.8</v>
      </c>
      <c r="E383" s="44">
        <v>4.8</v>
      </c>
      <c r="F383" s="44">
        <v>4.8</v>
      </c>
      <c r="G383" s="44">
        <v>4.8</v>
      </c>
      <c r="H383" s="44">
        <v>4.8</v>
      </c>
      <c r="I383" s="44">
        <v>4.8</v>
      </c>
      <c r="J383" s="44">
        <v>4.8</v>
      </c>
      <c r="K383" s="44">
        <v>4.8</v>
      </c>
      <c r="L383" s="44">
        <v>4.8</v>
      </c>
      <c r="M383" s="44">
        <v>4.8</v>
      </c>
      <c r="N383" s="44">
        <v>4.8</v>
      </c>
      <c r="O383" s="44">
        <v>4.8</v>
      </c>
      <c r="P383" s="44">
        <v>4.8</v>
      </c>
      <c r="Q383" s="44">
        <v>4.8</v>
      </c>
      <c r="R383" s="44">
        <v>4.8</v>
      </c>
      <c r="S383" s="44">
        <v>4.8</v>
      </c>
      <c r="T383" s="44">
        <v>4.8</v>
      </c>
      <c r="U383" s="44">
        <v>4.8</v>
      </c>
      <c r="V383" s="44">
        <v>4.8</v>
      </c>
      <c r="W383" s="44">
        <v>4.8</v>
      </c>
      <c r="X383" s="44">
        <v>4.8</v>
      </c>
      <c r="Y383" s="44">
        <v>4.8</v>
      </c>
      <c r="Z383" s="44">
        <v>4.8</v>
      </c>
      <c r="AA383" s="44">
        <v>4.8</v>
      </c>
    </row>
    <row r="384" spans="1:27" ht="12.75" hidden="1" customHeight="1" outlineLevel="1" x14ac:dyDescent="0.3">
      <c r="A384" s="99" t="s">
        <v>2653</v>
      </c>
      <c r="B384" s="63" t="s">
        <v>81</v>
      </c>
      <c r="C384" s="43" t="s">
        <v>79</v>
      </c>
      <c r="D384" s="44">
        <f>$D$11</f>
        <v>88.27</v>
      </c>
      <c r="E384" s="44">
        <f t="shared" ref="E384:AA384" si="221">$D$11</f>
        <v>88.27</v>
      </c>
      <c r="F384" s="44">
        <f t="shared" si="221"/>
        <v>88.27</v>
      </c>
      <c r="G384" s="44">
        <f t="shared" si="221"/>
        <v>88.27</v>
      </c>
      <c r="H384" s="44">
        <f t="shared" si="221"/>
        <v>88.27</v>
      </c>
      <c r="I384" s="44">
        <f t="shared" si="221"/>
        <v>88.27</v>
      </c>
      <c r="J384" s="44">
        <f t="shared" si="221"/>
        <v>88.27</v>
      </c>
      <c r="K384" s="44">
        <f t="shared" si="221"/>
        <v>88.27</v>
      </c>
      <c r="L384" s="44">
        <f t="shared" si="221"/>
        <v>88.27</v>
      </c>
      <c r="M384" s="44">
        <f t="shared" si="221"/>
        <v>88.27</v>
      </c>
      <c r="N384" s="44">
        <f t="shared" si="221"/>
        <v>88.27</v>
      </c>
      <c r="O384" s="44">
        <f t="shared" si="221"/>
        <v>88.27</v>
      </c>
      <c r="P384" s="44">
        <f t="shared" si="221"/>
        <v>88.27</v>
      </c>
      <c r="Q384" s="44">
        <f t="shared" si="221"/>
        <v>88.27</v>
      </c>
      <c r="R384" s="44">
        <f t="shared" si="221"/>
        <v>88.27</v>
      </c>
      <c r="S384" s="44">
        <f t="shared" si="221"/>
        <v>88.27</v>
      </c>
      <c r="T384" s="44">
        <f t="shared" si="221"/>
        <v>88.27</v>
      </c>
      <c r="U384" s="44">
        <f t="shared" si="221"/>
        <v>88.27</v>
      </c>
      <c r="V384" s="44">
        <f t="shared" si="221"/>
        <v>88.27</v>
      </c>
      <c r="W384" s="44">
        <f t="shared" si="221"/>
        <v>88.27</v>
      </c>
      <c r="X384" s="44">
        <f t="shared" si="221"/>
        <v>88.27</v>
      </c>
      <c r="Y384" s="44">
        <f t="shared" si="221"/>
        <v>88.27</v>
      </c>
      <c r="Z384" s="44">
        <f t="shared" si="221"/>
        <v>88.27</v>
      </c>
      <c r="AA384" s="44">
        <f t="shared" si="221"/>
        <v>88.27</v>
      </c>
    </row>
    <row r="385" spans="1:27" ht="12.75" customHeight="1" collapsed="1" x14ac:dyDescent="0.3">
      <c r="A385" s="98" t="s">
        <v>2654</v>
      </c>
      <c r="B385" s="28" t="str">
        <f>"17"&amp;"."&amp;$B$753&amp;"."&amp;$B$754</f>
        <v>17.02.2024</v>
      </c>
      <c r="C385" s="90" t="s">
        <v>76</v>
      </c>
      <c r="D385" s="91">
        <f>ROUND(((D386+D387+D389+D388)/1000),5)</f>
        <v>1.78393</v>
      </c>
      <c r="E385" s="91">
        <f>ROUND(((E386+E387+E389+E388)/1000),5)</f>
        <v>1.6575</v>
      </c>
      <c r="F385" s="91">
        <f>ROUND(((F386+F387+F389+F388)/1000),5)</f>
        <v>1.5829299999999999</v>
      </c>
      <c r="G385" s="91">
        <f t="shared" ref="G385:AA385" si="222">ROUND(((G386+G387+G389+G388)/1000),5)</f>
        <v>1.5792600000000001</v>
      </c>
      <c r="H385" s="91">
        <f t="shared" si="222"/>
        <v>1.5825800000000001</v>
      </c>
      <c r="I385" s="91">
        <f t="shared" si="222"/>
        <v>1.64314</v>
      </c>
      <c r="J385" s="91">
        <f t="shared" si="222"/>
        <v>1.74153</v>
      </c>
      <c r="K385" s="91">
        <f t="shared" si="222"/>
        <v>1.85808</v>
      </c>
      <c r="L385" s="91">
        <f t="shared" si="222"/>
        <v>2.1767099999999999</v>
      </c>
      <c r="M385" s="91">
        <f t="shared" si="222"/>
        <v>2.2576700000000001</v>
      </c>
      <c r="N385" s="91">
        <f t="shared" si="222"/>
        <v>2.3547799999999999</v>
      </c>
      <c r="O385" s="91">
        <f t="shared" si="222"/>
        <v>2.3540000000000001</v>
      </c>
      <c r="P385" s="91">
        <f t="shared" si="222"/>
        <v>2.3257500000000002</v>
      </c>
      <c r="Q385" s="91">
        <f t="shared" si="222"/>
        <v>2.2665799999999998</v>
      </c>
      <c r="R385" s="91">
        <f t="shared" si="222"/>
        <v>2.23997</v>
      </c>
      <c r="S385" s="91">
        <f t="shared" si="222"/>
        <v>2.1918099999999998</v>
      </c>
      <c r="T385" s="91">
        <f t="shared" si="222"/>
        <v>2.19095</v>
      </c>
      <c r="U385" s="91">
        <f t="shared" si="222"/>
        <v>2.22139</v>
      </c>
      <c r="V385" s="91">
        <f t="shared" si="222"/>
        <v>2.19787</v>
      </c>
      <c r="W385" s="91">
        <f t="shared" si="222"/>
        <v>2.25305</v>
      </c>
      <c r="X385" s="91">
        <f t="shared" si="222"/>
        <v>2.2604500000000001</v>
      </c>
      <c r="Y385" s="91">
        <f t="shared" si="222"/>
        <v>2.13889</v>
      </c>
      <c r="Z385" s="91">
        <f t="shared" si="222"/>
        <v>1.97054</v>
      </c>
      <c r="AA385" s="91">
        <f t="shared" si="222"/>
        <v>1.81833</v>
      </c>
    </row>
    <row r="386" spans="1:27" ht="12.75" hidden="1" customHeight="1" outlineLevel="1" x14ac:dyDescent="0.3">
      <c r="A386" s="99" t="s">
        <v>2655</v>
      </c>
      <c r="B386" s="63" t="s">
        <v>238</v>
      </c>
      <c r="C386" s="43" t="s">
        <v>79</v>
      </c>
      <c r="D386" s="44">
        <v>1473.83</v>
      </c>
      <c r="E386" s="44">
        <v>1347.4</v>
      </c>
      <c r="F386" s="44">
        <v>1272.83</v>
      </c>
      <c r="G386" s="44">
        <v>1269.1600000000001</v>
      </c>
      <c r="H386" s="44">
        <v>1272.48</v>
      </c>
      <c r="I386" s="44">
        <v>1333.04</v>
      </c>
      <c r="J386" s="44">
        <v>1431.43</v>
      </c>
      <c r="K386" s="44">
        <v>1547.98</v>
      </c>
      <c r="L386" s="44">
        <v>1866.61</v>
      </c>
      <c r="M386" s="44">
        <v>1947.57</v>
      </c>
      <c r="N386" s="44">
        <v>2044.68</v>
      </c>
      <c r="O386" s="44">
        <v>2043.9</v>
      </c>
      <c r="P386" s="44">
        <v>2015.65</v>
      </c>
      <c r="Q386" s="44">
        <v>1956.48</v>
      </c>
      <c r="R386" s="44">
        <v>1929.87</v>
      </c>
      <c r="S386" s="44">
        <v>1881.71</v>
      </c>
      <c r="T386" s="44">
        <v>1880.85</v>
      </c>
      <c r="U386" s="44">
        <v>1911.29</v>
      </c>
      <c r="V386" s="44">
        <v>1887.77</v>
      </c>
      <c r="W386" s="44">
        <v>1942.95</v>
      </c>
      <c r="X386" s="44">
        <v>1950.35</v>
      </c>
      <c r="Y386" s="44">
        <v>1828.79</v>
      </c>
      <c r="Z386" s="44">
        <v>1660.44</v>
      </c>
      <c r="AA386" s="44">
        <v>1508.23</v>
      </c>
    </row>
    <row r="387" spans="1:27" ht="12.75" hidden="1" customHeight="1" outlineLevel="1" x14ac:dyDescent="0.3">
      <c r="A387" s="99" t="s">
        <v>2656</v>
      </c>
      <c r="B387" s="63" t="s">
        <v>90</v>
      </c>
      <c r="C387" s="43" t="s">
        <v>79</v>
      </c>
      <c r="D387" s="44">
        <f>$D$307</f>
        <v>217.03</v>
      </c>
      <c r="E387" s="44">
        <f t="shared" ref="E387:AA387" si="223">$D$307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3">
      <c r="A388" s="99" t="s">
        <v>2657</v>
      </c>
      <c r="B388" s="63" t="s">
        <v>83</v>
      </c>
      <c r="C388" s="43" t="s">
        <v>79</v>
      </c>
      <c r="D388" s="44">
        <v>4.8</v>
      </c>
      <c r="E388" s="44">
        <v>4.8</v>
      </c>
      <c r="F388" s="44">
        <v>4.8</v>
      </c>
      <c r="G388" s="44">
        <v>4.8</v>
      </c>
      <c r="H388" s="44">
        <v>4.8</v>
      </c>
      <c r="I388" s="44">
        <v>4.8</v>
      </c>
      <c r="J388" s="44">
        <v>4.8</v>
      </c>
      <c r="K388" s="44">
        <v>4.8</v>
      </c>
      <c r="L388" s="44">
        <v>4.8</v>
      </c>
      <c r="M388" s="44">
        <v>4.8</v>
      </c>
      <c r="N388" s="44">
        <v>4.8</v>
      </c>
      <c r="O388" s="44">
        <v>4.8</v>
      </c>
      <c r="P388" s="44">
        <v>4.8</v>
      </c>
      <c r="Q388" s="44">
        <v>4.8</v>
      </c>
      <c r="R388" s="44">
        <v>4.8</v>
      </c>
      <c r="S388" s="44">
        <v>4.8</v>
      </c>
      <c r="T388" s="44">
        <v>4.8</v>
      </c>
      <c r="U388" s="44">
        <v>4.8</v>
      </c>
      <c r="V388" s="44">
        <v>4.8</v>
      </c>
      <c r="W388" s="44">
        <v>4.8</v>
      </c>
      <c r="X388" s="44">
        <v>4.8</v>
      </c>
      <c r="Y388" s="44">
        <v>4.8</v>
      </c>
      <c r="Z388" s="44">
        <v>4.8</v>
      </c>
      <c r="AA388" s="44">
        <v>4.8</v>
      </c>
    </row>
    <row r="389" spans="1:27" ht="12.75" hidden="1" customHeight="1" outlineLevel="1" x14ac:dyDescent="0.3">
      <c r="A389" s="99" t="s">
        <v>2658</v>
      </c>
      <c r="B389" s="63" t="s">
        <v>81</v>
      </c>
      <c r="C389" s="43" t="s">
        <v>79</v>
      </c>
      <c r="D389" s="44">
        <f>$D$11</f>
        <v>88.27</v>
      </c>
      <c r="E389" s="44">
        <f t="shared" ref="E389:AA389" si="224">$D$11</f>
        <v>88.27</v>
      </c>
      <c r="F389" s="44">
        <f t="shared" si="224"/>
        <v>88.27</v>
      </c>
      <c r="G389" s="44">
        <f t="shared" si="224"/>
        <v>88.27</v>
      </c>
      <c r="H389" s="44">
        <f t="shared" si="224"/>
        <v>88.27</v>
      </c>
      <c r="I389" s="44">
        <f t="shared" si="224"/>
        <v>88.27</v>
      </c>
      <c r="J389" s="44">
        <f t="shared" si="224"/>
        <v>88.27</v>
      </c>
      <c r="K389" s="44">
        <f t="shared" si="224"/>
        <v>88.27</v>
      </c>
      <c r="L389" s="44">
        <f t="shared" si="224"/>
        <v>88.27</v>
      </c>
      <c r="M389" s="44">
        <f t="shared" si="224"/>
        <v>88.27</v>
      </c>
      <c r="N389" s="44">
        <f t="shared" si="224"/>
        <v>88.27</v>
      </c>
      <c r="O389" s="44">
        <f t="shared" si="224"/>
        <v>88.27</v>
      </c>
      <c r="P389" s="44">
        <f t="shared" si="224"/>
        <v>88.27</v>
      </c>
      <c r="Q389" s="44">
        <f t="shared" si="224"/>
        <v>88.27</v>
      </c>
      <c r="R389" s="44">
        <f t="shared" si="224"/>
        <v>88.27</v>
      </c>
      <c r="S389" s="44">
        <f t="shared" si="224"/>
        <v>88.27</v>
      </c>
      <c r="T389" s="44">
        <f t="shared" si="224"/>
        <v>88.27</v>
      </c>
      <c r="U389" s="44">
        <f t="shared" si="224"/>
        <v>88.27</v>
      </c>
      <c r="V389" s="44">
        <f t="shared" si="224"/>
        <v>88.27</v>
      </c>
      <c r="W389" s="44">
        <f t="shared" si="224"/>
        <v>88.27</v>
      </c>
      <c r="X389" s="44">
        <f t="shared" si="224"/>
        <v>88.27</v>
      </c>
      <c r="Y389" s="44">
        <f t="shared" si="224"/>
        <v>88.27</v>
      </c>
      <c r="Z389" s="44">
        <f t="shared" si="224"/>
        <v>88.27</v>
      </c>
      <c r="AA389" s="44">
        <f t="shared" si="224"/>
        <v>88.27</v>
      </c>
    </row>
    <row r="390" spans="1:27" ht="12.75" customHeight="1" collapsed="1" x14ac:dyDescent="0.3">
      <c r="A390" s="98" t="s">
        <v>2659</v>
      </c>
      <c r="B390" s="28" t="str">
        <f>"18"&amp;"."&amp;$B$753&amp;"."&amp;$B$754</f>
        <v>18.02.2024</v>
      </c>
      <c r="C390" s="90" t="s">
        <v>76</v>
      </c>
      <c r="D390" s="91">
        <f>ROUND(((D391+D392+D394+D393)/1000),5)</f>
        <v>1.7259199999999999</v>
      </c>
      <c r="E390" s="91">
        <f>ROUND(((E391+E392+E394+E393)/1000),5)</f>
        <v>1.6212</v>
      </c>
      <c r="F390" s="91">
        <f>ROUND(((F391+F392+F394+F393)/1000),5)</f>
        <v>1.5737300000000001</v>
      </c>
      <c r="G390" s="91">
        <f t="shared" ref="G390:AA390" si="225">ROUND(((G391+G392+G394+G393)/1000),5)</f>
        <v>1.55447</v>
      </c>
      <c r="H390" s="91">
        <f t="shared" si="225"/>
        <v>1.58087</v>
      </c>
      <c r="I390" s="91">
        <f t="shared" si="225"/>
        <v>1.61883</v>
      </c>
      <c r="J390" s="91">
        <f t="shared" si="225"/>
        <v>1.6860599999999999</v>
      </c>
      <c r="K390" s="91">
        <f t="shared" si="225"/>
        <v>1.7835300000000001</v>
      </c>
      <c r="L390" s="91">
        <f t="shared" si="225"/>
        <v>2.01857</v>
      </c>
      <c r="M390" s="91">
        <f t="shared" si="225"/>
        <v>2.2056399999999998</v>
      </c>
      <c r="N390" s="91">
        <f t="shared" si="225"/>
        <v>2.2841499999999999</v>
      </c>
      <c r="O390" s="91">
        <f t="shared" si="225"/>
        <v>2.29434</v>
      </c>
      <c r="P390" s="91">
        <f t="shared" si="225"/>
        <v>2.2781099999999999</v>
      </c>
      <c r="Q390" s="91">
        <f t="shared" si="225"/>
        <v>2.2589999999999999</v>
      </c>
      <c r="R390" s="91">
        <f t="shared" si="225"/>
        <v>2.2475800000000001</v>
      </c>
      <c r="S390" s="91">
        <f t="shared" si="225"/>
        <v>2.2187000000000001</v>
      </c>
      <c r="T390" s="91">
        <f t="shared" si="225"/>
        <v>2.2787899999999999</v>
      </c>
      <c r="U390" s="91">
        <f t="shared" si="225"/>
        <v>2.3262399999999999</v>
      </c>
      <c r="V390" s="91">
        <f t="shared" si="225"/>
        <v>2.3041700000000001</v>
      </c>
      <c r="W390" s="91">
        <f t="shared" si="225"/>
        <v>2.2944599999999999</v>
      </c>
      <c r="X390" s="91">
        <f t="shared" si="225"/>
        <v>2.3120400000000001</v>
      </c>
      <c r="Y390" s="91">
        <f t="shared" si="225"/>
        <v>2.1753399999999998</v>
      </c>
      <c r="Z390" s="91">
        <f t="shared" si="225"/>
        <v>1.88307</v>
      </c>
      <c r="AA390" s="91">
        <f t="shared" si="225"/>
        <v>1.75543</v>
      </c>
    </row>
    <row r="391" spans="1:27" ht="12.75" hidden="1" customHeight="1" outlineLevel="1" x14ac:dyDescent="0.3">
      <c r="A391" s="99" t="s">
        <v>2660</v>
      </c>
      <c r="B391" s="63" t="s">
        <v>238</v>
      </c>
      <c r="C391" s="43" t="s">
        <v>79</v>
      </c>
      <c r="D391" s="44">
        <v>1415.82</v>
      </c>
      <c r="E391" s="44">
        <v>1311.1</v>
      </c>
      <c r="F391" s="44">
        <v>1263.6300000000001</v>
      </c>
      <c r="G391" s="44">
        <v>1244.3699999999999</v>
      </c>
      <c r="H391" s="44">
        <v>1270.77</v>
      </c>
      <c r="I391" s="44">
        <v>1308.73</v>
      </c>
      <c r="J391" s="44">
        <v>1375.96</v>
      </c>
      <c r="K391" s="44">
        <v>1473.43</v>
      </c>
      <c r="L391" s="44">
        <v>1708.47</v>
      </c>
      <c r="M391" s="44">
        <v>1895.54</v>
      </c>
      <c r="N391" s="44">
        <v>1974.05</v>
      </c>
      <c r="O391" s="44">
        <v>1984.24</v>
      </c>
      <c r="P391" s="44">
        <v>1968.01</v>
      </c>
      <c r="Q391" s="44">
        <v>1948.9</v>
      </c>
      <c r="R391" s="44">
        <v>1937.48</v>
      </c>
      <c r="S391" s="44">
        <v>1908.6</v>
      </c>
      <c r="T391" s="44">
        <v>1968.69</v>
      </c>
      <c r="U391" s="44">
        <v>2016.14</v>
      </c>
      <c r="V391" s="44">
        <v>1994.07</v>
      </c>
      <c r="W391" s="44">
        <v>1984.36</v>
      </c>
      <c r="X391" s="44">
        <v>2001.94</v>
      </c>
      <c r="Y391" s="44">
        <v>1865.24</v>
      </c>
      <c r="Z391" s="44">
        <v>1572.97</v>
      </c>
      <c r="AA391" s="44">
        <v>1445.33</v>
      </c>
    </row>
    <row r="392" spans="1:27" ht="12.75" hidden="1" customHeight="1" outlineLevel="1" x14ac:dyDescent="0.3">
      <c r="A392" s="99" t="s">
        <v>2661</v>
      </c>
      <c r="B392" s="63" t="s">
        <v>90</v>
      </c>
      <c r="C392" s="43" t="s">
        <v>79</v>
      </c>
      <c r="D392" s="44">
        <f>$D$307</f>
        <v>217.03</v>
      </c>
      <c r="E392" s="44">
        <f t="shared" ref="E392:AA392" si="226">$D$307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3">
      <c r="A393" s="99" t="s">
        <v>2662</v>
      </c>
      <c r="B393" s="63" t="s">
        <v>83</v>
      </c>
      <c r="C393" s="43" t="s">
        <v>79</v>
      </c>
      <c r="D393" s="44">
        <v>4.8</v>
      </c>
      <c r="E393" s="44">
        <v>4.8</v>
      </c>
      <c r="F393" s="44">
        <v>4.8</v>
      </c>
      <c r="G393" s="44">
        <v>4.8</v>
      </c>
      <c r="H393" s="44">
        <v>4.8</v>
      </c>
      <c r="I393" s="44">
        <v>4.8</v>
      </c>
      <c r="J393" s="44">
        <v>4.8</v>
      </c>
      <c r="K393" s="44">
        <v>4.8</v>
      </c>
      <c r="L393" s="44">
        <v>4.8</v>
      </c>
      <c r="M393" s="44">
        <v>4.8</v>
      </c>
      <c r="N393" s="44">
        <v>4.8</v>
      </c>
      <c r="O393" s="44">
        <v>4.8</v>
      </c>
      <c r="P393" s="44">
        <v>4.8</v>
      </c>
      <c r="Q393" s="44">
        <v>4.8</v>
      </c>
      <c r="R393" s="44">
        <v>4.8</v>
      </c>
      <c r="S393" s="44">
        <v>4.8</v>
      </c>
      <c r="T393" s="44">
        <v>4.8</v>
      </c>
      <c r="U393" s="44">
        <v>4.8</v>
      </c>
      <c r="V393" s="44">
        <v>4.8</v>
      </c>
      <c r="W393" s="44">
        <v>4.8</v>
      </c>
      <c r="X393" s="44">
        <v>4.8</v>
      </c>
      <c r="Y393" s="44">
        <v>4.8</v>
      </c>
      <c r="Z393" s="44">
        <v>4.8</v>
      </c>
      <c r="AA393" s="44">
        <v>4.8</v>
      </c>
    </row>
    <row r="394" spans="1:27" ht="12.75" hidden="1" customHeight="1" outlineLevel="1" x14ac:dyDescent="0.3">
      <c r="A394" s="99" t="s">
        <v>2663</v>
      </c>
      <c r="B394" s="63" t="s">
        <v>81</v>
      </c>
      <c r="C394" s="43" t="s">
        <v>79</v>
      </c>
      <c r="D394" s="44">
        <f>$D$11</f>
        <v>88.27</v>
      </c>
      <c r="E394" s="44">
        <f t="shared" ref="E394:AA394" si="227">$D$11</f>
        <v>88.27</v>
      </c>
      <c r="F394" s="44">
        <f t="shared" si="227"/>
        <v>88.27</v>
      </c>
      <c r="G394" s="44">
        <f t="shared" si="227"/>
        <v>88.27</v>
      </c>
      <c r="H394" s="44">
        <f t="shared" si="227"/>
        <v>88.27</v>
      </c>
      <c r="I394" s="44">
        <f t="shared" si="227"/>
        <v>88.27</v>
      </c>
      <c r="J394" s="44">
        <f t="shared" si="227"/>
        <v>88.27</v>
      </c>
      <c r="K394" s="44">
        <f t="shared" si="227"/>
        <v>88.27</v>
      </c>
      <c r="L394" s="44">
        <f t="shared" si="227"/>
        <v>88.27</v>
      </c>
      <c r="M394" s="44">
        <f t="shared" si="227"/>
        <v>88.27</v>
      </c>
      <c r="N394" s="44">
        <f t="shared" si="227"/>
        <v>88.27</v>
      </c>
      <c r="O394" s="44">
        <f t="shared" si="227"/>
        <v>88.27</v>
      </c>
      <c r="P394" s="44">
        <f t="shared" si="227"/>
        <v>88.27</v>
      </c>
      <c r="Q394" s="44">
        <f t="shared" si="227"/>
        <v>88.27</v>
      </c>
      <c r="R394" s="44">
        <f t="shared" si="227"/>
        <v>88.27</v>
      </c>
      <c r="S394" s="44">
        <f t="shared" si="227"/>
        <v>88.27</v>
      </c>
      <c r="T394" s="44">
        <f t="shared" si="227"/>
        <v>88.27</v>
      </c>
      <c r="U394" s="44">
        <f t="shared" si="227"/>
        <v>88.27</v>
      </c>
      <c r="V394" s="44">
        <f t="shared" si="227"/>
        <v>88.27</v>
      </c>
      <c r="W394" s="44">
        <f t="shared" si="227"/>
        <v>88.27</v>
      </c>
      <c r="X394" s="44">
        <f t="shared" si="227"/>
        <v>88.27</v>
      </c>
      <c r="Y394" s="44">
        <f t="shared" si="227"/>
        <v>88.27</v>
      </c>
      <c r="Z394" s="44">
        <f t="shared" si="227"/>
        <v>88.27</v>
      </c>
      <c r="AA394" s="44">
        <f t="shared" si="227"/>
        <v>88.27</v>
      </c>
    </row>
    <row r="395" spans="1:27" ht="12.75" customHeight="1" collapsed="1" x14ac:dyDescent="0.3">
      <c r="A395" s="98" t="s">
        <v>2664</v>
      </c>
      <c r="B395" s="28" t="str">
        <f>"19"&amp;"."&amp;$B$753&amp;"."&amp;$B$754</f>
        <v>19.02.2024</v>
      </c>
      <c r="C395" s="90" t="s">
        <v>76</v>
      </c>
      <c r="D395" s="91">
        <f>ROUND(((D396+D397+D399+D398)/1000),5)</f>
        <v>1.7097899999999999</v>
      </c>
      <c r="E395" s="91">
        <f>ROUND(((E396+E397+E399+E398)/1000),5)</f>
        <v>1.59398</v>
      </c>
      <c r="F395" s="91">
        <f>ROUND(((F396+F397+F399+F398)/1000),5)</f>
        <v>1.5384899999999999</v>
      </c>
      <c r="G395" s="91">
        <f t="shared" ref="G395:AA395" si="228">ROUND(((G396+G397+G399+G398)/1000),5)</f>
        <v>1.5300199999999999</v>
      </c>
      <c r="H395" s="91">
        <f t="shared" si="228"/>
        <v>1.57782</v>
      </c>
      <c r="I395" s="91">
        <f t="shared" si="228"/>
        <v>1.64384</v>
      </c>
      <c r="J395" s="91">
        <f t="shared" si="228"/>
        <v>1.86388</v>
      </c>
      <c r="K395" s="91">
        <f t="shared" si="228"/>
        <v>2.1408200000000002</v>
      </c>
      <c r="L395" s="91">
        <f t="shared" si="228"/>
        <v>2.3053900000000001</v>
      </c>
      <c r="M395" s="91">
        <f t="shared" si="228"/>
        <v>2.2780499999999999</v>
      </c>
      <c r="N395" s="91">
        <f t="shared" si="228"/>
        <v>2.2894299999999999</v>
      </c>
      <c r="O395" s="91">
        <f t="shared" si="228"/>
        <v>2.3875799999999998</v>
      </c>
      <c r="P395" s="91">
        <f t="shared" si="228"/>
        <v>2.38367</v>
      </c>
      <c r="Q395" s="91">
        <f t="shared" si="228"/>
        <v>2.3787400000000001</v>
      </c>
      <c r="R395" s="91">
        <f t="shared" si="228"/>
        <v>2.3820000000000001</v>
      </c>
      <c r="S395" s="91">
        <f t="shared" si="228"/>
        <v>2.2713100000000002</v>
      </c>
      <c r="T395" s="91">
        <f t="shared" si="228"/>
        <v>2.2649400000000002</v>
      </c>
      <c r="U395" s="91">
        <f t="shared" si="228"/>
        <v>2.2730299999999999</v>
      </c>
      <c r="V395" s="91">
        <f t="shared" si="228"/>
        <v>2.3068200000000001</v>
      </c>
      <c r="W395" s="91">
        <f t="shared" si="228"/>
        <v>2.3003100000000001</v>
      </c>
      <c r="X395" s="91">
        <f t="shared" si="228"/>
        <v>2.2006800000000002</v>
      </c>
      <c r="Y395" s="91">
        <f t="shared" si="228"/>
        <v>2.1219000000000001</v>
      </c>
      <c r="Z395" s="91">
        <f t="shared" si="228"/>
        <v>1.8823399999999999</v>
      </c>
      <c r="AA395" s="91">
        <f t="shared" si="228"/>
        <v>1.6737599999999999</v>
      </c>
    </row>
    <row r="396" spans="1:27" ht="12.75" hidden="1" customHeight="1" outlineLevel="1" x14ac:dyDescent="0.3">
      <c r="A396" s="99" t="s">
        <v>2665</v>
      </c>
      <c r="B396" s="63" t="s">
        <v>238</v>
      </c>
      <c r="C396" s="43" t="s">
        <v>79</v>
      </c>
      <c r="D396" s="44">
        <v>1399.69</v>
      </c>
      <c r="E396" s="44">
        <v>1283.8800000000001</v>
      </c>
      <c r="F396" s="44">
        <v>1228.3900000000001</v>
      </c>
      <c r="G396" s="44">
        <v>1219.92</v>
      </c>
      <c r="H396" s="44">
        <v>1267.72</v>
      </c>
      <c r="I396" s="44">
        <v>1333.74</v>
      </c>
      <c r="J396" s="44">
        <v>1553.78</v>
      </c>
      <c r="K396" s="44">
        <v>1830.72</v>
      </c>
      <c r="L396" s="44">
        <v>1995.29</v>
      </c>
      <c r="M396" s="44">
        <v>1967.95</v>
      </c>
      <c r="N396" s="44">
        <v>1979.33</v>
      </c>
      <c r="O396" s="44">
        <v>2077.48</v>
      </c>
      <c r="P396" s="44">
        <v>2073.5700000000002</v>
      </c>
      <c r="Q396" s="44">
        <v>2068.64</v>
      </c>
      <c r="R396" s="44">
        <v>2071.9</v>
      </c>
      <c r="S396" s="44">
        <v>1961.21</v>
      </c>
      <c r="T396" s="44">
        <v>1954.84</v>
      </c>
      <c r="U396" s="44">
        <v>1962.93</v>
      </c>
      <c r="V396" s="44">
        <v>1996.72</v>
      </c>
      <c r="W396" s="44">
        <v>1990.21</v>
      </c>
      <c r="X396" s="44">
        <v>1890.58</v>
      </c>
      <c r="Y396" s="44">
        <v>1811.8</v>
      </c>
      <c r="Z396" s="44">
        <v>1572.24</v>
      </c>
      <c r="AA396" s="44">
        <v>1363.66</v>
      </c>
    </row>
    <row r="397" spans="1:27" ht="12.75" hidden="1" customHeight="1" outlineLevel="1" x14ac:dyDescent="0.3">
      <c r="A397" s="99" t="s">
        <v>2666</v>
      </c>
      <c r="B397" s="63" t="s">
        <v>90</v>
      </c>
      <c r="C397" s="43" t="s">
        <v>79</v>
      </c>
      <c r="D397" s="44">
        <f>$D$307</f>
        <v>217.03</v>
      </c>
      <c r="E397" s="44">
        <f t="shared" ref="E397:AA397" si="229">$D$307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3">
      <c r="A398" s="99" t="s">
        <v>2667</v>
      </c>
      <c r="B398" s="63" t="s">
        <v>83</v>
      </c>
      <c r="C398" s="43" t="s">
        <v>79</v>
      </c>
      <c r="D398" s="111">
        <v>4.8</v>
      </c>
      <c r="E398" s="111">
        <v>4.8</v>
      </c>
      <c r="F398" s="111">
        <v>4.8</v>
      </c>
      <c r="G398" s="111">
        <v>4.8</v>
      </c>
      <c r="H398" s="111">
        <v>4.8</v>
      </c>
      <c r="I398" s="111">
        <v>4.8</v>
      </c>
      <c r="J398" s="111">
        <v>4.8</v>
      </c>
      <c r="K398" s="111">
        <v>4.8</v>
      </c>
      <c r="L398" s="111">
        <v>4.8</v>
      </c>
      <c r="M398" s="111">
        <v>4.8</v>
      </c>
      <c r="N398" s="111">
        <v>4.8</v>
      </c>
      <c r="O398" s="111">
        <v>4.8</v>
      </c>
      <c r="P398" s="111">
        <v>4.8</v>
      </c>
      <c r="Q398" s="111">
        <v>4.8</v>
      </c>
      <c r="R398" s="111">
        <v>4.8</v>
      </c>
      <c r="S398" s="111">
        <v>4.8</v>
      </c>
      <c r="T398" s="111">
        <v>4.8</v>
      </c>
      <c r="U398" s="111">
        <v>4.8</v>
      </c>
      <c r="V398" s="111">
        <v>4.8</v>
      </c>
      <c r="W398" s="111">
        <v>4.8</v>
      </c>
      <c r="X398" s="111">
        <v>4.8</v>
      </c>
      <c r="Y398" s="111">
        <v>4.8</v>
      </c>
      <c r="Z398" s="111">
        <v>4.8</v>
      </c>
      <c r="AA398" s="111">
        <v>4.8</v>
      </c>
    </row>
    <row r="399" spans="1:27" ht="12.75" hidden="1" customHeight="1" outlineLevel="1" x14ac:dyDescent="0.3">
      <c r="A399" s="99" t="s">
        <v>2668</v>
      </c>
      <c r="B399" s="63" t="s">
        <v>81</v>
      </c>
      <c r="C399" s="43" t="s">
        <v>79</v>
      </c>
      <c r="D399" s="44">
        <f>$D$11</f>
        <v>88.27</v>
      </c>
      <c r="E399" s="44">
        <f t="shared" ref="E399:AA399" si="230">$D$11</f>
        <v>88.27</v>
      </c>
      <c r="F399" s="44">
        <f t="shared" si="230"/>
        <v>88.27</v>
      </c>
      <c r="G399" s="44">
        <f t="shared" si="230"/>
        <v>88.27</v>
      </c>
      <c r="H399" s="44">
        <f t="shared" si="230"/>
        <v>88.27</v>
      </c>
      <c r="I399" s="44">
        <f t="shared" si="230"/>
        <v>88.27</v>
      </c>
      <c r="J399" s="44">
        <f t="shared" si="230"/>
        <v>88.27</v>
      </c>
      <c r="K399" s="44">
        <f t="shared" si="230"/>
        <v>88.27</v>
      </c>
      <c r="L399" s="44">
        <f t="shared" si="230"/>
        <v>88.27</v>
      </c>
      <c r="M399" s="44">
        <f t="shared" si="230"/>
        <v>88.27</v>
      </c>
      <c r="N399" s="44">
        <f t="shared" si="230"/>
        <v>88.27</v>
      </c>
      <c r="O399" s="44">
        <f t="shared" si="230"/>
        <v>88.27</v>
      </c>
      <c r="P399" s="44">
        <f t="shared" si="230"/>
        <v>88.27</v>
      </c>
      <c r="Q399" s="44">
        <f t="shared" si="230"/>
        <v>88.27</v>
      </c>
      <c r="R399" s="44">
        <f t="shared" si="230"/>
        <v>88.27</v>
      </c>
      <c r="S399" s="44">
        <f t="shared" si="230"/>
        <v>88.27</v>
      </c>
      <c r="T399" s="44">
        <f t="shared" si="230"/>
        <v>88.27</v>
      </c>
      <c r="U399" s="44">
        <f t="shared" si="230"/>
        <v>88.27</v>
      </c>
      <c r="V399" s="44">
        <f t="shared" si="230"/>
        <v>88.27</v>
      </c>
      <c r="W399" s="44">
        <f t="shared" si="230"/>
        <v>88.27</v>
      </c>
      <c r="X399" s="44">
        <f t="shared" si="230"/>
        <v>88.27</v>
      </c>
      <c r="Y399" s="44">
        <f t="shared" si="230"/>
        <v>88.27</v>
      </c>
      <c r="Z399" s="44">
        <f t="shared" si="230"/>
        <v>88.27</v>
      </c>
      <c r="AA399" s="44">
        <f t="shared" si="230"/>
        <v>88.27</v>
      </c>
    </row>
    <row r="400" spans="1:27" ht="12.75" customHeight="1" collapsed="1" x14ac:dyDescent="0.3">
      <c r="A400" s="98" t="s">
        <v>2669</v>
      </c>
      <c r="B400" s="28" t="str">
        <f>"20"&amp;"."&amp;$B$753&amp;"."&amp;$B$754</f>
        <v>20.02.2024</v>
      </c>
      <c r="C400" s="90" t="s">
        <v>76</v>
      </c>
      <c r="D400" s="91">
        <f>ROUND(((D401+D402+D404+D403)/1000),5)</f>
        <v>1.64734</v>
      </c>
      <c r="E400" s="91">
        <f>ROUND(((E401+E402+E404+E403)/1000),5)</f>
        <v>1.59019</v>
      </c>
      <c r="F400" s="91">
        <f>ROUND(((F401+F402+F404+F403)/1000),5)</f>
        <v>1.5396300000000001</v>
      </c>
      <c r="G400" s="91">
        <f t="shared" ref="G400:AA400" si="231">ROUND(((G401+G402+G404+G403)/1000),5)</f>
        <v>1.53149</v>
      </c>
      <c r="H400" s="91">
        <f t="shared" si="231"/>
        <v>1.5890599999999999</v>
      </c>
      <c r="I400" s="91">
        <f t="shared" si="231"/>
        <v>1.6829400000000001</v>
      </c>
      <c r="J400" s="91">
        <f t="shared" si="231"/>
        <v>1.81416</v>
      </c>
      <c r="K400" s="91">
        <f t="shared" si="231"/>
        <v>2.0513599999999999</v>
      </c>
      <c r="L400" s="91">
        <f t="shared" si="231"/>
        <v>2.3051699999999999</v>
      </c>
      <c r="M400" s="91">
        <f t="shared" si="231"/>
        <v>2.3323800000000001</v>
      </c>
      <c r="N400" s="91">
        <f t="shared" si="231"/>
        <v>2.27217</v>
      </c>
      <c r="O400" s="91">
        <f t="shared" si="231"/>
        <v>2.3664999999999998</v>
      </c>
      <c r="P400" s="91">
        <f t="shared" si="231"/>
        <v>2.3665600000000002</v>
      </c>
      <c r="Q400" s="91">
        <f t="shared" si="231"/>
        <v>2.37019</v>
      </c>
      <c r="R400" s="91">
        <f t="shared" si="231"/>
        <v>2.3560500000000002</v>
      </c>
      <c r="S400" s="91">
        <f t="shared" si="231"/>
        <v>2.2936700000000001</v>
      </c>
      <c r="T400" s="91">
        <f t="shared" si="231"/>
        <v>2.2738700000000001</v>
      </c>
      <c r="U400" s="91">
        <f t="shared" si="231"/>
        <v>2.2893599999999998</v>
      </c>
      <c r="V400" s="91">
        <f t="shared" si="231"/>
        <v>2.33405</v>
      </c>
      <c r="W400" s="91">
        <f t="shared" si="231"/>
        <v>2.3885000000000001</v>
      </c>
      <c r="X400" s="91">
        <f t="shared" si="231"/>
        <v>2.3041900000000002</v>
      </c>
      <c r="Y400" s="91">
        <f t="shared" si="231"/>
        <v>2.06873</v>
      </c>
      <c r="Z400" s="91">
        <f t="shared" si="231"/>
        <v>1.85846</v>
      </c>
      <c r="AA400" s="91">
        <f t="shared" si="231"/>
        <v>1.76658</v>
      </c>
    </row>
    <row r="401" spans="1:27" ht="12.75" hidden="1" customHeight="1" outlineLevel="1" x14ac:dyDescent="0.3">
      <c r="A401" s="99" t="s">
        <v>2670</v>
      </c>
      <c r="B401" s="63" t="s">
        <v>238</v>
      </c>
      <c r="C401" s="43" t="s">
        <v>79</v>
      </c>
      <c r="D401" s="44">
        <v>1337.24</v>
      </c>
      <c r="E401" s="44">
        <v>1280.0899999999999</v>
      </c>
      <c r="F401" s="44">
        <v>1229.53</v>
      </c>
      <c r="G401" s="44">
        <v>1221.3900000000001</v>
      </c>
      <c r="H401" s="44">
        <v>1278.96</v>
      </c>
      <c r="I401" s="44">
        <v>1372.84</v>
      </c>
      <c r="J401" s="44">
        <v>1504.06</v>
      </c>
      <c r="K401" s="44">
        <v>1741.26</v>
      </c>
      <c r="L401" s="44">
        <v>1995.07</v>
      </c>
      <c r="M401" s="44">
        <v>2022.28</v>
      </c>
      <c r="N401" s="44">
        <v>1962.07</v>
      </c>
      <c r="O401" s="44">
        <v>2056.4</v>
      </c>
      <c r="P401" s="44">
        <v>2056.46</v>
      </c>
      <c r="Q401" s="44">
        <v>2060.09</v>
      </c>
      <c r="R401" s="44">
        <v>2045.95</v>
      </c>
      <c r="S401" s="44">
        <v>1983.57</v>
      </c>
      <c r="T401" s="44">
        <v>1963.77</v>
      </c>
      <c r="U401" s="44">
        <v>1979.26</v>
      </c>
      <c r="V401" s="44">
        <v>2023.95</v>
      </c>
      <c r="W401" s="44">
        <v>2078.4</v>
      </c>
      <c r="X401" s="44">
        <v>1994.09</v>
      </c>
      <c r="Y401" s="44">
        <v>1758.63</v>
      </c>
      <c r="Z401" s="44">
        <v>1548.36</v>
      </c>
      <c r="AA401" s="44">
        <v>1456.48</v>
      </c>
    </row>
    <row r="402" spans="1:27" ht="12.75" hidden="1" customHeight="1" outlineLevel="1" x14ac:dyDescent="0.3">
      <c r="A402" s="99" t="s">
        <v>2671</v>
      </c>
      <c r="B402" s="63" t="s">
        <v>90</v>
      </c>
      <c r="C402" s="43" t="s">
        <v>79</v>
      </c>
      <c r="D402" s="44">
        <f>$D$307</f>
        <v>217.03</v>
      </c>
      <c r="E402" s="44">
        <f t="shared" ref="E402:AA402" si="232">$D$307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3">
      <c r="A403" s="99" t="s">
        <v>2672</v>
      </c>
      <c r="B403" s="63" t="s">
        <v>83</v>
      </c>
      <c r="C403" s="43" t="s">
        <v>79</v>
      </c>
      <c r="D403" s="44">
        <v>4.8</v>
      </c>
      <c r="E403" s="44">
        <v>4.8</v>
      </c>
      <c r="F403" s="44">
        <v>4.8</v>
      </c>
      <c r="G403" s="44">
        <v>4.8</v>
      </c>
      <c r="H403" s="44">
        <v>4.8</v>
      </c>
      <c r="I403" s="44">
        <v>4.8</v>
      </c>
      <c r="J403" s="44">
        <v>4.8</v>
      </c>
      <c r="K403" s="44">
        <v>4.8</v>
      </c>
      <c r="L403" s="44">
        <v>4.8</v>
      </c>
      <c r="M403" s="44">
        <v>4.8</v>
      </c>
      <c r="N403" s="44">
        <v>4.8</v>
      </c>
      <c r="O403" s="44">
        <v>4.8</v>
      </c>
      <c r="P403" s="44">
        <v>4.8</v>
      </c>
      <c r="Q403" s="44">
        <v>4.8</v>
      </c>
      <c r="R403" s="44">
        <v>4.8</v>
      </c>
      <c r="S403" s="44">
        <v>4.8</v>
      </c>
      <c r="T403" s="44">
        <v>4.8</v>
      </c>
      <c r="U403" s="44">
        <v>4.8</v>
      </c>
      <c r="V403" s="44">
        <v>4.8</v>
      </c>
      <c r="W403" s="44">
        <v>4.8</v>
      </c>
      <c r="X403" s="44">
        <v>4.8</v>
      </c>
      <c r="Y403" s="44">
        <v>4.8</v>
      </c>
      <c r="Z403" s="44">
        <v>4.8</v>
      </c>
      <c r="AA403" s="44">
        <v>4.8</v>
      </c>
    </row>
    <row r="404" spans="1:27" ht="12.75" hidden="1" customHeight="1" outlineLevel="1" x14ac:dyDescent="0.3">
      <c r="A404" s="99" t="s">
        <v>2673</v>
      </c>
      <c r="B404" s="63" t="s">
        <v>81</v>
      </c>
      <c r="C404" s="43" t="s">
        <v>79</v>
      </c>
      <c r="D404" s="44">
        <f>$D$11</f>
        <v>88.27</v>
      </c>
      <c r="E404" s="44">
        <f t="shared" ref="E404:AA404" si="233">$D$11</f>
        <v>88.27</v>
      </c>
      <c r="F404" s="44">
        <f t="shared" si="233"/>
        <v>88.27</v>
      </c>
      <c r="G404" s="44">
        <f t="shared" si="233"/>
        <v>88.27</v>
      </c>
      <c r="H404" s="44">
        <f t="shared" si="233"/>
        <v>88.27</v>
      </c>
      <c r="I404" s="44">
        <f t="shared" si="233"/>
        <v>88.27</v>
      </c>
      <c r="J404" s="44">
        <f t="shared" si="233"/>
        <v>88.27</v>
      </c>
      <c r="K404" s="44">
        <f t="shared" si="233"/>
        <v>88.27</v>
      </c>
      <c r="L404" s="44">
        <f t="shared" si="233"/>
        <v>88.27</v>
      </c>
      <c r="M404" s="44">
        <f t="shared" si="233"/>
        <v>88.27</v>
      </c>
      <c r="N404" s="44">
        <f t="shared" si="233"/>
        <v>88.27</v>
      </c>
      <c r="O404" s="44">
        <f t="shared" si="233"/>
        <v>88.27</v>
      </c>
      <c r="P404" s="44">
        <f t="shared" si="233"/>
        <v>88.27</v>
      </c>
      <c r="Q404" s="44">
        <f t="shared" si="233"/>
        <v>88.27</v>
      </c>
      <c r="R404" s="44">
        <f t="shared" si="233"/>
        <v>88.27</v>
      </c>
      <c r="S404" s="44">
        <f t="shared" si="233"/>
        <v>88.27</v>
      </c>
      <c r="T404" s="44">
        <f t="shared" si="233"/>
        <v>88.27</v>
      </c>
      <c r="U404" s="44">
        <f t="shared" si="233"/>
        <v>88.27</v>
      </c>
      <c r="V404" s="44">
        <f t="shared" si="233"/>
        <v>88.27</v>
      </c>
      <c r="W404" s="44">
        <f t="shared" si="233"/>
        <v>88.27</v>
      </c>
      <c r="X404" s="44">
        <f t="shared" si="233"/>
        <v>88.27</v>
      </c>
      <c r="Y404" s="44">
        <f t="shared" si="233"/>
        <v>88.27</v>
      </c>
      <c r="Z404" s="44">
        <f t="shared" si="233"/>
        <v>88.27</v>
      </c>
      <c r="AA404" s="44">
        <f t="shared" si="233"/>
        <v>88.27</v>
      </c>
    </row>
    <row r="405" spans="1:27" ht="12.75" customHeight="1" collapsed="1" x14ac:dyDescent="0.3">
      <c r="A405" s="98" t="s">
        <v>2674</v>
      </c>
      <c r="B405" s="28" t="str">
        <f>"21"&amp;"."&amp;$B$753&amp;"."&amp;$B$754</f>
        <v>21.02.2024</v>
      </c>
      <c r="C405" s="90" t="s">
        <v>76</v>
      </c>
      <c r="D405" s="91">
        <f>ROUND(((D406+D407+D409+D408)/1000),5)</f>
        <v>1.60138</v>
      </c>
      <c r="E405" s="91">
        <f>ROUND(((E406+E407+E409+E408)/1000),5)</f>
        <v>1.56582</v>
      </c>
      <c r="F405" s="91">
        <f>ROUND(((F406+F407+F409+F408)/1000),5)</f>
        <v>1.53714</v>
      </c>
      <c r="G405" s="91">
        <f t="shared" ref="G405:AA405" si="234">ROUND(((G406+G407+G409+G408)/1000),5)</f>
        <v>1.5284500000000001</v>
      </c>
      <c r="H405" s="91">
        <f t="shared" si="234"/>
        <v>1.5669299999999999</v>
      </c>
      <c r="I405" s="91">
        <f t="shared" si="234"/>
        <v>1.6352100000000001</v>
      </c>
      <c r="J405" s="91">
        <f t="shared" si="234"/>
        <v>1.8129900000000001</v>
      </c>
      <c r="K405" s="91">
        <f t="shared" si="234"/>
        <v>2.0505900000000001</v>
      </c>
      <c r="L405" s="91">
        <f t="shared" si="234"/>
        <v>2.3005399999999998</v>
      </c>
      <c r="M405" s="91">
        <f t="shared" si="234"/>
        <v>2.3618700000000001</v>
      </c>
      <c r="N405" s="91">
        <f t="shared" si="234"/>
        <v>2.3923399999999999</v>
      </c>
      <c r="O405" s="91">
        <f t="shared" si="234"/>
        <v>2.3782800000000002</v>
      </c>
      <c r="P405" s="91">
        <f t="shared" si="234"/>
        <v>2.3872300000000002</v>
      </c>
      <c r="Q405" s="91">
        <f t="shared" si="234"/>
        <v>2.3849900000000002</v>
      </c>
      <c r="R405" s="91">
        <f t="shared" si="234"/>
        <v>2.3780399999999999</v>
      </c>
      <c r="S405" s="91">
        <f t="shared" si="234"/>
        <v>2.31854</v>
      </c>
      <c r="T405" s="91">
        <f t="shared" si="234"/>
        <v>2.2843800000000001</v>
      </c>
      <c r="U405" s="91">
        <f t="shared" si="234"/>
        <v>2.2978000000000001</v>
      </c>
      <c r="V405" s="91">
        <f t="shared" si="234"/>
        <v>2.3301500000000002</v>
      </c>
      <c r="W405" s="91">
        <f t="shared" si="234"/>
        <v>2.36639</v>
      </c>
      <c r="X405" s="91">
        <f t="shared" si="234"/>
        <v>2.1839599999999999</v>
      </c>
      <c r="Y405" s="91">
        <f t="shared" si="234"/>
        <v>2.0453999999999999</v>
      </c>
      <c r="Z405" s="91">
        <f t="shared" si="234"/>
        <v>1.82172</v>
      </c>
      <c r="AA405" s="91">
        <f t="shared" si="234"/>
        <v>1.6573899999999999</v>
      </c>
    </row>
    <row r="406" spans="1:27" ht="12.75" hidden="1" customHeight="1" outlineLevel="1" x14ac:dyDescent="0.3">
      <c r="A406" s="99" t="s">
        <v>2675</v>
      </c>
      <c r="B406" s="63" t="s">
        <v>238</v>
      </c>
      <c r="C406" s="43" t="s">
        <v>79</v>
      </c>
      <c r="D406" s="44">
        <v>1291.28</v>
      </c>
      <c r="E406" s="44">
        <v>1255.72</v>
      </c>
      <c r="F406" s="44">
        <v>1227.04</v>
      </c>
      <c r="G406" s="44">
        <v>1218.3499999999999</v>
      </c>
      <c r="H406" s="44">
        <v>1256.83</v>
      </c>
      <c r="I406" s="44">
        <v>1325.11</v>
      </c>
      <c r="J406" s="44">
        <v>1502.89</v>
      </c>
      <c r="K406" s="44">
        <v>1740.49</v>
      </c>
      <c r="L406" s="44">
        <v>1990.44</v>
      </c>
      <c r="M406" s="44">
        <v>2051.77</v>
      </c>
      <c r="N406" s="44">
        <v>2082.2399999999998</v>
      </c>
      <c r="O406" s="44">
        <v>2068.1799999999998</v>
      </c>
      <c r="P406" s="44">
        <v>2077.13</v>
      </c>
      <c r="Q406" s="44">
        <v>2074.89</v>
      </c>
      <c r="R406" s="44">
        <v>2067.94</v>
      </c>
      <c r="S406" s="44">
        <v>2008.44</v>
      </c>
      <c r="T406" s="44">
        <v>1974.28</v>
      </c>
      <c r="U406" s="44">
        <v>1987.7</v>
      </c>
      <c r="V406" s="44">
        <v>2020.05</v>
      </c>
      <c r="W406" s="44">
        <v>2056.29</v>
      </c>
      <c r="X406" s="44">
        <v>1873.86</v>
      </c>
      <c r="Y406" s="44">
        <v>1735.3</v>
      </c>
      <c r="Z406" s="44">
        <v>1511.62</v>
      </c>
      <c r="AA406" s="44">
        <v>1347.29</v>
      </c>
    </row>
    <row r="407" spans="1:27" ht="12.75" hidden="1" customHeight="1" outlineLevel="1" x14ac:dyDescent="0.3">
      <c r="A407" s="99" t="s">
        <v>2676</v>
      </c>
      <c r="B407" s="63" t="s">
        <v>90</v>
      </c>
      <c r="C407" s="43" t="s">
        <v>79</v>
      </c>
      <c r="D407" s="44">
        <f>$D$307</f>
        <v>217.03</v>
      </c>
      <c r="E407" s="44">
        <f t="shared" ref="E407:AA407" si="235">$D$307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3">
      <c r="A408" s="99" t="s">
        <v>2677</v>
      </c>
      <c r="B408" s="63" t="s">
        <v>83</v>
      </c>
      <c r="C408" s="43" t="s">
        <v>79</v>
      </c>
      <c r="D408" s="44">
        <v>4.8</v>
      </c>
      <c r="E408" s="44">
        <v>4.8</v>
      </c>
      <c r="F408" s="44">
        <v>4.8</v>
      </c>
      <c r="G408" s="44">
        <v>4.8</v>
      </c>
      <c r="H408" s="44">
        <v>4.8</v>
      </c>
      <c r="I408" s="44">
        <v>4.8</v>
      </c>
      <c r="J408" s="44">
        <v>4.8</v>
      </c>
      <c r="K408" s="44">
        <v>4.8</v>
      </c>
      <c r="L408" s="44">
        <v>4.8</v>
      </c>
      <c r="M408" s="44">
        <v>4.8</v>
      </c>
      <c r="N408" s="44">
        <v>4.8</v>
      </c>
      <c r="O408" s="44">
        <v>4.8</v>
      </c>
      <c r="P408" s="44">
        <v>4.8</v>
      </c>
      <c r="Q408" s="44">
        <v>4.8</v>
      </c>
      <c r="R408" s="44">
        <v>4.8</v>
      </c>
      <c r="S408" s="44">
        <v>4.8</v>
      </c>
      <c r="T408" s="44">
        <v>4.8</v>
      </c>
      <c r="U408" s="44">
        <v>4.8</v>
      </c>
      <c r="V408" s="44">
        <v>4.8</v>
      </c>
      <c r="W408" s="44">
        <v>4.8</v>
      </c>
      <c r="X408" s="44">
        <v>4.8</v>
      </c>
      <c r="Y408" s="44">
        <v>4.8</v>
      </c>
      <c r="Z408" s="44">
        <v>4.8</v>
      </c>
      <c r="AA408" s="44">
        <v>4.8</v>
      </c>
    </row>
    <row r="409" spans="1:27" ht="12.75" hidden="1" customHeight="1" outlineLevel="1" x14ac:dyDescent="0.3">
      <c r="A409" s="99" t="s">
        <v>2678</v>
      </c>
      <c r="B409" s="63" t="s">
        <v>81</v>
      </c>
      <c r="C409" s="43" t="s">
        <v>79</v>
      </c>
      <c r="D409" s="44">
        <f>$D$11</f>
        <v>88.27</v>
      </c>
      <c r="E409" s="44">
        <f t="shared" ref="E409:AA409" si="236">$D$11</f>
        <v>88.27</v>
      </c>
      <c r="F409" s="44">
        <f t="shared" si="236"/>
        <v>88.27</v>
      </c>
      <c r="G409" s="44">
        <f t="shared" si="236"/>
        <v>88.27</v>
      </c>
      <c r="H409" s="44">
        <f t="shared" si="236"/>
        <v>88.27</v>
      </c>
      <c r="I409" s="44">
        <f t="shared" si="236"/>
        <v>88.27</v>
      </c>
      <c r="J409" s="44">
        <f t="shared" si="236"/>
        <v>88.27</v>
      </c>
      <c r="K409" s="44">
        <f t="shared" si="236"/>
        <v>88.27</v>
      </c>
      <c r="L409" s="44">
        <f t="shared" si="236"/>
        <v>88.27</v>
      </c>
      <c r="M409" s="44">
        <f t="shared" si="236"/>
        <v>88.27</v>
      </c>
      <c r="N409" s="44">
        <f t="shared" si="236"/>
        <v>88.27</v>
      </c>
      <c r="O409" s="44">
        <f t="shared" si="236"/>
        <v>88.27</v>
      </c>
      <c r="P409" s="44">
        <f t="shared" si="236"/>
        <v>88.27</v>
      </c>
      <c r="Q409" s="44">
        <f t="shared" si="236"/>
        <v>88.27</v>
      </c>
      <c r="R409" s="44">
        <f t="shared" si="236"/>
        <v>88.27</v>
      </c>
      <c r="S409" s="44">
        <f t="shared" si="236"/>
        <v>88.27</v>
      </c>
      <c r="T409" s="44">
        <f t="shared" si="236"/>
        <v>88.27</v>
      </c>
      <c r="U409" s="44">
        <f t="shared" si="236"/>
        <v>88.27</v>
      </c>
      <c r="V409" s="44">
        <f t="shared" si="236"/>
        <v>88.27</v>
      </c>
      <c r="W409" s="44">
        <f t="shared" si="236"/>
        <v>88.27</v>
      </c>
      <c r="X409" s="44">
        <f t="shared" si="236"/>
        <v>88.27</v>
      </c>
      <c r="Y409" s="44">
        <f t="shared" si="236"/>
        <v>88.27</v>
      </c>
      <c r="Z409" s="44">
        <f t="shared" si="236"/>
        <v>88.27</v>
      </c>
      <c r="AA409" s="44">
        <f t="shared" si="236"/>
        <v>88.27</v>
      </c>
    </row>
    <row r="410" spans="1:27" ht="12.75" customHeight="1" collapsed="1" x14ac:dyDescent="0.3">
      <c r="A410" s="98" t="s">
        <v>2679</v>
      </c>
      <c r="B410" s="28" t="str">
        <f>"22"&amp;"."&amp;$B$753&amp;"."&amp;$B$754</f>
        <v>22.02.2024</v>
      </c>
      <c r="C410" s="90" t="s">
        <v>76</v>
      </c>
      <c r="D410" s="91">
        <f>ROUND(((D411+D412+D414+D413)/1000),5)</f>
        <v>1.5801799999999999</v>
      </c>
      <c r="E410" s="91">
        <f>ROUND(((E411+E412+E414+E413)/1000),5)</f>
        <v>1.5427999999999999</v>
      </c>
      <c r="F410" s="91">
        <f>ROUND(((F411+F412+F414+F413)/1000),5)</f>
        <v>1.5171699999999999</v>
      </c>
      <c r="G410" s="91">
        <f t="shared" ref="G410:AA410" si="237">ROUND(((G411+G412+G414+G413)/1000),5)</f>
        <v>1.5147699999999999</v>
      </c>
      <c r="H410" s="91">
        <f t="shared" si="237"/>
        <v>1.5416000000000001</v>
      </c>
      <c r="I410" s="91">
        <f t="shared" si="237"/>
        <v>1.6372500000000001</v>
      </c>
      <c r="J410" s="91">
        <f t="shared" si="237"/>
        <v>1.82805</v>
      </c>
      <c r="K410" s="91">
        <f t="shared" si="237"/>
        <v>2.0269300000000001</v>
      </c>
      <c r="L410" s="91">
        <f t="shared" si="237"/>
        <v>2.1706699999999999</v>
      </c>
      <c r="M410" s="91">
        <f t="shared" si="237"/>
        <v>2.2071999999999998</v>
      </c>
      <c r="N410" s="91">
        <f t="shared" si="237"/>
        <v>2.2497799999999999</v>
      </c>
      <c r="O410" s="91">
        <f t="shared" si="237"/>
        <v>2.2859699999999998</v>
      </c>
      <c r="P410" s="91">
        <f t="shared" si="237"/>
        <v>2.2119800000000001</v>
      </c>
      <c r="Q410" s="91">
        <f t="shared" si="237"/>
        <v>2.2111499999999999</v>
      </c>
      <c r="R410" s="91">
        <f t="shared" si="237"/>
        <v>2.1967300000000001</v>
      </c>
      <c r="S410" s="91">
        <f t="shared" si="237"/>
        <v>2.1158299999999999</v>
      </c>
      <c r="T410" s="91">
        <f t="shared" si="237"/>
        <v>2.1051099999999998</v>
      </c>
      <c r="U410" s="91">
        <f t="shared" si="237"/>
        <v>2.1265000000000001</v>
      </c>
      <c r="V410" s="91">
        <f t="shared" si="237"/>
        <v>2.1690700000000001</v>
      </c>
      <c r="W410" s="91">
        <f t="shared" si="237"/>
        <v>2.2034400000000001</v>
      </c>
      <c r="X410" s="91">
        <f t="shared" si="237"/>
        <v>2.1410800000000001</v>
      </c>
      <c r="Y410" s="91">
        <f t="shared" si="237"/>
        <v>2.0316900000000002</v>
      </c>
      <c r="Z410" s="91">
        <f t="shared" si="237"/>
        <v>1.87859</v>
      </c>
      <c r="AA410" s="91">
        <f t="shared" si="237"/>
        <v>1.7430000000000001</v>
      </c>
    </row>
    <row r="411" spans="1:27" ht="12.75" hidden="1" customHeight="1" outlineLevel="1" x14ac:dyDescent="0.3">
      <c r="A411" s="99" t="s">
        <v>2680</v>
      </c>
      <c r="B411" s="63" t="s">
        <v>238</v>
      </c>
      <c r="C411" s="43" t="s">
        <v>79</v>
      </c>
      <c r="D411" s="44">
        <v>1270.08</v>
      </c>
      <c r="E411" s="44">
        <v>1232.7</v>
      </c>
      <c r="F411" s="44">
        <v>1207.07</v>
      </c>
      <c r="G411" s="44">
        <v>1204.67</v>
      </c>
      <c r="H411" s="44">
        <v>1231.5</v>
      </c>
      <c r="I411" s="44">
        <v>1327.15</v>
      </c>
      <c r="J411" s="44">
        <v>1517.95</v>
      </c>
      <c r="K411" s="44">
        <v>1716.83</v>
      </c>
      <c r="L411" s="44">
        <v>1860.57</v>
      </c>
      <c r="M411" s="44">
        <v>1897.1</v>
      </c>
      <c r="N411" s="44">
        <v>1939.68</v>
      </c>
      <c r="O411" s="44">
        <v>1975.87</v>
      </c>
      <c r="P411" s="44">
        <v>1901.88</v>
      </c>
      <c r="Q411" s="44">
        <v>1901.05</v>
      </c>
      <c r="R411" s="44">
        <v>1886.63</v>
      </c>
      <c r="S411" s="44">
        <v>1805.73</v>
      </c>
      <c r="T411" s="44">
        <v>1795.01</v>
      </c>
      <c r="U411" s="44">
        <v>1816.4</v>
      </c>
      <c r="V411" s="44">
        <v>1858.97</v>
      </c>
      <c r="W411" s="44">
        <v>1893.34</v>
      </c>
      <c r="X411" s="44">
        <v>1830.98</v>
      </c>
      <c r="Y411" s="44">
        <v>1721.59</v>
      </c>
      <c r="Z411" s="44">
        <v>1568.49</v>
      </c>
      <c r="AA411" s="44">
        <v>1432.9</v>
      </c>
    </row>
    <row r="412" spans="1:27" ht="12.75" hidden="1" customHeight="1" outlineLevel="1" x14ac:dyDescent="0.3">
      <c r="A412" s="99" t="s">
        <v>2681</v>
      </c>
      <c r="B412" s="63" t="s">
        <v>90</v>
      </c>
      <c r="C412" s="43" t="s">
        <v>79</v>
      </c>
      <c r="D412" s="44">
        <f>$D$307</f>
        <v>217.03</v>
      </c>
      <c r="E412" s="44">
        <f t="shared" ref="E412:AA412" si="238">$D$307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3">
      <c r="A413" s="99" t="s">
        <v>2682</v>
      </c>
      <c r="B413" s="63" t="s">
        <v>83</v>
      </c>
      <c r="C413" s="43" t="s">
        <v>79</v>
      </c>
      <c r="D413" s="44">
        <v>4.8</v>
      </c>
      <c r="E413" s="44">
        <v>4.8</v>
      </c>
      <c r="F413" s="44">
        <v>4.8</v>
      </c>
      <c r="G413" s="44">
        <v>4.8</v>
      </c>
      <c r="H413" s="44">
        <v>4.8</v>
      </c>
      <c r="I413" s="44">
        <v>4.8</v>
      </c>
      <c r="J413" s="44">
        <v>4.8</v>
      </c>
      <c r="K413" s="44">
        <v>4.8</v>
      </c>
      <c r="L413" s="44">
        <v>4.8</v>
      </c>
      <c r="M413" s="44">
        <v>4.8</v>
      </c>
      <c r="N413" s="44">
        <v>4.8</v>
      </c>
      <c r="O413" s="44">
        <v>4.8</v>
      </c>
      <c r="P413" s="44">
        <v>4.8</v>
      </c>
      <c r="Q413" s="44">
        <v>4.8</v>
      </c>
      <c r="R413" s="44">
        <v>4.8</v>
      </c>
      <c r="S413" s="44">
        <v>4.8</v>
      </c>
      <c r="T413" s="44">
        <v>4.8</v>
      </c>
      <c r="U413" s="44">
        <v>4.8</v>
      </c>
      <c r="V413" s="44">
        <v>4.8</v>
      </c>
      <c r="W413" s="44">
        <v>4.8</v>
      </c>
      <c r="X413" s="44">
        <v>4.8</v>
      </c>
      <c r="Y413" s="44">
        <v>4.8</v>
      </c>
      <c r="Z413" s="44">
        <v>4.8</v>
      </c>
      <c r="AA413" s="44">
        <v>4.8</v>
      </c>
    </row>
    <row r="414" spans="1:27" ht="12.75" hidden="1" customHeight="1" outlineLevel="1" x14ac:dyDescent="0.3">
      <c r="A414" s="99" t="s">
        <v>2683</v>
      </c>
      <c r="B414" s="63" t="s">
        <v>81</v>
      </c>
      <c r="C414" s="43" t="s">
        <v>79</v>
      </c>
      <c r="D414" s="44">
        <f>$D$11</f>
        <v>88.27</v>
      </c>
      <c r="E414" s="44">
        <f t="shared" ref="E414:AA414" si="239">$D$11</f>
        <v>88.27</v>
      </c>
      <c r="F414" s="44">
        <f t="shared" si="239"/>
        <v>88.27</v>
      </c>
      <c r="G414" s="44">
        <f t="shared" si="239"/>
        <v>88.27</v>
      </c>
      <c r="H414" s="44">
        <f t="shared" si="239"/>
        <v>88.27</v>
      </c>
      <c r="I414" s="44">
        <f t="shared" si="239"/>
        <v>88.27</v>
      </c>
      <c r="J414" s="44">
        <f t="shared" si="239"/>
        <v>88.27</v>
      </c>
      <c r="K414" s="44">
        <f t="shared" si="239"/>
        <v>88.27</v>
      </c>
      <c r="L414" s="44">
        <f t="shared" si="239"/>
        <v>88.27</v>
      </c>
      <c r="M414" s="44">
        <f t="shared" si="239"/>
        <v>88.27</v>
      </c>
      <c r="N414" s="44">
        <f t="shared" si="239"/>
        <v>88.27</v>
      </c>
      <c r="O414" s="44">
        <f t="shared" si="239"/>
        <v>88.27</v>
      </c>
      <c r="P414" s="44">
        <f t="shared" si="239"/>
        <v>88.27</v>
      </c>
      <c r="Q414" s="44">
        <f t="shared" si="239"/>
        <v>88.27</v>
      </c>
      <c r="R414" s="44">
        <f t="shared" si="239"/>
        <v>88.27</v>
      </c>
      <c r="S414" s="44">
        <f t="shared" si="239"/>
        <v>88.27</v>
      </c>
      <c r="T414" s="44">
        <f t="shared" si="239"/>
        <v>88.27</v>
      </c>
      <c r="U414" s="44">
        <f t="shared" si="239"/>
        <v>88.27</v>
      </c>
      <c r="V414" s="44">
        <f t="shared" si="239"/>
        <v>88.27</v>
      </c>
      <c r="W414" s="44">
        <f t="shared" si="239"/>
        <v>88.27</v>
      </c>
      <c r="X414" s="44">
        <f t="shared" si="239"/>
        <v>88.27</v>
      </c>
      <c r="Y414" s="44">
        <f t="shared" si="239"/>
        <v>88.27</v>
      </c>
      <c r="Z414" s="44">
        <f t="shared" si="239"/>
        <v>88.27</v>
      </c>
      <c r="AA414" s="44">
        <f t="shared" si="239"/>
        <v>88.27</v>
      </c>
    </row>
    <row r="415" spans="1:27" ht="12.75" customHeight="1" collapsed="1" x14ac:dyDescent="0.3">
      <c r="A415" s="98" t="s">
        <v>2684</v>
      </c>
      <c r="B415" s="28" t="str">
        <f>"23"&amp;"."&amp;$B$753&amp;"."&amp;$B$754</f>
        <v>23.02.2024</v>
      </c>
      <c r="C415" s="90" t="s">
        <v>76</v>
      </c>
      <c r="D415" s="91">
        <f>ROUND(((D416+D417+D419+D418)/1000),5)</f>
        <v>1.7883500000000001</v>
      </c>
      <c r="E415" s="91">
        <f>ROUND(((E416+E417+E419+E418)/1000),5)</f>
        <v>1.65093</v>
      </c>
      <c r="F415" s="91">
        <f>ROUND(((F416+F417+F419+F418)/1000),5)</f>
        <v>1.57311</v>
      </c>
      <c r="G415" s="91">
        <f t="shared" ref="G415:AA415" si="240">ROUND(((G416+G417+G419+G418)/1000),5)</f>
        <v>1.5592200000000001</v>
      </c>
      <c r="H415" s="91">
        <f t="shared" si="240"/>
        <v>1.5665199999999999</v>
      </c>
      <c r="I415" s="91">
        <f t="shared" si="240"/>
        <v>1.63375</v>
      </c>
      <c r="J415" s="91">
        <f t="shared" si="240"/>
        <v>1.7243200000000001</v>
      </c>
      <c r="K415" s="91">
        <f t="shared" si="240"/>
        <v>1.8383799999999999</v>
      </c>
      <c r="L415" s="91">
        <f t="shared" si="240"/>
        <v>1.9494899999999999</v>
      </c>
      <c r="M415" s="91">
        <f t="shared" si="240"/>
        <v>2.0943399999999999</v>
      </c>
      <c r="N415" s="91">
        <f t="shared" si="240"/>
        <v>2.1606299999999998</v>
      </c>
      <c r="O415" s="91">
        <f t="shared" si="240"/>
        <v>2.1733500000000001</v>
      </c>
      <c r="P415" s="91">
        <f t="shared" si="240"/>
        <v>2.16371</v>
      </c>
      <c r="Q415" s="91">
        <f t="shared" si="240"/>
        <v>2.1546500000000002</v>
      </c>
      <c r="R415" s="91">
        <f t="shared" si="240"/>
        <v>2.1211600000000002</v>
      </c>
      <c r="S415" s="91">
        <f t="shared" si="240"/>
        <v>2.0926999999999998</v>
      </c>
      <c r="T415" s="91">
        <f t="shared" si="240"/>
        <v>2.1099199999999998</v>
      </c>
      <c r="U415" s="91">
        <f t="shared" si="240"/>
        <v>2.15727</v>
      </c>
      <c r="V415" s="91">
        <f t="shared" si="240"/>
        <v>2.1796700000000002</v>
      </c>
      <c r="W415" s="91">
        <f t="shared" si="240"/>
        <v>2.1701199999999998</v>
      </c>
      <c r="X415" s="91">
        <f t="shared" si="240"/>
        <v>2.16079</v>
      </c>
      <c r="Y415" s="91">
        <f t="shared" si="240"/>
        <v>2.0828899999999999</v>
      </c>
      <c r="Z415" s="91">
        <f t="shared" si="240"/>
        <v>1.92242</v>
      </c>
      <c r="AA415" s="91">
        <f t="shared" si="240"/>
        <v>1.75983</v>
      </c>
    </row>
    <row r="416" spans="1:27" ht="12.75" hidden="1" customHeight="1" outlineLevel="1" x14ac:dyDescent="0.3">
      <c r="A416" s="99" t="s">
        <v>2685</v>
      </c>
      <c r="B416" s="63" t="s">
        <v>238</v>
      </c>
      <c r="C416" s="43" t="s">
        <v>79</v>
      </c>
      <c r="D416" s="44">
        <v>1478.25</v>
      </c>
      <c r="E416" s="44">
        <v>1340.83</v>
      </c>
      <c r="F416" s="44">
        <v>1263.01</v>
      </c>
      <c r="G416" s="44">
        <v>1249.1199999999999</v>
      </c>
      <c r="H416" s="44">
        <v>1256.42</v>
      </c>
      <c r="I416" s="44">
        <v>1323.65</v>
      </c>
      <c r="J416" s="44">
        <v>1414.22</v>
      </c>
      <c r="K416" s="44">
        <v>1528.28</v>
      </c>
      <c r="L416" s="44">
        <v>1639.39</v>
      </c>
      <c r="M416" s="44">
        <v>1784.24</v>
      </c>
      <c r="N416" s="44">
        <v>1850.53</v>
      </c>
      <c r="O416" s="44">
        <v>1863.25</v>
      </c>
      <c r="P416" s="44">
        <v>1853.61</v>
      </c>
      <c r="Q416" s="44">
        <v>1844.55</v>
      </c>
      <c r="R416" s="44">
        <v>1811.06</v>
      </c>
      <c r="S416" s="44">
        <v>1782.6</v>
      </c>
      <c r="T416" s="44">
        <v>1799.82</v>
      </c>
      <c r="U416" s="44">
        <v>1847.17</v>
      </c>
      <c r="V416" s="44">
        <v>1869.57</v>
      </c>
      <c r="W416" s="44">
        <v>1860.02</v>
      </c>
      <c r="X416" s="44">
        <v>1850.69</v>
      </c>
      <c r="Y416" s="44">
        <v>1772.79</v>
      </c>
      <c r="Z416" s="44">
        <v>1612.32</v>
      </c>
      <c r="AA416" s="44">
        <v>1449.73</v>
      </c>
    </row>
    <row r="417" spans="1:27" ht="12.75" hidden="1" customHeight="1" outlineLevel="1" x14ac:dyDescent="0.3">
      <c r="A417" s="99" t="s">
        <v>2686</v>
      </c>
      <c r="B417" s="63" t="s">
        <v>90</v>
      </c>
      <c r="C417" s="43" t="s">
        <v>79</v>
      </c>
      <c r="D417" s="44">
        <f>$D$307</f>
        <v>217.03</v>
      </c>
      <c r="E417" s="44">
        <f t="shared" ref="E417:AA417" si="241">$D$307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3">
      <c r="A418" s="99" t="s">
        <v>2687</v>
      </c>
      <c r="B418" s="63" t="s">
        <v>83</v>
      </c>
      <c r="C418" s="43" t="s">
        <v>79</v>
      </c>
      <c r="D418" s="44">
        <v>4.8</v>
      </c>
      <c r="E418" s="44">
        <v>4.8</v>
      </c>
      <c r="F418" s="44">
        <v>4.8</v>
      </c>
      <c r="G418" s="44">
        <v>4.8</v>
      </c>
      <c r="H418" s="44">
        <v>4.8</v>
      </c>
      <c r="I418" s="44">
        <v>4.8</v>
      </c>
      <c r="J418" s="44">
        <v>4.8</v>
      </c>
      <c r="K418" s="44">
        <v>4.8</v>
      </c>
      <c r="L418" s="44">
        <v>4.8</v>
      </c>
      <c r="M418" s="44">
        <v>4.8</v>
      </c>
      <c r="N418" s="44">
        <v>4.8</v>
      </c>
      <c r="O418" s="44">
        <v>4.8</v>
      </c>
      <c r="P418" s="44">
        <v>4.8</v>
      </c>
      <c r="Q418" s="44">
        <v>4.8</v>
      </c>
      <c r="R418" s="44">
        <v>4.8</v>
      </c>
      <c r="S418" s="44">
        <v>4.8</v>
      </c>
      <c r="T418" s="44">
        <v>4.8</v>
      </c>
      <c r="U418" s="44">
        <v>4.8</v>
      </c>
      <c r="V418" s="44">
        <v>4.8</v>
      </c>
      <c r="W418" s="44">
        <v>4.8</v>
      </c>
      <c r="X418" s="44">
        <v>4.8</v>
      </c>
      <c r="Y418" s="44">
        <v>4.8</v>
      </c>
      <c r="Z418" s="44">
        <v>4.8</v>
      </c>
      <c r="AA418" s="44">
        <v>4.8</v>
      </c>
    </row>
    <row r="419" spans="1:27" ht="12.75" hidden="1" customHeight="1" outlineLevel="1" x14ac:dyDescent="0.3">
      <c r="A419" s="99" t="s">
        <v>2688</v>
      </c>
      <c r="B419" s="63" t="s">
        <v>81</v>
      </c>
      <c r="C419" s="43" t="s">
        <v>79</v>
      </c>
      <c r="D419" s="44">
        <f>$D$11</f>
        <v>88.27</v>
      </c>
      <c r="E419" s="44">
        <f t="shared" ref="E419:AA419" si="242">$D$11</f>
        <v>88.27</v>
      </c>
      <c r="F419" s="44">
        <f t="shared" si="242"/>
        <v>88.27</v>
      </c>
      <c r="G419" s="44">
        <f t="shared" si="242"/>
        <v>88.27</v>
      </c>
      <c r="H419" s="44">
        <f t="shared" si="242"/>
        <v>88.27</v>
      </c>
      <c r="I419" s="44">
        <f t="shared" si="242"/>
        <v>88.27</v>
      </c>
      <c r="J419" s="44">
        <f t="shared" si="242"/>
        <v>88.27</v>
      </c>
      <c r="K419" s="44">
        <f t="shared" si="242"/>
        <v>88.27</v>
      </c>
      <c r="L419" s="44">
        <f t="shared" si="242"/>
        <v>88.27</v>
      </c>
      <c r="M419" s="44">
        <f t="shared" si="242"/>
        <v>88.27</v>
      </c>
      <c r="N419" s="44">
        <f t="shared" si="242"/>
        <v>88.27</v>
      </c>
      <c r="O419" s="44">
        <f t="shared" si="242"/>
        <v>88.27</v>
      </c>
      <c r="P419" s="44">
        <f t="shared" si="242"/>
        <v>88.27</v>
      </c>
      <c r="Q419" s="44">
        <f t="shared" si="242"/>
        <v>88.27</v>
      </c>
      <c r="R419" s="44">
        <f t="shared" si="242"/>
        <v>88.27</v>
      </c>
      <c r="S419" s="44">
        <f t="shared" si="242"/>
        <v>88.27</v>
      </c>
      <c r="T419" s="44">
        <f t="shared" si="242"/>
        <v>88.27</v>
      </c>
      <c r="U419" s="44">
        <f t="shared" si="242"/>
        <v>88.27</v>
      </c>
      <c r="V419" s="44">
        <f t="shared" si="242"/>
        <v>88.27</v>
      </c>
      <c r="W419" s="44">
        <f t="shared" si="242"/>
        <v>88.27</v>
      </c>
      <c r="X419" s="44">
        <f t="shared" si="242"/>
        <v>88.27</v>
      </c>
      <c r="Y419" s="44">
        <f t="shared" si="242"/>
        <v>88.27</v>
      </c>
      <c r="Z419" s="44">
        <f t="shared" si="242"/>
        <v>88.27</v>
      </c>
      <c r="AA419" s="44">
        <f t="shared" si="242"/>
        <v>88.27</v>
      </c>
    </row>
    <row r="420" spans="1:27" ht="12.75" customHeight="1" collapsed="1" x14ac:dyDescent="0.3">
      <c r="A420" s="98" t="s">
        <v>2689</v>
      </c>
      <c r="B420" s="28" t="str">
        <f>"24"&amp;"."&amp;$B$753&amp;"."&amp;$B$754</f>
        <v>24.02.2024</v>
      </c>
      <c r="C420" s="90" t="s">
        <v>76</v>
      </c>
      <c r="D420" s="91">
        <f>ROUND(((D421+D422+D424+D423)/1000),5)</f>
        <v>1.85188</v>
      </c>
      <c r="E420" s="91">
        <f>ROUND(((E421+E422+E424+E423)/1000),5)</f>
        <v>1.7312099999999999</v>
      </c>
      <c r="F420" s="91">
        <f>ROUND(((F421+F422+F424+F423)/1000),5)</f>
        <v>1.6312199999999999</v>
      </c>
      <c r="G420" s="91">
        <f t="shared" ref="G420:AA420" si="243">ROUND(((G421+G422+G424+G423)/1000),5)</f>
        <v>1.5876699999999999</v>
      </c>
      <c r="H420" s="91">
        <f t="shared" si="243"/>
        <v>1.61788</v>
      </c>
      <c r="I420" s="91">
        <f t="shared" si="243"/>
        <v>1.65595</v>
      </c>
      <c r="J420" s="91">
        <f t="shared" si="243"/>
        <v>1.7603800000000001</v>
      </c>
      <c r="K420" s="91">
        <f t="shared" si="243"/>
        <v>1.8209900000000001</v>
      </c>
      <c r="L420" s="91">
        <f t="shared" si="243"/>
        <v>2.0642900000000002</v>
      </c>
      <c r="M420" s="91">
        <f t="shared" si="243"/>
        <v>2.15246</v>
      </c>
      <c r="N420" s="91">
        <f t="shared" si="243"/>
        <v>2.1908300000000001</v>
      </c>
      <c r="O420" s="91">
        <f t="shared" si="243"/>
        <v>2.20648</v>
      </c>
      <c r="P420" s="91">
        <f t="shared" si="243"/>
        <v>2.19401</v>
      </c>
      <c r="Q420" s="91">
        <f t="shared" si="243"/>
        <v>2.1825299999999999</v>
      </c>
      <c r="R420" s="91">
        <f t="shared" si="243"/>
        <v>2.1564299999999998</v>
      </c>
      <c r="S420" s="91">
        <f t="shared" si="243"/>
        <v>2.1391499999999999</v>
      </c>
      <c r="T420" s="91">
        <f t="shared" si="243"/>
        <v>2.1491400000000001</v>
      </c>
      <c r="U420" s="91">
        <f t="shared" si="243"/>
        <v>2.1642899999999998</v>
      </c>
      <c r="V420" s="91">
        <f t="shared" si="243"/>
        <v>2.1949299999999998</v>
      </c>
      <c r="W420" s="91">
        <f t="shared" si="243"/>
        <v>2.1988400000000001</v>
      </c>
      <c r="X420" s="91">
        <f t="shared" si="243"/>
        <v>2.1944300000000001</v>
      </c>
      <c r="Y420" s="91">
        <f t="shared" si="243"/>
        <v>2.12426</v>
      </c>
      <c r="Z420" s="91">
        <f t="shared" si="243"/>
        <v>1.9429099999999999</v>
      </c>
      <c r="AA420" s="91">
        <f t="shared" si="243"/>
        <v>1.7749699999999999</v>
      </c>
    </row>
    <row r="421" spans="1:27" ht="12.75" hidden="1" customHeight="1" outlineLevel="1" x14ac:dyDescent="0.3">
      <c r="A421" s="99" t="s">
        <v>2690</v>
      </c>
      <c r="B421" s="63" t="s">
        <v>238</v>
      </c>
      <c r="C421" s="43" t="s">
        <v>79</v>
      </c>
      <c r="D421" s="44">
        <v>1541.78</v>
      </c>
      <c r="E421" s="44">
        <v>1421.11</v>
      </c>
      <c r="F421" s="44">
        <v>1321.12</v>
      </c>
      <c r="G421" s="44">
        <v>1277.57</v>
      </c>
      <c r="H421" s="44">
        <v>1307.78</v>
      </c>
      <c r="I421" s="44">
        <v>1345.85</v>
      </c>
      <c r="J421" s="44">
        <v>1450.28</v>
      </c>
      <c r="K421" s="44">
        <v>1510.89</v>
      </c>
      <c r="L421" s="44">
        <v>1754.19</v>
      </c>
      <c r="M421" s="44">
        <v>1842.36</v>
      </c>
      <c r="N421" s="44">
        <v>1880.73</v>
      </c>
      <c r="O421" s="44">
        <v>1896.38</v>
      </c>
      <c r="P421" s="44">
        <v>1883.91</v>
      </c>
      <c r="Q421" s="44">
        <v>1872.43</v>
      </c>
      <c r="R421" s="44">
        <v>1846.33</v>
      </c>
      <c r="S421" s="44">
        <v>1829.05</v>
      </c>
      <c r="T421" s="44">
        <v>1839.04</v>
      </c>
      <c r="U421" s="44">
        <v>1854.19</v>
      </c>
      <c r="V421" s="44">
        <v>1884.83</v>
      </c>
      <c r="W421" s="44">
        <v>1888.74</v>
      </c>
      <c r="X421" s="44">
        <v>1884.33</v>
      </c>
      <c r="Y421" s="44">
        <v>1814.16</v>
      </c>
      <c r="Z421" s="44">
        <v>1632.81</v>
      </c>
      <c r="AA421" s="44">
        <v>1464.87</v>
      </c>
    </row>
    <row r="422" spans="1:27" ht="12.75" hidden="1" customHeight="1" outlineLevel="1" x14ac:dyDescent="0.3">
      <c r="A422" s="99" t="s">
        <v>2691</v>
      </c>
      <c r="B422" s="63" t="s">
        <v>90</v>
      </c>
      <c r="C422" s="43" t="s">
        <v>79</v>
      </c>
      <c r="D422" s="44">
        <f>$D$307</f>
        <v>217.03</v>
      </c>
      <c r="E422" s="44">
        <f t="shared" ref="E422:AA422" si="244">$D$307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3">
      <c r="A423" s="99" t="s">
        <v>2692</v>
      </c>
      <c r="B423" s="63" t="s">
        <v>83</v>
      </c>
      <c r="C423" s="43" t="s">
        <v>79</v>
      </c>
      <c r="D423" s="44">
        <v>4.8</v>
      </c>
      <c r="E423" s="44">
        <v>4.8</v>
      </c>
      <c r="F423" s="44">
        <v>4.8</v>
      </c>
      <c r="G423" s="44">
        <v>4.8</v>
      </c>
      <c r="H423" s="44">
        <v>4.8</v>
      </c>
      <c r="I423" s="44">
        <v>4.8</v>
      </c>
      <c r="J423" s="44">
        <v>4.8</v>
      </c>
      <c r="K423" s="44">
        <v>4.8</v>
      </c>
      <c r="L423" s="44">
        <v>4.8</v>
      </c>
      <c r="M423" s="44">
        <v>4.8</v>
      </c>
      <c r="N423" s="44">
        <v>4.8</v>
      </c>
      <c r="O423" s="44">
        <v>4.8</v>
      </c>
      <c r="P423" s="44">
        <v>4.8</v>
      </c>
      <c r="Q423" s="44">
        <v>4.8</v>
      </c>
      <c r="R423" s="44">
        <v>4.8</v>
      </c>
      <c r="S423" s="44">
        <v>4.8</v>
      </c>
      <c r="T423" s="44">
        <v>4.8</v>
      </c>
      <c r="U423" s="44">
        <v>4.8</v>
      </c>
      <c r="V423" s="44">
        <v>4.8</v>
      </c>
      <c r="W423" s="44">
        <v>4.8</v>
      </c>
      <c r="X423" s="44">
        <v>4.8</v>
      </c>
      <c r="Y423" s="44">
        <v>4.8</v>
      </c>
      <c r="Z423" s="44">
        <v>4.8</v>
      </c>
      <c r="AA423" s="44">
        <v>4.8</v>
      </c>
    </row>
    <row r="424" spans="1:27" ht="12.75" hidden="1" customHeight="1" outlineLevel="1" x14ac:dyDescent="0.3">
      <c r="A424" s="99" t="s">
        <v>2693</v>
      </c>
      <c r="B424" s="63" t="s">
        <v>81</v>
      </c>
      <c r="C424" s="43" t="s">
        <v>79</v>
      </c>
      <c r="D424" s="44">
        <f>$D$11</f>
        <v>88.27</v>
      </c>
      <c r="E424" s="44">
        <f t="shared" ref="E424:AA424" si="245">$D$11</f>
        <v>88.27</v>
      </c>
      <c r="F424" s="44">
        <f t="shared" si="245"/>
        <v>88.27</v>
      </c>
      <c r="G424" s="44">
        <f t="shared" si="245"/>
        <v>88.27</v>
      </c>
      <c r="H424" s="44">
        <f t="shared" si="245"/>
        <v>88.27</v>
      </c>
      <c r="I424" s="44">
        <f t="shared" si="245"/>
        <v>88.27</v>
      </c>
      <c r="J424" s="44">
        <f t="shared" si="245"/>
        <v>88.27</v>
      </c>
      <c r="K424" s="44">
        <f t="shared" si="245"/>
        <v>88.27</v>
      </c>
      <c r="L424" s="44">
        <f t="shared" si="245"/>
        <v>88.27</v>
      </c>
      <c r="M424" s="44">
        <f t="shared" si="245"/>
        <v>88.27</v>
      </c>
      <c r="N424" s="44">
        <f t="shared" si="245"/>
        <v>88.27</v>
      </c>
      <c r="O424" s="44">
        <f t="shared" si="245"/>
        <v>88.27</v>
      </c>
      <c r="P424" s="44">
        <f t="shared" si="245"/>
        <v>88.27</v>
      </c>
      <c r="Q424" s="44">
        <f t="shared" si="245"/>
        <v>88.27</v>
      </c>
      <c r="R424" s="44">
        <f t="shared" si="245"/>
        <v>88.27</v>
      </c>
      <c r="S424" s="44">
        <f t="shared" si="245"/>
        <v>88.27</v>
      </c>
      <c r="T424" s="44">
        <f t="shared" si="245"/>
        <v>88.27</v>
      </c>
      <c r="U424" s="44">
        <f t="shared" si="245"/>
        <v>88.27</v>
      </c>
      <c r="V424" s="44">
        <f t="shared" si="245"/>
        <v>88.27</v>
      </c>
      <c r="W424" s="44">
        <f t="shared" si="245"/>
        <v>88.27</v>
      </c>
      <c r="X424" s="44">
        <f t="shared" si="245"/>
        <v>88.27</v>
      </c>
      <c r="Y424" s="44">
        <f t="shared" si="245"/>
        <v>88.27</v>
      </c>
      <c r="Z424" s="44">
        <f t="shared" si="245"/>
        <v>88.27</v>
      </c>
      <c r="AA424" s="44">
        <f t="shared" si="245"/>
        <v>88.27</v>
      </c>
    </row>
    <row r="425" spans="1:27" ht="13.8" collapsed="1" x14ac:dyDescent="0.3">
      <c r="A425" s="98" t="s">
        <v>2694</v>
      </c>
      <c r="B425" s="28" t="str">
        <f>"25"&amp;"."&amp;$B$753&amp;"."&amp;$B$754</f>
        <v>25.02.2024</v>
      </c>
      <c r="C425" s="90" t="s">
        <v>76</v>
      </c>
      <c r="D425" s="91">
        <f>ROUND(((D426+D427+D429+D428)/1000),5)</f>
        <v>1.8365400000000001</v>
      </c>
      <c r="E425" s="91">
        <f>ROUND(((E426+E427+E429+E428)/1000),5)</f>
        <v>1.68296</v>
      </c>
      <c r="F425" s="91">
        <f>ROUND(((F426+F427+F429+F428)/1000),5)</f>
        <v>1.57948</v>
      </c>
      <c r="G425" s="91">
        <f t="shared" ref="G425:AA425" si="246">ROUND(((G426+G427+G429+G428)/1000),5)</f>
        <v>1.57115</v>
      </c>
      <c r="H425" s="91">
        <f t="shared" si="246"/>
        <v>1.5744899999999999</v>
      </c>
      <c r="I425" s="91">
        <f t="shared" si="246"/>
        <v>1.6103000000000001</v>
      </c>
      <c r="J425" s="91">
        <f t="shared" si="246"/>
        <v>1.69981</v>
      </c>
      <c r="K425" s="91">
        <f t="shared" si="246"/>
        <v>1.77078</v>
      </c>
      <c r="L425" s="91">
        <f t="shared" si="246"/>
        <v>1.93852</v>
      </c>
      <c r="M425" s="91">
        <f t="shared" si="246"/>
        <v>2.1160000000000001</v>
      </c>
      <c r="N425" s="91">
        <f t="shared" si="246"/>
        <v>2.1785100000000002</v>
      </c>
      <c r="O425" s="91">
        <f t="shared" si="246"/>
        <v>2.1887599999999998</v>
      </c>
      <c r="P425" s="91">
        <f t="shared" si="246"/>
        <v>2.17943</v>
      </c>
      <c r="Q425" s="91">
        <f t="shared" si="246"/>
        <v>2.1692900000000002</v>
      </c>
      <c r="R425" s="91">
        <f t="shared" si="246"/>
        <v>2.1345299999999998</v>
      </c>
      <c r="S425" s="91">
        <f t="shared" si="246"/>
        <v>2.1242999999999999</v>
      </c>
      <c r="T425" s="91">
        <f t="shared" si="246"/>
        <v>2.1500699999999999</v>
      </c>
      <c r="U425" s="91">
        <f t="shared" si="246"/>
        <v>2.1851600000000002</v>
      </c>
      <c r="V425" s="91">
        <f t="shared" si="246"/>
        <v>2.2458800000000001</v>
      </c>
      <c r="W425" s="91">
        <f t="shared" si="246"/>
        <v>2.2295199999999999</v>
      </c>
      <c r="X425" s="91">
        <f t="shared" si="246"/>
        <v>2.2255699999999998</v>
      </c>
      <c r="Y425" s="91">
        <f t="shared" si="246"/>
        <v>2.1615500000000001</v>
      </c>
      <c r="Z425" s="91">
        <f t="shared" si="246"/>
        <v>1.9716499999999999</v>
      </c>
      <c r="AA425" s="91">
        <f t="shared" si="246"/>
        <v>1.7737700000000001</v>
      </c>
    </row>
    <row r="426" spans="1:27" ht="12.75" hidden="1" customHeight="1" outlineLevel="1" x14ac:dyDescent="0.3">
      <c r="A426" s="99" t="s">
        <v>2695</v>
      </c>
      <c r="B426" s="63" t="s">
        <v>238</v>
      </c>
      <c r="C426" s="43" t="s">
        <v>79</v>
      </c>
      <c r="D426" s="44">
        <v>1526.44</v>
      </c>
      <c r="E426" s="44">
        <v>1372.86</v>
      </c>
      <c r="F426" s="44">
        <v>1269.3800000000001</v>
      </c>
      <c r="G426" s="44">
        <v>1261.05</v>
      </c>
      <c r="H426" s="44">
        <v>1264.3900000000001</v>
      </c>
      <c r="I426" s="44">
        <v>1300.2</v>
      </c>
      <c r="J426" s="44">
        <v>1389.71</v>
      </c>
      <c r="K426" s="44">
        <v>1460.68</v>
      </c>
      <c r="L426" s="44">
        <v>1628.42</v>
      </c>
      <c r="M426" s="44">
        <v>1805.9</v>
      </c>
      <c r="N426" s="44">
        <v>1868.41</v>
      </c>
      <c r="O426" s="44">
        <v>1878.66</v>
      </c>
      <c r="P426" s="44">
        <v>1869.33</v>
      </c>
      <c r="Q426" s="44">
        <v>1859.19</v>
      </c>
      <c r="R426" s="44">
        <v>1824.43</v>
      </c>
      <c r="S426" s="44">
        <v>1814.2</v>
      </c>
      <c r="T426" s="44">
        <v>1839.97</v>
      </c>
      <c r="U426" s="44">
        <v>1875.06</v>
      </c>
      <c r="V426" s="44">
        <v>1935.78</v>
      </c>
      <c r="W426" s="44">
        <v>1919.42</v>
      </c>
      <c r="X426" s="44">
        <v>1915.47</v>
      </c>
      <c r="Y426" s="44">
        <v>1851.45</v>
      </c>
      <c r="Z426" s="44">
        <v>1661.55</v>
      </c>
      <c r="AA426" s="44">
        <v>1463.67</v>
      </c>
    </row>
    <row r="427" spans="1:27" ht="12.75" hidden="1" customHeight="1" outlineLevel="1" x14ac:dyDescent="0.3">
      <c r="A427" s="99" t="s">
        <v>2696</v>
      </c>
      <c r="B427" s="63" t="s">
        <v>90</v>
      </c>
      <c r="C427" s="43" t="s">
        <v>79</v>
      </c>
      <c r="D427" s="44">
        <f>$D$307</f>
        <v>217.03</v>
      </c>
      <c r="E427" s="44">
        <f t="shared" ref="E427:AA427" si="247">$D$307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3">
      <c r="A428" s="99" t="s">
        <v>2697</v>
      </c>
      <c r="B428" s="63" t="s">
        <v>83</v>
      </c>
      <c r="C428" s="43" t="s">
        <v>79</v>
      </c>
      <c r="D428" s="44">
        <v>4.8</v>
      </c>
      <c r="E428" s="44">
        <v>4.8</v>
      </c>
      <c r="F428" s="44">
        <v>4.8</v>
      </c>
      <c r="G428" s="44">
        <v>4.8</v>
      </c>
      <c r="H428" s="44">
        <v>4.8</v>
      </c>
      <c r="I428" s="44">
        <v>4.8</v>
      </c>
      <c r="J428" s="44">
        <v>4.8</v>
      </c>
      <c r="K428" s="44">
        <v>4.8</v>
      </c>
      <c r="L428" s="44">
        <v>4.8</v>
      </c>
      <c r="M428" s="44">
        <v>4.8</v>
      </c>
      <c r="N428" s="44">
        <v>4.8</v>
      </c>
      <c r="O428" s="44">
        <v>4.8</v>
      </c>
      <c r="P428" s="44">
        <v>4.8</v>
      </c>
      <c r="Q428" s="44">
        <v>4.8</v>
      </c>
      <c r="R428" s="44">
        <v>4.8</v>
      </c>
      <c r="S428" s="44">
        <v>4.8</v>
      </c>
      <c r="T428" s="44">
        <v>4.8</v>
      </c>
      <c r="U428" s="44">
        <v>4.8</v>
      </c>
      <c r="V428" s="44">
        <v>4.8</v>
      </c>
      <c r="W428" s="44">
        <v>4.8</v>
      </c>
      <c r="X428" s="44">
        <v>4.8</v>
      </c>
      <c r="Y428" s="44">
        <v>4.8</v>
      </c>
      <c r="Z428" s="44">
        <v>4.8</v>
      </c>
      <c r="AA428" s="44">
        <v>4.8</v>
      </c>
    </row>
    <row r="429" spans="1:27" ht="12.75" hidden="1" customHeight="1" outlineLevel="1" x14ac:dyDescent="0.3">
      <c r="A429" s="99" t="s">
        <v>2698</v>
      </c>
      <c r="B429" s="63" t="s">
        <v>81</v>
      </c>
      <c r="C429" s="43" t="s">
        <v>79</v>
      </c>
      <c r="D429" s="44">
        <f>$D$11</f>
        <v>88.27</v>
      </c>
      <c r="E429" s="44">
        <f t="shared" ref="E429:AA429" si="248">$D$11</f>
        <v>88.27</v>
      </c>
      <c r="F429" s="44">
        <f t="shared" si="248"/>
        <v>88.27</v>
      </c>
      <c r="G429" s="44">
        <f t="shared" si="248"/>
        <v>88.27</v>
      </c>
      <c r="H429" s="44">
        <f t="shared" si="248"/>
        <v>88.27</v>
      </c>
      <c r="I429" s="44">
        <f t="shared" si="248"/>
        <v>88.27</v>
      </c>
      <c r="J429" s="44">
        <f t="shared" si="248"/>
        <v>88.27</v>
      </c>
      <c r="K429" s="44">
        <f t="shared" si="248"/>
        <v>88.27</v>
      </c>
      <c r="L429" s="44">
        <f t="shared" si="248"/>
        <v>88.27</v>
      </c>
      <c r="M429" s="44">
        <f t="shared" si="248"/>
        <v>88.27</v>
      </c>
      <c r="N429" s="44">
        <f t="shared" si="248"/>
        <v>88.27</v>
      </c>
      <c r="O429" s="44">
        <f t="shared" si="248"/>
        <v>88.27</v>
      </c>
      <c r="P429" s="44">
        <f t="shared" si="248"/>
        <v>88.27</v>
      </c>
      <c r="Q429" s="44">
        <f t="shared" si="248"/>
        <v>88.27</v>
      </c>
      <c r="R429" s="44">
        <f t="shared" si="248"/>
        <v>88.27</v>
      </c>
      <c r="S429" s="44">
        <f t="shared" si="248"/>
        <v>88.27</v>
      </c>
      <c r="T429" s="44">
        <f t="shared" si="248"/>
        <v>88.27</v>
      </c>
      <c r="U429" s="44">
        <f t="shared" si="248"/>
        <v>88.27</v>
      </c>
      <c r="V429" s="44">
        <f t="shared" si="248"/>
        <v>88.27</v>
      </c>
      <c r="W429" s="44">
        <f t="shared" si="248"/>
        <v>88.27</v>
      </c>
      <c r="X429" s="44">
        <f t="shared" si="248"/>
        <v>88.27</v>
      </c>
      <c r="Y429" s="44">
        <f t="shared" si="248"/>
        <v>88.27</v>
      </c>
      <c r="Z429" s="44">
        <f t="shared" si="248"/>
        <v>88.27</v>
      </c>
      <c r="AA429" s="44">
        <f t="shared" si="248"/>
        <v>88.27</v>
      </c>
    </row>
    <row r="430" spans="1:27" ht="13.8" collapsed="1" x14ac:dyDescent="0.3">
      <c r="A430" s="98" t="s">
        <v>2699</v>
      </c>
      <c r="B430" s="28" t="str">
        <f>"26"&amp;"."&amp;$B$753&amp;"."&amp;$B$754</f>
        <v>26.02.2024</v>
      </c>
      <c r="C430" s="90" t="s">
        <v>76</v>
      </c>
      <c r="D430" s="91">
        <f>ROUND(((D431+D432+D434+D433)/1000),5)</f>
        <v>1.7176199999999999</v>
      </c>
      <c r="E430" s="91">
        <f>ROUND(((E431+E432+E434+E433)/1000),5)</f>
        <v>1.5892299999999999</v>
      </c>
      <c r="F430" s="91">
        <f>ROUND(((F431+F432+F434+F433)/1000),5)</f>
        <v>1.53216</v>
      </c>
      <c r="G430" s="91">
        <f t="shared" ref="G430:AA430" si="249">ROUND(((G431+G432+G434+G433)/1000),5)</f>
        <v>1.53928</v>
      </c>
      <c r="H430" s="91">
        <f t="shared" si="249"/>
        <v>1.55568</v>
      </c>
      <c r="I430" s="91">
        <f t="shared" si="249"/>
        <v>1.6973499999999999</v>
      </c>
      <c r="J430" s="91">
        <f t="shared" si="249"/>
        <v>1.8604400000000001</v>
      </c>
      <c r="K430" s="91">
        <f t="shared" si="249"/>
        <v>2.14385</v>
      </c>
      <c r="L430" s="91">
        <f t="shared" si="249"/>
        <v>2.2761999999999998</v>
      </c>
      <c r="M430" s="91">
        <f t="shared" si="249"/>
        <v>2.2871700000000001</v>
      </c>
      <c r="N430" s="91">
        <f t="shared" si="249"/>
        <v>2.3069899999999999</v>
      </c>
      <c r="O430" s="91">
        <f t="shared" si="249"/>
        <v>2.33514</v>
      </c>
      <c r="P430" s="91">
        <f t="shared" si="249"/>
        <v>2.3266100000000001</v>
      </c>
      <c r="Q430" s="91">
        <f t="shared" si="249"/>
        <v>2.3281900000000002</v>
      </c>
      <c r="R430" s="91">
        <f t="shared" si="249"/>
        <v>2.3180800000000001</v>
      </c>
      <c r="S430" s="91">
        <f t="shared" si="249"/>
        <v>2.25501</v>
      </c>
      <c r="T430" s="91">
        <f t="shared" si="249"/>
        <v>2.2386900000000001</v>
      </c>
      <c r="U430" s="91">
        <f t="shared" si="249"/>
        <v>2.2529400000000002</v>
      </c>
      <c r="V430" s="91">
        <f t="shared" si="249"/>
        <v>2.27671</v>
      </c>
      <c r="W430" s="91">
        <f t="shared" si="249"/>
        <v>2.30213</v>
      </c>
      <c r="X430" s="91">
        <f t="shared" si="249"/>
        <v>2.2090800000000002</v>
      </c>
      <c r="Y430" s="91">
        <f t="shared" si="249"/>
        <v>2.09145</v>
      </c>
      <c r="Z430" s="91">
        <f t="shared" si="249"/>
        <v>1.8587800000000001</v>
      </c>
      <c r="AA430" s="91">
        <f t="shared" si="249"/>
        <v>1.6112599999999999</v>
      </c>
    </row>
    <row r="431" spans="1:27" ht="12.75" hidden="1" customHeight="1" outlineLevel="1" x14ac:dyDescent="0.3">
      <c r="A431" s="99" t="s">
        <v>2700</v>
      </c>
      <c r="B431" s="63" t="s">
        <v>238</v>
      </c>
      <c r="C431" s="43" t="s">
        <v>79</v>
      </c>
      <c r="D431" s="44">
        <v>1407.52</v>
      </c>
      <c r="E431" s="44">
        <v>1279.1300000000001</v>
      </c>
      <c r="F431" s="44">
        <v>1222.06</v>
      </c>
      <c r="G431" s="44">
        <v>1229.18</v>
      </c>
      <c r="H431" s="44">
        <v>1245.58</v>
      </c>
      <c r="I431" s="44">
        <v>1387.25</v>
      </c>
      <c r="J431" s="44">
        <v>1550.34</v>
      </c>
      <c r="K431" s="44">
        <v>1833.75</v>
      </c>
      <c r="L431" s="44">
        <v>1966.1</v>
      </c>
      <c r="M431" s="44">
        <v>1977.07</v>
      </c>
      <c r="N431" s="44">
        <v>1996.89</v>
      </c>
      <c r="O431" s="44">
        <v>2025.04</v>
      </c>
      <c r="P431" s="44">
        <v>2016.51</v>
      </c>
      <c r="Q431" s="44">
        <v>2018.09</v>
      </c>
      <c r="R431" s="44">
        <v>2007.98</v>
      </c>
      <c r="S431" s="44">
        <v>1944.91</v>
      </c>
      <c r="T431" s="44">
        <v>1928.59</v>
      </c>
      <c r="U431" s="44">
        <v>1942.84</v>
      </c>
      <c r="V431" s="44">
        <v>1966.61</v>
      </c>
      <c r="W431" s="44">
        <v>1992.03</v>
      </c>
      <c r="X431" s="44">
        <v>1898.98</v>
      </c>
      <c r="Y431" s="44">
        <v>1781.35</v>
      </c>
      <c r="Z431" s="44">
        <v>1548.68</v>
      </c>
      <c r="AA431" s="44">
        <v>1301.1600000000001</v>
      </c>
    </row>
    <row r="432" spans="1:27" ht="12.75" hidden="1" customHeight="1" outlineLevel="1" x14ac:dyDescent="0.3">
      <c r="A432" s="99" t="s">
        <v>2701</v>
      </c>
      <c r="B432" s="63" t="s">
        <v>90</v>
      </c>
      <c r="C432" s="43" t="s">
        <v>79</v>
      </c>
      <c r="D432" s="44">
        <f>$D$307</f>
        <v>217.03</v>
      </c>
      <c r="E432" s="44">
        <f t="shared" ref="E432:AA432" si="250">$D$307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3">
      <c r="A433" s="99" t="s">
        <v>2702</v>
      </c>
      <c r="B433" s="63" t="s">
        <v>83</v>
      </c>
      <c r="C433" s="43" t="s">
        <v>79</v>
      </c>
      <c r="D433" s="44">
        <v>4.8</v>
      </c>
      <c r="E433" s="44">
        <v>4.8</v>
      </c>
      <c r="F433" s="44">
        <v>4.8</v>
      </c>
      <c r="G433" s="44">
        <v>4.8</v>
      </c>
      <c r="H433" s="44">
        <v>4.8</v>
      </c>
      <c r="I433" s="44">
        <v>4.8</v>
      </c>
      <c r="J433" s="44">
        <v>4.8</v>
      </c>
      <c r="K433" s="44">
        <v>4.8</v>
      </c>
      <c r="L433" s="44">
        <v>4.8</v>
      </c>
      <c r="M433" s="44">
        <v>4.8</v>
      </c>
      <c r="N433" s="44">
        <v>4.8</v>
      </c>
      <c r="O433" s="44">
        <v>4.8</v>
      </c>
      <c r="P433" s="44">
        <v>4.8</v>
      </c>
      <c r="Q433" s="44">
        <v>4.8</v>
      </c>
      <c r="R433" s="44">
        <v>4.8</v>
      </c>
      <c r="S433" s="44">
        <v>4.8</v>
      </c>
      <c r="T433" s="44">
        <v>4.8</v>
      </c>
      <c r="U433" s="44">
        <v>4.8</v>
      </c>
      <c r="V433" s="44">
        <v>4.8</v>
      </c>
      <c r="W433" s="44">
        <v>4.8</v>
      </c>
      <c r="X433" s="44">
        <v>4.8</v>
      </c>
      <c r="Y433" s="44">
        <v>4.8</v>
      </c>
      <c r="Z433" s="44">
        <v>4.8</v>
      </c>
      <c r="AA433" s="44">
        <v>4.8</v>
      </c>
    </row>
    <row r="434" spans="1:27" ht="12.75" hidden="1" customHeight="1" outlineLevel="1" x14ac:dyDescent="0.3">
      <c r="A434" s="99" t="s">
        <v>2703</v>
      </c>
      <c r="B434" s="63" t="s">
        <v>81</v>
      </c>
      <c r="C434" s="43" t="s">
        <v>79</v>
      </c>
      <c r="D434" s="44">
        <f>$D$11</f>
        <v>88.27</v>
      </c>
      <c r="E434" s="44">
        <f t="shared" ref="E434:AA434" si="251">$D$11</f>
        <v>88.27</v>
      </c>
      <c r="F434" s="44">
        <f t="shared" si="251"/>
        <v>88.27</v>
      </c>
      <c r="G434" s="44">
        <f t="shared" si="251"/>
        <v>88.27</v>
      </c>
      <c r="H434" s="44">
        <f t="shared" si="251"/>
        <v>88.27</v>
      </c>
      <c r="I434" s="44">
        <f t="shared" si="251"/>
        <v>88.27</v>
      </c>
      <c r="J434" s="44">
        <f t="shared" si="251"/>
        <v>88.27</v>
      </c>
      <c r="K434" s="44">
        <f t="shared" si="251"/>
        <v>88.27</v>
      </c>
      <c r="L434" s="44">
        <f t="shared" si="251"/>
        <v>88.27</v>
      </c>
      <c r="M434" s="44">
        <f t="shared" si="251"/>
        <v>88.27</v>
      </c>
      <c r="N434" s="44">
        <f t="shared" si="251"/>
        <v>88.27</v>
      </c>
      <c r="O434" s="44">
        <f t="shared" si="251"/>
        <v>88.27</v>
      </c>
      <c r="P434" s="44">
        <f t="shared" si="251"/>
        <v>88.27</v>
      </c>
      <c r="Q434" s="44">
        <f t="shared" si="251"/>
        <v>88.27</v>
      </c>
      <c r="R434" s="44">
        <f t="shared" si="251"/>
        <v>88.27</v>
      </c>
      <c r="S434" s="44">
        <f t="shared" si="251"/>
        <v>88.27</v>
      </c>
      <c r="T434" s="44">
        <f t="shared" si="251"/>
        <v>88.27</v>
      </c>
      <c r="U434" s="44">
        <f t="shared" si="251"/>
        <v>88.27</v>
      </c>
      <c r="V434" s="44">
        <f t="shared" si="251"/>
        <v>88.27</v>
      </c>
      <c r="W434" s="44">
        <f t="shared" si="251"/>
        <v>88.27</v>
      </c>
      <c r="X434" s="44">
        <f t="shared" si="251"/>
        <v>88.27</v>
      </c>
      <c r="Y434" s="44">
        <f t="shared" si="251"/>
        <v>88.27</v>
      </c>
      <c r="Z434" s="44">
        <f t="shared" si="251"/>
        <v>88.27</v>
      </c>
      <c r="AA434" s="44">
        <f t="shared" si="251"/>
        <v>88.27</v>
      </c>
    </row>
    <row r="435" spans="1:27" ht="13.8" collapsed="1" x14ac:dyDescent="0.3">
      <c r="A435" s="98" t="s">
        <v>2704</v>
      </c>
      <c r="B435" s="28" t="str">
        <f>"27"&amp;"."&amp;$B$753&amp;"."&amp;$B$754</f>
        <v>27.02.2024</v>
      </c>
      <c r="C435" s="90" t="s">
        <v>76</v>
      </c>
      <c r="D435" s="91">
        <f>ROUND(((D436+D437+D439+D438)/1000),5)</f>
        <v>1.59653</v>
      </c>
      <c r="E435" s="91">
        <f>ROUND(((E436+E437+E439+E438)/1000),5)</f>
        <v>1.54461</v>
      </c>
      <c r="F435" s="91">
        <f>ROUND(((F436+F437+F439+F438)/1000),5)</f>
        <v>1.5181100000000001</v>
      </c>
      <c r="G435" s="91">
        <f t="shared" ref="G435:AA435" si="252">ROUND(((G436+G437+G439+G438)/1000),5)</f>
        <v>1.51555</v>
      </c>
      <c r="H435" s="91">
        <f t="shared" si="252"/>
        <v>1.54925</v>
      </c>
      <c r="I435" s="91">
        <f t="shared" si="252"/>
        <v>1.7124999999999999</v>
      </c>
      <c r="J435" s="91">
        <f t="shared" si="252"/>
        <v>1.8398300000000001</v>
      </c>
      <c r="K435" s="91">
        <f t="shared" si="252"/>
        <v>1.99631</v>
      </c>
      <c r="L435" s="91">
        <f t="shared" si="252"/>
        <v>2.1902499999999998</v>
      </c>
      <c r="M435" s="91">
        <f t="shared" si="252"/>
        <v>2.2222900000000001</v>
      </c>
      <c r="N435" s="91">
        <f t="shared" si="252"/>
        <v>2.24824</v>
      </c>
      <c r="O435" s="91">
        <f t="shared" si="252"/>
        <v>2.3400400000000001</v>
      </c>
      <c r="P435" s="91">
        <f t="shared" si="252"/>
        <v>2.2733699999999999</v>
      </c>
      <c r="Q435" s="91">
        <f t="shared" si="252"/>
        <v>2.2612899999999998</v>
      </c>
      <c r="R435" s="91">
        <f t="shared" si="252"/>
        <v>2.24213</v>
      </c>
      <c r="S435" s="91">
        <f t="shared" si="252"/>
        <v>2.1552099999999998</v>
      </c>
      <c r="T435" s="91">
        <f t="shared" si="252"/>
        <v>2.1657500000000001</v>
      </c>
      <c r="U435" s="91">
        <f t="shared" si="252"/>
        <v>2.1970100000000001</v>
      </c>
      <c r="V435" s="91">
        <f t="shared" si="252"/>
        <v>2.2204899999999999</v>
      </c>
      <c r="W435" s="91">
        <f t="shared" si="252"/>
        <v>2.2441599999999999</v>
      </c>
      <c r="X435" s="91">
        <f t="shared" si="252"/>
        <v>2.17442</v>
      </c>
      <c r="Y435" s="91">
        <f t="shared" si="252"/>
        <v>2.1123400000000001</v>
      </c>
      <c r="Z435" s="91">
        <f t="shared" si="252"/>
        <v>1.9119999999999999</v>
      </c>
      <c r="AA435" s="91">
        <f t="shared" si="252"/>
        <v>1.72007</v>
      </c>
    </row>
    <row r="436" spans="1:27" ht="12.75" hidden="1" customHeight="1" outlineLevel="1" x14ac:dyDescent="0.3">
      <c r="A436" s="99" t="s">
        <v>2705</v>
      </c>
      <c r="B436" s="63" t="s">
        <v>238</v>
      </c>
      <c r="C436" s="43" t="s">
        <v>79</v>
      </c>
      <c r="D436" s="44">
        <v>1286.43</v>
      </c>
      <c r="E436" s="44">
        <v>1234.51</v>
      </c>
      <c r="F436" s="44">
        <v>1208.01</v>
      </c>
      <c r="G436" s="44">
        <v>1205.45</v>
      </c>
      <c r="H436" s="44">
        <v>1239.1500000000001</v>
      </c>
      <c r="I436" s="44">
        <v>1402.4</v>
      </c>
      <c r="J436" s="44">
        <v>1529.73</v>
      </c>
      <c r="K436" s="44">
        <v>1686.21</v>
      </c>
      <c r="L436" s="44">
        <v>1880.15</v>
      </c>
      <c r="M436" s="44">
        <v>1912.19</v>
      </c>
      <c r="N436" s="44">
        <v>1938.14</v>
      </c>
      <c r="O436" s="44">
        <v>2029.94</v>
      </c>
      <c r="P436" s="44">
        <v>1963.27</v>
      </c>
      <c r="Q436" s="44">
        <v>1951.19</v>
      </c>
      <c r="R436" s="44">
        <v>1932.03</v>
      </c>
      <c r="S436" s="44">
        <v>1845.11</v>
      </c>
      <c r="T436" s="44">
        <v>1855.65</v>
      </c>
      <c r="U436" s="44">
        <v>1886.91</v>
      </c>
      <c r="V436" s="44">
        <v>1910.39</v>
      </c>
      <c r="W436" s="44">
        <v>1934.06</v>
      </c>
      <c r="X436" s="44">
        <v>1864.32</v>
      </c>
      <c r="Y436" s="44">
        <v>1802.24</v>
      </c>
      <c r="Z436" s="44">
        <v>1601.9</v>
      </c>
      <c r="AA436" s="44">
        <v>1409.97</v>
      </c>
    </row>
    <row r="437" spans="1:27" ht="12.75" hidden="1" customHeight="1" outlineLevel="1" x14ac:dyDescent="0.3">
      <c r="A437" s="99" t="s">
        <v>2706</v>
      </c>
      <c r="B437" s="63" t="s">
        <v>90</v>
      </c>
      <c r="C437" s="43" t="s">
        <v>79</v>
      </c>
      <c r="D437" s="44">
        <f>$D$307</f>
        <v>217.03</v>
      </c>
      <c r="E437" s="44">
        <f t="shared" ref="E437:AA437" si="253">$D$307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3">
      <c r="A438" s="99" t="s">
        <v>2707</v>
      </c>
      <c r="B438" s="63" t="s">
        <v>83</v>
      </c>
      <c r="C438" s="43" t="s">
        <v>79</v>
      </c>
      <c r="D438" s="44">
        <v>4.8</v>
      </c>
      <c r="E438" s="44">
        <v>4.8</v>
      </c>
      <c r="F438" s="44">
        <v>4.8</v>
      </c>
      <c r="G438" s="44">
        <v>4.8</v>
      </c>
      <c r="H438" s="44">
        <v>4.8</v>
      </c>
      <c r="I438" s="44">
        <v>4.8</v>
      </c>
      <c r="J438" s="44">
        <v>4.8</v>
      </c>
      <c r="K438" s="44">
        <v>4.8</v>
      </c>
      <c r="L438" s="44">
        <v>4.8</v>
      </c>
      <c r="M438" s="44">
        <v>4.8</v>
      </c>
      <c r="N438" s="44">
        <v>4.8</v>
      </c>
      <c r="O438" s="44">
        <v>4.8</v>
      </c>
      <c r="P438" s="44">
        <v>4.8</v>
      </c>
      <c r="Q438" s="44">
        <v>4.8</v>
      </c>
      <c r="R438" s="44">
        <v>4.8</v>
      </c>
      <c r="S438" s="44">
        <v>4.8</v>
      </c>
      <c r="T438" s="44">
        <v>4.8</v>
      </c>
      <c r="U438" s="44">
        <v>4.8</v>
      </c>
      <c r="V438" s="44">
        <v>4.8</v>
      </c>
      <c r="W438" s="44">
        <v>4.8</v>
      </c>
      <c r="X438" s="44">
        <v>4.8</v>
      </c>
      <c r="Y438" s="44">
        <v>4.8</v>
      </c>
      <c r="Z438" s="44">
        <v>4.8</v>
      </c>
      <c r="AA438" s="44">
        <v>4.8</v>
      </c>
    </row>
    <row r="439" spans="1:27" ht="12.75" hidden="1" customHeight="1" outlineLevel="1" x14ac:dyDescent="0.3">
      <c r="A439" s="99" t="s">
        <v>2708</v>
      </c>
      <c r="B439" s="63" t="s">
        <v>81</v>
      </c>
      <c r="C439" s="43" t="s">
        <v>79</v>
      </c>
      <c r="D439" s="44">
        <f>$D$11</f>
        <v>88.27</v>
      </c>
      <c r="E439" s="44">
        <f t="shared" ref="E439:AA439" si="254">$D$11</f>
        <v>88.27</v>
      </c>
      <c r="F439" s="44">
        <f t="shared" si="254"/>
        <v>88.27</v>
      </c>
      <c r="G439" s="44">
        <f t="shared" si="254"/>
        <v>88.27</v>
      </c>
      <c r="H439" s="44">
        <f t="shared" si="254"/>
        <v>88.27</v>
      </c>
      <c r="I439" s="44">
        <f t="shared" si="254"/>
        <v>88.27</v>
      </c>
      <c r="J439" s="44">
        <f t="shared" si="254"/>
        <v>88.27</v>
      </c>
      <c r="K439" s="44">
        <f t="shared" si="254"/>
        <v>88.27</v>
      </c>
      <c r="L439" s="44">
        <f t="shared" si="254"/>
        <v>88.27</v>
      </c>
      <c r="M439" s="44">
        <f t="shared" si="254"/>
        <v>88.27</v>
      </c>
      <c r="N439" s="44">
        <f t="shared" si="254"/>
        <v>88.27</v>
      </c>
      <c r="O439" s="44">
        <f t="shared" si="254"/>
        <v>88.27</v>
      </c>
      <c r="P439" s="44">
        <f t="shared" si="254"/>
        <v>88.27</v>
      </c>
      <c r="Q439" s="44">
        <f t="shared" si="254"/>
        <v>88.27</v>
      </c>
      <c r="R439" s="44">
        <f t="shared" si="254"/>
        <v>88.27</v>
      </c>
      <c r="S439" s="44">
        <f t="shared" si="254"/>
        <v>88.27</v>
      </c>
      <c r="T439" s="44">
        <f t="shared" si="254"/>
        <v>88.27</v>
      </c>
      <c r="U439" s="44">
        <f t="shared" si="254"/>
        <v>88.27</v>
      </c>
      <c r="V439" s="44">
        <f t="shared" si="254"/>
        <v>88.27</v>
      </c>
      <c r="W439" s="44">
        <f t="shared" si="254"/>
        <v>88.27</v>
      </c>
      <c r="X439" s="44">
        <f t="shared" si="254"/>
        <v>88.27</v>
      </c>
      <c r="Y439" s="44">
        <f t="shared" si="254"/>
        <v>88.27</v>
      </c>
      <c r="Z439" s="44">
        <f t="shared" si="254"/>
        <v>88.27</v>
      </c>
      <c r="AA439" s="44">
        <f t="shared" si="254"/>
        <v>88.27</v>
      </c>
    </row>
    <row r="440" spans="1:27" ht="13.8" collapsed="1" x14ac:dyDescent="0.3">
      <c r="A440" s="98" t="s">
        <v>2709</v>
      </c>
      <c r="B440" s="28" t="str">
        <f>"28"&amp;"."&amp;$B$753&amp;"."&amp;$B$754</f>
        <v>28.02.2024</v>
      </c>
      <c r="C440" s="90" t="s">
        <v>76</v>
      </c>
      <c r="D440" s="91">
        <f>ROUND(((D441+D442+D444+D443)/1000),5)</f>
        <v>1.5786800000000001</v>
      </c>
      <c r="E440" s="91">
        <f>ROUND(((E441+E442+E444+E443)/1000),5)</f>
        <v>1.5415300000000001</v>
      </c>
      <c r="F440" s="91">
        <f>ROUND(((F441+F442+F444+F443)/1000),5)</f>
        <v>1.52572</v>
      </c>
      <c r="G440" s="91">
        <f t="shared" ref="G440:AA440" si="255">ROUND(((G441+G442+G444+G443)/1000),5)</f>
        <v>1.5227599999999999</v>
      </c>
      <c r="H440" s="91">
        <f t="shared" si="255"/>
        <v>1.55118</v>
      </c>
      <c r="I440" s="91">
        <f t="shared" si="255"/>
        <v>1.66886</v>
      </c>
      <c r="J440" s="91">
        <f t="shared" si="255"/>
        <v>1.84781</v>
      </c>
      <c r="K440" s="91">
        <f t="shared" si="255"/>
        <v>2.1320800000000002</v>
      </c>
      <c r="L440" s="91">
        <f t="shared" si="255"/>
        <v>2.2417099999999999</v>
      </c>
      <c r="M440" s="91">
        <f t="shared" si="255"/>
        <v>2.28322</v>
      </c>
      <c r="N440" s="91">
        <f t="shared" si="255"/>
        <v>2.29033</v>
      </c>
      <c r="O440" s="91">
        <f t="shared" si="255"/>
        <v>2.3389099999999998</v>
      </c>
      <c r="P440" s="91">
        <f t="shared" si="255"/>
        <v>2.3171900000000001</v>
      </c>
      <c r="Q440" s="91">
        <f t="shared" si="255"/>
        <v>2.3235899999999998</v>
      </c>
      <c r="R440" s="91">
        <f t="shared" si="255"/>
        <v>2.3116099999999999</v>
      </c>
      <c r="S440" s="91">
        <f t="shared" si="255"/>
        <v>2.2136200000000001</v>
      </c>
      <c r="T440" s="91">
        <f t="shared" si="255"/>
        <v>2.1981099999999998</v>
      </c>
      <c r="U440" s="91">
        <f t="shared" si="255"/>
        <v>2.2111900000000002</v>
      </c>
      <c r="V440" s="91">
        <f t="shared" si="255"/>
        <v>2.2652199999999998</v>
      </c>
      <c r="W440" s="91">
        <f t="shared" si="255"/>
        <v>2.3133900000000001</v>
      </c>
      <c r="X440" s="91">
        <f t="shared" si="255"/>
        <v>2.2272599999999998</v>
      </c>
      <c r="Y440" s="91">
        <f t="shared" si="255"/>
        <v>2.13503</v>
      </c>
      <c r="Z440" s="91">
        <f t="shared" si="255"/>
        <v>1.90838</v>
      </c>
      <c r="AA440" s="91">
        <f t="shared" si="255"/>
        <v>1.6369800000000001</v>
      </c>
    </row>
    <row r="441" spans="1:27" ht="12.75" hidden="1" customHeight="1" outlineLevel="1" x14ac:dyDescent="0.3">
      <c r="A441" s="99" t="s">
        <v>2710</v>
      </c>
      <c r="B441" s="63" t="s">
        <v>238</v>
      </c>
      <c r="C441" s="43" t="s">
        <v>79</v>
      </c>
      <c r="D441" s="44">
        <v>1268.58</v>
      </c>
      <c r="E441" s="44">
        <v>1231.43</v>
      </c>
      <c r="F441" s="44">
        <v>1215.6199999999999</v>
      </c>
      <c r="G441" s="44">
        <v>1212.6600000000001</v>
      </c>
      <c r="H441" s="44">
        <v>1241.08</v>
      </c>
      <c r="I441" s="44">
        <v>1358.76</v>
      </c>
      <c r="J441" s="44">
        <v>1537.71</v>
      </c>
      <c r="K441" s="44">
        <v>1821.98</v>
      </c>
      <c r="L441" s="44">
        <v>1931.61</v>
      </c>
      <c r="M441" s="44">
        <v>1973.12</v>
      </c>
      <c r="N441" s="44">
        <v>1980.23</v>
      </c>
      <c r="O441" s="44">
        <v>2028.81</v>
      </c>
      <c r="P441" s="44">
        <v>2007.09</v>
      </c>
      <c r="Q441" s="44">
        <v>2013.49</v>
      </c>
      <c r="R441" s="44">
        <v>2001.51</v>
      </c>
      <c r="S441" s="44">
        <v>1903.52</v>
      </c>
      <c r="T441" s="44">
        <v>1888.01</v>
      </c>
      <c r="U441" s="44">
        <v>1901.09</v>
      </c>
      <c r="V441" s="44">
        <v>1955.12</v>
      </c>
      <c r="W441" s="44">
        <v>2003.29</v>
      </c>
      <c r="X441" s="44">
        <v>1917.16</v>
      </c>
      <c r="Y441" s="44">
        <v>1824.93</v>
      </c>
      <c r="Z441" s="44">
        <v>1598.28</v>
      </c>
      <c r="AA441" s="44">
        <v>1326.88</v>
      </c>
    </row>
    <row r="442" spans="1:27" ht="12.75" hidden="1" customHeight="1" outlineLevel="1" x14ac:dyDescent="0.3">
      <c r="A442" s="99" t="s">
        <v>2711</v>
      </c>
      <c r="B442" s="63" t="s">
        <v>90</v>
      </c>
      <c r="C442" s="43" t="s">
        <v>79</v>
      </c>
      <c r="D442" s="44">
        <f>$D$307</f>
        <v>217.03</v>
      </c>
      <c r="E442" s="44">
        <f t="shared" ref="E442:AA442" si="256">$D$307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3">
      <c r="A443" s="99" t="s">
        <v>2712</v>
      </c>
      <c r="B443" s="63" t="s">
        <v>83</v>
      </c>
      <c r="C443" s="43" t="s">
        <v>79</v>
      </c>
      <c r="D443" s="44">
        <v>4.8</v>
      </c>
      <c r="E443" s="44">
        <v>4.8</v>
      </c>
      <c r="F443" s="44">
        <v>4.8</v>
      </c>
      <c r="G443" s="44">
        <v>4.8</v>
      </c>
      <c r="H443" s="44">
        <v>4.8</v>
      </c>
      <c r="I443" s="44">
        <v>4.8</v>
      </c>
      <c r="J443" s="44">
        <v>4.8</v>
      </c>
      <c r="K443" s="44">
        <v>4.8</v>
      </c>
      <c r="L443" s="44">
        <v>4.8</v>
      </c>
      <c r="M443" s="44">
        <v>4.8</v>
      </c>
      <c r="N443" s="44">
        <v>4.8</v>
      </c>
      <c r="O443" s="44">
        <v>4.8</v>
      </c>
      <c r="P443" s="44">
        <v>4.8</v>
      </c>
      <c r="Q443" s="44">
        <v>4.8</v>
      </c>
      <c r="R443" s="44">
        <v>4.8</v>
      </c>
      <c r="S443" s="44">
        <v>4.8</v>
      </c>
      <c r="T443" s="44">
        <v>4.8</v>
      </c>
      <c r="U443" s="44">
        <v>4.8</v>
      </c>
      <c r="V443" s="44">
        <v>4.8</v>
      </c>
      <c r="W443" s="44">
        <v>4.8</v>
      </c>
      <c r="X443" s="44">
        <v>4.8</v>
      </c>
      <c r="Y443" s="44">
        <v>4.8</v>
      </c>
      <c r="Z443" s="44">
        <v>4.8</v>
      </c>
      <c r="AA443" s="44">
        <v>4.8</v>
      </c>
    </row>
    <row r="444" spans="1:27" ht="12.75" hidden="1" customHeight="1" outlineLevel="1" x14ac:dyDescent="0.3">
      <c r="A444" s="99" t="s">
        <v>2713</v>
      </c>
      <c r="B444" s="63" t="s">
        <v>81</v>
      </c>
      <c r="C444" s="43" t="s">
        <v>79</v>
      </c>
      <c r="D444" s="44">
        <f>$D$11</f>
        <v>88.27</v>
      </c>
      <c r="E444" s="44">
        <f t="shared" ref="E444:AA444" si="257">$D$11</f>
        <v>88.27</v>
      </c>
      <c r="F444" s="44">
        <f t="shared" si="257"/>
        <v>88.27</v>
      </c>
      <c r="G444" s="44">
        <f t="shared" si="257"/>
        <v>88.27</v>
      </c>
      <c r="H444" s="44">
        <f t="shared" si="257"/>
        <v>88.27</v>
      </c>
      <c r="I444" s="44">
        <f t="shared" si="257"/>
        <v>88.27</v>
      </c>
      <c r="J444" s="44">
        <f t="shared" si="257"/>
        <v>88.27</v>
      </c>
      <c r="K444" s="44">
        <f t="shared" si="257"/>
        <v>88.27</v>
      </c>
      <c r="L444" s="44">
        <f t="shared" si="257"/>
        <v>88.27</v>
      </c>
      <c r="M444" s="44">
        <f t="shared" si="257"/>
        <v>88.27</v>
      </c>
      <c r="N444" s="44">
        <f t="shared" si="257"/>
        <v>88.27</v>
      </c>
      <c r="O444" s="44">
        <f t="shared" si="257"/>
        <v>88.27</v>
      </c>
      <c r="P444" s="44">
        <f t="shared" si="257"/>
        <v>88.27</v>
      </c>
      <c r="Q444" s="44">
        <f t="shared" si="257"/>
        <v>88.27</v>
      </c>
      <c r="R444" s="44">
        <f t="shared" si="257"/>
        <v>88.27</v>
      </c>
      <c r="S444" s="44">
        <f t="shared" si="257"/>
        <v>88.27</v>
      </c>
      <c r="T444" s="44">
        <f t="shared" si="257"/>
        <v>88.27</v>
      </c>
      <c r="U444" s="44">
        <f t="shared" si="257"/>
        <v>88.27</v>
      </c>
      <c r="V444" s="44">
        <f t="shared" si="257"/>
        <v>88.27</v>
      </c>
      <c r="W444" s="44">
        <f t="shared" si="257"/>
        <v>88.27</v>
      </c>
      <c r="X444" s="44">
        <f t="shared" si="257"/>
        <v>88.27</v>
      </c>
      <c r="Y444" s="44">
        <f t="shared" si="257"/>
        <v>88.27</v>
      </c>
      <c r="Z444" s="44">
        <f t="shared" si="257"/>
        <v>88.27</v>
      </c>
      <c r="AA444" s="44">
        <f t="shared" si="257"/>
        <v>88.27</v>
      </c>
    </row>
    <row r="445" spans="1:27" ht="13.8" collapsed="1" x14ac:dyDescent="0.3">
      <c r="A445" s="98" t="s">
        <v>2714</v>
      </c>
      <c r="B445" s="28" t="str">
        <f>"29"&amp;"."&amp;$B$753&amp;"."&amp;$B$754</f>
        <v>29.02.2024</v>
      </c>
      <c r="C445" s="90" t="s">
        <v>76</v>
      </c>
      <c r="D445" s="91">
        <f>ROUND(((D446+D447+D449+D448)/1000),5)</f>
        <v>1.6008899999999999</v>
      </c>
      <c r="E445" s="91">
        <f>ROUND(((E446+E447+E449+E448)/1000),5)</f>
        <v>1.5685500000000001</v>
      </c>
      <c r="F445" s="91">
        <f>ROUND(((F446+F447+F449+F448)/1000),5)</f>
        <v>1.5579400000000001</v>
      </c>
      <c r="G445" s="91">
        <f t="shared" ref="G445:AA445" si="258">ROUND(((G446+G447+G449+G448)/1000),5)</f>
        <v>1.56575</v>
      </c>
      <c r="H445" s="91">
        <f t="shared" si="258"/>
        <v>1.5835399999999999</v>
      </c>
      <c r="I445" s="91">
        <f t="shared" si="258"/>
        <v>1.7422800000000001</v>
      </c>
      <c r="J445" s="91">
        <f t="shared" si="258"/>
        <v>1.89744</v>
      </c>
      <c r="K445" s="91">
        <f t="shared" si="258"/>
        <v>2.0776699999999999</v>
      </c>
      <c r="L445" s="91">
        <f t="shared" si="258"/>
        <v>2.26254</v>
      </c>
      <c r="M445" s="91">
        <f t="shared" si="258"/>
        <v>2.2826300000000002</v>
      </c>
      <c r="N445" s="91">
        <f t="shared" si="258"/>
        <v>2.2980100000000001</v>
      </c>
      <c r="O445" s="91">
        <f t="shared" si="258"/>
        <v>2.32605</v>
      </c>
      <c r="P445" s="91">
        <f t="shared" si="258"/>
        <v>2.3073600000000001</v>
      </c>
      <c r="Q445" s="91">
        <f t="shared" si="258"/>
        <v>2.3112900000000001</v>
      </c>
      <c r="R445" s="91">
        <f t="shared" si="258"/>
        <v>2.3047599999999999</v>
      </c>
      <c r="S445" s="91">
        <f t="shared" si="258"/>
        <v>2.2351999999999999</v>
      </c>
      <c r="T445" s="91">
        <f t="shared" si="258"/>
        <v>2.2025299999999999</v>
      </c>
      <c r="U445" s="91">
        <f t="shared" si="258"/>
        <v>2.2185100000000002</v>
      </c>
      <c r="V445" s="91">
        <f t="shared" si="258"/>
        <v>2.2666499999999998</v>
      </c>
      <c r="W445" s="91">
        <f t="shared" si="258"/>
        <v>2.31508</v>
      </c>
      <c r="X445" s="91">
        <f t="shared" si="258"/>
        <v>2.23915</v>
      </c>
      <c r="Y445" s="91">
        <f t="shared" si="258"/>
        <v>2.1370499999999999</v>
      </c>
      <c r="Z445" s="91">
        <f t="shared" si="258"/>
        <v>1.9473199999999999</v>
      </c>
      <c r="AA445" s="91">
        <f t="shared" si="258"/>
        <v>1.75519</v>
      </c>
    </row>
    <row r="446" spans="1:27" ht="12.75" hidden="1" customHeight="1" outlineLevel="1" x14ac:dyDescent="0.3">
      <c r="A446" s="99" t="s">
        <v>2715</v>
      </c>
      <c r="B446" s="63" t="s">
        <v>238</v>
      </c>
      <c r="C446" s="43" t="s">
        <v>79</v>
      </c>
      <c r="D446" s="44">
        <v>1290.79</v>
      </c>
      <c r="E446" s="44">
        <v>1258.45</v>
      </c>
      <c r="F446" s="44">
        <v>1247.8399999999999</v>
      </c>
      <c r="G446" s="44">
        <v>1255.6500000000001</v>
      </c>
      <c r="H446" s="44">
        <v>1273.44</v>
      </c>
      <c r="I446" s="44">
        <v>1432.18</v>
      </c>
      <c r="J446" s="44">
        <v>1587.34</v>
      </c>
      <c r="K446" s="44">
        <v>1767.57</v>
      </c>
      <c r="L446" s="44">
        <v>1952.44</v>
      </c>
      <c r="M446" s="44">
        <v>1972.53</v>
      </c>
      <c r="N446" s="44">
        <v>1987.91</v>
      </c>
      <c r="O446" s="44">
        <v>2015.95</v>
      </c>
      <c r="P446" s="44">
        <v>1997.26</v>
      </c>
      <c r="Q446" s="44">
        <v>2001.19</v>
      </c>
      <c r="R446" s="44">
        <v>1994.66</v>
      </c>
      <c r="S446" s="44">
        <v>1925.1</v>
      </c>
      <c r="T446" s="44">
        <v>1892.43</v>
      </c>
      <c r="U446" s="44">
        <v>1908.41</v>
      </c>
      <c r="V446" s="44">
        <v>1956.55</v>
      </c>
      <c r="W446" s="44">
        <v>2004.98</v>
      </c>
      <c r="X446" s="44">
        <v>1929.05</v>
      </c>
      <c r="Y446" s="44">
        <v>1826.95</v>
      </c>
      <c r="Z446" s="44">
        <v>1637.22</v>
      </c>
      <c r="AA446" s="44">
        <v>1445.09</v>
      </c>
    </row>
    <row r="447" spans="1:27" ht="12.75" hidden="1" customHeight="1" outlineLevel="1" x14ac:dyDescent="0.3">
      <c r="A447" s="99" t="s">
        <v>2716</v>
      </c>
      <c r="B447" s="63" t="s">
        <v>90</v>
      </c>
      <c r="C447" s="43" t="s">
        <v>79</v>
      </c>
      <c r="D447" s="44">
        <f>$D$307</f>
        <v>217.03</v>
      </c>
      <c r="E447" s="44">
        <f t="shared" ref="E447:AA447" si="259">$D$307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3">
      <c r="A448" s="99" t="s">
        <v>2717</v>
      </c>
      <c r="B448" s="63" t="s">
        <v>83</v>
      </c>
      <c r="C448" s="43" t="s">
        <v>79</v>
      </c>
      <c r="D448" s="44">
        <v>4.8</v>
      </c>
      <c r="E448" s="44">
        <v>4.8</v>
      </c>
      <c r="F448" s="44">
        <v>4.8</v>
      </c>
      <c r="G448" s="44">
        <v>4.8</v>
      </c>
      <c r="H448" s="44">
        <v>4.8</v>
      </c>
      <c r="I448" s="44">
        <v>4.8</v>
      </c>
      <c r="J448" s="44">
        <v>4.8</v>
      </c>
      <c r="K448" s="44">
        <v>4.8</v>
      </c>
      <c r="L448" s="44">
        <v>4.8</v>
      </c>
      <c r="M448" s="44">
        <v>4.8</v>
      </c>
      <c r="N448" s="44">
        <v>4.8</v>
      </c>
      <c r="O448" s="44">
        <v>4.8</v>
      </c>
      <c r="P448" s="44">
        <v>4.8</v>
      </c>
      <c r="Q448" s="44">
        <v>4.8</v>
      </c>
      <c r="R448" s="44">
        <v>4.8</v>
      </c>
      <c r="S448" s="44">
        <v>4.8</v>
      </c>
      <c r="T448" s="44">
        <v>4.8</v>
      </c>
      <c r="U448" s="44">
        <v>4.8</v>
      </c>
      <c r="V448" s="44">
        <v>4.8</v>
      </c>
      <c r="W448" s="44">
        <v>4.8</v>
      </c>
      <c r="X448" s="44">
        <v>4.8</v>
      </c>
      <c r="Y448" s="44">
        <v>4.8</v>
      </c>
      <c r="Z448" s="44">
        <v>4.8</v>
      </c>
      <c r="AA448" s="44">
        <v>4.8</v>
      </c>
    </row>
    <row r="449" spans="1:27" ht="12.75" hidden="1" customHeight="1" outlineLevel="1" x14ac:dyDescent="0.3">
      <c r="A449" s="99" t="s">
        <v>2718</v>
      </c>
      <c r="B449" s="63" t="s">
        <v>81</v>
      </c>
      <c r="C449" s="43" t="s">
        <v>79</v>
      </c>
      <c r="D449" s="44">
        <f>$D$11</f>
        <v>88.27</v>
      </c>
      <c r="E449" s="44">
        <f t="shared" ref="E449:AA449" si="260">$D$11</f>
        <v>88.27</v>
      </c>
      <c r="F449" s="44">
        <f t="shared" si="260"/>
        <v>88.27</v>
      </c>
      <c r="G449" s="44">
        <f t="shared" si="260"/>
        <v>88.27</v>
      </c>
      <c r="H449" s="44">
        <f t="shared" si="260"/>
        <v>88.27</v>
      </c>
      <c r="I449" s="44">
        <f t="shared" si="260"/>
        <v>88.27</v>
      </c>
      <c r="J449" s="44">
        <f t="shared" si="260"/>
        <v>88.27</v>
      </c>
      <c r="K449" s="44">
        <f t="shared" si="260"/>
        <v>88.27</v>
      </c>
      <c r="L449" s="44">
        <f t="shared" si="260"/>
        <v>88.27</v>
      </c>
      <c r="M449" s="44">
        <f t="shared" si="260"/>
        <v>88.27</v>
      </c>
      <c r="N449" s="44">
        <f t="shared" si="260"/>
        <v>88.27</v>
      </c>
      <c r="O449" s="44">
        <f t="shared" si="260"/>
        <v>88.27</v>
      </c>
      <c r="P449" s="44">
        <f t="shared" si="260"/>
        <v>88.27</v>
      </c>
      <c r="Q449" s="44">
        <f t="shared" si="260"/>
        <v>88.27</v>
      </c>
      <c r="R449" s="44">
        <f t="shared" si="260"/>
        <v>88.27</v>
      </c>
      <c r="S449" s="44">
        <f t="shared" si="260"/>
        <v>88.27</v>
      </c>
      <c r="T449" s="44">
        <f t="shared" si="260"/>
        <v>88.27</v>
      </c>
      <c r="U449" s="44">
        <f t="shared" si="260"/>
        <v>88.27</v>
      </c>
      <c r="V449" s="44">
        <f t="shared" si="260"/>
        <v>88.27</v>
      </c>
      <c r="W449" s="44">
        <f t="shared" si="260"/>
        <v>88.27</v>
      </c>
      <c r="X449" s="44">
        <f t="shared" si="260"/>
        <v>88.27</v>
      </c>
      <c r="Y449" s="44">
        <f t="shared" si="260"/>
        <v>88.27</v>
      </c>
      <c r="Z449" s="44">
        <f t="shared" si="260"/>
        <v>88.27</v>
      </c>
      <c r="AA449" s="44">
        <f t="shared" si="260"/>
        <v>88.27</v>
      </c>
    </row>
    <row r="450" spans="1:27" ht="13.8" collapsed="1" x14ac:dyDescent="0.3">
      <c r="B450" s="101" t="s">
        <v>382</v>
      </c>
    </row>
    <row r="451" spans="1:27" ht="13.8" x14ac:dyDescent="0.3">
      <c r="B451" s="101" t="s">
        <v>382</v>
      </c>
    </row>
    <row r="452" spans="1:27" ht="13.8" x14ac:dyDescent="0.3">
      <c r="A452" s="182" t="s">
        <v>675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4"/>
    </row>
    <row r="453" spans="1:27" ht="27.6" x14ac:dyDescent="0.25">
      <c r="A453" s="26" t="s">
        <v>64</v>
      </c>
      <c r="B453" s="27" t="s">
        <v>210</v>
      </c>
      <c r="C453" s="26" t="s">
        <v>211</v>
      </c>
      <c r="D453" s="27" t="s">
        <v>212</v>
      </c>
      <c r="E453" s="27" t="s">
        <v>213</v>
      </c>
      <c r="F453" s="27" t="s">
        <v>214</v>
      </c>
      <c r="G453" s="27" t="s">
        <v>215</v>
      </c>
      <c r="H453" s="27" t="s">
        <v>216</v>
      </c>
      <c r="I453" s="27" t="s">
        <v>217</v>
      </c>
      <c r="J453" s="27" t="s">
        <v>218</v>
      </c>
      <c r="K453" s="27" t="s">
        <v>219</v>
      </c>
      <c r="L453" s="27" t="s">
        <v>220</v>
      </c>
      <c r="M453" s="27" t="s">
        <v>221</v>
      </c>
      <c r="N453" s="27" t="s">
        <v>222</v>
      </c>
      <c r="O453" s="27" t="s">
        <v>223</v>
      </c>
      <c r="P453" s="27" t="s">
        <v>224</v>
      </c>
      <c r="Q453" s="27" t="s">
        <v>225</v>
      </c>
      <c r="R453" s="27" t="s">
        <v>226</v>
      </c>
      <c r="S453" s="27" t="s">
        <v>227</v>
      </c>
      <c r="T453" s="27" t="s">
        <v>228</v>
      </c>
      <c r="U453" s="27" t="s">
        <v>229</v>
      </c>
      <c r="V453" s="27" t="s">
        <v>230</v>
      </c>
      <c r="W453" s="27" t="s">
        <v>231</v>
      </c>
      <c r="X453" s="27" t="s">
        <v>232</v>
      </c>
      <c r="Y453" s="27" t="s">
        <v>233</v>
      </c>
      <c r="Z453" s="27" t="s">
        <v>234</v>
      </c>
      <c r="AA453" s="27" t="s">
        <v>235</v>
      </c>
    </row>
    <row r="454" spans="1:27" ht="13.8" x14ac:dyDescent="0.3">
      <c r="A454" s="98" t="s">
        <v>2719</v>
      </c>
      <c r="B454" s="28" t="str">
        <f>"01"&amp;"."&amp;$B$753&amp;"."&amp;$B$754</f>
        <v>01.02.2024</v>
      </c>
      <c r="C454" s="90" t="s">
        <v>76</v>
      </c>
      <c r="D454" s="91">
        <f>ROUND(((D455+D456+D458+D457)/1000),5)</f>
        <v>1.9366000000000001</v>
      </c>
      <c r="E454" s="91">
        <f>ROUND(((E455+E456+E458+E457)/1000),5)</f>
        <v>1.7832399999999999</v>
      </c>
      <c r="F454" s="91">
        <f>ROUND(((F455+F456+F458+F457)/1000),5)</f>
        <v>1.76156</v>
      </c>
      <c r="G454" s="91">
        <f t="shared" ref="G454:AA454" si="261">ROUND(((G455+G456+G458+G457)/1000),5)</f>
        <v>1.7370699999999999</v>
      </c>
      <c r="H454" s="91">
        <f t="shared" si="261"/>
        <v>1.77427</v>
      </c>
      <c r="I454" s="91">
        <f t="shared" si="261"/>
        <v>1.91411</v>
      </c>
      <c r="J454" s="91">
        <f t="shared" si="261"/>
        <v>2.03965</v>
      </c>
      <c r="K454" s="91">
        <f t="shared" si="261"/>
        <v>2.3307699999999998</v>
      </c>
      <c r="L454" s="91">
        <f t="shared" si="261"/>
        <v>2.5092400000000001</v>
      </c>
      <c r="M454" s="91">
        <f t="shared" si="261"/>
        <v>2.5415999999999999</v>
      </c>
      <c r="N454" s="91">
        <f t="shared" si="261"/>
        <v>2.5735600000000001</v>
      </c>
      <c r="O454" s="91">
        <f t="shared" si="261"/>
        <v>2.57437</v>
      </c>
      <c r="P454" s="91">
        <f t="shared" si="261"/>
        <v>2.58141</v>
      </c>
      <c r="Q454" s="91">
        <f t="shared" si="261"/>
        <v>2.5886300000000002</v>
      </c>
      <c r="R454" s="91">
        <f t="shared" si="261"/>
        <v>2.5852900000000001</v>
      </c>
      <c r="S454" s="91">
        <f t="shared" si="261"/>
        <v>2.5315099999999999</v>
      </c>
      <c r="T454" s="91">
        <f t="shared" si="261"/>
        <v>2.5221100000000001</v>
      </c>
      <c r="U454" s="91">
        <f t="shared" si="261"/>
        <v>2.54155</v>
      </c>
      <c r="V454" s="91">
        <f t="shared" si="261"/>
        <v>2.54115</v>
      </c>
      <c r="W454" s="91">
        <f t="shared" si="261"/>
        <v>2.5498400000000001</v>
      </c>
      <c r="X454" s="91">
        <f t="shared" si="261"/>
        <v>2.39879</v>
      </c>
      <c r="Y454" s="91">
        <f t="shared" si="261"/>
        <v>2.2811300000000001</v>
      </c>
      <c r="Z454" s="91">
        <f t="shared" si="261"/>
        <v>2.04759</v>
      </c>
      <c r="AA454" s="91">
        <f t="shared" si="261"/>
        <v>1.9663999999999999</v>
      </c>
    </row>
    <row r="455" spans="1:27" ht="12.75" hidden="1" customHeight="1" outlineLevel="1" x14ac:dyDescent="0.3">
      <c r="A455" s="99" t="s">
        <v>2720</v>
      </c>
      <c r="B455" s="63" t="s">
        <v>238</v>
      </c>
      <c r="C455" s="43" t="s">
        <v>79</v>
      </c>
      <c r="D455" s="44">
        <v>1409.35</v>
      </c>
      <c r="E455" s="44">
        <v>1255.99</v>
      </c>
      <c r="F455" s="44">
        <v>1234.31</v>
      </c>
      <c r="G455" s="44">
        <v>1209.82</v>
      </c>
      <c r="H455" s="44">
        <v>1247.02</v>
      </c>
      <c r="I455" s="44">
        <v>1386.86</v>
      </c>
      <c r="J455" s="44">
        <v>1512.4</v>
      </c>
      <c r="K455" s="44">
        <v>1803.52</v>
      </c>
      <c r="L455" s="44">
        <v>1981.99</v>
      </c>
      <c r="M455" s="44">
        <v>2014.35</v>
      </c>
      <c r="N455" s="44">
        <v>2046.31</v>
      </c>
      <c r="O455" s="44">
        <v>2047.12</v>
      </c>
      <c r="P455" s="44">
        <v>2054.16</v>
      </c>
      <c r="Q455" s="44">
        <v>2061.38</v>
      </c>
      <c r="R455" s="44">
        <v>2058.04</v>
      </c>
      <c r="S455" s="44">
        <v>2004.26</v>
      </c>
      <c r="T455" s="44">
        <v>1994.86</v>
      </c>
      <c r="U455" s="44">
        <v>2014.3</v>
      </c>
      <c r="V455" s="44">
        <v>2013.9</v>
      </c>
      <c r="W455" s="44">
        <v>2022.59</v>
      </c>
      <c r="X455" s="44">
        <v>1871.54</v>
      </c>
      <c r="Y455" s="44">
        <v>1753.88</v>
      </c>
      <c r="Z455" s="44">
        <v>1520.34</v>
      </c>
      <c r="AA455" s="44">
        <v>1439.15</v>
      </c>
    </row>
    <row r="456" spans="1:27" ht="12.75" hidden="1" customHeight="1" outlineLevel="1" x14ac:dyDescent="0.3">
      <c r="A456" s="99" t="s">
        <v>2721</v>
      </c>
      <c r="B456" s="63" t="s">
        <v>90</v>
      </c>
      <c r="C456" s="43" t="s">
        <v>79</v>
      </c>
      <c r="D456" s="44">
        <v>434.18</v>
      </c>
      <c r="E456" s="44">
        <f>$D$456</f>
        <v>434.18</v>
      </c>
      <c r="F456" s="44">
        <f t="shared" ref="F456:AA456" si="262">$D$456</f>
        <v>434.18</v>
      </c>
      <c r="G456" s="44">
        <f t="shared" si="262"/>
        <v>434.18</v>
      </c>
      <c r="H456" s="44">
        <f t="shared" si="262"/>
        <v>434.18</v>
      </c>
      <c r="I456" s="44">
        <f t="shared" si="262"/>
        <v>434.18</v>
      </c>
      <c r="J456" s="44">
        <f t="shared" si="262"/>
        <v>434.18</v>
      </c>
      <c r="K456" s="44">
        <f t="shared" si="262"/>
        <v>434.18</v>
      </c>
      <c r="L456" s="44">
        <f t="shared" si="262"/>
        <v>434.18</v>
      </c>
      <c r="M456" s="44">
        <f t="shared" si="262"/>
        <v>434.18</v>
      </c>
      <c r="N456" s="44">
        <f t="shared" si="262"/>
        <v>434.18</v>
      </c>
      <c r="O456" s="44">
        <f t="shared" si="262"/>
        <v>434.18</v>
      </c>
      <c r="P456" s="44">
        <f t="shared" si="262"/>
        <v>434.18</v>
      </c>
      <c r="Q456" s="44">
        <f t="shared" si="262"/>
        <v>434.18</v>
      </c>
      <c r="R456" s="44">
        <f t="shared" si="262"/>
        <v>434.18</v>
      </c>
      <c r="S456" s="44">
        <f t="shared" si="262"/>
        <v>434.18</v>
      </c>
      <c r="T456" s="44">
        <f t="shared" si="262"/>
        <v>434.18</v>
      </c>
      <c r="U456" s="44">
        <f t="shared" si="262"/>
        <v>434.18</v>
      </c>
      <c r="V456" s="44">
        <f t="shared" si="262"/>
        <v>434.18</v>
      </c>
      <c r="W456" s="44">
        <f t="shared" si="262"/>
        <v>434.18</v>
      </c>
      <c r="X456" s="44">
        <f t="shared" si="262"/>
        <v>434.18</v>
      </c>
      <c r="Y456" s="44">
        <f t="shared" si="262"/>
        <v>434.18</v>
      </c>
      <c r="Z456" s="44">
        <f t="shared" si="262"/>
        <v>434.18</v>
      </c>
      <c r="AA456" s="44">
        <f t="shared" si="262"/>
        <v>434.18</v>
      </c>
    </row>
    <row r="457" spans="1:27" ht="12.75" hidden="1" customHeight="1" outlineLevel="1" x14ac:dyDescent="0.3">
      <c r="A457" s="99" t="s">
        <v>2722</v>
      </c>
      <c r="B457" s="63" t="s">
        <v>83</v>
      </c>
      <c r="C457" s="43" t="s">
        <v>79</v>
      </c>
      <c r="D457" s="44">
        <v>4.8</v>
      </c>
      <c r="E457" s="44">
        <v>4.8</v>
      </c>
      <c r="F457" s="44">
        <v>4.8</v>
      </c>
      <c r="G457" s="44">
        <v>4.8</v>
      </c>
      <c r="H457" s="44">
        <v>4.8</v>
      </c>
      <c r="I457" s="44">
        <v>4.8</v>
      </c>
      <c r="J457" s="44">
        <v>4.8</v>
      </c>
      <c r="K457" s="44">
        <v>4.8</v>
      </c>
      <c r="L457" s="44">
        <v>4.8</v>
      </c>
      <c r="M457" s="44">
        <v>4.8</v>
      </c>
      <c r="N457" s="44">
        <v>4.8</v>
      </c>
      <c r="O457" s="44">
        <v>4.8</v>
      </c>
      <c r="P457" s="44">
        <v>4.8</v>
      </c>
      <c r="Q457" s="44">
        <v>4.8</v>
      </c>
      <c r="R457" s="44">
        <v>4.8</v>
      </c>
      <c r="S457" s="44">
        <v>4.8</v>
      </c>
      <c r="T457" s="44">
        <v>4.8</v>
      </c>
      <c r="U457" s="44">
        <v>4.8</v>
      </c>
      <c r="V457" s="44">
        <v>4.8</v>
      </c>
      <c r="W457" s="44">
        <v>4.8</v>
      </c>
      <c r="X457" s="44">
        <v>4.8</v>
      </c>
      <c r="Y457" s="44">
        <v>4.8</v>
      </c>
      <c r="Z457" s="44">
        <v>4.8</v>
      </c>
      <c r="AA457" s="44">
        <v>4.8</v>
      </c>
    </row>
    <row r="458" spans="1:27" ht="12.75" hidden="1" customHeight="1" outlineLevel="1" x14ac:dyDescent="0.3">
      <c r="A458" s="99" t="s">
        <v>2723</v>
      </c>
      <c r="B458" s="63" t="s">
        <v>81</v>
      </c>
      <c r="C458" s="43" t="s">
        <v>79</v>
      </c>
      <c r="D458" s="44">
        <f>$D$11</f>
        <v>88.27</v>
      </c>
      <c r="E458" s="44">
        <f t="shared" ref="E458:AA458" si="263">$D$11</f>
        <v>88.27</v>
      </c>
      <c r="F458" s="44">
        <f t="shared" si="263"/>
        <v>88.27</v>
      </c>
      <c r="G458" s="44">
        <f t="shared" si="263"/>
        <v>88.27</v>
      </c>
      <c r="H458" s="44">
        <f t="shared" si="263"/>
        <v>88.27</v>
      </c>
      <c r="I458" s="44">
        <f t="shared" si="263"/>
        <v>88.27</v>
      </c>
      <c r="J458" s="44">
        <f t="shared" si="263"/>
        <v>88.27</v>
      </c>
      <c r="K458" s="44">
        <f t="shared" si="263"/>
        <v>88.27</v>
      </c>
      <c r="L458" s="44">
        <f t="shared" si="263"/>
        <v>88.27</v>
      </c>
      <c r="M458" s="44">
        <f t="shared" si="263"/>
        <v>88.27</v>
      </c>
      <c r="N458" s="44">
        <f t="shared" si="263"/>
        <v>88.27</v>
      </c>
      <c r="O458" s="44">
        <f t="shared" si="263"/>
        <v>88.27</v>
      </c>
      <c r="P458" s="44">
        <f t="shared" si="263"/>
        <v>88.27</v>
      </c>
      <c r="Q458" s="44">
        <f t="shared" si="263"/>
        <v>88.27</v>
      </c>
      <c r="R458" s="44">
        <f t="shared" si="263"/>
        <v>88.27</v>
      </c>
      <c r="S458" s="44">
        <f t="shared" si="263"/>
        <v>88.27</v>
      </c>
      <c r="T458" s="44">
        <f t="shared" si="263"/>
        <v>88.27</v>
      </c>
      <c r="U458" s="44">
        <f t="shared" si="263"/>
        <v>88.27</v>
      </c>
      <c r="V458" s="44">
        <f t="shared" si="263"/>
        <v>88.27</v>
      </c>
      <c r="W458" s="44">
        <f t="shared" si="263"/>
        <v>88.27</v>
      </c>
      <c r="X458" s="44">
        <f t="shared" si="263"/>
        <v>88.27</v>
      </c>
      <c r="Y458" s="44">
        <f t="shared" si="263"/>
        <v>88.27</v>
      </c>
      <c r="Z458" s="44">
        <f t="shared" si="263"/>
        <v>88.27</v>
      </c>
      <c r="AA458" s="44">
        <f t="shared" si="263"/>
        <v>88.27</v>
      </c>
    </row>
    <row r="459" spans="1:27" ht="13.8" collapsed="1" x14ac:dyDescent="0.3">
      <c r="A459" s="98" t="s">
        <v>2724</v>
      </c>
      <c r="B459" s="28" t="str">
        <f>"02"&amp;"."&amp;$B$753&amp;"."&amp;$B$754</f>
        <v>02.02.2024</v>
      </c>
      <c r="C459" s="90" t="s">
        <v>76</v>
      </c>
      <c r="D459" s="91">
        <f>ROUND(((D460+D461+D463+D462)/1000),5)</f>
        <v>1.8278099999999999</v>
      </c>
      <c r="E459" s="91">
        <f>ROUND(((E460+E461+E463+E462)/1000),5)</f>
        <v>1.7519</v>
      </c>
      <c r="F459" s="91">
        <f>ROUND(((F460+F461+F463+F462)/1000),5)</f>
        <v>1.71313</v>
      </c>
      <c r="G459" s="91">
        <f t="shared" ref="G459:AA459" si="264">ROUND(((G460+G461+G463+G462)/1000),5)</f>
        <v>1.71149</v>
      </c>
      <c r="H459" s="91">
        <f t="shared" si="264"/>
        <v>1.7454000000000001</v>
      </c>
      <c r="I459" s="91">
        <f t="shared" si="264"/>
        <v>1.85206</v>
      </c>
      <c r="J459" s="91">
        <f t="shared" si="264"/>
        <v>2.0105599999999999</v>
      </c>
      <c r="K459" s="91">
        <f t="shared" si="264"/>
        <v>2.31311</v>
      </c>
      <c r="L459" s="91">
        <f t="shared" si="264"/>
        <v>2.46774</v>
      </c>
      <c r="M459" s="91">
        <f t="shared" si="264"/>
        <v>2.50237</v>
      </c>
      <c r="N459" s="91">
        <f t="shared" si="264"/>
        <v>2.54542</v>
      </c>
      <c r="O459" s="91">
        <f t="shared" si="264"/>
        <v>2.55043</v>
      </c>
      <c r="P459" s="91">
        <f t="shared" si="264"/>
        <v>2.5332300000000001</v>
      </c>
      <c r="Q459" s="91">
        <f t="shared" si="264"/>
        <v>2.5409000000000002</v>
      </c>
      <c r="R459" s="91">
        <f t="shared" si="264"/>
        <v>2.52956</v>
      </c>
      <c r="S459" s="91">
        <f t="shared" si="264"/>
        <v>2.4660500000000001</v>
      </c>
      <c r="T459" s="91">
        <f t="shared" si="264"/>
        <v>2.4338600000000001</v>
      </c>
      <c r="U459" s="91">
        <f t="shared" si="264"/>
        <v>2.46645</v>
      </c>
      <c r="V459" s="91">
        <f t="shared" si="264"/>
        <v>2.4766300000000001</v>
      </c>
      <c r="W459" s="91">
        <f t="shared" si="264"/>
        <v>2.50536</v>
      </c>
      <c r="X459" s="91">
        <f t="shared" si="264"/>
        <v>2.3769399999999998</v>
      </c>
      <c r="Y459" s="91">
        <f t="shared" si="264"/>
        <v>2.26342</v>
      </c>
      <c r="Z459" s="91">
        <f t="shared" si="264"/>
        <v>2.08629</v>
      </c>
      <c r="AA459" s="91">
        <f t="shared" si="264"/>
        <v>1.9965200000000001</v>
      </c>
    </row>
    <row r="460" spans="1:27" ht="12.75" hidden="1" customHeight="1" outlineLevel="1" x14ac:dyDescent="0.3">
      <c r="A460" s="99" t="s">
        <v>2725</v>
      </c>
      <c r="B460" s="63" t="s">
        <v>238</v>
      </c>
      <c r="C460" s="43" t="s">
        <v>79</v>
      </c>
      <c r="D460" s="44">
        <v>1300.56</v>
      </c>
      <c r="E460" s="44">
        <v>1224.6500000000001</v>
      </c>
      <c r="F460" s="44">
        <v>1185.8800000000001</v>
      </c>
      <c r="G460" s="44">
        <v>1184.24</v>
      </c>
      <c r="H460" s="44">
        <v>1218.1500000000001</v>
      </c>
      <c r="I460" s="44">
        <v>1324.81</v>
      </c>
      <c r="J460" s="44">
        <v>1483.31</v>
      </c>
      <c r="K460" s="44">
        <v>1785.86</v>
      </c>
      <c r="L460" s="44">
        <v>1940.49</v>
      </c>
      <c r="M460" s="44">
        <v>1975.12</v>
      </c>
      <c r="N460" s="44">
        <v>2018.17</v>
      </c>
      <c r="O460" s="44">
        <v>2023.18</v>
      </c>
      <c r="P460" s="44">
        <v>2005.98</v>
      </c>
      <c r="Q460" s="44">
        <v>2013.65</v>
      </c>
      <c r="R460" s="44">
        <v>2002.31</v>
      </c>
      <c r="S460" s="44">
        <v>1938.8</v>
      </c>
      <c r="T460" s="44">
        <v>1906.61</v>
      </c>
      <c r="U460" s="44">
        <v>1939.2</v>
      </c>
      <c r="V460" s="44">
        <v>1949.38</v>
      </c>
      <c r="W460" s="44">
        <v>1978.11</v>
      </c>
      <c r="X460" s="44">
        <v>1849.69</v>
      </c>
      <c r="Y460" s="44">
        <v>1736.17</v>
      </c>
      <c r="Z460" s="44">
        <v>1559.04</v>
      </c>
      <c r="AA460" s="44">
        <v>1469.27</v>
      </c>
    </row>
    <row r="461" spans="1:27" ht="12.75" hidden="1" customHeight="1" outlineLevel="1" x14ac:dyDescent="0.3">
      <c r="A461" s="99" t="s">
        <v>2726</v>
      </c>
      <c r="B461" s="63" t="s">
        <v>90</v>
      </c>
      <c r="C461" s="43" t="s">
        <v>79</v>
      </c>
      <c r="D461" s="44">
        <f>$D$456</f>
        <v>434.18</v>
      </c>
      <c r="E461" s="44">
        <f t="shared" ref="E461:AA461" si="265">$D$456</f>
        <v>434.18</v>
      </c>
      <c r="F461" s="44">
        <f t="shared" si="265"/>
        <v>434.18</v>
      </c>
      <c r="G461" s="44">
        <f t="shared" si="265"/>
        <v>434.18</v>
      </c>
      <c r="H461" s="44">
        <f t="shared" si="265"/>
        <v>434.18</v>
      </c>
      <c r="I461" s="44">
        <f t="shared" si="265"/>
        <v>434.18</v>
      </c>
      <c r="J461" s="44">
        <f t="shared" si="265"/>
        <v>434.18</v>
      </c>
      <c r="K461" s="44">
        <f t="shared" si="265"/>
        <v>434.18</v>
      </c>
      <c r="L461" s="44">
        <f t="shared" si="265"/>
        <v>434.18</v>
      </c>
      <c r="M461" s="44">
        <f t="shared" si="265"/>
        <v>434.18</v>
      </c>
      <c r="N461" s="44">
        <f t="shared" si="265"/>
        <v>434.18</v>
      </c>
      <c r="O461" s="44">
        <f t="shared" si="265"/>
        <v>434.18</v>
      </c>
      <c r="P461" s="44">
        <f t="shared" si="265"/>
        <v>434.18</v>
      </c>
      <c r="Q461" s="44">
        <f t="shared" si="265"/>
        <v>434.18</v>
      </c>
      <c r="R461" s="44">
        <f t="shared" si="265"/>
        <v>434.18</v>
      </c>
      <c r="S461" s="44">
        <f t="shared" si="265"/>
        <v>434.18</v>
      </c>
      <c r="T461" s="44">
        <f t="shared" si="265"/>
        <v>434.18</v>
      </c>
      <c r="U461" s="44">
        <f t="shared" si="265"/>
        <v>434.18</v>
      </c>
      <c r="V461" s="44">
        <f t="shared" si="265"/>
        <v>434.18</v>
      </c>
      <c r="W461" s="44">
        <f t="shared" si="265"/>
        <v>434.18</v>
      </c>
      <c r="X461" s="44">
        <f t="shared" si="265"/>
        <v>434.18</v>
      </c>
      <c r="Y461" s="44">
        <f t="shared" si="265"/>
        <v>434.18</v>
      </c>
      <c r="Z461" s="44">
        <f t="shared" si="265"/>
        <v>434.18</v>
      </c>
      <c r="AA461" s="44">
        <f t="shared" si="265"/>
        <v>434.18</v>
      </c>
    </row>
    <row r="462" spans="1:27" ht="12.75" hidden="1" customHeight="1" outlineLevel="1" x14ac:dyDescent="0.3">
      <c r="A462" s="99" t="s">
        <v>2727</v>
      </c>
      <c r="B462" s="63" t="s">
        <v>83</v>
      </c>
      <c r="C462" s="43" t="s">
        <v>79</v>
      </c>
      <c r="D462" s="44">
        <v>4.8</v>
      </c>
      <c r="E462" s="44">
        <v>4.8</v>
      </c>
      <c r="F462" s="44">
        <v>4.8</v>
      </c>
      <c r="G462" s="44">
        <v>4.8</v>
      </c>
      <c r="H462" s="44">
        <v>4.8</v>
      </c>
      <c r="I462" s="44">
        <v>4.8</v>
      </c>
      <c r="J462" s="44">
        <v>4.8</v>
      </c>
      <c r="K462" s="44">
        <v>4.8</v>
      </c>
      <c r="L462" s="44">
        <v>4.8</v>
      </c>
      <c r="M462" s="44">
        <v>4.8</v>
      </c>
      <c r="N462" s="44">
        <v>4.8</v>
      </c>
      <c r="O462" s="44">
        <v>4.8</v>
      </c>
      <c r="P462" s="44">
        <v>4.8</v>
      </c>
      <c r="Q462" s="44">
        <v>4.8</v>
      </c>
      <c r="R462" s="44">
        <v>4.8</v>
      </c>
      <c r="S462" s="44">
        <v>4.8</v>
      </c>
      <c r="T462" s="44">
        <v>4.8</v>
      </c>
      <c r="U462" s="44">
        <v>4.8</v>
      </c>
      <c r="V462" s="44">
        <v>4.8</v>
      </c>
      <c r="W462" s="44">
        <v>4.8</v>
      </c>
      <c r="X462" s="44">
        <v>4.8</v>
      </c>
      <c r="Y462" s="44">
        <v>4.8</v>
      </c>
      <c r="Z462" s="44">
        <v>4.8</v>
      </c>
      <c r="AA462" s="44">
        <v>4.8</v>
      </c>
    </row>
    <row r="463" spans="1:27" ht="12.75" hidden="1" customHeight="1" outlineLevel="1" x14ac:dyDescent="0.3">
      <c r="A463" s="99" t="s">
        <v>2728</v>
      </c>
      <c r="B463" s="63" t="s">
        <v>81</v>
      </c>
      <c r="C463" s="43" t="s">
        <v>79</v>
      </c>
      <c r="D463" s="44">
        <f>$D$11</f>
        <v>88.27</v>
      </c>
      <c r="E463" s="44">
        <f t="shared" ref="E463:AA463" si="266">$D$11</f>
        <v>88.27</v>
      </c>
      <c r="F463" s="44">
        <f t="shared" si="266"/>
        <v>88.27</v>
      </c>
      <c r="G463" s="44">
        <f t="shared" si="266"/>
        <v>88.27</v>
      </c>
      <c r="H463" s="44">
        <f t="shared" si="266"/>
        <v>88.27</v>
      </c>
      <c r="I463" s="44">
        <f t="shared" si="266"/>
        <v>88.27</v>
      </c>
      <c r="J463" s="44">
        <f t="shared" si="266"/>
        <v>88.27</v>
      </c>
      <c r="K463" s="44">
        <f t="shared" si="266"/>
        <v>88.27</v>
      </c>
      <c r="L463" s="44">
        <f t="shared" si="266"/>
        <v>88.27</v>
      </c>
      <c r="M463" s="44">
        <f t="shared" si="266"/>
        <v>88.27</v>
      </c>
      <c r="N463" s="44">
        <f t="shared" si="266"/>
        <v>88.27</v>
      </c>
      <c r="O463" s="44">
        <f t="shared" si="266"/>
        <v>88.27</v>
      </c>
      <c r="P463" s="44">
        <f t="shared" si="266"/>
        <v>88.27</v>
      </c>
      <c r="Q463" s="44">
        <f t="shared" si="266"/>
        <v>88.27</v>
      </c>
      <c r="R463" s="44">
        <f t="shared" si="266"/>
        <v>88.27</v>
      </c>
      <c r="S463" s="44">
        <f t="shared" si="266"/>
        <v>88.27</v>
      </c>
      <c r="T463" s="44">
        <f t="shared" si="266"/>
        <v>88.27</v>
      </c>
      <c r="U463" s="44">
        <f t="shared" si="266"/>
        <v>88.27</v>
      </c>
      <c r="V463" s="44">
        <f t="shared" si="266"/>
        <v>88.27</v>
      </c>
      <c r="W463" s="44">
        <f t="shared" si="266"/>
        <v>88.27</v>
      </c>
      <c r="X463" s="44">
        <f t="shared" si="266"/>
        <v>88.27</v>
      </c>
      <c r="Y463" s="44">
        <f t="shared" si="266"/>
        <v>88.27</v>
      </c>
      <c r="Z463" s="44">
        <f t="shared" si="266"/>
        <v>88.27</v>
      </c>
      <c r="AA463" s="44">
        <f t="shared" si="266"/>
        <v>88.27</v>
      </c>
    </row>
    <row r="464" spans="1:27" ht="13.8" collapsed="1" x14ac:dyDescent="0.3">
      <c r="A464" s="98" t="s">
        <v>2729</v>
      </c>
      <c r="B464" s="28" t="str">
        <f>"03"&amp;"."&amp;$B$753&amp;"."&amp;$B$754</f>
        <v>03.02.2024</v>
      </c>
      <c r="C464" s="90" t="s">
        <v>76</v>
      </c>
      <c r="D464" s="91">
        <f>ROUND(((D465+D466+D468+D467)/1000),5)</f>
        <v>1.9999800000000001</v>
      </c>
      <c r="E464" s="91">
        <f>ROUND(((E465+E466+E468+E467)/1000),5)</f>
        <v>1.87958</v>
      </c>
      <c r="F464" s="91">
        <f>ROUND(((F465+F466+F468+F467)/1000),5)</f>
        <v>1.79322</v>
      </c>
      <c r="G464" s="91">
        <f t="shared" ref="G464:AA464" si="267">ROUND(((G465+G466+G468+G467)/1000),5)</f>
        <v>1.7798700000000001</v>
      </c>
      <c r="H464" s="91">
        <f t="shared" si="267"/>
        <v>1.7997000000000001</v>
      </c>
      <c r="I464" s="91">
        <f t="shared" si="267"/>
        <v>1.8379399999999999</v>
      </c>
      <c r="J464" s="91">
        <f t="shared" si="267"/>
        <v>1.94296</v>
      </c>
      <c r="K464" s="91">
        <f t="shared" si="267"/>
        <v>2.01756</v>
      </c>
      <c r="L464" s="91">
        <f t="shared" si="267"/>
        <v>2.2751299999999999</v>
      </c>
      <c r="M464" s="91">
        <f t="shared" si="267"/>
        <v>2.3913799999999998</v>
      </c>
      <c r="N464" s="91">
        <f t="shared" si="267"/>
        <v>2.4512399999999999</v>
      </c>
      <c r="O464" s="91">
        <f t="shared" si="267"/>
        <v>2.4651200000000002</v>
      </c>
      <c r="P464" s="91">
        <f t="shared" si="267"/>
        <v>2.4590200000000002</v>
      </c>
      <c r="Q464" s="91">
        <f t="shared" si="267"/>
        <v>2.46096</v>
      </c>
      <c r="R464" s="91">
        <f t="shared" si="267"/>
        <v>2.4176299999999999</v>
      </c>
      <c r="S464" s="91">
        <f t="shared" si="267"/>
        <v>2.4086599999999998</v>
      </c>
      <c r="T464" s="91">
        <f t="shared" si="267"/>
        <v>2.4237000000000002</v>
      </c>
      <c r="U464" s="91">
        <f t="shared" si="267"/>
        <v>2.4650099999999999</v>
      </c>
      <c r="V464" s="91">
        <f t="shared" si="267"/>
        <v>2.4600599999999999</v>
      </c>
      <c r="W464" s="91">
        <f t="shared" si="267"/>
        <v>2.43953</v>
      </c>
      <c r="X464" s="91">
        <f t="shared" si="267"/>
        <v>2.3866000000000001</v>
      </c>
      <c r="Y464" s="91">
        <f t="shared" si="267"/>
        <v>2.29</v>
      </c>
      <c r="Z464" s="91">
        <f t="shared" si="267"/>
        <v>2.0823200000000002</v>
      </c>
      <c r="AA464" s="91">
        <f t="shared" si="267"/>
        <v>1.9890099999999999</v>
      </c>
    </row>
    <row r="465" spans="1:27" ht="12.75" hidden="1" customHeight="1" outlineLevel="1" x14ac:dyDescent="0.3">
      <c r="A465" s="99" t="s">
        <v>2730</v>
      </c>
      <c r="B465" s="63" t="s">
        <v>238</v>
      </c>
      <c r="C465" s="43" t="s">
        <v>79</v>
      </c>
      <c r="D465" s="44">
        <v>1472.73</v>
      </c>
      <c r="E465" s="44">
        <v>1352.33</v>
      </c>
      <c r="F465" s="44">
        <v>1265.97</v>
      </c>
      <c r="G465" s="44">
        <v>1252.6199999999999</v>
      </c>
      <c r="H465" s="44">
        <v>1272.45</v>
      </c>
      <c r="I465" s="44">
        <v>1310.69</v>
      </c>
      <c r="J465" s="44">
        <v>1415.71</v>
      </c>
      <c r="K465" s="44">
        <v>1490.31</v>
      </c>
      <c r="L465" s="44">
        <v>1747.88</v>
      </c>
      <c r="M465" s="44">
        <v>1864.13</v>
      </c>
      <c r="N465" s="44">
        <v>1923.99</v>
      </c>
      <c r="O465" s="44">
        <v>1937.87</v>
      </c>
      <c r="P465" s="44">
        <v>1931.77</v>
      </c>
      <c r="Q465" s="44">
        <v>1933.71</v>
      </c>
      <c r="R465" s="44">
        <v>1890.38</v>
      </c>
      <c r="S465" s="44">
        <v>1881.41</v>
      </c>
      <c r="T465" s="44">
        <v>1896.45</v>
      </c>
      <c r="U465" s="44">
        <v>1937.76</v>
      </c>
      <c r="V465" s="44">
        <v>1932.81</v>
      </c>
      <c r="W465" s="44">
        <v>1912.28</v>
      </c>
      <c r="X465" s="44">
        <v>1859.35</v>
      </c>
      <c r="Y465" s="44">
        <v>1762.75</v>
      </c>
      <c r="Z465" s="44">
        <v>1555.07</v>
      </c>
      <c r="AA465" s="44">
        <v>1461.76</v>
      </c>
    </row>
    <row r="466" spans="1:27" ht="12.75" hidden="1" customHeight="1" outlineLevel="1" x14ac:dyDescent="0.3">
      <c r="A466" s="99" t="s">
        <v>2731</v>
      </c>
      <c r="B466" s="63" t="s">
        <v>90</v>
      </c>
      <c r="C466" s="43" t="s">
        <v>79</v>
      </c>
      <c r="D466" s="44">
        <f>$D$456</f>
        <v>434.18</v>
      </c>
      <c r="E466" s="44">
        <f t="shared" ref="E466:AA466" si="268">$D$456</f>
        <v>434.18</v>
      </c>
      <c r="F466" s="44">
        <f t="shared" si="268"/>
        <v>434.18</v>
      </c>
      <c r="G466" s="44">
        <f t="shared" si="268"/>
        <v>434.18</v>
      </c>
      <c r="H466" s="44">
        <f t="shared" si="268"/>
        <v>434.18</v>
      </c>
      <c r="I466" s="44">
        <f t="shared" si="268"/>
        <v>434.18</v>
      </c>
      <c r="J466" s="44">
        <f t="shared" si="268"/>
        <v>434.18</v>
      </c>
      <c r="K466" s="44">
        <f t="shared" si="268"/>
        <v>434.18</v>
      </c>
      <c r="L466" s="44">
        <f t="shared" si="268"/>
        <v>434.18</v>
      </c>
      <c r="M466" s="44">
        <f t="shared" si="268"/>
        <v>434.18</v>
      </c>
      <c r="N466" s="44">
        <f t="shared" si="268"/>
        <v>434.18</v>
      </c>
      <c r="O466" s="44">
        <f t="shared" si="268"/>
        <v>434.18</v>
      </c>
      <c r="P466" s="44">
        <f t="shared" si="268"/>
        <v>434.18</v>
      </c>
      <c r="Q466" s="44">
        <f t="shared" si="268"/>
        <v>434.18</v>
      </c>
      <c r="R466" s="44">
        <f t="shared" si="268"/>
        <v>434.18</v>
      </c>
      <c r="S466" s="44">
        <f t="shared" si="268"/>
        <v>434.18</v>
      </c>
      <c r="T466" s="44">
        <f t="shared" si="268"/>
        <v>434.18</v>
      </c>
      <c r="U466" s="44">
        <f t="shared" si="268"/>
        <v>434.18</v>
      </c>
      <c r="V466" s="44">
        <f t="shared" si="268"/>
        <v>434.18</v>
      </c>
      <c r="W466" s="44">
        <f t="shared" si="268"/>
        <v>434.18</v>
      </c>
      <c r="X466" s="44">
        <f t="shared" si="268"/>
        <v>434.18</v>
      </c>
      <c r="Y466" s="44">
        <f t="shared" si="268"/>
        <v>434.18</v>
      </c>
      <c r="Z466" s="44">
        <f t="shared" si="268"/>
        <v>434.18</v>
      </c>
      <c r="AA466" s="44">
        <f t="shared" si="268"/>
        <v>434.18</v>
      </c>
    </row>
    <row r="467" spans="1:27" ht="12.75" hidden="1" customHeight="1" outlineLevel="1" x14ac:dyDescent="0.3">
      <c r="A467" s="99" t="s">
        <v>2732</v>
      </c>
      <c r="B467" s="63" t="s">
        <v>83</v>
      </c>
      <c r="C467" s="43" t="s">
        <v>79</v>
      </c>
      <c r="D467" s="44">
        <v>4.8</v>
      </c>
      <c r="E467" s="44">
        <v>4.8</v>
      </c>
      <c r="F467" s="44">
        <v>4.8</v>
      </c>
      <c r="G467" s="44">
        <v>4.8</v>
      </c>
      <c r="H467" s="44">
        <v>4.8</v>
      </c>
      <c r="I467" s="44">
        <v>4.8</v>
      </c>
      <c r="J467" s="44">
        <v>4.8</v>
      </c>
      <c r="K467" s="44">
        <v>4.8</v>
      </c>
      <c r="L467" s="44">
        <v>4.8</v>
      </c>
      <c r="M467" s="44">
        <v>4.8</v>
      </c>
      <c r="N467" s="44">
        <v>4.8</v>
      </c>
      <c r="O467" s="44">
        <v>4.8</v>
      </c>
      <c r="P467" s="44">
        <v>4.8</v>
      </c>
      <c r="Q467" s="44">
        <v>4.8</v>
      </c>
      <c r="R467" s="44">
        <v>4.8</v>
      </c>
      <c r="S467" s="44">
        <v>4.8</v>
      </c>
      <c r="T467" s="44">
        <v>4.8</v>
      </c>
      <c r="U467" s="44">
        <v>4.8</v>
      </c>
      <c r="V467" s="44">
        <v>4.8</v>
      </c>
      <c r="W467" s="44">
        <v>4.8</v>
      </c>
      <c r="X467" s="44">
        <v>4.8</v>
      </c>
      <c r="Y467" s="44">
        <v>4.8</v>
      </c>
      <c r="Z467" s="44">
        <v>4.8</v>
      </c>
      <c r="AA467" s="44">
        <v>4.8</v>
      </c>
    </row>
    <row r="468" spans="1:27" ht="12.75" hidden="1" customHeight="1" outlineLevel="1" x14ac:dyDescent="0.3">
      <c r="A468" s="99" t="s">
        <v>2733</v>
      </c>
      <c r="B468" s="63" t="s">
        <v>81</v>
      </c>
      <c r="C468" s="43" t="s">
        <v>79</v>
      </c>
      <c r="D468" s="44">
        <f>$D$11</f>
        <v>88.27</v>
      </c>
      <c r="E468" s="44">
        <f t="shared" ref="E468:AA468" si="269">$D$11</f>
        <v>88.27</v>
      </c>
      <c r="F468" s="44">
        <f t="shared" si="269"/>
        <v>88.27</v>
      </c>
      <c r="G468" s="44">
        <f t="shared" si="269"/>
        <v>88.27</v>
      </c>
      <c r="H468" s="44">
        <f t="shared" si="269"/>
        <v>88.27</v>
      </c>
      <c r="I468" s="44">
        <f t="shared" si="269"/>
        <v>88.27</v>
      </c>
      <c r="J468" s="44">
        <f t="shared" si="269"/>
        <v>88.27</v>
      </c>
      <c r="K468" s="44">
        <f t="shared" si="269"/>
        <v>88.27</v>
      </c>
      <c r="L468" s="44">
        <f t="shared" si="269"/>
        <v>88.27</v>
      </c>
      <c r="M468" s="44">
        <f t="shared" si="269"/>
        <v>88.27</v>
      </c>
      <c r="N468" s="44">
        <f t="shared" si="269"/>
        <v>88.27</v>
      </c>
      <c r="O468" s="44">
        <f t="shared" si="269"/>
        <v>88.27</v>
      </c>
      <c r="P468" s="44">
        <f t="shared" si="269"/>
        <v>88.27</v>
      </c>
      <c r="Q468" s="44">
        <f t="shared" si="269"/>
        <v>88.27</v>
      </c>
      <c r="R468" s="44">
        <f t="shared" si="269"/>
        <v>88.27</v>
      </c>
      <c r="S468" s="44">
        <f t="shared" si="269"/>
        <v>88.27</v>
      </c>
      <c r="T468" s="44">
        <f t="shared" si="269"/>
        <v>88.27</v>
      </c>
      <c r="U468" s="44">
        <f t="shared" si="269"/>
        <v>88.27</v>
      </c>
      <c r="V468" s="44">
        <f t="shared" si="269"/>
        <v>88.27</v>
      </c>
      <c r="W468" s="44">
        <f t="shared" si="269"/>
        <v>88.27</v>
      </c>
      <c r="X468" s="44">
        <f t="shared" si="269"/>
        <v>88.27</v>
      </c>
      <c r="Y468" s="44">
        <f t="shared" si="269"/>
        <v>88.27</v>
      </c>
      <c r="Z468" s="44">
        <f t="shared" si="269"/>
        <v>88.27</v>
      </c>
      <c r="AA468" s="44">
        <f t="shared" si="269"/>
        <v>88.27</v>
      </c>
    </row>
    <row r="469" spans="1:27" ht="13.8" collapsed="1" x14ac:dyDescent="0.3">
      <c r="A469" s="98" t="s">
        <v>2734</v>
      </c>
      <c r="B469" s="28" t="str">
        <f>"04"&amp;"."&amp;$B$753&amp;"."&amp;$B$754</f>
        <v>04.02.2024</v>
      </c>
      <c r="C469" s="90" t="s">
        <v>76</v>
      </c>
      <c r="D469" s="91">
        <f>ROUND(((D470+D471+D473+D472)/1000),5)</f>
        <v>1.92584</v>
      </c>
      <c r="E469" s="91">
        <f>ROUND(((E470+E471+E473+E472)/1000),5)</f>
        <v>1.7672600000000001</v>
      </c>
      <c r="F469" s="91">
        <f>ROUND(((F470+F471+F473+F472)/1000),5)</f>
        <v>1.7168099999999999</v>
      </c>
      <c r="G469" s="91">
        <f t="shared" ref="G469:AA469" si="270">ROUND(((G470+G471+G473+G472)/1000),5)</f>
        <v>1.7084999999999999</v>
      </c>
      <c r="H469" s="91">
        <f t="shared" si="270"/>
        <v>1.71367</v>
      </c>
      <c r="I469" s="91">
        <f t="shared" si="270"/>
        <v>1.7299599999999999</v>
      </c>
      <c r="J469" s="91">
        <f t="shared" si="270"/>
        <v>1.7646500000000001</v>
      </c>
      <c r="K469" s="91">
        <f t="shared" si="270"/>
        <v>1.91875</v>
      </c>
      <c r="L469" s="91">
        <f t="shared" si="270"/>
        <v>2.0337200000000002</v>
      </c>
      <c r="M469" s="91">
        <f t="shared" si="270"/>
        <v>2.24207</v>
      </c>
      <c r="N469" s="91">
        <f t="shared" si="270"/>
        <v>2.3237199999999998</v>
      </c>
      <c r="O469" s="91">
        <f t="shared" si="270"/>
        <v>2.3513099999999998</v>
      </c>
      <c r="P469" s="91">
        <f t="shared" si="270"/>
        <v>2.3567100000000001</v>
      </c>
      <c r="Q469" s="91">
        <f t="shared" si="270"/>
        <v>2.3605999999999998</v>
      </c>
      <c r="R469" s="91">
        <f t="shared" si="270"/>
        <v>2.3225799999999999</v>
      </c>
      <c r="S469" s="91">
        <f t="shared" si="270"/>
        <v>2.3342200000000002</v>
      </c>
      <c r="T469" s="91">
        <f t="shared" si="270"/>
        <v>2.3610199999999999</v>
      </c>
      <c r="U469" s="91">
        <f t="shared" si="270"/>
        <v>2.4136299999999999</v>
      </c>
      <c r="V469" s="91">
        <f t="shared" si="270"/>
        <v>2.3949699999999998</v>
      </c>
      <c r="W469" s="91">
        <f t="shared" si="270"/>
        <v>2.3597899999999998</v>
      </c>
      <c r="X469" s="91">
        <f t="shared" si="270"/>
        <v>2.3524600000000002</v>
      </c>
      <c r="Y469" s="91">
        <f t="shared" si="270"/>
        <v>2.25481</v>
      </c>
      <c r="Z469" s="91">
        <f t="shared" si="270"/>
        <v>2.0175700000000001</v>
      </c>
      <c r="AA469" s="91">
        <f t="shared" si="270"/>
        <v>1.9695</v>
      </c>
    </row>
    <row r="470" spans="1:27" ht="12.75" hidden="1" customHeight="1" outlineLevel="1" x14ac:dyDescent="0.3">
      <c r="A470" s="99" t="s">
        <v>2735</v>
      </c>
      <c r="B470" s="63" t="s">
        <v>238</v>
      </c>
      <c r="C470" s="43" t="s">
        <v>79</v>
      </c>
      <c r="D470" s="44">
        <v>1398.59</v>
      </c>
      <c r="E470" s="44">
        <v>1240.01</v>
      </c>
      <c r="F470" s="44">
        <v>1189.56</v>
      </c>
      <c r="G470" s="44">
        <v>1181.25</v>
      </c>
      <c r="H470" s="44">
        <v>1186.42</v>
      </c>
      <c r="I470" s="44">
        <v>1202.71</v>
      </c>
      <c r="J470" s="44">
        <v>1237.4000000000001</v>
      </c>
      <c r="K470" s="44">
        <v>1391.5</v>
      </c>
      <c r="L470" s="44">
        <v>1506.47</v>
      </c>
      <c r="M470" s="44">
        <v>1714.82</v>
      </c>
      <c r="N470" s="44">
        <v>1796.47</v>
      </c>
      <c r="O470" s="44">
        <v>1824.06</v>
      </c>
      <c r="P470" s="44">
        <v>1829.46</v>
      </c>
      <c r="Q470" s="44">
        <v>1833.35</v>
      </c>
      <c r="R470" s="44">
        <v>1795.33</v>
      </c>
      <c r="S470" s="44">
        <v>1806.97</v>
      </c>
      <c r="T470" s="44">
        <v>1833.77</v>
      </c>
      <c r="U470" s="44">
        <v>1886.38</v>
      </c>
      <c r="V470" s="44">
        <v>1867.72</v>
      </c>
      <c r="W470" s="44">
        <v>1832.54</v>
      </c>
      <c r="X470" s="44">
        <v>1825.21</v>
      </c>
      <c r="Y470" s="44">
        <v>1727.56</v>
      </c>
      <c r="Z470" s="44">
        <v>1490.32</v>
      </c>
      <c r="AA470" s="44">
        <v>1442.25</v>
      </c>
    </row>
    <row r="471" spans="1:27" ht="12.75" hidden="1" customHeight="1" outlineLevel="1" x14ac:dyDescent="0.3">
      <c r="A471" s="99" t="s">
        <v>2736</v>
      </c>
      <c r="B471" s="63" t="s">
        <v>90</v>
      </c>
      <c r="C471" s="43" t="s">
        <v>79</v>
      </c>
      <c r="D471" s="44">
        <f>$D$456</f>
        <v>434.18</v>
      </c>
      <c r="E471" s="44">
        <f t="shared" ref="E471:AA471" si="271">$D$456</f>
        <v>434.18</v>
      </c>
      <c r="F471" s="44">
        <f t="shared" si="271"/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hidden="1" customHeight="1" outlineLevel="1" x14ac:dyDescent="0.3">
      <c r="A472" s="99" t="s">
        <v>2737</v>
      </c>
      <c r="B472" s="63" t="s">
        <v>83</v>
      </c>
      <c r="C472" s="43" t="s">
        <v>79</v>
      </c>
      <c r="D472" s="44">
        <v>4.8</v>
      </c>
      <c r="E472" s="44">
        <v>4.8</v>
      </c>
      <c r="F472" s="44">
        <v>4.8</v>
      </c>
      <c r="G472" s="44">
        <v>4.8</v>
      </c>
      <c r="H472" s="44">
        <v>4.8</v>
      </c>
      <c r="I472" s="44">
        <v>4.8</v>
      </c>
      <c r="J472" s="44">
        <v>4.8</v>
      </c>
      <c r="K472" s="44">
        <v>4.8</v>
      </c>
      <c r="L472" s="44">
        <v>4.8</v>
      </c>
      <c r="M472" s="44">
        <v>4.8</v>
      </c>
      <c r="N472" s="44">
        <v>4.8</v>
      </c>
      <c r="O472" s="44">
        <v>4.8</v>
      </c>
      <c r="P472" s="44">
        <v>4.8</v>
      </c>
      <c r="Q472" s="44">
        <v>4.8</v>
      </c>
      <c r="R472" s="44">
        <v>4.8</v>
      </c>
      <c r="S472" s="44">
        <v>4.8</v>
      </c>
      <c r="T472" s="44">
        <v>4.8</v>
      </c>
      <c r="U472" s="44">
        <v>4.8</v>
      </c>
      <c r="V472" s="44">
        <v>4.8</v>
      </c>
      <c r="W472" s="44">
        <v>4.8</v>
      </c>
      <c r="X472" s="44">
        <v>4.8</v>
      </c>
      <c r="Y472" s="44">
        <v>4.8</v>
      </c>
      <c r="Z472" s="44">
        <v>4.8</v>
      </c>
      <c r="AA472" s="44">
        <v>4.8</v>
      </c>
    </row>
    <row r="473" spans="1:27" ht="12.75" hidden="1" customHeight="1" outlineLevel="1" x14ac:dyDescent="0.3">
      <c r="A473" s="99" t="s">
        <v>2738</v>
      </c>
      <c r="B473" s="63" t="s">
        <v>81</v>
      </c>
      <c r="C473" s="43" t="s">
        <v>79</v>
      </c>
      <c r="D473" s="44">
        <f>$D$11</f>
        <v>88.27</v>
      </c>
      <c r="E473" s="44">
        <f t="shared" ref="E473:AA473" si="272">$D$11</f>
        <v>88.27</v>
      </c>
      <c r="F473" s="44">
        <f t="shared" si="272"/>
        <v>88.27</v>
      </c>
      <c r="G473" s="44">
        <f t="shared" si="272"/>
        <v>88.27</v>
      </c>
      <c r="H473" s="44">
        <f t="shared" si="272"/>
        <v>88.27</v>
      </c>
      <c r="I473" s="44">
        <f t="shared" si="272"/>
        <v>88.27</v>
      </c>
      <c r="J473" s="44">
        <f t="shared" si="272"/>
        <v>88.27</v>
      </c>
      <c r="K473" s="44">
        <f t="shared" si="272"/>
        <v>88.27</v>
      </c>
      <c r="L473" s="44">
        <f t="shared" si="272"/>
        <v>88.27</v>
      </c>
      <c r="M473" s="44">
        <f t="shared" si="272"/>
        <v>88.27</v>
      </c>
      <c r="N473" s="44">
        <f t="shared" si="272"/>
        <v>88.27</v>
      </c>
      <c r="O473" s="44">
        <f t="shared" si="272"/>
        <v>88.27</v>
      </c>
      <c r="P473" s="44">
        <f t="shared" si="272"/>
        <v>88.27</v>
      </c>
      <c r="Q473" s="44">
        <f t="shared" si="272"/>
        <v>88.27</v>
      </c>
      <c r="R473" s="44">
        <f t="shared" si="272"/>
        <v>88.27</v>
      </c>
      <c r="S473" s="44">
        <f t="shared" si="272"/>
        <v>88.27</v>
      </c>
      <c r="T473" s="44">
        <f t="shared" si="272"/>
        <v>88.27</v>
      </c>
      <c r="U473" s="44">
        <f t="shared" si="272"/>
        <v>88.27</v>
      </c>
      <c r="V473" s="44">
        <f t="shared" si="272"/>
        <v>88.27</v>
      </c>
      <c r="W473" s="44">
        <f t="shared" si="272"/>
        <v>88.27</v>
      </c>
      <c r="X473" s="44">
        <f t="shared" si="272"/>
        <v>88.27</v>
      </c>
      <c r="Y473" s="44">
        <f t="shared" si="272"/>
        <v>88.27</v>
      </c>
      <c r="Z473" s="44">
        <f t="shared" si="272"/>
        <v>88.27</v>
      </c>
      <c r="AA473" s="44">
        <f t="shared" si="272"/>
        <v>88.27</v>
      </c>
    </row>
    <row r="474" spans="1:27" ht="13.8" collapsed="1" x14ac:dyDescent="0.3">
      <c r="A474" s="98" t="s">
        <v>2739</v>
      </c>
      <c r="B474" s="28" t="str">
        <f>"05"&amp;"."&amp;$B$753&amp;"."&amp;$B$754</f>
        <v>05.02.2024</v>
      </c>
      <c r="C474" s="90" t="s">
        <v>76</v>
      </c>
      <c r="D474" s="91">
        <f>ROUND(((D475+D476+D478+D477)/1000),5)</f>
        <v>1.8328599999999999</v>
      </c>
      <c r="E474" s="91">
        <f>ROUND(((E475+E476+E478+E477)/1000),5)</f>
        <v>1.72506</v>
      </c>
      <c r="F474" s="91">
        <f>ROUND(((F475+F476+F478+F477)/1000),5)</f>
        <v>1.7019500000000001</v>
      </c>
      <c r="G474" s="91">
        <f t="shared" ref="G474:AA474" si="273">ROUND(((G475+G476+G478+G477)/1000),5)</f>
        <v>1.7093499999999999</v>
      </c>
      <c r="H474" s="91">
        <f t="shared" si="273"/>
        <v>1.7474499999999999</v>
      </c>
      <c r="I474" s="91">
        <f t="shared" si="273"/>
        <v>1.8617699999999999</v>
      </c>
      <c r="J474" s="91">
        <f t="shared" si="273"/>
        <v>2.0323699999999998</v>
      </c>
      <c r="K474" s="91">
        <f t="shared" si="273"/>
        <v>2.31473</v>
      </c>
      <c r="L474" s="91">
        <f t="shared" si="273"/>
        <v>2.50041</v>
      </c>
      <c r="M474" s="91">
        <f t="shared" si="273"/>
        <v>2.55802</v>
      </c>
      <c r="N474" s="91">
        <f t="shared" si="273"/>
        <v>2.5729799999999998</v>
      </c>
      <c r="O474" s="91">
        <f t="shared" si="273"/>
        <v>2.6018400000000002</v>
      </c>
      <c r="P474" s="91">
        <f t="shared" si="273"/>
        <v>2.5811700000000002</v>
      </c>
      <c r="Q474" s="91">
        <f t="shared" si="273"/>
        <v>2.5668899999999999</v>
      </c>
      <c r="R474" s="91">
        <f t="shared" si="273"/>
        <v>2.5572599999999999</v>
      </c>
      <c r="S474" s="91">
        <f t="shared" si="273"/>
        <v>2.4994100000000001</v>
      </c>
      <c r="T474" s="91">
        <f t="shared" si="273"/>
        <v>2.4658899999999999</v>
      </c>
      <c r="U474" s="91">
        <f t="shared" si="273"/>
        <v>2.5152100000000002</v>
      </c>
      <c r="V474" s="91">
        <f t="shared" si="273"/>
        <v>2.54745</v>
      </c>
      <c r="W474" s="91">
        <f t="shared" si="273"/>
        <v>2.5411299999999999</v>
      </c>
      <c r="X474" s="91">
        <f t="shared" si="273"/>
        <v>2.3624399999999999</v>
      </c>
      <c r="Y474" s="91">
        <f t="shared" si="273"/>
        <v>2.2559300000000002</v>
      </c>
      <c r="Z474" s="91">
        <f t="shared" si="273"/>
        <v>2.0177</v>
      </c>
      <c r="AA474" s="91">
        <f t="shared" si="273"/>
        <v>1.8785000000000001</v>
      </c>
    </row>
    <row r="475" spans="1:27" ht="12.75" hidden="1" customHeight="1" outlineLevel="1" x14ac:dyDescent="0.3">
      <c r="A475" s="99" t="s">
        <v>2740</v>
      </c>
      <c r="B475" s="63" t="s">
        <v>238</v>
      </c>
      <c r="C475" s="43" t="s">
        <v>79</v>
      </c>
      <c r="D475" s="44">
        <v>1305.6099999999999</v>
      </c>
      <c r="E475" s="44">
        <v>1197.81</v>
      </c>
      <c r="F475" s="44">
        <v>1174.7</v>
      </c>
      <c r="G475" s="44">
        <v>1182.0999999999999</v>
      </c>
      <c r="H475" s="44">
        <v>1220.2</v>
      </c>
      <c r="I475" s="44">
        <v>1334.52</v>
      </c>
      <c r="J475" s="44">
        <v>1505.12</v>
      </c>
      <c r="K475" s="44">
        <v>1787.48</v>
      </c>
      <c r="L475" s="44">
        <v>1973.16</v>
      </c>
      <c r="M475" s="44">
        <v>2030.77</v>
      </c>
      <c r="N475" s="44">
        <v>2045.73</v>
      </c>
      <c r="O475" s="44">
        <v>2074.59</v>
      </c>
      <c r="P475" s="44">
        <v>2053.92</v>
      </c>
      <c r="Q475" s="44">
        <v>2039.64</v>
      </c>
      <c r="R475" s="44">
        <v>2030.01</v>
      </c>
      <c r="S475" s="44">
        <v>1972.16</v>
      </c>
      <c r="T475" s="44">
        <v>1938.64</v>
      </c>
      <c r="U475" s="44">
        <v>1987.96</v>
      </c>
      <c r="V475" s="44">
        <v>2020.2</v>
      </c>
      <c r="W475" s="44">
        <v>2013.88</v>
      </c>
      <c r="X475" s="44">
        <v>1835.19</v>
      </c>
      <c r="Y475" s="44">
        <v>1728.68</v>
      </c>
      <c r="Z475" s="44">
        <v>1490.45</v>
      </c>
      <c r="AA475" s="44">
        <v>1351.25</v>
      </c>
    </row>
    <row r="476" spans="1:27" ht="12.75" hidden="1" customHeight="1" outlineLevel="1" x14ac:dyDescent="0.3">
      <c r="A476" s="99" t="s">
        <v>2741</v>
      </c>
      <c r="B476" s="63" t="s">
        <v>90</v>
      </c>
      <c r="C476" s="43" t="s">
        <v>79</v>
      </c>
      <c r="D476" s="44">
        <f>$D$456</f>
        <v>434.18</v>
      </c>
      <c r="E476" s="44">
        <f t="shared" ref="E476:AA476" si="274">$D$456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hidden="1" customHeight="1" outlineLevel="1" x14ac:dyDescent="0.3">
      <c r="A477" s="99" t="s">
        <v>2742</v>
      </c>
      <c r="B477" s="63" t="s">
        <v>83</v>
      </c>
      <c r="C477" s="43" t="s">
        <v>79</v>
      </c>
      <c r="D477" s="44">
        <v>4.8</v>
      </c>
      <c r="E477" s="44">
        <v>4.8</v>
      </c>
      <c r="F477" s="44">
        <v>4.8</v>
      </c>
      <c r="G477" s="44">
        <v>4.8</v>
      </c>
      <c r="H477" s="44">
        <v>4.8</v>
      </c>
      <c r="I477" s="44">
        <v>4.8</v>
      </c>
      <c r="J477" s="44">
        <v>4.8</v>
      </c>
      <c r="K477" s="44">
        <v>4.8</v>
      </c>
      <c r="L477" s="44">
        <v>4.8</v>
      </c>
      <c r="M477" s="44">
        <v>4.8</v>
      </c>
      <c r="N477" s="44">
        <v>4.8</v>
      </c>
      <c r="O477" s="44">
        <v>4.8</v>
      </c>
      <c r="P477" s="44">
        <v>4.8</v>
      </c>
      <c r="Q477" s="44">
        <v>4.8</v>
      </c>
      <c r="R477" s="44">
        <v>4.8</v>
      </c>
      <c r="S477" s="44">
        <v>4.8</v>
      </c>
      <c r="T477" s="44">
        <v>4.8</v>
      </c>
      <c r="U477" s="44">
        <v>4.8</v>
      </c>
      <c r="V477" s="44">
        <v>4.8</v>
      </c>
      <c r="W477" s="44">
        <v>4.8</v>
      </c>
      <c r="X477" s="44">
        <v>4.8</v>
      </c>
      <c r="Y477" s="44">
        <v>4.8</v>
      </c>
      <c r="Z477" s="44">
        <v>4.8</v>
      </c>
      <c r="AA477" s="44">
        <v>4.8</v>
      </c>
    </row>
    <row r="478" spans="1:27" ht="12.75" hidden="1" customHeight="1" outlineLevel="1" x14ac:dyDescent="0.3">
      <c r="A478" s="99" t="s">
        <v>2743</v>
      </c>
      <c r="B478" s="63" t="s">
        <v>81</v>
      </c>
      <c r="C478" s="43" t="s">
        <v>79</v>
      </c>
      <c r="D478" s="44">
        <f>$D$11</f>
        <v>88.27</v>
      </c>
      <c r="E478" s="44">
        <f t="shared" ref="E478:AA478" si="275">$D$11</f>
        <v>88.27</v>
      </c>
      <c r="F478" s="44">
        <f t="shared" si="275"/>
        <v>88.27</v>
      </c>
      <c r="G478" s="44">
        <f t="shared" si="275"/>
        <v>88.27</v>
      </c>
      <c r="H478" s="44">
        <f t="shared" si="275"/>
        <v>88.27</v>
      </c>
      <c r="I478" s="44">
        <f t="shared" si="275"/>
        <v>88.27</v>
      </c>
      <c r="J478" s="44">
        <f t="shared" si="275"/>
        <v>88.27</v>
      </c>
      <c r="K478" s="44">
        <f t="shared" si="275"/>
        <v>88.27</v>
      </c>
      <c r="L478" s="44">
        <f t="shared" si="275"/>
        <v>88.27</v>
      </c>
      <c r="M478" s="44">
        <f t="shared" si="275"/>
        <v>88.27</v>
      </c>
      <c r="N478" s="44">
        <f t="shared" si="275"/>
        <v>88.27</v>
      </c>
      <c r="O478" s="44">
        <f t="shared" si="275"/>
        <v>88.27</v>
      </c>
      <c r="P478" s="44">
        <f t="shared" si="275"/>
        <v>88.27</v>
      </c>
      <c r="Q478" s="44">
        <f t="shared" si="275"/>
        <v>88.27</v>
      </c>
      <c r="R478" s="44">
        <f t="shared" si="275"/>
        <v>88.27</v>
      </c>
      <c r="S478" s="44">
        <f t="shared" si="275"/>
        <v>88.27</v>
      </c>
      <c r="T478" s="44">
        <f t="shared" si="275"/>
        <v>88.27</v>
      </c>
      <c r="U478" s="44">
        <f t="shared" si="275"/>
        <v>88.27</v>
      </c>
      <c r="V478" s="44">
        <f t="shared" si="275"/>
        <v>88.27</v>
      </c>
      <c r="W478" s="44">
        <f t="shared" si="275"/>
        <v>88.27</v>
      </c>
      <c r="X478" s="44">
        <f t="shared" si="275"/>
        <v>88.27</v>
      </c>
      <c r="Y478" s="44">
        <f t="shared" si="275"/>
        <v>88.27</v>
      </c>
      <c r="Z478" s="44">
        <f t="shared" si="275"/>
        <v>88.27</v>
      </c>
      <c r="AA478" s="44">
        <f t="shared" si="275"/>
        <v>88.27</v>
      </c>
    </row>
    <row r="479" spans="1:27" ht="13.8" collapsed="1" x14ac:dyDescent="0.3">
      <c r="A479" s="98" t="s">
        <v>2744</v>
      </c>
      <c r="B479" s="28" t="str">
        <f>"06"&amp;"."&amp;$B$753&amp;"."&amp;$B$754</f>
        <v>06.02.2024</v>
      </c>
      <c r="C479" s="90" t="s">
        <v>76</v>
      </c>
      <c r="D479" s="91">
        <f>ROUND(((D480+D481+D483+D482)/1000),5)</f>
        <v>1.77841</v>
      </c>
      <c r="E479" s="91">
        <f>ROUND(((E480+E481+E483+E482)/1000),5)</f>
        <v>1.7194100000000001</v>
      </c>
      <c r="F479" s="91">
        <f>ROUND(((F480+F481+F483+F482)/1000),5)</f>
        <v>1.6900900000000001</v>
      </c>
      <c r="G479" s="91">
        <f t="shared" ref="G479:AA479" si="276">ROUND(((G480+G481+G483+G482)/1000),5)</f>
        <v>1.67835</v>
      </c>
      <c r="H479" s="91">
        <f t="shared" si="276"/>
        <v>1.72438</v>
      </c>
      <c r="I479" s="91">
        <f t="shared" si="276"/>
        <v>1.78746</v>
      </c>
      <c r="J479" s="91">
        <f t="shared" si="276"/>
        <v>1.9531000000000001</v>
      </c>
      <c r="K479" s="91">
        <f t="shared" si="276"/>
        <v>2.2038000000000002</v>
      </c>
      <c r="L479" s="91">
        <f t="shared" si="276"/>
        <v>2.3630599999999999</v>
      </c>
      <c r="M479" s="91">
        <f t="shared" si="276"/>
        <v>2.3973900000000001</v>
      </c>
      <c r="N479" s="91">
        <f t="shared" si="276"/>
        <v>2.4194900000000001</v>
      </c>
      <c r="O479" s="91">
        <f t="shared" si="276"/>
        <v>2.4518599999999999</v>
      </c>
      <c r="P479" s="91">
        <f t="shared" si="276"/>
        <v>2.42503</v>
      </c>
      <c r="Q479" s="91">
        <f t="shared" si="276"/>
        <v>2.4477199999999999</v>
      </c>
      <c r="R479" s="91">
        <f t="shared" si="276"/>
        <v>2.4337</v>
      </c>
      <c r="S479" s="91">
        <f t="shared" si="276"/>
        <v>2.3884099999999999</v>
      </c>
      <c r="T479" s="91">
        <f t="shared" si="276"/>
        <v>2.3669600000000002</v>
      </c>
      <c r="U479" s="91">
        <f t="shared" si="276"/>
        <v>2.4051999999999998</v>
      </c>
      <c r="V479" s="91">
        <f t="shared" si="276"/>
        <v>2.4103599999999998</v>
      </c>
      <c r="W479" s="91">
        <f t="shared" si="276"/>
        <v>2.42022</v>
      </c>
      <c r="X479" s="91">
        <f t="shared" si="276"/>
        <v>2.32592</v>
      </c>
      <c r="Y479" s="91">
        <f t="shared" si="276"/>
        <v>2.2289699999999999</v>
      </c>
      <c r="Z479" s="91">
        <f t="shared" si="276"/>
        <v>2.0166300000000001</v>
      </c>
      <c r="AA479" s="91">
        <f t="shared" si="276"/>
        <v>1.7995399999999999</v>
      </c>
    </row>
    <row r="480" spans="1:27" ht="12.75" hidden="1" customHeight="1" outlineLevel="1" x14ac:dyDescent="0.3">
      <c r="A480" s="99" t="s">
        <v>2745</v>
      </c>
      <c r="B480" s="63" t="s">
        <v>238</v>
      </c>
      <c r="C480" s="43" t="s">
        <v>79</v>
      </c>
      <c r="D480" s="44">
        <v>1251.1600000000001</v>
      </c>
      <c r="E480" s="44">
        <v>1192.1600000000001</v>
      </c>
      <c r="F480" s="44">
        <v>1162.8399999999999</v>
      </c>
      <c r="G480" s="44">
        <v>1151.0999999999999</v>
      </c>
      <c r="H480" s="44">
        <v>1197.1300000000001</v>
      </c>
      <c r="I480" s="44">
        <v>1260.21</v>
      </c>
      <c r="J480" s="44">
        <v>1425.85</v>
      </c>
      <c r="K480" s="44">
        <v>1676.55</v>
      </c>
      <c r="L480" s="44">
        <v>1835.81</v>
      </c>
      <c r="M480" s="44">
        <v>1870.14</v>
      </c>
      <c r="N480" s="44">
        <v>1892.24</v>
      </c>
      <c r="O480" s="44">
        <v>1924.61</v>
      </c>
      <c r="P480" s="44">
        <v>1897.78</v>
      </c>
      <c r="Q480" s="44">
        <v>1920.47</v>
      </c>
      <c r="R480" s="44">
        <v>1906.45</v>
      </c>
      <c r="S480" s="44">
        <v>1861.16</v>
      </c>
      <c r="T480" s="44">
        <v>1839.71</v>
      </c>
      <c r="U480" s="44">
        <v>1877.95</v>
      </c>
      <c r="V480" s="44">
        <v>1883.11</v>
      </c>
      <c r="W480" s="44">
        <v>1892.97</v>
      </c>
      <c r="X480" s="44">
        <v>1798.67</v>
      </c>
      <c r="Y480" s="44">
        <v>1701.72</v>
      </c>
      <c r="Z480" s="44">
        <v>1489.38</v>
      </c>
      <c r="AA480" s="44">
        <v>1272.29</v>
      </c>
    </row>
    <row r="481" spans="1:27" ht="12.75" hidden="1" customHeight="1" outlineLevel="1" x14ac:dyDescent="0.3">
      <c r="A481" s="99" t="s">
        <v>2746</v>
      </c>
      <c r="B481" s="63" t="s">
        <v>90</v>
      </c>
      <c r="C481" s="43" t="s">
        <v>79</v>
      </c>
      <c r="D481" s="44">
        <f>$D$456</f>
        <v>434.18</v>
      </c>
      <c r="E481" s="44">
        <f t="shared" ref="E481:AA481" si="277">$D$456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hidden="1" customHeight="1" outlineLevel="1" x14ac:dyDescent="0.3">
      <c r="A482" s="99" t="s">
        <v>2747</v>
      </c>
      <c r="B482" s="63" t="s">
        <v>83</v>
      </c>
      <c r="C482" s="43" t="s">
        <v>79</v>
      </c>
      <c r="D482" s="44">
        <v>4.8</v>
      </c>
      <c r="E482" s="44">
        <v>4.8</v>
      </c>
      <c r="F482" s="44">
        <v>4.8</v>
      </c>
      <c r="G482" s="44">
        <v>4.8</v>
      </c>
      <c r="H482" s="44">
        <v>4.8</v>
      </c>
      <c r="I482" s="44">
        <v>4.8</v>
      </c>
      <c r="J482" s="44">
        <v>4.8</v>
      </c>
      <c r="K482" s="44">
        <v>4.8</v>
      </c>
      <c r="L482" s="44">
        <v>4.8</v>
      </c>
      <c r="M482" s="44">
        <v>4.8</v>
      </c>
      <c r="N482" s="44">
        <v>4.8</v>
      </c>
      <c r="O482" s="44">
        <v>4.8</v>
      </c>
      <c r="P482" s="44">
        <v>4.8</v>
      </c>
      <c r="Q482" s="44">
        <v>4.8</v>
      </c>
      <c r="R482" s="44">
        <v>4.8</v>
      </c>
      <c r="S482" s="44">
        <v>4.8</v>
      </c>
      <c r="T482" s="44">
        <v>4.8</v>
      </c>
      <c r="U482" s="44">
        <v>4.8</v>
      </c>
      <c r="V482" s="44">
        <v>4.8</v>
      </c>
      <c r="W482" s="44">
        <v>4.8</v>
      </c>
      <c r="X482" s="44">
        <v>4.8</v>
      </c>
      <c r="Y482" s="44">
        <v>4.8</v>
      </c>
      <c r="Z482" s="44">
        <v>4.8</v>
      </c>
      <c r="AA482" s="44">
        <v>4.8</v>
      </c>
    </row>
    <row r="483" spans="1:27" ht="12.75" hidden="1" customHeight="1" outlineLevel="1" x14ac:dyDescent="0.3">
      <c r="A483" s="99" t="s">
        <v>2748</v>
      </c>
      <c r="B483" s="63" t="s">
        <v>81</v>
      </c>
      <c r="C483" s="43" t="s">
        <v>79</v>
      </c>
      <c r="D483" s="44">
        <f>$D$11</f>
        <v>88.27</v>
      </c>
      <c r="E483" s="44">
        <f t="shared" ref="E483:AA483" si="278">$D$11</f>
        <v>88.27</v>
      </c>
      <c r="F483" s="44">
        <f t="shared" si="278"/>
        <v>88.27</v>
      </c>
      <c r="G483" s="44">
        <f t="shared" si="278"/>
        <v>88.27</v>
      </c>
      <c r="H483" s="44">
        <f t="shared" si="278"/>
        <v>88.27</v>
      </c>
      <c r="I483" s="44">
        <f t="shared" si="278"/>
        <v>88.27</v>
      </c>
      <c r="J483" s="44">
        <f t="shared" si="278"/>
        <v>88.27</v>
      </c>
      <c r="K483" s="44">
        <f t="shared" si="278"/>
        <v>88.27</v>
      </c>
      <c r="L483" s="44">
        <f t="shared" si="278"/>
        <v>88.27</v>
      </c>
      <c r="M483" s="44">
        <f t="shared" si="278"/>
        <v>88.27</v>
      </c>
      <c r="N483" s="44">
        <f t="shared" si="278"/>
        <v>88.27</v>
      </c>
      <c r="O483" s="44">
        <f t="shared" si="278"/>
        <v>88.27</v>
      </c>
      <c r="P483" s="44">
        <f t="shared" si="278"/>
        <v>88.27</v>
      </c>
      <c r="Q483" s="44">
        <f t="shared" si="278"/>
        <v>88.27</v>
      </c>
      <c r="R483" s="44">
        <f t="shared" si="278"/>
        <v>88.27</v>
      </c>
      <c r="S483" s="44">
        <f t="shared" si="278"/>
        <v>88.27</v>
      </c>
      <c r="T483" s="44">
        <f t="shared" si="278"/>
        <v>88.27</v>
      </c>
      <c r="U483" s="44">
        <f t="shared" si="278"/>
        <v>88.27</v>
      </c>
      <c r="V483" s="44">
        <f t="shared" si="278"/>
        <v>88.27</v>
      </c>
      <c r="W483" s="44">
        <f t="shared" si="278"/>
        <v>88.27</v>
      </c>
      <c r="X483" s="44">
        <f t="shared" si="278"/>
        <v>88.27</v>
      </c>
      <c r="Y483" s="44">
        <f t="shared" si="278"/>
        <v>88.27</v>
      </c>
      <c r="Z483" s="44">
        <f t="shared" si="278"/>
        <v>88.27</v>
      </c>
      <c r="AA483" s="44">
        <f t="shared" si="278"/>
        <v>88.27</v>
      </c>
    </row>
    <row r="484" spans="1:27" ht="13.8" collapsed="1" x14ac:dyDescent="0.3">
      <c r="A484" s="98" t="s">
        <v>2749</v>
      </c>
      <c r="B484" s="28" t="str">
        <f>"07"&amp;"."&amp;$B$753&amp;"."&amp;$B$754</f>
        <v>07.02.2024</v>
      </c>
      <c r="C484" s="90" t="s">
        <v>76</v>
      </c>
      <c r="D484" s="91">
        <f>ROUND(((D485+D486+D488+D487)/1000),5)</f>
        <v>1.7991900000000001</v>
      </c>
      <c r="E484" s="91">
        <f>ROUND(((E485+E486+E488+E487)/1000),5)</f>
        <v>1.7435</v>
      </c>
      <c r="F484" s="91">
        <f>ROUND(((F485+F486+F488+F487)/1000),5)</f>
        <v>1.70496</v>
      </c>
      <c r="G484" s="91">
        <f t="shared" ref="G484:AA484" si="279">ROUND(((G485+G486+G488+G487)/1000),5)</f>
        <v>1.6998500000000001</v>
      </c>
      <c r="H484" s="91">
        <f t="shared" si="279"/>
        <v>1.7340800000000001</v>
      </c>
      <c r="I484" s="91">
        <f t="shared" si="279"/>
        <v>1.7911999999999999</v>
      </c>
      <c r="J484" s="91">
        <f t="shared" si="279"/>
        <v>1.97784</v>
      </c>
      <c r="K484" s="91">
        <f t="shared" si="279"/>
        <v>2.2534800000000001</v>
      </c>
      <c r="L484" s="91">
        <f t="shared" si="279"/>
        <v>2.4150100000000001</v>
      </c>
      <c r="M484" s="91">
        <f t="shared" si="279"/>
        <v>2.4723700000000002</v>
      </c>
      <c r="N484" s="91">
        <f t="shared" si="279"/>
        <v>2.5071599999999998</v>
      </c>
      <c r="O484" s="91">
        <f t="shared" si="279"/>
        <v>2.54399</v>
      </c>
      <c r="P484" s="91">
        <f t="shared" si="279"/>
        <v>2.5097399999999999</v>
      </c>
      <c r="Q484" s="91">
        <f t="shared" si="279"/>
        <v>2.5386500000000001</v>
      </c>
      <c r="R484" s="91">
        <f t="shared" si="279"/>
        <v>2.53857</v>
      </c>
      <c r="S484" s="91">
        <f t="shared" si="279"/>
        <v>2.4544600000000001</v>
      </c>
      <c r="T484" s="91">
        <f t="shared" si="279"/>
        <v>2.4238300000000002</v>
      </c>
      <c r="U484" s="91">
        <f t="shared" si="279"/>
        <v>2.46272</v>
      </c>
      <c r="V484" s="91">
        <f t="shared" si="279"/>
        <v>2.44991</v>
      </c>
      <c r="W484" s="91">
        <f t="shared" si="279"/>
        <v>2.4716300000000002</v>
      </c>
      <c r="X484" s="91">
        <f t="shared" si="279"/>
        <v>2.3714300000000001</v>
      </c>
      <c r="Y484" s="91">
        <f t="shared" si="279"/>
        <v>2.2783500000000001</v>
      </c>
      <c r="Z484" s="91">
        <f t="shared" si="279"/>
        <v>2.0301300000000002</v>
      </c>
      <c r="AA484" s="91">
        <f t="shared" si="279"/>
        <v>1.8305899999999999</v>
      </c>
    </row>
    <row r="485" spans="1:27" ht="12.75" hidden="1" customHeight="1" outlineLevel="1" x14ac:dyDescent="0.3">
      <c r="A485" s="99" t="s">
        <v>2750</v>
      </c>
      <c r="B485" s="63" t="s">
        <v>238</v>
      </c>
      <c r="C485" s="43" t="s">
        <v>79</v>
      </c>
      <c r="D485" s="44">
        <v>1271.94</v>
      </c>
      <c r="E485" s="44">
        <v>1216.25</v>
      </c>
      <c r="F485" s="44">
        <v>1177.71</v>
      </c>
      <c r="G485" s="44">
        <v>1172.5999999999999</v>
      </c>
      <c r="H485" s="44">
        <v>1206.83</v>
      </c>
      <c r="I485" s="44">
        <v>1263.95</v>
      </c>
      <c r="J485" s="44">
        <v>1450.59</v>
      </c>
      <c r="K485" s="44">
        <v>1726.23</v>
      </c>
      <c r="L485" s="44">
        <v>1887.76</v>
      </c>
      <c r="M485" s="44">
        <v>1945.12</v>
      </c>
      <c r="N485" s="44">
        <v>1979.91</v>
      </c>
      <c r="O485" s="44">
        <v>2016.74</v>
      </c>
      <c r="P485" s="44">
        <v>1982.49</v>
      </c>
      <c r="Q485" s="44">
        <v>2011.4</v>
      </c>
      <c r="R485" s="44">
        <v>2011.32</v>
      </c>
      <c r="S485" s="44">
        <v>1927.21</v>
      </c>
      <c r="T485" s="44">
        <v>1896.58</v>
      </c>
      <c r="U485" s="44">
        <v>1935.47</v>
      </c>
      <c r="V485" s="44">
        <v>1922.66</v>
      </c>
      <c r="W485" s="44">
        <v>1944.38</v>
      </c>
      <c r="X485" s="44">
        <v>1844.18</v>
      </c>
      <c r="Y485" s="44">
        <v>1751.1</v>
      </c>
      <c r="Z485" s="44">
        <v>1502.88</v>
      </c>
      <c r="AA485" s="44">
        <v>1303.3399999999999</v>
      </c>
    </row>
    <row r="486" spans="1:27" ht="12.75" hidden="1" customHeight="1" outlineLevel="1" x14ac:dyDescent="0.3">
      <c r="A486" s="99" t="s">
        <v>2751</v>
      </c>
      <c r="B486" s="63" t="s">
        <v>90</v>
      </c>
      <c r="C486" s="43" t="s">
        <v>79</v>
      </c>
      <c r="D486" s="44">
        <f>$D$456</f>
        <v>434.18</v>
      </c>
      <c r="E486" s="44">
        <f t="shared" ref="E486:AA486" si="280">$D$456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3">
      <c r="A487" s="99" t="s">
        <v>2752</v>
      </c>
      <c r="B487" s="63" t="s">
        <v>83</v>
      </c>
      <c r="C487" s="43" t="s">
        <v>79</v>
      </c>
      <c r="D487" s="44">
        <v>4.8</v>
      </c>
      <c r="E487" s="44">
        <v>4.8</v>
      </c>
      <c r="F487" s="44">
        <v>4.8</v>
      </c>
      <c r="G487" s="44">
        <v>4.8</v>
      </c>
      <c r="H487" s="44">
        <v>4.8</v>
      </c>
      <c r="I487" s="44">
        <v>4.8</v>
      </c>
      <c r="J487" s="44">
        <v>4.8</v>
      </c>
      <c r="K487" s="44">
        <v>4.8</v>
      </c>
      <c r="L487" s="44">
        <v>4.8</v>
      </c>
      <c r="M487" s="44">
        <v>4.8</v>
      </c>
      <c r="N487" s="44">
        <v>4.8</v>
      </c>
      <c r="O487" s="44">
        <v>4.8</v>
      </c>
      <c r="P487" s="44">
        <v>4.8</v>
      </c>
      <c r="Q487" s="44">
        <v>4.8</v>
      </c>
      <c r="R487" s="44">
        <v>4.8</v>
      </c>
      <c r="S487" s="44">
        <v>4.8</v>
      </c>
      <c r="T487" s="44">
        <v>4.8</v>
      </c>
      <c r="U487" s="44">
        <v>4.8</v>
      </c>
      <c r="V487" s="44">
        <v>4.8</v>
      </c>
      <c r="W487" s="44">
        <v>4.8</v>
      </c>
      <c r="X487" s="44">
        <v>4.8</v>
      </c>
      <c r="Y487" s="44">
        <v>4.8</v>
      </c>
      <c r="Z487" s="44">
        <v>4.8</v>
      </c>
      <c r="AA487" s="44">
        <v>4.8</v>
      </c>
    </row>
    <row r="488" spans="1:27" ht="12.75" hidden="1" customHeight="1" outlineLevel="1" x14ac:dyDescent="0.3">
      <c r="A488" s="99" t="s">
        <v>2753</v>
      </c>
      <c r="B488" s="63" t="s">
        <v>81</v>
      </c>
      <c r="C488" s="43" t="s">
        <v>79</v>
      </c>
      <c r="D488" s="44">
        <f>$D$11</f>
        <v>88.27</v>
      </c>
      <c r="E488" s="44">
        <f t="shared" ref="E488:AA488" si="281">$D$11</f>
        <v>88.27</v>
      </c>
      <c r="F488" s="44">
        <f t="shared" si="281"/>
        <v>88.27</v>
      </c>
      <c r="G488" s="44">
        <f t="shared" si="281"/>
        <v>88.27</v>
      </c>
      <c r="H488" s="44">
        <f t="shared" si="281"/>
        <v>88.27</v>
      </c>
      <c r="I488" s="44">
        <f t="shared" si="281"/>
        <v>88.27</v>
      </c>
      <c r="J488" s="44">
        <f t="shared" si="281"/>
        <v>88.27</v>
      </c>
      <c r="K488" s="44">
        <f t="shared" si="281"/>
        <v>88.27</v>
      </c>
      <c r="L488" s="44">
        <f t="shared" si="281"/>
        <v>88.27</v>
      </c>
      <c r="M488" s="44">
        <f t="shared" si="281"/>
        <v>88.27</v>
      </c>
      <c r="N488" s="44">
        <f t="shared" si="281"/>
        <v>88.27</v>
      </c>
      <c r="O488" s="44">
        <f t="shared" si="281"/>
        <v>88.27</v>
      </c>
      <c r="P488" s="44">
        <f t="shared" si="281"/>
        <v>88.27</v>
      </c>
      <c r="Q488" s="44">
        <f t="shared" si="281"/>
        <v>88.27</v>
      </c>
      <c r="R488" s="44">
        <f t="shared" si="281"/>
        <v>88.27</v>
      </c>
      <c r="S488" s="44">
        <f t="shared" si="281"/>
        <v>88.27</v>
      </c>
      <c r="T488" s="44">
        <f t="shared" si="281"/>
        <v>88.27</v>
      </c>
      <c r="U488" s="44">
        <f t="shared" si="281"/>
        <v>88.27</v>
      </c>
      <c r="V488" s="44">
        <f t="shared" si="281"/>
        <v>88.27</v>
      </c>
      <c r="W488" s="44">
        <f t="shared" si="281"/>
        <v>88.27</v>
      </c>
      <c r="X488" s="44">
        <f t="shared" si="281"/>
        <v>88.27</v>
      </c>
      <c r="Y488" s="44">
        <f t="shared" si="281"/>
        <v>88.27</v>
      </c>
      <c r="Z488" s="44">
        <f t="shared" si="281"/>
        <v>88.27</v>
      </c>
      <c r="AA488" s="44">
        <f t="shared" si="281"/>
        <v>88.27</v>
      </c>
    </row>
    <row r="489" spans="1:27" ht="13.8" collapsed="1" x14ac:dyDescent="0.3">
      <c r="A489" s="98" t="s">
        <v>2754</v>
      </c>
      <c r="B489" s="28" t="str">
        <f>"08"&amp;"."&amp;$B$753&amp;"."&amp;$B$754</f>
        <v>08.02.2024</v>
      </c>
      <c r="C489" s="90" t="s">
        <v>76</v>
      </c>
      <c r="D489" s="91">
        <f>ROUND(((D490+D491+D493+D492)/1000),5)</f>
        <v>1.7992900000000001</v>
      </c>
      <c r="E489" s="91">
        <f>ROUND(((E490+E491+E493+E492)/1000),5)</f>
        <v>1.7141200000000001</v>
      </c>
      <c r="F489" s="91">
        <f>ROUND(((F490+F491+F493+F492)/1000),5)</f>
        <v>1.6815899999999999</v>
      </c>
      <c r="G489" s="91">
        <f t="shared" ref="G489:AA489" si="282">ROUND(((G490+G491+G493+G492)/1000),5)</f>
        <v>1.67317</v>
      </c>
      <c r="H489" s="91">
        <f t="shared" si="282"/>
        <v>1.70631</v>
      </c>
      <c r="I489" s="91">
        <f t="shared" si="282"/>
        <v>1.8236399999999999</v>
      </c>
      <c r="J489" s="91">
        <f t="shared" si="282"/>
        <v>2.0328400000000002</v>
      </c>
      <c r="K489" s="91">
        <f t="shared" si="282"/>
        <v>2.3277399999999999</v>
      </c>
      <c r="L489" s="91">
        <f t="shared" si="282"/>
        <v>2.4498700000000002</v>
      </c>
      <c r="M489" s="91">
        <f t="shared" si="282"/>
        <v>2.53742</v>
      </c>
      <c r="N489" s="91">
        <f t="shared" si="282"/>
        <v>2.6045799999999999</v>
      </c>
      <c r="O489" s="91">
        <f t="shared" si="282"/>
        <v>2.6208499999999999</v>
      </c>
      <c r="P489" s="91">
        <f t="shared" si="282"/>
        <v>2.593</v>
      </c>
      <c r="Q489" s="91">
        <f t="shared" si="282"/>
        <v>2.59971</v>
      </c>
      <c r="R489" s="91">
        <f t="shared" si="282"/>
        <v>2.5861800000000001</v>
      </c>
      <c r="S489" s="91">
        <f t="shared" si="282"/>
        <v>2.52291</v>
      </c>
      <c r="T489" s="91">
        <f t="shared" si="282"/>
        <v>2.6014200000000001</v>
      </c>
      <c r="U489" s="91">
        <f t="shared" si="282"/>
        <v>2.63354</v>
      </c>
      <c r="V489" s="91">
        <f t="shared" si="282"/>
        <v>2.7231000000000001</v>
      </c>
      <c r="W489" s="91">
        <f t="shared" si="282"/>
        <v>2.5696500000000002</v>
      </c>
      <c r="X489" s="91">
        <f t="shared" si="282"/>
        <v>2.49247</v>
      </c>
      <c r="Y489" s="91">
        <f t="shared" si="282"/>
        <v>2.3694600000000001</v>
      </c>
      <c r="Z489" s="91">
        <f t="shared" si="282"/>
        <v>2.2267800000000002</v>
      </c>
      <c r="AA489" s="91">
        <f t="shared" si="282"/>
        <v>1.9723299999999999</v>
      </c>
    </row>
    <row r="490" spans="1:27" ht="12.75" hidden="1" customHeight="1" outlineLevel="1" x14ac:dyDescent="0.3">
      <c r="A490" s="99" t="s">
        <v>2755</v>
      </c>
      <c r="B490" s="63" t="s">
        <v>238</v>
      </c>
      <c r="C490" s="43" t="s">
        <v>79</v>
      </c>
      <c r="D490" s="44">
        <v>1272.04</v>
      </c>
      <c r="E490" s="44">
        <v>1186.8699999999999</v>
      </c>
      <c r="F490" s="44">
        <v>1154.3399999999999</v>
      </c>
      <c r="G490" s="44">
        <v>1145.92</v>
      </c>
      <c r="H490" s="44">
        <v>1179.06</v>
      </c>
      <c r="I490" s="44">
        <v>1296.3900000000001</v>
      </c>
      <c r="J490" s="44">
        <v>1505.59</v>
      </c>
      <c r="K490" s="44">
        <v>1800.49</v>
      </c>
      <c r="L490" s="44">
        <v>1922.62</v>
      </c>
      <c r="M490" s="44">
        <v>2010.17</v>
      </c>
      <c r="N490" s="44">
        <v>2077.33</v>
      </c>
      <c r="O490" s="44">
        <v>2093.6</v>
      </c>
      <c r="P490" s="44">
        <v>2065.75</v>
      </c>
      <c r="Q490" s="44">
        <v>2072.46</v>
      </c>
      <c r="R490" s="44">
        <v>2058.9299999999998</v>
      </c>
      <c r="S490" s="44">
        <v>1995.66</v>
      </c>
      <c r="T490" s="44">
        <v>2074.17</v>
      </c>
      <c r="U490" s="44">
        <v>2106.29</v>
      </c>
      <c r="V490" s="44">
        <v>2195.85</v>
      </c>
      <c r="W490" s="44">
        <v>2042.4</v>
      </c>
      <c r="X490" s="44">
        <v>1965.22</v>
      </c>
      <c r="Y490" s="44">
        <v>1842.21</v>
      </c>
      <c r="Z490" s="44">
        <v>1699.53</v>
      </c>
      <c r="AA490" s="44">
        <v>1445.08</v>
      </c>
    </row>
    <row r="491" spans="1:27" ht="12.75" hidden="1" customHeight="1" outlineLevel="1" x14ac:dyDescent="0.3">
      <c r="A491" s="99" t="s">
        <v>2756</v>
      </c>
      <c r="B491" s="63" t="s">
        <v>90</v>
      </c>
      <c r="C491" s="43" t="s">
        <v>79</v>
      </c>
      <c r="D491" s="44">
        <f>$D$456</f>
        <v>434.18</v>
      </c>
      <c r="E491" s="44">
        <f t="shared" ref="E491:AA491" si="283">$D$456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3">
      <c r="A492" s="99" t="s">
        <v>2757</v>
      </c>
      <c r="B492" s="63" t="s">
        <v>83</v>
      </c>
      <c r="C492" s="43" t="s">
        <v>79</v>
      </c>
      <c r="D492" s="44">
        <v>4.8</v>
      </c>
      <c r="E492" s="44">
        <v>4.8</v>
      </c>
      <c r="F492" s="44">
        <v>4.8</v>
      </c>
      <c r="G492" s="44">
        <v>4.8</v>
      </c>
      <c r="H492" s="44">
        <v>4.8</v>
      </c>
      <c r="I492" s="44">
        <v>4.8</v>
      </c>
      <c r="J492" s="44">
        <v>4.8</v>
      </c>
      <c r="K492" s="44">
        <v>4.8</v>
      </c>
      <c r="L492" s="44">
        <v>4.8</v>
      </c>
      <c r="M492" s="44">
        <v>4.8</v>
      </c>
      <c r="N492" s="44">
        <v>4.8</v>
      </c>
      <c r="O492" s="44">
        <v>4.8</v>
      </c>
      <c r="P492" s="44">
        <v>4.8</v>
      </c>
      <c r="Q492" s="44">
        <v>4.8</v>
      </c>
      <c r="R492" s="44">
        <v>4.8</v>
      </c>
      <c r="S492" s="44">
        <v>4.8</v>
      </c>
      <c r="T492" s="44">
        <v>4.8</v>
      </c>
      <c r="U492" s="44">
        <v>4.8</v>
      </c>
      <c r="V492" s="44">
        <v>4.8</v>
      </c>
      <c r="W492" s="44">
        <v>4.8</v>
      </c>
      <c r="X492" s="44">
        <v>4.8</v>
      </c>
      <c r="Y492" s="44">
        <v>4.8</v>
      </c>
      <c r="Z492" s="44">
        <v>4.8</v>
      </c>
      <c r="AA492" s="44">
        <v>4.8</v>
      </c>
    </row>
    <row r="493" spans="1:27" ht="12.75" hidden="1" customHeight="1" outlineLevel="1" x14ac:dyDescent="0.3">
      <c r="A493" s="99" t="s">
        <v>2758</v>
      </c>
      <c r="B493" s="63" t="s">
        <v>81</v>
      </c>
      <c r="C493" s="43" t="s">
        <v>79</v>
      </c>
      <c r="D493" s="44">
        <f>$D$11</f>
        <v>88.27</v>
      </c>
      <c r="E493" s="44">
        <f t="shared" ref="E493:AA493" si="284">$D$11</f>
        <v>88.27</v>
      </c>
      <c r="F493" s="44">
        <f t="shared" si="284"/>
        <v>88.27</v>
      </c>
      <c r="G493" s="44">
        <f t="shared" si="284"/>
        <v>88.27</v>
      </c>
      <c r="H493" s="44">
        <f t="shared" si="284"/>
        <v>88.27</v>
      </c>
      <c r="I493" s="44">
        <f t="shared" si="284"/>
        <v>88.27</v>
      </c>
      <c r="J493" s="44">
        <f t="shared" si="284"/>
        <v>88.27</v>
      </c>
      <c r="K493" s="44">
        <f t="shared" si="284"/>
        <v>88.27</v>
      </c>
      <c r="L493" s="44">
        <f t="shared" si="284"/>
        <v>88.27</v>
      </c>
      <c r="M493" s="44">
        <f t="shared" si="284"/>
        <v>88.27</v>
      </c>
      <c r="N493" s="44">
        <f t="shared" si="284"/>
        <v>88.27</v>
      </c>
      <c r="O493" s="44">
        <f t="shared" si="284"/>
        <v>88.27</v>
      </c>
      <c r="P493" s="44">
        <f t="shared" si="284"/>
        <v>88.27</v>
      </c>
      <c r="Q493" s="44">
        <f t="shared" si="284"/>
        <v>88.27</v>
      </c>
      <c r="R493" s="44">
        <f t="shared" si="284"/>
        <v>88.27</v>
      </c>
      <c r="S493" s="44">
        <f t="shared" si="284"/>
        <v>88.27</v>
      </c>
      <c r="T493" s="44">
        <f t="shared" si="284"/>
        <v>88.27</v>
      </c>
      <c r="U493" s="44">
        <f t="shared" si="284"/>
        <v>88.27</v>
      </c>
      <c r="V493" s="44">
        <f t="shared" si="284"/>
        <v>88.27</v>
      </c>
      <c r="W493" s="44">
        <f t="shared" si="284"/>
        <v>88.27</v>
      </c>
      <c r="X493" s="44">
        <f t="shared" si="284"/>
        <v>88.27</v>
      </c>
      <c r="Y493" s="44">
        <f t="shared" si="284"/>
        <v>88.27</v>
      </c>
      <c r="Z493" s="44">
        <f t="shared" si="284"/>
        <v>88.27</v>
      </c>
      <c r="AA493" s="44">
        <f t="shared" si="284"/>
        <v>88.27</v>
      </c>
    </row>
    <row r="494" spans="1:27" ht="13.8" collapsed="1" x14ac:dyDescent="0.3">
      <c r="A494" s="98" t="s">
        <v>2759</v>
      </c>
      <c r="B494" s="28" t="str">
        <f>"09"&amp;"."&amp;$B$753&amp;"."&amp;$B$754</f>
        <v>09.02.2024</v>
      </c>
      <c r="C494" s="90" t="s">
        <v>76</v>
      </c>
      <c r="D494" s="91">
        <f>ROUND(((D495+D496+D498+D497)/1000),5)</f>
        <v>1.83711</v>
      </c>
      <c r="E494" s="91">
        <f>ROUND(((E495+E496+E498+E497)/1000),5)</f>
        <v>1.7281200000000001</v>
      </c>
      <c r="F494" s="91">
        <f>ROUND(((F495+F496+F498+F497)/1000),5)</f>
        <v>1.70234</v>
      </c>
      <c r="G494" s="91">
        <f t="shared" ref="G494:AA494" si="285">ROUND(((G495+G496+G498+G497)/1000),5)</f>
        <v>1.7021200000000001</v>
      </c>
      <c r="H494" s="91">
        <f t="shared" si="285"/>
        <v>1.71271</v>
      </c>
      <c r="I494" s="91">
        <f t="shared" si="285"/>
        <v>1.8529899999999999</v>
      </c>
      <c r="J494" s="91">
        <f t="shared" si="285"/>
        <v>2.0907900000000001</v>
      </c>
      <c r="K494" s="91">
        <f t="shared" si="285"/>
        <v>2.3637999999999999</v>
      </c>
      <c r="L494" s="91">
        <f t="shared" si="285"/>
        <v>2.5012300000000001</v>
      </c>
      <c r="M494" s="91">
        <f t="shared" si="285"/>
        <v>2.6317499999999998</v>
      </c>
      <c r="N494" s="91">
        <f t="shared" si="285"/>
        <v>2.7034600000000002</v>
      </c>
      <c r="O494" s="91">
        <f t="shared" si="285"/>
        <v>2.6021899999999998</v>
      </c>
      <c r="P494" s="91">
        <f t="shared" si="285"/>
        <v>2.5726399999999998</v>
      </c>
      <c r="Q494" s="91">
        <f t="shared" si="285"/>
        <v>2.57877</v>
      </c>
      <c r="R494" s="91">
        <f t="shared" si="285"/>
        <v>2.56549</v>
      </c>
      <c r="S494" s="91">
        <f t="shared" si="285"/>
        <v>2.57463</v>
      </c>
      <c r="T494" s="91">
        <f t="shared" si="285"/>
        <v>2.62168</v>
      </c>
      <c r="U494" s="91">
        <f t="shared" si="285"/>
        <v>2.65063</v>
      </c>
      <c r="V494" s="91">
        <f t="shared" si="285"/>
        <v>2.7139500000000001</v>
      </c>
      <c r="W494" s="91">
        <f t="shared" si="285"/>
        <v>2.5346000000000002</v>
      </c>
      <c r="X494" s="91">
        <f t="shared" si="285"/>
        <v>2.4551500000000002</v>
      </c>
      <c r="Y494" s="91">
        <f t="shared" si="285"/>
        <v>2.3910900000000002</v>
      </c>
      <c r="Z494" s="91">
        <f t="shared" si="285"/>
        <v>2.2540399999999998</v>
      </c>
      <c r="AA494" s="91">
        <f t="shared" si="285"/>
        <v>2.0513699999999999</v>
      </c>
    </row>
    <row r="495" spans="1:27" ht="12.75" hidden="1" customHeight="1" outlineLevel="1" x14ac:dyDescent="0.3">
      <c r="A495" s="99" t="s">
        <v>2760</v>
      </c>
      <c r="B495" s="63" t="s">
        <v>238</v>
      </c>
      <c r="C495" s="43" t="s">
        <v>79</v>
      </c>
      <c r="D495" s="44">
        <v>1309.8599999999999</v>
      </c>
      <c r="E495" s="44">
        <v>1200.8699999999999</v>
      </c>
      <c r="F495" s="44">
        <v>1175.0899999999999</v>
      </c>
      <c r="G495" s="44">
        <v>1174.8699999999999</v>
      </c>
      <c r="H495" s="44">
        <v>1185.46</v>
      </c>
      <c r="I495" s="44">
        <v>1325.74</v>
      </c>
      <c r="J495" s="44">
        <v>1563.54</v>
      </c>
      <c r="K495" s="44">
        <v>1836.55</v>
      </c>
      <c r="L495" s="44">
        <v>1973.98</v>
      </c>
      <c r="M495" s="44">
        <v>2104.5</v>
      </c>
      <c r="N495" s="44">
        <v>2176.21</v>
      </c>
      <c r="O495" s="44">
        <v>2074.94</v>
      </c>
      <c r="P495" s="44">
        <v>2045.39</v>
      </c>
      <c r="Q495" s="44">
        <v>2051.52</v>
      </c>
      <c r="R495" s="44">
        <v>2038.24</v>
      </c>
      <c r="S495" s="44">
        <v>2047.38</v>
      </c>
      <c r="T495" s="44">
        <v>2094.4299999999998</v>
      </c>
      <c r="U495" s="44">
        <v>2123.38</v>
      </c>
      <c r="V495" s="44">
        <v>2186.6999999999998</v>
      </c>
      <c r="W495" s="44">
        <v>2007.35</v>
      </c>
      <c r="X495" s="44">
        <v>1927.9</v>
      </c>
      <c r="Y495" s="44">
        <v>1863.84</v>
      </c>
      <c r="Z495" s="44">
        <v>1726.79</v>
      </c>
      <c r="AA495" s="44">
        <v>1524.12</v>
      </c>
    </row>
    <row r="496" spans="1:27" ht="12.75" hidden="1" customHeight="1" outlineLevel="1" x14ac:dyDescent="0.3">
      <c r="A496" s="99" t="s">
        <v>2761</v>
      </c>
      <c r="B496" s="63" t="s">
        <v>90</v>
      </c>
      <c r="C496" s="43" t="s">
        <v>79</v>
      </c>
      <c r="D496" s="44">
        <f>$D$456</f>
        <v>434.18</v>
      </c>
      <c r="E496" s="44">
        <f t="shared" ref="E496:AA496" si="286">$D$456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3">
      <c r="A497" s="99" t="s">
        <v>2762</v>
      </c>
      <c r="B497" s="63" t="s">
        <v>83</v>
      </c>
      <c r="C497" s="43" t="s">
        <v>79</v>
      </c>
      <c r="D497" s="44">
        <v>4.8</v>
      </c>
      <c r="E497" s="44">
        <v>4.8</v>
      </c>
      <c r="F497" s="44">
        <v>4.8</v>
      </c>
      <c r="G497" s="44">
        <v>4.8</v>
      </c>
      <c r="H497" s="44">
        <v>4.8</v>
      </c>
      <c r="I497" s="44">
        <v>4.8</v>
      </c>
      <c r="J497" s="44">
        <v>4.8</v>
      </c>
      <c r="K497" s="44">
        <v>4.8</v>
      </c>
      <c r="L497" s="44">
        <v>4.8</v>
      </c>
      <c r="M497" s="44">
        <v>4.8</v>
      </c>
      <c r="N497" s="44">
        <v>4.8</v>
      </c>
      <c r="O497" s="44">
        <v>4.8</v>
      </c>
      <c r="P497" s="44">
        <v>4.8</v>
      </c>
      <c r="Q497" s="44">
        <v>4.8</v>
      </c>
      <c r="R497" s="44">
        <v>4.8</v>
      </c>
      <c r="S497" s="44">
        <v>4.8</v>
      </c>
      <c r="T497" s="44">
        <v>4.8</v>
      </c>
      <c r="U497" s="44">
        <v>4.8</v>
      </c>
      <c r="V497" s="44">
        <v>4.8</v>
      </c>
      <c r="W497" s="44">
        <v>4.8</v>
      </c>
      <c r="X497" s="44">
        <v>4.8</v>
      </c>
      <c r="Y497" s="44">
        <v>4.8</v>
      </c>
      <c r="Z497" s="44">
        <v>4.8</v>
      </c>
      <c r="AA497" s="44">
        <v>4.8</v>
      </c>
    </row>
    <row r="498" spans="1:27" ht="12.75" hidden="1" customHeight="1" outlineLevel="1" x14ac:dyDescent="0.3">
      <c r="A498" s="99" t="s">
        <v>2763</v>
      </c>
      <c r="B498" s="63" t="s">
        <v>81</v>
      </c>
      <c r="C498" s="43" t="s">
        <v>79</v>
      </c>
      <c r="D498" s="44">
        <f>$D$11</f>
        <v>88.27</v>
      </c>
      <c r="E498" s="44">
        <f t="shared" ref="E498:AA498" si="287">$D$11</f>
        <v>88.27</v>
      </c>
      <c r="F498" s="44">
        <f t="shared" si="287"/>
        <v>88.27</v>
      </c>
      <c r="G498" s="44">
        <f t="shared" si="287"/>
        <v>88.27</v>
      </c>
      <c r="H498" s="44">
        <f t="shared" si="287"/>
        <v>88.27</v>
      </c>
      <c r="I498" s="44">
        <f t="shared" si="287"/>
        <v>88.27</v>
      </c>
      <c r="J498" s="44">
        <f t="shared" si="287"/>
        <v>88.27</v>
      </c>
      <c r="K498" s="44">
        <f t="shared" si="287"/>
        <v>88.27</v>
      </c>
      <c r="L498" s="44">
        <f t="shared" si="287"/>
        <v>88.27</v>
      </c>
      <c r="M498" s="44">
        <f t="shared" si="287"/>
        <v>88.27</v>
      </c>
      <c r="N498" s="44">
        <f t="shared" si="287"/>
        <v>88.27</v>
      </c>
      <c r="O498" s="44">
        <f t="shared" si="287"/>
        <v>88.27</v>
      </c>
      <c r="P498" s="44">
        <f t="shared" si="287"/>
        <v>88.27</v>
      </c>
      <c r="Q498" s="44">
        <f t="shared" si="287"/>
        <v>88.27</v>
      </c>
      <c r="R498" s="44">
        <f t="shared" si="287"/>
        <v>88.27</v>
      </c>
      <c r="S498" s="44">
        <f t="shared" si="287"/>
        <v>88.27</v>
      </c>
      <c r="T498" s="44">
        <f t="shared" si="287"/>
        <v>88.27</v>
      </c>
      <c r="U498" s="44">
        <f t="shared" si="287"/>
        <v>88.27</v>
      </c>
      <c r="V498" s="44">
        <f t="shared" si="287"/>
        <v>88.27</v>
      </c>
      <c r="W498" s="44">
        <f t="shared" si="287"/>
        <v>88.27</v>
      </c>
      <c r="X498" s="44">
        <f t="shared" si="287"/>
        <v>88.27</v>
      </c>
      <c r="Y498" s="44">
        <f t="shared" si="287"/>
        <v>88.27</v>
      </c>
      <c r="Z498" s="44">
        <f t="shared" si="287"/>
        <v>88.27</v>
      </c>
      <c r="AA498" s="44">
        <f t="shared" si="287"/>
        <v>88.27</v>
      </c>
    </row>
    <row r="499" spans="1:27" ht="13.8" collapsed="1" x14ac:dyDescent="0.3">
      <c r="A499" s="98" t="s">
        <v>2764</v>
      </c>
      <c r="B499" s="28" t="str">
        <f>"10"&amp;"."&amp;$B$753&amp;"."&amp;$B$754</f>
        <v>10.02.2024</v>
      </c>
      <c r="C499" s="90" t="s">
        <v>76</v>
      </c>
      <c r="D499" s="91">
        <f>ROUND(((D500+D501+D503+D502)/1000),5)</f>
        <v>1.9721200000000001</v>
      </c>
      <c r="E499" s="91">
        <f>ROUND(((E500+E501+E503+E502)/1000),5)</f>
        <v>1.79697</v>
      </c>
      <c r="F499" s="91">
        <f>ROUND(((F500+F501+F503+F502)/1000),5)</f>
        <v>1.71715</v>
      </c>
      <c r="G499" s="91">
        <f t="shared" ref="G499:AA499" si="288">ROUND(((G500+G501+G503+G502)/1000),5)</f>
        <v>1.7082599999999999</v>
      </c>
      <c r="H499" s="91">
        <f t="shared" si="288"/>
        <v>1.7165699999999999</v>
      </c>
      <c r="I499" s="91">
        <f t="shared" si="288"/>
        <v>1.80776</v>
      </c>
      <c r="J499" s="91">
        <f t="shared" si="288"/>
        <v>1.91883</v>
      </c>
      <c r="K499" s="91">
        <f t="shared" si="288"/>
        <v>2.1532200000000001</v>
      </c>
      <c r="L499" s="91">
        <f t="shared" si="288"/>
        <v>2.3388200000000001</v>
      </c>
      <c r="M499" s="91">
        <f t="shared" si="288"/>
        <v>2.4164599999999998</v>
      </c>
      <c r="N499" s="91">
        <f t="shared" si="288"/>
        <v>2.4864600000000001</v>
      </c>
      <c r="O499" s="91">
        <f t="shared" si="288"/>
        <v>2.50292</v>
      </c>
      <c r="P499" s="91">
        <f t="shared" si="288"/>
        <v>2.4853000000000001</v>
      </c>
      <c r="Q499" s="91">
        <f t="shared" si="288"/>
        <v>2.4728400000000001</v>
      </c>
      <c r="R499" s="91">
        <f t="shared" si="288"/>
        <v>2.4226899999999998</v>
      </c>
      <c r="S499" s="91">
        <f t="shared" si="288"/>
        <v>2.4945900000000001</v>
      </c>
      <c r="T499" s="91">
        <f t="shared" si="288"/>
        <v>2.54434</v>
      </c>
      <c r="U499" s="91">
        <f t="shared" si="288"/>
        <v>2.59598</v>
      </c>
      <c r="V499" s="91">
        <f t="shared" si="288"/>
        <v>2.7273200000000002</v>
      </c>
      <c r="W499" s="91">
        <f t="shared" si="288"/>
        <v>2.5940799999999999</v>
      </c>
      <c r="X499" s="91">
        <f t="shared" si="288"/>
        <v>2.4434</v>
      </c>
      <c r="Y499" s="91">
        <f t="shared" si="288"/>
        <v>2.3521899999999998</v>
      </c>
      <c r="Z499" s="91">
        <f t="shared" si="288"/>
        <v>2.2766299999999999</v>
      </c>
      <c r="AA499" s="91">
        <f t="shared" si="288"/>
        <v>2.06114</v>
      </c>
    </row>
    <row r="500" spans="1:27" ht="12.75" hidden="1" customHeight="1" outlineLevel="1" x14ac:dyDescent="0.3">
      <c r="A500" s="99" t="s">
        <v>2765</v>
      </c>
      <c r="B500" s="63" t="s">
        <v>238</v>
      </c>
      <c r="C500" s="43" t="s">
        <v>79</v>
      </c>
      <c r="D500" s="44">
        <v>1444.87</v>
      </c>
      <c r="E500" s="44">
        <v>1269.72</v>
      </c>
      <c r="F500" s="44">
        <v>1189.9000000000001</v>
      </c>
      <c r="G500" s="44">
        <v>1181.01</v>
      </c>
      <c r="H500" s="44">
        <v>1189.32</v>
      </c>
      <c r="I500" s="44">
        <v>1280.51</v>
      </c>
      <c r="J500" s="44">
        <v>1391.58</v>
      </c>
      <c r="K500" s="44">
        <v>1625.97</v>
      </c>
      <c r="L500" s="44">
        <v>1811.57</v>
      </c>
      <c r="M500" s="44">
        <v>1889.21</v>
      </c>
      <c r="N500" s="44">
        <v>1959.21</v>
      </c>
      <c r="O500" s="44">
        <v>1975.67</v>
      </c>
      <c r="P500" s="44">
        <v>1958.05</v>
      </c>
      <c r="Q500" s="44">
        <v>1945.59</v>
      </c>
      <c r="R500" s="44">
        <v>1895.44</v>
      </c>
      <c r="S500" s="44">
        <v>1967.34</v>
      </c>
      <c r="T500" s="44">
        <v>2017.09</v>
      </c>
      <c r="U500" s="44">
        <v>2068.73</v>
      </c>
      <c r="V500" s="44">
        <v>2200.0700000000002</v>
      </c>
      <c r="W500" s="44">
        <v>2066.83</v>
      </c>
      <c r="X500" s="44">
        <v>1916.15</v>
      </c>
      <c r="Y500" s="44">
        <v>1824.94</v>
      </c>
      <c r="Z500" s="44">
        <v>1749.38</v>
      </c>
      <c r="AA500" s="44">
        <v>1533.89</v>
      </c>
    </row>
    <row r="501" spans="1:27" ht="12.75" hidden="1" customHeight="1" outlineLevel="1" x14ac:dyDescent="0.3">
      <c r="A501" s="99" t="s">
        <v>2766</v>
      </c>
      <c r="B501" s="63" t="s">
        <v>90</v>
      </c>
      <c r="C501" s="43" t="s">
        <v>79</v>
      </c>
      <c r="D501" s="44">
        <f>$D$456</f>
        <v>434.18</v>
      </c>
      <c r="E501" s="44">
        <f t="shared" ref="E501:AA501" si="289">$D$456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3">
      <c r="A502" s="99" t="s">
        <v>2767</v>
      </c>
      <c r="B502" s="63" t="s">
        <v>83</v>
      </c>
      <c r="C502" s="43" t="s">
        <v>79</v>
      </c>
      <c r="D502" s="44">
        <v>4.8</v>
      </c>
      <c r="E502" s="44">
        <v>4.8</v>
      </c>
      <c r="F502" s="44">
        <v>4.8</v>
      </c>
      <c r="G502" s="44">
        <v>4.8</v>
      </c>
      <c r="H502" s="44">
        <v>4.8</v>
      </c>
      <c r="I502" s="44">
        <v>4.8</v>
      </c>
      <c r="J502" s="44">
        <v>4.8</v>
      </c>
      <c r="K502" s="44">
        <v>4.8</v>
      </c>
      <c r="L502" s="44">
        <v>4.8</v>
      </c>
      <c r="M502" s="44">
        <v>4.8</v>
      </c>
      <c r="N502" s="44">
        <v>4.8</v>
      </c>
      <c r="O502" s="44">
        <v>4.8</v>
      </c>
      <c r="P502" s="44">
        <v>4.8</v>
      </c>
      <c r="Q502" s="44">
        <v>4.8</v>
      </c>
      <c r="R502" s="44">
        <v>4.8</v>
      </c>
      <c r="S502" s="44">
        <v>4.8</v>
      </c>
      <c r="T502" s="44">
        <v>4.8</v>
      </c>
      <c r="U502" s="44">
        <v>4.8</v>
      </c>
      <c r="V502" s="44">
        <v>4.8</v>
      </c>
      <c r="W502" s="44">
        <v>4.8</v>
      </c>
      <c r="X502" s="44">
        <v>4.8</v>
      </c>
      <c r="Y502" s="44">
        <v>4.8</v>
      </c>
      <c r="Z502" s="44">
        <v>4.8</v>
      </c>
      <c r="AA502" s="44">
        <v>4.8</v>
      </c>
    </row>
    <row r="503" spans="1:27" ht="12.75" hidden="1" customHeight="1" outlineLevel="1" x14ac:dyDescent="0.3">
      <c r="A503" s="99" t="s">
        <v>2768</v>
      </c>
      <c r="B503" s="63" t="s">
        <v>81</v>
      </c>
      <c r="C503" s="43" t="s">
        <v>79</v>
      </c>
      <c r="D503" s="44">
        <f>$D$11</f>
        <v>88.27</v>
      </c>
      <c r="E503" s="44">
        <f t="shared" ref="E503:AA503" si="290">$D$11</f>
        <v>88.27</v>
      </c>
      <c r="F503" s="44">
        <f t="shared" si="290"/>
        <v>88.27</v>
      </c>
      <c r="G503" s="44">
        <f t="shared" si="290"/>
        <v>88.27</v>
      </c>
      <c r="H503" s="44">
        <f t="shared" si="290"/>
        <v>88.27</v>
      </c>
      <c r="I503" s="44">
        <f t="shared" si="290"/>
        <v>88.27</v>
      </c>
      <c r="J503" s="44">
        <f t="shared" si="290"/>
        <v>88.27</v>
      </c>
      <c r="K503" s="44">
        <f t="shared" si="290"/>
        <v>88.27</v>
      </c>
      <c r="L503" s="44">
        <f t="shared" si="290"/>
        <v>88.27</v>
      </c>
      <c r="M503" s="44">
        <f t="shared" si="290"/>
        <v>88.27</v>
      </c>
      <c r="N503" s="44">
        <f t="shared" si="290"/>
        <v>88.27</v>
      </c>
      <c r="O503" s="44">
        <f t="shared" si="290"/>
        <v>88.27</v>
      </c>
      <c r="P503" s="44">
        <f t="shared" si="290"/>
        <v>88.27</v>
      </c>
      <c r="Q503" s="44">
        <f t="shared" si="290"/>
        <v>88.27</v>
      </c>
      <c r="R503" s="44">
        <f t="shared" si="290"/>
        <v>88.27</v>
      </c>
      <c r="S503" s="44">
        <f t="shared" si="290"/>
        <v>88.27</v>
      </c>
      <c r="T503" s="44">
        <f t="shared" si="290"/>
        <v>88.27</v>
      </c>
      <c r="U503" s="44">
        <f t="shared" si="290"/>
        <v>88.27</v>
      </c>
      <c r="V503" s="44">
        <f t="shared" si="290"/>
        <v>88.27</v>
      </c>
      <c r="W503" s="44">
        <f t="shared" si="290"/>
        <v>88.27</v>
      </c>
      <c r="X503" s="44">
        <f t="shared" si="290"/>
        <v>88.27</v>
      </c>
      <c r="Y503" s="44">
        <f t="shared" si="290"/>
        <v>88.27</v>
      </c>
      <c r="Z503" s="44">
        <f t="shared" si="290"/>
        <v>88.27</v>
      </c>
      <c r="AA503" s="44">
        <f t="shared" si="290"/>
        <v>88.27</v>
      </c>
    </row>
    <row r="504" spans="1:27" ht="13.8" collapsed="1" x14ac:dyDescent="0.3">
      <c r="A504" s="98" t="s">
        <v>2769</v>
      </c>
      <c r="B504" s="28" t="str">
        <f>"11"&amp;"."&amp;$B$753&amp;"."&amp;$B$754</f>
        <v>11.02.2024</v>
      </c>
      <c r="C504" s="90" t="s">
        <v>76</v>
      </c>
      <c r="D504" s="91">
        <f>ROUND(((D505+D506+D508+D507)/1000),5)</f>
        <v>1.96787</v>
      </c>
      <c r="E504" s="91">
        <f>ROUND(((E505+E506+E508+E507)/1000),5)</f>
        <v>1.8080700000000001</v>
      </c>
      <c r="F504" s="91">
        <f>ROUND(((F505+F506+F508+F507)/1000),5)</f>
        <v>1.7331399999999999</v>
      </c>
      <c r="G504" s="91">
        <f t="shared" ref="G504:AA504" si="291">ROUND(((G505+G506+G508+G507)/1000),5)</f>
        <v>1.7186300000000001</v>
      </c>
      <c r="H504" s="91">
        <f t="shared" si="291"/>
        <v>1.7235799999999999</v>
      </c>
      <c r="I504" s="91">
        <f t="shared" si="291"/>
        <v>1.7922100000000001</v>
      </c>
      <c r="J504" s="91">
        <f t="shared" si="291"/>
        <v>1.88368</v>
      </c>
      <c r="K504" s="91">
        <f t="shared" si="291"/>
        <v>2.0191300000000001</v>
      </c>
      <c r="L504" s="91">
        <f t="shared" si="291"/>
        <v>2.2728700000000002</v>
      </c>
      <c r="M504" s="91">
        <f t="shared" si="291"/>
        <v>2.3545099999999999</v>
      </c>
      <c r="N504" s="91">
        <f t="shared" si="291"/>
        <v>2.4085200000000002</v>
      </c>
      <c r="O504" s="91">
        <f t="shared" si="291"/>
        <v>2.4313500000000001</v>
      </c>
      <c r="P504" s="91">
        <f t="shared" si="291"/>
        <v>2.4255399999999998</v>
      </c>
      <c r="Q504" s="91">
        <f t="shared" si="291"/>
        <v>2.4235899999999999</v>
      </c>
      <c r="R504" s="91">
        <f t="shared" si="291"/>
        <v>2.3863400000000001</v>
      </c>
      <c r="S504" s="91">
        <f t="shared" si="291"/>
        <v>2.3812799999999998</v>
      </c>
      <c r="T504" s="91">
        <f t="shared" si="291"/>
        <v>2.4298600000000001</v>
      </c>
      <c r="U504" s="91">
        <f t="shared" si="291"/>
        <v>2.4851899999999998</v>
      </c>
      <c r="V504" s="91">
        <f t="shared" si="291"/>
        <v>2.48529</v>
      </c>
      <c r="W504" s="91">
        <f t="shared" si="291"/>
        <v>2.4493200000000002</v>
      </c>
      <c r="X504" s="91">
        <f t="shared" si="291"/>
        <v>2.4384800000000002</v>
      </c>
      <c r="Y504" s="91">
        <f t="shared" si="291"/>
        <v>2.35886</v>
      </c>
      <c r="Z504" s="91">
        <f t="shared" si="291"/>
        <v>2.2757200000000002</v>
      </c>
      <c r="AA504" s="91">
        <f t="shared" si="291"/>
        <v>2.0115500000000002</v>
      </c>
    </row>
    <row r="505" spans="1:27" ht="12.75" hidden="1" customHeight="1" outlineLevel="1" x14ac:dyDescent="0.3">
      <c r="A505" s="99" t="s">
        <v>2770</v>
      </c>
      <c r="B505" s="63" t="s">
        <v>238</v>
      </c>
      <c r="C505" s="43" t="s">
        <v>79</v>
      </c>
      <c r="D505" s="44">
        <v>1440.62</v>
      </c>
      <c r="E505" s="44">
        <v>1280.82</v>
      </c>
      <c r="F505" s="44">
        <v>1205.8900000000001</v>
      </c>
      <c r="G505" s="44">
        <v>1191.3800000000001</v>
      </c>
      <c r="H505" s="44">
        <v>1196.33</v>
      </c>
      <c r="I505" s="44">
        <v>1264.96</v>
      </c>
      <c r="J505" s="44">
        <v>1356.43</v>
      </c>
      <c r="K505" s="44">
        <v>1491.88</v>
      </c>
      <c r="L505" s="44">
        <v>1745.62</v>
      </c>
      <c r="M505" s="44">
        <v>1827.26</v>
      </c>
      <c r="N505" s="44">
        <v>1881.27</v>
      </c>
      <c r="O505" s="44">
        <v>1904.1</v>
      </c>
      <c r="P505" s="44">
        <v>1898.29</v>
      </c>
      <c r="Q505" s="44">
        <v>1896.34</v>
      </c>
      <c r="R505" s="44">
        <v>1859.09</v>
      </c>
      <c r="S505" s="44">
        <v>1854.03</v>
      </c>
      <c r="T505" s="44">
        <v>1902.61</v>
      </c>
      <c r="U505" s="44">
        <v>1957.94</v>
      </c>
      <c r="V505" s="44">
        <v>1958.04</v>
      </c>
      <c r="W505" s="44">
        <v>1922.07</v>
      </c>
      <c r="X505" s="44">
        <v>1911.23</v>
      </c>
      <c r="Y505" s="44">
        <v>1831.61</v>
      </c>
      <c r="Z505" s="44">
        <v>1748.47</v>
      </c>
      <c r="AA505" s="44">
        <v>1484.3</v>
      </c>
    </row>
    <row r="506" spans="1:27" ht="12.75" hidden="1" customHeight="1" outlineLevel="1" x14ac:dyDescent="0.3">
      <c r="A506" s="99" t="s">
        <v>2771</v>
      </c>
      <c r="B506" s="63" t="s">
        <v>90</v>
      </c>
      <c r="C506" s="43" t="s">
        <v>79</v>
      </c>
      <c r="D506" s="44">
        <f>$D$456</f>
        <v>434.18</v>
      </c>
      <c r="E506" s="44">
        <f t="shared" ref="E506:AA506" si="292">$D$456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3">
      <c r="A507" s="99" t="s">
        <v>2772</v>
      </c>
      <c r="B507" s="63" t="s">
        <v>83</v>
      </c>
      <c r="C507" s="43" t="s">
        <v>79</v>
      </c>
      <c r="D507" s="44">
        <v>4.8</v>
      </c>
      <c r="E507" s="44">
        <v>4.8</v>
      </c>
      <c r="F507" s="44">
        <v>4.8</v>
      </c>
      <c r="G507" s="44">
        <v>4.8</v>
      </c>
      <c r="H507" s="44">
        <v>4.8</v>
      </c>
      <c r="I507" s="44">
        <v>4.8</v>
      </c>
      <c r="J507" s="44">
        <v>4.8</v>
      </c>
      <c r="K507" s="44">
        <v>4.8</v>
      </c>
      <c r="L507" s="44">
        <v>4.8</v>
      </c>
      <c r="M507" s="44">
        <v>4.8</v>
      </c>
      <c r="N507" s="44">
        <v>4.8</v>
      </c>
      <c r="O507" s="44">
        <v>4.8</v>
      </c>
      <c r="P507" s="44">
        <v>4.8</v>
      </c>
      <c r="Q507" s="44">
        <v>4.8</v>
      </c>
      <c r="R507" s="44">
        <v>4.8</v>
      </c>
      <c r="S507" s="44">
        <v>4.8</v>
      </c>
      <c r="T507" s="44">
        <v>4.8</v>
      </c>
      <c r="U507" s="44">
        <v>4.8</v>
      </c>
      <c r="V507" s="44">
        <v>4.8</v>
      </c>
      <c r="W507" s="44">
        <v>4.8</v>
      </c>
      <c r="X507" s="44">
        <v>4.8</v>
      </c>
      <c r="Y507" s="44">
        <v>4.8</v>
      </c>
      <c r="Z507" s="44">
        <v>4.8</v>
      </c>
      <c r="AA507" s="44">
        <v>4.8</v>
      </c>
    </row>
    <row r="508" spans="1:27" ht="12.75" hidden="1" customHeight="1" outlineLevel="1" x14ac:dyDescent="0.3">
      <c r="A508" s="99" t="s">
        <v>2773</v>
      </c>
      <c r="B508" s="63" t="s">
        <v>81</v>
      </c>
      <c r="C508" s="43" t="s">
        <v>79</v>
      </c>
      <c r="D508" s="44">
        <f>$D$11</f>
        <v>88.27</v>
      </c>
      <c r="E508" s="44">
        <f t="shared" ref="E508:AA508" si="293">$D$11</f>
        <v>88.27</v>
      </c>
      <c r="F508" s="44">
        <f t="shared" si="293"/>
        <v>88.27</v>
      </c>
      <c r="G508" s="44">
        <f t="shared" si="293"/>
        <v>88.27</v>
      </c>
      <c r="H508" s="44">
        <f t="shared" si="293"/>
        <v>88.27</v>
      </c>
      <c r="I508" s="44">
        <f t="shared" si="293"/>
        <v>88.27</v>
      </c>
      <c r="J508" s="44">
        <f t="shared" si="293"/>
        <v>88.27</v>
      </c>
      <c r="K508" s="44">
        <f t="shared" si="293"/>
        <v>88.27</v>
      </c>
      <c r="L508" s="44">
        <f t="shared" si="293"/>
        <v>88.27</v>
      </c>
      <c r="M508" s="44">
        <f t="shared" si="293"/>
        <v>88.27</v>
      </c>
      <c r="N508" s="44">
        <f t="shared" si="293"/>
        <v>88.27</v>
      </c>
      <c r="O508" s="44">
        <f t="shared" si="293"/>
        <v>88.27</v>
      </c>
      <c r="P508" s="44">
        <f t="shared" si="293"/>
        <v>88.27</v>
      </c>
      <c r="Q508" s="44">
        <f t="shared" si="293"/>
        <v>88.27</v>
      </c>
      <c r="R508" s="44">
        <f t="shared" si="293"/>
        <v>88.27</v>
      </c>
      <c r="S508" s="44">
        <f t="shared" si="293"/>
        <v>88.27</v>
      </c>
      <c r="T508" s="44">
        <f t="shared" si="293"/>
        <v>88.27</v>
      </c>
      <c r="U508" s="44">
        <f t="shared" si="293"/>
        <v>88.27</v>
      </c>
      <c r="V508" s="44">
        <f t="shared" si="293"/>
        <v>88.27</v>
      </c>
      <c r="W508" s="44">
        <f t="shared" si="293"/>
        <v>88.27</v>
      </c>
      <c r="X508" s="44">
        <f t="shared" si="293"/>
        <v>88.27</v>
      </c>
      <c r="Y508" s="44">
        <f t="shared" si="293"/>
        <v>88.27</v>
      </c>
      <c r="Z508" s="44">
        <f t="shared" si="293"/>
        <v>88.27</v>
      </c>
      <c r="AA508" s="44">
        <f t="shared" si="293"/>
        <v>88.27</v>
      </c>
    </row>
    <row r="509" spans="1:27" ht="13.8" collapsed="1" x14ac:dyDescent="0.3">
      <c r="A509" s="98" t="s">
        <v>2774</v>
      </c>
      <c r="B509" s="28" t="str">
        <f>"12"&amp;"."&amp;$B$753&amp;"."&amp;$B$754</f>
        <v>12.02.2024</v>
      </c>
      <c r="C509" s="90" t="s">
        <v>76</v>
      </c>
      <c r="D509" s="91">
        <f>ROUND(((D510+D511+D513+D512)/1000),5)</f>
        <v>1.8925700000000001</v>
      </c>
      <c r="E509" s="91">
        <f>ROUND(((E510+E511+E513+E512)/1000),5)</f>
        <v>1.7696000000000001</v>
      </c>
      <c r="F509" s="91">
        <f>ROUND(((F510+F511+F513+F512)/1000),5)</f>
        <v>1.73298</v>
      </c>
      <c r="G509" s="91">
        <f t="shared" ref="G509:AA509" si="294">ROUND(((G510+G511+G513+G512)/1000),5)</f>
        <v>1.7354400000000001</v>
      </c>
      <c r="H509" s="91">
        <f t="shared" si="294"/>
        <v>1.78766</v>
      </c>
      <c r="I509" s="91">
        <f t="shared" si="294"/>
        <v>1.8924399999999999</v>
      </c>
      <c r="J509" s="91">
        <f t="shared" si="294"/>
        <v>2.2047599999999998</v>
      </c>
      <c r="K509" s="91">
        <f t="shared" si="294"/>
        <v>2.40056</v>
      </c>
      <c r="L509" s="91">
        <f t="shared" si="294"/>
        <v>2.5379800000000001</v>
      </c>
      <c r="M509" s="91">
        <f t="shared" si="294"/>
        <v>2.5706600000000002</v>
      </c>
      <c r="N509" s="91">
        <f t="shared" si="294"/>
        <v>2.6028799999999999</v>
      </c>
      <c r="O509" s="91">
        <f t="shared" si="294"/>
        <v>2.6339600000000001</v>
      </c>
      <c r="P509" s="91">
        <f t="shared" si="294"/>
        <v>2.5985100000000001</v>
      </c>
      <c r="Q509" s="91">
        <f t="shared" si="294"/>
        <v>2.6175600000000001</v>
      </c>
      <c r="R509" s="91">
        <f t="shared" si="294"/>
        <v>2.5937999999999999</v>
      </c>
      <c r="S509" s="91">
        <f t="shared" si="294"/>
        <v>2.5399600000000002</v>
      </c>
      <c r="T509" s="91">
        <f t="shared" si="294"/>
        <v>2.5322399999999998</v>
      </c>
      <c r="U509" s="91">
        <f t="shared" si="294"/>
        <v>2.5342199999999999</v>
      </c>
      <c r="V509" s="91">
        <f t="shared" si="294"/>
        <v>2.5613700000000001</v>
      </c>
      <c r="W509" s="91">
        <f t="shared" si="294"/>
        <v>2.5703</v>
      </c>
      <c r="X509" s="91">
        <f t="shared" si="294"/>
        <v>2.4872800000000002</v>
      </c>
      <c r="Y509" s="91">
        <f t="shared" si="294"/>
        <v>2.3622200000000002</v>
      </c>
      <c r="Z509" s="91">
        <f t="shared" si="294"/>
        <v>2.1526200000000002</v>
      </c>
      <c r="AA509" s="91">
        <f t="shared" si="294"/>
        <v>1.95991</v>
      </c>
    </row>
    <row r="510" spans="1:27" ht="12.75" hidden="1" customHeight="1" outlineLevel="1" x14ac:dyDescent="0.3">
      <c r="A510" s="99" t="s">
        <v>2775</v>
      </c>
      <c r="B510" s="63" t="s">
        <v>238</v>
      </c>
      <c r="C510" s="43" t="s">
        <v>79</v>
      </c>
      <c r="D510" s="44">
        <v>1365.32</v>
      </c>
      <c r="E510" s="44">
        <v>1242.3499999999999</v>
      </c>
      <c r="F510" s="44">
        <v>1205.73</v>
      </c>
      <c r="G510" s="44">
        <v>1208.19</v>
      </c>
      <c r="H510" s="44">
        <v>1260.4100000000001</v>
      </c>
      <c r="I510" s="44">
        <v>1365.19</v>
      </c>
      <c r="J510" s="44">
        <v>1677.51</v>
      </c>
      <c r="K510" s="44">
        <v>1873.31</v>
      </c>
      <c r="L510" s="44">
        <v>2010.73</v>
      </c>
      <c r="M510" s="44">
        <v>2043.41</v>
      </c>
      <c r="N510" s="44">
        <v>2075.63</v>
      </c>
      <c r="O510" s="44">
        <v>2106.71</v>
      </c>
      <c r="P510" s="44">
        <v>2071.2600000000002</v>
      </c>
      <c r="Q510" s="44">
        <v>2090.31</v>
      </c>
      <c r="R510" s="44">
        <v>2066.5500000000002</v>
      </c>
      <c r="S510" s="44">
        <v>2012.71</v>
      </c>
      <c r="T510" s="44">
        <v>2004.99</v>
      </c>
      <c r="U510" s="44">
        <v>2006.97</v>
      </c>
      <c r="V510" s="44">
        <v>2034.12</v>
      </c>
      <c r="W510" s="44">
        <v>2043.05</v>
      </c>
      <c r="X510" s="44">
        <v>1960.03</v>
      </c>
      <c r="Y510" s="44">
        <v>1834.97</v>
      </c>
      <c r="Z510" s="44">
        <v>1625.37</v>
      </c>
      <c r="AA510" s="44">
        <v>1432.66</v>
      </c>
    </row>
    <row r="511" spans="1:27" ht="12.75" hidden="1" customHeight="1" outlineLevel="1" x14ac:dyDescent="0.3">
      <c r="A511" s="99" t="s">
        <v>2776</v>
      </c>
      <c r="B511" s="63" t="s">
        <v>90</v>
      </c>
      <c r="C511" s="43" t="s">
        <v>79</v>
      </c>
      <c r="D511" s="44">
        <f>$D$456</f>
        <v>434.18</v>
      </c>
      <c r="E511" s="44">
        <f t="shared" ref="E511:AA511" si="295">$D$456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3">
      <c r="A512" s="99" t="s">
        <v>2777</v>
      </c>
      <c r="B512" s="63" t="s">
        <v>83</v>
      </c>
      <c r="C512" s="43" t="s">
        <v>79</v>
      </c>
      <c r="D512" s="44">
        <v>4.8</v>
      </c>
      <c r="E512" s="44">
        <v>4.8</v>
      </c>
      <c r="F512" s="44">
        <v>4.8</v>
      </c>
      <c r="G512" s="44">
        <v>4.8</v>
      </c>
      <c r="H512" s="44">
        <v>4.8</v>
      </c>
      <c r="I512" s="44">
        <v>4.8</v>
      </c>
      <c r="J512" s="44">
        <v>4.8</v>
      </c>
      <c r="K512" s="44">
        <v>4.8</v>
      </c>
      <c r="L512" s="44">
        <v>4.8</v>
      </c>
      <c r="M512" s="44">
        <v>4.8</v>
      </c>
      <c r="N512" s="44">
        <v>4.8</v>
      </c>
      <c r="O512" s="44">
        <v>4.8</v>
      </c>
      <c r="P512" s="44">
        <v>4.8</v>
      </c>
      <c r="Q512" s="44">
        <v>4.8</v>
      </c>
      <c r="R512" s="44">
        <v>4.8</v>
      </c>
      <c r="S512" s="44">
        <v>4.8</v>
      </c>
      <c r="T512" s="44">
        <v>4.8</v>
      </c>
      <c r="U512" s="44">
        <v>4.8</v>
      </c>
      <c r="V512" s="44">
        <v>4.8</v>
      </c>
      <c r="W512" s="44">
        <v>4.8</v>
      </c>
      <c r="X512" s="44">
        <v>4.8</v>
      </c>
      <c r="Y512" s="44">
        <v>4.8</v>
      </c>
      <c r="Z512" s="44">
        <v>4.8</v>
      </c>
      <c r="AA512" s="44">
        <v>4.8</v>
      </c>
    </row>
    <row r="513" spans="1:27" ht="12.75" hidden="1" customHeight="1" outlineLevel="1" x14ac:dyDescent="0.3">
      <c r="A513" s="99" t="s">
        <v>2778</v>
      </c>
      <c r="B513" s="63" t="s">
        <v>81</v>
      </c>
      <c r="C513" s="43" t="s">
        <v>79</v>
      </c>
      <c r="D513" s="44">
        <f>$D$11</f>
        <v>88.27</v>
      </c>
      <c r="E513" s="44">
        <f t="shared" ref="E513:AA513" si="296">$D$11</f>
        <v>88.27</v>
      </c>
      <c r="F513" s="44">
        <f t="shared" si="296"/>
        <v>88.27</v>
      </c>
      <c r="G513" s="44">
        <f t="shared" si="296"/>
        <v>88.27</v>
      </c>
      <c r="H513" s="44">
        <f t="shared" si="296"/>
        <v>88.27</v>
      </c>
      <c r="I513" s="44">
        <f t="shared" si="296"/>
        <v>88.27</v>
      </c>
      <c r="J513" s="44">
        <f t="shared" si="296"/>
        <v>88.27</v>
      </c>
      <c r="K513" s="44">
        <f t="shared" si="296"/>
        <v>88.27</v>
      </c>
      <c r="L513" s="44">
        <f t="shared" si="296"/>
        <v>88.27</v>
      </c>
      <c r="M513" s="44">
        <f t="shared" si="296"/>
        <v>88.27</v>
      </c>
      <c r="N513" s="44">
        <f t="shared" si="296"/>
        <v>88.27</v>
      </c>
      <c r="O513" s="44">
        <f t="shared" si="296"/>
        <v>88.27</v>
      </c>
      <c r="P513" s="44">
        <f t="shared" si="296"/>
        <v>88.27</v>
      </c>
      <c r="Q513" s="44">
        <f t="shared" si="296"/>
        <v>88.27</v>
      </c>
      <c r="R513" s="44">
        <f t="shared" si="296"/>
        <v>88.27</v>
      </c>
      <c r="S513" s="44">
        <f t="shared" si="296"/>
        <v>88.27</v>
      </c>
      <c r="T513" s="44">
        <f t="shared" si="296"/>
        <v>88.27</v>
      </c>
      <c r="U513" s="44">
        <f t="shared" si="296"/>
        <v>88.27</v>
      </c>
      <c r="V513" s="44">
        <f t="shared" si="296"/>
        <v>88.27</v>
      </c>
      <c r="W513" s="44">
        <f t="shared" si="296"/>
        <v>88.27</v>
      </c>
      <c r="X513" s="44">
        <f t="shared" si="296"/>
        <v>88.27</v>
      </c>
      <c r="Y513" s="44">
        <f t="shared" si="296"/>
        <v>88.27</v>
      </c>
      <c r="Z513" s="44">
        <f t="shared" si="296"/>
        <v>88.27</v>
      </c>
      <c r="AA513" s="44">
        <f t="shared" si="296"/>
        <v>88.27</v>
      </c>
    </row>
    <row r="514" spans="1:27" ht="13.8" collapsed="1" x14ac:dyDescent="0.3">
      <c r="A514" s="98" t="s">
        <v>2779</v>
      </c>
      <c r="B514" s="28" t="str">
        <f>"13"&amp;"."&amp;$B$753&amp;"."&amp;$B$754</f>
        <v>13.02.2024</v>
      </c>
      <c r="C514" s="90" t="s">
        <v>76</v>
      </c>
      <c r="D514" s="91">
        <f>ROUND(((D515+D516+D518+D517)/1000),5)</f>
        <v>1.79844</v>
      </c>
      <c r="E514" s="91">
        <f>ROUND(((E515+E516+E518+E517)/1000),5)</f>
        <v>1.7397400000000001</v>
      </c>
      <c r="F514" s="91">
        <f>ROUND(((F515+F516+F518+F517)/1000),5)</f>
        <v>1.7134400000000001</v>
      </c>
      <c r="G514" s="91">
        <f t="shared" ref="G514:AA514" si="297">ROUND(((G515+G516+G518+G517)/1000),5)</f>
        <v>1.7126600000000001</v>
      </c>
      <c r="H514" s="91">
        <f t="shared" si="297"/>
        <v>1.74319</v>
      </c>
      <c r="I514" s="91">
        <f t="shared" si="297"/>
        <v>1.83087</v>
      </c>
      <c r="J514" s="91">
        <f t="shared" si="297"/>
        <v>2.0236700000000001</v>
      </c>
      <c r="K514" s="91">
        <f t="shared" si="297"/>
        <v>2.3726099999999999</v>
      </c>
      <c r="L514" s="91">
        <f t="shared" si="297"/>
        <v>2.4569700000000001</v>
      </c>
      <c r="M514" s="91">
        <f t="shared" si="297"/>
        <v>2.4613700000000001</v>
      </c>
      <c r="N514" s="91">
        <f t="shared" si="297"/>
        <v>2.47899</v>
      </c>
      <c r="O514" s="91">
        <f t="shared" si="297"/>
        <v>2.55687</v>
      </c>
      <c r="P514" s="91">
        <f t="shared" si="297"/>
        <v>2.5338599999999998</v>
      </c>
      <c r="Q514" s="91">
        <f t="shared" si="297"/>
        <v>2.5516299999999998</v>
      </c>
      <c r="R514" s="91">
        <f t="shared" si="297"/>
        <v>2.5420099999999999</v>
      </c>
      <c r="S514" s="91">
        <f t="shared" si="297"/>
        <v>2.47214</v>
      </c>
      <c r="T514" s="91">
        <f t="shared" si="297"/>
        <v>2.4623400000000002</v>
      </c>
      <c r="U514" s="91">
        <f t="shared" si="297"/>
        <v>2.4826899999999998</v>
      </c>
      <c r="V514" s="91">
        <f t="shared" si="297"/>
        <v>2.5185399999999998</v>
      </c>
      <c r="W514" s="91">
        <f t="shared" si="297"/>
        <v>2.53505</v>
      </c>
      <c r="X514" s="91">
        <f t="shared" si="297"/>
        <v>2.4374799999999999</v>
      </c>
      <c r="Y514" s="91">
        <f t="shared" si="297"/>
        <v>2.3724500000000002</v>
      </c>
      <c r="Z514" s="91">
        <f t="shared" si="297"/>
        <v>2.07287</v>
      </c>
      <c r="AA514" s="91">
        <f t="shared" si="297"/>
        <v>1.9903200000000001</v>
      </c>
    </row>
    <row r="515" spans="1:27" ht="12.75" hidden="1" customHeight="1" outlineLevel="1" x14ac:dyDescent="0.3">
      <c r="A515" s="99" t="s">
        <v>2780</v>
      </c>
      <c r="B515" s="63" t="s">
        <v>238</v>
      </c>
      <c r="C515" s="43" t="s">
        <v>79</v>
      </c>
      <c r="D515" s="44">
        <v>1271.19</v>
      </c>
      <c r="E515" s="44">
        <v>1212.49</v>
      </c>
      <c r="F515" s="44">
        <v>1186.19</v>
      </c>
      <c r="G515" s="44">
        <v>1185.4100000000001</v>
      </c>
      <c r="H515" s="44">
        <v>1215.94</v>
      </c>
      <c r="I515" s="44">
        <v>1303.6199999999999</v>
      </c>
      <c r="J515" s="44">
        <v>1496.42</v>
      </c>
      <c r="K515" s="44">
        <v>1845.36</v>
      </c>
      <c r="L515" s="44">
        <v>1929.72</v>
      </c>
      <c r="M515" s="44">
        <v>1934.12</v>
      </c>
      <c r="N515" s="44">
        <v>1951.74</v>
      </c>
      <c r="O515" s="44">
        <v>2029.62</v>
      </c>
      <c r="P515" s="44">
        <v>2006.61</v>
      </c>
      <c r="Q515" s="44">
        <v>2024.38</v>
      </c>
      <c r="R515" s="44">
        <v>2014.76</v>
      </c>
      <c r="S515" s="44">
        <v>1944.89</v>
      </c>
      <c r="T515" s="44">
        <v>1935.09</v>
      </c>
      <c r="U515" s="44">
        <v>1955.44</v>
      </c>
      <c r="V515" s="44">
        <v>1991.29</v>
      </c>
      <c r="W515" s="44">
        <v>2007.8</v>
      </c>
      <c r="X515" s="44">
        <v>1910.23</v>
      </c>
      <c r="Y515" s="44">
        <v>1845.2</v>
      </c>
      <c r="Z515" s="44">
        <v>1545.62</v>
      </c>
      <c r="AA515" s="44">
        <v>1463.07</v>
      </c>
    </row>
    <row r="516" spans="1:27" ht="12.75" hidden="1" customHeight="1" outlineLevel="1" x14ac:dyDescent="0.3">
      <c r="A516" s="99" t="s">
        <v>2781</v>
      </c>
      <c r="B516" s="63" t="s">
        <v>90</v>
      </c>
      <c r="C516" s="43" t="s">
        <v>79</v>
      </c>
      <c r="D516" s="44">
        <f>$D$456</f>
        <v>434.18</v>
      </c>
      <c r="E516" s="44">
        <f t="shared" ref="E516:AA516" si="298">$D$456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3">
      <c r="A517" s="99" t="s">
        <v>2782</v>
      </c>
      <c r="B517" s="63" t="s">
        <v>83</v>
      </c>
      <c r="C517" s="43" t="s">
        <v>79</v>
      </c>
      <c r="D517" s="44">
        <v>4.8</v>
      </c>
      <c r="E517" s="44">
        <v>4.8</v>
      </c>
      <c r="F517" s="44">
        <v>4.8</v>
      </c>
      <c r="G517" s="44">
        <v>4.8</v>
      </c>
      <c r="H517" s="44">
        <v>4.8</v>
      </c>
      <c r="I517" s="44">
        <v>4.8</v>
      </c>
      <c r="J517" s="44">
        <v>4.8</v>
      </c>
      <c r="K517" s="44">
        <v>4.8</v>
      </c>
      <c r="L517" s="44">
        <v>4.8</v>
      </c>
      <c r="M517" s="44">
        <v>4.8</v>
      </c>
      <c r="N517" s="44">
        <v>4.8</v>
      </c>
      <c r="O517" s="44">
        <v>4.8</v>
      </c>
      <c r="P517" s="44">
        <v>4.8</v>
      </c>
      <c r="Q517" s="44">
        <v>4.8</v>
      </c>
      <c r="R517" s="44">
        <v>4.8</v>
      </c>
      <c r="S517" s="44">
        <v>4.8</v>
      </c>
      <c r="T517" s="44">
        <v>4.8</v>
      </c>
      <c r="U517" s="44">
        <v>4.8</v>
      </c>
      <c r="V517" s="44">
        <v>4.8</v>
      </c>
      <c r="W517" s="44">
        <v>4.8</v>
      </c>
      <c r="X517" s="44">
        <v>4.8</v>
      </c>
      <c r="Y517" s="44">
        <v>4.8</v>
      </c>
      <c r="Z517" s="44">
        <v>4.8</v>
      </c>
      <c r="AA517" s="44">
        <v>4.8</v>
      </c>
    </row>
    <row r="518" spans="1:27" ht="12.75" hidden="1" customHeight="1" outlineLevel="1" x14ac:dyDescent="0.3">
      <c r="A518" s="99" t="s">
        <v>2783</v>
      </c>
      <c r="B518" s="63" t="s">
        <v>81</v>
      </c>
      <c r="C518" s="43" t="s">
        <v>79</v>
      </c>
      <c r="D518" s="44">
        <f>$D$11</f>
        <v>88.27</v>
      </c>
      <c r="E518" s="44">
        <f t="shared" ref="E518:AA518" si="299">$D$11</f>
        <v>88.27</v>
      </c>
      <c r="F518" s="44">
        <f t="shared" si="299"/>
        <v>88.27</v>
      </c>
      <c r="G518" s="44">
        <f t="shared" si="299"/>
        <v>88.27</v>
      </c>
      <c r="H518" s="44">
        <f t="shared" si="299"/>
        <v>88.27</v>
      </c>
      <c r="I518" s="44">
        <f t="shared" si="299"/>
        <v>88.27</v>
      </c>
      <c r="J518" s="44">
        <f t="shared" si="299"/>
        <v>88.27</v>
      </c>
      <c r="K518" s="44">
        <f t="shared" si="299"/>
        <v>88.27</v>
      </c>
      <c r="L518" s="44">
        <f t="shared" si="299"/>
        <v>88.27</v>
      </c>
      <c r="M518" s="44">
        <f t="shared" si="299"/>
        <v>88.27</v>
      </c>
      <c r="N518" s="44">
        <f t="shared" si="299"/>
        <v>88.27</v>
      </c>
      <c r="O518" s="44">
        <f t="shared" si="299"/>
        <v>88.27</v>
      </c>
      <c r="P518" s="44">
        <f t="shared" si="299"/>
        <v>88.27</v>
      </c>
      <c r="Q518" s="44">
        <f t="shared" si="299"/>
        <v>88.27</v>
      </c>
      <c r="R518" s="44">
        <f t="shared" si="299"/>
        <v>88.27</v>
      </c>
      <c r="S518" s="44">
        <f t="shared" si="299"/>
        <v>88.27</v>
      </c>
      <c r="T518" s="44">
        <f t="shared" si="299"/>
        <v>88.27</v>
      </c>
      <c r="U518" s="44">
        <f t="shared" si="299"/>
        <v>88.27</v>
      </c>
      <c r="V518" s="44">
        <f t="shared" si="299"/>
        <v>88.27</v>
      </c>
      <c r="W518" s="44">
        <f t="shared" si="299"/>
        <v>88.27</v>
      </c>
      <c r="X518" s="44">
        <f t="shared" si="299"/>
        <v>88.27</v>
      </c>
      <c r="Y518" s="44">
        <f t="shared" si="299"/>
        <v>88.27</v>
      </c>
      <c r="Z518" s="44">
        <f t="shared" si="299"/>
        <v>88.27</v>
      </c>
      <c r="AA518" s="44">
        <f t="shared" si="299"/>
        <v>88.27</v>
      </c>
    </row>
    <row r="519" spans="1:27" ht="13.8" collapsed="1" x14ac:dyDescent="0.3">
      <c r="A519" s="98" t="s">
        <v>2784</v>
      </c>
      <c r="B519" s="28" t="str">
        <f>"14"&amp;"."&amp;$B$753&amp;"."&amp;$B$754</f>
        <v>14.02.2024</v>
      </c>
      <c r="C519" s="90" t="s">
        <v>76</v>
      </c>
      <c r="D519" s="91">
        <f>ROUND(((D520+D521+D523+D522)/1000),5)</f>
        <v>1.80935</v>
      </c>
      <c r="E519" s="91">
        <f>ROUND(((E520+E521+E523+E522)/1000),5)</f>
        <v>1.75424</v>
      </c>
      <c r="F519" s="91">
        <f>ROUND(((F520+F521+F523+F522)/1000),5)</f>
        <v>1.70462</v>
      </c>
      <c r="G519" s="91">
        <f t="shared" ref="G519:AA519" si="300">ROUND(((G520+G521+G523+G522)/1000),5)</f>
        <v>1.7037500000000001</v>
      </c>
      <c r="H519" s="91">
        <f t="shared" si="300"/>
        <v>1.72559</v>
      </c>
      <c r="I519" s="91">
        <f t="shared" si="300"/>
        <v>1.8202199999999999</v>
      </c>
      <c r="J519" s="91">
        <f t="shared" si="300"/>
        <v>2.0241799999999999</v>
      </c>
      <c r="K519" s="91">
        <f t="shared" si="300"/>
        <v>2.3926799999999999</v>
      </c>
      <c r="L519" s="91">
        <f t="shared" si="300"/>
        <v>2.46332</v>
      </c>
      <c r="M519" s="91">
        <f t="shared" si="300"/>
        <v>2.4920399999999998</v>
      </c>
      <c r="N519" s="91">
        <f t="shared" si="300"/>
        <v>2.5194899999999998</v>
      </c>
      <c r="O519" s="91">
        <f t="shared" si="300"/>
        <v>2.56325</v>
      </c>
      <c r="P519" s="91">
        <f t="shared" si="300"/>
        <v>2.5441699999999998</v>
      </c>
      <c r="Q519" s="91">
        <f t="shared" si="300"/>
        <v>2.5441400000000001</v>
      </c>
      <c r="R519" s="91">
        <f t="shared" si="300"/>
        <v>2.5364</v>
      </c>
      <c r="S519" s="91">
        <f t="shared" si="300"/>
        <v>2.4764400000000002</v>
      </c>
      <c r="T519" s="91">
        <f t="shared" si="300"/>
        <v>2.4596499999999999</v>
      </c>
      <c r="U519" s="91">
        <f t="shared" si="300"/>
        <v>2.49125</v>
      </c>
      <c r="V519" s="91">
        <f t="shared" si="300"/>
        <v>2.5833300000000001</v>
      </c>
      <c r="W519" s="91">
        <f t="shared" si="300"/>
        <v>2.51511</v>
      </c>
      <c r="X519" s="91">
        <f t="shared" si="300"/>
        <v>2.4095399999999998</v>
      </c>
      <c r="Y519" s="91">
        <f t="shared" si="300"/>
        <v>2.3765499999999999</v>
      </c>
      <c r="Z519" s="91">
        <f t="shared" si="300"/>
        <v>2.0440200000000002</v>
      </c>
      <c r="AA519" s="91">
        <f t="shared" si="300"/>
        <v>1.83371</v>
      </c>
    </row>
    <row r="520" spans="1:27" ht="12.75" hidden="1" customHeight="1" outlineLevel="1" x14ac:dyDescent="0.3">
      <c r="A520" s="99" t="s">
        <v>2785</v>
      </c>
      <c r="B520" s="63" t="s">
        <v>238</v>
      </c>
      <c r="C520" s="43" t="s">
        <v>79</v>
      </c>
      <c r="D520" s="44">
        <v>1282.0999999999999</v>
      </c>
      <c r="E520" s="44">
        <v>1226.99</v>
      </c>
      <c r="F520" s="44">
        <v>1177.3699999999999</v>
      </c>
      <c r="G520" s="44">
        <v>1176.5</v>
      </c>
      <c r="H520" s="44">
        <v>1198.3399999999999</v>
      </c>
      <c r="I520" s="44">
        <v>1292.97</v>
      </c>
      <c r="J520" s="44">
        <v>1496.93</v>
      </c>
      <c r="K520" s="44">
        <v>1865.43</v>
      </c>
      <c r="L520" s="44">
        <v>1936.07</v>
      </c>
      <c r="M520" s="44">
        <v>1964.79</v>
      </c>
      <c r="N520" s="44">
        <v>1992.24</v>
      </c>
      <c r="O520" s="44">
        <v>2036</v>
      </c>
      <c r="P520" s="44">
        <v>2016.92</v>
      </c>
      <c r="Q520" s="44">
        <v>2016.89</v>
      </c>
      <c r="R520" s="44">
        <v>2009.15</v>
      </c>
      <c r="S520" s="44">
        <v>1949.19</v>
      </c>
      <c r="T520" s="44">
        <v>1932.4</v>
      </c>
      <c r="U520" s="44">
        <v>1964</v>
      </c>
      <c r="V520" s="44">
        <v>2056.08</v>
      </c>
      <c r="W520" s="44">
        <v>1987.86</v>
      </c>
      <c r="X520" s="44">
        <v>1882.29</v>
      </c>
      <c r="Y520" s="44">
        <v>1849.3</v>
      </c>
      <c r="Z520" s="44">
        <v>1516.77</v>
      </c>
      <c r="AA520" s="44">
        <v>1306.46</v>
      </c>
    </row>
    <row r="521" spans="1:27" ht="12.75" hidden="1" customHeight="1" outlineLevel="1" x14ac:dyDescent="0.3">
      <c r="A521" s="99" t="s">
        <v>2786</v>
      </c>
      <c r="B521" s="63" t="s">
        <v>90</v>
      </c>
      <c r="C521" s="43" t="s">
        <v>79</v>
      </c>
      <c r="D521" s="44">
        <f>$D$456</f>
        <v>434.18</v>
      </c>
      <c r="E521" s="44">
        <f t="shared" ref="E521:AA521" si="301">$D$456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3">
      <c r="A522" s="99" t="s">
        <v>2787</v>
      </c>
      <c r="B522" s="63" t="s">
        <v>83</v>
      </c>
      <c r="C522" s="43" t="s">
        <v>79</v>
      </c>
      <c r="D522" s="44">
        <v>4.8</v>
      </c>
      <c r="E522" s="44">
        <v>4.8</v>
      </c>
      <c r="F522" s="44">
        <v>4.8</v>
      </c>
      <c r="G522" s="44">
        <v>4.8</v>
      </c>
      <c r="H522" s="44">
        <v>4.8</v>
      </c>
      <c r="I522" s="44">
        <v>4.8</v>
      </c>
      <c r="J522" s="44">
        <v>4.8</v>
      </c>
      <c r="K522" s="44">
        <v>4.8</v>
      </c>
      <c r="L522" s="44">
        <v>4.8</v>
      </c>
      <c r="M522" s="44">
        <v>4.8</v>
      </c>
      <c r="N522" s="44">
        <v>4.8</v>
      </c>
      <c r="O522" s="44">
        <v>4.8</v>
      </c>
      <c r="P522" s="44">
        <v>4.8</v>
      </c>
      <c r="Q522" s="44">
        <v>4.8</v>
      </c>
      <c r="R522" s="44">
        <v>4.8</v>
      </c>
      <c r="S522" s="44">
        <v>4.8</v>
      </c>
      <c r="T522" s="44">
        <v>4.8</v>
      </c>
      <c r="U522" s="44">
        <v>4.8</v>
      </c>
      <c r="V522" s="44">
        <v>4.8</v>
      </c>
      <c r="W522" s="44">
        <v>4.8</v>
      </c>
      <c r="X522" s="44">
        <v>4.8</v>
      </c>
      <c r="Y522" s="44">
        <v>4.8</v>
      </c>
      <c r="Z522" s="44">
        <v>4.8</v>
      </c>
      <c r="AA522" s="44">
        <v>4.8</v>
      </c>
    </row>
    <row r="523" spans="1:27" ht="12.75" hidden="1" customHeight="1" outlineLevel="1" x14ac:dyDescent="0.3">
      <c r="A523" s="99" t="s">
        <v>2788</v>
      </c>
      <c r="B523" s="63" t="s">
        <v>81</v>
      </c>
      <c r="C523" s="43" t="s">
        <v>79</v>
      </c>
      <c r="D523" s="44">
        <f>$D$11</f>
        <v>88.27</v>
      </c>
      <c r="E523" s="44">
        <f t="shared" ref="E523:AA523" si="302">$D$11</f>
        <v>88.27</v>
      </c>
      <c r="F523" s="44">
        <f t="shared" si="302"/>
        <v>88.27</v>
      </c>
      <c r="G523" s="44">
        <f t="shared" si="302"/>
        <v>88.27</v>
      </c>
      <c r="H523" s="44">
        <f t="shared" si="302"/>
        <v>88.27</v>
      </c>
      <c r="I523" s="44">
        <f t="shared" si="302"/>
        <v>88.27</v>
      </c>
      <c r="J523" s="44">
        <f t="shared" si="302"/>
        <v>88.27</v>
      </c>
      <c r="K523" s="44">
        <f t="shared" si="302"/>
        <v>88.27</v>
      </c>
      <c r="L523" s="44">
        <f t="shared" si="302"/>
        <v>88.27</v>
      </c>
      <c r="M523" s="44">
        <f t="shared" si="302"/>
        <v>88.27</v>
      </c>
      <c r="N523" s="44">
        <f t="shared" si="302"/>
        <v>88.27</v>
      </c>
      <c r="O523" s="44">
        <f t="shared" si="302"/>
        <v>88.27</v>
      </c>
      <c r="P523" s="44">
        <f t="shared" si="302"/>
        <v>88.27</v>
      </c>
      <c r="Q523" s="44">
        <f t="shared" si="302"/>
        <v>88.27</v>
      </c>
      <c r="R523" s="44">
        <f t="shared" si="302"/>
        <v>88.27</v>
      </c>
      <c r="S523" s="44">
        <f t="shared" si="302"/>
        <v>88.27</v>
      </c>
      <c r="T523" s="44">
        <f t="shared" si="302"/>
        <v>88.27</v>
      </c>
      <c r="U523" s="44">
        <f t="shared" si="302"/>
        <v>88.27</v>
      </c>
      <c r="V523" s="44">
        <f t="shared" si="302"/>
        <v>88.27</v>
      </c>
      <c r="W523" s="44">
        <f t="shared" si="302"/>
        <v>88.27</v>
      </c>
      <c r="X523" s="44">
        <f t="shared" si="302"/>
        <v>88.27</v>
      </c>
      <c r="Y523" s="44">
        <f t="shared" si="302"/>
        <v>88.27</v>
      </c>
      <c r="Z523" s="44">
        <f t="shared" si="302"/>
        <v>88.27</v>
      </c>
      <c r="AA523" s="44">
        <f t="shared" si="302"/>
        <v>88.27</v>
      </c>
    </row>
    <row r="524" spans="1:27" ht="13.8" collapsed="1" x14ac:dyDescent="0.3">
      <c r="A524" s="98" t="s">
        <v>2789</v>
      </c>
      <c r="B524" s="28" t="str">
        <f>"15"&amp;"."&amp;$B$753&amp;"."&amp;$B$754</f>
        <v>15.02.2024</v>
      </c>
      <c r="C524" s="90" t="s">
        <v>76</v>
      </c>
      <c r="D524" s="91">
        <f>ROUND(((D525+D526+D528+D527)/1000),5)</f>
        <v>1.7743</v>
      </c>
      <c r="E524" s="91">
        <f>ROUND(((E525+E526+E528+E527)/1000),5)</f>
        <v>1.7045300000000001</v>
      </c>
      <c r="F524" s="91">
        <f>ROUND(((F525+F526+F528+F527)/1000),5)</f>
        <v>1.6633199999999999</v>
      </c>
      <c r="G524" s="91">
        <f t="shared" ref="G524:AA524" si="303">ROUND(((G525+G526+G528+G527)/1000),5)</f>
        <v>1.6416999999999999</v>
      </c>
      <c r="H524" s="91">
        <f t="shared" si="303"/>
        <v>1.71207</v>
      </c>
      <c r="I524" s="91">
        <f t="shared" si="303"/>
        <v>1.8260099999999999</v>
      </c>
      <c r="J524" s="91">
        <f t="shared" si="303"/>
        <v>2.0042200000000001</v>
      </c>
      <c r="K524" s="91">
        <f t="shared" si="303"/>
        <v>2.3720599999999998</v>
      </c>
      <c r="L524" s="91">
        <f t="shared" si="303"/>
        <v>2.4592000000000001</v>
      </c>
      <c r="M524" s="91">
        <f t="shared" si="303"/>
        <v>2.43323</v>
      </c>
      <c r="N524" s="91">
        <f t="shared" si="303"/>
        <v>2.4627300000000001</v>
      </c>
      <c r="O524" s="91">
        <f t="shared" si="303"/>
        <v>2.5566300000000002</v>
      </c>
      <c r="P524" s="91">
        <f t="shared" si="303"/>
        <v>2.5636100000000002</v>
      </c>
      <c r="Q524" s="91">
        <f t="shared" si="303"/>
        <v>2.5811700000000002</v>
      </c>
      <c r="R524" s="91">
        <f t="shared" si="303"/>
        <v>2.5348999999999999</v>
      </c>
      <c r="S524" s="91">
        <f t="shared" si="303"/>
        <v>2.4334899999999999</v>
      </c>
      <c r="T524" s="91">
        <f t="shared" si="303"/>
        <v>2.4105400000000001</v>
      </c>
      <c r="U524" s="91">
        <f t="shared" si="303"/>
        <v>2.4260299999999999</v>
      </c>
      <c r="V524" s="91">
        <f t="shared" si="303"/>
        <v>2.4426600000000001</v>
      </c>
      <c r="W524" s="91">
        <f t="shared" si="303"/>
        <v>2.4601199999999999</v>
      </c>
      <c r="X524" s="91">
        <f t="shared" si="303"/>
        <v>2.3934199999999999</v>
      </c>
      <c r="Y524" s="91">
        <f t="shared" si="303"/>
        <v>2.3727399999999998</v>
      </c>
      <c r="Z524" s="91">
        <f t="shared" si="303"/>
        <v>2.0744899999999999</v>
      </c>
      <c r="AA524" s="91">
        <f t="shared" si="303"/>
        <v>1.9583900000000001</v>
      </c>
    </row>
    <row r="525" spans="1:27" ht="12.75" hidden="1" customHeight="1" outlineLevel="1" x14ac:dyDescent="0.3">
      <c r="A525" s="99" t="s">
        <v>2790</v>
      </c>
      <c r="B525" s="63" t="s">
        <v>238</v>
      </c>
      <c r="C525" s="43" t="s">
        <v>79</v>
      </c>
      <c r="D525" s="44">
        <v>1247.05</v>
      </c>
      <c r="E525" s="44">
        <v>1177.28</v>
      </c>
      <c r="F525" s="44">
        <v>1136.07</v>
      </c>
      <c r="G525" s="44">
        <v>1114.45</v>
      </c>
      <c r="H525" s="44">
        <v>1184.82</v>
      </c>
      <c r="I525" s="44">
        <v>1298.76</v>
      </c>
      <c r="J525" s="44">
        <v>1476.97</v>
      </c>
      <c r="K525" s="44">
        <v>1844.81</v>
      </c>
      <c r="L525" s="44">
        <v>1931.95</v>
      </c>
      <c r="M525" s="44">
        <v>1905.98</v>
      </c>
      <c r="N525" s="44">
        <v>1935.48</v>
      </c>
      <c r="O525" s="44">
        <v>2029.38</v>
      </c>
      <c r="P525" s="44">
        <v>2036.36</v>
      </c>
      <c r="Q525" s="44">
        <v>2053.92</v>
      </c>
      <c r="R525" s="44">
        <v>2007.65</v>
      </c>
      <c r="S525" s="44">
        <v>1906.24</v>
      </c>
      <c r="T525" s="44">
        <v>1883.29</v>
      </c>
      <c r="U525" s="44">
        <v>1898.78</v>
      </c>
      <c r="V525" s="44">
        <v>1915.41</v>
      </c>
      <c r="W525" s="44">
        <v>1932.87</v>
      </c>
      <c r="X525" s="44">
        <v>1866.17</v>
      </c>
      <c r="Y525" s="44">
        <v>1845.49</v>
      </c>
      <c r="Z525" s="44">
        <v>1547.24</v>
      </c>
      <c r="AA525" s="44">
        <v>1431.14</v>
      </c>
    </row>
    <row r="526" spans="1:27" ht="12.75" hidden="1" customHeight="1" outlineLevel="1" x14ac:dyDescent="0.3">
      <c r="A526" s="99" t="s">
        <v>2791</v>
      </c>
      <c r="B526" s="63" t="s">
        <v>90</v>
      </c>
      <c r="C526" s="43" t="s">
        <v>79</v>
      </c>
      <c r="D526" s="44">
        <f>$D$456</f>
        <v>434.18</v>
      </c>
      <c r="E526" s="44">
        <f t="shared" ref="E526:AA526" si="304">$D$456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3">
      <c r="A527" s="99" t="s">
        <v>2792</v>
      </c>
      <c r="B527" s="63" t="s">
        <v>83</v>
      </c>
      <c r="C527" s="43" t="s">
        <v>79</v>
      </c>
      <c r="D527" s="44">
        <v>4.8</v>
      </c>
      <c r="E527" s="44">
        <v>4.8</v>
      </c>
      <c r="F527" s="44">
        <v>4.8</v>
      </c>
      <c r="G527" s="44">
        <v>4.8</v>
      </c>
      <c r="H527" s="44">
        <v>4.8</v>
      </c>
      <c r="I527" s="44">
        <v>4.8</v>
      </c>
      <c r="J527" s="44">
        <v>4.8</v>
      </c>
      <c r="K527" s="44">
        <v>4.8</v>
      </c>
      <c r="L527" s="44">
        <v>4.8</v>
      </c>
      <c r="M527" s="44">
        <v>4.8</v>
      </c>
      <c r="N527" s="44">
        <v>4.8</v>
      </c>
      <c r="O527" s="44">
        <v>4.8</v>
      </c>
      <c r="P527" s="44">
        <v>4.8</v>
      </c>
      <c r="Q527" s="44">
        <v>4.8</v>
      </c>
      <c r="R527" s="44">
        <v>4.8</v>
      </c>
      <c r="S527" s="44">
        <v>4.8</v>
      </c>
      <c r="T527" s="44">
        <v>4.8</v>
      </c>
      <c r="U527" s="44">
        <v>4.8</v>
      </c>
      <c r="V527" s="44">
        <v>4.8</v>
      </c>
      <c r="W527" s="44">
        <v>4.8</v>
      </c>
      <c r="X527" s="44">
        <v>4.8</v>
      </c>
      <c r="Y527" s="44">
        <v>4.8</v>
      </c>
      <c r="Z527" s="44">
        <v>4.8</v>
      </c>
      <c r="AA527" s="44">
        <v>4.8</v>
      </c>
    </row>
    <row r="528" spans="1:27" ht="12.75" hidden="1" customHeight="1" outlineLevel="1" x14ac:dyDescent="0.3">
      <c r="A528" s="99" t="s">
        <v>2793</v>
      </c>
      <c r="B528" s="63" t="s">
        <v>81</v>
      </c>
      <c r="C528" s="43" t="s">
        <v>79</v>
      </c>
      <c r="D528" s="44">
        <f>$D$11</f>
        <v>88.27</v>
      </c>
      <c r="E528" s="44">
        <f t="shared" ref="E528:AA528" si="305">$D$11</f>
        <v>88.27</v>
      </c>
      <c r="F528" s="44">
        <f t="shared" si="305"/>
        <v>88.27</v>
      </c>
      <c r="G528" s="44">
        <f t="shared" si="305"/>
        <v>88.27</v>
      </c>
      <c r="H528" s="44">
        <f t="shared" si="305"/>
        <v>88.27</v>
      </c>
      <c r="I528" s="44">
        <f t="shared" si="305"/>
        <v>88.27</v>
      </c>
      <c r="J528" s="44">
        <f t="shared" si="305"/>
        <v>88.27</v>
      </c>
      <c r="K528" s="44">
        <f t="shared" si="305"/>
        <v>88.27</v>
      </c>
      <c r="L528" s="44">
        <f t="shared" si="305"/>
        <v>88.27</v>
      </c>
      <c r="M528" s="44">
        <f t="shared" si="305"/>
        <v>88.27</v>
      </c>
      <c r="N528" s="44">
        <f t="shared" si="305"/>
        <v>88.27</v>
      </c>
      <c r="O528" s="44">
        <f t="shared" si="305"/>
        <v>88.27</v>
      </c>
      <c r="P528" s="44">
        <f t="shared" si="305"/>
        <v>88.27</v>
      </c>
      <c r="Q528" s="44">
        <f t="shared" si="305"/>
        <v>88.27</v>
      </c>
      <c r="R528" s="44">
        <f t="shared" si="305"/>
        <v>88.27</v>
      </c>
      <c r="S528" s="44">
        <f t="shared" si="305"/>
        <v>88.27</v>
      </c>
      <c r="T528" s="44">
        <f t="shared" si="305"/>
        <v>88.27</v>
      </c>
      <c r="U528" s="44">
        <f t="shared" si="305"/>
        <v>88.27</v>
      </c>
      <c r="V528" s="44">
        <f t="shared" si="305"/>
        <v>88.27</v>
      </c>
      <c r="W528" s="44">
        <f t="shared" si="305"/>
        <v>88.27</v>
      </c>
      <c r="X528" s="44">
        <f t="shared" si="305"/>
        <v>88.27</v>
      </c>
      <c r="Y528" s="44">
        <f t="shared" si="305"/>
        <v>88.27</v>
      </c>
      <c r="Z528" s="44">
        <f t="shared" si="305"/>
        <v>88.27</v>
      </c>
      <c r="AA528" s="44">
        <f t="shared" si="305"/>
        <v>88.27</v>
      </c>
    </row>
    <row r="529" spans="1:27" ht="13.8" collapsed="1" x14ac:dyDescent="0.3">
      <c r="A529" s="98" t="s">
        <v>2794</v>
      </c>
      <c r="B529" s="28" t="str">
        <f>"16"&amp;"."&amp;$B$753&amp;"."&amp;$B$754</f>
        <v>16.02.2024</v>
      </c>
      <c r="C529" s="90" t="s">
        <v>76</v>
      </c>
      <c r="D529" s="91">
        <f>ROUND(((D530+D531+D533+D532)/1000),5)</f>
        <v>1.8020700000000001</v>
      </c>
      <c r="E529" s="91">
        <f>ROUND(((E530+E531+E533+E532)/1000),5)</f>
        <v>1.7053400000000001</v>
      </c>
      <c r="F529" s="91">
        <f>ROUND(((F530+F531+F533+F532)/1000),5)</f>
        <v>1.68096</v>
      </c>
      <c r="G529" s="91">
        <f t="shared" ref="G529:AA529" si="306">ROUND(((G530+G531+G533+G532)/1000),5)</f>
        <v>1.67184</v>
      </c>
      <c r="H529" s="91">
        <f t="shared" si="306"/>
        <v>1.7381500000000001</v>
      </c>
      <c r="I529" s="91">
        <f t="shared" si="306"/>
        <v>1.8380000000000001</v>
      </c>
      <c r="J529" s="91">
        <f t="shared" si="306"/>
        <v>2.0179499999999999</v>
      </c>
      <c r="K529" s="91">
        <f t="shared" si="306"/>
        <v>2.3888799999999999</v>
      </c>
      <c r="L529" s="91">
        <f t="shared" si="306"/>
        <v>2.4528599999999998</v>
      </c>
      <c r="M529" s="91">
        <f t="shared" si="306"/>
        <v>2.4758100000000001</v>
      </c>
      <c r="N529" s="91">
        <f t="shared" si="306"/>
        <v>2.4756100000000001</v>
      </c>
      <c r="O529" s="91">
        <f t="shared" si="306"/>
        <v>2.5538400000000001</v>
      </c>
      <c r="P529" s="91">
        <f t="shared" si="306"/>
        <v>2.5341800000000001</v>
      </c>
      <c r="Q529" s="91">
        <f t="shared" si="306"/>
        <v>2.5355799999999999</v>
      </c>
      <c r="R529" s="91">
        <f t="shared" si="306"/>
        <v>2.53634</v>
      </c>
      <c r="S529" s="91">
        <f t="shared" si="306"/>
        <v>2.4787300000000001</v>
      </c>
      <c r="T529" s="91">
        <f t="shared" si="306"/>
        <v>2.44476</v>
      </c>
      <c r="U529" s="91">
        <f t="shared" si="306"/>
        <v>2.4719600000000002</v>
      </c>
      <c r="V529" s="91">
        <f t="shared" si="306"/>
        <v>2.4958</v>
      </c>
      <c r="W529" s="91">
        <f t="shared" si="306"/>
        <v>2.5390600000000001</v>
      </c>
      <c r="X529" s="91">
        <f t="shared" si="306"/>
        <v>2.47966</v>
      </c>
      <c r="Y529" s="91">
        <f t="shared" si="306"/>
        <v>2.39703</v>
      </c>
      <c r="Z529" s="91">
        <f t="shared" si="306"/>
        <v>2.2688100000000002</v>
      </c>
      <c r="AA529" s="91">
        <f t="shared" si="306"/>
        <v>1.98902</v>
      </c>
    </row>
    <row r="530" spans="1:27" ht="12.75" hidden="1" customHeight="1" outlineLevel="1" x14ac:dyDescent="0.3">
      <c r="A530" s="99" t="s">
        <v>2795</v>
      </c>
      <c r="B530" s="63" t="s">
        <v>238</v>
      </c>
      <c r="C530" s="43" t="s">
        <v>79</v>
      </c>
      <c r="D530" s="44">
        <v>1274.82</v>
      </c>
      <c r="E530" s="44">
        <v>1178.0899999999999</v>
      </c>
      <c r="F530" s="44">
        <v>1153.71</v>
      </c>
      <c r="G530" s="44">
        <v>1144.5899999999999</v>
      </c>
      <c r="H530" s="44">
        <v>1210.9000000000001</v>
      </c>
      <c r="I530" s="44">
        <v>1310.75</v>
      </c>
      <c r="J530" s="44">
        <v>1490.7</v>
      </c>
      <c r="K530" s="44">
        <v>1861.63</v>
      </c>
      <c r="L530" s="44">
        <v>1925.61</v>
      </c>
      <c r="M530" s="44">
        <v>1948.56</v>
      </c>
      <c r="N530" s="44">
        <v>1948.36</v>
      </c>
      <c r="O530" s="44">
        <v>2026.59</v>
      </c>
      <c r="P530" s="44">
        <v>2006.93</v>
      </c>
      <c r="Q530" s="44">
        <v>2008.33</v>
      </c>
      <c r="R530" s="44">
        <v>2009.09</v>
      </c>
      <c r="S530" s="44">
        <v>1951.48</v>
      </c>
      <c r="T530" s="44">
        <v>1917.51</v>
      </c>
      <c r="U530" s="44">
        <v>1944.71</v>
      </c>
      <c r="V530" s="44">
        <v>1968.55</v>
      </c>
      <c r="W530" s="44">
        <v>2011.81</v>
      </c>
      <c r="X530" s="44">
        <v>1952.41</v>
      </c>
      <c r="Y530" s="44">
        <v>1869.78</v>
      </c>
      <c r="Z530" s="44">
        <v>1741.56</v>
      </c>
      <c r="AA530" s="44">
        <v>1461.77</v>
      </c>
    </row>
    <row r="531" spans="1:27" ht="12.75" hidden="1" customHeight="1" outlineLevel="1" x14ac:dyDescent="0.3">
      <c r="A531" s="99" t="s">
        <v>2796</v>
      </c>
      <c r="B531" s="63" t="s">
        <v>90</v>
      </c>
      <c r="C531" s="43" t="s">
        <v>79</v>
      </c>
      <c r="D531" s="44">
        <f>$D$456</f>
        <v>434.18</v>
      </c>
      <c r="E531" s="44">
        <f t="shared" ref="E531:AA531" si="307">$D$456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3">
      <c r="A532" s="99" t="s">
        <v>2797</v>
      </c>
      <c r="B532" s="63" t="s">
        <v>83</v>
      </c>
      <c r="C532" s="43" t="s">
        <v>79</v>
      </c>
      <c r="D532" s="44">
        <v>4.8</v>
      </c>
      <c r="E532" s="44">
        <v>4.8</v>
      </c>
      <c r="F532" s="44">
        <v>4.8</v>
      </c>
      <c r="G532" s="44">
        <v>4.8</v>
      </c>
      <c r="H532" s="44">
        <v>4.8</v>
      </c>
      <c r="I532" s="44">
        <v>4.8</v>
      </c>
      <c r="J532" s="44">
        <v>4.8</v>
      </c>
      <c r="K532" s="44">
        <v>4.8</v>
      </c>
      <c r="L532" s="44">
        <v>4.8</v>
      </c>
      <c r="M532" s="44">
        <v>4.8</v>
      </c>
      <c r="N532" s="44">
        <v>4.8</v>
      </c>
      <c r="O532" s="44">
        <v>4.8</v>
      </c>
      <c r="P532" s="44">
        <v>4.8</v>
      </c>
      <c r="Q532" s="44">
        <v>4.8</v>
      </c>
      <c r="R532" s="44">
        <v>4.8</v>
      </c>
      <c r="S532" s="44">
        <v>4.8</v>
      </c>
      <c r="T532" s="44">
        <v>4.8</v>
      </c>
      <c r="U532" s="44">
        <v>4.8</v>
      </c>
      <c r="V532" s="44">
        <v>4.8</v>
      </c>
      <c r="W532" s="44">
        <v>4.8</v>
      </c>
      <c r="X532" s="44">
        <v>4.8</v>
      </c>
      <c r="Y532" s="44">
        <v>4.8</v>
      </c>
      <c r="Z532" s="44">
        <v>4.8</v>
      </c>
      <c r="AA532" s="44">
        <v>4.8</v>
      </c>
    </row>
    <row r="533" spans="1:27" ht="12.75" hidden="1" customHeight="1" outlineLevel="1" x14ac:dyDescent="0.3">
      <c r="A533" s="99" t="s">
        <v>2798</v>
      </c>
      <c r="B533" s="63" t="s">
        <v>81</v>
      </c>
      <c r="C533" s="43" t="s">
        <v>79</v>
      </c>
      <c r="D533" s="44">
        <f>$D$11</f>
        <v>88.27</v>
      </c>
      <c r="E533" s="44">
        <f t="shared" ref="E533:AA533" si="308">$D$11</f>
        <v>88.27</v>
      </c>
      <c r="F533" s="44">
        <f t="shared" si="308"/>
        <v>88.27</v>
      </c>
      <c r="G533" s="44">
        <f t="shared" si="308"/>
        <v>88.27</v>
      </c>
      <c r="H533" s="44">
        <f t="shared" si="308"/>
        <v>88.27</v>
      </c>
      <c r="I533" s="44">
        <f t="shared" si="308"/>
        <v>88.27</v>
      </c>
      <c r="J533" s="44">
        <f t="shared" si="308"/>
        <v>88.27</v>
      </c>
      <c r="K533" s="44">
        <f t="shared" si="308"/>
        <v>88.27</v>
      </c>
      <c r="L533" s="44">
        <f t="shared" si="308"/>
        <v>88.27</v>
      </c>
      <c r="M533" s="44">
        <f t="shared" si="308"/>
        <v>88.27</v>
      </c>
      <c r="N533" s="44">
        <f t="shared" si="308"/>
        <v>88.27</v>
      </c>
      <c r="O533" s="44">
        <f t="shared" si="308"/>
        <v>88.27</v>
      </c>
      <c r="P533" s="44">
        <f t="shared" si="308"/>
        <v>88.27</v>
      </c>
      <c r="Q533" s="44">
        <f t="shared" si="308"/>
        <v>88.27</v>
      </c>
      <c r="R533" s="44">
        <f t="shared" si="308"/>
        <v>88.27</v>
      </c>
      <c r="S533" s="44">
        <f t="shared" si="308"/>
        <v>88.27</v>
      </c>
      <c r="T533" s="44">
        <f t="shared" si="308"/>
        <v>88.27</v>
      </c>
      <c r="U533" s="44">
        <f t="shared" si="308"/>
        <v>88.27</v>
      </c>
      <c r="V533" s="44">
        <f t="shared" si="308"/>
        <v>88.27</v>
      </c>
      <c r="W533" s="44">
        <f t="shared" si="308"/>
        <v>88.27</v>
      </c>
      <c r="X533" s="44">
        <f t="shared" si="308"/>
        <v>88.27</v>
      </c>
      <c r="Y533" s="44">
        <f t="shared" si="308"/>
        <v>88.27</v>
      </c>
      <c r="Z533" s="44">
        <f t="shared" si="308"/>
        <v>88.27</v>
      </c>
      <c r="AA533" s="44">
        <f t="shared" si="308"/>
        <v>88.27</v>
      </c>
    </row>
    <row r="534" spans="1:27" ht="13.8" collapsed="1" x14ac:dyDescent="0.3">
      <c r="A534" s="98" t="s">
        <v>2799</v>
      </c>
      <c r="B534" s="28" t="str">
        <f>"17"&amp;"."&amp;$B$753&amp;"."&amp;$B$754</f>
        <v>17.02.2024</v>
      </c>
      <c r="C534" s="90" t="s">
        <v>76</v>
      </c>
      <c r="D534" s="91">
        <f>ROUND(((D535+D536+D538+D537)/1000),5)</f>
        <v>2.00108</v>
      </c>
      <c r="E534" s="91">
        <f>ROUND(((E535+E536+E538+E537)/1000),5)</f>
        <v>1.8746499999999999</v>
      </c>
      <c r="F534" s="91">
        <f>ROUND(((F535+F536+F538+F537)/1000),5)</f>
        <v>1.8000799999999999</v>
      </c>
      <c r="G534" s="91">
        <f t="shared" ref="G534:AA534" si="309">ROUND(((G535+G536+G538+G537)/1000),5)</f>
        <v>1.7964100000000001</v>
      </c>
      <c r="H534" s="91">
        <f t="shared" si="309"/>
        <v>1.7997300000000001</v>
      </c>
      <c r="I534" s="91">
        <f t="shared" si="309"/>
        <v>1.86029</v>
      </c>
      <c r="J534" s="91">
        <f t="shared" si="309"/>
        <v>1.95868</v>
      </c>
      <c r="K534" s="91">
        <f t="shared" si="309"/>
        <v>2.0752299999999999</v>
      </c>
      <c r="L534" s="91">
        <f t="shared" si="309"/>
        <v>2.3938600000000001</v>
      </c>
      <c r="M534" s="91">
        <f t="shared" si="309"/>
        <v>2.4748199999999998</v>
      </c>
      <c r="N534" s="91">
        <f t="shared" si="309"/>
        <v>2.57193</v>
      </c>
      <c r="O534" s="91">
        <f t="shared" si="309"/>
        <v>2.5711499999999998</v>
      </c>
      <c r="P534" s="91">
        <f t="shared" si="309"/>
        <v>2.5428999999999999</v>
      </c>
      <c r="Q534" s="91">
        <f t="shared" si="309"/>
        <v>2.48373</v>
      </c>
      <c r="R534" s="91">
        <f t="shared" si="309"/>
        <v>2.4571200000000002</v>
      </c>
      <c r="S534" s="91">
        <f t="shared" si="309"/>
        <v>2.40896</v>
      </c>
      <c r="T534" s="91">
        <f t="shared" si="309"/>
        <v>2.4081000000000001</v>
      </c>
      <c r="U534" s="91">
        <f t="shared" si="309"/>
        <v>2.4385400000000002</v>
      </c>
      <c r="V534" s="91">
        <f t="shared" si="309"/>
        <v>2.4150200000000002</v>
      </c>
      <c r="W534" s="91">
        <f t="shared" si="309"/>
        <v>2.4702000000000002</v>
      </c>
      <c r="X534" s="91">
        <f t="shared" si="309"/>
        <v>2.4775999999999998</v>
      </c>
      <c r="Y534" s="91">
        <f t="shared" si="309"/>
        <v>2.3560400000000001</v>
      </c>
      <c r="Z534" s="91">
        <f t="shared" si="309"/>
        <v>2.1876899999999999</v>
      </c>
      <c r="AA534" s="91">
        <f t="shared" si="309"/>
        <v>2.0354800000000002</v>
      </c>
    </row>
    <row r="535" spans="1:27" ht="12.75" hidden="1" customHeight="1" outlineLevel="1" x14ac:dyDescent="0.3">
      <c r="A535" s="99" t="s">
        <v>2800</v>
      </c>
      <c r="B535" s="63" t="s">
        <v>238</v>
      </c>
      <c r="C535" s="43" t="s">
        <v>79</v>
      </c>
      <c r="D535" s="44">
        <v>1473.83</v>
      </c>
      <c r="E535" s="44">
        <v>1347.4</v>
      </c>
      <c r="F535" s="44">
        <v>1272.83</v>
      </c>
      <c r="G535" s="44">
        <v>1269.1600000000001</v>
      </c>
      <c r="H535" s="44">
        <v>1272.48</v>
      </c>
      <c r="I535" s="44">
        <v>1333.04</v>
      </c>
      <c r="J535" s="44">
        <v>1431.43</v>
      </c>
      <c r="K535" s="44">
        <v>1547.98</v>
      </c>
      <c r="L535" s="44">
        <v>1866.61</v>
      </c>
      <c r="M535" s="44">
        <v>1947.57</v>
      </c>
      <c r="N535" s="44">
        <v>2044.68</v>
      </c>
      <c r="O535" s="44">
        <v>2043.9</v>
      </c>
      <c r="P535" s="44">
        <v>2015.65</v>
      </c>
      <c r="Q535" s="44">
        <v>1956.48</v>
      </c>
      <c r="R535" s="44">
        <v>1929.87</v>
      </c>
      <c r="S535" s="44">
        <v>1881.71</v>
      </c>
      <c r="T535" s="44">
        <v>1880.85</v>
      </c>
      <c r="U535" s="44">
        <v>1911.29</v>
      </c>
      <c r="V535" s="44">
        <v>1887.77</v>
      </c>
      <c r="W535" s="44">
        <v>1942.95</v>
      </c>
      <c r="X535" s="44">
        <v>1950.35</v>
      </c>
      <c r="Y535" s="44">
        <v>1828.79</v>
      </c>
      <c r="Z535" s="44">
        <v>1660.44</v>
      </c>
      <c r="AA535" s="44">
        <v>1508.23</v>
      </c>
    </row>
    <row r="536" spans="1:27" ht="12.75" hidden="1" customHeight="1" outlineLevel="1" x14ac:dyDescent="0.3">
      <c r="A536" s="99" t="s">
        <v>2801</v>
      </c>
      <c r="B536" s="63" t="s">
        <v>90</v>
      </c>
      <c r="C536" s="43" t="s">
        <v>79</v>
      </c>
      <c r="D536" s="44">
        <f>$D$456</f>
        <v>434.18</v>
      </c>
      <c r="E536" s="44">
        <f t="shared" ref="E536:AA536" si="310">$D$456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3">
      <c r="A537" s="99" t="s">
        <v>2802</v>
      </c>
      <c r="B537" s="63" t="s">
        <v>83</v>
      </c>
      <c r="C537" s="43" t="s">
        <v>79</v>
      </c>
      <c r="D537" s="44">
        <v>4.8</v>
      </c>
      <c r="E537" s="44">
        <v>4.8</v>
      </c>
      <c r="F537" s="44">
        <v>4.8</v>
      </c>
      <c r="G537" s="44">
        <v>4.8</v>
      </c>
      <c r="H537" s="44">
        <v>4.8</v>
      </c>
      <c r="I537" s="44">
        <v>4.8</v>
      </c>
      <c r="J537" s="44">
        <v>4.8</v>
      </c>
      <c r="K537" s="44">
        <v>4.8</v>
      </c>
      <c r="L537" s="44">
        <v>4.8</v>
      </c>
      <c r="M537" s="44">
        <v>4.8</v>
      </c>
      <c r="N537" s="44">
        <v>4.8</v>
      </c>
      <c r="O537" s="44">
        <v>4.8</v>
      </c>
      <c r="P537" s="44">
        <v>4.8</v>
      </c>
      <c r="Q537" s="44">
        <v>4.8</v>
      </c>
      <c r="R537" s="44">
        <v>4.8</v>
      </c>
      <c r="S537" s="44">
        <v>4.8</v>
      </c>
      <c r="T537" s="44">
        <v>4.8</v>
      </c>
      <c r="U537" s="44">
        <v>4.8</v>
      </c>
      <c r="V537" s="44">
        <v>4.8</v>
      </c>
      <c r="W537" s="44">
        <v>4.8</v>
      </c>
      <c r="X537" s="44">
        <v>4.8</v>
      </c>
      <c r="Y537" s="44">
        <v>4.8</v>
      </c>
      <c r="Z537" s="44">
        <v>4.8</v>
      </c>
      <c r="AA537" s="44">
        <v>4.8</v>
      </c>
    </row>
    <row r="538" spans="1:27" ht="12.75" hidden="1" customHeight="1" outlineLevel="1" x14ac:dyDescent="0.3">
      <c r="A538" s="99" t="s">
        <v>2803</v>
      </c>
      <c r="B538" s="63" t="s">
        <v>81</v>
      </c>
      <c r="C538" s="43" t="s">
        <v>79</v>
      </c>
      <c r="D538" s="44">
        <f>$D$11</f>
        <v>88.27</v>
      </c>
      <c r="E538" s="44">
        <f t="shared" ref="E538:AA538" si="311">$D$11</f>
        <v>88.27</v>
      </c>
      <c r="F538" s="44">
        <f t="shared" si="311"/>
        <v>88.27</v>
      </c>
      <c r="G538" s="44">
        <f t="shared" si="311"/>
        <v>88.27</v>
      </c>
      <c r="H538" s="44">
        <f t="shared" si="311"/>
        <v>88.27</v>
      </c>
      <c r="I538" s="44">
        <f t="shared" si="311"/>
        <v>88.27</v>
      </c>
      <c r="J538" s="44">
        <f t="shared" si="311"/>
        <v>88.27</v>
      </c>
      <c r="K538" s="44">
        <f t="shared" si="311"/>
        <v>88.27</v>
      </c>
      <c r="L538" s="44">
        <f t="shared" si="311"/>
        <v>88.27</v>
      </c>
      <c r="M538" s="44">
        <f t="shared" si="311"/>
        <v>88.27</v>
      </c>
      <c r="N538" s="44">
        <f t="shared" si="311"/>
        <v>88.27</v>
      </c>
      <c r="O538" s="44">
        <f t="shared" si="311"/>
        <v>88.27</v>
      </c>
      <c r="P538" s="44">
        <f t="shared" si="311"/>
        <v>88.27</v>
      </c>
      <c r="Q538" s="44">
        <f t="shared" si="311"/>
        <v>88.27</v>
      </c>
      <c r="R538" s="44">
        <f t="shared" si="311"/>
        <v>88.27</v>
      </c>
      <c r="S538" s="44">
        <f t="shared" si="311"/>
        <v>88.27</v>
      </c>
      <c r="T538" s="44">
        <f t="shared" si="311"/>
        <v>88.27</v>
      </c>
      <c r="U538" s="44">
        <f t="shared" si="311"/>
        <v>88.27</v>
      </c>
      <c r="V538" s="44">
        <f t="shared" si="311"/>
        <v>88.27</v>
      </c>
      <c r="W538" s="44">
        <f t="shared" si="311"/>
        <v>88.27</v>
      </c>
      <c r="X538" s="44">
        <f t="shared" si="311"/>
        <v>88.27</v>
      </c>
      <c r="Y538" s="44">
        <f t="shared" si="311"/>
        <v>88.27</v>
      </c>
      <c r="Z538" s="44">
        <f t="shared" si="311"/>
        <v>88.27</v>
      </c>
      <c r="AA538" s="44">
        <f t="shared" si="311"/>
        <v>88.27</v>
      </c>
    </row>
    <row r="539" spans="1:27" ht="13.8" collapsed="1" x14ac:dyDescent="0.3">
      <c r="A539" s="98" t="s">
        <v>2804</v>
      </c>
      <c r="B539" s="28" t="str">
        <f>"18"&amp;"."&amp;$B$753&amp;"."&amp;$B$754</f>
        <v>18.02.2024</v>
      </c>
      <c r="C539" s="90" t="s">
        <v>76</v>
      </c>
      <c r="D539" s="91">
        <f>ROUND(((D540+D541+D543+D542)/1000),5)</f>
        <v>1.9430700000000001</v>
      </c>
      <c r="E539" s="91">
        <f>ROUND(((E540+E541+E543+E542)/1000),5)</f>
        <v>1.8383499999999999</v>
      </c>
      <c r="F539" s="91">
        <f>ROUND(((F540+F541+F543+F542)/1000),5)</f>
        <v>1.79088</v>
      </c>
      <c r="G539" s="91">
        <f t="shared" ref="G539:AA539" si="312">ROUND(((G540+G541+G543+G542)/1000),5)</f>
        <v>1.77162</v>
      </c>
      <c r="H539" s="91">
        <f t="shared" si="312"/>
        <v>1.79802</v>
      </c>
      <c r="I539" s="91">
        <f t="shared" si="312"/>
        <v>1.8359799999999999</v>
      </c>
      <c r="J539" s="91">
        <f t="shared" si="312"/>
        <v>1.9032100000000001</v>
      </c>
      <c r="K539" s="91">
        <f t="shared" si="312"/>
        <v>2.00068</v>
      </c>
      <c r="L539" s="91">
        <f t="shared" si="312"/>
        <v>2.2357200000000002</v>
      </c>
      <c r="M539" s="91">
        <f t="shared" si="312"/>
        <v>2.42279</v>
      </c>
      <c r="N539" s="91">
        <f t="shared" si="312"/>
        <v>2.5013000000000001</v>
      </c>
      <c r="O539" s="91">
        <f t="shared" si="312"/>
        <v>2.5114899999999998</v>
      </c>
      <c r="P539" s="91">
        <f t="shared" si="312"/>
        <v>2.49526</v>
      </c>
      <c r="Q539" s="91">
        <f t="shared" si="312"/>
        <v>2.4761500000000001</v>
      </c>
      <c r="R539" s="91">
        <f t="shared" si="312"/>
        <v>2.4647299999999999</v>
      </c>
      <c r="S539" s="91">
        <f t="shared" si="312"/>
        <v>2.4358499999999998</v>
      </c>
      <c r="T539" s="91">
        <f t="shared" si="312"/>
        <v>2.49594</v>
      </c>
      <c r="U539" s="91">
        <f t="shared" si="312"/>
        <v>2.54339</v>
      </c>
      <c r="V539" s="91">
        <f t="shared" si="312"/>
        <v>2.5213199999999998</v>
      </c>
      <c r="W539" s="91">
        <f t="shared" si="312"/>
        <v>2.5116100000000001</v>
      </c>
      <c r="X539" s="91">
        <f t="shared" si="312"/>
        <v>2.5291899999999998</v>
      </c>
      <c r="Y539" s="91">
        <f t="shared" si="312"/>
        <v>2.39249</v>
      </c>
      <c r="Z539" s="91">
        <f t="shared" si="312"/>
        <v>2.1002200000000002</v>
      </c>
      <c r="AA539" s="91">
        <f t="shared" si="312"/>
        <v>1.97258</v>
      </c>
    </row>
    <row r="540" spans="1:27" ht="12.75" hidden="1" customHeight="1" outlineLevel="1" x14ac:dyDescent="0.3">
      <c r="A540" s="99" t="s">
        <v>2805</v>
      </c>
      <c r="B540" s="63" t="s">
        <v>238</v>
      </c>
      <c r="C540" s="43" t="s">
        <v>79</v>
      </c>
      <c r="D540" s="44">
        <v>1415.82</v>
      </c>
      <c r="E540" s="44">
        <v>1311.1</v>
      </c>
      <c r="F540" s="44">
        <v>1263.6300000000001</v>
      </c>
      <c r="G540" s="44">
        <v>1244.3699999999999</v>
      </c>
      <c r="H540" s="44">
        <v>1270.77</v>
      </c>
      <c r="I540" s="44">
        <v>1308.73</v>
      </c>
      <c r="J540" s="44">
        <v>1375.96</v>
      </c>
      <c r="K540" s="44">
        <v>1473.43</v>
      </c>
      <c r="L540" s="44">
        <v>1708.47</v>
      </c>
      <c r="M540" s="44">
        <v>1895.54</v>
      </c>
      <c r="N540" s="44">
        <v>1974.05</v>
      </c>
      <c r="O540" s="44">
        <v>1984.24</v>
      </c>
      <c r="P540" s="44">
        <v>1968.01</v>
      </c>
      <c r="Q540" s="44">
        <v>1948.9</v>
      </c>
      <c r="R540" s="44">
        <v>1937.48</v>
      </c>
      <c r="S540" s="44">
        <v>1908.6</v>
      </c>
      <c r="T540" s="44">
        <v>1968.69</v>
      </c>
      <c r="U540" s="44">
        <v>2016.14</v>
      </c>
      <c r="V540" s="44">
        <v>1994.07</v>
      </c>
      <c r="W540" s="44">
        <v>1984.36</v>
      </c>
      <c r="X540" s="44">
        <v>2001.94</v>
      </c>
      <c r="Y540" s="44">
        <v>1865.24</v>
      </c>
      <c r="Z540" s="44">
        <v>1572.97</v>
      </c>
      <c r="AA540" s="44">
        <v>1445.33</v>
      </c>
    </row>
    <row r="541" spans="1:27" ht="12.75" hidden="1" customHeight="1" outlineLevel="1" x14ac:dyDescent="0.3">
      <c r="A541" s="99" t="s">
        <v>2806</v>
      </c>
      <c r="B541" s="63" t="s">
        <v>90</v>
      </c>
      <c r="C541" s="43" t="s">
        <v>79</v>
      </c>
      <c r="D541" s="44">
        <f>$D$456</f>
        <v>434.18</v>
      </c>
      <c r="E541" s="44">
        <f t="shared" ref="E541:AA541" si="313">$D$456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3">
      <c r="A542" s="99" t="s">
        <v>2807</v>
      </c>
      <c r="B542" s="63" t="s">
        <v>83</v>
      </c>
      <c r="C542" s="43" t="s">
        <v>79</v>
      </c>
      <c r="D542" s="44">
        <v>4.8</v>
      </c>
      <c r="E542" s="44">
        <v>4.8</v>
      </c>
      <c r="F542" s="44">
        <v>4.8</v>
      </c>
      <c r="G542" s="44">
        <v>4.8</v>
      </c>
      <c r="H542" s="44">
        <v>4.8</v>
      </c>
      <c r="I542" s="44">
        <v>4.8</v>
      </c>
      <c r="J542" s="44">
        <v>4.8</v>
      </c>
      <c r="K542" s="44">
        <v>4.8</v>
      </c>
      <c r="L542" s="44">
        <v>4.8</v>
      </c>
      <c r="M542" s="44">
        <v>4.8</v>
      </c>
      <c r="N542" s="44">
        <v>4.8</v>
      </c>
      <c r="O542" s="44">
        <v>4.8</v>
      </c>
      <c r="P542" s="44">
        <v>4.8</v>
      </c>
      <c r="Q542" s="44">
        <v>4.8</v>
      </c>
      <c r="R542" s="44">
        <v>4.8</v>
      </c>
      <c r="S542" s="44">
        <v>4.8</v>
      </c>
      <c r="T542" s="44">
        <v>4.8</v>
      </c>
      <c r="U542" s="44">
        <v>4.8</v>
      </c>
      <c r="V542" s="44">
        <v>4.8</v>
      </c>
      <c r="W542" s="44">
        <v>4.8</v>
      </c>
      <c r="X542" s="44">
        <v>4.8</v>
      </c>
      <c r="Y542" s="44">
        <v>4.8</v>
      </c>
      <c r="Z542" s="44">
        <v>4.8</v>
      </c>
      <c r="AA542" s="44">
        <v>4.8</v>
      </c>
    </row>
    <row r="543" spans="1:27" ht="12.75" hidden="1" customHeight="1" outlineLevel="1" x14ac:dyDescent="0.3">
      <c r="A543" s="99" t="s">
        <v>2808</v>
      </c>
      <c r="B543" s="63" t="s">
        <v>81</v>
      </c>
      <c r="C543" s="43" t="s">
        <v>79</v>
      </c>
      <c r="D543" s="44">
        <f>$D$11</f>
        <v>88.27</v>
      </c>
      <c r="E543" s="44">
        <f t="shared" ref="E543:AA543" si="314">$D$11</f>
        <v>88.27</v>
      </c>
      <c r="F543" s="44">
        <f t="shared" si="314"/>
        <v>88.27</v>
      </c>
      <c r="G543" s="44">
        <f t="shared" si="314"/>
        <v>88.27</v>
      </c>
      <c r="H543" s="44">
        <f t="shared" si="314"/>
        <v>88.27</v>
      </c>
      <c r="I543" s="44">
        <f t="shared" si="314"/>
        <v>88.27</v>
      </c>
      <c r="J543" s="44">
        <f t="shared" si="314"/>
        <v>88.27</v>
      </c>
      <c r="K543" s="44">
        <f t="shared" si="314"/>
        <v>88.27</v>
      </c>
      <c r="L543" s="44">
        <f t="shared" si="314"/>
        <v>88.27</v>
      </c>
      <c r="M543" s="44">
        <f t="shared" si="314"/>
        <v>88.27</v>
      </c>
      <c r="N543" s="44">
        <f t="shared" si="314"/>
        <v>88.27</v>
      </c>
      <c r="O543" s="44">
        <f t="shared" si="314"/>
        <v>88.27</v>
      </c>
      <c r="P543" s="44">
        <f t="shared" si="314"/>
        <v>88.27</v>
      </c>
      <c r="Q543" s="44">
        <f t="shared" si="314"/>
        <v>88.27</v>
      </c>
      <c r="R543" s="44">
        <f t="shared" si="314"/>
        <v>88.27</v>
      </c>
      <c r="S543" s="44">
        <f t="shared" si="314"/>
        <v>88.27</v>
      </c>
      <c r="T543" s="44">
        <f t="shared" si="314"/>
        <v>88.27</v>
      </c>
      <c r="U543" s="44">
        <f t="shared" si="314"/>
        <v>88.27</v>
      </c>
      <c r="V543" s="44">
        <f t="shared" si="314"/>
        <v>88.27</v>
      </c>
      <c r="W543" s="44">
        <f t="shared" si="314"/>
        <v>88.27</v>
      </c>
      <c r="X543" s="44">
        <f t="shared" si="314"/>
        <v>88.27</v>
      </c>
      <c r="Y543" s="44">
        <f t="shared" si="314"/>
        <v>88.27</v>
      </c>
      <c r="Z543" s="44">
        <f t="shared" si="314"/>
        <v>88.27</v>
      </c>
      <c r="AA543" s="44">
        <f t="shared" si="314"/>
        <v>88.27</v>
      </c>
    </row>
    <row r="544" spans="1:27" ht="13.8" collapsed="1" x14ac:dyDescent="0.3">
      <c r="A544" s="98" t="s">
        <v>2809</v>
      </c>
      <c r="B544" s="28" t="str">
        <f>"19"&amp;"."&amp;$B$753&amp;"."&amp;$B$754</f>
        <v>19.02.2024</v>
      </c>
      <c r="C544" s="90" t="s">
        <v>76</v>
      </c>
      <c r="D544" s="91">
        <f>ROUND(((D545+D546+D548+D547)/1000),5)</f>
        <v>1.9269400000000001</v>
      </c>
      <c r="E544" s="91">
        <f>ROUND(((E545+E546+E548+E547)/1000),5)</f>
        <v>1.8111299999999999</v>
      </c>
      <c r="F544" s="91">
        <f>ROUND(((F545+F546+F548+F547)/1000),5)</f>
        <v>1.7556400000000001</v>
      </c>
      <c r="G544" s="91">
        <f t="shared" ref="G544:AA544" si="315">ROUND(((G545+G546+G548+G547)/1000),5)</f>
        <v>1.7471699999999999</v>
      </c>
      <c r="H544" s="91">
        <f t="shared" si="315"/>
        <v>1.79497</v>
      </c>
      <c r="I544" s="91">
        <f t="shared" si="315"/>
        <v>1.8609899999999999</v>
      </c>
      <c r="J544" s="91">
        <f t="shared" si="315"/>
        <v>2.0810300000000002</v>
      </c>
      <c r="K544" s="91">
        <f t="shared" si="315"/>
        <v>2.3579699999999999</v>
      </c>
      <c r="L544" s="91">
        <f t="shared" si="315"/>
        <v>2.5225399999999998</v>
      </c>
      <c r="M544" s="91">
        <f t="shared" si="315"/>
        <v>2.4952000000000001</v>
      </c>
      <c r="N544" s="91">
        <f t="shared" si="315"/>
        <v>2.50658</v>
      </c>
      <c r="O544" s="91">
        <f t="shared" si="315"/>
        <v>2.60473</v>
      </c>
      <c r="P544" s="91">
        <f t="shared" si="315"/>
        <v>2.6008200000000001</v>
      </c>
      <c r="Q544" s="91">
        <f t="shared" si="315"/>
        <v>2.5958899999999998</v>
      </c>
      <c r="R544" s="91">
        <f t="shared" si="315"/>
        <v>2.5991499999999998</v>
      </c>
      <c r="S544" s="91">
        <f t="shared" si="315"/>
        <v>2.4884599999999999</v>
      </c>
      <c r="T544" s="91">
        <f t="shared" si="315"/>
        <v>2.4820899999999999</v>
      </c>
      <c r="U544" s="91">
        <f t="shared" si="315"/>
        <v>2.4901800000000001</v>
      </c>
      <c r="V544" s="91">
        <f t="shared" si="315"/>
        <v>2.5239699999999998</v>
      </c>
      <c r="W544" s="91">
        <f t="shared" si="315"/>
        <v>2.5174599999999998</v>
      </c>
      <c r="X544" s="91">
        <f t="shared" si="315"/>
        <v>2.4178299999999999</v>
      </c>
      <c r="Y544" s="91">
        <f t="shared" si="315"/>
        <v>2.3390499999999999</v>
      </c>
      <c r="Z544" s="91">
        <f t="shared" si="315"/>
        <v>2.0994899999999999</v>
      </c>
      <c r="AA544" s="91">
        <f t="shared" si="315"/>
        <v>1.8909100000000001</v>
      </c>
    </row>
    <row r="545" spans="1:27" ht="12.75" hidden="1" customHeight="1" outlineLevel="1" x14ac:dyDescent="0.3">
      <c r="A545" s="99" t="s">
        <v>2810</v>
      </c>
      <c r="B545" s="63" t="s">
        <v>238</v>
      </c>
      <c r="C545" s="43" t="s">
        <v>79</v>
      </c>
      <c r="D545" s="44">
        <v>1399.69</v>
      </c>
      <c r="E545" s="44">
        <v>1283.8800000000001</v>
      </c>
      <c r="F545" s="44">
        <v>1228.3900000000001</v>
      </c>
      <c r="G545" s="44">
        <v>1219.92</v>
      </c>
      <c r="H545" s="44">
        <v>1267.72</v>
      </c>
      <c r="I545" s="44">
        <v>1333.74</v>
      </c>
      <c r="J545" s="44">
        <v>1553.78</v>
      </c>
      <c r="K545" s="44">
        <v>1830.72</v>
      </c>
      <c r="L545" s="44">
        <v>1995.29</v>
      </c>
      <c r="M545" s="44">
        <v>1967.95</v>
      </c>
      <c r="N545" s="44">
        <v>1979.33</v>
      </c>
      <c r="O545" s="44">
        <v>2077.48</v>
      </c>
      <c r="P545" s="44">
        <v>2073.5700000000002</v>
      </c>
      <c r="Q545" s="44">
        <v>2068.64</v>
      </c>
      <c r="R545" s="44">
        <v>2071.9</v>
      </c>
      <c r="S545" s="44">
        <v>1961.21</v>
      </c>
      <c r="T545" s="44">
        <v>1954.84</v>
      </c>
      <c r="U545" s="44">
        <v>1962.93</v>
      </c>
      <c r="V545" s="44">
        <v>1996.72</v>
      </c>
      <c r="W545" s="44">
        <v>1990.21</v>
      </c>
      <c r="X545" s="44">
        <v>1890.58</v>
      </c>
      <c r="Y545" s="44">
        <v>1811.8</v>
      </c>
      <c r="Z545" s="44">
        <v>1572.24</v>
      </c>
      <c r="AA545" s="44">
        <v>1363.66</v>
      </c>
    </row>
    <row r="546" spans="1:27" ht="12.75" hidden="1" customHeight="1" outlineLevel="1" x14ac:dyDescent="0.3">
      <c r="A546" s="99" t="s">
        <v>2811</v>
      </c>
      <c r="B546" s="63" t="s">
        <v>90</v>
      </c>
      <c r="C546" s="43" t="s">
        <v>79</v>
      </c>
      <c r="D546" s="44">
        <f>$D$456</f>
        <v>434.18</v>
      </c>
      <c r="E546" s="44">
        <f t="shared" ref="E546:AA546" si="316">$D$456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3">
      <c r="A547" s="99" t="s">
        <v>2812</v>
      </c>
      <c r="B547" s="63" t="s">
        <v>83</v>
      </c>
      <c r="C547" s="43" t="s">
        <v>79</v>
      </c>
      <c r="D547" s="44">
        <v>4.8</v>
      </c>
      <c r="E547" s="44">
        <v>4.8</v>
      </c>
      <c r="F547" s="44">
        <v>4.8</v>
      </c>
      <c r="G547" s="44">
        <v>4.8</v>
      </c>
      <c r="H547" s="44">
        <v>4.8</v>
      </c>
      <c r="I547" s="44">
        <v>4.8</v>
      </c>
      <c r="J547" s="44">
        <v>4.8</v>
      </c>
      <c r="K547" s="44">
        <v>4.8</v>
      </c>
      <c r="L547" s="44">
        <v>4.8</v>
      </c>
      <c r="M547" s="44">
        <v>4.8</v>
      </c>
      <c r="N547" s="44">
        <v>4.8</v>
      </c>
      <c r="O547" s="44">
        <v>4.8</v>
      </c>
      <c r="P547" s="44">
        <v>4.8</v>
      </c>
      <c r="Q547" s="44">
        <v>4.8</v>
      </c>
      <c r="R547" s="44">
        <v>4.8</v>
      </c>
      <c r="S547" s="44">
        <v>4.8</v>
      </c>
      <c r="T547" s="44">
        <v>4.8</v>
      </c>
      <c r="U547" s="44">
        <v>4.8</v>
      </c>
      <c r="V547" s="44">
        <v>4.8</v>
      </c>
      <c r="W547" s="44">
        <v>4.8</v>
      </c>
      <c r="X547" s="44">
        <v>4.8</v>
      </c>
      <c r="Y547" s="44">
        <v>4.8</v>
      </c>
      <c r="Z547" s="44">
        <v>4.8</v>
      </c>
      <c r="AA547" s="44">
        <v>4.8</v>
      </c>
    </row>
    <row r="548" spans="1:27" ht="12.75" hidden="1" customHeight="1" outlineLevel="1" x14ac:dyDescent="0.3">
      <c r="A548" s="99" t="s">
        <v>2813</v>
      </c>
      <c r="B548" s="63" t="s">
        <v>81</v>
      </c>
      <c r="C548" s="43" t="s">
        <v>79</v>
      </c>
      <c r="D548" s="44">
        <f>$D$11</f>
        <v>88.27</v>
      </c>
      <c r="E548" s="44">
        <f t="shared" ref="E548:AA548" si="317">$D$11</f>
        <v>88.27</v>
      </c>
      <c r="F548" s="44">
        <f t="shared" si="317"/>
        <v>88.27</v>
      </c>
      <c r="G548" s="44">
        <f t="shared" si="317"/>
        <v>88.27</v>
      </c>
      <c r="H548" s="44">
        <f t="shared" si="317"/>
        <v>88.27</v>
      </c>
      <c r="I548" s="44">
        <f t="shared" si="317"/>
        <v>88.27</v>
      </c>
      <c r="J548" s="44">
        <f t="shared" si="317"/>
        <v>88.27</v>
      </c>
      <c r="K548" s="44">
        <f t="shared" si="317"/>
        <v>88.27</v>
      </c>
      <c r="L548" s="44">
        <f t="shared" si="317"/>
        <v>88.27</v>
      </c>
      <c r="M548" s="44">
        <f t="shared" si="317"/>
        <v>88.27</v>
      </c>
      <c r="N548" s="44">
        <f t="shared" si="317"/>
        <v>88.27</v>
      </c>
      <c r="O548" s="44">
        <f t="shared" si="317"/>
        <v>88.27</v>
      </c>
      <c r="P548" s="44">
        <f t="shared" si="317"/>
        <v>88.27</v>
      </c>
      <c r="Q548" s="44">
        <f t="shared" si="317"/>
        <v>88.27</v>
      </c>
      <c r="R548" s="44">
        <f t="shared" si="317"/>
        <v>88.27</v>
      </c>
      <c r="S548" s="44">
        <f t="shared" si="317"/>
        <v>88.27</v>
      </c>
      <c r="T548" s="44">
        <f t="shared" si="317"/>
        <v>88.27</v>
      </c>
      <c r="U548" s="44">
        <f t="shared" si="317"/>
        <v>88.27</v>
      </c>
      <c r="V548" s="44">
        <f t="shared" si="317"/>
        <v>88.27</v>
      </c>
      <c r="W548" s="44">
        <f t="shared" si="317"/>
        <v>88.27</v>
      </c>
      <c r="X548" s="44">
        <f t="shared" si="317"/>
        <v>88.27</v>
      </c>
      <c r="Y548" s="44">
        <f t="shared" si="317"/>
        <v>88.27</v>
      </c>
      <c r="Z548" s="44">
        <f t="shared" si="317"/>
        <v>88.27</v>
      </c>
      <c r="AA548" s="44">
        <f t="shared" si="317"/>
        <v>88.27</v>
      </c>
    </row>
    <row r="549" spans="1:27" ht="13.8" collapsed="1" x14ac:dyDescent="0.3">
      <c r="A549" s="98" t="s">
        <v>2814</v>
      </c>
      <c r="B549" s="28" t="str">
        <f>"20"&amp;"."&amp;$B$753&amp;"."&amp;$B$754</f>
        <v>20.02.2024</v>
      </c>
      <c r="C549" s="90" t="s">
        <v>76</v>
      </c>
      <c r="D549" s="91">
        <f>ROUND(((D550+D551+D553+D552)/1000),5)</f>
        <v>1.86449</v>
      </c>
      <c r="E549" s="91">
        <f>ROUND(((E550+E551+E553+E552)/1000),5)</f>
        <v>1.8073399999999999</v>
      </c>
      <c r="F549" s="91">
        <f>ROUND(((F550+F551+F553+F552)/1000),5)</f>
        <v>1.75678</v>
      </c>
      <c r="G549" s="91">
        <f t="shared" ref="G549:AA549" si="318">ROUND(((G550+G551+G553+G552)/1000),5)</f>
        <v>1.74864</v>
      </c>
      <c r="H549" s="91">
        <f t="shared" si="318"/>
        <v>1.8062100000000001</v>
      </c>
      <c r="I549" s="91">
        <f t="shared" si="318"/>
        <v>1.9000900000000001</v>
      </c>
      <c r="J549" s="91">
        <f t="shared" si="318"/>
        <v>2.0313099999999999</v>
      </c>
      <c r="K549" s="91">
        <f t="shared" si="318"/>
        <v>2.26851</v>
      </c>
      <c r="L549" s="91">
        <f t="shared" si="318"/>
        <v>2.5223200000000001</v>
      </c>
      <c r="M549" s="91">
        <f t="shared" si="318"/>
        <v>2.5495299999999999</v>
      </c>
      <c r="N549" s="91">
        <f t="shared" si="318"/>
        <v>2.4893200000000002</v>
      </c>
      <c r="O549" s="91">
        <f t="shared" si="318"/>
        <v>2.58365</v>
      </c>
      <c r="P549" s="91">
        <f t="shared" si="318"/>
        <v>2.58371</v>
      </c>
      <c r="Q549" s="91">
        <f t="shared" si="318"/>
        <v>2.5873400000000002</v>
      </c>
      <c r="R549" s="91">
        <f t="shared" si="318"/>
        <v>2.5731999999999999</v>
      </c>
      <c r="S549" s="91">
        <f t="shared" si="318"/>
        <v>2.5108199999999998</v>
      </c>
      <c r="T549" s="91">
        <f t="shared" si="318"/>
        <v>2.4910199999999998</v>
      </c>
      <c r="U549" s="91">
        <f t="shared" si="318"/>
        <v>2.50651</v>
      </c>
      <c r="V549" s="91">
        <f t="shared" si="318"/>
        <v>2.5512000000000001</v>
      </c>
      <c r="W549" s="91">
        <f t="shared" si="318"/>
        <v>2.6056499999999998</v>
      </c>
      <c r="X549" s="91">
        <f t="shared" si="318"/>
        <v>2.5213399999999999</v>
      </c>
      <c r="Y549" s="91">
        <f t="shared" si="318"/>
        <v>2.2858800000000001</v>
      </c>
      <c r="Z549" s="91">
        <f t="shared" si="318"/>
        <v>2.0756100000000002</v>
      </c>
      <c r="AA549" s="91">
        <f t="shared" si="318"/>
        <v>1.98373</v>
      </c>
    </row>
    <row r="550" spans="1:27" ht="12.75" hidden="1" customHeight="1" outlineLevel="1" x14ac:dyDescent="0.3">
      <c r="A550" s="99" t="s">
        <v>2815</v>
      </c>
      <c r="B550" s="63" t="s">
        <v>238</v>
      </c>
      <c r="C550" s="43" t="s">
        <v>79</v>
      </c>
      <c r="D550" s="44">
        <v>1337.24</v>
      </c>
      <c r="E550" s="44">
        <v>1280.0899999999999</v>
      </c>
      <c r="F550" s="44">
        <v>1229.53</v>
      </c>
      <c r="G550" s="44">
        <v>1221.3900000000001</v>
      </c>
      <c r="H550" s="44">
        <v>1278.96</v>
      </c>
      <c r="I550" s="44">
        <v>1372.84</v>
      </c>
      <c r="J550" s="44">
        <v>1504.06</v>
      </c>
      <c r="K550" s="44">
        <v>1741.26</v>
      </c>
      <c r="L550" s="44">
        <v>1995.07</v>
      </c>
      <c r="M550" s="44">
        <v>2022.28</v>
      </c>
      <c r="N550" s="44">
        <v>1962.07</v>
      </c>
      <c r="O550" s="44">
        <v>2056.4</v>
      </c>
      <c r="P550" s="44">
        <v>2056.46</v>
      </c>
      <c r="Q550" s="44">
        <v>2060.09</v>
      </c>
      <c r="R550" s="44">
        <v>2045.95</v>
      </c>
      <c r="S550" s="44">
        <v>1983.57</v>
      </c>
      <c r="T550" s="44">
        <v>1963.77</v>
      </c>
      <c r="U550" s="44">
        <v>1979.26</v>
      </c>
      <c r="V550" s="44">
        <v>2023.95</v>
      </c>
      <c r="W550" s="44">
        <v>2078.4</v>
      </c>
      <c r="X550" s="44">
        <v>1994.09</v>
      </c>
      <c r="Y550" s="44">
        <v>1758.63</v>
      </c>
      <c r="Z550" s="44">
        <v>1548.36</v>
      </c>
      <c r="AA550" s="44">
        <v>1456.48</v>
      </c>
    </row>
    <row r="551" spans="1:27" ht="12.75" hidden="1" customHeight="1" outlineLevel="1" x14ac:dyDescent="0.3">
      <c r="A551" s="99" t="s">
        <v>2816</v>
      </c>
      <c r="B551" s="63" t="s">
        <v>90</v>
      </c>
      <c r="C551" s="43" t="s">
        <v>79</v>
      </c>
      <c r="D551" s="44">
        <f>$D$456</f>
        <v>434.18</v>
      </c>
      <c r="E551" s="44">
        <f t="shared" ref="E551:AA551" si="319">$D$456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3">
      <c r="A552" s="99" t="s">
        <v>2817</v>
      </c>
      <c r="B552" s="63" t="s">
        <v>83</v>
      </c>
      <c r="C552" s="43" t="s">
        <v>79</v>
      </c>
      <c r="D552" s="44">
        <v>4.8</v>
      </c>
      <c r="E552" s="44">
        <v>4.8</v>
      </c>
      <c r="F552" s="44">
        <v>4.8</v>
      </c>
      <c r="G552" s="44">
        <v>4.8</v>
      </c>
      <c r="H552" s="44">
        <v>4.8</v>
      </c>
      <c r="I552" s="44">
        <v>4.8</v>
      </c>
      <c r="J552" s="44">
        <v>4.8</v>
      </c>
      <c r="K552" s="44">
        <v>4.8</v>
      </c>
      <c r="L552" s="44">
        <v>4.8</v>
      </c>
      <c r="M552" s="44">
        <v>4.8</v>
      </c>
      <c r="N552" s="44">
        <v>4.8</v>
      </c>
      <c r="O552" s="44">
        <v>4.8</v>
      </c>
      <c r="P552" s="44">
        <v>4.8</v>
      </c>
      <c r="Q552" s="44">
        <v>4.8</v>
      </c>
      <c r="R552" s="44">
        <v>4.8</v>
      </c>
      <c r="S552" s="44">
        <v>4.8</v>
      </c>
      <c r="T552" s="44">
        <v>4.8</v>
      </c>
      <c r="U552" s="44">
        <v>4.8</v>
      </c>
      <c r="V552" s="44">
        <v>4.8</v>
      </c>
      <c r="W552" s="44">
        <v>4.8</v>
      </c>
      <c r="X552" s="44">
        <v>4.8</v>
      </c>
      <c r="Y552" s="44">
        <v>4.8</v>
      </c>
      <c r="Z552" s="44">
        <v>4.8</v>
      </c>
      <c r="AA552" s="44">
        <v>4.8</v>
      </c>
    </row>
    <row r="553" spans="1:27" ht="12.75" hidden="1" customHeight="1" outlineLevel="1" x14ac:dyDescent="0.3">
      <c r="A553" s="99" t="s">
        <v>2818</v>
      </c>
      <c r="B553" s="63" t="s">
        <v>81</v>
      </c>
      <c r="C553" s="43" t="s">
        <v>79</v>
      </c>
      <c r="D553" s="44">
        <f>$D$11</f>
        <v>88.27</v>
      </c>
      <c r="E553" s="44">
        <f t="shared" ref="E553:AA553" si="320">$D$11</f>
        <v>88.27</v>
      </c>
      <c r="F553" s="44">
        <f t="shared" si="320"/>
        <v>88.27</v>
      </c>
      <c r="G553" s="44">
        <f t="shared" si="320"/>
        <v>88.27</v>
      </c>
      <c r="H553" s="44">
        <f t="shared" si="320"/>
        <v>88.27</v>
      </c>
      <c r="I553" s="44">
        <f t="shared" si="320"/>
        <v>88.27</v>
      </c>
      <c r="J553" s="44">
        <f t="shared" si="320"/>
        <v>88.27</v>
      </c>
      <c r="K553" s="44">
        <f t="shared" si="320"/>
        <v>88.27</v>
      </c>
      <c r="L553" s="44">
        <f t="shared" si="320"/>
        <v>88.27</v>
      </c>
      <c r="M553" s="44">
        <f t="shared" si="320"/>
        <v>88.27</v>
      </c>
      <c r="N553" s="44">
        <f t="shared" si="320"/>
        <v>88.27</v>
      </c>
      <c r="O553" s="44">
        <f t="shared" si="320"/>
        <v>88.27</v>
      </c>
      <c r="P553" s="44">
        <f t="shared" si="320"/>
        <v>88.27</v>
      </c>
      <c r="Q553" s="44">
        <f t="shared" si="320"/>
        <v>88.27</v>
      </c>
      <c r="R553" s="44">
        <f t="shared" si="320"/>
        <v>88.27</v>
      </c>
      <c r="S553" s="44">
        <f t="shared" si="320"/>
        <v>88.27</v>
      </c>
      <c r="T553" s="44">
        <f t="shared" si="320"/>
        <v>88.27</v>
      </c>
      <c r="U553" s="44">
        <f t="shared" si="320"/>
        <v>88.27</v>
      </c>
      <c r="V553" s="44">
        <f t="shared" si="320"/>
        <v>88.27</v>
      </c>
      <c r="W553" s="44">
        <f t="shared" si="320"/>
        <v>88.27</v>
      </c>
      <c r="X553" s="44">
        <f t="shared" si="320"/>
        <v>88.27</v>
      </c>
      <c r="Y553" s="44">
        <f t="shared" si="320"/>
        <v>88.27</v>
      </c>
      <c r="Z553" s="44">
        <f t="shared" si="320"/>
        <v>88.27</v>
      </c>
      <c r="AA553" s="44">
        <f t="shared" si="320"/>
        <v>88.27</v>
      </c>
    </row>
    <row r="554" spans="1:27" ht="13.8" collapsed="1" x14ac:dyDescent="0.3">
      <c r="A554" s="98" t="s">
        <v>2819</v>
      </c>
      <c r="B554" s="28" t="str">
        <f>"21"&amp;"."&amp;$B$753&amp;"."&amp;$B$754</f>
        <v>21.02.2024</v>
      </c>
      <c r="C554" s="90" t="s">
        <v>76</v>
      </c>
      <c r="D554" s="91">
        <f>ROUND(((D555+D556+D558+D557)/1000),5)</f>
        <v>1.81853</v>
      </c>
      <c r="E554" s="91">
        <f>ROUND(((E555+E556+E558+E557)/1000),5)</f>
        <v>1.7829699999999999</v>
      </c>
      <c r="F554" s="91">
        <f>ROUND(((F555+F556+F558+F557)/1000),5)</f>
        <v>1.7542899999999999</v>
      </c>
      <c r="G554" s="91">
        <f t="shared" ref="G554:AA554" si="321">ROUND(((G555+G556+G558+G557)/1000),5)</f>
        <v>1.7456</v>
      </c>
      <c r="H554" s="91">
        <f t="shared" si="321"/>
        <v>1.7840800000000001</v>
      </c>
      <c r="I554" s="91">
        <f t="shared" si="321"/>
        <v>1.85236</v>
      </c>
      <c r="J554" s="91">
        <f t="shared" si="321"/>
        <v>2.0301399999999998</v>
      </c>
      <c r="K554" s="91">
        <f t="shared" si="321"/>
        <v>2.2677399999999999</v>
      </c>
      <c r="L554" s="91">
        <f t="shared" si="321"/>
        <v>2.51769</v>
      </c>
      <c r="M554" s="91">
        <f t="shared" si="321"/>
        <v>2.5790199999999999</v>
      </c>
      <c r="N554" s="91">
        <f t="shared" si="321"/>
        <v>2.6094900000000001</v>
      </c>
      <c r="O554" s="91">
        <f t="shared" si="321"/>
        <v>2.5954299999999999</v>
      </c>
      <c r="P554" s="91">
        <f t="shared" si="321"/>
        <v>2.6043799999999999</v>
      </c>
      <c r="Q554" s="91">
        <f t="shared" si="321"/>
        <v>2.6021399999999999</v>
      </c>
      <c r="R554" s="91">
        <f t="shared" si="321"/>
        <v>2.5951900000000001</v>
      </c>
      <c r="S554" s="91">
        <f t="shared" si="321"/>
        <v>2.5356900000000002</v>
      </c>
      <c r="T554" s="91">
        <f t="shared" si="321"/>
        <v>2.5015299999999998</v>
      </c>
      <c r="U554" s="91">
        <f t="shared" si="321"/>
        <v>2.5149499999999998</v>
      </c>
      <c r="V554" s="91">
        <f t="shared" si="321"/>
        <v>2.5472999999999999</v>
      </c>
      <c r="W554" s="91">
        <f t="shared" si="321"/>
        <v>2.5835400000000002</v>
      </c>
      <c r="X554" s="91">
        <f t="shared" si="321"/>
        <v>2.4011100000000001</v>
      </c>
      <c r="Y554" s="91">
        <f t="shared" si="321"/>
        <v>2.2625500000000001</v>
      </c>
      <c r="Z554" s="91">
        <f t="shared" si="321"/>
        <v>2.0388700000000002</v>
      </c>
      <c r="AA554" s="91">
        <f t="shared" si="321"/>
        <v>1.8745400000000001</v>
      </c>
    </row>
    <row r="555" spans="1:27" ht="12.75" hidden="1" customHeight="1" outlineLevel="1" x14ac:dyDescent="0.3">
      <c r="A555" s="99" t="s">
        <v>2820</v>
      </c>
      <c r="B555" s="63" t="s">
        <v>238</v>
      </c>
      <c r="C555" s="43" t="s">
        <v>79</v>
      </c>
      <c r="D555" s="44">
        <v>1291.28</v>
      </c>
      <c r="E555" s="44">
        <v>1255.72</v>
      </c>
      <c r="F555" s="44">
        <v>1227.04</v>
      </c>
      <c r="G555" s="44">
        <v>1218.3499999999999</v>
      </c>
      <c r="H555" s="44">
        <v>1256.83</v>
      </c>
      <c r="I555" s="44">
        <v>1325.11</v>
      </c>
      <c r="J555" s="44">
        <v>1502.89</v>
      </c>
      <c r="K555" s="44">
        <v>1740.49</v>
      </c>
      <c r="L555" s="44">
        <v>1990.44</v>
      </c>
      <c r="M555" s="44">
        <v>2051.77</v>
      </c>
      <c r="N555" s="44">
        <v>2082.2399999999998</v>
      </c>
      <c r="O555" s="44">
        <v>2068.1799999999998</v>
      </c>
      <c r="P555" s="44">
        <v>2077.13</v>
      </c>
      <c r="Q555" s="44">
        <v>2074.89</v>
      </c>
      <c r="R555" s="44">
        <v>2067.94</v>
      </c>
      <c r="S555" s="44">
        <v>2008.44</v>
      </c>
      <c r="T555" s="44">
        <v>1974.28</v>
      </c>
      <c r="U555" s="44">
        <v>1987.7</v>
      </c>
      <c r="V555" s="44">
        <v>2020.05</v>
      </c>
      <c r="W555" s="44">
        <v>2056.29</v>
      </c>
      <c r="X555" s="44">
        <v>1873.86</v>
      </c>
      <c r="Y555" s="44">
        <v>1735.3</v>
      </c>
      <c r="Z555" s="44">
        <v>1511.62</v>
      </c>
      <c r="AA555" s="44">
        <v>1347.29</v>
      </c>
    </row>
    <row r="556" spans="1:27" ht="12.75" hidden="1" customHeight="1" outlineLevel="1" x14ac:dyDescent="0.3">
      <c r="A556" s="99" t="s">
        <v>2821</v>
      </c>
      <c r="B556" s="63" t="s">
        <v>90</v>
      </c>
      <c r="C556" s="43" t="s">
        <v>79</v>
      </c>
      <c r="D556" s="44">
        <f>$D$456</f>
        <v>434.18</v>
      </c>
      <c r="E556" s="44">
        <f t="shared" ref="E556:AA556" si="322">$D$456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3">
      <c r="A557" s="99" t="s">
        <v>2822</v>
      </c>
      <c r="B557" s="63" t="s">
        <v>83</v>
      </c>
      <c r="C557" s="43" t="s">
        <v>79</v>
      </c>
      <c r="D557" s="44">
        <v>4.8</v>
      </c>
      <c r="E557" s="44">
        <v>4.8</v>
      </c>
      <c r="F557" s="44">
        <v>4.8</v>
      </c>
      <c r="G557" s="44">
        <v>4.8</v>
      </c>
      <c r="H557" s="44">
        <v>4.8</v>
      </c>
      <c r="I557" s="44">
        <v>4.8</v>
      </c>
      <c r="J557" s="44">
        <v>4.8</v>
      </c>
      <c r="K557" s="44">
        <v>4.8</v>
      </c>
      <c r="L557" s="44">
        <v>4.8</v>
      </c>
      <c r="M557" s="44">
        <v>4.8</v>
      </c>
      <c r="N557" s="44">
        <v>4.8</v>
      </c>
      <c r="O557" s="44">
        <v>4.8</v>
      </c>
      <c r="P557" s="44">
        <v>4.8</v>
      </c>
      <c r="Q557" s="44">
        <v>4.8</v>
      </c>
      <c r="R557" s="44">
        <v>4.8</v>
      </c>
      <c r="S557" s="44">
        <v>4.8</v>
      </c>
      <c r="T557" s="44">
        <v>4.8</v>
      </c>
      <c r="U557" s="44">
        <v>4.8</v>
      </c>
      <c r="V557" s="44">
        <v>4.8</v>
      </c>
      <c r="W557" s="44">
        <v>4.8</v>
      </c>
      <c r="X557" s="44">
        <v>4.8</v>
      </c>
      <c r="Y557" s="44">
        <v>4.8</v>
      </c>
      <c r="Z557" s="44">
        <v>4.8</v>
      </c>
      <c r="AA557" s="44">
        <v>4.8</v>
      </c>
    </row>
    <row r="558" spans="1:27" ht="12.75" hidden="1" customHeight="1" outlineLevel="1" x14ac:dyDescent="0.3">
      <c r="A558" s="99" t="s">
        <v>2823</v>
      </c>
      <c r="B558" s="63" t="s">
        <v>81</v>
      </c>
      <c r="C558" s="43" t="s">
        <v>79</v>
      </c>
      <c r="D558" s="44">
        <f>$D$11</f>
        <v>88.27</v>
      </c>
      <c r="E558" s="44">
        <f t="shared" ref="E558:AA558" si="323">$D$11</f>
        <v>88.27</v>
      </c>
      <c r="F558" s="44">
        <f t="shared" si="323"/>
        <v>88.27</v>
      </c>
      <c r="G558" s="44">
        <f t="shared" si="323"/>
        <v>88.27</v>
      </c>
      <c r="H558" s="44">
        <f t="shared" si="323"/>
        <v>88.27</v>
      </c>
      <c r="I558" s="44">
        <f t="shared" si="323"/>
        <v>88.27</v>
      </c>
      <c r="J558" s="44">
        <f t="shared" si="323"/>
        <v>88.27</v>
      </c>
      <c r="K558" s="44">
        <f t="shared" si="323"/>
        <v>88.27</v>
      </c>
      <c r="L558" s="44">
        <f t="shared" si="323"/>
        <v>88.27</v>
      </c>
      <c r="M558" s="44">
        <f t="shared" si="323"/>
        <v>88.27</v>
      </c>
      <c r="N558" s="44">
        <f t="shared" si="323"/>
        <v>88.27</v>
      </c>
      <c r="O558" s="44">
        <f t="shared" si="323"/>
        <v>88.27</v>
      </c>
      <c r="P558" s="44">
        <f t="shared" si="323"/>
        <v>88.27</v>
      </c>
      <c r="Q558" s="44">
        <f t="shared" si="323"/>
        <v>88.27</v>
      </c>
      <c r="R558" s="44">
        <f t="shared" si="323"/>
        <v>88.27</v>
      </c>
      <c r="S558" s="44">
        <f t="shared" si="323"/>
        <v>88.27</v>
      </c>
      <c r="T558" s="44">
        <f t="shared" si="323"/>
        <v>88.27</v>
      </c>
      <c r="U558" s="44">
        <f t="shared" si="323"/>
        <v>88.27</v>
      </c>
      <c r="V558" s="44">
        <f t="shared" si="323"/>
        <v>88.27</v>
      </c>
      <c r="W558" s="44">
        <f t="shared" si="323"/>
        <v>88.27</v>
      </c>
      <c r="X558" s="44">
        <f t="shared" si="323"/>
        <v>88.27</v>
      </c>
      <c r="Y558" s="44">
        <f t="shared" si="323"/>
        <v>88.27</v>
      </c>
      <c r="Z558" s="44">
        <f t="shared" si="323"/>
        <v>88.27</v>
      </c>
      <c r="AA558" s="44">
        <f t="shared" si="323"/>
        <v>88.27</v>
      </c>
    </row>
    <row r="559" spans="1:27" ht="13.8" collapsed="1" x14ac:dyDescent="0.3">
      <c r="A559" s="98" t="s">
        <v>2824</v>
      </c>
      <c r="B559" s="28" t="str">
        <f>"22"&amp;"."&amp;$B$753&amp;"."&amp;$B$754</f>
        <v>22.02.2024</v>
      </c>
      <c r="C559" s="90" t="s">
        <v>76</v>
      </c>
      <c r="D559" s="91">
        <f>ROUND(((D560+D561+D563+D562)/1000),5)</f>
        <v>1.7973300000000001</v>
      </c>
      <c r="E559" s="91">
        <f>ROUND(((E560+E561+E563+E562)/1000),5)</f>
        <v>1.7599499999999999</v>
      </c>
      <c r="F559" s="91">
        <f>ROUND(((F560+F561+F563+F562)/1000),5)</f>
        <v>1.7343200000000001</v>
      </c>
      <c r="G559" s="91">
        <f t="shared" ref="G559:AA559" si="324">ROUND(((G560+G561+G563+G562)/1000),5)</f>
        <v>1.7319199999999999</v>
      </c>
      <c r="H559" s="91">
        <f t="shared" si="324"/>
        <v>1.75875</v>
      </c>
      <c r="I559" s="91">
        <f t="shared" si="324"/>
        <v>1.8544</v>
      </c>
      <c r="J559" s="91">
        <f t="shared" si="324"/>
        <v>2.0451999999999999</v>
      </c>
      <c r="K559" s="91">
        <f t="shared" si="324"/>
        <v>2.2440799999999999</v>
      </c>
      <c r="L559" s="91">
        <f t="shared" si="324"/>
        <v>2.3878200000000001</v>
      </c>
      <c r="M559" s="91">
        <f t="shared" si="324"/>
        <v>2.42435</v>
      </c>
      <c r="N559" s="91">
        <f t="shared" si="324"/>
        <v>2.4669300000000001</v>
      </c>
      <c r="O559" s="91">
        <f t="shared" si="324"/>
        <v>2.50312</v>
      </c>
      <c r="P559" s="91">
        <f t="shared" si="324"/>
        <v>2.4291299999999998</v>
      </c>
      <c r="Q559" s="91">
        <f t="shared" si="324"/>
        <v>2.4283000000000001</v>
      </c>
      <c r="R559" s="91">
        <f t="shared" si="324"/>
        <v>2.4138799999999998</v>
      </c>
      <c r="S559" s="91">
        <f t="shared" si="324"/>
        <v>2.3329800000000001</v>
      </c>
      <c r="T559" s="91">
        <f t="shared" si="324"/>
        <v>2.32226</v>
      </c>
      <c r="U559" s="91">
        <f t="shared" si="324"/>
        <v>2.3436499999999998</v>
      </c>
      <c r="V559" s="91">
        <f t="shared" si="324"/>
        <v>2.3862199999999998</v>
      </c>
      <c r="W559" s="91">
        <f t="shared" si="324"/>
        <v>2.4205899999999998</v>
      </c>
      <c r="X559" s="91">
        <f t="shared" si="324"/>
        <v>2.3582299999999998</v>
      </c>
      <c r="Y559" s="91">
        <f t="shared" si="324"/>
        <v>2.24884</v>
      </c>
      <c r="Z559" s="91">
        <f t="shared" si="324"/>
        <v>2.0957400000000002</v>
      </c>
      <c r="AA559" s="91">
        <f t="shared" si="324"/>
        <v>1.9601500000000001</v>
      </c>
    </row>
    <row r="560" spans="1:27" ht="12.75" hidden="1" customHeight="1" outlineLevel="1" x14ac:dyDescent="0.3">
      <c r="A560" s="99" t="s">
        <v>2825</v>
      </c>
      <c r="B560" s="63" t="s">
        <v>238</v>
      </c>
      <c r="C560" s="43" t="s">
        <v>79</v>
      </c>
      <c r="D560" s="44">
        <v>1270.08</v>
      </c>
      <c r="E560" s="44">
        <v>1232.7</v>
      </c>
      <c r="F560" s="44">
        <v>1207.07</v>
      </c>
      <c r="G560" s="44">
        <v>1204.67</v>
      </c>
      <c r="H560" s="44">
        <v>1231.5</v>
      </c>
      <c r="I560" s="44">
        <v>1327.15</v>
      </c>
      <c r="J560" s="44">
        <v>1517.95</v>
      </c>
      <c r="K560" s="44">
        <v>1716.83</v>
      </c>
      <c r="L560" s="44">
        <v>1860.57</v>
      </c>
      <c r="M560" s="44">
        <v>1897.1</v>
      </c>
      <c r="N560" s="44">
        <v>1939.68</v>
      </c>
      <c r="O560" s="44">
        <v>1975.87</v>
      </c>
      <c r="P560" s="44">
        <v>1901.88</v>
      </c>
      <c r="Q560" s="44">
        <v>1901.05</v>
      </c>
      <c r="R560" s="44">
        <v>1886.63</v>
      </c>
      <c r="S560" s="44">
        <v>1805.73</v>
      </c>
      <c r="T560" s="44">
        <v>1795.01</v>
      </c>
      <c r="U560" s="44">
        <v>1816.4</v>
      </c>
      <c r="V560" s="44">
        <v>1858.97</v>
      </c>
      <c r="W560" s="44">
        <v>1893.34</v>
      </c>
      <c r="X560" s="44">
        <v>1830.98</v>
      </c>
      <c r="Y560" s="44">
        <v>1721.59</v>
      </c>
      <c r="Z560" s="44">
        <v>1568.49</v>
      </c>
      <c r="AA560" s="44">
        <v>1432.9</v>
      </c>
    </row>
    <row r="561" spans="1:27" ht="12.75" hidden="1" customHeight="1" outlineLevel="1" x14ac:dyDescent="0.3">
      <c r="A561" s="99" t="s">
        <v>2826</v>
      </c>
      <c r="B561" s="63" t="s">
        <v>90</v>
      </c>
      <c r="C561" s="43" t="s">
        <v>79</v>
      </c>
      <c r="D561" s="44">
        <f>$D$456</f>
        <v>434.18</v>
      </c>
      <c r="E561" s="44">
        <f t="shared" ref="E561:AA561" si="325">$D$456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3">
      <c r="A562" s="99" t="s">
        <v>2827</v>
      </c>
      <c r="B562" s="63" t="s">
        <v>83</v>
      </c>
      <c r="C562" s="43" t="s">
        <v>79</v>
      </c>
      <c r="D562" s="44">
        <v>4.8</v>
      </c>
      <c r="E562" s="44">
        <v>4.8</v>
      </c>
      <c r="F562" s="44">
        <v>4.8</v>
      </c>
      <c r="G562" s="44">
        <v>4.8</v>
      </c>
      <c r="H562" s="44">
        <v>4.8</v>
      </c>
      <c r="I562" s="44">
        <v>4.8</v>
      </c>
      <c r="J562" s="44">
        <v>4.8</v>
      </c>
      <c r="K562" s="44">
        <v>4.8</v>
      </c>
      <c r="L562" s="44">
        <v>4.8</v>
      </c>
      <c r="M562" s="44">
        <v>4.8</v>
      </c>
      <c r="N562" s="44">
        <v>4.8</v>
      </c>
      <c r="O562" s="44">
        <v>4.8</v>
      </c>
      <c r="P562" s="44">
        <v>4.8</v>
      </c>
      <c r="Q562" s="44">
        <v>4.8</v>
      </c>
      <c r="R562" s="44">
        <v>4.8</v>
      </c>
      <c r="S562" s="44">
        <v>4.8</v>
      </c>
      <c r="T562" s="44">
        <v>4.8</v>
      </c>
      <c r="U562" s="44">
        <v>4.8</v>
      </c>
      <c r="V562" s="44">
        <v>4.8</v>
      </c>
      <c r="W562" s="44">
        <v>4.8</v>
      </c>
      <c r="X562" s="44">
        <v>4.8</v>
      </c>
      <c r="Y562" s="44">
        <v>4.8</v>
      </c>
      <c r="Z562" s="44">
        <v>4.8</v>
      </c>
      <c r="AA562" s="44">
        <v>4.8</v>
      </c>
    </row>
    <row r="563" spans="1:27" ht="12.75" hidden="1" customHeight="1" outlineLevel="1" x14ac:dyDescent="0.3">
      <c r="A563" s="99" t="s">
        <v>2828</v>
      </c>
      <c r="B563" s="63" t="s">
        <v>81</v>
      </c>
      <c r="C563" s="43" t="s">
        <v>79</v>
      </c>
      <c r="D563" s="44">
        <f>$D$11</f>
        <v>88.27</v>
      </c>
      <c r="E563" s="44">
        <f t="shared" ref="E563:AA563" si="326">$D$11</f>
        <v>88.27</v>
      </c>
      <c r="F563" s="44">
        <f t="shared" si="326"/>
        <v>88.27</v>
      </c>
      <c r="G563" s="44">
        <f t="shared" si="326"/>
        <v>88.27</v>
      </c>
      <c r="H563" s="44">
        <f t="shared" si="326"/>
        <v>88.27</v>
      </c>
      <c r="I563" s="44">
        <f t="shared" si="326"/>
        <v>88.27</v>
      </c>
      <c r="J563" s="44">
        <f t="shared" si="326"/>
        <v>88.27</v>
      </c>
      <c r="K563" s="44">
        <f t="shared" si="326"/>
        <v>88.27</v>
      </c>
      <c r="L563" s="44">
        <f t="shared" si="326"/>
        <v>88.27</v>
      </c>
      <c r="M563" s="44">
        <f t="shared" si="326"/>
        <v>88.27</v>
      </c>
      <c r="N563" s="44">
        <f t="shared" si="326"/>
        <v>88.27</v>
      </c>
      <c r="O563" s="44">
        <f t="shared" si="326"/>
        <v>88.27</v>
      </c>
      <c r="P563" s="44">
        <f t="shared" si="326"/>
        <v>88.27</v>
      </c>
      <c r="Q563" s="44">
        <f t="shared" si="326"/>
        <v>88.27</v>
      </c>
      <c r="R563" s="44">
        <f t="shared" si="326"/>
        <v>88.27</v>
      </c>
      <c r="S563" s="44">
        <f t="shared" si="326"/>
        <v>88.27</v>
      </c>
      <c r="T563" s="44">
        <f t="shared" si="326"/>
        <v>88.27</v>
      </c>
      <c r="U563" s="44">
        <f t="shared" si="326"/>
        <v>88.27</v>
      </c>
      <c r="V563" s="44">
        <f t="shared" si="326"/>
        <v>88.27</v>
      </c>
      <c r="W563" s="44">
        <f t="shared" si="326"/>
        <v>88.27</v>
      </c>
      <c r="X563" s="44">
        <f t="shared" si="326"/>
        <v>88.27</v>
      </c>
      <c r="Y563" s="44">
        <f t="shared" si="326"/>
        <v>88.27</v>
      </c>
      <c r="Z563" s="44">
        <f t="shared" si="326"/>
        <v>88.27</v>
      </c>
      <c r="AA563" s="44">
        <f t="shared" si="326"/>
        <v>88.27</v>
      </c>
    </row>
    <row r="564" spans="1:27" ht="13.8" collapsed="1" x14ac:dyDescent="0.3">
      <c r="A564" s="98" t="s">
        <v>2829</v>
      </c>
      <c r="B564" s="28" t="str">
        <f>"23"&amp;"."&amp;$B$753&amp;"."&amp;$B$754</f>
        <v>23.02.2024</v>
      </c>
      <c r="C564" s="90" t="s">
        <v>76</v>
      </c>
      <c r="D564" s="91">
        <f>ROUND(((D565+D566+D568+D567)/1000),5)</f>
        <v>2.0055000000000001</v>
      </c>
      <c r="E564" s="91">
        <f>ROUND(((E565+E566+E568+E567)/1000),5)</f>
        <v>1.86808</v>
      </c>
      <c r="F564" s="91">
        <f>ROUND(((F565+F566+F568+F567)/1000),5)</f>
        <v>1.79026</v>
      </c>
      <c r="G564" s="91">
        <f t="shared" ref="G564:AA564" si="327">ROUND(((G565+G566+G568+G567)/1000),5)</f>
        <v>1.77637</v>
      </c>
      <c r="H564" s="91">
        <f t="shared" si="327"/>
        <v>1.7836700000000001</v>
      </c>
      <c r="I564" s="91">
        <f t="shared" si="327"/>
        <v>1.8509</v>
      </c>
      <c r="J564" s="91">
        <f t="shared" si="327"/>
        <v>1.94147</v>
      </c>
      <c r="K564" s="91">
        <f t="shared" si="327"/>
        <v>2.0555300000000001</v>
      </c>
      <c r="L564" s="91">
        <f t="shared" si="327"/>
        <v>2.1666400000000001</v>
      </c>
      <c r="M564" s="91">
        <f t="shared" si="327"/>
        <v>2.31149</v>
      </c>
      <c r="N564" s="91">
        <f t="shared" si="327"/>
        <v>2.37778</v>
      </c>
      <c r="O564" s="91">
        <f t="shared" si="327"/>
        <v>2.3904999999999998</v>
      </c>
      <c r="P564" s="91">
        <f t="shared" si="327"/>
        <v>2.3808600000000002</v>
      </c>
      <c r="Q564" s="91">
        <f t="shared" si="327"/>
        <v>2.3717999999999999</v>
      </c>
      <c r="R564" s="91">
        <f t="shared" si="327"/>
        <v>2.3383099999999999</v>
      </c>
      <c r="S564" s="91">
        <f t="shared" si="327"/>
        <v>2.30985</v>
      </c>
      <c r="T564" s="91">
        <f t="shared" si="327"/>
        <v>2.32707</v>
      </c>
      <c r="U564" s="91">
        <f t="shared" si="327"/>
        <v>2.3744200000000002</v>
      </c>
      <c r="V564" s="91">
        <f t="shared" si="327"/>
        <v>2.39682</v>
      </c>
      <c r="W564" s="91">
        <f t="shared" si="327"/>
        <v>2.38727</v>
      </c>
      <c r="X564" s="91">
        <f t="shared" si="327"/>
        <v>2.3779400000000002</v>
      </c>
      <c r="Y564" s="91">
        <f t="shared" si="327"/>
        <v>2.3000400000000001</v>
      </c>
      <c r="Z564" s="91">
        <f t="shared" si="327"/>
        <v>2.13957</v>
      </c>
      <c r="AA564" s="91">
        <f t="shared" si="327"/>
        <v>1.97698</v>
      </c>
    </row>
    <row r="565" spans="1:27" ht="12.75" hidden="1" customHeight="1" outlineLevel="1" x14ac:dyDescent="0.3">
      <c r="A565" s="99" t="s">
        <v>2830</v>
      </c>
      <c r="B565" s="63" t="s">
        <v>238</v>
      </c>
      <c r="C565" s="43" t="s">
        <v>79</v>
      </c>
      <c r="D565" s="44">
        <v>1478.25</v>
      </c>
      <c r="E565" s="44">
        <v>1340.83</v>
      </c>
      <c r="F565" s="44">
        <v>1263.01</v>
      </c>
      <c r="G565" s="44">
        <v>1249.1199999999999</v>
      </c>
      <c r="H565" s="44">
        <v>1256.42</v>
      </c>
      <c r="I565" s="44">
        <v>1323.65</v>
      </c>
      <c r="J565" s="44">
        <v>1414.22</v>
      </c>
      <c r="K565" s="44">
        <v>1528.28</v>
      </c>
      <c r="L565" s="44">
        <v>1639.39</v>
      </c>
      <c r="M565" s="44">
        <v>1784.24</v>
      </c>
      <c r="N565" s="44">
        <v>1850.53</v>
      </c>
      <c r="O565" s="44">
        <v>1863.25</v>
      </c>
      <c r="P565" s="44">
        <v>1853.61</v>
      </c>
      <c r="Q565" s="44">
        <v>1844.55</v>
      </c>
      <c r="R565" s="44">
        <v>1811.06</v>
      </c>
      <c r="S565" s="44">
        <v>1782.6</v>
      </c>
      <c r="T565" s="44">
        <v>1799.82</v>
      </c>
      <c r="U565" s="44">
        <v>1847.17</v>
      </c>
      <c r="V565" s="44">
        <v>1869.57</v>
      </c>
      <c r="W565" s="44">
        <v>1860.02</v>
      </c>
      <c r="X565" s="44">
        <v>1850.69</v>
      </c>
      <c r="Y565" s="44">
        <v>1772.79</v>
      </c>
      <c r="Z565" s="44">
        <v>1612.32</v>
      </c>
      <c r="AA565" s="44">
        <v>1449.73</v>
      </c>
    </row>
    <row r="566" spans="1:27" ht="12.75" hidden="1" customHeight="1" outlineLevel="1" x14ac:dyDescent="0.3">
      <c r="A566" s="99" t="s">
        <v>2831</v>
      </c>
      <c r="B566" s="63" t="s">
        <v>90</v>
      </c>
      <c r="C566" s="43" t="s">
        <v>79</v>
      </c>
      <c r="D566" s="44">
        <f>$D$456</f>
        <v>434.18</v>
      </c>
      <c r="E566" s="44">
        <f t="shared" ref="E566:AA566" si="328">$D$456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3">
      <c r="A567" s="99" t="s">
        <v>2832</v>
      </c>
      <c r="B567" s="63" t="s">
        <v>83</v>
      </c>
      <c r="C567" s="43" t="s">
        <v>79</v>
      </c>
      <c r="D567" s="44">
        <v>4.8</v>
      </c>
      <c r="E567" s="44">
        <v>4.8</v>
      </c>
      <c r="F567" s="44">
        <v>4.8</v>
      </c>
      <c r="G567" s="44">
        <v>4.8</v>
      </c>
      <c r="H567" s="44">
        <v>4.8</v>
      </c>
      <c r="I567" s="44">
        <v>4.8</v>
      </c>
      <c r="J567" s="44">
        <v>4.8</v>
      </c>
      <c r="K567" s="44">
        <v>4.8</v>
      </c>
      <c r="L567" s="44">
        <v>4.8</v>
      </c>
      <c r="M567" s="44">
        <v>4.8</v>
      </c>
      <c r="N567" s="44">
        <v>4.8</v>
      </c>
      <c r="O567" s="44">
        <v>4.8</v>
      </c>
      <c r="P567" s="44">
        <v>4.8</v>
      </c>
      <c r="Q567" s="44">
        <v>4.8</v>
      </c>
      <c r="R567" s="44">
        <v>4.8</v>
      </c>
      <c r="S567" s="44">
        <v>4.8</v>
      </c>
      <c r="T567" s="44">
        <v>4.8</v>
      </c>
      <c r="U567" s="44">
        <v>4.8</v>
      </c>
      <c r="V567" s="44">
        <v>4.8</v>
      </c>
      <c r="W567" s="44">
        <v>4.8</v>
      </c>
      <c r="X567" s="44">
        <v>4.8</v>
      </c>
      <c r="Y567" s="44">
        <v>4.8</v>
      </c>
      <c r="Z567" s="44">
        <v>4.8</v>
      </c>
      <c r="AA567" s="44">
        <v>4.8</v>
      </c>
    </row>
    <row r="568" spans="1:27" ht="12.75" hidden="1" customHeight="1" outlineLevel="1" x14ac:dyDescent="0.3">
      <c r="A568" s="99" t="s">
        <v>2833</v>
      </c>
      <c r="B568" s="63" t="s">
        <v>81</v>
      </c>
      <c r="C568" s="43" t="s">
        <v>79</v>
      </c>
      <c r="D568" s="44">
        <f>$D$11</f>
        <v>88.27</v>
      </c>
      <c r="E568" s="44">
        <f t="shared" ref="E568:AA568" si="329">$D$11</f>
        <v>88.27</v>
      </c>
      <c r="F568" s="44">
        <f t="shared" si="329"/>
        <v>88.27</v>
      </c>
      <c r="G568" s="44">
        <f t="shared" si="329"/>
        <v>88.27</v>
      </c>
      <c r="H568" s="44">
        <f t="shared" si="329"/>
        <v>88.27</v>
      </c>
      <c r="I568" s="44">
        <f t="shared" si="329"/>
        <v>88.27</v>
      </c>
      <c r="J568" s="44">
        <f t="shared" si="329"/>
        <v>88.27</v>
      </c>
      <c r="K568" s="44">
        <f t="shared" si="329"/>
        <v>88.27</v>
      </c>
      <c r="L568" s="44">
        <f t="shared" si="329"/>
        <v>88.27</v>
      </c>
      <c r="M568" s="44">
        <f t="shared" si="329"/>
        <v>88.27</v>
      </c>
      <c r="N568" s="44">
        <f t="shared" si="329"/>
        <v>88.27</v>
      </c>
      <c r="O568" s="44">
        <f t="shared" si="329"/>
        <v>88.27</v>
      </c>
      <c r="P568" s="44">
        <f t="shared" si="329"/>
        <v>88.27</v>
      </c>
      <c r="Q568" s="44">
        <f t="shared" si="329"/>
        <v>88.27</v>
      </c>
      <c r="R568" s="44">
        <f t="shared" si="329"/>
        <v>88.27</v>
      </c>
      <c r="S568" s="44">
        <f t="shared" si="329"/>
        <v>88.27</v>
      </c>
      <c r="T568" s="44">
        <f t="shared" si="329"/>
        <v>88.27</v>
      </c>
      <c r="U568" s="44">
        <f t="shared" si="329"/>
        <v>88.27</v>
      </c>
      <c r="V568" s="44">
        <f t="shared" si="329"/>
        <v>88.27</v>
      </c>
      <c r="W568" s="44">
        <f t="shared" si="329"/>
        <v>88.27</v>
      </c>
      <c r="X568" s="44">
        <f t="shared" si="329"/>
        <v>88.27</v>
      </c>
      <c r="Y568" s="44">
        <f t="shared" si="329"/>
        <v>88.27</v>
      </c>
      <c r="Z568" s="44">
        <f t="shared" si="329"/>
        <v>88.27</v>
      </c>
      <c r="AA568" s="44">
        <f t="shared" si="329"/>
        <v>88.27</v>
      </c>
    </row>
    <row r="569" spans="1:27" ht="13.8" collapsed="1" x14ac:dyDescent="0.3">
      <c r="A569" s="98" t="s">
        <v>2834</v>
      </c>
      <c r="B569" s="28" t="str">
        <f>"24"&amp;"."&amp;$B$753&amp;"."&amp;$B$754</f>
        <v>24.02.2024</v>
      </c>
      <c r="C569" s="90" t="s">
        <v>76</v>
      </c>
      <c r="D569" s="91">
        <f>ROUND(((D570+D571+D573+D572)/1000),5)</f>
        <v>2.0690300000000001</v>
      </c>
      <c r="E569" s="91">
        <f>ROUND(((E570+E571+E573+E572)/1000),5)</f>
        <v>1.9483600000000001</v>
      </c>
      <c r="F569" s="91">
        <f>ROUND(((F570+F571+F573+F572)/1000),5)</f>
        <v>1.8483700000000001</v>
      </c>
      <c r="G569" s="91">
        <f t="shared" ref="G569:AA569" si="330">ROUND(((G570+G571+G573+G572)/1000),5)</f>
        <v>1.8048200000000001</v>
      </c>
      <c r="H569" s="91">
        <f t="shared" si="330"/>
        <v>1.8350299999999999</v>
      </c>
      <c r="I569" s="91">
        <f t="shared" si="330"/>
        <v>1.8731</v>
      </c>
      <c r="J569" s="91">
        <f t="shared" si="330"/>
        <v>1.97753</v>
      </c>
      <c r="K569" s="91">
        <f t="shared" si="330"/>
        <v>2.0381399999999998</v>
      </c>
      <c r="L569" s="91">
        <f t="shared" si="330"/>
        <v>2.2814399999999999</v>
      </c>
      <c r="M569" s="91">
        <f t="shared" si="330"/>
        <v>2.3696100000000002</v>
      </c>
      <c r="N569" s="91">
        <f t="shared" si="330"/>
        <v>2.4079799999999998</v>
      </c>
      <c r="O569" s="91">
        <f t="shared" si="330"/>
        <v>2.4236300000000002</v>
      </c>
      <c r="P569" s="91">
        <f t="shared" si="330"/>
        <v>2.4111600000000002</v>
      </c>
      <c r="Q569" s="91">
        <f t="shared" si="330"/>
        <v>2.39968</v>
      </c>
      <c r="R569" s="91">
        <f t="shared" si="330"/>
        <v>2.37358</v>
      </c>
      <c r="S569" s="91">
        <f t="shared" si="330"/>
        <v>2.3563000000000001</v>
      </c>
      <c r="T569" s="91">
        <f t="shared" si="330"/>
        <v>2.3662899999999998</v>
      </c>
      <c r="U569" s="91">
        <f t="shared" si="330"/>
        <v>2.38144</v>
      </c>
      <c r="V569" s="91">
        <f t="shared" si="330"/>
        <v>2.41208</v>
      </c>
      <c r="W569" s="91">
        <f t="shared" si="330"/>
        <v>2.4159899999999999</v>
      </c>
      <c r="X569" s="91">
        <f t="shared" si="330"/>
        <v>2.4115799999999998</v>
      </c>
      <c r="Y569" s="91">
        <f t="shared" si="330"/>
        <v>2.3414100000000002</v>
      </c>
      <c r="Z569" s="91">
        <f t="shared" si="330"/>
        <v>2.1600600000000001</v>
      </c>
      <c r="AA569" s="91">
        <f t="shared" si="330"/>
        <v>1.9921199999999999</v>
      </c>
    </row>
    <row r="570" spans="1:27" ht="12.75" hidden="1" customHeight="1" outlineLevel="1" x14ac:dyDescent="0.3">
      <c r="A570" s="99" t="s">
        <v>2835</v>
      </c>
      <c r="B570" s="63" t="s">
        <v>238</v>
      </c>
      <c r="C570" s="43" t="s">
        <v>79</v>
      </c>
      <c r="D570" s="44">
        <v>1541.78</v>
      </c>
      <c r="E570" s="44">
        <v>1421.11</v>
      </c>
      <c r="F570" s="44">
        <v>1321.12</v>
      </c>
      <c r="G570" s="44">
        <v>1277.57</v>
      </c>
      <c r="H570" s="44">
        <v>1307.78</v>
      </c>
      <c r="I570" s="44">
        <v>1345.85</v>
      </c>
      <c r="J570" s="44">
        <v>1450.28</v>
      </c>
      <c r="K570" s="44">
        <v>1510.89</v>
      </c>
      <c r="L570" s="44">
        <v>1754.19</v>
      </c>
      <c r="M570" s="44">
        <v>1842.36</v>
      </c>
      <c r="N570" s="44">
        <v>1880.73</v>
      </c>
      <c r="O570" s="44">
        <v>1896.38</v>
      </c>
      <c r="P570" s="44">
        <v>1883.91</v>
      </c>
      <c r="Q570" s="44">
        <v>1872.43</v>
      </c>
      <c r="R570" s="44">
        <v>1846.33</v>
      </c>
      <c r="S570" s="44">
        <v>1829.05</v>
      </c>
      <c r="T570" s="44">
        <v>1839.04</v>
      </c>
      <c r="U570" s="44">
        <v>1854.19</v>
      </c>
      <c r="V570" s="44">
        <v>1884.83</v>
      </c>
      <c r="W570" s="44">
        <v>1888.74</v>
      </c>
      <c r="X570" s="44">
        <v>1884.33</v>
      </c>
      <c r="Y570" s="44">
        <v>1814.16</v>
      </c>
      <c r="Z570" s="44">
        <v>1632.81</v>
      </c>
      <c r="AA570" s="44">
        <v>1464.87</v>
      </c>
    </row>
    <row r="571" spans="1:27" ht="12.75" hidden="1" customHeight="1" outlineLevel="1" x14ac:dyDescent="0.3">
      <c r="A571" s="99" t="s">
        <v>2836</v>
      </c>
      <c r="B571" s="63" t="s">
        <v>90</v>
      </c>
      <c r="C571" s="43" t="s">
        <v>79</v>
      </c>
      <c r="D571" s="44">
        <f>$D$456</f>
        <v>434.18</v>
      </c>
      <c r="E571" s="44">
        <f t="shared" ref="E571:AA571" si="331">$D$456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3">
      <c r="A572" s="99" t="s">
        <v>2837</v>
      </c>
      <c r="B572" s="63" t="s">
        <v>83</v>
      </c>
      <c r="C572" s="43" t="s">
        <v>79</v>
      </c>
      <c r="D572" s="44">
        <v>4.8</v>
      </c>
      <c r="E572" s="44">
        <v>4.8</v>
      </c>
      <c r="F572" s="44">
        <v>4.8</v>
      </c>
      <c r="G572" s="44">
        <v>4.8</v>
      </c>
      <c r="H572" s="44">
        <v>4.8</v>
      </c>
      <c r="I572" s="44">
        <v>4.8</v>
      </c>
      <c r="J572" s="44">
        <v>4.8</v>
      </c>
      <c r="K572" s="44">
        <v>4.8</v>
      </c>
      <c r="L572" s="44">
        <v>4.8</v>
      </c>
      <c r="M572" s="44">
        <v>4.8</v>
      </c>
      <c r="N572" s="44">
        <v>4.8</v>
      </c>
      <c r="O572" s="44">
        <v>4.8</v>
      </c>
      <c r="P572" s="44">
        <v>4.8</v>
      </c>
      <c r="Q572" s="44">
        <v>4.8</v>
      </c>
      <c r="R572" s="44">
        <v>4.8</v>
      </c>
      <c r="S572" s="44">
        <v>4.8</v>
      </c>
      <c r="T572" s="44">
        <v>4.8</v>
      </c>
      <c r="U572" s="44">
        <v>4.8</v>
      </c>
      <c r="V572" s="44">
        <v>4.8</v>
      </c>
      <c r="W572" s="44">
        <v>4.8</v>
      </c>
      <c r="X572" s="44">
        <v>4.8</v>
      </c>
      <c r="Y572" s="44">
        <v>4.8</v>
      </c>
      <c r="Z572" s="44">
        <v>4.8</v>
      </c>
      <c r="AA572" s="44">
        <v>4.8</v>
      </c>
    </row>
    <row r="573" spans="1:27" ht="12.75" hidden="1" customHeight="1" outlineLevel="1" x14ac:dyDescent="0.3">
      <c r="A573" s="99" t="s">
        <v>2838</v>
      </c>
      <c r="B573" s="63" t="s">
        <v>81</v>
      </c>
      <c r="C573" s="43" t="s">
        <v>79</v>
      </c>
      <c r="D573" s="44">
        <f>$D$11</f>
        <v>88.27</v>
      </c>
      <c r="E573" s="44">
        <f t="shared" ref="E573:AA573" si="332">$D$11</f>
        <v>88.27</v>
      </c>
      <c r="F573" s="44">
        <f t="shared" si="332"/>
        <v>88.27</v>
      </c>
      <c r="G573" s="44">
        <f t="shared" si="332"/>
        <v>88.27</v>
      </c>
      <c r="H573" s="44">
        <f t="shared" si="332"/>
        <v>88.27</v>
      </c>
      <c r="I573" s="44">
        <f t="shared" si="332"/>
        <v>88.27</v>
      </c>
      <c r="J573" s="44">
        <f t="shared" si="332"/>
        <v>88.27</v>
      </c>
      <c r="K573" s="44">
        <f t="shared" si="332"/>
        <v>88.27</v>
      </c>
      <c r="L573" s="44">
        <f t="shared" si="332"/>
        <v>88.27</v>
      </c>
      <c r="M573" s="44">
        <f t="shared" si="332"/>
        <v>88.27</v>
      </c>
      <c r="N573" s="44">
        <f t="shared" si="332"/>
        <v>88.27</v>
      </c>
      <c r="O573" s="44">
        <f t="shared" si="332"/>
        <v>88.27</v>
      </c>
      <c r="P573" s="44">
        <f t="shared" si="332"/>
        <v>88.27</v>
      </c>
      <c r="Q573" s="44">
        <f t="shared" si="332"/>
        <v>88.27</v>
      </c>
      <c r="R573" s="44">
        <f t="shared" si="332"/>
        <v>88.27</v>
      </c>
      <c r="S573" s="44">
        <f t="shared" si="332"/>
        <v>88.27</v>
      </c>
      <c r="T573" s="44">
        <f t="shared" si="332"/>
        <v>88.27</v>
      </c>
      <c r="U573" s="44">
        <f t="shared" si="332"/>
        <v>88.27</v>
      </c>
      <c r="V573" s="44">
        <f t="shared" si="332"/>
        <v>88.27</v>
      </c>
      <c r="W573" s="44">
        <f t="shared" si="332"/>
        <v>88.27</v>
      </c>
      <c r="X573" s="44">
        <f t="shared" si="332"/>
        <v>88.27</v>
      </c>
      <c r="Y573" s="44">
        <f t="shared" si="332"/>
        <v>88.27</v>
      </c>
      <c r="Z573" s="44">
        <f t="shared" si="332"/>
        <v>88.27</v>
      </c>
      <c r="AA573" s="44">
        <f t="shared" si="332"/>
        <v>88.27</v>
      </c>
    </row>
    <row r="574" spans="1:27" ht="13.8" collapsed="1" x14ac:dyDescent="0.3">
      <c r="A574" s="98" t="s">
        <v>2839</v>
      </c>
      <c r="B574" s="28" t="str">
        <f>"25"&amp;"."&amp;$B$753&amp;"."&amp;$B$754</f>
        <v>25.02.2024</v>
      </c>
      <c r="C574" s="90" t="s">
        <v>76</v>
      </c>
      <c r="D574" s="91">
        <f>ROUND(((D575+D576+D578+D577)/1000),5)</f>
        <v>2.05369</v>
      </c>
      <c r="E574" s="91">
        <f>ROUND(((E575+E576+E578+E577)/1000),5)</f>
        <v>1.90011</v>
      </c>
      <c r="F574" s="91">
        <f>ROUND(((F575+F576+F578+F577)/1000),5)</f>
        <v>1.7966299999999999</v>
      </c>
      <c r="G574" s="91">
        <f t="shared" ref="G574:AA574" si="333">ROUND(((G575+G576+G578+G577)/1000),5)</f>
        <v>1.7883</v>
      </c>
      <c r="H574" s="91">
        <f t="shared" si="333"/>
        <v>1.7916399999999999</v>
      </c>
      <c r="I574" s="91">
        <f t="shared" si="333"/>
        <v>1.82745</v>
      </c>
      <c r="J574" s="91">
        <f t="shared" si="333"/>
        <v>1.91696</v>
      </c>
      <c r="K574" s="91">
        <f t="shared" si="333"/>
        <v>1.98793</v>
      </c>
      <c r="L574" s="91">
        <f t="shared" si="333"/>
        <v>2.1556700000000002</v>
      </c>
      <c r="M574" s="91">
        <f t="shared" si="333"/>
        <v>2.3331499999999998</v>
      </c>
      <c r="N574" s="91">
        <f t="shared" si="333"/>
        <v>2.3956599999999999</v>
      </c>
      <c r="O574" s="91">
        <f t="shared" si="333"/>
        <v>2.40591</v>
      </c>
      <c r="P574" s="91">
        <f t="shared" si="333"/>
        <v>2.3965800000000002</v>
      </c>
      <c r="Q574" s="91">
        <f t="shared" si="333"/>
        <v>2.3864399999999999</v>
      </c>
      <c r="R574" s="91">
        <f t="shared" si="333"/>
        <v>2.35168</v>
      </c>
      <c r="S574" s="91">
        <f t="shared" si="333"/>
        <v>2.34145</v>
      </c>
      <c r="T574" s="91">
        <f t="shared" si="333"/>
        <v>2.3672200000000001</v>
      </c>
      <c r="U574" s="91">
        <f t="shared" si="333"/>
        <v>2.4023099999999999</v>
      </c>
      <c r="V574" s="91">
        <f t="shared" si="333"/>
        <v>2.4630299999999998</v>
      </c>
      <c r="W574" s="91">
        <f t="shared" si="333"/>
        <v>2.4466700000000001</v>
      </c>
      <c r="X574" s="91">
        <f t="shared" si="333"/>
        <v>2.44272</v>
      </c>
      <c r="Y574" s="91">
        <f t="shared" si="333"/>
        <v>2.3786999999999998</v>
      </c>
      <c r="Z574" s="91">
        <f t="shared" si="333"/>
        <v>2.1888000000000001</v>
      </c>
      <c r="AA574" s="91">
        <f t="shared" si="333"/>
        <v>1.99092</v>
      </c>
    </row>
    <row r="575" spans="1:27" ht="12.75" hidden="1" customHeight="1" outlineLevel="1" x14ac:dyDescent="0.3">
      <c r="A575" s="99" t="s">
        <v>2840</v>
      </c>
      <c r="B575" s="63" t="s">
        <v>238</v>
      </c>
      <c r="C575" s="43" t="s">
        <v>79</v>
      </c>
      <c r="D575" s="44">
        <v>1526.44</v>
      </c>
      <c r="E575" s="44">
        <v>1372.86</v>
      </c>
      <c r="F575" s="44">
        <v>1269.3800000000001</v>
      </c>
      <c r="G575" s="44">
        <v>1261.05</v>
      </c>
      <c r="H575" s="44">
        <v>1264.3900000000001</v>
      </c>
      <c r="I575" s="44">
        <v>1300.2</v>
      </c>
      <c r="J575" s="44">
        <v>1389.71</v>
      </c>
      <c r="K575" s="44">
        <v>1460.68</v>
      </c>
      <c r="L575" s="44">
        <v>1628.42</v>
      </c>
      <c r="M575" s="44">
        <v>1805.9</v>
      </c>
      <c r="N575" s="44">
        <v>1868.41</v>
      </c>
      <c r="O575" s="44">
        <v>1878.66</v>
      </c>
      <c r="P575" s="44">
        <v>1869.33</v>
      </c>
      <c r="Q575" s="44">
        <v>1859.19</v>
      </c>
      <c r="R575" s="44">
        <v>1824.43</v>
      </c>
      <c r="S575" s="44">
        <v>1814.2</v>
      </c>
      <c r="T575" s="44">
        <v>1839.97</v>
      </c>
      <c r="U575" s="44">
        <v>1875.06</v>
      </c>
      <c r="V575" s="44">
        <v>1935.78</v>
      </c>
      <c r="W575" s="44">
        <v>1919.42</v>
      </c>
      <c r="X575" s="44">
        <v>1915.47</v>
      </c>
      <c r="Y575" s="44">
        <v>1851.45</v>
      </c>
      <c r="Z575" s="44">
        <v>1661.55</v>
      </c>
      <c r="AA575" s="44">
        <v>1463.67</v>
      </c>
    </row>
    <row r="576" spans="1:27" ht="12.75" hidden="1" customHeight="1" outlineLevel="1" x14ac:dyDescent="0.3">
      <c r="A576" s="99" t="s">
        <v>2841</v>
      </c>
      <c r="B576" s="63" t="s">
        <v>90</v>
      </c>
      <c r="C576" s="43" t="s">
        <v>79</v>
      </c>
      <c r="D576" s="44">
        <f>$D$456</f>
        <v>434.18</v>
      </c>
      <c r="E576" s="44">
        <f t="shared" ref="E576:AA576" si="334">$D$456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3">
      <c r="A577" s="99" t="s">
        <v>2842</v>
      </c>
      <c r="B577" s="63" t="s">
        <v>83</v>
      </c>
      <c r="C577" s="43" t="s">
        <v>79</v>
      </c>
      <c r="D577" s="44">
        <v>4.8</v>
      </c>
      <c r="E577" s="44">
        <v>4.8</v>
      </c>
      <c r="F577" s="44">
        <v>4.8</v>
      </c>
      <c r="G577" s="44">
        <v>4.8</v>
      </c>
      <c r="H577" s="44">
        <v>4.8</v>
      </c>
      <c r="I577" s="44">
        <v>4.8</v>
      </c>
      <c r="J577" s="44">
        <v>4.8</v>
      </c>
      <c r="K577" s="44">
        <v>4.8</v>
      </c>
      <c r="L577" s="44">
        <v>4.8</v>
      </c>
      <c r="M577" s="44">
        <v>4.8</v>
      </c>
      <c r="N577" s="44">
        <v>4.8</v>
      </c>
      <c r="O577" s="44">
        <v>4.8</v>
      </c>
      <c r="P577" s="44">
        <v>4.8</v>
      </c>
      <c r="Q577" s="44">
        <v>4.8</v>
      </c>
      <c r="R577" s="44">
        <v>4.8</v>
      </c>
      <c r="S577" s="44">
        <v>4.8</v>
      </c>
      <c r="T577" s="44">
        <v>4.8</v>
      </c>
      <c r="U577" s="44">
        <v>4.8</v>
      </c>
      <c r="V577" s="44">
        <v>4.8</v>
      </c>
      <c r="W577" s="44">
        <v>4.8</v>
      </c>
      <c r="X577" s="44">
        <v>4.8</v>
      </c>
      <c r="Y577" s="44">
        <v>4.8</v>
      </c>
      <c r="Z577" s="44">
        <v>4.8</v>
      </c>
      <c r="AA577" s="44">
        <v>4.8</v>
      </c>
    </row>
    <row r="578" spans="1:27" ht="12.75" hidden="1" customHeight="1" outlineLevel="1" x14ac:dyDescent="0.3">
      <c r="A578" s="99" t="s">
        <v>2843</v>
      </c>
      <c r="B578" s="63" t="s">
        <v>81</v>
      </c>
      <c r="C578" s="43" t="s">
        <v>79</v>
      </c>
      <c r="D578" s="44">
        <f>$D$11</f>
        <v>88.27</v>
      </c>
      <c r="E578" s="44">
        <f t="shared" ref="E578:AA578" si="335">$D$11</f>
        <v>88.27</v>
      </c>
      <c r="F578" s="44">
        <f t="shared" si="335"/>
        <v>88.27</v>
      </c>
      <c r="G578" s="44">
        <f t="shared" si="335"/>
        <v>88.27</v>
      </c>
      <c r="H578" s="44">
        <f t="shared" si="335"/>
        <v>88.27</v>
      </c>
      <c r="I578" s="44">
        <f t="shared" si="335"/>
        <v>88.27</v>
      </c>
      <c r="J578" s="44">
        <f t="shared" si="335"/>
        <v>88.27</v>
      </c>
      <c r="K578" s="44">
        <f t="shared" si="335"/>
        <v>88.27</v>
      </c>
      <c r="L578" s="44">
        <f t="shared" si="335"/>
        <v>88.27</v>
      </c>
      <c r="M578" s="44">
        <f t="shared" si="335"/>
        <v>88.27</v>
      </c>
      <c r="N578" s="44">
        <f t="shared" si="335"/>
        <v>88.27</v>
      </c>
      <c r="O578" s="44">
        <f t="shared" si="335"/>
        <v>88.27</v>
      </c>
      <c r="P578" s="44">
        <f t="shared" si="335"/>
        <v>88.27</v>
      </c>
      <c r="Q578" s="44">
        <f t="shared" si="335"/>
        <v>88.27</v>
      </c>
      <c r="R578" s="44">
        <f t="shared" si="335"/>
        <v>88.27</v>
      </c>
      <c r="S578" s="44">
        <f t="shared" si="335"/>
        <v>88.27</v>
      </c>
      <c r="T578" s="44">
        <f t="shared" si="335"/>
        <v>88.27</v>
      </c>
      <c r="U578" s="44">
        <f t="shared" si="335"/>
        <v>88.27</v>
      </c>
      <c r="V578" s="44">
        <f t="shared" si="335"/>
        <v>88.27</v>
      </c>
      <c r="W578" s="44">
        <f t="shared" si="335"/>
        <v>88.27</v>
      </c>
      <c r="X578" s="44">
        <f t="shared" si="335"/>
        <v>88.27</v>
      </c>
      <c r="Y578" s="44">
        <f t="shared" si="335"/>
        <v>88.27</v>
      </c>
      <c r="Z578" s="44">
        <f t="shared" si="335"/>
        <v>88.27</v>
      </c>
      <c r="AA578" s="44">
        <f t="shared" si="335"/>
        <v>88.27</v>
      </c>
    </row>
    <row r="579" spans="1:27" ht="13.8" collapsed="1" x14ac:dyDescent="0.3">
      <c r="A579" s="98" t="s">
        <v>2844</v>
      </c>
      <c r="B579" s="28" t="str">
        <f>"26"&amp;"."&amp;$B$753&amp;"."&amp;$B$754</f>
        <v>26.02.2024</v>
      </c>
      <c r="C579" s="90" t="s">
        <v>76</v>
      </c>
      <c r="D579" s="91">
        <f>ROUND(((D580+D581+D583+D582)/1000),5)</f>
        <v>1.9347700000000001</v>
      </c>
      <c r="E579" s="91">
        <f>ROUND(((E580+E581+E583+E582)/1000),5)</f>
        <v>1.8063800000000001</v>
      </c>
      <c r="F579" s="91">
        <f>ROUND(((F580+F581+F583+F582)/1000),5)</f>
        <v>1.7493099999999999</v>
      </c>
      <c r="G579" s="91">
        <f t="shared" ref="G579:AA579" si="336">ROUND(((G580+G581+G583+G582)/1000),5)</f>
        <v>1.7564299999999999</v>
      </c>
      <c r="H579" s="91">
        <f t="shared" si="336"/>
        <v>1.7728299999999999</v>
      </c>
      <c r="I579" s="91">
        <f t="shared" si="336"/>
        <v>1.9145000000000001</v>
      </c>
      <c r="J579" s="91">
        <f t="shared" si="336"/>
        <v>2.0775899999999998</v>
      </c>
      <c r="K579" s="91">
        <f t="shared" si="336"/>
        <v>2.3610000000000002</v>
      </c>
      <c r="L579" s="91">
        <f t="shared" si="336"/>
        <v>2.49335</v>
      </c>
      <c r="M579" s="91">
        <f t="shared" si="336"/>
        <v>2.5043199999999999</v>
      </c>
      <c r="N579" s="91">
        <f t="shared" si="336"/>
        <v>2.5241400000000001</v>
      </c>
      <c r="O579" s="91">
        <f t="shared" si="336"/>
        <v>2.5522900000000002</v>
      </c>
      <c r="P579" s="91">
        <f t="shared" si="336"/>
        <v>2.5437599999999998</v>
      </c>
      <c r="Q579" s="91">
        <f t="shared" si="336"/>
        <v>2.5453399999999999</v>
      </c>
      <c r="R579" s="91">
        <f t="shared" si="336"/>
        <v>2.5352299999999999</v>
      </c>
      <c r="S579" s="91">
        <f t="shared" si="336"/>
        <v>2.4721600000000001</v>
      </c>
      <c r="T579" s="91">
        <f t="shared" si="336"/>
        <v>2.4558399999999998</v>
      </c>
      <c r="U579" s="91">
        <f t="shared" si="336"/>
        <v>2.4700899999999999</v>
      </c>
      <c r="V579" s="91">
        <f t="shared" si="336"/>
        <v>2.4938600000000002</v>
      </c>
      <c r="W579" s="91">
        <f t="shared" si="336"/>
        <v>2.5192800000000002</v>
      </c>
      <c r="X579" s="91">
        <f t="shared" si="336"/>
        <v>2.4262299999999999</v>
      </c>
      <c r="Y579" s="91">
        <f t="shared" si="336"/>
        <v>2.3086000000000002</v>
      </c>
      <c r="Z579" s="91">
        <f t="shared" si="336"/>
        <v>2.0759300000000001</v>
      </c>
      <c r="AA579" s="91">
        <f t="shared" si="336"/>
        <v>1.8284100000000001</v>
      </c>
    </row>
    <row r="580" spans="1:27" ht="12.75" hidden="1" customHeight="1" outlineLevel="1" x14ac:dyDescent="0.3">
      <c r="A580" s="99" t="s">
        <v>2845</v>
      </c>
      <c r="B580" s="63" t="s">
        <v>238</v>
      </c>
      <c r="C580" s="43" t="s">
        <v>79</v>
      </c>
      <c r="D580" s="44">
        <v>1407.52</v>
      </c>
      <c r="E580" s="44">
        <v>1279.1300000000001</v>
      </c>
      <c r="F580" s="44">
        <v>1222.06</v>
      </c>
      <c r="G580" s="44">
        <v>1229.18</v>
      </c>
      <c r="H580" s="44">
        <v>1245.58</v>
      </c>
      <c r="I580" s="44">
        <v>1387.25</v>
      </c>
      <c r="J580" s="44">
        <v>1550.34</v>
      </c>
      <c r="K580" s="44">
        <v>1833.75</v>
      </c>
      <c r="L580" s="44">
        <v>1966.1</v>
      </c>
      <c r="M580" s="44">
        <v>1977.07</v>
      </c>
      <c r="N580" s="44">
        <v>1996.89</v>
      </c>
      <c r="O580" s="44">
        <v>2025.04</v>
      </c>
      <c r="P580" s="44">
        <v>2016.51</v>
      </c>
      <c r="Q580" s="44">
        <v>2018.09</v>
      </c>
      <c r="R580" s="44">
        <v>2007.98</v>
      </c>
      <c r="S580" s="44">
        <v>1944.91</v>
      </c>
      <c r="T580" s="44">
        <v>1928.59</v>
      </c>
      <c r="U580" s="44">
        <v>1942.84</v>
      </c>
      <c r="V580" s="44">
        <v>1966.61</v>
      </c>
      <c r="W580" s="44">
        <v>1992.03</v>
      </c>
      <c r="X580" s="44">
        <v>1898.98</v>
      </c>
      <c r="Y580" s="44">
        <v>1781.35</v>
      </c>
      <c r="Z580" s="44">
        <v>1548.68</v>
      </c>
      <c r="AA580" s="44">
        <v>1301.1600000000001</v>
      </c>
    </row>
    <row r="581" spans="1:27" ht="12.75" hidden="1" customHeight="1" outlineLevel="1" x14ac:dyDescent="0.3">
      <c r="A581" s="99" t="s">
        <v>2846</v>
      </c>
      <c r="B581" s="63" t="s">
        <v>90</v>
      </c>
      <c r="C581" s="43" t="s">
        <v>79</v>
      </c>
      <c r="D581" s="44">
        <f>$D$456</f>
        <v>434.18</v>
      </c>
      <c r="E581" s="44">
        <f t="shared" ref="E581:AA581" si="337">$D$456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3">
      <c r="A582" s="99" t="s">
        <v>2847</v>
      </c>
      <c r="B582" s="63" t="s">
        <v>83</v>
      </c>
      <c r="C582" s="43" t="s">
        <v>79</v>
      </c>
      <c r="D582" s="44">
        <v>4.8</v>
      </c>
      <c r="E582" s="44">
        <v>4.8</v>
      </c>
      <c r="F582" s="44">
        <v>4.8</v>
      </c>
      <c r="G582" s="44">
        <v>4.8</v>
      </c>
      <c r="H582" s="44">
        <v>4.8</v>
      </c>
      <c r="I582" s="44">
        <v>4.8</v>
      </c>
      <c r="J582" s="44">
        <v>4.8</v>
      </c>
      <c r="K582" s="44">
        <v>4.8</v>
      </c>
      <c r="L582" s="44">
        <v>4.8</v>
      </c>
      <c r="M582" s="44">
        <v>4.8</v>
      </c>
      <c r="N582" s="44">
        <v>4.8</v>
      </c>
      <c r="O582" s="44">
        <v>4.8</v>
      </c>
      <c r="P582" s="44">
        <v>4.8</v>
      </c>
      <c r="Q582" s="44">
        <v>4.8</v>
      </c>
      <c r="R582" s="44">
        <v>4.8</v>
      </c>
      <c r="S582" s="44">
        <v>4.8</v>
      </c>
      <c r="T582" s="44">
        <v>4.8</v>
      </c>
      <c r="U582" s="44">
        <v>4.8</v>
      </c>
      <c r="V582" s="44">
        <v>4.8</v>
      </c>
      <c r="W582" s="44">
        <v>4.8</v>
      </c>
      <c r="X582" s="44">
        <v>4.8</v>
      </c>
      <c r="Y582" s="44">
        <v>4.8</v>
      </c>
      <c r="Z582" s="44">
        <v>4.8</v>
      </c>
      <c r="AA582" s="44">
        <v>4.8</v>
      </c>
    </row>
    <row r="583" spans="1:27" ht="12.75" hidden="1" customHeight="1" outlineLevel="1" x14ac:dyDescent="0.3">
      <c r="A583" s="99" t="s">
        <v>2848</v>
      </c>
      <c r="B583" s="63" t="s">
        <v>81</v>
      </c>
      <c r="C583" s="43" t="s">
        <v>79</v>
      </c>
      <c r="D583" s="44">
        <f>$D$11</f>
        <v>88.27</v>
      </c>
      <c r="E583" s="44">
        <f t="shared" ref="E583:AA583" si="338">$D$11</f>
        <v>88.27</v>
      </c>
      <c r="F583" s="44">
        <f t="shared" si="338"/>
        <v>88.27</v>
      </c>
      <c r="G583" s="44">
        <f t="shared" si="338"/>
        <v>88.27</v>
      </c>
      <c r="H583" s="44">
        <f t="shared" si="338"/>
        <v>88.27</v>
      </c>
      <c r="I583" s="44">
        <f t="shared" si="338"/>
        <v>88.27</v>
      </c>
      <c r="J583" s="44">
        <f t="shared" si="338"/>
        <v>88.27</v>
      </c>
      <c r="K583" s="44">
        <f t="shared" si="338"/>
        <v>88.27</v>
      </c>
      <c r="L583" s="44">
        <f t="shared" si="338"/>
        <v>88.27</v>
      </c>
      <c r="M583" s="44">
        <f t="shared" si="338"/>
        <v>88.27</v>
      </c>
      <c r="N583" s="44">
        <f t="shared" si="338"/>
        <v>88.27</v>
      </c>
      <c r="O583" s="44">
        <f t="shared" si="338"/>
        <v>88.27</v>
      </c>
      <c r="P583" s="44">
        <f t="shared" si="338"/>
        <v>88.27</v>
      </c>
      <c r="Q583" s="44">
        <f t="shared" si="338"/>
        <v>88.27</v>
      </c>
      <c r="R583" s="44">
        <f t="shared" si="338"/>
        <v>88.27</v>
      </c>
      <c r="S583" s="44">
        <f t="shared" si="338"/>
        <v>88.27</v>
      </c>
      <c r="T583" s="44">
        <f t="shared" si="338"/>
        <v>88.27</v>
      </c>
      <c r="U583" s="44">
        <f t="shared" si="338"/>
        <v>88.27</v>
      </c>
      <c r="V583" s="44">
        <f t="shared" si="338"/>
        <v>88.27</v>
      </c>
      <c r="W583" s="44">
        <f t="shared" si="338"/>
        <v>88.27</v>
      </c>
      <c r="X583" s="44">
        <f t="shared" si="338"/>
        <v>88.27</v>
      </c>
      <c r="Y583" s="44">
        <f t="shared" si="338"/>
        <v>88.27</v>
      </c>
      <c r="Z583" s="44">
        <f t="shared" si="338"/>
        <v>88.27</v>
      </c>
      <c r="AA583" s="44">
        <f t="shared" si="338"/>
        <v>88.27</v>
      </c>
    </row>
    <row r="584" spans="1:27" ht="13.8" collapsed="1" x14ac:dyDescent="0.3">
      <c r="A584" s="98" t="s">
        <v>2849</v>
      </c>
      <c r="B584" s="28" t="str">
        <f>"27"&amp;"."&amp;$B$753&amp;"."&amp;$B$754</f>
        <v>27.02.2024</v>
      </c>
      <c r="C584" s="90" t="s">
        <v>76</v>
      </c>
      <c r="D584" s="91">
        <f>ROUND(((D585+D586+D588+D587)/1000),5)</f>
        <v>1.81368</v>
      </c>
      <c r="E584" s="91">
        <f>ROUND(((E585+E586+E588+E587)/1000),5)</f>
        <v>1.76176</v>
      </c>
      <c r="F584" s="91">
        <f>ROUND(((F585+F586+F588+F587)/1000),5)</f>
        <v>1.73526</v>
      </c>
      <c r="G584" s="91">
        <f t="shared" ref="G584:AA584" si="339">ROUND(((G585+G586+G588+G587)/1000),5)</f>
        <v>1.7326999999999999</v>
      </c>
      <c r="H584" s="91">
        <f t="shared" si="339"/>
        <v>1.7664</v>
      </c>
      <c r="I584" s="91">
        <f t="shared" si="339"/>
        <v>1.9296500000000001</v>
      </c>
      <c r="J584" s="91">
        <f t="shared" si="339"/>
        <v>2.0569799999999998</v>
      </c>
      <c r="K584" s="91">
        <f t="shared" si="339"/>
        <v>2.21346</v>
      </c>
      <c r="L584" s="91">
        <f t="shared" si="339"/>
        <v>2.4074</v>
      </c>
      <c r="M584" s="91">
        <f t="shared" si="339"/>
        <v>2.4394399999999998</v>
      </c>
      <c r="N584" s="91">
        <f t="shared" si="339"/>
        <v>2.4653900000000002</v>
      </c>
      <c r="O584" s="91">
        <f t="shared" si="339"/>
        <v>2.5571899999999999</v>
      </c>
      <c r="P584" s="91">
        <f t="shared" si="339"/>
        <v>2.4905200000000001</v>
      </c>
      <c r="Q584" s="91">
        <f t="shared" si="339"/>
        <v>2.47844</v>
      </c>
      <c r="R584" s="91">
        <f t="shared" si="339"/>
        <v>2.4592800000000001</v>
      </c>
      <c r="S584" s="91">
        <f t="shared" si="339"/>
        <v>2.37236</v>
      </c>
      <c r="T584" s="91">
        <f t="shared" si="339"/>
        <v>2.3828999999999998</v>
      </c>
      <c r="U584" s="91">
        <f t="shared" si="339"/>
        <v>2.4141599999999999</v>
      </c>
      <c r="V584" s="91">
        <f t="shared" si="339"/>
        <v>2.43764</v>
      </c>
      <c r="W584" s="91">
        <f t="shared" si="339"/>
        <v>2.4613100000000001</v>
      </c>
      <c r="X584" s="91">
        <f t="shared" si="339"/>
        <v>2.3915700000000002</v>
      </c>
      <c r="Y584" s="91">
        <f t="shared" si="339"/>
        <v>2.3294899999999998</v>
      </c>
      <c r="Z584" s="91">
        <f t="shared" si="339"/>
        <v>2.1291500000000001</v>
      </c>
      <c r="AA584" s="91">
        <f t="shared" si="339"/>
        <v>1.9372199999999999</v>
      </c>
    </row>
    <row r="585" spans="1:27" ht="12.75" hidden="1" customHeight="1" outlineLevel="1" x14ac:dyDescent="0.3">
      <c r="A585" s="99" t="s">
        <v>2850</v>
      </c>
      <c r="B585" s="63" t="s">
        <v>238</v>
      </c>
      <c r="C585" s="43" t="s">
        <v>79</v>
      </c>
      <c r="D585" s="44">
        <v>1286.43</v>
      </c>
      <c r="E585" s="44">
        <v>1234.51</v>
      </c>
      <c r="F585" s="44">
        <v>1208.01</v>
      </c>
      <c r="G585" s="44">
        <v>1205.45</v>
      </c>
      <c r="H585" s="44">
        <v>1239.1500000000001</v>
      </c>
      <c r="I585" s="44">
        <v>1402.4</v>
      </c>
      <c r="J585" s="44">
        <v>1529.73</v>
      </c>
      <c r="K585" s="44">
        <v>1686.21</v>
      </c>
      <c r="L585" s="44">
        <v>1880.15</v>
      </c>
      <c r="M585" s="44">
        <v>1912.19</v>
      </c>
      <c r="N585" s="44">
        <v>1938.14</v>
      </c>
      <c r="O585" s="44">
        <v>2029.94</v>
      </c>
      <c r="P585" s="44">
        <v>1963.27</v>
      </c>
      <c r="Q585" s="44">
        <v>1951.19</v>
      </c>
      <c r="R585" s="44">
        <v>1932.03</v>
      </c>
      <c r="S585" s="44">
        <v>1845.11</v>
      </c>
      <c r="T585" s="44">
        <v>1855.65</v>
      </c>
      <c r="U585" s="44">
        <v>1886.91</v>
      </c>
      <c r="V585" s="44">
        <v>1910.39</v>
      </c>
      <c r="W585" s="44">
        <v>1934.06</v>
      </c>
      <c r="X585" s="44">
        <v>1864.32</v>
      </c>
      <c r="Y585" s="44">
        <v>1802.24</v>
      </c>
      <c r="Z585" s="44">
        <v>1601.9</v>
      </c>
      <c r="AA585" s="44">
        <v>1409.97</v>
      </c>
    </row>
    <row r="586" spans="1:27" ht="12.75" hidden="1" customHeight="1" outlineLevel="1" x14ac:dyDescent="0.3">
      <c r="A586" s="99" t="s">
        <v>2851</v>
      </c>
      <c r="B586" s="63" t="s">
        <v>90</v>
      </c>
      <c r="C586" s="43" t="s">
        <v>79</v>
      </c>
      <c r="D586" s="44">
        <f>$D$456</f>
        <v>434.18</v>
      </c>
      <c r="E586" s="44">
        <f t="shared" ref="E586:AA586" si="340">$D$456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3">
      <c r="A587" s="99" t="s">
        <v>2852</v>
      </c>
      <c r="B587" s="63" t="s">
        <v>83</v>
      </c>
      <c r="C587" s="43" t="s">
        <v>79</v>
      </c>
      <c r="D587" s="44">
        <v>4.8</v>
      </c>
      <c r="E587" s="44">
        <v>4.8</v>
      </c>
      <c r="F587" s="44">
        <v>4.8</v>
      </c>
      <c r="G587" s="44">
        <v>4.8</v>
      </c>
      <c r="H587" s="44">
        <v>4.8</v>
      </c>
      <c r="I587" s="44">
        <v>4.8</v>
      </c>
      <c r="J587" s="44">
        <v>4.8</v>
      </c>
      <c r="K587" s="44">
        <v>4.8</v>
      </c>
      <c r="L587" s="44">
        <v>4.8</v>
      </c>
      <c r="M587" s="44">
        <v>4.8</v>
      </c>
      <c r="N587" s="44">
        <v>4.8</v>
      </c>
      <c r="O587" s="44">
        <v>4.8</v>
      </c>
      <c r="P587" s="44">
        <v>4.8</v>
      </c>
      <c r="Q587" s="44">
        <v>4.8</v>
      </c>
      <c r="R587" s="44">
        <v>4.8</v>
      </c>
      <c r="S587" s="44">
        <v>4.8</v>
      </c>
      <c r="T587" s="44">
        <v>4.8</v>
      </c>
      <c r="U587" s="44">
        <v>4.8</v>
      </c>
      <c r="V587" s="44">
        <v>4.8</v>
      </c>
      <c r="W587" s="44">
        <v>4.8</v>
      </c>
      <c r="X587" s="44">
        <v>4.8</v>
      </c>
      <c r="Y587" s="44">
        <v>4.8</v>
      </c>
      <c r="Z587" s="44">
        <v>4.8</v>
      </c>
      <c r="AA587" s="44">
        <v>4.8</v>
      </c>
    </row>
    <row r="588" spans="1:27" ht="12.75" hidden="1" customHeight="1" outlineLevel="1" x14ac:dyDescent="0.3">
      <c r="A588" s="99" t="s">
        <v>2853</v>
      </c>
      <c r="B588" s="63" t="s">
        <v>81</v>
      </c>
      <c r="C588" s="43" t="s">
        <v>79</v>
      </c>
      <c r="D588" s="44">
        <f>$D$11</f>
        <v>88.27</v>
      </c>
      <c r="E588" s="44">
        <f t="shared" ref="E588:AA588" si="341">$D$11</f>
        <v>88.27</v>
      </c>
      <c r="F588" s="44">
        <f t="shared" si="341"/>
        <v>88.27</v>
      </c>
      <c r="G588" s="44">
        <f t="shared" si="341"/>
        <v>88.27</v>
      </c>
      <c r="H588" s="44">
        <f t="shared" si="341"/>
        <v>88.27</v>
      </c>
      <c r="I588" s="44">
        <f t="shared" si="341"/>
        <v>88.27</v>
      </c>
      <c r="J588" s="44">
        <f t="shared" si="341"/>
        <v>88.27</v>
      </c>
      <c r="K588" s="44">
        <f t="shared" si="341"/>
        <v>88.27</v>
      </c>
      <c r="L588" s="44">
        <f t="shared" si="341"/>
        <v>88.27</v>
      </c>
      <c r="M588" s="44">
        <f t="shared" si="341"/>
        <v>88.27</v>
      </c>
      <c r="N588" s="44">
        <f t="shared" si="341"/>
        <v>88.27</v>
      </c>
      <c r="O588" s="44">
        <f t="shared" si="341"/>
        <v>88.27</v>
      </c>
      <c r="P588" s="44">
        <f t="shared" si="341"/>
        <v>88.27</v>
      </c>
      <c r="Q588" s="44">
        <f t="shared" si="341"/>
        <v>88.27</v>
      </c>
      <c r="R588" s="44">
        <f t="shared" si="341"/>
        <v>88.27</v>
      </c>
      <c r="S588" s="44">
        <f t="shared" si="341"/>
        <v>88.27</v>
      </c>
      <c r="T588" s="44">
        <f t="shared" si="341"/>
        <v>88.27</v>
      </c>
      <c r="U588" s="44">
        <f t="shared" si="341"/>
        <v>88.27</v>
      </c>
      <c r="V588" s="44">
        <f t="shared" si="341"/>
        <v>88.27</v>
      </c>
      <c r="W588" s="44">
        <f t="shared" si="341"/>
        <v>88.27</v>
      </c>
      <c r="X588" s="44">
        <f t="shared" si="341"/>
        <v>88.27</v>
      </c>
      <c r="Y588" s="44">
        <f t="shared" si="341"/>
        <v>88.27</v>
      </c>
      <c r="Z588" s="44">
        <f t="shared" si="341"/>
        <v>88.27</v>
      </c>
      <c r="AA588" s="44">
        <f t="shared" si="341"/>
        <v>88.27</v>
      </c>
    </row>
    <row r="589" spans="1:27" ht="13.8" collapsed="1" x14ac:dyDescent="0.3">
      <c r="A589" s="98" t="s">
        <v>2854</v>
      </c>
      <c r="B589" s="28" t="str">
        <f>"28"&amp;"."&amp;$B$753&amp;"."&amp;$B$754</f>
        <v>28.02.2024</v>
      </c>
      <c r="C589" s="90" t="s">
        <v>76</v>
      </c>
      <c r="D589" s="91">
        <f>ROUND(((D590+D591+D593+D592)/1000),5)</f>
        <v>1.79583</v>
      </c>
      <c r="E589" s="91">
        <f>ROUND(((E590+E591+E593+E592)/1000),5)</f>
        <v>1.75868</v>
      </c>
      <c r="F589" s="91">
        <f>ROUND(((F590+F591+F593+F592)/1000),5)</f>
        <v>1.7428699999999999</v>
      </c>
      <c r="G589" s="91">
        <f t="shared" ref="G589:AA589" si="342">ROUND(((G590+G591+G593+G592)/1000),5)</f>
        <v>1.7399100000000001</v>
      </c>
      <c r="H589" s="91">
        <f t="shared" si="342"/>
        <v>1.76833</v>
      </c>
      <c r="I589" s="91">
        <f t="shared" si="342"/>
        <v>1.88601</v>
      </c>
      <c r="J589" s="91">
        <f t="shared" si="342"/>
        <v>2.0649600000000001</v>
      </c>
      <c r="K589" s="91">
        <f t="shared" si="342"/>
        <v>2.3492299999999999</v>
      </c>
      <c r="L589" s="91">
        <f t="shared" si="342"/>
        <v>2.45886</v>
      </c>
      <c r="M589" s="91">
        <f t="shared" si="342"/>
        <v>2.5003700000000002</v>
      </c>
      <c r="N589" s="91">
        <f t="shared" si="342"/>
        <v>2.5074800000000002</v>
      </c>
      <c r="O589" s="91">
        <f t="shared" si="342"/>
        <v>2.55606</v>
      </c>
      <c r="P589" s="91">
        <f t="shared" si="342"/>
        <v>2.5343399999999998</v>
      </c>
      <c r="Q589" s="91">
        <f t="shared" si="342"/>
        <v>2.54074</v>
      </c>
      <c r="R589" s="91">
        <f t="shared" si="342"/>
        <v>2.5287600000000001</v>
      </c>
      <c r="S589" s="91">
        <f t="shared" si="342"/>
        <v>2.4307699999999999</v>
      </c>
      <c r="T589" s="91">
        <f t="shared" si="342"/>
        <v>2.41526</v>
      </c>
      <c r="U589" s="91">
        <f t="shared" si="342"/>
        <v>2.4283399999999999</v>
      </c>
      <c r="V589" s="91">
        <f t="shared" si="342"/>
        <v>2.48237</v>
      </c>
      <c r="W589" s="91">
        <f t="shared" si="342"/>
        <v>2.5305399999999998</v>
      </c>
      <c r="X589" s="91">
        <f t="shared" si="342"/>
        <v>2.44441</v>
      </c>
      <c r="Y589" s="91">
        <f t="shared" si="342"/>
        <v>2.3521800000000002</v>
      </c>
      <c r="Z589" s="91">
        <f t="shared" si="342"/>
        <v>2.1255299999999999</v>
      </c>
      <c r="AA589" s="91">
        <f t="shared" si="342"/>
        <v>1.8541300000000001</v>
      </c>
    </row>
    <row r="590" spans="1:27" ht="12.75" hidden="1" customHeight="1" outlineLevel="1" x14ac:dyDescent="0.3">
      <c r="A590" s="99" t="s">
        <v>2855</v>
      </c>
      <c r="B590" s="63" t="s">
        <v>238</v>
      </c>
      <c r="C590" s="43" t="s">
        <v>79</v>
      </c>
      <c r="D590" s="44">
        <v>1268.58</v>
      </c>
      <c r="E590" s="44">
        <v>1231.43</v>
      </c>
      <c r="F590" s="44">
        <v>1215.6199999999999</v>
      </c>
      <c r="G590" s="44">
        <v>1212.6600000000001</v>
      </c>
      <c r="H590" s="44">
        <v>1241.08</v>
      </c>
      <c r="I590" s="44">
        <v>1358.76</v>
      </c>
      <c r="J590" s="44">
        <v>1537.71</v>
      </c>
      <c r="K590" s="44">
        <v>1821.98</v>
      </c>
      <c r="L590" s="44">
        <v>1931.61</v>
      </c>
      <c r="M590" s="44">
        <v>1973.12</v>
      </c>
      <c r="N590" s="44">
        <v>1980.23</v>
      </c>
      <c r="O590" s="44">
        <v>2028.81</v>
      </c>
      <c r="P590" s="44">
        <v>2007.09</v>
      </c>
      <c r="Q590" s="44">
        <v>2013.49</v>
      </c>
      <c r="R590" s="44">
        <v>2001.51</v>
      </c>
      <c r="S590" s="44">
        <v>1903.52</v>
      </c>
      <c r="T590" s="44">
        <v>1888.01</v>
      </c>
      <c r="U590" s="44">
        <v>1901.09</v>
      </c>
      <c r="V590" s="44">
        <v>1955.12</v>
      </c>
      <c r="W590" s="44">
        <v>2003.29</v>
      </c>
      <c r="X590" s="44">
        <v>1917.16</v>
      </c>
      <c r="Y590" s="44">
        <v>1824.93</v>
      </c>
      <c r="Z590" s="44">
        <v>1598.28</v>
      </c>
      <c r="AA590" s="44">
        <v>1326.88</v>
      </c>
    </row>
    <row r="591" spans="1:27" ht="12.75" hidden="1" customHeight="1" outlineLevel="1" x14ac:dyDescent="0.3">
      <c r="A591" s="99" t="s">
        <v>2856</v>
      </c>
      <c r="B591" s="63" t="s">
        <v>90</v>
      </c>
      <c r="C591" s="43" t="s">
        <v>79</v>
      </c>
      <c r="D591" s="44">
        <f>$D$456</f>
        <v>434.18</v>
      </c>
      <c r="E591" s="44">
        <f t="shared" ref="E591:AA591" si="343">$D$456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3">
      <c r="A592" s="99" t="s">
        <v>2857</v>
      </c>
      <c r="B592" s="63" t="s">
        <v>83</v>
      </c>
      <c r="C592" s="43" t="s">
        <v>79</v>
      </c>
      <c r="D592" s="44">
        <v>4.8</v>
      </c>
      <c r="E592" s="44">
        <v>4.8</v>
      </c>
      <c r="F592" s="44">
        <v>4.8</v>
      </c>
      <c r="G592" s="44">
        <v>4.8</v>
      </c>
      <c r="H592" s="44">
        <v>4.8</v>
      </c>
      <c r="I592" s="44">
        <v>4.8</v>
      </c>
      <c r="J592" s="44">
        <v>4.8</v>
      </c>
      <c r="K592" s="44">
        <v>4.8</v>
      </c>
      <c r="L592" s="44">
        <v>4.8</v>
      </c>
      <c r="M592" s="44">
        <v>4.8</v>
      </c>
      <c r="N592" s="44">
        <v>4.8</v>
      </c>
      <c r="O592" s="44">
        <v>4.8</v>
      </c>
      <c r="P592" s="44">
        <v>4.8</v>
      </c>
      <c r="Q592" s="44">
        <v>4.8</v>
      </c>
      <c r="R592" s="44">
        <v>4.8</v>
      </c>
      <c r="S592" s="44">
        <v>4.8</v>
      </c>
      <c r="T592" s="44">
        <v>4.8</v>
      </c>
      <c r="U592" s="44">
        <v>4.8</v>
      </c>
      <c r="V592" s="44">
        <v>4.8</v>
      </c>
      <c r="W592" s="44">
        <v>4.8</v>
      </c>
      <c r="X592" s="44">
        <v>4.8</v>
      </c>
      <c r="Y592" s="44">
        <v>4.8</v>
      </c>
      <c r="Z592" s="44">
        <v>4.8</v>
      </c>
      <c r="AA592" s="44">
        <v>4.8</v>
      </c>
    </row>
    <row r="593" spans="1:27" ht="12.75" hidden="1" customHeight="1" outlineLevel="1" x14ac:dyDescent="0.3">
      <c r="A593" s="99" t="s">
        <v>2858</v>
      </c>
      <c r="B593" s="63" t="s">
        <v>81</v>
      </c>
      <c r="C593" s="43" t="s">
        <v>79</v>
      </c>
      <c r="D593" s="44">
        <f>$D$11</f>
        <v>88.27</v>
      </c>
      <c r="E593" s="44">
        <f t="shared" ref="E593:AA593" si="344">$D$11</f>
        <v>88.27</v>
      </c>
      <c r="F593" s="44">
        <f t="shared" si="344"/>
        <v>88.27</v>
      </c>
      <c r="G593" s="44">
        <f t="shared" si="344"/>
        <v>88.27</v>
      </c>
      <c r="H593" s="44">
        <f t="shared" si="344"/>
        <v>88.27</v>
      </c>
      <c r="I593" s="44">
        <f t="shared" si="344"/>
        <v>88.27</v>
      </c>
      <c r="J593" s="44">
        <f t="shared" si="344"/>
        <v>88.27</v>
      </c>
      <c r="K593" s="44">
        <f t="shared" si="344"/>
        <v>88.27</v>
      </c>
      <c r="L593" s="44">
        <f t="shared" si="344"/>
        <v>88.27</v>
      </c>
      <c r="M593" s="44">
        <f t="shared" si="344"/>
        <v>88.27</v>
      </c>
      <c r="N593" s="44">
        <f t="shared" si="344"/>
        <v>88.27</v>
      </c>
      <c r="O593" s="44">
        <f t="shared" si="344"/>
        <v>88.27</v>
      </c>
      <c r="P593" s="44">
        <f t="shared" si="344"/>
        <v>88.27</v>
      </c>
      <c r="Q593" s="44">
        <f t="shared" si="344"/>
        <v>88.27</v>
      </c>
      <c r="R593" s="44">
        <f t="shared" si="344"/>
        <v>88.27</v>
      </c>
      <c r="S593" s="44">
        <f t="shared" si="344"/>
        <v>88.27</v>
      </c>
      <c r="T593" s="44">
        <f t="shared" si="344"/>
        <v>88.27</v>
      </c>
      <c r="U593" s="44">
        <f t="shared" si="344"/>
        <v>88.27</v>
      </c>
      <c r="V593" s="44">
        <f t="shared" si="344"/>
        <v>88.27</v>
      </c>
      <c r="W593" s="44">
        <f t="shared" si="344"/>
        <v>88.27</v>
      </c>
      <c r="X593" s="44">
        <f t="shared" si="344"/>
        <v>88.27</v>
      </c>
      <c r="Y593" s="44">
        <f t="shared" si="344"/>
        <v>88.27</v>
      </c>
      <c r="Z593" s="44">
        <f t="shared" si="344"/>
        <v>88.27</v>
      </c>
      <c r="AA593" s="44">
        <f t="shared" si="344"/>
        <v>88.27</v>
      </c>
    </row>
    <row r="594" spans="1:27" ht="13.8" collapsed="1" x14ac:dyDescent="0.3">
      <c r="A594" s="98" t="s">
        <v>2859</v>
      </c>
      <c r="B594" s="28" t="str">
        <f>"29"&amp;"."&amp;$B$753&amp;"."&amp;$B$754</f>
        <v>29.02.2024</v>
      </c>
      <c r="C594" s="90" t="s">
        <v>76</v>
      </c>
      <c r="D594" s="91">
        <f>ROUND(((D595+D596+D598+D597)/1000),5)</f>
        <v>1.8180400000000001</v>
      </c>
      <c r="E594" s="91">
        <f>ROUND(((E595+E596+E598+E597)/1000),5)</f>
        <v>1.7857000000000001</v>
      </c>
      <c r="F594" s="91">
        <f>ROUND(((F595+F596+F598+F597)/1000),5)</f>
        <v>1.7750900000000001</v>
      </c>
      <c r="G594" s="91">
        <f t="shared" ref="G594:AA594" si="345">ROUND(((G595+G596+G598+G597)/1000),5)</f>
        <v>1.7828999999999999</v>
      </c>
      <c r="H594" s="91">
        <f t="shared" si="345"/>
        <v>1.8006899999999999</v>
      </c>
      <c r="I594" s="91">
        <f t="shared" si="345"/>
        <v>1.95943</v>
      </c>
      <c r="J594" s="91">
        <f t="shared" si="345"/>
        <v>2.1145900000000002</v>
      </c>
      <c r="K594" s="91">
        <f t="shared" si="345"/>
        <v>2.2948200000000001</v>
      </c>
      <c r="L594" s="91">
        <f t="shared" si="345"/>
        <v>2.4796900000000002</v>
      </c>
      <c r="M594" s="91">
        <f t="shared" si="345"/>
        <v>2.4997799999999999</v>
      </c>
      <c r="N594" s="91">
        <f t="shared" si="345"/>
        <v>2.5151599999999998</v>
      </c>
      <c r="O594" s="91">
        <f t="shared" si="345"/>
        <v>2.5432000000000001</v>
      </c>
      <c r="P594" s="91">
        <f t="shared" si="345"/>
        <v>2.5245099999999998</v>
      </c>
      <c r="Q594" s="91">
        <f t="shared" si="345"/>
        <v>2.5284399999999998</v>
      </c>
      <c r="R594" s="91">
        <f t="shared" si="345"/>
        <v>2.5219100000000001</v>
      </c>
      <c r="S594" s="91">
        <f t="shared" si="345"/>
        <v>2.45235</v>
      </c>
      <c r="T594" s="91">
        <f t="shared" si="345"/>
        <v>2.4196800000000001</v>
      </c>
      <c r="U594" s="91">
        <f t="shared" si="345"/>
        <v>2.4356599999999999</v>
      </c>
      <c r="V594" s="91">
        <f t="shared" si="345"/>
        <v>2.4838</v>
      </c>
      <c r="W594" s="91">
        <f t="shared" si="345"/>
        <v>2.5322300000000002</v>
      </c>
      <c r="X594" s="91">
        <f t="shared" si="345"/>
        <v>2.4563000000000001</v>
      </c>
      <c r="Y594" s="91">
        <f t="shared" si="345"/>
        <v>2.3542000000000001</v>
      </c>
      <c r="Z594" s="91">
        <f t="shared" si="345"/>
        <v>2.1644700000000001</v>
      </c>
      <c r="AA594" s="91">
        <f t="shared" si="345"/>
        <v>1.97234</v>
      </c>
    </row>
    <row r="595" spans="1:27" ht="12.75" hidden="1" customHeight="1" outlineLevel="1" x14ac:dyDescent="0.3">
      <c r="A595" s="99" t="s">
        <v>2860</v>
      </c>
      <c r="B595" s="63" t="s">
        <v>238</v>
      </c>
      <c r="C595" s="43" t="s">
        <v>79</v>
      </c>
      <c r="D595" s="44">
        <v>1290.79</v>
      </c>
      <c r="E595" s="44">
        <v>1258.45</v>
      </c>
      <c r="F595" s="44">
        <v>1247.8399999999999</v>
      </c>
      <c r="G595" s="44">
        <v>1255.6500000000001</v>
      </c>
      <c r="H595" s="44">
        <v>1273.44</v>
      </c>
      <c r="I595" s="44">
        <v>1432.18</v>
      </c>
      <c r="J595" s="44">
        <v>1587.34</v>
      </c>
      <c r="K595" s="44">
        <v>1767.57</v>
      </c>
      <c r="L595" s="44">
        <v>1952.44</v>
      </c>
      <c r="M595" s="44">
        <v>1972.53</v>
      </c>
      <c r="N595" s="44">
        <v>1987.91</v>
      </c>
      <c r="O595" s="44">
        <v>2015.95</v>
      </c>
      <c r="P595" s="44">
        <v>1997.26</v>
      </c>
      <c r="Q595" s="44">
        <v>2001.19</v>
      </c>
      <c r="R595" s="44">
        <v>1994.66</v>
      </c>
      <c r="S595" s="44">
        <v>1925.1</v>
      </c>
      <c r="T595" s="44">
        <v>1892.43</v>
      </c>
      <c r="U595" s="44">
        <v>1908.41</v>
      </c>
      <c r="V595" s="44">
        <v>1956.55</v>
      </c>
      <c r="W595" s="44">
        <v>2004.98</v>
      </c>
      <c r="X595" s="44">
        <v>1929.05</v>
      </c>
      <c r="Y595" s="44">
        <v>1826.95</v>
      </c>
      <c r="Z595" s="44">
        <v>1637.22</v>
      </c>
      <c r="AA595" s="44">
        <v>1445.09</v>
      </c>
    </row>
    <row r="596" spans="1:27" ht="12.75" hidden="1" customHeight="1" outlineLevel="1" x14ac:dyDescent="0.3">
      <c r="A596" s="99" t="s">
        <v>2861</v>
      </c>
      <c r="B596" s="63" t="s">
        <v>90</v>
      </c>
      <c r="C596" s="43" t="s">
        <v>79</v>
      </c>
      <c r="D596" s="44">
        <f>$D$456</f>
        <v>434.18</v>
      </c>
      <c r="E596" s="44">
        <f t="shared" ref="E596:AA596" si="346">$D$456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3">
      <c r="A597" s="99" t="s">
        <v>2862</v>
      </c>
      <c r="B597" s="63" t="s">
        <v>83</v>
      </c>
      <c r="C597" s="43" t="s">
        <v>79</v>
      </c>
      <c r="D597" s="44">
        <v>4.8</v>
      </c>
      <c r="E597" s="44">
        <v>4.8</v>
      </c>
      <c r="F597" s="44">
        <v>4.8</v>
      </c>
      <c r="G597" s="44">
        <v>4.8</v>
      </c>
      <c r="H597" s="44">
        <v>4.8</v>
      </c>
      <c r="I597" s="44">
        <v>4.8</v>
      </c>
      <c r="J597" s="44">
        <v>4.8</v>
      </c>
      <c r="K597" s="44">
        <v>4.8</v>
      </c>
      <c r="L597" s="44">
        <v>4.8</v>
      </c>
      <c r="M597" s="44">
        <v>4.8</v>
      </c>
      <c r="N597" s="44">
        <v>4.8</v>
      </c>
      <c r="O597" s="44">
        <v>4.8</v>
      </c>
      <c r="P597" s="44">
        <v>4.8</v>
      </c>
      <c r="Q597" s="44">
        <v>4.8</v>
      </c>
      <c r="R597" s="44">
        <v>4.8</v>
      </c>
      <c r="S597" s="44">
        <v>4.8</v>
      </c>
      <c r="T597" s="44">
        <v>4.8</v>
      </c>
      <c r="U597" s="44">
        <v>4.8</v>
      </c>
      <c r="V597" s="44">
        <v>4.8</v>
      </c>
      <c r="W597" s="44">
        <v>4.8</v>
      </c>
      <c r="X597" s="44">
        <v>4.8</v>
      </c>
      <c r="Y597" s="44">
        <v>4.8</v>
      </c>
      <c r="Z597" s="44">
        <v>4.8</v>
      </c>
      <c r="AA597" s="44">
        <v>4.8</v>
      </c>
    </row>
    <row r="598" spans="1:27" ht="12.75" hidden="1" customHeight="1" outlineLevel="1" x14ac:dyDescent="0.3">
      <c r="A598" s="99" t="s">
        <v>2863</v>
      </c>
      <c r="B598" s="63" t="s">
        <v>81</v>
      </c>
      <c r="C598" s="43" t="s">
        <v>79</v>
      </c>
      <c r="D598" s="44">
        <f>$D$11</f>
        <v>88.27</v>
      </c>
      <c r="E598" s="44">
        <f t="shared" ref="E598:AA598" si="347">$D$11</f>
        <v>88.27</v>
      </c>
      <c r="F598" s="44">
        <f t="shared" si="347"/>
        <v>88.27</v>
      </c>
      <c r="G598" s="44">
        <f t="shared" si="347"/>
        <v>88.27</v>
      </c>
      <c r="H598" s="44">
        <f t="shared" si="347"/>
        <v>88.27</v>
      </c>
      <c r="I598" s="44">
        <f t="shared" si="347"/>
        <v>88.27</v>
      </c>
      <c r="J598" s="44">
        <f t="shared" si="347"/>
        <v>88.27</v>
      </c>
      <c r="K598" s="44">
        <f t="shared" si="347"/>
        <v>88.27</v>
      </c>
      <c r="L598" s="44">
        <f t="shared" si="347"/>
        <v>88.27</v>
      </c>
      <c r="M598" s="44">
        <f t="shared" si="347"/>
        <v>88.27</v>
      </c>
      <c r="N598" s="44">
        <f t="shared" si="347"/>
        <v>88.27</v>
      </c>
      <c r="O598" s="44">
        <f t="shared" si="347"/>
        <v>88.27</v>
      </c>
      <c r="P598" s="44">
        <f t="shared" si="347"/>
        <v>88.27</v>
      </c>
      <c r="Q598" s="44">
        <f t="shared" si="347"/>
        <v>88.27</v>
      </c>
      <c r="R598" s="44">
        <f t="shared" si="347"/>
        <v>88.27</v>
      </c>
      <c r="S598" s="44">
        <f t="shared" si="347"/>
        <v>88.27</v>
      </c>
      <c r="T598" s="44">
        <f t="shared" si="347"/>
        <v>88.27</v>
      </c>
      <c r="U598" s="44">
        <f t="shared" si="347"/>
        <v>88.27</v>
      </c>
      <c r="V598" s="44">
        <f t="shared" si="347"/>
        <v>88.27</v>
      </c>
      <c r="W598" s="44">
        <f t="shared" si="347"/>
        <v>88.27</v>
      </c>
      <c r="X598" s="44">
        <f t="shared" si="347"/>
        <v>88.27</v>
      </c>
      <c r="Y598" s="44">
        <f t="shared" si="347"/>
        <v>88.27</v>
      </c>
      <c r="Z598" s="44">
        <f t="shared" si="347"/>
        <v>88.27</v>
      </c>
      <c r="AA598" s="44">
        <f t="shared" si="347"/>
        <v>88.27</v>
      </c>
    </row>
    <row r="599" spans="1:27" ht="13.8" collapsed="1" x14ac:dyDescent="0.3">
      <c r="B599" s="101" t="s">
        <v>382</v>
      </c>
    </row>
    <row r="600" spans="1:27" ht="13.8" x14ac:dyDescent="0.3">
      <c r="B600" s="101" t="s">
        <v>382</v>
      </c>
    </row>
    <row r="601" spans="1:27" ht="13.8" x14ac:dyDescent="0.3">
      <c r="A601" s="182" t="s">
        <v>2155</v>
      </c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4"/>
    </row>
    <row r="602" spans="1:27" ht="27.6" x14ac:dyDescent="0.25">
      <c r="A602" s="26" t="s">
        <v>64</v>
      </c>
      <c r="B602" s="27" t="s">
        <v>210</v>
      </c>
      <c r="C602" s="26" t="s">
        <v>211</v>
      </c>
      <c r="D602" s="27" t="s">
        <v>212</v>
      </c>
      <c r="E602" s="27" t="s">
        <v>213</v>
      </c>
      <c r="F602" s="27" t="s">
        <v>214</v>
      </c>
      <c r="G602" s="27" t="s">
        <v>215</v>
      </c>
      <c r="H602" s="27" t="s">
        <v>216</v>
      </c>
      <c r="I602" s="27" t="s">
        <v>217</v>
      </c>
      <c r="J602" s="27" t="s">
        <v>218</v>
      </c>
      <c r="K602" s="27" t="s">
        <v>219</v>
      </c>
      <c r="L602" s="27" t="s">
        <v>220</v>
      </c>
      <c r="M602" s="27" t="s">
        <v>221</v>
      </c>
      <c r="N602" s="27" t="s">
        <v>222</v>
      </c>
      <c r="O602" s="27" t="s">
        <v>223</v>
      </c>
      <c r="P602" s="27" t="s">
        <v>224</v>
      </c>
      <c r="Q602" s="27" t="s">
        <v>225</v>
      </c>
      <c r="R602" s="27" t="s">
        <v>226</v>
      </c>
      <c r="S602" s="27" t="s">
        <v>227</v>
      </c>
      <c r="T602" s="27" t="s">
        <v>228</v>
      </c>
      <c r="U602" s="27" t="s">
        <v>229</v>
      </c>
      <c r="V602" s="27" t="s">
        <v>230</v>
      </c>
      <c r="W602" s="27" t="s">
        <v>231</v>
      </c>
      <c r="X602" s="27" t="s">
        <v>232</v>
      </c>
      <c r="Y602" s="27" t="s">
        <v>233</v>
      </c>
      <c r="Z602" s="27" t="s">
        <v>234</v>
      </c>
      <c r="AA602" s="27" t="s">
        <v>235</v>
      </c>
    </row>
    <row r="603" spans="1:27" ht="13.8" x14ac:dyDescent="0.3">
      <c r="A603" s="98" t="s">
        <v>2864</v>
      </c>
      <c r="B603" s="28" t="str">
        <f>"01"&amp;"."&amp;$B$753&amp;"."&amp;$B$754</f>
        <v>01.02.2024</v>
      </c>
      <c r="C603" s="90" t="s">
        <v>76</v>
      </c>
      <c r="D603" s="91">
        <f>ROUND((D604)/1000,5)</f>
        <v>0</v>
      </c>
      <c r="E603" s="91">
        <f t="shared" ref="E603:AA603" si="348">ROUND((E604)/1000,5)</f>
        <v>0</v>
      </c>
      <c r="F603" s="91">
        <f t="shared" si="348"/>
        <v>0</v>
      </c>
      <c r="G603" s="91">
        <f t="shared" si="348"/>
        <v>2.409E-2</v>
      </c>
      <c r="H603" s="91">
        <f t="shared" si="348"/>
        <v>3.0929999999999999E-2</v>
      </c>
      <c r="I603" s="91">
        <f t="shared" si="348"/>
        <v>0.11258</v>
      </c>
      <c r="J603" s="91">
        <f t="shared" si="348"/>
        <v>0.23379</v>
      </c>
      <c r="K603" s="91">
        <f t="shared" si="348"/>
        <v>0.17372000000000001</v>
      </c>
      <c r="L603" s="91">
        <f t="shared" si="348"/>
        <v>0.1152</v>
      </c>
      <c r="M603" s="91">
        <f t="shared" si="348"/>
        <v>6.8820000000000006E-2</v>
      </c>
      <c r="N603" s="91">
        <f t="shared" si="348"/>
        <v>2.504E-2</v>
      </c>
      <c r="O603" s="91">
        <f t="shared" si="348"/>
        <v>2.6610000000000002E-2</v>
      </c>
      <c r="P603" s="91">
        <f t="shared" si="348"/>
        <v>4.7210000000000002E-2</v>
      </c>
      <c r="Q603" s="91">
        <f t="shared" si="348"/>
        <v>3.4630000000000001E-2</v>
      </c>
      <c r="R603" s="91">
        <f t="shared" si="348"/>
        <v>3.8339999999999999E-2</v>
      </c>
      <c r="S603" s="91">
        <f t="shared" si="348"/>
        <v>1.18E-2</v>
      </c>
      <c r="T603" s="91">
        <f t="shared" si="348"/>
        <v>2.282E-2</v>
      </c>
      <c r="U603" s="91">
        <f t="shared" si="348"/>
        <v>4.0410000000000001E-2</v>
      </c>
      <c r="V603" s="91">
        <f t="shared" si="348"/>
        <v>0</v>
      </c>
      <c r="W603" s="91">
        <f t="shared" si="348"/>
        <v>0</v>
      </c>
      <c r="X603" s="91">
        <f t="shared" si="348"/>
        <v>0</v>
      </c>
      <c r="Y603" s="91">
        <f t="shared" si="348"/>
        <v>0</v>
      </c>
      <c r="Z603" s="91">
        <f t="shared" si="348"/>
        <v>0</v>
      </c>
      <c r="AA603" s="91">
        <f t="shared" si="348"/>
        <v>0</v>
      </c>
    </row>
    <row r="604" spans="1:27" ht="12.75" hidden="1" customHeight="1" outlineLevel="1" x14ac:dyDescent="0.3">
      <c r="A604" s="99" t="s">
        <v>2865</v>
      </c>
      <c r="B604" s="63" t="s">
        <v>238</v>
      </c>
      <c r="C604" s="43" t="s">
        <v>79</v>
      </c>
      <c r="D604" s="44">
        <v>0</v>
      </c>
      <c r="E604" s="44">
        <v>0</v>
      </c>
      <c r="F604" s="44">
        <v>0</v>
      </c>
      <c r="G604" s="44">
        <v>24.09</v>
      </c>
      <c r="H604" s="44">
        <v>30.93</v>
      </c>
      <c r="I604" s="44">
        <v>112.58</v>
      </c>
      <c r="J604" s="44">
        <v>233.79</v>
      </c>
      <c r="K604" s="44">
        <v>173.72</v>
      </c>
      <c r="L604" s="44">
        <v>115.2</v>
      </c>
      <c r="M604" s="44">
        <v>68.819999999999993</v>
      </c>
      <c r="N604" s="44">
        <v>25.04</v>
      </c>
      <c r="O604" s="44">
        <v>26.61</v>
      </c>
      <c r="P604" s="44">
        <v>47.21</v>
      </c>
      <c r="Q604" s="44">
        <v>34.630000000000003</v>
      </c>
      <c r="R604" s="44">
        <v>38.340000000000003</v>
      </c>
      <c r="S604" s="44">
        <v>11.8</v>
      </c>
      <c r="T604" s="44">
        <v>22.82</v>
      </c>
      <c r="U604" s="44">
        <v>40.409999999999997</v>
      </c>
      <c r="V604" s="44">
        <v>0</v>
      </c>
      <c r="W604" s="44">
        <v>0</v>
      </c>
      <c r="X604" s="44">
        <v>0</v>
      </c>
      <c r="Y604" s="44">
        <v>0</v>
      </c>
      <c r="Z604" s="44">
        <v>0</v>
      </c>
      <c r="AA604" s="44">
        <v>0</v>
      </c>
    </row>
    <row r="605" spans="1:27" ht="13.8" collapsed="1" x14ac:dyDescent="0.3">
      <c r="A605" s="98" t="s">
        <v>2866</v>
      </c>
      <c r="B605" s="28" t="str">
        <f>"02"&amp;"."&amp;$B$753&amp;"."&amp;$B$754</f>
        <v>02.02.2024</v>
      </c>
      <c r="C605" s="90" t="s">
        <v>76</v>
      </c>
      <c r="D605" s="91">
        <f>ROUND((D606)/1000,5)</f>
        <v>0</v>
      </c>
      <c r="E605" s="91">
        <f t="shared" ref="E605:AA605" si="349">ROUND((E606)/1000,5)</f>
        <v>0</v>
      </c>
      <c r="F605" s="91">
        <f t="shared" si="349"/>
        <v>0</v>
      </c>
      <c r="G605" s="91">
        <f t="shared" si="349"/>
        <v>0</v>
      </c>
      <c r="H605" s="91">
        <f t="shared" si="349"/>
        <v>3.6859999999999997E-2</v>
      </c>
      <c r="I605" s="91">
        <f t="shared" si="349"/>
        <v>0.14469000000000001</v>
      </c>
      <c r="J605" s="91">
        <f t="shared" si="349"/>
        <v>0.29770999999999997</v>
      </c>
      <c r="K605" s="91">
        <f t="shared" si="349"/>
        <v>0.16914999999999999</v>
      </c>
      <c r="L605" s="91">
        <f t="shared" si="349"/>
        <v>0.154</v>
      </c>
      <c r="M605" s="91">
        <f t="shared" si="349"/>
        <v>0.11706</v>
      </c>
      <c r="N605" s="91">
        <f t="shared" si="349"/>
        <v>5.3659999999999999E-2</v>
      </c>
      <c r="O605" s="91">
        <f t="shared" si="349"/>
        <v>1.438E-2</v>
      </c>
      <c r="P605" s="91">
        <f t="shared" si="349"/>
        <v>3.9699999999999996E-3</v>
      </c>
      <c r="Q605" s="91">
        <f t="shared" si="349"/>
        <v>2.222E-2</v>
      </c>
      <c r="R605" s="91">
        <f t="shared" si="349"/>
        <v>1.49E-3</v>
      </c>
      <c r="S605" s="91">
        <f t="shared" si="349"/>
        <v>3.3610000000000001E-2</v>
      </c>
      <c r="T605" s="91">
        <f t="shared" si="349"/>
        <v>1.7399999999999999E-2</v>
      </c>
      <c r="U605" s="91">
        <f t="shared" si="349"/>
        <v>7.7259999999999995E-2</v>
      </c>
      <c r="V605" s="91">
        <f t="shared" si="349"/>
        <v>0</v>
      </c>
      <c r="W605" s="91">
        <f t="shared" si="349"/>
        <v>0</v>
      </c>
      <c r="X605" s="91">
        <f t="shared" si="349"/>
        <v>0</v>
      </c>
      <c r="Y605" s="91">
        <f t="shared" si="349"/>
        <v>0</v>
      </c>
      <c r="Z605" s="91">
        <f t="shared" si="349"/>
        <v>0</v>
      </c>
      <c r="AA605" s="91">
        <f t="shared" si="349"/>
        <v>0</v>
      </c>
    </row>
    <row r="606" spans="1:27" ht="12.75" hidden="1" customHeight="1" outlineLevel="1" x14ac:dyDescent="0.3">
      <c r="A606" s="99" t="s">
        <v>2867</v>
      </c>
      <c r="B606" s="63" t="s">
        <v>238</v>
      </c>
      <c r="C606" s="43" t="s">
        <v>79</v>
      </c>
      <c r="D606" s="44">
        <v>0</v>
      </c>
      <c r="E606" s="44">
        <v>0</v>
      </c>
      <c r="F606" s="44">
        <v>0</v>
      </c>
      <c r="G606" s="44">
        <v>0</v>
      </c>
      <c r="H606" s="44">
        <v>36.86</v>
      </c>
      <c r="I606" s="44">
        <v>144.69</v>
      </c>
      <c r="J606" s="44">
        <v>297.70999999999998</v>
      </c>
      <c r="K606" s="44">
        <v>169.15</v>
      </c>
      <c r="L606" s="44">
        <v>154</v>
      </c>
      <c r="M606" s="44">
        <v>117.06</v>
      </c>
      <c r="N606" s="44">
        <v>53.66</v>
      </c>
      <c r="O606" s="44">
        <v>14.38</v>
      </c>
      <c r="P606" s="44">
        <v>3.97</v>
      </c>
      <c r="Q606" s="44">
        <v>22.22</v>
      </c>
      <c r="R606" s="44">
        <v>1.49</v>
      </c>
      <c r="S606" s="44">
        <v>33.61</v>
      </c>
      <c r="T606" s="44">
        <v>17.399999999999999</v>
      </c>
      <c r="U606" s="44">
        <v>77.260000000000005</v>
      </c>
      <c r="V606" s="44">
        <v>0</v>
      </c>
      <c r="W606" s="44">
        <v>0</v>
      </c>
      <c r="X606" s="44">
        <v>0</v>
      </c>
      <c r="Y606" s="44">
        <v>0</v>
      </c>
      <c r="Z606" s="44">
        <v>0</v>
      </c>
      <c r="AA606" s="44">
        <v>0</v>
      </c>
    </row>
    <row r="607" spans="1:27" ht="13.8" collapsed="1" x14ac:dyDescent="0.3">
      <c r="A607" s="98" t="s">
        <v>2868</v>
      </c>
      <c r="B607" s="28" t="str">
        <f>"03"&amp;"."&amp;$B$753&amp;"."&amp;$B$754</f>
        <v>03.02.2024</v>
      </c>
      <c r="C607" s="90" t="s">
        <v>76</v>
      </c>
      <c r="D607" s="91">
        <f>ROUND((D608)/1000,5)</f>
        <v>0</v>
      </c>
      <c r="E607" s="91">
        <f t="shared" ref="E607:AA607" si="350">ROUND((E608)/1000,5)</f>
        <v>0</v>
      </c>
      <c r="F607" s="91">
        <f t="shared" si="350"/>
        <v>0</v>
      </c>
      <c r="G607" s="91">
        <f t="shared" si="350"/>
        <v>0</v>
      </c>
      <c r="H607" s="91">
        <f t="shared" si="350"/>
        <v>1.6490000000000001E-2</v>
      </c>
      <c r="I607" s="91">
        <f t="shared" si="350"/>
        <v>0.18043999999999999</v>
      </c>
      <c r="J607" s="91">
        <f t="shared" si="350"/>
        <v>8.0280000000000004E-2</v>
      </c>
      <c r="K607" s="91">
        <f t="shared" si="350"/>
        <v>0.25374999999999998</v>
      </c>
      <c r="L607" s="91">
        <f t="shared" si="350"/>
        <v>0.17143</v>
      </c>
      <c r="M607" s="91">
        <f t="shared" si="350"/>
        <v>9.1609999999999997E-2</v>
      </c>
      <c r="N607" s="91">
        <f t="shared" si="350"/>
        <v>0.11799999999999999</v>
      </c>
      <c r="O607" s="91">
        <f t="shared" si="350"/>
        <v>0.13863</v>
      </c>
      <c r="P607" s="91">
        <f t="shared" si="350"/>
        <v>0.11989</v>
      </c>
      <c r="Q607" s="91">
        <f t="shared" si="350"/>
        <v>0.12196</v>
      </c>
      <c r="R607" s="91">
        <f t="shared" si="350"/>
        <v>8.9450000000000002E-2</v>
      </c>
      <c r="S607" s="91">
        <f t="shared" si="350"/>
        <v>6.9839999999999999E-2</v>
      </c>
      <c r="T607" s="91">
        <f t="shared" si="350"/>
        <v>6.4310000000000006E-2</v>
      </c>
      <c r="U607" s="91">
        <f t="shared" si="350"/>
        <v>0.11305</v>
      </c>
      <c r="V607" s="91">
        <f t="shared" si="350"/>
        <v>0</v>
      </c>
      <c r="W607" s="91">
        <f t="shared" si="350"/>
        <v>0</v>
      </c>
      <c r="X607" s="91">
        <f t="shared" si="350"/>
        <v>0</v>
      </c>
      <c r="Y607" s="91">
        <f t="shared" si="350"/>
        <v>0</v>
      </c>
      <c r="Z607" s="91">
        <f t="shared" si="350"/>
        <v>0</v>
      </c>
      <c r="AA607" s="91">
        <f t="shared" si="350"/>
        <v>0</v>
      </c>
    </row>
    <row r="608" spans="1:27" ht="12.75" hidden="1" customHeight="1" outlineLevel="1" x14ac:dyDescent="0.3">
      <c r="A608" s="99" t="s">
        <v>2869</v>
      </c>
      <c r="B608" s="63" t="s">
        <v>238</v>
      </c>
      <c r="C608" s="43" t="s">
        <v>79</v>
      </c>
      <c r="D608" s="44">
        <v>0</v>
      </c>
      <c r="E608" s="44">
        <v>0</v>
      </c>
      <c r="F608" s="44">
        <v>0</v>
      </c>
      <c r="G608" s="44">
        <v>0</v>
      </c>
      <c r="H608" s="44">
        <v>16.489999999999998</v>
      </c>
      <c r="I608" s="44">
        <v>180.44</v>
      </c>
      <c r="J608" s="44">
        <v>80.28</v>
      </c>
      <c r="K608" s="44">
        <v>253.75</v>
      </c>
      <c r="L608" s="44">
        <v>171.43</v>
      </c>
      <c r="M608" s="44">
        <v>91.61</v>
      </c>
      <c r="N608" s="44">
        <v>118</v>
      </c>
      <c r="O608" s="44">
        <v>138.63</v>
      </c>
      <c r="P608" s="44">
        <v>119.89</v>
      </c>
      <c r="Q608" s="44">
        <v>121.96</v>
      </c>
      <c r="R608" s="44">
        <v>89.45</v>
      </c>
      <c r="S608" s="44">
        <v>69.84</v>
      </c>
      <c r="T608" s="44">
        <v>64.31</v>
      </c>
      <c r="U608" s="44">
        <v>113.05</v>
      </c>
      <c r="V608" s="44">
        <v>0</v>
      </c>
      <c r="W608" s="44">
        <v>0</v>
      </c>
      <c r="X608" s="44">
        <v>0</v>
      </c>
      <c r="Y608" s="44">
        <v>0</v>
      </c>
      <c r="Z608" s="44">
        <v>0</v>
      </c>
      <c r="AA608" s="44">
        <v>0</v>
      </c>
    </row>
    <row r="609" spans="1:27" ht="13.8" collapsed="1" x14ac:dyDescent="0.3">
      <c r="A609" s="98" t="s">
        <v>2870</v>
      </c>
      <c r="B609" s="28" t="str">
        <f>"04"&amp;"."&amp;$B$753&amp;"."&amp;$B$754</f>
        <v>04.02.2024</v>
      </c>
      <c r="C609" s="90" t="s">
        <v>76</v>
      </c>
      <c r="D609" s="91">
        <f>ROUND((D610)/1000,5)</f>
        <v>0</v>
      </c>
      <c r="E609" s="91">
        <f t="shared" ref="E609:AA609" si="351">ROUND((E610)/1000,5)</f>
        <v>0</v>
      </c>
      <c r="F609" s="91">
        <f t="shared" si="351"/>
        <v>0</v>
      </c>
      <c r="G609" s="91">
        <f t="shared" si="351"/>
        <v>1.82E-3</v>
      </c>
      <c r="H609" s="91">
        <f t="shared" si="351"/>
        <v>5.586E-2</v>
      </c>
      <c r="I609" s="91">
        <f t="shared" si="351"/>
        <v>8.5059999999999997E-2</v>
      </c>
      <c r="J609" s="91">
        <f t="shared" si="351"/>
        <v>0.14781</v>
      </c>
      <c r="K609" s="91">
        <f t="shared" si="351"/>
        <v>0.10174999999999999</v>
      </c>
      <c r="L609" s="91">
        <f t="shared" si="351"/>
        <v>0.20981</v>
      </c>
      <c r="M609" s="91">
        <f t="shared" si="351"/>
        <v>0.11556</v>
      </c>
      <c r="N609" s="91">
        <f t="shared" si="351"/>
        <v>8.5449999999999998E-2</v>
      </c>
      <c r="O609" s="91">
        <f t="shared" si="351"/>
        <v>6.837E-2</v>
      </c>
      <c r="P609" s="91">
        <f t="shared" si="351"/>
        <v>5.6910000000000002E-2</v>
      </c>
      <c r="Q609" s="91">
        <f t="shared" si="351"/>
        <v>6.4060000000000006E-2</v>
      </c>
      <c r="R609" s="91">
        <f t="shared" si="351"/>
        <v>8.5239999999999996E-2</v>
      </c>
      <c r="S609" s="91">
        <f t="shared" si="351"/>
        <v>9.3689999999999996E-2</v>
      </c>
      <c r="T609" s="91">
        <f t="shared" si="351"/>
        <v>8.6470000000000005E-2</v>
      </c>
      <c r="U609" s="91">
        <f t="shared" si="351"/>
        <v>0.12848999999999999</v>
      </c>
      <c r="V609" s="91">
        <f t="shared" si="351"/>
        <v>1.1979999999999999E-2</v>
      </c>
      <c r="W609" s="91">
        <f t="shared" si="351"/>
        <v>0</v>
      </c>
      <c r="X609" s="91">
        <f t="shared" si="351"/>
        <v>0</v>
      </c>
      <c r="Y609" s="91">
        <f t="shared" si="351"/>
        <v>0</v>
      </c>
      <c r="Z609" s="91">
        <f t="shared" si="351"/>
        <v>0</v>
      </c>
      <c r="AA609" s="91">
        <f t="shared" si="351"/>
        <v>0</v>
      </c>
    </row>
    <row r="610" spans="1:27" ht="12.75" hidden="1" customHeight="1" outlineLevel="1" x14ac:dyDescent="0.3">
      <c r="A610" s="99" t="s">
        <v>2871</v>
      </c>
      <c r="B610" s="63" t="s">
        <v>238</v>
      </c>
      <c r="C610" s="43" t="s">
        <v>79</v>
      </c>
      <c r="D610" s="44">
        <v>0</v>
      </c>
      <c r="E610" s="44">
        <v>0</v>
      </c>
      <c r="F610" s="44">
        <v>0</v>
      </c>
      <c r="G610" s="44">
        <v>1.82</v>
      </c>
      <c r="H610" s="44">
        <v>55.86</v>
      </c>
      <c r="I610" s="44">
        <v>85.06</v>
      </c>
      <c r="J610" s="44">
        <v>147.81</v>
      </c>
      <c r="K610" s="44">
        <v>101.75</v>
      </c>
      <c r="L610" s="44">
        <v>209.81</v>
      </c>
      <c r="M610" s="44">
        <v>115.56</v>
      </c>
      <c r="N610" s="44">
        <v>85.45</v>
      </c>
      <c r="O610" s="44">
        <v>68.37</v>
      </c>
      <c r="P610" s="44">
        <v>56.91</v>
      </c>
      <c r="Q610" s="44">
        <v>64.06</v>
      </c>
      <c r="R610" s="44">
        <v>85.24</v>
      </c>
      <c r="S610" s="44">
        <v>93.69</v>
      </c>
      <c r="T610" s="44">
        <v>86.47</v>
      </c>
      <c r="U610" s="44">
        <v>128.49</v>
      </c>
      <c r="V610" s="44">
        <v>11.98</v>
      </c>
      <c r="W610" s="44">
        <v>0</v>
      </c>
      <c r="X610" s="44">
        <v>0</v>
      </c>
      <c r="Y610" s="44">
        <v>0</v>
      </c>
      <c r="Z610" s="44">
        <v>0</v>
      </c>
      <c r="AA610" s="44">
        <v>0</v>
      </c>
    </row>
    <row r="611" spans="1:27" ht="13.8" collapsed="1" x14ac:dyDescent="0.3">
      <c r="A611" s="98" t="s">
        <v>2872</v>
      </c>
      <c r="B611" s="28" t="str">
        <f>"05"&amp;"."&amp;$B$753&amp;"."&amp;$B$754</f>
        <v>05.02.2024</v>
      </c>
      <c r="C611" s="90" t="s">
        <v>76</v>
      </c>
      <c r="D611" s="91">
        <f>ROUND((D612)/1000,5)</f>
        <v>0</v>
      </c>
      <c r="E611" s="91">
        <f t="shared" ref="E611:AA611" si="352">ROUND((E612)/1000,5)</f>
        <v>0</v>
      </c>
      <c r="F611" s="91">
        <f t="shared" si="352"/>
        <v>0</v>
      </c>
      <c r="G611" s="91">
        <f t="shared" si="352"/>
        <v>0</v>
      </c>
      <c r="H611" s="91">
        <f t="shared" si="352"/>
        <v>2.5860000000000001E-2</v>
      </c>
      <c r="I611" s="91">
        <f t="shared" si="352"/>
        <v>0.1416</v>
      </c>
      <c r="J611" s="91">
        <f t="shared" si="352"/>
        <v>0.26846999999999999</v>
      </c>
      <c r="K611" s="91">
        <f t="shared" si="352"/>
        <v>0.15983</v>
      </c>
      <c r="L611" s="91">
        <f t="shared" si="352"/>
        <v>0.1162</v>
      </c>
      <c r="M611" s="91">
        <f t="shared" si="352"/>
        <v>1.043E-2</v>
      </c>
      <c r="N611" s="91">
        <f t="shared" si="352"/>
        <v>5.5700000000000003E-3</v>
      </c>
      <c r="O611" s="91">
        <f t="shared" si="352"/>
        <v>1.5559999999999999E-2</v>
      </c>
      <c r="P611" s="91">
        <f t="shared" si="352"/>
        <v>2.6370000000000001E-2</v>
      </c>
      <c r="Q611" s="91">
        <f t="shared" si="352"/>
        <v>2.9100000000000001E-2</v>
      </c>
      <c r="R611" s="91">
        <f t="shared" si="352"/>
        <v>2.5000000000000001E-4</v>
      </c>
      <c r="S611" s="91">
        <f t="shared" si="352"/>
        <v>1.3999999999999999E-4</v>
      </c>
      <c r="T611" s="91">
        <f t="shared" si="352"/>
        <v>4.0099999999999997E-3</v>
      </c>
      <c r="U611" s="91">
        <f t="shared" si="352"/>
        <v>2.6440000000000002E-2</v>
      </c>
      <c r="V611" s="91">
        <f t="shared" si="352"/>
        <v>0</v>
      </c>
      <c r="W611" s="91">
        <f t="shared" si="352"/>
        <v>0</v>
      </c>
      <c r="X611" s="91">
        <f t="shared" si="352"/>
        <v>0</v>
      </c>
      <c r="Y611" s="91">
        <f t="shared" si="352"/>
        <v>0</v>
      </c>
      <c r="Z611" s="91">
        <f t="shared" si="352"/>
        <v>0</v>
      </c>
      <c r="AA611" s="91">
        <f t="shared" si="352"/>
        <v>0</v>
      </c>
    </row>
    <row r="612" spans="1:27" ht="12.75" hidden="1" customHeight="1" outlineLevel="1" x14ac:dyDescent="0.3">
      <c r="A612" s="99" t="s">
        <v>2873</v>
      </c>
      <c r="B612" s="63" t="s">
        <v>238</v>
      </c>
      <c r="C612" s="43" t="s">
        <v>79</v>
      </c>
      <c r="D612" s="44">
        <v>0</v>
      </c>
      <c r="E612" s="44">
        <v>0</v>
      </c>
      <c r="F612" s="44">
        <v>0</v>
      </c>
      <c r="G612" s="44">
        <v>0</v>
      </c>
      <c r="H612" s="44">
        <v>25.86</v>
      </c>
      <c r="I612" s="44">
        <v>141.6</v>
      </c>
      <c r="J612" s="44">
        <v>268.47000000000003</v>
      </c>
      <c r="K612" s="44">
        <v>159.83000000000001</v>
      </c>
      <c r="L612" s="44">
        <v>116.2</v>
      </c>
      <c r="M612" s="44">
        <v>10.43</v>
      </c>
      <c r="N612" s="44">
        <v>5.57</v>
      </c>
      <c r="O612" s="44">
        <v>15.56</v>
      </c>
      <c r="P612" s="44">
        <v>26.37</v>
      </c>
      <c r="Q612" s="44">
        <v>29.1</v>
      </c>
      <c r="R612" s="44">
        <v>0.25</v>
      </c>
      <c r="S612" s="44">
        <v>0.14000000000000001</v>
      </c>
      <c r="T612" s="44">
        <v>4.01</v>
      </c>
      <c r="U612" s="44">
        <v>26.44</v>
      </c>
      <c r="V612" s="44">
        <v>0</v>
      </c>
      <c r="W612" s="44">
        <v>0</v>
      </c>
      <c r="X612" s="44">
        <v>0</v>
      </c>
      <c r="Y612" s="44">
        <v>0</v>
      </c>
      <c r="Z612" s="44">
        <v>0</v>
      </c>
      <c r="AA612" s="44">
        <v>0</v>
      </c>
    </row>
    <row r="613" spans="1:27" ht="13.8" collapsed="1" x14ac:dyDescent="0.3">
      <c r="A613" s="98" t="s">
        <v>2874</v>
      </c>
      <c r="B613" s="28" t="str">
        <f>"06"&amp;"."&amp;$B$753&amp;"."&amp;$B$754</f>
        <v>06.02.2024</v>
      </c>
      <c r="C613" s="90" t="s">
        <v>76</v>
      </c>
      <c r="D613" s="91">
        <f>ROUND((D614)/1000,5)</f>
        <v>0</v>
      </c>
      <c r="E613" s="91">
        <f t="shared" ref="E613:AA613" si="353">ROUND((E614)/1000,5)</f>
        <v>0</v>
      </c>
      <c r="F613" s="91">
        <f t="shared" si="353"/>
        <v>0</v>
      </c>
      <c r="G613" s="91">
        <f t="shared" si="353"/>
        <v>1.976E-2</v>
      </c>
      <c r="H613" s="91">
        <f t="shared" si="353"/>
        <v>3.7819999999999999E-2</v>
      </c>
      <c r="I613" s="91">
        <f t="shared" si="353"/>
        <v>0.16535</v>
      </c>
      <c r="J613" s="91">
        <f t="shared" si="353"/>
        <v>0.2349</v>
      </c>
      <c r="K613" s="91">
        <f t="shared" si="353"/>
        <v>0.22234999999999999</v>
      </c>
      <c r="L613" s="91">
        <f t="shared" si="353"/>
        <v>0.17219999999999999</v>
      </c>
      <c r="M613" s="91">
        <f t="shared" si="353"/>
        <v>0.13292000000000001</v>
      </c>
      <c r="N613" s="91">
        <f t="shared" si="353"/>
        <v>3.0269999999999998E-2</v>
      </c>
      <c r="O613" s="91">
        <f t="shared" si="353"/>
        <v>1.6E-2</v>
      </c>
      <c r="P613" s="91">
        <f t="shared" si="353"/>
        <v>1.2540000000000001E-2</v>
      </c>
      <c r="Q613" s="91">
        <f t="shared" si="353"/>
        <v>0</v>
      </c>
      <c r="R613" s="91">
        <f t="shared" si="353"/>
        <v>1.7840000000000002E-2</v>
      </c>
      <c r="S613" s="91">
        <f t="shared" si="353"/>
        <v>1.916E-2</v>
      </c>
      <c r="T613" s="91">
        <f t="shared" si="353"/>
        <v>5.8000000000000003E-2</v>
      </c>
      <c r="U613" s="91">
        <f t="shared" si="353"/>
        <v>3.2849999999999997E-2</v>
      </c>
      <c r="V613" s="91">
        <f t="shared" si="353"/>
        <v>4.0899999999999999E-3</v>
      </c>
      <c r="W613" s="91">
        <f t="shared" si="353"/>
        <v>0</v>
      </c>
      <c r="X613" s="91">
        <f t="shared" si="353"/>
        <v>0</v>
      </c>
      <c r="Y613" s="91">
        <f t="shared" si="353"/>
        <v>0</v>
      </c>
      <c r="Z613" s="91">
        <f t="shared" si="353"/>
        <v>0</v>
      </c>
      <c r="AA613" s="91">
        <f t="shared" si="353"/>
        <v>0</v>
      </c>
    </row>
    <row r="614" spans="1:27" ht="12.75" hidden="1" customHeight="1" outlineLevel="1" x14ac:dyDescent="0.3">
      <c r="A614" s="99" t="s">
        <v>2875</v>
      </c>
      <c r="B614" s="63" t="s">
        <v>238</v>
      </c>
      <c r="C614" s="43" t="s">
        <v>79</v>
      </c>
      <c r="D614" s="44">
        <v>0</v>
      </c>
      <c r="E614" s="44">
        <v>0</v>
      </c>
      <c r="F614" s="44">
        <v>0</v>
      </c>
      <c r="G614" s="44">
        <v>19.760000000000002</v>
      </c>
      <c r="H614" s="44">
        <v>37.82</v>
      </c>
      <c r="I614" s="44">
        <v>165.35</v>
      </c>
      <c r="J614" s="44">
        <v>234.9</v>
      </c>
      <c r="K614" s="44">
        <v>222.35</v>
      </c>
      <c r="L614" s="44">
        <v>172.2</v>
      </c>
      <c r="M614" s="44">
        <v>132.91999999999999</v>
      </c>
      <c r="N614" s="44">
        <v>30.27</v>
      </c>
      <c r="O614" s="44">
        <v>16</v>
      </c>
      <c r="P614" s="44">
        <v>12.54</v>
      </c>
      <c r="Q614" s="44">
        <v>0</v>
      </c>
      <c r="R614" s="44">
        <v>17.84</v>
      </c>
      <c r="S614" s="44">
        <v>19.16</v>
      </c>
      <c r="T614" s="44">
        <v>58</v>
      </c>
      <c r="U614" s="44">
        <v>32.85</v>
      </c>
      <c r="V614" s="44">
        <v>4.09</v>
      </c>
      <c r="W614" s="44">
        <v>0</v>
      </c>
      <c r="X614" s="44">
        <v>0</v>
      </c>
      <c r="Y614" s="44">
        <v>0</v>
      </c>
      <c r="Z614" s="44">
        <v>0</v>
      </c>
      <c r="AA614" s="44">
        <v>0</v>
      </c>
    </row>
    <row r="615" spans="1:27" ht="13.8" collapsed="1" x14ac:dyDescent="0.3">
      <c r="A615" s="98" t="s">
        <v>2876</v>
      </c>
      <c r="B615" s="28" t="str">
        <f>"07"&amp;"."&amp;$B$753&amp;"."&amp;$B$754</f>
        <v>07.02.2024</v>
      </c>
      <c r="C615" s="90" t="s">
        <v>76</v>
      </c>
      <c r="D615" s="91">
        <f>ROUND((D616)/1000,5)</f>
        <v>0</v>
      </c>
      <c r="E615" s="91">
        <f t="shared" ref="E615:AA615" si="354">ROUND((E616)/1000,5)</f>
        <v>0</v>
      </c>
      <c r="F615" s="91">
        <f t="shared" si="354"/>
        <v>6.4700000000000001E-3</v>
      </c>
      <c r="G615" s="91">
        <f t="shared" si="354"/>
        <v>3.5810000000000002E-2</v>
      </c>
      <c r="H615" s="91">
        <f t="shared" si="354"/>
        <v>6.4570000000000002E-2</v>
      </c>
      <c r="I615" s="91">
        <f t="shared" si="354"/>
        <v>0.16098999999999999</v>
      </c>
      <c r="J615" s="91">
        <f t="shared" si="354"/>
        <v>0.31442999999999999</v>
      </c>
      <c r="K615" s="91">
        <f t="shared" si="354"/>
        <v>0.19575999999999999</v>
      </c>
      <c r="L615" s="91">
        <f t="shared" si="354"/>
        <v>0.16458999999999999</v>
      </c>
      <c r="M615" s="91">
        <f t="shared" si="354"/>
        <v>9.493E-2</v>
      </c>
      <c r="N615" s="91">
        <f t="shared" si="354"/>
        <v>5.2920000000000002E-2</v>
      </c>
      <c r="O615" s="91">
        <f t="shared" si="354"/>
        <v>5.074E-2</v>
      </c>
      <c r="P615" s="91">
        <f t="shared" si="354"/>
        <v>9.5380000000000006E-2</v>
      </c>
      <c r="Q615" s="91">
        <f t="shared" si="354"/>
        <v>0.16020999999999999</v>
      </c>
      <c r="R615" s="91">
        <f t="shared" si="354"/>
        <v>0.18473999999999999</v>
      </c>
      <c r="S615" s="91">
        <f t="shared" si="354"/>
        <v>0.18618999999999999</v>
      </c>
      <c r="T615" s="91">
        <f t="shared" si="354"/>
        <v>0.13827999999999999</v>
      </c>
      <c r="U615" s="91">
        <f t="shared" si="354"/>
        <v>0.15690999999999999</v>
      </c>
      <c r="V615" s="91">
        <f t="shared" si="354"/>
        <v>0.13167999999999999</v>
      </c>
      <c r="W615" s="91">
        <f t="shared" si="354"/>
        <v>0</v>
      </c>
      <c r="X615" s="91">
        <f t="shared" si="354"/>
        <v>0</v>
      </c>
      <c r="Y615" s="91">
        <f t="shared" si="354"/>
        <v>0</v>
      </c>
      <c r="Z615" s="91">
        <f t="shared" si="354"/>
        <v>0</v>
      </c>
      <c r="AA615" s="91">
        <f t="shared" si="354"/>
        <v>0</v>
      </c>
    </row>
    <row r="616" spans="1:27" ht="12.75" hidden="1" customHeight="1" outlineLevel="1" x14ac:dyDescent="0.3">
      <c r="A616" s="99" t="s">
        <v>2877</v>
      </c>
      <c r="B616" s="63" t="s">
        <v>238</v>
      </c>
      <c r="C616" s="43" t="s">
        <v>79</v>
      </c>
      <c r="D616" s="44">
        <v>0</v>
      </c>
      <c r="E616" s="44">
        <v>0</v>
      </c>
      <c r="F616" s="44">
        <v>6.47</v>
      </c>
      <c r="G616" s="44">
        <v>35.81</v>
      </c>
      <c r="H616" s="44">
        <v>64.569999999999993</v>
      </c>
      <c r="I616" s="44">
        <v>160.99</v>
      </c>
      <c r="J616" s="44">
        <v>314.43</v>
      </c>
      <c r="K616" s="44">
        <v>195.76</v>
      </c>
      <c r="L616" s="44">
        <v>164.59</v>
      </c>
      <c r="M616" s="44">
        <v>94.93</v>
      </c>
      <c r="N616" s="44">
        <v>52.92</v>
      </c>
      <c r="O616" s="44">
        <v>50.74</v>
      </c>
      <c r="P616" s="44">
        <v>95.38</v>
      </c>
      <c r="Q616" s="44">
        <v>160.21</v>
      </c>
      <c r="R616" s="44">
        <v>184.74</v>
      </c>
      <c r="S616" s="44">
        <v>186.19</v>
      </c>
      <c r="T616" s="44">
        <v>138.28</v>
      </c>
      <c r="U616" s="44">
        <v>156.91</v>
      </c>
      <c r="V616" s="44">
        <v>131.68</v>
      </c>
      <c r="W616" s="44">
        <v>0</v>
      </c>
      <c r="X616" s="44">
        <v>0</v>
      </c>
      <c r="Y616" s="44">
        <v>0</v>
      </c>
      <c r="Z616" s="44">
        <v>0</v>
      </c>
      <c r="AA616" s="44">
        <v>0</v>
      </c>
    </row>
    <row r="617" spans="1:27" ht="13.8" collapsed="1" x14ac:dyDescent="0.3">
      <c r="A617" s="98" t="s">
        <v>2878</v>
      </c>
      <c r="B617" s="28" t="str">
        <f>"08"&amp;"."&amp;$B$753&amp;"."&amp;$B$754</f>
        <v>08.02.2024</v>
      </c>
      <c r="C617" s="90" t="s">
        <v>76</v>
      </c>
      <c r="D617" s="91">
        <f>ROUND((D618)/1000,5)</f>
        <v>0</v>
      </c>
      <c r="E617" s="91">
        <f t="shared" ref="E617:AA617" si="355">ROUND((E618)/1000,5)</f>
        <v>0</v>
      </c>
      <c r="F617" s="91">
        <f t="shared" si="355"/>
        <v>1.958E-2</v>
      </c>
      <c r="G617" s="91">
        <f t="shared" si="355"/>
        <v>8.2960000000000006E-2</v>
      </c>
      <c r="H617" s="91">
        <f t="shared" si="355"/>
        <v>9.5229999999999995E-2</v>
      </c>
      <c r="I617" s="91">
        <f t="shared" si="355"/>
        <v>0.14032</v>
      </c>
      <c r="J617" s="91">
        <f t="shared" si="355"/>
        <v>0.25214999999999999</v>
      </c>
      <c r="K617" s="91">
        <f t="shared" si="355"/>
        <v>0.12920999999999999</v>
      </c>
      <c r="L617" s="91">
        <f t="shared" si="355"/>
        <v>0.18551999999999999</v>
      </c>
      <c r="M617" s="91">
        <f t="shared" si="355"/>
        <v>9.3270000000000006E-2</v>
      </c>
      <c r="N617" s="91">
        <f t="shared" si="355"/>
        <v>8.5830000000000004E-2</v>
      </c>
      <c r="O617" s="91">
        <f t="shared" si="355"/>
        <v>2.368E-2</v>
      </c>
      <c r="P617" s="91">
        <f t="shared" si="355"/>
        <v>7.2399999999999999E-3</v>
      </c>
      <c r="Q617" s="91">
        <f t="shared" si="355"/>
        <v>9.7199999999999995E-3</v>
      </c>
      <c r="R617" s="91">
        <f t="shared" si="355"/>
        <v>1.6140000000000002E-2</v>
      </c>
      <c r="S617" s="91">
        <f t="shared" si="355"/>
        <v>6.0170000000000001E-2</v>
      </c>
      <c r="T617" s="91">
        <f t="shared" si="355"/>
        <v>1.951E-2</v>
      </c>
      <c r="U617" s="91">
        <f t="shared" si="355"/>
        <v>7.9469999999999999E-2</v>
      </c>
      <c r="V617" s="91">
        <f t="shared" si="355"/>
        <v>1.1E-4</v>
      </c>
      <c r="W617" s="91">
        <f t="shared" si="355"/>
        <v>0.10342999999999999</v>
      </c>
      <c r="X617" s="91">
        <f t="shared" si="355"/>
        <v>0</v>
      </c>
      <c r="Y617" s="91">
        <f t="shared" si="355"/>
        <v>0</v>
      </c>
      <c r="Z617" s="91">
        <f t="shared" si="355"/>
        <v>0</v>
      </c>
      <c r="AA617" s="91">
        <f t="shared" si="355"/>
        <v>0</v>
      </c>
    </row>
    <row r="618" spans="1:27" ht="12.75" hidden="1" customHeight="1" outlineLevel="1" x14ac:dyDescent="0.3">
      <c r="A618" s="99" t="s">
        <v>2879</v>
      </c>
      <c r="B618" s="63" t="s">
        <v>238</v>
      </c>
      <c r="C618" s="43" t="s">
        <v>79</v>
      </c>
      <c r="D618" s="44">
        <v>0</v>
      </c>
      <c r="E618" s="44">
        <v>0</v>
      </c>
      <c r="F618" s="44">
        <v>19.579999999999998</v>
      </c>
      <c r="G618" s="44">
        <v>82.96</v>
      </c>
      <c r="H618" s="44">
        <v>95.23</v>
      </c>
      <c r="I618" s="44">
        <v>140.32</v>
      </c>
      <c r="J618" s="44">
        <v>252.15</v>
      </c>
      <c r="K618" s="44">
        <v>129.21</v>
      </c>
      <c r="L618" s="44">
        <v>185.52</v>
      </c>
      <c r="M618" s="44">
        <v>93.27</v>
      </c>
      <c r="N618" s="44">
        <v>85.83</v>
      </c>
      <c r="O618" s="44">
        <v>23.68</v>
      </c>
      <c r="P618" s="44">
        <v>7.24</v>
      </c>
      <c r="Q618" s="44">
        <v>9.7200000000000006</v>
      </c>
      <c r="R618" s="44">
        <v>16.14</v>
      </c>
      <c r="S618" s="44">
        <v>60.17</v>
      </c>
      <c r="T618" s="44">
        <v>19.510000000000002</v>
      </c>
      <c r="U618" s="44">
        <v>79.47</v>
      </c>
      <c r="V618" s="44">
        <v>0.11</v>
      </c>
      <c r="W618" s="44">
        <v>103.43</v>
      </c>
      <c r="X618" s="44">
        <v>0</v>
      </c>
      <c r="Y618" s="44">
        <v>0</v>
      </c>
      <c r="Z618" s="44">
        <v>0</v>
      </c>
      <c r="AA618" s="44">
        <v>0</v>
      </c>
    </row>
    <row r="619" spans="1:27" ht="13.8" collapsed="1" x14ac:dyDescent="0.3">
      <c r="A619" s="98" t="s">
        <v>2880</v>
      </c>
      <c r="B619" s="28" t="str">
        <f>"09"&amp;"."&amp;$B$753&amp;"."&amp;$B$754</f>
        <v>09.02.2024</v>
      </c>
      <c r="C619" s="90" t="s">
        <v>76</v>
      </c>
      <c r="D619" s="91">
        <f>ROUND((D620)/1000,5)</f>
        <v>0</v>
      </c>
      <c r="E619" s="91">
        <f t="shared" ref="E619:AA619" si="356">ROUND((E620)/1000,5)</f>
        <v>0</v>
      </c>
      <c r="F619" s="91">
        <f t="shared" si="356"/>
        <v>1.0410000000000001E-2</v>
      </c>
      <c r="G619" s="91">
        <f t="shared" si="356"/>
        <v>8.3510000000000001E-2</v>
      </c>
      <c r="H619" s="91">
        <f t="shared" si="356"/>
        <v>0.23935000000000001</v>
      </c>
      <c r="I619" s="91">
        <f t="shared" si="356"/>
        <v>0.36558000000000002</v>
      </c>
      <c r="J619" s="91">
        <f t="shared" si="356"/>
        <v>0.38530999999999999</v>
      </c>
      <c r="K619" s="91">
        <f t="shared" si="356"/>
        <v>0.31236000000000003</v>
      </c>
      <c r="L619" s="91">
        <f t="shared" si="356"/>
        <v>0.26456000000000002</v>
      </c>
      <c r="M619" s="91">
        <f t="shared" si="356"/>
        <v>0.11805</v>
      </c>
      <c r="N619" s="91">
        <f t="shared" si="356"/>
        <v>3.9079999999999997E-2</v>
      </c>
      <c r="O619" s="91">
        <f t="shared" si="356"/>
        <v>7.2830000000000006E-2</v>
      </c>
      <c r="P619" s="91">
        <f t="shared" si="356"/>
        <v>0.11905</v>
      </c>
      <c r="Q619" s="91">
        <f t="shared" si="356"/>
        <v>0.13095000000000001</v>
      </c>
      <c r="R619" s="91">
        <f t="shared" si="356"/>
        <v>9.7589999999999996E-2</v>
      </c>
      <c r="S619" s="91">
        <f t="shared" si="356"/>
        <v>4.62E-3</v>
      </c>
      <c r="T619" s="91">
        <f t="shared" si="356"/>
        <v>0</v>
      </c>
      <c r="U619" s="91">
        <f t="shared" si="356"/>
        <v>0.15801000000000001</v>
      </c>
      <c r="V619" s="91">
        <f t="shared" si="356"/>
        <v>8.0570000000000003E-2</v>
      </c>
      <c r="W619" s="91">
        <f t="shared" si="356"/>
        <v>5.0099999999999997E-3</v>
      </c>
      <c r="X619" s="91">
        <f t="shared" si="356"/>
        <v>0</v>
      </c>
      <c r="Y619" s="91">
        <f t="shared" si="356"/>
        <v>0</v>
      </c>
      <c r="Z619" s="91">
        <f t="shared" si="356"/>
        <v>0</v>
      </c>
      <c r="AA619" s="91">
        <f t="shared" si="356"/>
        <v>0</v>
      </c>
    </row>
    <row r="620" spans="1:27" ht="12.75" hidden="1" customHeight="1" outlineLevel="1" x14ac:dyDescent="0.3">
      <c r="A620" s="99" t="s">
        <v>2881</v>
      </c>
      <c r="B620" s="63" t="s">
        <v>238</v>
      </c>
      <c r="C620" s="43" t="s">
        <v>79</v>
      </c>
      <c r="D620" s="44">
        <v>0</v>
      </c>
      <c r="E620" s="44">
        <v>0</v>
      </c>
      <c r="F620" s="44">
        <v>10.41</v>
      </c>
      <c r="G620" s="44">
        <v>83.51</v>
      </c>
      <c r="H620" s="44">
        <v>239.35</v>
      </c>
      <c r="I620" s="44">
        <v>365.58</v>
      </c>
      <c r="J620" s="44">
        <v>385.31</v>
      </c>
      <c r="K620" s="44">
        <v>312.36</v>
      </c>
      <c r="L620" s="44">
        <v>264.56</v>
      </c>
      <c r="M620" s="44">
        <v>118.05</v>
      </c>
      <c r="N620" s="44">
        <v>39.08</v>
      </c>
      <c r="O620" s="44">
        <v>72.83</v>
      </c>
      <c r="P620" s="44">
        <v>119.05</v>
      </c>
      <c r="Q620" s="44">
        <v>130.94999999999999</v>
      </c>
      <c r="R620" s="44">
        <v>97.59</v>
      </c>
      <c r="S620" s="44">
        <v>4.62</v>
      </c>
      <c r="T620" s="44">
        <v>0</v>
      </c>
      <c r="U620" s="44">
        <v>158.01</v>
      </c>
      <c r="V620" s="44">
        <v>80.569999999999993</v>
      </c>
      <c r="W620" s="44">
        <v>5.01</v>
      </c>
      <c r="X620" s="44">
        <v>0</v>
      </c>
      <c r="Y620" s="44">
        <v>0</v>
      </c>
      <c r="Z620" s="44">
        <v>0</v>
      </c>
      <c r="AA620" s="44">
        <v>0</v>
      </c>
    </row>
    <row r="621" spans="1:27" ht="13.8" collapsed="1" x14ac:dyDescent="0.3">
      <c r="A621" s="98" t="s">
        <v>2882</v>
      </c>
      <c r="B621" s="28" t="str">
        <f>"10"&amp;"."&amp;$B$753&amp;"."&amp;$B$754</f>
        <v>10.02.2024</v>
      </c>
      <c r="C621" s="90" t="s">
        <v>76</v>
      </c>
      <c r="D621" s="91">
        <f>ROUND((D622)/1000,5)</f>
        <v>0</v>
      </c>
      <c r="E621" s="91">
        <f t="shared" ref="E621:AA621" si="357">ROUND((E622)/1000,5)</f>
        <v>6.4610000000000001E-2</v>
      </c>
      <c r="F621" s="91">
        <f t="shared" si="357"/>
        <v>6.6269999999999996E-2</v>
      </c>
      <c r="G621" s="91">
        <f t="shared" si="357"/>
        <v>0.13950000000000001</v>
      </c>
      <c r="H621" s="91">
        <f t="shared" si="357"/>
        <v>0.12761</v>
      </c>
      <c r="I621" s="91">
        <f t="shared" si="357"/>
        <v>0.14146</v>
      </c>
      <c r="J621" s="91">
        <f t="shared" si="357"/>
        <v>0.11602999999999999</v>
      </c>
      <c r="K621" s="91">
        <f t="shared" si="357"/>
        <v>0.17513000000000001</v>
      </c>
      <c r="L621" s="91">
        <f t="shared" si="357"/>
        <v>0.13452</v>
      </c>
      <c r="M621" s="91">
        <f t="shared" si="357"/>
        <v>0.15781000000000001</v>
      </c>
      <c r="N621" s="91">
        <f t="shared" si="357"/>
        <v>0.12927</v>
      </c>
      <c r="O621" s="91">
        <f t="shared" si="357"/>
        <v>0.14202000000000001</v>
      </c>
      <c r="P621" s="91">
        <f t="shared" si="357"/>
        <v>8.0560000000000007E-2</v>
      </c>
      <c r="Q621" s="91">
        <f t="shared" si="357"/>
        <v>4.6780000000000002E-2</v>
      </c>
      <c r="R621" s="91">
        <f t="shared" si="357"/>
        <v>2.9489999999999999E-2</v>
      </c>
      <c r="S621" s="91">
        <f t="shared" si="357"/>
        <v>0</v>
      </c>
      <c r="T621" s="91">
        <f t="shared" si="357"/>
        <v>0</v>
      </c>
      <c r="U621" s="91">
        <f t="shared" si="357"/>
        <v>0.14532999999999999</v>
      </c>
      <c r="V621" s="91">
        <f t="shared" si="357"/>
        <v>1.486E-2</v>
      </c>
      <c r="W621" s="91">
        <f t="shared" si="357"/>
        <v>0</v>
      </c>
      <c r="X621" s="91">
        <f t="shared" si="357"/>
        <v>0</v>
      </c>
      <c r="Y621" s="91">
        <f t="shared" si="357"/>
        <v>6.6E-4</v>
      </c>
      <c r="Z621" s="91">
        <f t="shared" si="357"/>
        <v>0</v>
      </c>
      <c r="AA621" s="91">
        <f t="shared" si="357"/>
        <v>0</v>
      </c>
    </row>
    <row r="622" spans="1:27" ht="12.75" hidden="1" customHeight="1" outlineLevel="1" x14ac:dyDescent="0.3">
      <c r="A622" s="99" t="s">
        <v>2883</v>
      </c>
      <c r="B622" s="63" t="s">
        <v>238</v>
      </c>
      <c r="C622" s="43" t="s">
        <v>79</v>
      </c>
      <c r="D622" s="44">
        <v>0</v>
      </c>
      <c r="E622" s="44">
        <v>64.61</v>
      </c>
      <c r="F622" s="44">
        <v>66.27</v>
      </c>
      <c r="G622" s="44">
        <v>139.5</v>
      </c>
      <c r="H622" s="44">
        <v>127.61</v>
      </c>
      <c r="I622" s="44">
        <v>141.46</v>
      </c>
      <c r="J622" s="44">
        <v>116.03</v>
      </c>
      <c r="K622" s="44">
        <v>175.13</v>
      </c>
      <c r="L622" s="44">
        <v>134.52000000000001</v>
      </c>
      <c r="M622" s="44">
        <v>157.81</v>
      </c>
      <c r="N622" s="44">
        <v>129.27000000000001</v>
      </c>
      <c r="O622" s="44">
        <v>142.02000000000001</v>
      </c>
      <c r="P622" s="44">
        <v>80.56</v>
      </c>
      <c r="Q622" s="44">
        <v>46.78</v>
      </c>
      <c r="R622" s="44">
        <v>29.49</v>
      </c>
      <c r="S622" s="44">
        <v>0</v>
      </c>
      <c r="T622" s="44">
        <v>0</v>
      </c>
      <c r="U622" s="44">
        <v>145.33000000000001</v>
      </c>
      <c r="V622" s="44">
        <v>14.86</v>
      </c>
      <c r="W622" s="44">
        <v>0</v>
      </c>
      <c r="X622" s="44">
        <v>0</v>
      </c>
      <c r="Y622" s="44">
        <v>0.66</v>
      </c>
      <c r="Z622" s="44">
        <v>0</v>
      </c>
      <c r="AA622" s="44">
        <v>0</v>
      </c>
    </row>
    <row r="623" spans="1:27" ht="13.8" collapsed="1" x14ac:dyDescent="0.3">
      <c r="A623" s="98" t="s">
        <v>2884</v>
      </c>
      <c r="B623" s="28" t="str">
        <f>"11"&amp;"."&amp;$B$753&amp;"."&amp;$B$754</f>
        <v>11.02.2024</v>
      </c>
      <c r="C623" s="90" t="s">
        <v>76</v>
      </c>
      <c r="D623" s="91">
        <f>ROUND((D624)/1000,5)</f>
        <v>0</v>
      </c>
      <c r="E623" s="91">
        <f t="shared" ref="E623:AA623" si="358">ROUND((E624)/1000,5)</f>
        <v>5.4440000000000002E-2</v>
      </c>
      <c r="F623" s="91">
        <f t="shared" si="358"/>
        <v>5.7820000000000003E-2</v>
      </c>
      <c r="G623" s="91">
        <f t="shared" si="358"/>
        <v>0.10779</v>
      </c>
      <c r="H623" s="91">
        <f t="shared" si="358"/>
        <v>0.10233</v>
      </c>
      <c r="I623" s="91">
        <f t="shared" si="358"/>
        <v>0.10374</v>
      </c>
      <c r="J623" s="91">
        <f t="shared" si="358"/>
        <v>0.11638999999999999</v>
      </c>
      <c r="K623" s="91">
        <f t="shared" si="358"/>
        <v>0.26923999999999998</v>
      </c>
      <c r="L623" s="91">
        <f t="shared" si="358"/>
        <v>0.12691</v>
      </c>
      <c r="M623" s="91">
        <f t="shared" si="358"/>
        <v>0.11321000000000001</v>
      </c>
      <c r="N623" s="91">
        <f t="shared" si="358"/>
        <v>8.8569999999999996E-2</v>
      </c>
      <c r="O623" s="91">
        <f t="shared" si="358"/>
        <v>9.1139999999999999E-2</v>
      </c>
      <c r="P623" s="91">
        <f t="shared" si="358"/>
        <v>6.5290000000000001E-2</v>
      </c>
      <c r="Q623" s="91">
        <f t="shared" si="358"/>
        <v>3.7560000000000003E-2</v>
      </c>
      <c r="R623" s="91">
        <f t="shared" si="358"/>
        <v>3.5439999999999999E-2</v>
      </c>
      <c r="S623" s="91">
        <f t="shared" si="358"/>
        <v>3.3930000000000002E-2</v>
      </c>
      <c r="T623" s="91">
        <f t="shared" si="358"/>
        <v>9.4549999999999995E-2</v>
      </c>
      <c r="U623" s="91">
        <f t="shared" si="358"/>
        <v>0.13961000000000001</v>
      </c>
      <c r="V623" s="91">
        <f t="shared" si="358"/>
        <v>9.5880000000000007E-2</v>
      </c>
      <c r="W623" s="91">
        <f t="shared" si="358"/>
        <v>4.1399999999999999E-2</v>
      </c>
      <c r="X623" s="91">
        <f t="shared" si="358"/>
        <v>0</v>
      </c>
      <c r="Y623" s="91">
        <f t="shared" si="358"/>
        <v>0</v>
      </c>
      <c r="Z623" s="91">
        <f t="shared" si="358"/>
        <v>0</v>
      </c>
      <c r="AA623" s="91">
        <f t="shared" si="358"/>
        <v>0</v>
      </c>
    </row>
    <row r="624" spans="1:27" ht="12.75" hidden="1" customHeight="1" outlineLevel="1" x14ac:dyDescent="0.3">
      <c r="A624" s="99" t="s">
        <v>2885</v>
      </c>
      <c r="B624" s="63" t="s">
        <v>238</v>
      </c>
      <c r="C624" s="43" t="s">
        <v>79</v>
      </c>
      <c r="D624" s="44">
        <v>0</v>
      </c>
      <c r="E624" s="44">
        <v>54.44</v>
      </c>
      <c r="F624" s="44">
        <v>57.82</v>
      </c>
      <c r="G624" s="44">
        <v>107.79</v>
      </c>
      <c r="H624" s="44">
        <v>102.33</v>
      </c>
      <c r="I624" s="44">
        <v>103.74</v>
      </c>
      <c r="J624" s="44">
        <v>116.39</v>
      </c>
      <c r="K624" s="44">
        <v>269.24</v>
      </c>
      <c r="L624" s="44">
        <v>126.91</v>
      </c>
      <c r="M624" s="44">
        <v>113.21</v>
      </c>
      <c r="N624" s="44">
        <v>88.57</v>
      </c>
      <c r="O624" s="44">
        <v>91.14</v>
      </c>
      <c r="P624" s="44">
        <v>65.290000000000006</v>
      </c>
      <c r="Q624" s="44">
        <v>37.56</v>
      </c>
      <c r="R624" s="44">
        <v>35.44</v>
      </c>
      <c r="S624" s="44">
        <v>33.93</v>
      </c>
      <c r="T624" s="44">
        <v>94.55</v>
      </c>
      <c r="U624" s="44">
        <v>139.61000000000001</v>
      </c>
      <c r="V624" s="44">
        <v>95.88</v>
      </c>
      <c r="W624" s="44">
        <v>41.4</v>
      </c>
      <c r="X624" s="44">
        <v>0</v>
      </c>
      <c r="Y624" s="44">
        <v>0</v>
      </c>
      <c r="Z624" s="44">
        <v>0</v>
      </c>
      <c r="AA624" s="44">
        <v>0</v>
      </c>
    </row>
    <row r="625" spans="1:27" ht="13.8" collapsed="1" x14ac:dyDescent="0.3">
      <c r="A625" s="98" t="s">
        <v>2886</v>
      </c>
      <c r="B625" s="28" t="str">
        <f>"12"&amp;"."&amp;$B$753&amp;"."&amp;$B$754</f>
        <v>12.02.2024</v>
      </c>
      <c r="C625" s="90" t="s">
        <v>76</v>
      </c>
      <c r="D625" s="91">
        <f>ROUND((D626)/1000,5)</f>
        <v>0</v>
      </c>
      <c r="E625" s="91">
        <f t="shared" ref="E625:AA625" si="359">ROUND((E626)/1000,5)</f>
        <v>0</v>
      </c>
      <c r="F625" s="91">
        <f t="shared" si="359"/>
        <v>0</v>
      </c>
      <c r="G625" s="91">
        <f t="shared" si="359"/>
        <v>0</v>
      </c>
      <c r="H625" s="91">
        <f t="shared" si="359"/>
        <v>1.7639999999999999E-2</v>
      </c>
      <c r="I625" s="91">
        <f t="shared" si="359"/>
        <v>0.11581</v>
      </c>
      <c r="J625" s="91">
        <f t="shared" si="359"/>
        <v>0.18665999999999999</v>
      </c>
      <c r="K625" s="91">
        <f t="shared" si="359"/>
        <v>0.13682</v>
      </c>
      <c r="L625" s="91">
        <f t="shared" si="359"/>
        <v>0.15672</v>
      </c>
      <c r="M625" s="91">
        <f t="shared" si="359"/>
        <v>8.9810000000000001E-2</v>
      </c>
      <c r="N625" s="91">
        <f t="shared" si="359"/>
        <v>2.5139999999999999E-2</v>
      </c>
      <c r="O625" s="91">
        <f t="shared" si="359"/>
        <v>1.205E-2</v>
      </c>
      <c r="P625" s="91">
        <f t="shared" si="359"/>
        <v>3.78E-2</v>
      </c>
      <c r="Q625" s="91">
        <f t="shared" si="359"/>
        <v>5.3929999999999999E-2</v>
      </c>
      <c r="R625" s="91">
        <f t="shared" si="359"/>
        <v>8.4629999999999997E-2</v>
      </c>
      <c r="S625" s="91">
        <f t="shared" si="359"/>
        <v>8.4489999999999996E-2</v>
      </c>
      <c r="T625" s="91">
        <f t="shared" si="359"/>
        <v>9.7000000000000003E-2</v>
      </c>
      <c r="U625" s="91">
        <f t="shared" si="359"/>
        <v>0.14227999999999999</v>
      </c>
      <c r="V625" s="91">
        <f t="shared" si="359"/>
        <v>9.8250000000000004E-2</v>
      </c>
      <c r="W625" s="91">
        <f t="shared" si="359"/>
        <v>0</v>
      </c>
      <c r="X625" s="91">
        <f t="shared" si="359"/>
        <v>0</v>
      </c>
      <c r="Y625" s="91">
        <f t="shared" si="359"/>
        <v>0</v>
      </c>
      <c r="Z625" s="91">
        <f t="shared" si="359"/>
        <v>0</v>
      </c>
      <c r="AA625" s="91">
        <f t="shared" si="359"/>
        <v>0</v>
      </c>
    </row>
    <row r="626" spans="1:27" ht="12.75" hidden="1" customHeight="1" outlineLevel="1" x14ac:dyDescent="0.3">
      <c r="A626" s="99" t="s">
        <v>2887</v>
      </c>
      <c r="B626" s="63" t="s">
        <v>238</v>
      </c>
      <c r="C626" s="43" t="s">
        <v>79</v>
      </c>
      <c r="D626" s="44">
        <v>0</v>
      </c>
      <c r="E626" s="44">
        <v>0</v>
      </c>
      <c r="F626" s="44">
        <v>0</v>
      </c>
      <c r="G626" s="44">
        <v>0</v>
      </c>
      <c r="H626" s="44">
        <v>17.64</v>
      </c>
      <c r="I626" s="44">
        <v>115.81</v>
      </c>
      <c r="J626" s="44">
        <v>186.66</v>
      </c>
      <c r="K626" s="44">
        <v>136.82</v>
      </c>
      <c r="L626" s="44">
        <v>156.72</v>
      </c>
      <c r="M626" s="44">
        <v>89.81</v>
      </c>
      <c r="N626" s="44">
        <v>25.14</v>
      </c>
      <c r="O626" s="44">
        <v>12.05</v>
      </c>
      <c r="P626" s="44">
        <v>37.799999999999997</v>
      </c>
      <c r="Q626" s="44">
        <v>53.93</v>
      </c>
      <c r="R626" s="44">
        <v>84.63</v>
      </c>
      <c r="S626" s="44">
        <v>84.49</v>
      </c>
      <c r="T626" s="44">
        <v>97</v>
      </c>
      <c r="U626" s="44">
        <v>142.28</v>
      </c>
      <c r="V626" s="44">
        <v>98.25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ht="13.8" collapsed="1" x14ac:dyDescent="0.3">
      <c r="A627" s="98" t="s">
        <v>2888</v>
      </c>
      <c r="B627" s="28" t="str">
        <f>"13"&amp;"."&amp;$B$753&amp;"."&amp;$B$754</f>
        <v>13.02.2024</v>
      </c>
      <c r="C627" s="90" t="s">
        <v>76</v>
      </c>
      <c r="D627" s="91">
        <f>ROUND((D628)/1000,5)</f>
        <v>0</v>
      </c>
      <c r="E627" s="91">
        <f t="shared" ref="E627:AA627" si="360">ROUND((E628)/1000,5)</f>
        <v>0</v>
      </c>
      <c r="F627" s="91">
        <f t="shared" si="360"/>
        <v>0</v>
      </c>
      <c r="G627" s="91">
        <f t="shared" si="360"/>
        <v>2.1690000000000001E-2</v>
      </c>
      <c r="H627" s="91">
        <f t="shared" si="360"/>
        <v>8.6419999999999997E-2</v>
      </c>
      <c r="I627" s="91">
        <f t="shared" si="360"/>
        <v>0.21489</v>
      </c>
      <c r="J627" s="91">
        <f t="shared" si="360"/>
        <v>0.39832000000000001</v>
      </c>
      <c r="K627" s="91">
        <f t="shared" si="360"/>
        <v>0.16145000000000001</v>
      </c>
      <c r="L627" s="91">
        <f t="shared" si="360"/>
        <v>0.17480999999999999</v>
      </c>
      <c r="M627" s="91">
        <f t="shared" si="360"/>
        <v>0.17841000000000001</v>
      </c>
      <c r="N627" s="91">
        <f t="shared" si="360"/>
        <v>0.13653999999999999</v>
      </c>
      <c r="O627" s="91">
        <f t="shared" si="360"/>
        <v>7.0959999999999995E-2</v>
      </c>
      <c r="P627" s="91">
        <f t="shared" si="360"/>
        <v>7.1929999999999994E-2</v>
      </c>
      <c r="Q627" s="91">
        <f t="shared" si="360"/>
        <v>5.9650000000000002E-2</v>
      </c>
      <c r="R627" s="91">
        <f t="shared" si="360"/>
        <v>7.3959999999999998E-2</v>
      </c>
      <c r="S627" s="91">
        <f t="shared" si="360"/>
        <v>0.11430999999999999</v>
      </c>
      <c r="T627" s="91">
        <f t="shared" si="360"/>
        <v>7.8420000000000004E-2</v>
      </c>
      <c r="U627" s="91">
        <f t="shared" si="360"/>
        <v>0.15675</v>
      </c>
      <c r="V627" s="91">
        <f t="shared" si="360"/>
        <v>1.5769999999999999E-2</v>
      </c>
      <c r="W627" s="91">
        <f t="shared" si="360"/>
        <v>0</v>
      </c>
      <c r="X627" s="91">
        <f t="shared" si="360"/>
        <v>0</v>
      </c>
      <c r="Y627" s="91">
        <f t="shared" si="360"/>
        <v>0</v>
      </c>
      <c r="Z627" s="91">
        <f t="shared" si="360"/>
        <v>0</v>
      </c>
      <c r="AA627" s="91">
        <f t="shared" si="360"/>
        <v>0</v>
      </c>
    </row>
    <row r="628" spans="1:27" ht="12.75" hidden="1" customHeight="1" outlineLevel="1" x14ac:dyDescent="0.3">
      <c r="A628" s="99" t="s">
        <v>2889</v>
      </c>
      <c r="B628" s="63" t="s">
        <v>238</v>
      </c>
      <c r="C628" s="43" t="s">
        <v>79</v>
      </c>
      <c r="D628" s="44">
        <v>0</v>
      </c>
      <c r="E628" s="44">
        <v>0</v>
      </c>
      <c r="F628" s="44">
        <v>0</v>
      </c>
      <c r="G628" s="44">
        <v>21.69</v>
      </c>
      <c r="H628" s="44">
        <v>86.42</v>
      </c>
      <c r="I628" s="44">
        <v>214.89</v>
      </c>
      <c r="J628" s="44">
        <v>398.32</v>
      </c>
      <c r="K628" s="44">
        <v>161.44999999999999</v>
      </c>
      <c r="L628" s="44">
        <v>174.81</v>
      </c>
      <c r="M628" s="44">
        <v>178.41</v>
      </c>
      <c r="N628" s="44">
        <v>136.54</v>
      </c>
      <c r="O628" s="44">
        <v>70.959999999999994</v>
      </c>
      <c r="P628" s="44">
        <v>71.930000000000007</v>
      </c>
      <c r="Q628" s="44">
        <v>59.65</v>
      </c>
      <c r="R628" s="44">
        <v>73.959999999999994</v>
      </c>
      <c r="S628" s="44">
        <v>114.31</v>
      </c>
      <c r="T628" s="44">
        <v>78.42</v>
      </c>
      <c r="U628" s="44">
        <v>156.75</v>
      </c>
      <c r="V628" s="44">
        <v>15.77</v>
      </c>
      <c r="W628" s="44">
        <v>0</v>
      </c>
      <c r="X628" s="44">
        <v>0</v>
      </c>
      <c r="Y628" s="44">
        <v>0</v>
      </c>
      <c r="Z628" s="44">
        <v>0</v>
      </c>
      <c r="AA628" s="44">
        <v>0</v>
      </c>
    </row>
    <row r="629" spans="1:27" ht="13.8" collapsed="1" x14ac:dyDescent="0.3">
      <c r="A629" s="98" t="s">
        <v>2890</v>
      </c>
      <c r="B629" s="28" t="str">
        <f>"14"&amp;"."&amp;$B$753&amp;"."&amp;$B$754</f>
        <v>14.02.2024</v>
      </c>
      <c r="C629" s="90" t="s">
        <v>76</v>
      </c>
      <c r="D629" s="91">
        <f>ROUND((D630)/1000,5)</f>
        <v>0</v>
      </c>
      <c r="E629" s="91">
        <f t="shared" ref="E629:AA629" si="361">ROUND((E630)/1000,5)</f>
        <v>0</v>
      </c>
      <c r="F629" s="91">
        <f t="shared" si="361"/>
        <v>0</v>
      </c>
      <c r="G629" s="91">
        <f t="shared" si="361"/>
        <v>0</v>
      </c>
      <c r="H629" s="91">
        <f t="shared" si="361"/>
        <v>2.639E-2</v>
      </c>
      <c r="I629" s="91">
        <f t="shared" si="361"/>
        <v>0.18978999999999999</v>
      </c>
      <c r="J629" s="91">
        <f t="shared" si="361"/>
        <v>0.29493000000000003</v>
      </c>
      <c r="K629" s="91">
        <f t="shared" si="361"/>
        <v>0.14601</v>
      </c>
      <c r="L629" s="91">
        <f t="shared" si="361"/>
        <v>0.28114</v>
      </c>
      <c r="M629" s="91">
        <f t="shared" si="361"/>
        <v>0.18643999999999999</v>
      </c>
      <c r="N629" s="91">
        <f t="shared" si="361"/>
        <v>0.12931000000000001</v>
      </c>
      <c r="O629" s="91">
        <f t="shared" si="361"/>
        <v>0.11539000000000001</v>
      </c>
      <c r="P629" s="91">
        <f t="shared" si="361"/>
        <v>0.14002000000000001</v>
      </c>
      <c r="Q629" s="91">
        <f t="shared" si="361"/>
        <v>0.11229</v>
      </c>
      <c r="R629" s="91">
        <f t="shared" si="361"/>
        <v>0.12714</v>
      </c>
      <c r="S629" s="91">
        <f t="shared" si="361"/>
        <v>0.17859</v>
      </c>
      <c r="T629" s="91">
        <f t="shared" si="361"/>
        <v>0.20143</v>
      </c>
      <c r="U629" s="91">
        <f t="shared" si="361"/>
        <v>0.20324999999999999</v>
      </c>
      <c r="V629" s="91">
        <f t="shared" si="361"/>
        <v>6.6479999999999997E-2</v>
      </c>
      <c r="W629" s="91">
        <f t="shared" si="361"/>
        <v>6.1890000000000001E-2</v>
      </c>
      <c r="X629" s="91">
        <f t="shared" si="361"/>
        <v>0</v>
      </c>
      <c r="Y629" s="91">
        <f t="shared" si="361"/>
        <v>0</v>
      </c>
      <c r="Z629" s="91">
        <f t="shared" si="361"/>
        <v>0</v>
      </c>
      <c r="AA629" s="91">
        <f t="shared" si="361"/>
        <v>0</v>
      </c>
    </row>
    <row r="630" spans="1:27" ht="12.75" hidden="1" customHeight="1" outlineLevel="1" x14ac:dyDescent="0.3">
      <c r="A630" s="99" t="s">
        <v>2891</v>
      </c>
      <c r="B630" s="63" t="s">
        <v>238</v>
      </c>
      <c r="C630" s="43" t="s">
        <v>79</v>
      </c>
      <c r="D630" s="44">
        <v>0</v>
      </c>
      <c r="E630" s="44">
        <v>0</v>
      </c>
      <c r="F630" s="44">
        <v>0</v>
      </c>
      <c r="G630" s="44">
        <v>0</v>
      </c>
      <c r="H630" s="44">
        <v>26.39</v>
      </c>
      <c r="I630" s="44">
        <v>189.79</v>
      </c>
      <c r="J630" s="44">
        <v>294.93</v>
      </c>
      <c r="K630" s="44">
        <v>146.01</v>
      </c>
      <c r="L630" s="44">
        <v>281.14</v>
      </c>
      <c r="M630" s="44">
        <v>186.44</v>
      </c>
      <c r="N630" s="44">
        <v>129.31</v>
      </c>
      <c r="O630" s="44">
        <v>115.39</v>
      </c>
      <c r="P630" s="44">
        <v>140.02000000000001</v>
      </c>
      <c r="Q630" s="44">
        <v>112.29</v>
      </c>
      <c r="R630" s="44">
        <v>127.14</v>
      </c>
      <c r="S630" s="44">
        <v>178.59</v>
      </c>
      <c r="T630" s="44">
        <v>201.43</v>
      </c>
      <c r="U630" s="44">
        <v>203.25</v>
      </c>
      <c r="V630" s="44">
        <v>66.48</v>
      </c>
      <c r="W630" s="44">
        <v>61.89</v>
      </c>
      <c r="X630" s="44">
        <v>0</v>
      </c>
      <c r="Y630" s="44">
        <v>0</v>
      </c>
      <c r="Z630" s="44">
        <v>0</v>
      </c>
      <c r="AA630" s="44">
        <v>0</v>
      </c>
    </row>
    <row r="631" spans="1:27" ht="13.8" collapsed="1" x14ac:dyDescent="0.3">
      <c r="A631" s="98" t="s">
        <v>2892</v>
      </c>
      <c r="B631" s="28" t="str">
        <f>"15"&amp;"."&amp;$B$753&amp;"."&amp;$B$754</f>
        <v>15.02.2024</v>
      </c>
      <c r="C631" s="90" t="s">
        <v>76</v>
      </c>
      <c r="D631" s="91">
        <f>ROUND((D632)/1000,5)</f>
        <v>0</v>
      </c>
      <c r="E631" s="91">
        <f t="shared" ref="E631:AA631" si="362">ROUND((E632)/1000,5)</f>
        <v>0</v>
      </c>
      <c r="F631" s="91">
        <f t="shared" si="362"/>
        <v>0</v>
      </c>
      <c r="G631" s="91">
        <f t="shared" si="362"/>
        <v>6.4619999999999997E-2</v>
      </c>
      <c r="H631" s="91">
        <f t="shared" si="362"/>
        <v>0.11799999999999999</v>
      </c>
      <c r="I631" s="91">
        <f t="shared" si="362"/>
        <v>0.18171999999999999</v>
      </c>
      <c r="J631" s="91">
        <f t="shared" si="362"/>
        <v>0.48458000000000001</v>
      </c>
      <c r="K631" s="91">
        <f t="shared" si="362"/>
        <v>0.22205</v>
      </c>
      <c r="L631" s="91">
        <f t="shared" si="362"/>
        <v>0.25784000000000001</v>
      </c>
      <c r="M631" s="91">
        <f t="shared" si="362"/>
        <v>0.23716999999999999</v>
      </c>
      <c r="N631" s="91">
        <f t="shared" si="362"/>
        <v>0.22994999999999999</v>
      </c>
      <c r="O631" s="91">
        <f t="shared" si="362"/>
        <v>0.15164</v>
      </c>
      <c r="P631" s="91">
        <f t="shared" si="362"/>
        <v>0.14865</v>
      </c>
      <c r="Q631" s="91">
        <f t="shared" si="362"/>
        <v>0.11280999999999999</v>
      </c>
      <c r="R631" s="91">
        <f t="shared" si="362"/>
        <v>0.21939</v>
      </c>
      <c r="S631" s="91">
        <f t="shared" si="362"/>
        <v>0.26824999999999999</v>
      </c>
      <c r="T631" s="91">
        <f t="shared" si="362"/>
        <v>0.24135999999999999</v>
      </c>
      <c r="U631" s="91">
        <f t="shared" si="362"/>
        <v>0.22731000000000001</v>
      </c>
      <c r="V631" s="91">
        <f t="shared" si="362"/>
        <v>0.11851</v>
      </c>
      <c r="W631" s="91">
        <f t="shared" si="362"/>
        <v>0.10102</v>
      </c>
      <c r="X631" s="91">
        <f t="shared" si="362"/>
        <v>5.441E-2</v>
      </c>
      <c r="Y631" s="91">
        <f t="shared" si="362"/>
        <v>0</v>
      </c>
      <c r="Z631" s="91">
        <f t="shared" si="362"/>
        <v>0</v>
      </c>
      <c r="AA631" s="91">
        <f t="shared" si="362"/>
        <v>0</v>
      </c>
    </row>
    <row r="632" spans="1:27" ht="12.75" hidden="1" customHeight="1" outlineLevel="1" x14ac:dyDescent="0.3">
      <c r="A632" s="99" t="s">
        <v>2893</v>
      </c>
      <c r="B632" s="63" t="s">
        <v>238</v>
      </c>
      <c r="C632" s="43" t="s">
        <v>79</v>
      </c>
      <c r="D632" s="44">
        <v>0</v>
      </c>
      <c r="E632" s="44">
        <v>0</v>
      </c>
      <c r="F632" s="44">
        <v>0</v>
      </c>
      <c r="G632" s="44">
        <v>64.62</v>
      </c>
      <c r="H632" s="44">
        <v>118</v>
      </c>
      <c r="I632" s="44">
        <v>181.72</v>
      </c>
      <c r="J632" s="44">
        <v>484.58</v>
      </c>
      <c r="K632" s="44">
        <v>222.05</v>
      </c>
      <c r="L632" s="44">
        <v>257.83999999999997</v>
      </c>
      <c r="M632" s="44">
        <v>237.17</v>
      </c>
      <c r="N632" s="44">
        <v>229.95</v>
      </c>
      <c r="O632" s="44">
        <v>151.63999999999999</v>
      </c>
      <c r="P632" s="44">
        <v>148.65</v>
      </c>
      <c r="Q632" s="44">
        <v>112.81</v>
      </c>
      <c r="R632" s="44">
        <v>219.39</v>
      </c>
      <c r="S632" s="44">
        <v>268.25</v>
      </c>
      <c r="T632" s="44">
        <v>241.36</v>
      </c>
      <c r="U632" s="44">
        <v>227.31</v>
      </c>
      <c r="V632" s="44">
        <v>118.51</v>
      </c>
      <c r="W632" s="44">
        <v>101.02</v>
      </c>
      <c r="X632" s="44">
        <v>54.41</v>
      </c>
      <c r="Y632" s="44">
        <v>0</v>
      </c>
      <c r="Z632" s="44">
        <v>0</v>
      </c>
      <c r="AA632" s="44">
        <v>0</v>
      </c>
    </row>
    <row r="633" spans="1:27" ht="13.8" collapsed="1" x14ac:dyDescent="0.3">
      <c r="A633" s="98" t="s">
        <v>2894</v>
      </c>
      <c r="B633" s="28" t="str">
        <f>"16"&amp;"."&amp;$B$753&amp;"."&amp;$B$754</f>
        <v>16.02.2024</v>
      </c>
      <c r="C633" s="90" t="s">
        <v>76</v>
      </c>
      <c r="D633" s="91">
        <f>ROUND((D634)/1000,5)</f>
        <v>0</v>
      </c>
      <c r="E633" s="91">
        <f t="shared" ref="E633:AA633" si="363">ROUND((E634)/1000,5)</f>
        <v>4.0699999999999998E-3</v>
      </c>
      <c r="F633" s="91">
        <f t="shared" si="363"/>
        <v>2.2409999999999999E-2</v>
      </c>
      <c r="G633" s="91">
        <f t="shared" si="363"/>
        <v>6.1690000000000002E-2</v>
      </c>
      <c r="H633" s="91">
        <f t="shared" si="363"/>
        <v>9.8320000000000005E-2</v>
      </c>
      <c r="I633" s="91">
        <f t="shared" si="363"/>
        <v>0.25028</v>
      </c>
      <c r="J633" s="91">
        <f t="shared" si="363"/>
        <v>0.46812999999999999</v>
      </c>
      <c r="K633" s="91">
        <f t="shared" si="363"/>
        <v>0.16305</v>
      </c>
      <c r="L633" s="91">
        <f t="shared" si="363"/>
        <v>0.20288</v>
      </c>
      <c r="M633" s="91">
        <f t="shared" si="363"/>
        <v>0.12281</v>
      </c>
      <c r="N633" s="91">
        <f t="shared" si="363"/>
        <v>9.4909999999999994E-2</v>
      </c>
      <c r="O633" s="91">
        <f t="shared" si="363"/>
        <v>0.13224</v>
      </c>
      <c r="P633" s="91">
        <f t="shared" si="363"/>
        <v>0.16539999999999999</v>
      </c>
      <c r="Q633" s="91">
        <f t="shared" si="363"/>
        <v>0.18101</v>
      </c>
      <c r="R633" s="91">
        <f t="shared" si="363"/>
        <v>0.17254</v>
      </c>
      <c r="S633" s="91">
        <f t="shared" si="363"/>
        <v>0.21915000000000001</v>
      </c>
      <c r="T633" s="91">
        <f t="shared" si="363"/>
        <v>0.26089000000000001</v>
      </c>
      <c r="U633" s="91">
        <f t="shared" si="363"/>
        <v>0.23003000000000001</v>
      </c>
      <c r="V633" s="91">
        <f t="shared" si="363"/>
        <v>0.21398</v>
      </c>
      <c r="W633" s="91">
        <f t="shared" si="363"/>
        <v>0.17954999999999999</v>
      </c>
      <c r="X633" s="91">
        <f t="shared" si="363"/>
        <v>4.6539999999999998E-2</v>
      </c>
      <c r="Y633" s="91">
        <f t="shared" si="363"/>
        <v>3.4869999999999998E-2</v>
      </c>
      <c r="Z633" s="91">
        <f t="shared" si="363"/>
        <v>0</v>
      </c>
      <c r="AA633" s="91">
        <f t="shared" si="363"/>
        <v>0</v>
      </c>
    </row>
    <row r="634" spans="1:27" ht="12.75" hidden="1" customHeight="1" outlineLevel="1" x14ac:dyDescent="0.3">
      <c r="A634" s="99" t="s">
        <v>2895</v>
      </c>
      <c r="B634" s="63" t="s">
        <v>238</v>
      </c>
      <c r="C634" s="43" t="s">
        <v>79</v>
      </c>
      <c r="D634" s="44">
        <v>0</v>
      </c>
      <c r="E634" s="44">
        <v>4.07</v>
      </c>
      <c r="F634" s="44">
        <v>22.41</v>
      </c>
      <c r="G634" s="44">
        <v>61.69</v>
      </c>
      <c r="H634" s="44">
        <v>98.32</v>
      </c>
      <c r="I634" s="44">
        <v>250.28</v>
      </c>
      <c r="J634" s="44">
        <v>468.13</v>
      </c>
      <c r="K634" s="44">
        <v>163.05000000000001</v>
      </c>
      <c r="L634" s="44">
        <v>202.88</v>
      </c>
      <c r="M634" s="44">
        <v>122.81</v>
      </c>
      <c r="N634" s="44">
        <v>94.91</v>
      </c>
      <c r="O634" s="44">
        <v>132.24</v>
      </c>
      <c r="P634" s="44">
        <v>165.4</v>
      </c>
      <c r="Q634" s="44">
        <v>181.01</v>
      </c>
      <c r="R634" s="44">
        <v>172.54</v>
      </c>
      <c r="S634" s="44">
        <v>219.15</v>
      </c>
      <c r="T634" s="44">
        <v>260.89</v>
      </c>
      <c r="U634" s="44">
        <v>230.03</v>
      </c>
      <c r="V634" s="44">
        <v>213.98</v>
      </c>
      <c r="W634" s="44">
        <v>179.55</v>
      </c>
      <c r="X634" s="44">
        <v>46.54</v>
      </c>
      <c r="Y634" s="44">
        <v>34.869999999999997</v>
      </c>
      <c r="Z634" s="44">
        <v>0</v>
      </c>
      <c r="AA634" s="44">
        <v>0</v>
      </c>
    </row>
    <row r="635" spans="1:27" ht="13.8" collapsed="1" x14ac:dyDescent="0.3">
      <c r="A635" s="98" t="s">
        <v>2896</v>
      </c>
      <c r="B635" s="28" t="str">
        <f>"17"&amp;"."&amp;$B$753&amp;"."&amp;$B$754</f>
        <v>17.02.2024</v>
      </c>
      <c r="C635" s="90" t="s">
        <v>76</v>
      </c>
      <c r="D635" s="91">
        <f>ROUND((D636)/1000,5)</f>
        <v>0</v>
      </c>
      <c r="E635" s="91">
        <f t="shared" ref="E635:AA635" si="364">ROUND((E636)/1000,5)</f>
        <v>3.0000000000000001E-5</v>
      </c>
      <c r="F635" s="91">
        <f t="shared" si="364"/>
        <v>4.9430000000000002E-2</v>
      </c>
      <c r="G635" s="91">
        <f t="shared" si="364"/>
        <v>5.8959999999999999E-2</v>
      </c>
      <c r="H635" s="91">
        <f t="shared" si="364"/>
        <v>0.13572000000000001</v>
      </c>
      <c r="I635" s="91">
        <f t="shared" si="364"/>
        <v>0.14366999999999999</v>
      </c>
      <c r="J635" s="91">
        <f t="shared" si="364"/>
        <v>0.18151999999999999</v>
      </c>
      <c r="K635" s="91">
        <f t="shared" si="364"/>
        <v>0.27232000000000001</v>
      </c>
      <c r="L635" s="91">
        <f t="shared" si="364"/>
        <v>0.16936999999999999</v>
      </c>
      <c r="M635" s="91">
        <f t="shared" si="364"/>
        <v>0.24840999999999999</v>
      </c>
      <c r="N635" s="91">
        <f t="shared" si="364"/>
        <v>0.21829999999999999</v>
      </c>
      <c r="O635" s="91">
        <f t="shared" si="364"/>
        <v>0.22022</v>
      </c>
      <c r="P635" s="91">
        <f t="shared" si="364"/>
        <v>0.25940999999999997</v>
      </c>
      <c r="Q635" s="91">
        <f t="shared" si="364"/>
        <v>0.21733</v>
      </c>
      <c r="R635" s="91">
        <f t="shared" si="364"/>
        <v>0.25324999999999998</v>
      </c>
      <c r="S635" s="91">
        <f t="shared" si="364"/>
        <v>0.28725000000000001</v>
      </c>
      <c r="T635" s="91">
        <f t="shared" si="364"/>
        <v>0.36917</v>
      </c>
      <c r="U635" s="91">
        <f t="shared" si="364"/>
        <v>0.34538999999999997</v>
      </c>
      <c r="V635" s="91">
        <f t="shared" si="364"/>
        <v>0.34516000000000002</v>
      </c>
      <c r="W635" s="91">
        <f t="shared" si="364"/>
        <v>0.25824999999999998</v>
      </c>
      <c r="X635" s="91">
        <f t="shared" si="364"/>
        <v>0.16233</v>
      </c>
      <c r="Y635" s="91">
        <f t="shared" si="364"/>
        <v>6.4500000000000002E-2</v>
      </c>
      <c r="Z635" s="91">
        <f t="shared" si="364"/>
        <v>9.6449999999999994E-2</v>
      </c>
      <c r="AA635" s="91">
        <f t="shared" si="364"/>
        <v>0</v>
      </c>
    </row>
    <row r="636" spans="1:27" ht="12.75" hidden="1" customHeight="1" outlineLevel="1" x14ac:dyDescent="0.3">
      <c r="A636" s="99" t="s">
        <v>2897</v>
      </c>
      <c r="B636" s="63" t="s">
        <v>238</v>
      </c>
      <c r="C636" s="43" t="s">
        <v>79</v>
      </c>
      <c r="D636" s="44">
        <v>0</v>
      </c>
      <c r="E636" s="44">
        <v>0.03</v>
      </c>
      <c r="F636" s="44">
        <v>49.43</v>
      </c>
      <c r="G636" s="44">
        <v>58.96</v>
      </c>
      <c r="H636" s="44">
        <v>135.72</v>
      </c>
      <c r="I636" s="44">
        <v>143.66999999999999</v>
      </c>
      <c r="J636" s="44">
        <v>181.52</v>
      </c>
      <c r="K636" s="44">
        <v>272.32</v>
      </c>
      <c r="L636" s="44">
        <v>169.37</v>
      </c>
      <c r="M636" s="44">
        <v>248.41</v>
      </c>
      <c r="N636" s="44">
        <v>218.3</v>
      </c>
      <c r="O636" s="44">
        <v>220.22</v>
      </c>
      <c r="P636" s="44">
        <v>259.41000000000003</v>
      </c>
      <c r="Q636" s="44">
        <v>217.33</v>
      </c>
      <c r="R636" s="44">
        <v>253.25</v>
      </c>
      <c r="S636" s="44">
        <v>287.25</v>
      </c>
      <c r="T636" s="44">
        <v>369.17</v>
      </c>
      <c r="U636" s="44">
        <v>345.39</v>
      </c>
      <c r="V636" s="44">
        <v>345.16</v>
      </c>
      <c r="W636" s="44">
        <v>258.25</v>
      </c>
      <c r="X636" s="44">
        <v>162.33000000000001</v>
      </c>
      <c r="Y636" s="44">
        <v>64.5</v>
      </c>
      <c r="Z636" s="44">
        <v>96.45</v>
      </c>
      <c r="AA636" s="44">
        <v>0</v>
      </c>
    </row>
    <row r="637" spans="1:27" ht="13.8" collapsed="1" x14ac:dyDescent="0.3">
      <c r="A637" s="98" t="s">
        <v>2898</v>
      </c>
      <c r="B637" s="28" t="str">
        <f>"18"&amp;"."&amp;$B$753&amp;"."&amp;$B$754</f>
        <v>18.02.2024</v>
      </c>
      <c r="C637" s="90" t="s">
        <v>76</v>
      </c>
      <c r="D637" s="91">
        <f>ROUND((D638)/1000,5)</f>
        <v>2.3529999999999999E-2</v>
      </c>
      <c r="E637" s="91">
        <f t="shared" ref="E637:AA637" si="365">ROUND((E638)/1000,5)</f>
        <v>7.7840000000000006E-2</v>
      </c>
      <c r="F637" s="91">
        <f t="shared" si="365"/>
        <v>4.3069999999999997E-2</v>
      </c>
      <c r="G637" s="91">
        <f t="shared" si="365"/>
        <v>7.492E-2</v>
      </c>
      <c r="H637" s="91">
        <f t="shared" si="365"/>
        <v>7.5170000000000001E-2</v>
      </c>
      <c r="I637" s="91">
        <f t="shared" si="365"/>
        <v>0.14810999999999999</v>
      </c>
      <c r="J637" s="91">
        <f t="shared" si="365"/>
        <v>0.20041999999999999</v>
      </c>
      <c r="K637" s="91">
        <f t="shared" si="365"/>
        <v>0.19402</v>
      </c>
      <c r="L637" s="91">
        <f t="shared" si="365"/>
        <v>0.17494999999999999</v>
      </c>
      <c r="M637" s="91">
        <f t="shared" si="365"/>
        <v>0.16502</v>
      </c>
      <c r="N637" s="91">
        <f t="shared" si="365"/>
        <v>9.3079999999999996E-2</v>
      </c>
      <c r="O637" s="91">
        <f t="shared" si="365"/>
        <v>8.516E-2</v>
      </c>
      <c r="P637" s="91">
        <f t="shared" si="365"/>
        <v>9.9570000000000006E-2</v>
      </c>
      <c r="Q637" s="91">
        <f t="shared" si="365"/>
        <v>0.13099</v>
      </c>
      <c r="R637" s="91">
        <f t="shared" si="365"/>
        <v>0.13378000000000001</v>
      </c>
      <c r="S637" s="91">
        <f t="shared" si="365"/>
        <v>7.7799999999999994E-2</v>
      </c>
      <c r="T637" s="91">
        <f t="shared" si="365"/>
        <v>0.18744</v>
      </c>
      <c r="U637" s="91">
        <f t="shared" si="365"/>
        <v>0.29109000000000002</v>
      </c>
      <c r="V637" s="91">
        <f t="shared" si="365"/>
        <v>0.26534999999999997</v>
      </c>
      <c r="W637" s="91">
        <f t="shared" si="365"/>
        <v>6.4390000000000003E-2</v>
      </c>
      <c r="X637" s="91">
        <f t="shared" si="365"/>
        <v>2.4399999999999999E-3</v>
      </c>
      <c r="Y637" s="91">
        <f t="shared" si="365"/>
        <v>0</v>
      </c>
      <c r="Z637" s="91">
        <f t="shared" si="365"/>
        <v>7.22E-2</v>
      </c>
      <c r="AA637" s="91">
        <f t="shared" si="365"/>
        <v>2.4240000000000001E-2</v>
      </c>
    </row>
    <row r="638" spans="1:27" ht="12.75" hidden="1" customHeight="1" outlineLevel="1" x14ac:dyDescent="0.3">
      <c r="A638" s="99" t="s">
        <v>2899</v>
      </c>
      <c r="B638" s="63" t="s">
        <v>238</v>
      </c>
      <c r="C638" s="43" t="s">
        <v>79</v>
      </c>
      <c r="D638" s="44">
        <v>23.53</v>
      </c>
      <c r="E638" s="44">
        <v>77.84</v>
      </c>
      <c r="F638" s="44">
        <v>43.07</v>
      </c>
      <c r="G638" s="44">
        <v>74.92</v>
      </c>
      <c r="H638" s="44">
        <v>75.17</v>
      </c>
      <c r="I638" s="44">
        <v>148.11000000000001</v>
      </c>
      <c r="J638" s="44">
        <v>200.42</v>
      </c>
      <c r="K638" s="44">
        <v>194.02</v>
      </c>
      <c r="L638" s="44">
        <v>174.95</v>
      </c>
      <c r="M638" s="44">
        <v>165.02</v>
      </c>
      <c r="N638" s="44">
        <v>93.08</v>
      </c>
      <c r="O638" s="44">
        <v>85.16</v>
      </c>
      <c r="P638" s="44">
        <v>99.57</v>
      </c>
      <c r="Q638" s="44">
        <v>130.99</v>
      </c>
      <c r="R638" s="44">
        <v>133.78</v>
      </c>
      <c r="S638" s="44">
        <v>77.8</v>
      </c>
      <c r="T638" s="44">
        <v>187.44</v>
      </c>
      <c r="U638" s="44">
        <v>291.08999999999997</v>
      </c>
      <c r="V638" s="44">
        <v>265.35000000000002</v>
      </c>
      <c r="W638" s="44">
        <v>64.39</v>
      </c>
      <c r="X638" s="44">
        <v>2.44</v>
      </c>
      <c r="Y638" s="44">
        <v>0</v>
      </c>
      <c r="Z638" s="44">
        <v>72.2</v>
      </c>
      <c r="AA638" s="44">
        <v>24.24</v>
      </c>
    </row>
    <row r="639" spans="1:27" ht="13.8" collapsed="1" x14ac:dyDescent="0.3">
      <c r="A639" s="98" t="s">
        <v>2900</v>
      </c>
      <c r="B639" s="28" t="str">
        <f>"19"&amp;"."&amp;$B$753&amp;"."&amp;$B$754</f>
        <v>19.02.2024</v>
      </c>
      <c r="C639" s="90" t="s">
        <v>76</v>
      </c>
      <c r="D639" s="91">
        <f>ROUND((D640)/1000,5)</f>
        <v>0</v>
      </c>
      <c r="E639" s="91">
        <f t="shared" ref="E639:AA639" si="366">ROUND((E640)/1000,5)</f>
        <v>0</v>
      </c>
      <c r="F639" s="91">
        <f t="shared" si="366"/>
        <v>5.0299999999999997E-3</v>
      </c>
      <c r="G639" s="91">
        <f t="shared" si="366"/>
        <v>9.0950000000000003E-2</v>
      </c>
      <c r="H639" s="91">
        <f t="shared" si="366"/>
        <v>9.5219999999999999E-2</v>
      </c>
      <c r="I639" s="91">
        <f t="shared" si="366"/>
        <v>0.20633000000000001</v>
      </c>
      <c r="J639" s="91">
        <f t="shared" si="366"/>
        <v>0.29049999999999998</v>
      </c>
      <c r="K639" s="91">
        <f t="shared" si="366"/>
        <v>0.26139000000000001</v>
      </c>
      <c r="L639" s="91">
        <f t="shared" si="366"/>
        <v>0.23415</v>
      </c>
      <c r="M639" s="91">
        <f t="shared" si="366"/>
        <v>0.13754</v>
      </c>
      <c r="N639" s="91">
        <f t="shared" si="366"/>
        <v>0.20549999999999999</v>
      </c>
      <c r="O639" s="91">
        <f t="shared" si="366"/>
        <v>5.6520000000000001E-2</v>
      </c>
      <c r="P639" s="91">
        <f t="shared" si="366"/>
        <v>9.3009999999999995E-2</v>
      </c>
      <c r="Q639" s="91">
        <f t="shared" si="366"/>
        <v>6.7059999999999995E-2</v>
      </c>
      <c r="R639" s="91">
        <f t="shared" si="366"/>
        <v>4.8000000000000001E-2</v>
      </c>
      <c r="S639" s="91">
        <f t="shared" si="366"/>
        <v>6.4119999999999996E-2</v>
      </c>
      <c r="T639" s="91">
        <f t="shared" si="366"/>
        <v>0.13646</v>
      </c>
      <c r="U639" s="91">
        <f t="shared" si="366"/>
        <v>8.9020000000000002E-2</v>
      </c>
      <c r="V639" s="91">
        <f t="shared" si="366"/>
        <v>6.6369999999999998E-2</v>
      </c>
      <c r="W639" s="91">
        <f t="shared" si="366"/>
        <v>6.2109999999999999E-2</v>
      </c>
      <c r="X639" s="91">
        <f t="shared" si="366"/>
        <v>5.8200000000000002E-2</v>
      </c>
      <c r="Y639" s="91">
        <f t="shared" si="366"/>
        <v>4.1099999999999998E-2</v>
      </c>
      <c r="Z639" s="91">
        <f t="shared" si="366"/>
        <v>0</v>
      </c>
      <c r="AA639" s="91">
        <f t="shared" si="366"/>
        <v>0</v>
      </c>
    </row>
    <row r="640" spans="1:27" ht="12.75" hidden="1" customHeight="1" outlineLevel="1" x14ac:dyDescent="0.3">
      <c r="A640" s="99" t="s">
        <v>2901</v>
      </c>
      <c r="B640" s="63" t="s">
        <v>238</v>
      </c>
      <c r="C640" s="43" t="s">
        <v>79</v>
      </c>
      <c r="D640" s="44">
        <v>0</v>
      </c>
      <c r="E640" s="44">
        <v>0</v>
      </c>
      <c r="F640" s="44">
        <v>5.03</v>
      </c>
      <c r="G640" s="44">
        <v>90.95</v>
      </c>
      <c r="H640" s="44">
        <v>95.22</v>
      </c>
      <c r="I640" s="44">
        <v>206.33</v>
      </c>
      <c r="J640" s="44">
        <v>290.5</v>
      </c>
      <c r="K640" s="44">
        <v>261.39</v>
      </c>
      <c r="L640" s="44">
        <v>234.15</v>
      </c>
      <c r="M640" s="44">
        <v>137.54</v>
      </c>
      <c r="N640" s="44">
        <v>205.5</v>
      </c>
      <c r="O640" s="44">
        <v>56.52</v>
      </c>
      <c r="P640" s="44">
        <v>93.01</v>
      </c>
      <c r="Q640" s="44">
        <v>67.06</v>
      </c>
      <c r="R640" s="44">
        <v>48</v>
      </c>
      <c r="S640" s="44">
        <v>64.12</v>
      </c>
      <c r="T640" s="44">
        <v>136.46</v>
      </c>
      <c r="U640" s="44">
        <v>89.02</v>
      </c>
      <c r="V640" s="44">
        <v>66.37</v>
      </c>
      <c r="W640" s="44">
        <v>62.11</v>
      </c>
      <c r="X640" s="44">
        <v>58.2</v>
      </c>
      <c r="Y640" s="44">
        <v>41.1</v>
      </c>
      <c r="Z640" s="44">
        <v>0</v>
      </c>
      <c r="AA640" s="44">
        <v>0</v>
      </c>
    </row>
    <row r="641" spans="1:27" ht="13.8" collapsed="1" x14ac:dyDescent="0.3">
      <c r="A641" s="98" t="s">
        <v>2902</v>
      </c>
      <c r="B641" s="28" t="str">
        <f>"20"&amp;"."&amp;$B$753&amp;"."&amp;$B$754</f>
        <v>20.02.2024</v>
      </c>
      <c r="C641" s="90" t="s">
        <v>76</v>
      </c>
      <c r="D641" s="91">
        <f>ROUND((D642)/1000,5)</f>
        <v>0</v>
      </c>
      <c r="E641" s="91">
        <f t="shared" ref="E641:AA641" si="367">ROUND((E642)/1000,5)</f>
        <v>0</v>
      </c>
      <c r="F641" s="91">
        <f t="shared" si="367"/>
        <v>0</v>
      </c>
      <c r="G641" s="91">
        <f t="shared" si="367"/>
        <v>2.9819999999999999E-2</v>
      </c>
      <c r="H641" s="91">
        <f t="shared" si="367"/>
        <v>4.9079999999999999E-2</v>
      </c>
      <c r="I641" s="91">
        <f t="shared" si="367"/>
        <v>0.13289000000000001</v>
      </c>
      <c r="J641" s="91">
        <f t="shared" si="367"/>
        <v>0.18718000000000001</v>
      </c>
      <c r="K641" s="91">
        <f t="shared" si="367"/>
        <v>0.24734999999999999</v>
      </c>
      <c r="L641" s="91">
        <f t="shared" si="367"/>
        <v>0.13086</v>
      </c>
      <c r="M641" s="91">
        <f t="shared" si="367"/>
        <v>9.4530000000000003E-2</v>
      </c>
      <c r="N641" s="91">
        <f t="shared" si="367"/>
        <v>0.1358</v>
      </c>
      <c r="O641" s="91">
        <f t="shared" si="367"/>
        <v>1.6140000000000002E-2</v>
      </c>
      <c r="P641" s="91">
        <f t="shared" si="367"/>
        <v>2.0000000000000002E-5</v>
      </c>
      <c r="Q641" s="91">
        <f t="shared" si="367"/>
        <v>0</v>
      </c>
      <c r="R641" s="91">
        <f t="shared" si="367"/>
        <v>0</v>
      </c>
      <c r="S641" s="91">
        <f t="shared" si="367"/>
        <v>4.5289999999999997E-2</v>
      </c>
      <c r="T641" s="91">
        <f t="shared" si="367"/>
        <v>6.5199999999999994E-2</v>
      </c>
      <c r="U641" s="91">
        <f t="shared" si="367"/>
        <v>9.5060000000000006E-2</v>
      </c>
      <c r="V641" s="91">
        <f t="shared" si="367"/>
        <v>3.2649999999999998E-2</v>
      </c>
      <c r="W641" s="91">
        <f t="shared" si="367"/>
        <v>0</v>
      </c>
      <c r="X641" s="91">
        <f t="shared" si="367"/>
        <v>0</v>
      </c>
      <c r="Y641" s="91">
        <f t="shared" si="367"/>
        <v>0</v>
      </c>
      <c r="Z641" s="91">
        <f t="shared" si="367"/>
        <v>0</v>
      </c>
      <c r="AA641" s="91">
        <f t="shared" si="367"/>
        <v>0</v>
      </c>
    </row>
    <row r="642" spans="1:27" ht="12.75" hidden="1" customHeight="1" outlineLevel="1" x14ac:dyDescent="0.3">
      <c r="A642" s="99" t="s">
        <v>2903</v>
      </c>
      <c r="B642" s="63" t="s">
        <v>238</v>
      </c>
      <c r="C642" s="43" t="s">
        <v>79</v>
      </c>
      <c r="D642" s="44">
        <v>0</v>
      </c>
      <c r="E642" s="44">
        <v>0</v>
      </c>
      <c r="F642" s="44">
        <v>0</v>
      </c>
      <c r="G642" s="44">
        <v>29.82</v>
      </c>
      <c r="H642" s="44">
        <v>49.08</v>
      </c>
      <c r="I642" s="44">
        <v>132.88999999999999</v>
      </c>
      <c r="J642" s="44">
        <v>187.18</v>
      </c>
      <c r="K642" s="44">
        <v>247.35</v>
      </c>
      <c r="L642" s="44">
        <v>130.86000000000001</v>
      </c>
      <c r="M642" s="44">
        <v>94.53</v>
      </c>
      <c r="N642" s="44">
        <v>135.80000000000001</v>
      </c>
      <c r="O642" s="44">
        <v>16.14</v>
      </c>
      <c r="P642" s="44">
        <v>0.02</v>
      </c>
      <c r="Q642" s="44">
        <v>0</v>
      </c>
      <c r="R642" s="44">
        <v>0</v>
      </c>
      <c r="S642" s="44">
        <v>45.29</v>
      </c>
      <c r="T642" s="44">
        <v>65.2</v>
      </c>
      <c r="U642" s="44">
        <v>95.06</v>
      </c>
      <c r="V642" s="44">
        <v>32.65</v>
      </c>
      <c r="W642" s="44">
        <v>0</v>
      </c>
      <c r="X642" s="44">
        <v>0</v>
      </c>
      <c r="Y642" s="44">
        <v>0</v>
      </c>
      <c r="Z642" s="44">
        <v>0</v>
      </c>
      <c r="AA642" s="44">
        <v>0</v>
      </c>
    </row>
    <row r="643" spans="1:27" ht="13.8" collapsed="1" x14ac:dyDescent="0.3">
      <c r="A643" s="98" t="s">
        <v>2904</v>
      </c>
      <c r="B643" s="28" t="str">
        <f>"21"&amp;"."&amp;$B$753&amp;"."&amp;$B$754</f>
        <v>21.02.2024</v>
      </c>
      <c r="C643" s="90" t="s">
        <v>76</v>
      </c>
      <c r="D643" s="91">
        <f>ROUND((D644)/1000,5)</f>
        <v>0</v>
      </c>
      <c r="E643" s="91">
        <f t="shared" ref="E643:AA643" si="368">ROUND((E644)/1000,5)</f>
        <v>0</v>
      </c>
      <c r="F643" s="91">
        <f t="shared" si="368"/>
        <v>0</v>
      </c>
      <c r="G643" s="91">
        <f t="shared" si="368"/>
        <v>4.6780000000000002E-2</v>
      </c>
      <c r="H643" s="91">
        <f t="shared" si="368"/>
        <v>0.12597</v>
      </c>
      <c r="I643" s="91">
        <f t="shared" si="368"/>
        <v>0.21456</v>
      </c>
      <c r="J643" s="91">
        <f t="shared" si="368"/>
        <v>0.31722</v>
      </c>
      <c r="K643" s="91">
        <f t="shared" si="368"/>
        <v>0.29521999999999998</v>
      </c>
      <c r="L643" s="91">
        <f t="shared" si="368"/>
        <v>0.23318</v>
      </c>
      <c r="M643" s="91">
        <f t="shared" si="368"/>
        <v>0.21906</v>
      </c>
      <c r="N643" s="91">
        <f t="shared" si="368"/>
        <v>0.12889999999999999</v>
      </c>
      <c r="O643" s="91">
        <f t="shared" si="368"/>
        <v>0.15276999999999999</v>
      </c>
      <c r="P643" s="91">
        <f t="shared" si="368"/>
        <v>3.0679999999999999E-2</v>
      </c>
      <c r="Q643" s="91">
        <f t="shared" si="368"/>
        <v>4.9399999999999999E-3</v>
      </c>
      <c r="R643" s="91">
        <f t="shared" si="368"/>
        <v>1.242E-2</v>
      </c>
      <c r="S643" s="91">
        <f t="shared" si="368"/>
        <v>4.8989999999999999E-2</v>
      </c>
      <c r="T643" s="91">
        <f t="shared" si="368"/>
        <v>6.6500000000000004E-2</v>
      </c>
      <c r="U643" s="91">
        <f t="shared" si="368"/>
        <v>0.105</v>
      </c>
      <c r="V643" s="91">
        <f t="shared" si="368"/>
        <v>0.10519000000000001</v>
      </c>
      <c r="W643" s="91">
        <f t="shared" si="368"/>
        <v>0</v>
      </c>
      <c r="X643" s="91">
        <f t="shared" si="368"/>
        <v>0</v>
      </c>
      <c r="Y643" s="91">
        <f t="shared" si="368"/>
        <v>0</v>
      </c>
      <c r="Z643" s="91">
        <f t="shared" si="368"/>
        <v>0</v>
      </c>
      <c r="AA643" s="91">
        <f t="shared" si="368"/>
        <v>0</v>
      </c>
    </row>
    <row r="644" spans="1:27" ht="12.75" hidden="1" customHeight="1" outlineLevel="1" x14ac:dyDescent="0.3">
      <c r="A644" s="99" t="s">
        <v>2905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46.78</v>
      </c>
      <c r="H644" s="44">
        <v>125.97</v>
      </c>
      <c r="I644" s="44">
        <v>214.56</v>
      </c>
      <c r="J644" s="44">
        <v>317.22000000000003</v>
      </c>
      <c r="K644" s="44">
        <v>295.22000000000003</v>
      </c>
      <c r="L644" s="44">
        <v>233.18</v>
      </c>
      <c r="M644" s="44">
        <v>219.06</v>
      </c>
      <c r="N644" s="44">
        <v>128.9</v>
      </c>
      <c r="O644" s="44">
        <v>152.77000000000001</v>
      </c>
      <c r="P644" s="44">
        <v>30.68</v>
      </c>
      <c r="Q644" s="44">
        <v>4.9400000000000004</v>
      </c>
      <c r="R644" s="44">
        <v>12.42</v>
      </c>
      <c r="S644" s="44">
        <v>48.99</v>
      </c>
      <c r="T644" s="44">
        <v>66.5</v>
      </c>
      <c r="U644" s="44">
        <v>105</v>
      </c>
      <c r="V644" s="44">
        <v>105.19</v>
      </c>
      <c r="W644" s="44">
        <v>0</v>
      </c>
      <c r="X644" s="44">
        <v>0</v>
      </c>
      <c r="Y644" s="44">
        <v>0</v>
      </c>
      <c r="Z644" s="44">
        <v>0</v>
      </c>
      <c r="AA644" s="44">
        <v>0</v>
      </c>
    </row>
    <row r="645" spans="1:27" ht="13.8" collapsed="1" x14ac:dyDescent="0.3">
      <c r="A645" s="98" t="s">
        <v>2906</v>
      </c>
      <c r="B645" s="28" t="str">
        <f>"22"&amp;"."&amp;$B$753&amp;"."&amp;$B$754</f>
        <v>22.02.2024</v>
      </c>
      <c r="C645" s="90" t="s">
        <v>76</v>
      </c>
      <c r="D645" s="91">
        <f>ROUND((D646)/1000,5)</f>
        <v>0</v>
      </c>
      <c r="E645" s="91">
        <f t="shared" ref="E645:AA645" si="369">ROUND((E646)/1000,5)</f>
        <v>0</v>
      </c>
      <c r="F645" s="91">
        <f t="shared" si="369"/>
        <v>1.1129999999999999E-2</v>
      </c>
      <c r="G645" s="91">
        <f t="shared" si="369"/>
        <v>6.7089999999999997E-2</v>
      </c>
      <c r="H645" s="91">
        <f t="shared" si="369"/>
        <v>0.15540999999999999</v>
      </c>
      <c r="I645" s="91">
        <f t="shared" si="369"/>
        <v>0.21251999999999999</v>
      </c>
      <c r="J645" s="91">
        <f t="shared" si="369"/>
        <v>0.27198</v>
      </c>
      <c r="K645" s="91">
        <f t="shared" si="369"/>
        <v>0.27843000000000001</v>
      </c>
      <c r="L645" s="91">
        <f t="shared" si="369"/>
        <v>0.25135999999999997</v>
      </c>
      <c r="M645" s="91">
        <f t="shared" si="369"/>
        <v>0.18740999999999999</v>
      </c>
      <c r="N645" s="91">
        <f t="shared" si="369"/>
        <v>1.6500000000000001E-2</v>
      </c>
      <c r="O645" s="91">
        <f t="shared" si="369"/>
        <v>1.6809999999999999E-2</v>
      </c>
      <c r="P645" s="91">
        <f t="shared" si="369"/>
        <v>4.2189999999999998E-2</v>
      </c>
      <c r="Q645" s="91">
        <f t="shared" si="369"/>
        <v>0</v>
      </c>
      <c r="R645" s="91">
        <f t="shared" si="369"/>
        <v>5.3600000000000002E-3</v>
      </c>
      <c r="S645" s="91">
        <f t="shared" si="369"/>
        <v>4.9610000000000001E-2</v>
      </c>
      <c r="T645" s="91">
        <f t="shared" si="369"/>
        <v>1.4599999999999999E-3</v>
      </c>
      <c r="U645" s="91">
        <f t="shared" si="369"/>
        <v>6.5479999999999997E-2</v>
      </c>
      <c r="V645" s="91">
        <f t="shared" si="369"/>
        <v>8.3899999999999999E-3</v>
      </c>
      <c r="W645" s="91">
        <f t="shared" si="369"/>
        <v>0</v>
      </c>
      <c r="X645" s="91">
        <f t="shared" si="369"/>
        <v>0</v>
      </c>
      <c r="Y645" s="91">
        <f t="shared" si="369"/>
        <v>0</v>
      </c>
      <c r="Z645" s="91">
        <f t="shared" si="369"/>
        <v>0</v>
      </c>
      <c r="AA645" s="91">
        <f t="shared" si="369"/>
        <v>0</v>
      </c>
    </row>
    <row r="646" spans="1:27" ht="12.75" hidden="1" customHeight="1" outlineLevel="1" x14ac:dyDescent="0.3">
      <c r="A646" s="99" t="s">
        <v>2907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11.13</v>
      </c>
      <c r="G646" s="44">
        <v>67.09</v>
      </c>
      <c r="H646" s="44">
        <v>155.41</v>
      </c>
      <c r="I646" s="44">
        <v>212.52</v>
      </c>
      <c r="J646" s="44">
        <v>271.98</v>
      </c>
      <c r="K646" s="44">
        <v>278.43</v>
      </c>
      <c r="L646" s="44">
        <v>251.36</v>
      </c>
      <c r="M646" s="44">
        <v>187.41</v>
      </c>
      <c r="N646" s="44">
        <v>16.5</v>
      </c>
      <c r="O646" s="44">
        <v>16.809999999999999</v>
      </c>
      <c r="P646" s="44">
        <v>42.19</v>
      </c>
      <c r="Q646" s="44">
        <v>0</v>
      </c>
      <c r="R646" s="44">
        <v>5.36</v>
      </c>
      <c r="S646" s="44">
        <v>49.61</v>
      </c>
      <c r="T646" s="44">
        <v>1.46</v>
      </c>
      <c r="U646" s="44">
        <v>65.48</v>
      </c>
      <c r="V646" s="44">
        <v>8.39</v>
      </c>
      <c r="W646" s="44">
        <v>0</v>
      </c>
      <c r="X646" s="44">
        <v>0</v>
      </c>
      <c r="Y646" s="44">
        <v>0</v>
      </c>
      <c r="Z646" s="44">
        <v>0</v>
      </c>
      <c r="AA646" s="44">
        <v>0</v>
      </c>
    </row>
    <row r="647" spans="1:27" ht="13.8" collapsed="1" x14ac:dyDescent="0.3">
      <c r="A647" s="98" t="s">
        <v>2908</v>
      </c>
      <c r="B647" s="28" t="str">
        <f>"23"&amp;"."&amp;$B$753&amp;"."&amp;$B$754</f>
        <v>23.02.2024</v>
      </c>
      <c r="C647" s="90" t="s">
        <v>76</v>
      </c>
      <c r="D647" s="91">
        <f>ROUND((D648)/1000,5)</f>
        <v>0</v>
      </c>
      <c r="E647" s="91">
        <f t="shared" ref="E647:AA647" si="370">ROUND((E648)/1000,5)</f>
        <v>0</v>
      </c>
      <c r="F647" s="91">
        <f t="shared" si="370"/>
        <v>0</v>
      </c>
      <c r="G647" s="91">
        <f t="shared" si="370"/>
        <v>1.304E-2</v>
      </c>
      <c r="H647" s="91">
        <f t="shared" si="370"/>
        <v>4.2869999999999998E-2</v>
      </c>
      <c r="I647" s="91">
        <f t="shared" si="370"/>
        <v>9.9610000000000004E-2</v>
      </c>
      <c r="J647" s="91">
        <f t="shared" si="370"/>
        <v>0.11917</v>
      </c>
      <c r="K647" s="91">
        <f t="shared" si="370"/>
        <v>5.0040000000000001E-2</v>
      </c>
      <c r="L647" s="91">
        <f t="shared" si="370"/>
        <v>0.13614000000000001</v>
      </c>
      <c r="M647" s="91">
        <f t="shared" si="370"/>
        <v>8.6440000000000003E-2</v>
      </c>
      <c r="N647" s="91">
        <f t="shared" si="370"/>
        <v>4.4790000000000003E-2</v>
      </c>
      <c r="O647" s="91">
        <f t="shared" si="370"/>
        <v>1.5800000000000002E-2</v>
      </c>
      <c r="P647" s="91">
        <f t="shared" si="370"/>
        <v>2.3949999999999999E-2</v>
      </c>
      <c r="Q647" s="91">
        <f t="shared" si="370"/>
        <v>5.0860000000000002E-2</v>
      </c>
      <c r="R647" s="91">
        <f t="shared" si="370"/>
        <v>5.849E-2</v>
      </c>
      <c r="S647" s="91">
        <f t="shared" si="370"/>
        <v>5.5169999999999997E-2</v>
      </c>
      <c r="T647" s="91">
        <f t="shared" si="370"/>
        <v>2.963E-2</v>
      </c>
      <c r="U647" s="91">
        <f t="shared" si="370"/>
        <v>9.9900000000000006E-3</v>
      </c>
      <c r="V647" s="91">
        <f t="shared" si="370"/>
        <v>7.3299999999999997E-3</v>
      </c>
      <c r="W647" s="91">
        <f t="shared" si="370"/>
        <v>0</v>
      </c>
      <c r="X647" s="91">
        <f t="shared" si="370"/>
        <v>0</v>
      </c>
      <c r="Y647" s="91">
        <f t="shared" si="370"/>
        <v>0</v>
      </c>
      <c r="Z647" s="91">
        <f t="shared" si="370"/>
        <v>0</v>
      </c>
      <c r="AA647" s="91">
        <f t="shared" si="370"/>
        <v>0</v>
      </c>
    </row>
    <row r="648" spans="1:27" ht="12.75" hidden="1" customHeight="1" outlineLevel="1" x14ac:dyDescent="0.3">
      <c r="A648" s="99" t="s">
        <v>2909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0</v>
      </c>
      <c r="G648" s="44">
        <v>13.04</v>
      </c>
      <c r="H648" s="44">
        <v>42.87</v>
      </c>
      <c r="I648" s="44">
        <v>99.61</v>
      </c>
      <c r="J648" s="44">
        <v>119.17</v>
      </c>
      <c r="K648" s="44">
        <v>50.04</v>
      </c>
      <c r="L648" s="44">
        <v>136.13999999999999</v>
      </c>
      <c r="M648" s="44">
        <v>86.44</v>
      </c>
      <c r="N648" s="44">
        <v>44.79</v>
      </c>
      <c r="O648" s="44">
        <v>15.8</v>
      </c>
      <c r="P648" s="44">
        <v>23.95</v>
      </c>
      <c r="Q648" s="44">
        <v>50.86</v>
      </c>
      <c r="R648" s="44">
        <v>58.49</v>
      </c>
      <c r="S648" s="44">
        <v>55.17</v>
      </c>
      <c r="T648" s="44">
        <v>29.63</v>
      </c>
      <c r="U648" s="44">
        <v>9.99</v>
      </c>
      <c r="V648" s="44">
        <v>7.33</v>
      </c>
      <c r="W648" s="44">
        <v>0</v>
      </c>
      <c r="X648" s="44">
        <v>0</v>
      </c>
      <c r="Y648" s="44">
        <v>0</v>
      </c>
      <c r="Z648" s="44">
        <v>0</v>
      </c>
      <c r="AA648" s="44">
        <v>0</v>
      </c>
    </row>
    <row r="649" spans="1:27" ht="13.8" collapsed="1" x14ac:dyDescent="0.3">
      <c r="A649" s="98" t="s">
        <v>2910</v>
      </c>
      <c r="B649" s="28" t="str">
        <f>"24"&amp;"."&amp;$B$753&amp;"."&amp;$B$754</f>
        <v>24.02.2024</v>
      </c>
      <c r="C649" s="90" t="s">
        <v>76</v>
      </c>
      <c r="D649" s="91">
        <f>ROUND((D650)/1000,5)</f>
        <v>0</v>
      </c>
      <c r="E649" s="91">
        <f t="shared" ref="E649:AA649" si="371">ROUND((E650)/1000,5)</f>
        <v>2.0699999999999998E-3</v>
      </c>
      <c r="F649" s="91">
        <f t="shared" si="371"/>
        <v>0</v>
      </c>
      <c r="G649" s="91">
        <f t="shared" si="371"/>
        <v>0</v>
      </c>
      <c r="H649" s="91">
        <f t="shared" si="371"/>
        <v>0</v>
      </c>
      <c r="I649" s="91">
        <f t="shared" si="371"/>
        <v>4.2349999999999999E-2</v>
      </c>
      <c r="J649" s="91">
        <f t="shared" si="371"/>
        <v>1.444E-2</v>
      </c>
      <c r="K649" s="91">
        <f t="shared" si="371"/>
        <v>8.0000000000000007E-5</v>
      </c>
      <c r="L649" s="91">
        <f t="shared" si="371"/>
        <v>4.0000000000000003E-5</v>
      </c>
      <c r="M649" s="91">
        <f t="shared" si="371"/>
        <v>0</v>
      </c>
      <c r="N649" s="91">
        <f t="shared" si="371"/>
        <v>0</v>
      </c>
      <c r="O649" s="91">
        <f t="shared" si="371"/>
        <v>0</v>
      </c>
      <c r="P649" s="91">
        <f t="shared" si="371"/>
        <v>0</v>
      </c>
      <c r="Q649" s="91">
        <f t="shared" si="371"/>
        <v>0</v>
      </c>
      <c r="R649" s="91">
        <f t="shared" si="371"/>
        <v>0</v>
      </c>
      <c r="S649" s="91">
        <f t="shared" si="371"/>
        <v>0</v>
      </c>
      <c r="T649" s="91">
        <f t="shared" si="371"/>
        <v>0</v>
      </c>
      <c r="U649" s="91">
        <f t="shared" si="371"/>
        <v>2.6900000000000001E-3</v>
      </c>
      <c r="V649" s="91">
        <f t="shared" si="371"/>
        <v>0</v>
      </c>
      <c r="W649" s="91">
        <f t="shared" si="371"/>
        <v>0</v>
      </c>
      <c r="X649" s="91">
        <f t="shared" si="371"/>
        <v>0</v>
      </c>
      <c r="Y649" s="91">
        <f t="shared" si="371"/>
        <v>0</v>
      </c>
      <c r="Z649" s="91">
        <f t="shared" si="371"/>
        <v>0</v>
      </c>
      <c r="AA649" s="91">
        <f t="shared" si="371"/>
        <v>0</v>
      </c>
    </row>
    <row r="650" spans="1:27" ht="12.75" hidden="1" customHeight="1" outlineLevel="1" x14ac:dyDescent="0.3">
      <c r="A650" s="99" t="s">
        <v>2911</v>
      </c>
      <c r="B650" s="63" t="s">
        <v>238</v>
      </c>
      <c r="C650" s="43" t="s">
        <v>79</v>
      </c>
      <c r="D650" s="44">
        <v>0</v>
      </c>
      <c r="E650" s="44">
        <v>2.0699999999999998</v>
      </c>
      <c r="F650" s="44">
        <v>0</v>
      </c>
      <c r="G650" s="44">
        <v>0</v>
      </c>
      <c r="H650" s="44">
        <v>0</v>
      </c>
      <c r="I650" s="44">
        <v>42.35</v>
      </c>
      <c r="J650" s="44">
        <v>14.44</v>
      </c>
      <c r="K650" s="44">
        <v>0.08</v>
      </c>
      <c r="L650" s="44">
        <v>0.04</v>
      </c>
      <c r="M650" s="44">
        <v>0</v>
      </c>
      <c r="N650" s="44">
        <v>0</v>
      </c>
      <c r="O650" s="44">
        <v>0</v>
      </c>
      <c r="P650" s="44">
        <v>0</v>
      </c>
      <c r="Q650" s="44">
        <v>0</v>
      </c>
      <c r="R650" s="44">
        <v>0</v>
      </c>
      <c r="S650" s="44">
        <v>0</v>
      </c>
      <c r="T650" s="44">
        <v>0</v>
      </c>
      <c r="U650" s="44">
        <v>2.69</v>
      </c>
      <c r="V650" s="44">
        <v>0</v>
      </c>
      <c r="W650" s="44">
        <v>0</v>
      </c>
      <c r="X650" s="44">
        <v>0</v>
      </c>
      <c r="Y650" s="44">
        <v>0</v>
      </c>
      <c r="Z650" s="44">
        <v>0</v>
      </c>
      <c r="AA650" s="44">
        <v>0</v>
      </c>
    </row>
    <row r="651" spans="1:27" ht="13.8" collapsed="1" x14ac:dyDescent="0.3">
      <c r="A651" s="98" t="s">
        <v>2912</v>
      </c>
      <c r="B651" s="28" t="str">
        <f>"25"&amp;"."&amp;$B$753&amp;"."&amp;$B$754</f>
        <v>25.02.2024</v>
      </c>
      <c r="C651" s="90" t="s">
        <v>76</v>
      </c>
      <c r="D651" s="91">
        <f>ROUND((D652)/1000,5)</f>
        <v>0</v>
      </c>
      <c r="E651" s="91">
        <f t="shared" ref="E651:AA651" si="372">ROUND((E652)/1000,5)</f>
        <v>0</v>
      </c>
      <c r="F651" s="91">
        <f t="shared" si="372"/>
        <v>0</v>
      </c>
      <c r="G651" s="91">
        <f t="shared" si="372"/>
        <v>7.2500000000000004E-3</v>
      </c>
      <c r="H651" s="91">
        <f t="shared" si="372"/>
        <v>5.246E-2</v>
      </c>
      <c r="I651" s="91">
        <f t="shared" si="372"/>
        <v>8.2199999999999995E-2</v>
      </c>
      <c r="J651" s="91">
        <f t="shared" si="372"/>
        <v>6.8290000000000003E-2</v>
      </c>
      <c r="K651" s="91">
        <f t="shared" si="372"/>
        <v>5.5530000000000003E-2</v>
      </c>
      <c r="L651" s="91">
        <f t="shared" si="372"/>
        <v>0.17166999999999999</v>
      </c>
      <c r="M651" s="91">
        <f t="shared" si="372"/>
        <v>1.6920000000000001E-2</v>
      </c>
      <c r="N651" s="91">
        <f t="shared" si="372"/>
        <v>0</v>
      </c>
      <c r="O651" s="91">
        <f t="shared" si="372"/>
        <v>0</v>
      </c>
      <c r="P651" s="91">
        <f t="shared" si="372"/>
        <v>0</v>
      </c>
      <c r="Q651" s="91">
        <f t="shared" si="372"/>
        <v>0</v>
      </c>
      <c r="R651" s="91">
        <f t="shared" si="372"/>
        <v>0</v>
      </c>
      <c r="S651" s="91">
        <f t="shared" si="372"/>
        <v>0</v>
      </c>
      <c r="T651" s="91">
        <f t="shared" si="372"/>
        <v>0</v>
      </c>
      <c r="U651" s="91">
        <f t="shared" si="372"/>
        <v>4.6499999999999996E-3</v>
      </c>
      <c r="V651" s="91">
        <f t="shared" si="372"/>
        <v>0</v>
      </c>
      <c r="W651" s="91">
        <f t="shared" si="372"/>
        <v>0</v>
      </c>
      <c r="X651" s="91">
        <f t="shared" si="372"/>
        <v>0</v>
      </c>
      <c r="Y651" s="91">
        <f t="shared" si="372"/>
        <v>0</v>
      </c>
      <c r="Z651" s="91">
        <f t="shared" si="372"/>
        <v>0</v>
      </c>
      <c r="AA651" s="91">
        <f t="shared" si="372"/>
        <v>0</v>
      </c>
    </row>
    <row r="652" spans="1:27" ht="12.75" hidden="1" customHeight="1" outlineLevel="1" x14ac:dyDescent="0.3">
      <c r="A652" s="99" t="s">
        <v>2913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7.25</v>
      </c>
      <c r="H652" s="44">
        <v>52.46</v>
      </c>
      <c r="I652" s="44">
        <v>82.2</v>
      </c>
      <c r="J652" s="44">
        <v>68.290000000000006</v>
      </c>
      <c r="K652" s="44">
        <v>55.53</v>
      </c>
      <c r="L652" s="44">
        <v>171.67</v>
      </c>
      <c r="M652" s="44">
        <v>16.920000000000002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44">
        <v>0</v>
      </c>
      <c r="T652" s="44">
        <v>0</v>
      </c>
      <c r="U652" s="44">
        <v>4.6500000000000004</v>
      </c>
      <c r="V652" s="44">
        <v>0</v>
      </c>
      <c r="W652" s="44">
        <v>0</v>
      </c>
      <c r="X652" s="44">
        <v>0</v>
      </c>
      <c r="Y652" s="44">
        <v>0</v>
      </c>
      <c r="Z652" s="44">
        <v>0</v>
      </c>
      <c r="AA652" s="44">
        <v>0</v>
      </c>
    </row>
    <row r="653" spans="1:27" ht="13.8" collapsed="1" x14ac:dyDescent="0.3">
      <c r="A653" s="98" t="s">
        <v>2914</v>
      </c>
      <c r="B653" s="28" t="str">
        <f>"26"&amp;"."&amp;$B$753&amp;"."&amp;$B$754</f>
        <v>26.02.2024</v>
      </c>
      <c r="C653" s="90" t="s">
        <v>76</v>
      </c>
      <c r="D653" s="91">
        <f>ROUND((D654)/1000,5)</f>
        <v>0</v>
      </c>
      <c r="E653" s="91">
        <f t="shared" ref="E653:AA653" si="373">ROUND((E654)/1000,5)</f>
        <v>0</v>
      </c>
      <c r="F653" s="91">
        <f t="shared" si="373"/>
        <v>0</v>
      </c>
      <c r="G653" s="91">
        <f t="shared" si="373"/>
        <v>0</v>
      </c>
      <c r="H653" s="91">
        <f t="shared" si="373"/>
        <v>5.398E-2</v>
      </c>
      <c r="I653" s="91">
        <f t="shared" si="373"/>
        <v>9.9570000000000006E-2</v>
      </c>
      <c r="J653" s="91">
        <f t="shared" si="373"/>
        <v>0.21934000000000001</v>
      </c>
      <c r="K653" s="91">
        <f t="shared" si="373"/>
        <v>3.3700000000000001E-2</v>
      </c>
      <c r="L653" s="91">
        <f t="shared" si="373"/>
        <v>7.4399999999999994E-2</v>
      </c>
      <c r="M653" s="91">
        <f t="shared" si="373"/>
        <v>9.7600000000000006E-2</v>
      </c>
      <c r="N653" s="91">
        <f t="shared" si="373"/>
        <v>4.3899999999999998E-3</v>
      </c>
      <c r="O653" s="91">
        <f t="shared" si="373"/>
        <v>1.0000000000000001E-5</v>
      </c>
      <c r="P653" s="91">
        <f t="shared" si="373"/>
        <v>0.29483999999999999</v>
      </c>
      <c r="Q653" s="91">
        <f t="shared" si="373"/>
        <v>0.29831000000000002</v>
      </c>
      <c r="R653" s="91">
        <f t="shared" si="373"/>
        <v>0.33762999999999999</v>
      </c>
      <c r="S653" s="91">
        <f t="shared" si="373"/>
        <v>0.34007999999999999</v>
      </c>
      <c r="T653" s="91">
        <f t="shared" si="373"/>
        <v>0.26424999999999998</v>
      </c>
      <c r="U653" s="91">
        <f t="shared" si="373"/>
        <v>0.64056999999999997</v>
      </c>
      <c r="V653" s="91">
        <f t="shared" si="373"/>
        <v>1.6451499999999999</v>
      </c>
      <c r="W653" s="91">
        <f t="shared" si="373"/>
        <v>0.26513999999999999</v>
      </c>
      <c r="X653" s="91">
        <f t="shared" si="373"/>
        <v>0.15384999999999999</v>
      </c>
      <c r="Y653" s="91">
        <f t="shared" si="373"/>
        <v>9.4689999999999996E-2</v>
      </c>
      <c r="Z653" s="91">
        <f t="shared" si="373"/>
        <v>0</v>
      </c>
      <c r="AA653" s="91">
        <f t="shared" si="373"/>
        <v>0</v>
      </c>
    </row>
    <row r="654" spans="1:27" ht="12.75" hidden="1" customHeight="1" outlineLevel="1" x14ac:dyDescent="0.3">
      <c r="A654" s="99" t="s">
        <v>2915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53.98</v>
      </c>
      <c r="I654" s="44">
        <v>99.57</v>
      </c>
      <c r="J654" s="44">
        <v>219.34</v>
      </c>
      <c r="K654" s="44">
        <v>33.700000000000003</v>
      </c>
      <c r="L654" s="44">
        <v>74.400000000000006</v>
      </c>
      <c r="M654" s="44">
        <v>97.6</v>
      </c>
      <c r="N654" s="44">
        <v>4.3899999999999997</v>
      </c>
      <c r="O654" s="44">
        <v>0.01</v>
      </c>
      <c r="P654" s="44">
        <v>294.83999999999997</v>
      </c>
      <c r="Q654" s="44">
        <v>298.31</v>
      </c>
      <c r="R654" s="44">
        <v>337.63</v>
      </c>
      <c r="S654" s="44">
        <v>340.08</v>
      </c>
      <c r="T654" s="44">
        <v>264.25</v>
      </c>
      <c r="U654" s="44">
        <v>640.57000000000005</v>
      </c>
      <c r="V654" s="44">
        <v>1645.15</v>
      </c>
      <c r="W654" s="44">
        <v>265.14</v>
      </c>
      <c r="X654" s="44">
        <v>153.85</v>
      </c>
      <c r="Y654" s="44">
        <v>94.69</v>
      </c>
      <c r="Z654" s="44">
        <v>0</v>
      </c>
      <c r="AA654" s="44">
        <v>0</v>
      </c>
    </row>
    <row r="655" spans="1:27" ht="13.8" collapsed="1" x14ac:dyDescent="0.3">
      <c r="A655" s="98" t="s">
        <v>2916</v>
      </c>
      <c r="B655" s="28" t="str">
        <f>"27"&amp;"."&amp;$B$753&amp;"."&amp;$B$754</f>
        <v>27.02.2024</v>
      </c>
      <c r="C655" s="90" t="s">
        <v>76</v>
      </c>
      <c r="D655" s="91">
        <f>ROUND((D656)/1000,5)</f>
        <v>0</v>
      </c>
      <c r="E655" s="91">
        <f t="shared" ref="E655:AA655" si="374">ROUND((E656)/1000,5)</f>
        <v>0</v>
      </c>
      <c r="F655" s="91">
        <f t="shared" si="374"/>
        <v>0</v>
      </c>
      <c r="G655" s="91">
        <f t="shared" si="374"/>
        <v>0</v>
      </c>
      <c r="H655" s="91">
        <f t="shared" si="374"/>
        <v>0.21486</v>
      </c>
      <c r="I655" s="91">
        <f t="shared" si="374"/>
        <v>0.38995999999999997</v>
      </c>
      <c r="J655" s="91">
        <f t="shared" si="374"/>
        <v>0.48230000000000001</v>
      </c>
      <c r="K655" s="91">
        <f t="shared" si="374"/>
        <v>0.43256</v>
      </c>
      <c r="L655" s="91">
        <f t="shared" si="374"/>
        <v>0.43047000000000002</v>
      </c>
      <c r="M655" s="91">
        <f t="shared" si="374"/>
        <v>0.28360999999999997</v>
      </c>
      <c r="N655" s="91">
        <f t="shared" si="374"/>
        <v>0.21903</v>
      </c>
      <c r="O655" s="91">
        <f t="shared" si="374"/>
        <v>6.2939999999999996E-2</v>
      </c>
      <c r="P655" s="91">
        <f t="shared" si="374"/>
        <v>6.4799999999999996E-3</v>
      </c>
      <c r="Q655" s="91">
        <f t="shared" si="374"/>
        <v>0</v>
      </c>
      <c r="R655" s="91">
        <f t="shared" si="374"/>
        <v>0</v>
      </c>
      <c r="S655" s="91">
        <f t="shared" si="374"/>
        <v>0</v>
      </c>
      <c r="T655" s="91">
        <f t="shared" si="374"/>
        <v>0</v>
      </c>
      <c r="U655" s="91">
        <f t="shared" si="374"/>
        <v>0</v>
      </c>
      <c r="V655" s="91">
        <f t="shared" si="374"/>
        <v>4.2349999999999999E-2</v>
      </c>
      <c r="W655" s="91">
        <f t="shared" si="374"/>
        <v>0</v>
      </c>
      <c r="X655" s="91">
        <f t="shared" si="374"/>
        <v>0</v>
      </c>
      <c r="Y655" s="91">
        <f t="shared" si="374"/>
        <v>0</v>
      </c>
      <c r="Z655" s="91">
        <f t="shared" si="374"/>
        <v>0</v>
      </c>
      <c r="AA655" s="91">
        <f t="shared" si="374"/>
        <v>0</v>
      </c>
    </row>
    <row r="656" spans="1:27" ht="12.75" hidden="1" customHeight="1" outlineLevel="1" x14ac:dyDescent="0.3">
      <c r="A656" s="99" t="s">
        <v>2917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0</v>
      </c>
      <c r="H656" s="44">
        <v>214.86</v>
      </c>
      <c r="I656" s="44">
        <v>389.96</v>
      </c>
      <c r="J656" s="44">
        <v>482.3</v>
      </c>
      <c r="K656" s="44">
        <v>432.56</v>
      </c>
      <c r="L656" s="44">
        <v>430.47</v>
      </c>
      <c r="M656" s="44">
        <v>283.61</v>
      </c>
      <c r="N656" s="44">
        <v>219.03</v>
      </c>
      <c r="O656" s="44">
        <v>62.94</v>
      </c>
      <c r="P656" s="44">
        <v>6.48</v>
      </c>
      <c r="Q656" s="44">
        <v>0</v>
      </c>
      <c r="R656" s="44">
        <v>0</v>
      </c>
      <c r="S656" s="44">
        <v>0</v>
      </c>
      <c r="T656" s="44">
        <v>0</v>
      </c>
      <c r="U656" s="44">
        <v>0</v>
      </c>
      <c r="V656" s="44">
        <v>42.35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ht="13.8" collapsed="1" x14ac:dyDescent="0.3">
      <c r="A657" s="98" t="s">
        <v>2918</v>
      </c>
      <c r="B657" s="28" t="str">
        <f>"28"&amp;"."&amp;$B$753&amp;"."&amp;$B$754</f>
        <v>28.02.2024</v>
      </c>
      <c r="C657" s="90" t="s">
        <v>76</v>
      </c>
      <c r="D657" s="91">
        <f>ROUND((D658)/1000,5)</f>
        <v>0</v>
      </c>
      <c r="E657" s="91">
        <f t="shared" ref="E657:AA657" si="375">ROUND((E658)/1000,5)</f>
        <v>0</v>
      </c>
      <c r="F657" s="91">
        <f t="shared" si="375"/>
        <v>2.0999999999999999E-3</v>
      </c>
      <c r="G657" s="91">
        <f t="shared" si="375"/>
        <v>9.5899999999999996E-3</v>
      </c>
      <c r="H657" s="91">
        <f t="shared" si="375"/>
        <v>5.722E-2</v>
      </c>
      <c r="I657" s="91">
        <f t="shared" si="375"/>
        <v>0.15573999999999999</v>
      </c>
      <c r="J657" s="91">
        <f t="shared" si="375"/>
        <v>0.29818</v>
      </c>
      <c r="K657" s="91">
        <f t="shared" si="375"/>
        <v>0.10219</v>
      </c>
      <c r="L657" s="91">
        <f t="shared" si="375"/>
        <v>0.12942000000000001</v>
      </c>
      <c r="M657" s="91">
        <f t="shared" si="375"/>
        <v>6.2230000000000001E-2</v>
      </c>
      <c r="N657" s="91">
        <f t="shared" si="375"/>
        <v>3.6799999999999999E-2</v>
      </c>
      <c r="O657" s="91">
        <f t="shared" si="375"/>
        <v>0</v>
      </c>
      <c r="P657" s="91">
        <f t="shared" si="375"/>
        <v>0</v>
      </c>
      <c r="Q657" s="91">
        <f t="shared" si="375"/>
        <v>0</v>
      </c>
      <c r="R657" s="91">
        <f t="shared" si="375"/>
        <v>0</v>
      </c>
      <c r="S657" s="91">
        <f t="shared" si="375"/>
        <v>0</v>
      </c>
      <c r="T657" s="91">
        <f t="shared" si="375"/>
        <v>0</v>
      </c>
      <c r="U657" s="91">
        <f t="shared" si="375"/>
        <v>0</v>
      </c>
      <c r="V657" s="91">
        <f t="shared" si="375"/>
        <v>0</v>
      </c>
      <c r="W657" s="91">
        <f t="shared" si="375"/>
        <v>0</v>
      </c>
      <c r="X657" s="91">
        <f t="shared" si="375"/>
        <v>0</v>
      </c>
      <c r="Y657" s="91">
        <f t="shared" si="375"/>
        <v>0</v>
      </c>
      <c r="Z657" s="91">
        <f t="shared" si="375"/>
        <v>0</v>
      </c>
      <c r="AA657" s="91">
        <f t="shared" si="375"/>
        <v>0</v>
      </c>
    </row>
    <row r="658" spans="1:27" ht="12.75" hidden="1" customHeight="1" outlineLevel="1" x14ac:dyDescent="0.3">
      <c r="A658" s="99" t="s">
        <v>2919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2.1</v>
      </c>
      <c r="G658" s="44">
        <v>9.59</v>
      </c>
      <c r="H658" s="44">
        <v>57.22</v>
      </c>
      <c r="I658" s="44">
        <v>155.74</v>
      </c>
      <c r="J658" s="44">
        <v>298.18</v>
      </c>
      <c r="K658" s="44">
        <v>102.19</v>
      </c>
      <c r="L658" s="44">
        <v>129.41999999999999</v>
      </c>
      <c r="M658" s="44">
        <v>62.23</v>
      </c>
      <c r="N658" s="44">
        <v>36.799999999999997</v>
      </c>
      <c r="O658" s="44">
        <v>0</v>
      </c>
      <c r="P658" s="44">
        <v>0</v>
      </c>
      <c r="Q658" s="44">
        <v>0</v>
      </c>
      <c r="R658" s="44">
        <v>0</v>
      </c>
      <c r="S658" s="44">
        <v>0</v>
      </c>
      <c r="T658" s="44">
        <v>0</v>
      </c>
      <c r="U658" s="44">
        <v>0</v>
      </c>
      <c r="V658" s="44">
        <v>0</v>
      </c>
      <c r="W658" s="44">
        <v>0</v>
      </c>
      <c r="X658" s="44">
        <v>0</v>
      </c>
      <c r="Y658" s="44">
        <v>0</v>
      </c>
      <c r="Z658" s="44">
        <v>0</v>
      </c>
      <c r="AA658" s="44">
        <v>0</v>
      </c>
    </row>
    <row r="659" spans="1:27" ht="13.8" collapsed="1" x14ac:dyDescent="0.3">
      <c r="A659" s="98" t="s">
        <v>2920</v>
      </c>
      <c r="B659" s="28" t="str">
        <f>"29"&amp;"."&amp;$B$753&amp;"."&amp;$B$754</f>
        <v>29.02.2024</v>
      </c>
      <c r="C659" s="90" t="s">
        <v>76</v>
      </c>
      <c r="D659" s="91">
        <f>ROUND((D660)/1000,5)</f>
        <v>0</v>
      </c>
      <c r="E659" s="91">
        <f t="shared" ref="E659:AA659" si="376">ROUND((E660)/1000,5)</f>
        <v>0</v>
      </c>
      <c r="F659" s="91">
        <f t="shared" si="376"/>
        <v>0</v>
      </c>
      <c r="G659" s="91">
        <f t="shared" si="376"/>
        <v>0</v>
      </c>
      <c r="H659" s="91">
        <f t="shared" si="376"/>
        <v>4.1950000000000001E-2</v>
      </c>
      <c r="I659" s="91">
        <f t="shared" si="376"/>
        <v>7.1959999999999996E-2</v>
      </c>
      <c r="J659" s="91">
        <f t="shared" si="376"/>
        <v>0.13106999999999999</v>
      </c>
      <c r="K659" s="91">
        <f t="shared" si="376"/>
        <v>7.1730000000000002E-2</v>
      </c>
      <c r="L659" s="91">
        <f t="shared" si="376"/>
        <v>5.3330000000000002E-2</v>
      </c>
      <c r="M659" s="91">
        <f t="shared" si="376"/>
        <v>1.967E-2</v>
      </c>
      <c r="N659" s="91">
        <f t="shared" si="376"/>
        <v>0</v>
      </c>
      <c r="O659" s="91">
        <f t="shared" si="376"/>
        <v>0</v>
      </c>
      <c r="P659" s="91">
        <f t="shared" si="376"/>
        <v>0</v>
      </c>
      <c r="Q659" s="91">
        <f t="shared" si="376"/>
        <v>0</v>
      </c>
      <c r="R659" s="91">
        <f t="shared" si="376"/>
        <v>0</v>
      </c>
      <c r="S659" s="91">
        <f t="shared" si="376"/>
        <v>0</v>
      </c>
      <c r="T659" s="91">
        <f t="shared" si="376"/>
        <v>5.2999999999999998E-4</v>
      </c>
      <c r="U659" s="91">
        <f t="shared" si="376"/>
        <v>4.7449999999999999E-2</v>
      </c>
      <c r="V659" s="91">
        <f t="shared" si="376"/>
        <v>1.5480000000000001E-2</v>
      </c>
      <c r="W659" s="91">
        <f t="shared" si="376"/>
        <v>0</v>
      </c>
      <c r="X659" s="91">
        <f t="shared" si="376"/>
        <v>0</v>
      </c>
      <c r="Y659" s="91">
        <f t="shared" si="376"/>
        <v>0</v>
      </c>
      <c r="Z659" s="91">
        <f t="shared" si="376"/>
        <v>0</v>
      </c>
      <c r="AA659" s="91">
        <f t="shared" si="376"/>
        <v>0</v>
      </c>
    </row>
    <row r="660" spans="1:27" ht="12.75" hidden="1" customHeight="1" outlineLevel="1" x14ac:dyDescent="0.3">
      <c r="A660" s="99" t="s">
        <v>2921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41.95</v>
      </c>
      <c r="I660" s="44">
        <v>71.959999999999994</v>
      </c>
      <c r="J660" s="44">
        <v>131.07</v>
      </c>
      <c r="K660" s="44">
        <v>71.73</v>
      </c>
      <c r="L660" s="44">
        <v>53.33</v>
      </c>
      <c r="M660" s="44">
        <v>19.670000000000002</v>
      </c>
      <c r="N660" s="44">
        <v>0</v>
      </c>
      <c r="O660" s="44">
        <v>0</v>
      </c>
      <c r="P660" s="44">
        <v>0</v>
      </c>
      <c r="Q660" s="44">
        <v>0</v>
      </c>
      <c r="R660" s="44">
        <v>0</v>
      </c>
      <c r="S660" s="44">
        <v>0</v>
      </c>
      <c r="T660" s="44">
        <v>0.53</v>
      </c>
      <c r="U660" s="44">
        <v>47.45</v>
      </c>
      <c r="V660" s="44">
        <v>15.48</v>
      </c>
      <c r="W660" s="44">
        <v>0</v>
      </c>
      <c r="X660" s="44">
        <v>0</v>
      </c>
      <c r="Y660" s="44">
        <v>0</v>
      </c>
      <c r="Z660" s="44">
        <v>0</v>
      </c>
      <c r="AA660" s="44">
        <v>0</v>
      </c>
    </row>
    <row r="661" spans="1:27" ht="13.8" collapsed="1" x14ac:dyDescent="0.3">
      <c r="B661" s="101" t="s">
        <v>382</v>
      </c>
    </row>
    <row r="662" spans="1:27" ht="13.8" x14ac:dyDescent="0.3">
      <c r="B662" s="101" t="s">
        <v>382</v>
      </c>
    </row>
    <row r="663" spans="1:27" ht="13.8" x14ac:dyDescent="0.3">
      <c r="A663" s="182" t="s">
        <v>2214</v>
      </c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4"/>
    </row>
    <row r="664" spans="1:27" ht="27.6" x14ac:dyDescent="0.25">
      <c r="A664" s="26" t="s">
        <v>64</v>
      </c>
      <c r="B664" s="27" t="s">
        <v>210</v>
      </c>
      <c r="C664" s="26" t="s">
        <v>211</v>
      </c>
      <c r="D664" s="27" t="s">
        <v>212</v>
      </c>
      <c r="E664" s="27" t="s">
        <v>213</v>
      </c>
      <c r="F664" s="27" t="s">
        <v>214</v>
      </c>
      <c r="G664" s="27" t="s">
        <v>215</v>
      </c>
      <c r="H664" s="27" t="s">
        <v>216</v>
      </c>
      <c r="I664" s="27" t="s">
        <v>217</v>
      </c>
      <c r="J664" s="27" t="s">
        <v>218</v>
      </c>
      <c r="K664" s="27" t="s">
        <v>219</v>
      </c>
      <c r="L664" s="27" t="s">
        <v>220</v>
      </c>
      <c r="M664" s="27" t="s">
        <v>221</v>
      </c>
      <c r="N664" s="27" t="s">
        <v>222</v>
      </c>
      <c r="O664" s="27" t="s">
        <v>223</v>
      </c>
      <c r="P664" s="27" t="s">
        <v>224</v>
      </c>
      <c r="Q664" s="27" t="s">
        <v>225</v>
      </c>
      <c r="R664" s="27" t="s">
        <v>226</v>
      </c>
      <c r="S664" s="27" t="s">
        <v>227</v>
      </c>
      <c r="T664" s="27" t="s">
        <v>228</v>
      </c>
      <c r="U664" s="27" t="s">
        <v>229</v>
      </c>
      <c r="V664" s="27" t="s">
        <v>230</v>
      </c>
      <c r="W664" s="27" t="s">
        <v>231</v>
      </c>
      <c r="X664" s="27" t="s">
        <v>232</v>
      </c>
      <c r="Y664" s="27" t="s">
        <v>233</v>
      </c>
      <c r="Z664" s="27" t="s">
        <v>234</v>
      </c>
      <c r="AA664" s="27" t="s">
        <v>235</v>
      </c>
    </row>
    <row r="665" spans="1:27" ht="13.8" x14ac:dyDescent="0.3">
      <c r="A665" s="98" t="s">
        <v>2922</v>
      </c>
      <c r="B665" s="28" t="str">
        <f>"01"&amp;"."&amp;$B$753&amp;"."&amp;$B$754</f>
        <v>01.02.2024</v>
      </c>
      <c r="C665" s="90" t="s">
        <v>76</v>
      </c>
      <c r="D665" s="91">
        <f>ROUND((D666)/1000,5)</f>
        <v>0.15423999999999999</v>
      </c>
      <c r="E665" s="91">
        <f t="shared" ref="E665:AA665" si="377">ROUND((E666)/1000,5)</f>
        <v>3.9329999999999997E-2</v>
      </c>
      <c r="F665" s="91">
        <f t="shared" si="377"/>
        <v>2.0240000000000001E-2</v>
      </c>
      <c r="G665" s="91">
        <f t="shared" si="377"/>
        <v>0</v>
      </c>
      <c r="H665" s="91">
        <f t="shared" si="377"/>
        <v>0</v>
      </c>
      <c r="I665" s="91">
        <f t="shared" si="377"/>
        <v>0</v>
      </c>
      <c r="J665" s="91">
        <f t="shared" si="377"/>
        <v>0</v>
      </c>
      <c r="K665" s="91">
        <f t="shared" si="377"/>
        <v>0</v>
      </c>
      <c r="L665" s="91">
        <f t="shared" si="377"/>
        <v>0</v>
      </c>
      <c r="M665" s="91">
        <f t="shared" si="377"/>
        <v>0</v>
      </c>
      <c r="N665" s="91">
        <f t="shared" si="377"/>
        <v>0</v>
      </c>
      <c r="O665" s="91">
        <f t="shared" si="377"/>
        <v>0</v>
      </c>
      <c r="P665" s="91">
        <f t="shared" si="377"/>
        <v>0</v>
      </c>
      <c r="Q665" s="91">
        <f t="shared" si="377"/>
        <v>0</v>
      </c>
      <c r="R665" s="91">
        <f t="shared" si="377"/>
        <v>0</v>
      </c>
      <c r="S665" s="91">
        <f t="shared" si="377"/>
        <v>1.2E-4</v>
      </c>
      <c r="T665" s="91">
        <f t="shared" si="377"/>
        <v>0</v>
      </c>
      <c r="U665" s="91">
        <f t="shared" si="377"/>
        <v>0</v>
      </c>
      <c r="V665" s="91">
        <f t="shared" si="377"/>
        <v>5.2130000000000003E-2</v>
      </c>
      <c r="W665" s="91">
        <f t="shared" si="377"/>
        <v>0.14607000000000001</v>
      </c>
      <c r="X665" s="91">
        <f t="shared" si="377"/>
        <v>6.0150000000000002E-2</v>
      </c>
      <c r="Y665" s="91">
        <f t="shared" si="377"/>
        <v>5.0799999999999998E-2</v>
      </c>
      <c r="Z665" s="91">
        <f t="shared" si="377"/>
        <v>0.21761</v>
      </c>
      <c r="AA665" s="91">
        <f t="shared" si="377"/>
        <v>0.20535</v>
      </c>
    </row>
    <row r="666" spans="1:27" ht="12.75" hidden="1" customHeight="1" outlineLevel="1" x14ac:dyDescent="0.3">
      <c r="A666" s="99" t="s">
        <v>2923</v>
      </c>
      <c r="B666" s="63" t="s">
        <v>238</v>
      </c>
      <c r="C666" s="43" t="s">
        <v>79</v>
      </c>
      <c r="D666" s="44">
        <v>154.24</v>
      </c>
      <c r="E666" s="44">
        <v>39.33</v>
      </c>
      <c r="F666" s="44">
        <v>20.239999999999998</v>
      </c>
      <c r="G666" s="44">
        <v>0</v>
      </c>
      <c r="H666" s="44">
        <v>0</v>
      </c>
      <c r="I666" s="44">
        <v>0</v>
      </c>
      <c r="J666" s="44">
        <v>0</v>
      </c>
      <c r="K666" s="44">
        <v>0</v>
      </c>
      <c r="L666" s="44">
        <v>0</v>
      </c>
      <c r="M666" s="44">
        <v>0</v>
      </c>
      <c r="N666" s="44">
        <v>0</v>
      </c>
      <c r="O666" s="44">
        <v>0</v>
      </c>
      <c r="P666" s="44">
        <v>0</v>
      </c>
      <c r="Q666" s="44">
        <v>0</v>
      </c>
      <c r="R666" s="44">
        <v>0</v>
      </c>
      <c r="S666" s="44">
        <v>0.12</v>
      </c>
      <c r="T666" s="44">
        <v>0</v>
      </c>
      <c r="U666" s="44">
        <v>0</v>
      </c>
      <c r="V666" s="44">
        <v>52.13</v>
      </c>
      <c r="W666" s="44">
        <v>146.07</v>
      </c>
      <c r="X666" s="44">
        <v>60.15</v>
      </c>
      <c r="Y666" s="44">
        <v>50.8</v>
      </c>
      <c r="Z666" s="44">
        <v>217.61</v>
      </c>
      <c r="AA666" s="44">
        <v>205.35</v>
      </c>
    </row>
    <row r="667" spans="1:27" ht="13.8" collapsed="1" x14ac:dyDescent="0.3">
      <c r="A667" s="98" t="s">
        <v>2924</v>
      </c>
      <c r="B667" s="28" t="str">
        <f>"02"&amp;"."&amp;$B$753&amp;"."&amp;$B$754</f>
        <v>02.02.2024</v>
      </c>
      <c r="C667" s="90" t="s">
        <v>76</v>
      </c>
      <c r="D667" s="91">
        <f>ROUND((D668)/1000,5)</f>
        <v>8.6669999999999997E-2</v>
      </c>
      <c r="E667" s="91">
        <f t="shared" ref="E667:AA667" si="378">ROUND((E668)/1000,5)</f>
        <v>3.7229999999999999E-2</v>
      </c>
      <c r="F667" s="91">
        <f t="shared" si="378"/>
        <v>0.12006</v>
      </c>
      <c r="G667" s="91">
        <f t="shared" si="378"/>
        <v>3.8640000000000001E-2</v>
      </c>
      <c r="H667" s="91">
        <f t="shared" si="378"/>
        <v>0</v>
      </c>
      <c r="I667" s="91">
        <f t="shared" si="378"/>
        <v>0</v>
      </c>
      <c r="J667" s="91">
        <f t="shared" si="378"/>
        <v>0</v>
      </c>
      <c r="K667" s="91">
        <f t="shared" si="378"/>
        <v>0</v>
      </c>
      <c r="L667" s="91">
        <f t="shared" si="378"/>
        <v>0</v>
      </c>
      <c r="M667" s="91">
        <f t="shared" si="378"/>
        <v>0</v>
      </c>
      <c r="N667" s="91">
        <f t="shared" si="378"/>
        <v>0</v>
      </c>
      <c r="O667" s="91">
        <f t="shared" si="378"/>
        <v>0</v>
      </c>
      <c r="P667" s="91">
        <f t="shared" si="378"/>
        <v>3.8999999999999999E-4</v>
      </c>
      <c r="Q667" s="91">
        <f t="shared" si="378"/>
        <v>0</v>
      </c>
      <c r="R667" s="91">
        <f t="shared" si="378"/>
        <v>2.5999999999999999E-3</v>
      </c>
      <c r="S667" s="91">
        <f t="shared" si="378"/>
        <v>0</v>
      </c>
      <c r="T667" s="91">
        <f t="shared" si="378"/>
        <v>0</v>
      </c>
      <c r="U667" s="91">
        <f t="shared" si="378"/>
        <v>0</v>
      </c>
      <c r="V667" s="91">
        <f t="shared" si="378"/>
        <v>1.214E-2</v>
      </c>
      <c r="W667" s="91">
        <f t="shared" si="378"/>
        <v>2.7869999999999999E-2</v>
      </c>
      <c r="X667" s="91">
        <f t="shared" si="378"/>
        <v>7.5060000000000002E-2</v>
      </c>
      <c r="Y667" s="91">
        <f t="shared" si="378"/>
        <v>0.13103999999999999</v>
      </c>
      <c r="Z667" s="91">
        <f t="shared" si="378"/>
        <v>0.14871000000000001</v>
      </c>
      <c r="AA667" s="91">
        <f t="shared" si="378"/>
        <v>9.7949999999999995E-2</v>
      </c>
    </row>
    <row r="668" spans="1:27" ht="12.75" hidden="1" customHeight="1" outlineLevel="1" x14ac:dyDescent="0.3">
      <c r="A668" s="99" t="s">
        <v>2925</v>
      </c>
      <c r="B668" s="63" t="s">
        <v>238</v>
      </c>
      <c r="C668" s="43" t="s">
        <v>79</v>
      </c>
      <c r="D668" s="44">
        <v>86.67</v>
      </c>
      <c r="E668" s="44">
        <v>37.229999999999997</v>
      </c>
      <c r="F668" s="44">
        <v>120.06</v>
      </c>
      <c r="G668" s="44">
        <v>38.64</v>
      </c>
      <c r="H668" s="44">
        <v>0</v>
      </c>
      <c r="I668" s="44">
        <v>0</v>
      </c>
      <c r="J668" s="44">
        <v>0</v>
      </c>
      <c r="K668" s="44">
        <v>0</v>
      </c>
      <c r="L668" s="44">
        <v>0</v>
      </c>
      <c r="M668" s="44">
        <v>0</v>
      </c>
      <c r="N668" s="44">
        <v>0</v>
      </c>
      <c r="O668" s="44">
        <v>0</v>
      </c>
      <c r="P668" s="44">
        <v>0.39</v>
      </c>
      <c r="Q668" s="44">
        <v>0</v>
      </c>
      <c r="R668" s="44">
        <v>2.6</v>
      </c>
      <c r="S668" s="44">
        <v>0</v>
      </c>
      <c r="T668" s="44">
        <v>0</v>
      </c>
      <c r="U668" s="44">
        <v>0</v>
      </c>
      <c r="V668" s="44">
        <v>12.14</v>
      </c>
      <c r="W668" s="44">
        <v>27.87</v>
      </c>
      <c r="X668" s="44">
        <v>75.06</v>
      </c>
      <c r="Y668" s="44">
        <v>131.04</v>
      </c>
      <c r="Z668" s="44">
        <v>148.71</v>
      </c>
      <c r="AA668" s="44">
        <v>97.95</v>
      </c>
    </row>
    <row r="669" spans="1:27" ht="13.8" collapsed="1" x14ac:dyDescent="0.3">
      <c r="A669" s="98" t="s">
        <v>2926</v>
      </c>
      <c r="B669" s="28" t="str">
        <f>"03"&amp;"."&amp;$B$753&amp;"."&amp;$B$754</f>
        <v>03.02.2024</v>
      </c>
      <c r="C669" s="90" t="s">
        <v>76</v>
      </c>
      <c r="D669" s="91">
        <f>ROUND((D670)/1000,5)</f>
        <v>0.12025</v>
      </c>
      <c r="E669" s="91">
        <f t="shared" ref="E669:AA669" si="379">ROUND((E670)/1000,5)</f>
        <v>0.10269</v>
      </c>
      <c r="F669" s="91">
        <f t="shared" si="379"/>
        <v>6.4680000000000001E-2</v>
      </c>
      <c r="G669" s="91">
        <f t="shared" si="379"/>
        <v>7.4359999999999996E-2</v>
      </c>
      <c r="H669" s="91">
        <f t="shared" si="379"/>
        <v>0</v>
      </c>
      <c r="I669" s="91">
        <f t="shared" si="379"/>
        <v>0</v>
      </c>
      <c r="J669" s="91">
        <f t="shared" si="379"/>
        <v>0</v>
      </c>
      <c r="K669" s="91">
        <f t="shared" si="379"/>
        <v>0</v>
      </c>
      <c r="L669" s="91">
        <f t="shared" si="379"/>
        <v>0</v>
      </c>
      <c r="M669" s="91">
        <f t="shared" si="379"/>
        <v>0</v>
      </c>
      <c r="N669" s="91">
        <f t="shared" si="379"/>
        <v>0</v>
      </c>
      <c r="O669" s="91">
        <f t="shared" si="379"/>
        <v>0</v>
      </c>
      <c r="P669" s="91">
        <f t="shared" si="379"/>
        <v>0</v>
      </c>
      <c r="Q669" s="91">
        <f t="shared" si="379"/>
        <v>0</v>
      </c>
      <c r="R669" s="91">
        <f t="shared" si="379"/>
        <v>0</v>
      </c>
      <c r="S669" s="91">
        <f t="shared" si="379"/>
        <v>0</v>
      </c>
      <c r="T669" s="91">
        <f t="shared" si="379"/>
        <v>0</v>
      </c>
      <c r="U669" s="91">
        <f t="shared" si="379"/>
        <v>0</v>
      </c>
      <c r="V669" s="91">
        <f t="shared" si="379"/>
        <v>3.3459999999999997E-2</v>
      </c>
      <c r="W669" s="91">
        <f t="shared" si="379"/>
        <v>0.11720999999999999</v>
      </c>
      <c r="X669" s="91">
        <f t="shared" si="379"/>
        <v>0.11463</v>
      </c>
      <c r="Y669" s="91">
        <f t="shared" si="379"/>
        <v>0.12010999999999999</v>
      </c>
      <c r="Z669" s="91">
        <f t="shared" si="379"/>
        <v>0.11171</v>
      </c>
      <c r="AA669" s="91">
        <f t="shared" si="379"/>
        <v>3.8760000000000003E-2</v>
      </c>
    </row>
    <row r="670" spans="1:27" ht="12.75" hidden="1" customHeight="1" outlineLevel="1" x14ac:dyDescent="0.3">
      <c r="A670" s="99" t="s">
        <v>2927</v>
      </c>
      <c r="B670" s="63" t="s">
        <v>238</v>
      </c>
      <c r="C670" s="43" t="s">
        <v>79</v>
      </c>
      <c r="D670" s="44">
        <v>120.25</v>
      </c>
      <c r="E670" s="44">
        <v>102.69</v>
      </c>
      <c r="F670" s="44">
        <v>64.680000000000007</v>
      </c>
      <c r="G670" s="44">
        <v>74.36</v>
      </c>
      <c r="H670" s="44">
        <v>0</v>
      </c>
      <c r="I670" s="44">
        <v>0</v>
      </c>
      <c r="J670" s="44">
        <v>0</v>
      </c>
      <c r="K670" s="44">
        <v>0</v>
      </c>
      <c r="L670" s="44">
        <v>0</v>
      </c>
      <c r="M670" s="44">
        <v>0</v>
      </c>
      <c r="N670" s="44">
        <v>0</v>
      </c>
      <c r="O670" s="44">
        <v>0</v>
      </c>
      <c r="P670" s="44">
        <v>0</v>
      </c>
      <c r="Q670" s="44">
        <v>0</v>
      </c>
      <c r="R670" s="44">
        <v>0</v>
      </c>
      <c r="S670" s="44">
        <v>0</v>
      </c>
      <c r="T670" s="44">
        <v>0</v>
      </c>
      <c r="U670" s="44">
        <v>0</v>
      </c>
      <c r="V670" s="44">
        <v>33.46</v>
      </c>
      <c r="W670" s="44">
        <v>117.21</v>
      </c>
      <c r="X670" s="44">
        <v>114.63</v>
      </c>
      <c r="Y670" s="44">
        <v>120.11</v>
      </c>
      <c r="Z670" s="44">
        <v>111.71</v>
      </c>
      <c r="AA670" s="44">
        <v>38.76</v>
      </c>
    </row>
    <row r="671" spans="1:27" ht="13.8" collapsed="1" x14ac:dyDescent="0.3">
      <c r="A671" s="98" t="s">
        <v>2928</v>
      </c>
      <c r="B671" s="28" t="str">
        <f>"04"&amp;"."&amp;$B$753&amp;"."&amp;$B$754</f>
        <v>04.02.2024</v>
      </c>
      <c r="C671" s="90" t="s">
        <v>76</v>
      </c>
      <c r="D671" s="91">
        <f>ROUND((D672)/1000,5)</f>
        <v>5.0779999999999999E-2</v>
      </c>
      <c r="E671" s="91">
        <f t="shared" ref="E671:AA671" si="380">ROUND((E672)/1000,5)</f>
        <v>4.6039999999999998E-2</v>
      </c>
      <c r="F671" s="91">
        <f t="shared" si="380"/>
        <v>1.8509999999999999E-2</v>
      </c>
      <c r="G671" s="91">
        <f t="shared" si="380"/>
        <v>4.0000000000000003E-5</v>
      </c>
      <c r="H671" s="91">
        <f t="shared" si="380"/>
        <v>0</v>
      </c>
      <c r="I671" s="91">
        <f t="shared" si="380"/>
        <v>0</v>
      </c>
      <c r="J671" s="91">
        <f t="shared" si="380"/>
        <v>0</v>
      </c>
      <c r="K671" s="91">
        <f t="shared" si="380"/>
        <v>0</v>
      </c>
      <c r="L671" s="91">
        <f t="shared" si="380"/>
        <v>0</v>
      </c>
      <c r="M671" s="91">
        <f t="shared" si="380"/>
        <v>0</v>
      </c>
      <c r="N671" s="91">
        <f t="shared" si="380"/>
        <v>0</v>
      </c>
      <c r="O671" s="91">
        <f t="shared" si="380"/>
        <v>0</v>
      </c>
      <c r="P671" s="91">
        <f t="shared" si="380"/>
        <v>0</v>
      </c>
      <c r="Q671" s="91">
        <f t="shared" si="380"/>
        <v>0</v>
      </c>
      <c r="R671" s="91">
        <f t="shared" si="380"/>
        <v>0</v>
      </c>
      <c r="S671" s="91">
        <f t="shared" si="380"/>
        <v>0</v>
      </c>
      <c r="T671" s="91">
        <f t="shared" si="380"/>
        <v>0</v>
      </c>
      <c r="U671" s="91">
        <f t="shared" si="380"/>
        <v>0</v>
      </c>
      <c r="V671" s="91">
        <f t="shared" si="380"/>
        <v>0</v>
      </c>
      <c r="W671" s="91">
        <f t="shared" si="380"/>
        <v>6.9680000000000006E-2</v>
      </c>
      <c r="X671" s="91">
        <f t="shared" si="380"/>
        <v>0.10632999999999999</v>
      </c>
      <c r="Y671" s="91">
        <f t="shared" si="380"/>
        <v>0.34348000000000001</v>
      </c>
      <c r="Z671" s="91">
        <f t="shared" si="380"/>
        <v>0.25913999999999998</v>
      </c>
      <c r="AA671" s="91">
        <f t="shared" si="380"/>
        <v>0.13888</v>
      </c>
    </row>
    <row r="672" spans="1:27" ht="12.75" hidden="1" customHeight="1" outlineLevel="1" x14ac:dyDescent="0.3">
      <c r="A672" s="99" t="s">
        <v>2929</v>
      </c>
      <c r="B672" s="63" t="s">
        <v>238</v>
      </c>
      <c r="C672" s="43" t="s">
        <v>79</v>
      </c>
      <c r="D672" s="44">
        <v>50.78</v>
      </c>
      <c r="E672" s="44">
        <v>46.04</v>
      </c>
      <c r="F672" s="44">
        <v>18.510000000000002</v>
      </c>
      <c r="G672" s="44">
        <v>0.04</v>
      </c>
      <c r="H672" s="44">
        <v>0</v>
      </c>
      <c r="I672" s="44">
        <v>0</v>
      </c>
      <c r="J672" s="44">
        <v>0</v>
      </c>
      <c r="K672" s="44">
        <v>0</v>
      </c>
      <c r="L672" s="44">
        <v>0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0</v>
      </c>
      <c r="T672" s="44">
        <v>0</v>
      </c>
      <c r="U672" s="44">
        <v>0</v>
      </c>
      <c r="V672" s="44">
        <v>0</v>
      </c>
      <c r="W672" s="44">
        <v>69.680000000000007</v>
      </c>
      <c r="X672" s="44">
        <v>106.33</v>
      </c>
      <c r="Y672" s="44">
        <v>343.48</v>
      </c>
      <c r="Z672" s="44">
        <v>259.14</v>
      </c>
      <c r="AA672" s="44">
        <v>138.88</v>
      </c>
    </row>
    <row r="673" spans="1:27" ht="13.8" collapsed="1" x14ac:dyDescent="0.3">
      <c r="A673" s="98" t="s">
        <v>2930</v>
      </c>
      <c r="B673" s="28" t="str">
        <f>"05"&amp;"."&amp;$B$753&amp;"."&amp;$B$754</f>
        <v>05.02.2024</v>
      </c>
      <c r="C673" s="90" t="s">
        <v>76</v>
      </c>
      <c r="D673" s="91">
        <f>ROUND((D674)/1000,5)</f>
        <v>6.2700000000000006E-2</v>
      </c>
      <c r="E673" s="91">
        <f t="shared" ref="E673:AA673" si="381">ROUND((E674)/1000,5)</f>
        <v>0.12770999999999999</v>
      </c>
      <c r="F673" s="91">
        <f t="shared" si="381"/>
        <v>0.14596999999999999</v>
      </c>
      <c r="G673" s="91">
        <f t="shared" si="381"/>
        <v>5.901E-2</v>
      </c>
      <c r="H673" s="91">
        <f t="shared" si="381"/>
        <v>0</v>
      </c>
      <c r="I673" s="91">
        <f t="shared" si="381"/>
        <v>0</v>
      </c>
      <c r="J673" s="91">
        <f t="shared" si="381"/>
        <v>0</v>
      </c>
      <c r="K673" s="91">
        <f t="shared" si="381"/>
        <v>0</v>
      </c>
      <c r="L673" s="91">
        <f t="shared" si="381"/>
        <v>0</v>
      </c>
      <c r="M673" s="91">
        <f t="shared" si="381"/>
        <v>1.512E-2</v>
      </c>
      <c r="N673" s="91">
        <f t="shared" si="381"/>
        <v>2.5200000000000001E-3</v>
      </c>
      <c r="O673" s="91">
        <f t="shared" si="381"/>
        <v>8.1499999999999993E-3</v>
      </c>
      <c r="P673" s="91">
        <f t="shared" si="381"/>
        <v>5.0400000000000002E-3</v>
      </c>
      <c r="Q673" s="91">
        <f t="shared" si="381"/>
        <v>0</v>
      </c>
      <c r="R673" s="91">
        <f t="shared" si="381"/>
        <v>1.6310000000000002E-2</v>
      </c>
      <c r="S673" s="91">
        <f t="shared" si="381"/>
        <v>1.409E-2</v>
      </c>
      <c r="T673" s="91">
        <f t="shared" si="381"/>
        <v>2.9099999999999998E-3</v>
      </c>
      <c r="U673" s="91">
        <f t="shared" si="381"/>
        <v>0</v>
      </c>
      <c r="V673" s="91">
        <f t="shared" si="381"/>
        <v>8.5080000000000003E-2</v>
      </c>
      <c r="W673" s="91">
        <f t="shared" si="381"/>
        <v>0.16424</v>
      </c>
      <c r="X673" s="91">
        <f t="shared" si="381"/>
        <v>0.13517999999999999</v>
      </c>
      <c r="Y673" s="91">
        <f t="shared" si="381"/>
        <v>0.33284999999999998</v>
      </c>
      <c r="Z673" s="91">
        <f t="shared" si="381"/>
        <v>8.7609999999999993E-2</v>
      </c>
      <c r="AA673" s="91">
        <f t="shared" si="381"/>
        <v>0.35516999999999999</v>
      </c>
    </row>
    <row r="674" spans="1:27" ht="12.75" hidden="1" customHeight="1" outlineLevel="1" x14ac:dyDescent="0.3">
      <c r="A674" s="99" t="s">
        <v>2931</v>
      </c>
      <c r="B674" s="63" t="s">
        <v>238</v>
      </c>
      <c r="C674" s="43" t="s">
        <v>79</v>
      </c>
      <c r="D674" s="44">
        <v>62.7</v>
      </c>
      <c r="E674" s="44">
        <v>127.71</v>
      </c>
      <c r="F674" s="44">
        <v>145.97</v>
      </c>
      <c r="G674" s="44">
        <v>59.01</v>
      </c>
      <c r="H674" s="44">
        <v>0</v>
      </c>
      <c r="I674" s="44">
        <v>0</v>
      </c>
      <c r="J674" s="44">
        <v>0</v>
      </c>
      <c r="K674" s="44">
        <v>0</v>
      </c>
      <c r="L674" s="44">
        <v>0</v>
      </c>
      <c r="M674" s="44">
        <v>15.12</v>
      </c>
      <c r="N674" s="44">
        <v>2.52</v>
      </c>
      <c r="O674" s="44">
        <v>8.15</v>
      </c>
      <c r="P674" s="44">
        <v>5.04</v>
      </c>
      <c r="Q674" s="44">
        <v>0</v>
      </c>
      <c r="R674" s="44">
        <v>16.309999999999999</v>
      </c>
      <c r="S674" s="44">
        <v>14.09</v>
      </c>
      <c r="T674" s="44">
        <v>2.91</v>
      </c>
      <c r="U674" s="44">
        <v>0</v>
      </c>
      <c r="V674" s="44">
        <v>85.08</v>
      </c>
      <c r="W674" s="44">
        <v>164.24</v>
      </c>
      <c r="X674" s="44">
        <v>135.18</v>
      </c>
      <c r="Y674" s="44">
        <v>332.85</v>
      </c>
      <c r="Z674" s="44">
        <v>87.61</v>
      </c>
      <c r="AA674" s="44">
        <v>355.17</v>
      </c>
    </row>
    <row r="675" spans="1:27" ht="13.8" collapsed="1" x14ac:dyDescent="0.3">
      <c r="A675" s="98" t="s">
        <v>2932</v>
      </c>
      <c r="B675" s="28" t="str">
        <f>"06"&amp;"."&amp;$B$753&amp;"."&amp;$B$754</f>
        <v>06.02.2024</v>
      </c>
      <c r="C675" s="90" t="s">
        <v>76</v>
      </c>
      <c r="D675" s="91">
        <f>ROUND((D676)/1000,5)</f>
        <v>8.43E-2</v>
      </c>
      <c r="E675" s="91">
        <f t="shared" ref="E675:AA675" si="382">ROUND((E676)/1000,5)</f>
        <v>6.7299999999999999E-2</v>
      </c>
      <c r="F675" s="91">
        <f t="shared" si="382"/>
        <v>7.6050000000000006E-2</v>
      </c>
      <c r="G675" s="91">
        <f t="shared" si="382"/>
        <v>0</v>
      </c>
      <c r="H675" s="91">
        <f t="shared" si="382"/>
        <v>0</v>
      </c>
      <c r="I675" s="91">
        <f t="shared" si="382"/>
        <v>0</v>
      </c>
      <c r="J675" s="91">
        <f t="shared" si="382"/>
        <v>0</v>
      </c>
      <c r="K675" s="91">
        <f t="shared" si="382"/>
        <v>0</v>
      </c>
      <c r="L675" s="91">
        <f t="shared" si="382"/>
        <v>0</v>
      </c>
      <c r="M675" s="91">
        <f t="shared" si="382"/>
        <v>0</v>
      </c>
      <c r="N675" s="91">
        <f t="shared" si="382"/>
        <v>0</v>
      </c>
      <c r="O675" s="91">
        <f t="shared" si="382"/>
        <v>6.9999999999999994E-5</v>
      </c>
      <c r="P675" s="91">
        <f t="shared" si="382"/>
        <v>1.6000000000000001E-4</v>
      </c>
      <c r="Q675" s="91">
        <f t="shared" si="382"/>
        <v>1.6910000000000001E-2</v>
      </c>
      <c r="R675" s="91">
        <f t="shared" si="382"/>
        <v>0</v>
      </c>
      <c r="S675" s="91">
        <f t="shared" si="382"/>
        <v>0</v>
      </c>
      <c r="T675" s="91">
        <f t="shared" si="382"/>
        <v>0</v>
      </c>
      <c r="U675" s="91">
        <f t="shared" si="382"/>
        <v>0</v>
      </c>
      <c r="V675" s="91">
        <f t="shared" si="382"/>
        <v>0</v>
      </c>
      <c r="W675" s="91">
        <f t="shared" si="382"/>
        <v>4.2130000000000001E-2</v>
      </c>
      <c r="X675" s="91">
        <f t="shared" si="382"/>
        <v>8.8669999999999999E-2</v>
      </c>
      <c r="Y675" s="91">
        <f t="shared" si="382"/>
        <v>0.21027000000000001</v>
      </c>
      <c r="Z675" s="91">
        <f t="shared" si="382"/>
        <v>6.658E-2</v>
      </c>
      <c r="AA675" s="91">
        <f t="shared" si="382"/>
        <v>0.27683999999999997</v>
      </c>
    </row>
    <row r="676" spans="1:27" ht="12.75" hidden="1" customHeight="1" outlineLevel="1" x14ac:dyDescent="0.3">
      <c r="A676" s="99" t="s">
        <v>2933</v>
      </c>
      <c r="B676" s="63" t="s">
        <v>238</v>
      </c>
      <c r="C676" s="43" t="s">
        <v>79</v>
      </c>
      <c r="D676" s="44">
        <v>84.3</v>
      </c>
      <c r="E676" s="44">
        <v>67.3</v>
      </c>
      <c r="F676" s="44">
        <v>76.05</v>
      </c>
      <c r="G676" s="44">
        <v>0</v>
      </c>
      <c r="H676" s="44">
        <v>0</v>
      </c>
      <c r="I676" s="44">
        <v>0</v>
      </c>
      <c r="J676" s="44">
        <v>0</v>
      </c>
      <c r="K676" s="44">
        <v>0</v>
      </c>
      <c r="L676" s="44">
        <v>0</v>
      </c>
      <c r="M676" s="44">
        <v>0</v>
      </c>
      <c r="N676" s="44">
        <v>0</v>
      </c>
      <c r="O676" s="44">
        <v>7.0000000000000007E-2</v>
      </c>
      <c r="P676" s="44">
        <v>0.16</v>
      </c>
      <c r="Q676" s="44">
        <v>16.91</v>
      </c>
      <c r="R676" s="44">
        <v>0</v>
      </c>
      <c r="S676" s="44">
        <v>0</v>
      </c>
      <c r="T676" s="44">
        <v>0</v>
      </c>
      <c r="U676" s="44">
        <v>0</v>
      </c>
      <c r="V676" s="44">
        <v>0</v>
      </c>
      <c r="W676" s="44">
        <v>42.13</v>
      </c>
      <c r="X676" s="44">
        <v>88.67</v>
      </c>
      <c r="Y676" s="44">
        <v>210.27</v>
      </c>
      <c r="Z676" s="44">
        <v>66.58</v>
      </c>
      <c r="AA676" s="44">
        <v>276.83999999999997</v>
      </c>
    </row>
    <row r="677" spans="1:27" ht="13.8" collapsed="1" x14ac:dyDescent="0.3">
      <c r="A677" s="98" t="s">
        <v>2934</v>
      </c>
      <c r="B677" s="28" t="str">
        <f>"07"&amp;"."&amp;$B$753&amp;"."&amp;$B$754</f>
        <v>07.02.2024</v>
      </c>
      <c r="C677" s="90" t="s">
        <v>76</v>
      </c>
      <c r="D677" s="91">
        <f>ROUND((D678)/1000,5)</f>
        <v>8.5209999999999994E-2</v>
      </c>
      <c r="E677" s="91">
        <f t="shared" ref="E677:AA677" si="383">ROUND((E678)/1000,5)</f>
        <v>4.054E-2</v>
      </c>
      <c r="F677" s="91">
        <f t="shared" si="383"/>
        <v>0</v>
      </c>
      <c r="G677" s="91">
        <f t="shared" si="383"/>
        <v>0</v>
      </c>
      <c r="H677" s="91">
        <f t="shared" si="383"/>
        <v>0</v>
      </c>
      <c r="I677" s="91">
        <f t="shared" si="383"/>
        <v>0</v>
      </c>
      <c r="J677" s="91">
        <f t="shared" si="383"/>
        <v>0</v>
      </c>
      <c r="K677" s="91">
        <f t="shared" si="383"/>
        <v>0</v>
      </c>
      <c r="L677" s="91">
        <f t="shared" si="383"/>
        <v>0</v>
      </c>
      <c r="M677" s="91">
        <f t="shared" si="383"/>
        <v>0</v>
      </c>
      <c r="N677" s="91">
        <f t="shared" si="383"/>
        <v>0</v>
      </c>
      <c r="O677" s="91">
        <f t="shared" si="383"/>
        <v>0</v>
      </c>
      <c r="P677" s="91">
        <f t="shared" si="383"/>
        <v>0</v>
      </c>
      <c r="Q677" s="91">
        <f t="shared" si="383"/>
        <v>0</v>
      </c>
      <c r="R677" s="91">
        <f t="shared" si="383"/>
        <v>0</v>
      </c>
      <c r="S677" s="91">
        <f t="shared" si="383"/>
        <v>0</v>
      </c>
      <c r="T677" s="91">
        <f t="shared" si="383"/>
        <v>0</v>
      </c>
      <c r="U677" s="91">
        <f t="shared" si="383"/>
        <v>0</v>
      </c>
      <c r="V677" s="91">
        <f t="shared" si="383"/>
        <v>0</v>
      </c>
      <c r="W677" s="91">
        <f t="shared" si="383"/>
        <v>1.3129999999999999E-2</v>
      </c>
      <c r="X677" s="91">
        <f t="shared" si="383"/>
        <v>4.0640000000000003E-2</v>
      </c>
      <c r="Y677" s="91">
        <f t="shared" si="383"/>
        <v>5.953E-2</v>
      </c>
      <c r="Z677" s="91">
        <f t="shared" si="383"/>
        <v>6.2190000000000002E-2</v>
      </c>
      <c r="AA677" s="91">
        <f t="shared" si="383"/>
        <v>0.29333999999999999</v>
      </c>
    </row>
    <row r="678" spans="1:27" ht="12.75" hidden="1" customHeight="1" outlineLevel="1" x14ac:dyDescent="0.3">
      <c r="A678" s="99" t="s">
        <v>2935</v>
      </c>
      <c r="B678" s="63" t="s">
        <v>238</v>
      </c>
      <c r="C678" s="43" t="s">
        <v>79</v>
      </c>
      <c r="D678" s="44">
        <v>85.21</v>
      </c>
      <c r="E678" s="44">
        <v>40.54</v>
      </c>
      <c r="F678" s="44">
        <v>0</v>
      </c>
      <c r="G678" s="44">
        <v>0</v>
      </c>
      <c r="H678" s="44">
        <v>0</v>
      </c>
      <c r="I678" s="44">
        <v>0</v>
      </c>
      <c r="J678" s="44">
        <v>0</v>
      </c>
      <c r="K678" s="44">
        <v>0</v>
      </c>
      <c r="L678" s="44">
        <v>0</v>
      </c>
      <c r="M678" s="44">
        <v>0</v>
      </c>
      <c r="N678" s="44">
        <v>0</v>
      </c>
      <c r="O678" s="44">
        <v>0</v>
      </c>
      <c r="P678" s="44">
        <v>0</v>
      </c>
      <c r="Q678" s="44">
        <v>0</v>
      </c>
      <c r="R678" s="44">
        <v>0</v>
      </c>
      <c r="S678" s="44">
        <v>0</v>
      </c>
      <c r="T678" s="44">
        <v>0</v>
      </c>
      <c r="U678" s="44">
        <v>0</v>
      </c>
      <c r="V678" s="44">
        <v>0</v>
      </c>
      <c r="W678" s="44">
        <v>13.13</v>
      </c>
      <c r="X678" s="44">
        <v>40.64</v>
      </c>
      <c r="Y678" s="44">
        <v>59.53</v>
      </c>
      <c r="Z678" s="44">
        <v>62.19</v>
      </c>
      <c r="AA678" s="44">
        <v>293.33999999999997</v>
      </c>
    </row>
    <row r="679" spans="1:27" ht="13.8" collapsed="1" x14ac:dyDescent="0.3">
      <c r="A679" s="98" t="s">
        <v>2936</v>
      </c>
      <c r="B679" s="28" t="str">
        <f>"08"&amp;"."&amp;$B$753&amp;"."&amp;$B$754</f>
        <v>08.02.2024</v>
      </c>
      <c r="C679" s="90" t="s">
        <v>76</v>
      </c>
      <c r="D679" s="91">
        <f>ROUND((D680)/1000,5)</f>
        <v>9.7140000000000004E-2</v>
      </c>
      <c r="E679" s="91">
        <f t="shared" ref="E679:AA679" si="384">ROUND((E680)/1000,5)</f>
        <v>1.235E-2</v>
      </c>
      <c r="F679" s="91">
        <f t="shared" si="384"/>
        <v>0</v>
      </c>
      <c r="G679" s="91">
        <f t="shared" si="384"/>
        <v>0</v>
      </c>
      <c r="H679" s="91">
        <f t="shared" si="384"/>
        <v>0</v>
      </c>
      <c r="I679" s="91">
        <f t="shared" si="384"/>
        <v>0</v>
      </c>
      <c r="J679" s="91">
        <f t="shared" si="384"/>
        <v>0</v>
      </c>
      <c r="K679" s="91">
        <f t="shared" si="384"/>
        <v>0</v>
      </c>
      <c r="L679" s="91">
        <f t="shared" si="384"/>
        <v>0</v>
      </c>
      <c r="M679" s="91">
        <f t="shared" si="384"/>
        <v>0</v>
      </c>
      <c r="N679" s="91">
        <f t="shared" si="384"/>
        <v>0</v>
      </c>
      <c r="O679" s="91">
        <f t="shared" si="384"/>
        <v>3.8999999999999999E-4</v>
      </c>
      <c r="P679" s="91">
        <f t="shared" si="384"/>
        <v>2.5999999999999999E-3</v>
      </c>
      <c r="Q679" s="91">
        <f t="shared" si="384"/>
        <v>1.81E-3</v>
      </c>
      <c r="R679" s="91">
        <f t="shared" si="384"/>
        <v>6.4999999999999997E-4</v>
      </c>
      <c r="S679" s="91">
        <f t="shared" si="384"/>
        <v>0</v>
      </c>
      <c r="T679" s="91">
        <f t="shared" si="384"/>
        <v>1.2999999999999999E-4</v>
      </c>
      <c r="U679" s="91">
        <f t="shared" si="384"/>
        <v>0</v>
      </c>
      <c r="V679" s="91">
        <f t="shared" si="384"/>
        <v>1.277E-2</v>
      </c>
      <c r="W679" s="91">
        <f t="shared" si="384"/>
        <v>0</v>
      </c>
      <c r="X679" s="91">
        <f t="shared" si="384"/>
        <v>2.2790000000000001E-2</v>
      </c>
      <c r="Y679" s="91">
        <f t="shared" si="384"/>
        <v>5.1569999999999998E-2</v>
      </c>
      <c r="Z679" s="91">
        <f t="shared" si="384"/>
        <v>8.0699999999999994E-2</v>
      </c>
      <c r="AA679" s="91">
        <f t="shared" si="384"/>
        <v>0.22638</v>
      </c>
    </row>
    <row r="680" spans="1:27" ht="12.75" hidden="1" customHeight="1" outlineLevel="1" x14ac:dyDescent="0.3">
      <c r="A680" s="99" t="s">
        <v>2937</v>
      </c>
      <c r="B680" s="63" t="s">
        <v>238</v>
      </c>
      <c r="C680" s="43" t="s">
        <v>79</v>
      </c>
      <c r="D680" s="44">
        <v>97.14</v>
      </c>
      <c r="E680" s="44">
        <v>12.35</v>
      </c>
      <c r="F680" s="44">
        <v>0</v>
      </c>
      <c r="G680" s="44">
        <v>0</v>
      </c>
      <c r="H680" s="44">
        <v>0</v>
      </c>
      <c r="I680" s="44">
        <v>0</v>
      </c>
      <c r="J680" s="44">
        <v>0</v>
      </c>
      <c r="K680" s="44">
        <v>0</v>
      </c>
      <c r="L680" s="44">
        <v>0</v>
      </c>
      <c r="M680" s="44">
        <v>0</v>
      </c>
      <c r="N680" s="44">
        <v>0</v>
      </c>
      <c r="O680" s="44">
        <v>0.39</v>
      </c>
      <c r="P680" s="44">
        <v>2.6</v>
      </c>
      <c r="Q680" s="44">
        <v>1.81</v>
      </c>
      <c r="R680" s="44">
        <v>0.65</v>
      </c>
      <c r="S680" s="44">
        <v>0</v>
      </c>
      <c r="T680" s="44">
        <v>0.13</v>
      </c>
      <c r="U680" s="44">
        <v>0</v>
      </c>
      <c r="V680" s="44">
        <v>12.77</v>
      </c>
      <c r="W680" s="44">
        <v>0</v>
      </c>
      <c r="X680" s="44">
        <v>22.79</v>
      </c>
      <c r="Y680" s="44">
        <v>51.57</v>
      </c>
      <c r="Z680" s="44">
        <v>80.7</v>
      </c>
      <c r="AA680" s="44">
        <v>226.38</v>
      </c>
    </row>
    <row r="681" spans="1:27" ht="13.8" collapsed="1" x14ac:dyDescent="0.3">
      <c r="A681" s="98" t="s">
        <v>2938</v>
      </c>
      <c r="B681" s="28" t="str">
        <f>"09"&amp;"."&amp;$B$753&amp;"."&amp;$B$754</f>
        <v>09.02.2024</v>
      </c>
      <c r="C681" s="90" t="s">
        <v>76</v>
      </c>
      <c r="D681" s="91">
        <f>ROUND((D682)/1000,5)</f>
        <v>2.027E-2</v>
      </c>
      <c r="E681" s="91">
        <f t="shared" ref="E681:AA681" si="385">ROUND((E682)/1000,5)</f>
        <v>1.306E-2</v>
      </c>
      <c r="F681" s="91">
        <f t="shared" si="385"/>
        <v>0</v>
      </c>
      <c r="G681" s="91">
        <f t="shared" si="385"/>
        <v>0</v>
      </c>
      <c r="H681" s="91">
        <f t="shared" si="385"/>
        <v>0</v>
      </c>
      <c r="I681" s="91">
        <f t="shared" si="385"/>
        <v>0</v>
      </c>
      <c r="J681" s="91">
        <f t="shared" si="385"/>
        <v>0</v>
      </c>
      <c r="K681" s="91">
        <f t="shared" si="385"/>
        <v>0</v>
      </c>
      <c r="L681" s="91">
        <f t="shared" si="385"/>
        <v>0</v>
      </c>
      <c r="M681" s="91">
        <f t="shared" si="385"/>
        <v>0</v>
      </c>
      <c r="N681" s="91">
        <f t="shared" si="385"/>
        <v>0</v>
      </c>
      <c r="O681" s="91">
        <f t="shared" si="385"/>
        <v>0</v>
      </c>
      <c r="P681" s="91">
        <f t="shared" si="385"/>
        <v>0</v>
      </c>
      <c r="Q681" s="91">
        <f t="shared" si="385"/>
        <v>0</v>
      </c>
      <c r="R681" s="91">
        <f t="shared" si="385"/>
        <v>0</v>
      </c>
      <c r="S681" s="91">
        <f t="shared" si="385"/>
        <v>4.7200000000000002E-3</v>
      </c>
      <c r="T681" s="91">
        <f t="shared" si="385"/>
        <v>2.6769999999999999E-2</v>
      </c>
      <c r="U681" s="91">
        <f t="shared" si="385"/>
        <v>0</v>
      </c>
      <c r="V681" s="91">
        <f t="shared" si="385"/>
        <v>0</v>
      </c>
      <c r="W681" s="91">
        <f t="shared" si="385"/>
        <v>0</v>
      </c>
      <c r="X681" s="91">
        <f t="shared" si="385"/>
        <v>2.6329999999999999E-2</v>
      </c>
      <c r="Y681" s="91">
        <f t="shared" si="385"/>
        <v>6.7750000000000005E-2</v>
      </c>
      <c r="Z681" s="91">
        <f t="shared" si="385"/>
        <v>1.321E-2</v>
      </c>
      <c r="AA681" s="91">
        <f t="shared" si="385"/>
        <v>9.8210000000000006E-2</v>
      </c>
    </row>
    <row r="682" spans="1:27" ht="12.75" hidden="1" customHeight="1" outlineLevel="1" x14ac:dyDescent="0.3">
      <c r="A682" s="99" t="s">
        <v>2939</v>
      </c>
      <c r="B682" s="63" t="s">
        <v>238</v>
      </c>
      <c r="C682" s="43" t="s">
        <v>79</v>
      </c>
      <c r="D682" s="44">
        <v>20.27</v>
      </c>
      <c r="E682" s="44">
        <v>13.06</v>
      </c>
      <c r="F682" s="44">
        <v>0</v>
      </c>
      <c r="G682" s="44">
        <v>0</v>
      </c>
      <c r="H682" s="44">
        <v>0</v>
      </c>
      <c r="I682" s="44">
        <v>0</v>
      </c>
      <c r="J682" s="44">
        <v>0</v>
      </c>
      <c r="K682" s="44">
        <v>0</v>
      </c>
      <c r="L682" s="44">
        <v>0</v>
      </c>
      <c r="M682" s="44">
        <v>0</v>
      </c>
      <c r="N682" s="44">
        <v>0</v>
      </c>
      <c r="O682" s="44">
        <v>0</v>
      </c>
      <c r="P682" s="44">
        <v>0</v>
      </c>
      <c r="Q682" s="44">
        <v>0</v>
      </c>
      <c r="R682" s="44">
        <v>0</v>
      </c>
      <c r="S682" s="44">
        <v>4.72</v>
      </c>
      <c r="T682" s="44">
        <v>26.77</v>
      </c>
      <c r="U682" s="44">
        <v>0</v>
      </c>
      <c r="V682" s="44">
        <v>0</v>
      </c>
      <c r="W682" s="44">
        <v>0</v>
      </c>
      <c r="X682" s="44">
        <v>26.33</v>
      </c>
      <c r="Y682" s="44">
        <v>67.75</v>
      </c>
      <c r="Z682" s="44">
        <v>13.21</v>
      </c>
      <c r="AA682" s="44">
        <v>98.21</v>
      </c>
    </row>
    <row r="683" spans="1:27" ht="13.8" collapsed="1" x14ac:dyDescent="0.3">
      <c r="A683" s="98" t="s">
        <v>2940</v>
      </c>
      <c r="B683" s="28" t="str">
        <f>"10"&amp;"."&amp;$B$753&amp;"."&amp;$B$754</f>
        <v>10.02.2024</v>
      </c>
      <c r="C683" s="90" t="s">
        <v>76</v>
      </c>
      <c r="D683" s="91">
        <f>ROUND((D684)/1000,5)</f>
        <v>2.189E-2</v>
      </c>
      <c r="E683" s="91">
        <f t="shared" ref="E683:AA683" si="386">ROUND((E684)/1000,5)</f>
        <v>0</v>
      </c>
      <c r="F683" s="91">
        <f t="shared" si="386"/>
        <v>0</v>
      </c>
      <c r="G683" s="91">
        <f t="shared" si="386"/>
        <v>0</v>
      </c>
      <c r="H683" s="91">
        <f t="shared" si="386"/>
        <v>0</v>
      </c>
      <c r="I683" s="91">
        <f t="shared" si="386"/>
        <v>0</v>
      </c>
      <c r="J683" s="91">
        <f t="shared" si="386"/>
        <v>0</v>
      </c>
      <c r="K683" s="91">
        <f t="shared" si="386"/>
        <v>0</v>
      </c>
      <c r="L683" s="91">
        <f t="shared" si="386"/>
        <v>0</v>
      </c>
      <c r="M683" s="91">
        <f t="shared" si="386"/>
        <v>0</v>
      </c>
      <c r="N683" s="91">
        <f t="shared" si="386"/>
        <v>0</v>
      </c>
      <c r="O683" s="91">
        <f t="shared" si="386"/>
        <v>0</v>
      </c>
      <c r="P683" s="91">
        <f t="shared" si="386"/>
        <v>0</v>
      </c>
      <c r="Q683" s="91">
        <f t="shared" si="386"/>
        <v>0</v>
      </c>
      <c r="R683" s="91">
        <f t="shared" si="386"/>
        <v>0</v>
      </c>
      <c r="S683" s="91">
        <f t="shared" si="386"/>
        <v>3.993E-2</v>
      </c>
      <c r="T683" s="91">
        <f t="shared" si="386"/>
        <v>3.6110000000000003E-2</v>
      </c>
      <c r="U683" s="91">
        <f t="shared" si="386"/>
        <v>0</v>
      </c>
      <c r="V683" s="91">
        <f t="shared" si="386"/>
        <v>1.8450000000000001E-2</v>
      </c>
      <c r="W683" s="91">
        <f t="shared" si="386"/>
        <v>0.17571000000000001</v>
      </c>
      <c r="X683" s="91">
        <f t="shared" si="386"/>
        <v>6.4799999999999996E-2</v>
      </c>
      <c r="Y683" s="91">
        <f t="shared" si="386"/>
        <v>1.6199999999999999E-3</v>
      </c>
      <c r="Z683" s="91">
        <f t="shared" si="386"/>
        <v>0.15079000000000001</v>
      </c>
      <c r="AA683" s="91">
        <f t="shared" si="386"/>
        <v>2.6440000000000002E-2</v>
      </c>
    </row>
    <row r="684" spans="1:27" ht="12.75" hidden="1" customHeight="1" outlineLevel="1" x14ac:dyDescent="0.3">
      <c r="A684" s="99" t="s">
        <v>2941</v>
      </c>
      <c r="B684" s="63" t="s">
        <v>238</v>
      </c>
      <c r="C684" s="43" t="s">
        <v>79</v>
      </c>
      <c r="D684" s="44">
        <v>21.89</v>
      </c>
      <c r="E684" s="44">
        <v>0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0</v>
      </c>
      <c r="L684" s="44">
        <v>0</v>
      </c>
      <c r="M684" s="44">
        <v>0</v>
      </c>
      <c r="N684" s="44">
        <v>0</v>
      </c>
      <c r="O684" s="44">
        <v>0</v>
      </c>
      <c r="P684" s="44">
        <v>0</v>
      </c>
      <c r="Q684" s="44">
        <v>0</v>
      </c>
      <c r="R684" s="44">
        <v>0</v>
      </c>
      <c r="S684" s="44">
        <v>39.93</v>
      </c>
      <c r="T684" s="44">
        <v>36.11</v>
      </c>
      <c r="U684" s="44">
        <v>0</v>
      </c>
      <c r="V684" s="44">
        <v>18.45</v>
      </c>
      <c r="W684" s="44">
        <v>175.71</v>
      </c>
      <c r="X684" s="44">
        <v>64.8</v>
      </c>
      <c r="Y684" s="44">
        <v>1.62</v>
      </c>
      <c r="Z684" s="44">
        <v>150.79</v>
      </c>
      <c r="AA684" s="44">
        <v>26.44</v>
      </c>
    </row>
    <row r="685" spans="1:27" ht="13.8" collapsed="1" x14ac:dyDescent="0.3">
      <c r="A685" s="98" t="s">
        <v>2942</v>
      </c>
      <c r="B685" s="28" t="str">
        <f>"11"&amp;"."&amp;$B$753&amp;"."&amp;$B$754</f>
        <v>11.02.2024</v>
      </c>
      <c r="C685" s="90" t="s">
        <v>76</v>
      </c>
      <c r="D685" s="91">
        <f>ROUND((D686)/1000,5)</f>
        <v>9.6600000000000002E-3</v>
      </c>
      <c r="E685" s="91">
        <f t="shared" ref="E685:AA685" si="387">ROUND((E686)/1000,5)</f>
        <v>0</v>
      </c>
      <c r="F685" s="91">
        <f t="shared" si="387"/>
        <v>0</v>
      </c>
      <c r="G685" s="91">
        <f t="shared" si="387"/>
        <v>0</v>
      </c>
      <c r="H685" s="91">
        <f t="shared" si="387"/>
        <v>0</v>
      </c>
      <c r="I685" s="91">
        <f t="shared" si="387"/>
        <v>0</v>
      </c>
      <c r="J685" s="91">
        <f t="shared" si="387"/>
        <v>0</v>
      </c>
      <c r="K685" s="91">
        <f t="shared" si="387"/>
        <v>0</v>
      </c>
      <c r="L685" s="91">
        <f t="shared" si="387"/>
        <v>0</v>
      </c>
      <c r="M685" s="91">
        <f t="shared" si="387"/>
        <v>0</v>
      </c>
      <c r="N685" s="91">
        <f t="shared" si="387"/>
        <v>0</v>
      </c>
      <c r="O685" s="91">
        <f t="shared" si="387"/>
        <v>0</v>
      </c>
      <c r="P685" s="91">
        <f t="shared" si="387"/>
        <v>0</v>
      </c>
      <c r="Q685" s="91">
        <f t="shared" si="387"/>
        <v>0</v>
      </c>
      <c r="R685" s="91">
        <f t="shared" si="387"/>
        <v>0</v>
      </c>
      <c r="S685" s="91">
        <f t="shared" si="387"/>
        <v>0</v>
      </c>
      <c r="T685" s="91">
        <f t="shared" si="387"/>
        <v>0</v>
      </c>
      <c r="U685" s="91">
        <f t="shared" si="387"/>
        <v>0</v>
      </c>
      <c r="V685" s="91">
        <f t="shared" si="387"/>
        <v>0</v>
      </c>
      <c r="W685" s="91">
        <f t="shared" si="387"/>
        <v>0</v>
      </c>
      <c r="X685" s="91">
        <f t="shared" si="387"/>
        <v>5.8229999999999997E-2</v>
      </c>
      <c r="Y685" s="91">
        <f t="shared" si="387"/>
        <v>0.13591</v>
      </c>
      <c r="Z685" s="91">
        <f t="shared" si="387"/>
        <v>0.23118</v>
      </c>
      <c r="AA685" s="91">
        <f t="shared" si="387"/>
        <v>0.15476999999999999</v>
      </c>
    </row>
    <row r="686" spans="1:27" ht="12.75" hidden="1" customHeight="1" outlineLevel="1" x14ac:dyDescent="0.3">
      <c r="A686" s="99" t="s">
        <v>2943</v>
      </c>
      <c r="B686" s="63" t="s">
        <v>238</v>
      </c>
      <c r="C686" s="43" t="s">
        <v>79</v>
      </c>
      <c r="D686" s="44">
        <v>9.66</v>
      </c>
      <c r="E686" s="44">
        <v>0</v>
      </c>
      <c r="F686" s="44">
        <v>0</v>
      </c>
      <c r="G686" s="44">
        <v>0</v>
      </c>
      <c r="H686" s="44">
        <v>0</v>
      </c>
      <c r="I686" s="44">
        <v>0</v>
      </c>
      <c r="J686" s="44">
        <v>0</v>
      </c>
      <c r="K686" s="44">
        <v>0</v>
      </c>
      <c r="L686" s="44">
        <v>0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58.23</v>
      </c>
      <c r="Y686" s="44">
        <v>135.91</v>
      </c>
      <c r="Z686" s="44">
        <v>231.18</v>
      </c>
      <c r="AA686" s="44">
        <v>154.77000000000001</v>
      </c>
    </row>
    <row r="687" spans="1:27" ht="13.8" collapsed="1" x14ac:dyDescent="0.3">
      <c r="A687" s="98" t="s">
        <v>2944</v>
      </c>
      <c r="B687" s="28" t="str">
        <f>"12"&amp;"."&amp;$B$753&amp;"."&amp;$B$754</f>
        <v>12.02.2024</v>
      </c>
      <c r="C687" s="90" t="s">
        <v>76</v>
      </c>
      <c r="D687" s="91">
        <f>ROUND((D688)/1000,5)</f>
        <v>7.0510000000000003E-2</v>
      </c>
      <c r="E687" s="91">
        <f t="shared" ref="E687:AA687" si="388">ROUND((E688)/1000,5)</f>
        <v>0.11282</v>
      </c>
      <c r="F687" s="91">
        <f t="shared" si="388"/>
        <v>8.8800000000000004E-2</v>
      </c>
      <c r="G687" s="91">
        <f t="shared" si="388"/>
        <v>2.1299999999999999E-2</v>
      </c>
      <c r="H687" s="91">
        <f t="shared" si="388"/>
        <v>0</v>
      </c>
      <c r="I687" s="91">
        <f t="shared" si="388"/>
        <v>0</v>
      </c>
      <c r="J687" s="91">
        <f t="shared" si="388"/>
        <v>0</v>
      </c>
      <c r="K687" s="91">
        <f t="shared" si="388"/>
        <v>0</v>
      </c>
      <c r="L687" s="91">
        <f t="shared" si="388"/>
        <v>0</v>
      </c>
      <c r="M687" s="91">
        <f t="shared" si="388"/>
        <v>0</v>
      </c>
      <c r="N687" s="91">
        <f t="shared" si="388"/>
        <v>0</v>
      </c>
      <c r="O687" s="91">
        <f t="shared" si="388"/>
        <v>0</v>
      </c>
      <c r="P687" s="91">
        <f t="shared" si="388"/>
        <v>0</v>
      </c>
      <c r="Q687" s="91">
        <f t="shared" si="388"/>
        <v>0</v>
      </c>
      <c r="R687" s="91">
        <f t="shared" si="388"/>
        <v>0</v>
      </c>
      <c r="S687" s="91">
        <f t="shared" si="388"/>
        <v>0</v>
      </c>
      <c r="T687" s="91">
        <f t="shared" si="388"/>
        <v>0</v>
      </c>
      <c r="U687" s="91">
        <f t="shared" si="388"/>
        <v>0</v>
      </c>
      <c r="V687" s="91">
        <f t="shared" si="388"/>
        <v>0</v>
      </c>
      <c r="W687" s="91">
        <f t="shared" si="388"/>
        <v>6.8129999999999996E-2</v>
      </c>
      <c r="X687" s="91">
        <f t="shared" si="388"/>
        <v>7.3190000000000005E-2</v>
      </c>
      <c r="Y687" s="91">
        <f t="shared" si="388"/>
        <v>0.20355999999999999</v>
      </c>
      <c r="Z687" s="91">
        <f t="shared" si="388"/>
        <v>0.33650000000000002</v>
      </c>
      <c r="AA687" s="91">
        <f t="shared" si="388"/>
        <v>0.20562</v>
      </c>
    </row>
    <row r="688" spans="1:27" ht="12.75" hidden="1" customHeight="1" outlineLevel="1" x14ac:dyDescent="0.3">
      <c r="A688" s="99" t="s">
        <v>2945</v>
      </c>
      <c r="B688" s="63" t="s">
        <v>238</v>
      </c>
      <c r="C688" s="43" t="s">
        <v>79</v>
      </c>
      <c r="D688" s="44">
        <v>70.510000000000005</v>
      </c>
      <c r="E688" s="44">
        <v>112.82</v>
      </c>
      <c r="F688" s="44">
        <v>88.8</v>
      </c>
      <c r="G688" s="44">
        <v>21.3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4">
        <v>68.13</v>
      </c>
      <c r="X688" s="44">
        <v>73.19</v>
      </c>
      <c r="Y688" s="44">
        <v>203.56</v>
      </c>
      <c r="Z688" s="44">
        <v>336.5</v>
      </c>
      <c r="AA688" s="44">
        <v>205.62</v>
      </c>
    </row>
    <row r="689" spans="1:27" ht="13.8" collapsed="1" x14ac:dyDescent="0.3">
      <c r="A689" s="98" t="s">
        <v>2946</v>
      </c>
      <c r="B689" s="28" t="str">
        <f>"13"&amp;"."&amp;$B$753&amp;"."&amp;$B$754</f>
        <v>13.02.2024</v>
      </c>
      <c r="C689" s="90" t="s">
        <v>76</v>
      </c>
      <c r="D689" s="91">
        <f>ROUND((D690)/1000,5)</f>
        <v>6.8199999999999997E-2</v>
      </c>
      <c r="E689" s="91">
        <f t="shared" ref="E689:AA689" si="389">ROUND((E690)/1000,5)</f>
        <v>3.048E-2</v>
      </c>
      <c r="F689" s="91">
        <f t="shared" si="389"/>
        <v>1.17E-2</v>
      </c>
      <c r="G689" s="91">
        <f t="shared" si="389"/>
        <v>0</v>
      </c>
      <c r="H689" s="91">
        <f t="shared" si="389"/>
        <v>0</v>
      </c>
      <c r="I689" s="91">
        <f t="shared" si="389"/>
        <v>0</v>
      </c>
      <c r="J689" s="91">
        <f t="shared" si="389"/>
        <v>0</v>
      </c>
      <c r="K689" s="91">
        <f t="shared" si="389"/>
        <v>0</v>
      </c>
      <c r="L689" s="91">
        <f t="shared" si="389"/>
        <v>0</v>
      </c>
      <c r="M689" s="91">
        <f t="shared" si="389"/>
        <v>0</v>
      </c>
      <c r="N689" s="91">
        <f t="shared" si="389"/>
        <v>0</v>
      </c>
      <c r="O689" s="91">
        <f t="shared" si="389"/>
        <v>0</v>
      </c>
      <c r="P689" s="91">
        <f t="shared" si="389"/>
        <v>0</v>
      </c>
      <c r="Q689" s="91">
        <f t="shared" si="389"/>
        <v>0</v>
      </c>
      <c r="R689" s="91">
        <f t="shared" si="389"/>
        <v>0</v>
      </c>
      <c r="S689" s="91">
        <f t="shared" si="389"/>
        <v>0</v>
      </c>
      <c r="T689" s="91">
        <f t="shared" si="389"/>
        <v>0</v>
      </c>
      <c r="U689" s="91">
        <f t="shared" si="389"/>
        <v>0</v>
      </c>
      <c r="V689" s="91">
        <f t="shared" si="389"/>
        <v>0</v>
      </c>
      <c r="W689" s="91">
        <f t="shared" si="389"/>
        <v>7.288E-2</v>
      </c>
      <c r="X689" s="91">
        <f t="shared" si="389"/>
        <v>2.316E-2</v>
      </c>
      <c r="Y689" s="91">
        <f t="shared" si="389"/>
        <v>0.25208000000000003</v>
      </c>
      <c r="Z689" s="91">
        <f t="shared" si="389"/>
        <v>6.3060000000000005E-2</v>
      </c>
      <c r="AA689" s="91">
        <f t="shared" si="389"/>
        <v>2.3449999999999999E-2</v>
      </c>
    </row>
    <row r="690" spans="1:27" ht="12.75" hidden="1" customHeight="1" outlineLevel="1" x14ac:dyDescent="0.3">
      <c r="A690" s="99" t="s">
        <v>2947</v>
      </c>
      <c r="B690" s="63" t="s">
        <v>238</v>
      </c>
      <c r="C690" s="43" t="s">
        <v>79</v>
      </c>
      <c r="D690" s="44">
        <v>68.2</v>
      </c>
      <c r="E690" s="44">
        <v>30.48</v>
      </c>
      <c r="F690" s="44">
        <v>11.7</v>
      </c>
      <c r="G690" s="44">
        <v>0</v>
      </c>
      <c r="H690" s="44">
        <v>0</v>
      </c>
      <c r="I690" s="44">
        <v>0</v>
      </c>
      <c r="J690" s="44">
        <v>0</v>
      </c>
      <c r="K690" s="44">
        <v>0</v>
      </c>
      <c r="L690" s="44">
        <v>0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72.88</v>
      </c>
      <c r="X690" s="44">
        <v>23.16</v>
      </c>
      <c r="Y690" s="44">
        <v>252.08</v>
      </c>
      <c r="Z690" s="44">
        <v>63.06</v>
      </c>
      <c r="AA690" s="44">
        <v>23.45</v>
      </c>
    </row>
    <row r="691" spans="1:27" ht="13.8" collapsed="1" x14ac:dyDescent="0.3">
      <c r="A691" s="98" t="s">
        <v>2948</v>
      </c>
      <c r="B691" s="28" t="str">
        <f>"14"&amp;"."&amp;$B$753&amp;"."&amp;$B$754</f>
        <v>14.02.2024</v>
      </c>
      <c r="C691" s="90" t="s">
        <v>76</v>
      </c>
      <c r="D691" s="91">
        <f>ROUND((D692)/1000,5)</f>
        <v>6.7640000000000006E-2</v>
      </c>
      <c r="E691" s="91">
        <f t="shared" ref="E691:AA691" si="390">ROUND((E692)/1000,5)</f>
        <v>0.11019</v>
      </c>
      <c r="F691" s="91">
        <f t="shared" si="390"/>
        <v>4.8099999999999997E-2</v>
      </c>
      <c r="G691" s="91">
        <f t="shared" si="390"/>
        <v>3.4770000000000002E-2</v>
      </c>
      <c r="H691" s="91">
        <f t="shared" si="390"/>
        <v>0</v>
      </c>
      <c r="I691" s="91">
        <f t="shared" si="390"/>
        <v>0</v>
      </c>
      <c r="J691" s="91">
        <f t="shared" si="390"/>
        <v>0</v>
      </c>
      <c r="K691" s="91">
        <f t="shared" si="390"/>
        <v>0</v>
      </c>
      <c r="L691" s="91">
        <f t="shared" si="390"/>
        <v>0</v>
      </c>
      <c r="M691" s="91">
        <f t="shared" si="390"/>
        <v>0</v>
      </c>
      <c r="N691" s="91">
        <f t="shared" si="390"/>
        <v>0</v>
      </c>
      <c r="O691" s="91">
        <f t="shared" si="390"/>
        <v>0</v>
      </c>
      <c r="P691" s="91">
        <f t="shared" si="390"/>
        <v>0</v>
      </c>
      <c r="Q691" s="91">
        <f t="shared" si="390"/>
        <v>0</v>
      </c>
      <c r="R691" s="91">
        <f t="shared" si="390"/>
        <v>0</v>
      </c>
      <c r="S691" s="91">
        <f t="shared" si="390"/>
        <v>0</v>
      </c>
      <c r="T691" s="91">
        <f t="shared" si="390"/>
        <v>0</v>
      </c>
      <c r="U691" s="91">
        <f t="shared" si="390"/>
        <v>0</v>
      </c>
      <c r="V691" s="91">
        <f t="shared" si="390"/>
        <v>0</v>
      </c>
      <c r="W691" s="91">
        <f t="shared" si="390"/>
        <v>0</v>
      </c>
      <c r="X691" s="91">
        <f t="shared" si="390"/>
        <v>1.8849999999999999E-2</v>
      </c>
      <c r="Y691" s="91">
        <f t="shared" si="390"/>
        <v>0.19245000000000001</v>
      </c>
      <c r="Z691" s="91">
        <f t="shared" si="390"/>
        <v>0.17297000000000001</v>
      </c>
      <c r="AA691" s="91">
        <f t="shared" si="390"/>
        <v>9.5810000000000006E-2</v>
      </c>
    </row>
    <row r="692" spans="1:27" ht="12.75" hidden="1" customHeight="1" outlineLevel="1" x14ac:dyDescent="0.3">
      <c r="A692" s="99" t="s">
        <v>2949</v>
      </c>
      <c r="B692" s="63" t="s">
        <v>238</v>
      </c>
      <c r="C692" s="43" t="s">
        <v>79</v>
      </c>
      <c r="D692" s="44">
        <v>67.64</v>
      </c>
      <c r="E692" s="44">
        <v>110.19</v>
      </c>
      <c r="F692" s="44">
        <v>48.1</v>
      </c>
      <c r="G692" s="44">
        <v>34.770000000000003</v>
      </c>
      <c r="H692" s="44">
        <v>0</v>
      </c>
      <c r="I692" s="44">
        <v>0</v>
      </c>
      <c r="J692" s="44">
        <v>0</v>
      </c>
      <c r="K692" s="44">
        <v>0</v>
      </c>
      <c r="L692" s="44">
        <v>0</v>
      </c>
      <c r="M692" s="44">
        <v>0</v>
      </c>
      <c r="N692" s="44">
        <v>0</v>
      </c>
      <c r="O692" s="44">
        <v>0</v>
      </c>
      <c r="P692" s="44">
        <v>0</v>
      </c>
      <c r="Q692" s="44">
        <v>0</v>
      </c>
      <c r="R692" s="44">
        <v>0</v>
      </c>
      <c r="S692" s="44">
        <v>0</v>
      </c>
      <c r="T692" s="44">
        <v>0</v>
      </c>
      <c r="U692" s="44">
        <v>0</v>
      </c>
      <c r="V692" s="44">
        <v>0</v>
      </c>
      <c r="W692" s="44">
        <v>0</v>
      </c>
      <c r="X692" s="44">
        <v>18.850000000000001</v>
      </c>
      <c r="Y692" s="44">
        <v>192.45</v>
      </c>
      <c r="Z692" s="44">
        <v>172.97</v>
      </c>
      <c r="AA692" s="44">
        <v>95.81</v>
      </c>
    </row>
    <row r="693" spans="1:27" ht="13.8" collapsed="1" x14ac:dyDescent="0.3">
      <c r="A693" s="98" t="s">
        <v>2950</v>
      </c>
      <c r="B693" s="28" t="str">
        <f>"15"&amp;"."&amp;$B$753&amp;"."&amp;$B$754</f>
        <v>15.02.2024</v>
      </c>
      <c r="C693" s="90" t="s">
        <v>76</v>
      </c>
      <c r="D693" s="91">
        <f>ROUND((D694)/1000,5)</f>
        <v>6.8320000000000006E-2</v>
      </c>
      <c r="E693" s="91">
        <f t="shared" ref="E693:AA693" si="391">ROUND((E694)/1000,5)</f>
        <v>0.20713999999999999</v>
      </c>
      <c r="F693" s="91">
        <f t="shared" si="391"/>
        <v>7.5789999999999996E-2</v>
      </c>
      <c r="G693" s="91">
        <f t="shared" si="391"/>
        <v>0</v>
      </c>
      <c r="H693" s="91">
        <f t="shared" si="391"/>
        <v>0</v>
      </c>
      <c r="I693" s="91">
        <f t="shared" si="391"/>
        <v>0</v>
      </c>
      <c r="J693" s="91">
        <f t="shared" si="391"/>
        <v>0</v>
      </c>
      <c r="K693" s="91">
        <f t="shared" si="391"/>
        <v>0</v>
      </c>
      <c r="L693" s="91">
        <f t="shared" si="391"/>
        <v>0</v>
      </c>
      <c r="M693" s="91">
        <f t="shared" si="391"/>
        <v>2.9999999999999997E-4</v>
      </c>
      <c r="N693" s="91">
        <f t="shared" si="391"/>
        <v>5.6600000000000001E-3</v>
      </c>
      <c r="O693" s="91">
        <f t="shared" si="391"/>
        <v>3.0000000000000001E-5</v>
      </c>
      <c r="P693" s="91">
        <f t="shared" si="391"/>
        <v>0</v>
      </c>
      <c r="Q693" s="91">
        <f t="shared" si="391"/>
        <v>0</v>
      </c>
      <c r="R693" s="91">
        <f t="shared" si="391"/>
        <v>0</v>
      </c>
      <c r="S693" s="91">
        <f t="shared" si="391"/>
        <v>6.9999999999999994E-5</v>
      </c>
      <c r="T693" s="91">
        <f t="shared" si="391"/>
        <v>1.1299999999999999E-3</v>
      </c>
      <c r="U693" s="91">
        <f t="shared" si="391"/>
        <v>1.0000000000000001E-5</v>
      </c>
      <c r="V693" s="91">
        <f t="shared" si="391"/>
        <v>0</v>
      </c>
      <c r="W693" s="91">
        <f t="shared" si="391"/>
        <v>5.2449999999999997E-2</v>
      </c>
      <c r="X693" s="91">
        <f t="shared" si="391"/>
        <v>4.2450000000000002E-2</v>
      </c>
      <c r="Y693" s="91">
        <f t="shared" si="391"/>
        <v>5.1560000000000002E-2</v>
      </c>
      <c r="Z693" s="91">
        <f t="shared" si="391"/>
        <v>2.9499999999999998E-2</v>
      </c>
      <c r="AA693" s="91">
        <f t="shared" si="391"/>
        <v>3.6409999999999998E-2</v>
      </c>
    </row>
    <row r="694" spans="1:27" ht="12.75" hidden="1" customHeight="1" outlineLevel="1" x14ac:dyDescent="0.3">
      <c r="A694" s="99" t="s">
        <v>2951</v>
      </c>
      <c r="B694" s="63" t="s">
        <v>238</v>
      </c>
      <c r="C694" s="43" t="s">
        <v>79</v>
      </c>
      <c r="D694" s="44">
        <v>68.319999999999993</v>
      </c>
      <c r="E694" s="44">
        <v>207.14</v>
      </c>
      <c r="F694" s="44">
        <v>75.790000000000006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4">
        <v>0</v>
      </c>
      <c r="M694" s="44">
        <v>0.3</v>
      </c>
      <c r="N694" s="44">
        <v>5.66</v>
      </c>
      <c r="O694" s="44">
        <v>0.03</v>
      </c>
      <c r="P694" s="44">
        <v>0</v>
      </c>
      <c r="Q694" s="44">
        <v>0</v>
      </c>
      <c r="R694" s="44">
        <v>0</v>
      </c>
      <c r="S694" s="44">
        <v>7.0000000000000007E-2</v>
      </c>
      <c r="T694" s="44">
        <v>1.1299999999999999</v>
      </c>
      <c r="U694" s="44">
        <v>0.01</v>
      </c>
      <c r="V694" s="44">
        <v>0</v>
      </c>
      <c r="W694" s="44">
        <v>52.45</v>
      </c>
      <c r="X694" s="44">
        <v>42.45</v>
      </c>
      <c r="Y694" s="44">
        <v>51.56</v>
      </c>
      <c r="Z694" s="44">
        <v>29.5</v>
      </c>
      <c r="AA694" s="44">
        <v>36.409999999999997</v>
      </c>
    </row>
    <row r="695" spans="1:27" ht="13.8" collapsed="1" x14ac:dyDescent="0.3">
      <c r="A695" s="98" t="s">
        <v>2952</v>
      </c>
      <c r="B695" s="28" t="str">
        <f>"16"&amp;"."&amp;$B$753&amp;"."&amp;$B$754</f>
        <v>16.02.2024</v>
      </c>
      <c r="C695" s="90" t="s">
        <v>76</v>
      </c>
      <c r="D695" s="91">
        <f>ROUND((D696)/1000,5)</f>
        <v>1.9359999999999999E-2</v>
      </c>
      <c r="E695" s="91">
        <f t="shared" ref="E695:AA695" si="392">ROUND((E696)/1000,5)</f>
        <v>0</v>
      </c>
      <c r="F695" s="91">
        <f t="shared" si="392"/>
        <v>0</v>
      </c>
      <c r="G695" s="91">
        <f t="shared" si="392"/>
        <v>0</v>
      </c>
      <c r="H695" s="91">
        <f t="shared" si="392"/>
        <v>0</v>
      </c>
      <c r="I695" s="91">
        <f t="shared" si="392"/>
        <v>0</v>
      </c>
      <c r="J695" s="91">
        <f t="shared" si="392"/>
        <v>0</v>
      </c>
      <c r="K695" s="91">
        <f t="shared" si="392"/>
        <v>0</v>
      </c>
      <c r="L695" s="91">
        <f t="shared" si="392"/>
        <v>0</v>
      </c>
      <c r="M695" s="91">
        <f t="shared" si="392"/>
        <v>0.18149000000000001</v>
      </c>
      <c r="N695" s="91">
        <f t="shared" si="392"/>
        <v>0.15916</v>
      </c>
      <c r="O695" s="91">
        <f t="shared" si="392"/>
        <v>0.15642</v>
      </c>
      <c r="P695" s="91">
        <f t="shared" si="392"/>
        <v>0.15178</v>
      </c>
      <c r="Q695" s="91">
        <f t="shared" si="392"/>
        <v>0</v>
      </c>
      <c r="R695" s="91">
        <f t="shared" si="392"/>
        <v>0</v>
      </c>
      <c r="S695" s="91">
        <f t="shared" si="392"/>
        <v>0</v>
      </c>
      <c r="T695" s="91">
        <f t="shared" si="392"/>
        <v>0</v>
      </c>
      <c r="U695" s="91">
        <f t="shared" si="392"/>
        <v>9.8700000000000003E-3</v>
      </c>
      <c r="V695" s="91">
        <f t="shared" si="392"/>
        <v>0</v>
      </c>
      <c r="W695" s="91">
        <f t="shared" si="392"/>
        <v>0</v>
      </c>
      <c r="X695" s="91">
        <f t="shared" si="392"/>
        <v>0</v>
      </c>
      <c r="Y695" s="91">
        <f t="shared" si="392"/>
        <v>0</v>
      </c>
      <c r="Z695" s="91">
        <f t="shared" si="392"/>
        <v>0.20394999999999999</v>
      </c>
      <c r="AA695" s="91">
        <f t="shared" si="392"/>
        <v>2.9919999999999999E-2</v>
      </c>
    </row>
    <row r="696" spans="1:27" ht="12.75" hidden="1" customHeight="1" outlineLevel="1" x14ac:dyDescent="0.3">
      <c r="A696" s="99" t="s">
        <v>2953</v>
      </c>
      <c r="B696" s="63" t="s">
        <v>238</v>
      </c>
      <c r="C696" s="43" t="s">
        <v>79</v>
      </c>
      <c r="D696" s="44">
        <v>19.36</v>
      </c>
      <c r="E696" s="44">
        <v>0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181.49</v>
      </c>
      <c r="N696" s="44">
        <v>159.16</v>
      </c>
      <c r="O696" s="44">
        <v>156.41999999999999</v>
      </c>
      <c r="P696" s="44">
        <v>151.78</v>
      </c>
      <c r="Q696" s="44">
        <v>0</v>
      </c>
      <c r="R696" s="44">
        <v>0</v>
      </c>
      <c r="S696" s="44">
        <v>0</v>
      </c>
      <c r="T696" s="44">
        <v>0</v>
      </c>
      <c r="U696" s="44">
        <v>9.8699999999999992</v>
      </c>
      <c r="V696" s="44">
        <v>0</v>
      </c>
      <c r="W696" s="44">
        <v>0</v>
      </c>
      <c r="X696" s="44">
        <v>0</v>
      </c>
      <c r="Y696" s="44">
        <v>0</v>
      </c>
      <c r="Z696" s="44">
        <v>203.95</v>
      </c>
      <c r="AA696" s="44">
        <v>29.92</v>
      </c>
    </row>
    <row r="697" spans="1:27" ht="13.8" collapsed="1" x14ac:dyDescent="0.3">
      <c r="A697" s="98" t="s">
        <v>2954</v>
      </c>
      <c r="B697" s="28" t="str">
        <f>"17"&amp;"."&amp;$B$753&amp;"."&amp;$B$754</f>
        <v>17.02.2024</v>
      </c>
      <c r="C697" s="90" t="s">
        <v>76</v>
      </c>
      <c r="D697" s="91">
        <f>ROUND((D698)/1000,5)</f>
        <v>5.4280000000000002E-2</v>
      </c>
      <c r="E697" s="91">
        <f t="shared" ref="E697:AA697" si="393">ROUND((E698)/1000,5)</f>
        <v>6.3000000000000003E-4</v>
      </c>
      <c r="F697" s="91">
        <f t="shared" si="393"/>
        <v>0</v>
      </c>
      <c r="G697" s="91">
        <f t="shared" si="393"/>
        <v>0</v>
      </c>
      <c r="H697" s="91">
        <f t="shared" si="393"/>
        <v>0</v>
      </c>
      <c r="I697" s="91">
        <f t="shared" si="393"/>
        <v>0</v>
      </c>
      <c r="J697" s="91">
        <f t="shared" si="393"/>
        <v>0</v>
      </c>
      <c r="K697" s="91">
        <f t="shared" si="393"/>
        <v>0</v>
      </c>
      <c r="L697" s="91">
        <f t="shared" si="393"/>
        <v>0</v>
      </c>
      <c r="M697" s="91">
        <f t="shared" si="393"/>
        <v>0</v>
      </c>
      <c r="N697" s="91">
        <f t="shared" si="393"/>
        <v>0</v>
      </c>
      <c r="O697" s="91">
        <f t="shared" si="393"/>
        <v>0</v>
      </c>
      <c r="P697" s="91">
        <f t="shared" si="393"/>
        <v>0</v>
      </c>
      <c r="Q697" s="91">
        <f t="shared" si="393"/>
        <v>0</v>
      </c>
      <c r="R697" s="91">
        <f t="shared" si="393"/>
        <v>0</v>
      </c>
      <c r="S697" s="91">
        <f t="shared" si="393"/>
        <v>0</v>
      </c>
      <c r="T697" s="91">
        <f t="shared" si="393"/>
        <v>0</v>
      </c>
      <c r="U697" s="91">
        <f t="shared" si="393"/>
        <v>0</v>
      </c>
      <c r="V697" s="91">
        <f t="shared" si="393"/>
        <v>0</v>
      </c>
      <c r="W697" s="91">
        <f t="shared" si="393"/>
        <v>0</v>
      </c>
      <c r="X697" s="91">
        <f t="shared" si="393"/>
        <v>0</v>
      </c>
      <c r="Y697" s="91">
        <f t="shared" si="393"/>
        <v>0</v>
      </c>
      <c r="Z697" s="91">
        <f t="shared" si="393"/>
        <v>0</v>
      </c>
      <c r="AA697" s="91">
        <f t="shared" si="393"/>
        <v>4.0800000000000003E-3</v>
      </c>
    </row>
    <row r="698" spans="1:27" ht="12.75" hidden="1" customHeight="1" outlineLevel="1" x14ac:dyDescent="0.3">
      <c r="A698" s="99" t="s">
        <v>2955</v>
      </c>
      <c r="B698" s="63" t="s">
        <v>238</v>
      </c>
      <c r="C698" s="43" t="s">
        <v>79</v>
      </c>
      <c r="D698" s="44">
        <v>54.28</v>
      </c>
      <c r="E698" s="44">
        <v>0.63</v>
      </c>
      <c r="F698" s="44">
        <v>0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4">
        <v>0</v>
      </c>
      <c r="M698" s="44">
        <v>0</v>
      </c>
      <c r="N698" s="44">
        <v>0</v>
      </c>
      <c r="O698" s="44">
        <v>0</v>
      </c>
      <c r="P698" s="44">
        <v>0</v>
      </c>
      <c r="Q698" s="44">
        <v>0</v>
      </c>
      <c r="R698" s="44">
        <v>0</v>
      </c>
      <c r="S698" s="44">
        <v>0</v>
      </c>
      <c r="T698" s="44">
        <v>0</v>
      </c>
      <c r="U698" s="44">
        <v>0</v>
      </c>
      <c r="V698" s="44">
        <v>0</v>
      </c>
      <c r="W698" s="44">
        <v>0</v>
      </c>
      <c r="X698" s="44">
        <v>0</v>
      </c>
      <c r="Y698" s="44">
        <v>0</v>
      </c>
      <c r="Z698" s="44">
        <v>0</v>
      </c>
      <c r="AA698" s="44">
        <v>4.08</v>
      </c>
    </row>
    <row r="699" spans="1:27" ht="13.8" collapsed="1" x14ac:dyDescent="0.3">
      <c r="A699" s="98" t="s">
        <v>2956</v>
      </c>
      <c r="B699" s="28" t="str">
        <f>"18"&amp;"."&amp;$B$753&amp;"."&amp;$B$754</f>
        <v>18.02.2024</v>
      </c>
      <c r="C699" s="90" t="s">
        <v>76</v>
      </c>
      <c r="D699" s="91">
        <f>ROUND((D700)/1000,5)</f>
        <v>0</v>
      </c>
      <c r="E699" s="91">
        <f t="shared" ref="E699:AA699" si="394">ROUND((E700)/1000,5)</f>
        <v>0</v>
      </c>
      <c r="F699" s="91">
        <f t="shared" si="394"/>
        <v>0</v>
      </c>
      <c r="G699" s="91">
        <f t="shared" si="394"/>
        <v>0</v>
      </c>
      <c r="H699" s="91">
        <f t="shared" si="394"/>
        <v>0</v>
      </c>
      <c r="I699" s="91">
        <f t="shared" si="394"/>
        <v>0</v>
      </c>
      <c r="J699" s="91">
        <f t="shared" si="394"/>
        <v>0</v>
      </c>
      <c r="K699" s="91">
        <f t="shared" si="394"/>
        <v>0</v>
      </c>
      <c r="L699" s="91">
        <f t="shared" si="394"/>
        <v>0</v>
      </c>
      <c r="M699" s="91">
        <f t="shared" si="394"/>
        <v>0</v>
      </c>
      <c r="N699" s="91">
        <f t="shared" si="394"/>
        <v>0</v>
      </c>
      <c r="O699" s="91">
        <f t="shared" si="394"/>
        <v>0</v>
      </c>
      <c r="P699" s="91">
        <f t="shared" si="394"/>
        <v>0</v>
      </c>
      <c r="Q699" s="91">
        <f t="shared" si="394"/>
        <v>0</v>
      </c>
      <c r="R699" s="91">
        <f t="shared" si="394"/>
        <v>0</v>
      </c>
      <c r="S699" s="91">
        <f t="shared" si="394"/>
        <v>0</v>
      </c>
      <c r="T699" s="91">
        <f t="shared" si="394"/>
        <v>0</v>
      </c>
      <c r="U699" s="91">
        <f t="shared" si="394"/>
        <v>0</v>
      </c>
      <c r="V699" s="91">
        <f t="shared" si="394"/>
        <v>0</v>
      </c>
      <c r="W699" s="91">
        <f t="shared" si="394"/>
        <v>1.3429999999999999E-2</v>
      </c>
      <c r="X699" s="91">
        <f t="shared" si="394"/>
        <v>3.4000000000000002E-4</v>
      </c>
      <c r="Y699" s="91">
        <f t="shared" si="394"/>
        <v>6.6239999999999993E-2</v>
      </c>
      <c r="Z699" s="91">
        <f t="shared" si="394"/>
        <v>0</v>
      </c>
      <c r="AA699" s="91">
        <f t="shared" si="394"/>
        <v>0</v>
      </c>
    </row>
    <row r="700" spans="1:27" ht="12.75" hidden="1" customHeight="1" outlineLevel="1" x14ac:dyDescent="0.3">
      <c r="A700" s="99" t="s">
        <v>2957</v>
      </c>
      <c r="B700" s="63" t="s">
        <v>238</v>
      </c>
      <c r="C700" s="43" t="s">
        <v>79</v>
      </c>
      <c r="D700" s="44">
        <v>0</v>
      </c>
      <c r="E700" s="44">
        <v>0</v>
      </c>
      <c r="F700" s="44">
        <v>0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44">
        <v>0</v>
      </c>
      <c r="R700" s="44">
        <v>0</v>
      </c>
      <c r="S700" s="44">
        <v>0</v>
      </c>
      <c r="T700" s="44">
        <v>0</v>
      </c>
      <c r="U700" s="44">
        <v>0</v>
      </c>
      <c r="V700" s="44">
        <v>0</v>
      </c>
      <c r="W700" s="44">
        <v>13.43</v>
      </c>
      <c r="X700" s="44">
        <v>0.34</v>
      </c>
      <c r="Y700" s="44">
        <v>66.239999999999995</v>
      </c>
      <c r="Z700" s="44">
        <v>0</v>
      </c>
      <c r="AA700" s="44">
        <v>0</v>
      </c>
    </row>
    <row r="701" spans="1:27" ht="13.8" collapsed="1" x14ac:dyDescent="0.3">
      <c r="A701" s="98" t="s">
        <v>2958</v>
      </c>
      <c r="B701" s="28" t="str">
        <f>"19"&amp;"."&amp;$B$753&amp;"."&amp;$B$754</f>
        <v>19.02.2024</v>
      </c>
      <c r="C701" s="90" t="s">
        <v>76</v>
      </c>
      <c r="D701" s="91">
        <f>ROUND((D702)/1000,5)</f>
        <v>2.4E-2</v>
      </c>
      <c r="E701" s="91">
        <f t="shared" ref="E701:AA701" si="395">ROUND((E702)/1000,5)</f>
        <v>1.899E-2</v>
      </c>
      <c r="F701" s="91">
        <f t="shared" si="395"/>
        <v>0</v>
      </c>
      <c r="G701" s="91">
        <f t="shared" si="395"/>
        <v>0</v>
      </c>
      <c r="H701" s="91">
        <f t="shared" si="395"/>
        <v>0</v>
      </c>
      <c r="I701" s="91">
        <f t="shared" si="395"/>
        <v>0</v>
      </c>
      <c r="J701" s="91">
        <f t="shared" si="395"/>
        <v>0</v>
      </c>
      <c r="K701" s="91">
        <f t="shared" si="395"/>
        <v>0</v>
      </c>
      <c r="L701" s="91">
        <f t="shared" si="395"/>
        <v>0</v>
      </c>
      <c r="M701" s="91">
        <f t="shared" si="395"/>
        <v>5.0479999999999997E-2</v>
      </c>
      <c r="N701" s="91">
        <f t="shared" si="395"/>
        <v>8.7899999999999992E-3</v>
      </c>
      <c r="O701" s="91">
        <f t="shared" si="395"/>
        <v>2.0000000000000002E-5</v>
      </c>
      <c r="P701" s="91">
        <f t="shared" si="395"/>
        <v>0</v>
      </c>
      <c r="Q701" s="91">
        <f t="shared" si="395"/>
        <v>2.2300000000000002E-3</v>
      </c>
      <c r="R701" s="91">
        <f t="shared" si="395"/>
        <v>5.5999999999999995E-4</v>
      </c>
      <c r="S701" s="91">
        <f t="shared" si="395"/>
        <v>0.14662</v>
      </c>
      <c r="T701" s="91">
        <f t="shared" si="395"/>
        <v>5.135E-2</v>
      </c>
      <c r="U701" s="91">
        <f t="shared" si="395"/>
        <v>2.1829999999999999E-2</v>
      </c>
      <c r="V701" s="91">
        <f t="shared" si="395"/>
        <v>2.409E-2</v>
      </c>
      <c r="W701" s="91">
        <f t="shared" si="395"/>
        <v>0.13463</v>
      </c>
      <c r="X701" s="91">
        <f t="shared" si="395"/>
        <v>0.12631999999999999</v>
      </c>
      <c r="Y701" s="91">
        <f t="shared" si="395"/>
        <v>0.11762</v>
      </c>
      <c r="Z701" s="91">
        <f t="shared" si="395"/>
        <v>0.16597000000000001</v>
      </c>
      <c r="AA701" s="91">
        <f t="shared" si="395"/>
        <v>0.16364000000000001</v>
      </c>
    </row>
    <row r="702" spans="1:27" ht="12.75" hidden="1" customHeight="1" outlineLevel="1" x14ac:dyDescent="0.3">
      <c r="A702" s="99" t="s">
        <v>2959</v>
      </c>
      <c r="B702" s="63" t="s">
        <v>238</v>
      </c>
      <c r="C702" s="43" t="s">
        <v>79</v>
      </c>
      <c r="D702" s="44">
        <v>24</v>
      </c>
      <c r="E702" s="44">
        <v>18.989999999999998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4">
        <v>0</v>
      </c>
      <c r="M702" s="44">
        <v>50.48</v>
      </c>
      <c r="N702" s="44">
        <v>8.7899999999999991</v>
      </c>
      <c r="O702" s="44">
        <v>0.02</v>
      </c>
      <c r="P702" s="44">
        <v>0</v>
      </c>
      <c r="Q702" s="44">
        <v>2.23</v>
      </c>
      <c r="R702" s="44">
        <v>0.56000000000000005</v>
      </c>
      <c r="S702" s="44">
        <v>146.62</v>
      </c>
      <c r="T702" s="44">
        <v>51.35</v>
      </c>
      <c r="U702" s="44">
        <v>21.83</v>
      </c>
      <c r="V702" s="44">
        <v>24.09</v>
      </c>
      <c r="W702" s="44">
        <v>134.63</v>
      </c>
      <c r="X702" s="44">
        <v>126.32</v>
      </c>
      <c r="Y702" s="44">
        <v>117.62</v>
      </c>
      <c r="Z702" s="44">
        <v>165.97</v>
      </c>
      <c r="AA702" s="44">
        <v>163.63999999999999</v>
      </c>
    </row>
    <row r="703" spans="1:27" ht="13.8" collapsed="1" x14ac:dyDescent="0.3">
      <c r="A703" s="98" t="s">
        <v>2960</v>
      </c>
      <c r="B703" s="28" t="str">
        <f>"20"&amp;"."&amp;$B$753&amp;"."&amp;$B$754</f>
        <v>20.02.2024</v>
      </c>
      <c r="C703" s="90" t="s">
        <v>76</v>
      </c>
      <c r="D703" s="91">
        <f>ROUND((D704)/1000,5)</f>
        <v>0.15204000000000001</v>
      </c>
      <c r="E703" s="91">
        <f t="shared" ref="E703:AA703" si="396">ROUND((E704)/1000,5)</f>
        <v>9.9180000000000004E-2</v>
      </c>
      <c r="F703" s="91">
        <f t="shared" si="396"/>
        <v>7.4630000000000002E-2</v>
      </c>
      <c r="G703" s="91">
        <f t="shared" si="396"/>
        <v>0</v>
      </c>
      <c r="H703" s="91">
        <f t="shared" si="396"/>
        <v>0</v>
      </c>
      <c r="I703" s="91">
        <f t="shared" si="396"/>
        <v>0</v>
      </c>
      <c r="J703" s="91">
        <f t="shared" si="396"/>
        <v>0</v>
      </c>
      <c r="K703" s="91">
        <f t="shared" si="396"/>
        <v>0</v>
      </c>
      <c r="L703" s="91">
        <f t="shared" si="396"/>
        <v>0</v>
      </c>
      <c r="M703" s="91">
        <f t="shared" si="396"/>
        <v>2.4299999999999999E-3</v>
      </c>
      <c r="N703" s="91">
        <f t="shared" si="396"/>
        <v>4.5670000000000002E-2</v>
      </c>
      <c r="O703" s="91">
        <f t="shared" si="396"/>
        <v>1.093E-2</v>
      </c>
      <c r="P703" s="91">
        <f t="shared" si="396"/>
        <v>3.4450000000000001E-2</v>
      </c>
      <c r="Q703" s="91">
        <f t="shared" si="396"/>
        <v>3.1710000000000002E-2</v>
      </c>
      <c r="R703" s="91">
        <f t="shared" si="396"/>
        <v>5.2510000000000001E-2</v>
      </c>
      <c r="S703" s="91">
        <f t="shared" si="396"/>
        <v>7.0279999999999995E-2</v>
      </c>
      <c r="T703" s="91">
        <f t="shared" si="396"/>
        <v>4.7879999999999999E-2</v>
      </c>
      <c r="U703" s="91">
        <f t="shared" si="396"/>
        <v>2.5139999999999999E-2</v>
      </c>
      <c r="V703" s="91">
        <f t="shared" si="396"/>
        <v>7.6700000000000004E-2</v>
      </c>
      <c r="W703" s="91">
        <f t="shared" si="396"/>
        <v>0.18804000000000001</v>
      </c>
      <c r="X703" s="91">
        <f t="shared" si="396"/>
        <v>0.25912000000000002</v>
      </c>
      <c r="Y703" s="91">
        <f t="shared" si="396"/>
        <v>0.28889999999999999</v>
      </c>
      <c r="Z703" s="91">
        <f t="shared" si="396"/>
        <v>0.42547000000000001</v>
      </c>
      <c r="AA703" s="91">
        <f t="shared" si="396"/>
        <v>0.32071</v>
      </c>
    </row>
    <row r="704" spans="1:27" ht="12.75" hidden="1" customHeight="1" outlineLevel="1" x14ac:dyDescent="0.3">
      <c r="A704" s="99" t="s">
        <v>2961</v>
      </c>
      <c r="B704" s="63" t="s">
        <v>238</v>
      </c>
      <c r="C704" s="43" t="s">
        <v>79</v>
      </c>
      <c r="D704" s="44">
        <v>152.04</v>
      </c>
      <c r="E704" s="44">
        <v>99.18</v>
      </c>
      <c r="F704" s="44">
        <v>74.63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2.4300000000000002</v>
      </c>
      <c r="N704" s="44">
        <v>45.67</v>
      </c>
      <c r="O704" s="44">
        <v>10.93</v>
      </c>
      <c r="P704" s="44">
        <v>34.450000000000003</v>
      </c>
      <c r="Q704" s="44">
        <v>31.71</v>
      </c>
      <c r="R704" s="44">
        <v>52.51</v>
      </c>
      <c r="S704" s="44">
        <v>70.28</v>
      </c>
      <c r="T704" s="44">
        <v>47.88</v>
      </c>
      <c r="U704" s="44">
        <v>25.14</v>
      </c>
      <c r="V704" s="44">
        <v>76.7</v>
      </c>
      <c r="W704" s="44">
        <v>188.04</v>
      </c>
      <c r="X704" s="44">
        <v>259.12</v>
      </c>
      <c r="Y704" s="44">
        <v>288.89999999999998</v>
      </c>
      <c r="Z704" s="44">
        <v>425.47</v>
      </c>
      <c r="AA704" s="44">
        <v>320.70999999999998</v>
      </c>
    </row>
    <row r="705" spans="1:27" ht="13.8" collapsed="1" x14ac:dyDescent="0.3">
      <c r="A705" s="98" t="s">
        <v>2962</v>
      </c>
      <c r="B705" s="28" t="str">
        <f>"21"&amp;"."&amp;$B$753&amp;"."&amp;$B$754</f>
        <v>21.02.2024</v>
      </c>
      <c r="C705" s="90" t="s">
        <v>76</v>
      </c>
      <c r="D705" s="91">
        <f>ROUND((D706)/1000,5)</f>
        <v>3.6769999999999997E-2</v>
      </c>
      <c r="E705" s="91">
        <f t="shared" ref="E705:AA705" si="397">ROUND((E706)/1000,5)</f>
        <v>6.3380000000000006E-2</v>
      </c>
      <c r="F705" s="91">
        <f t="shared" si="397"/>
        <v>2.5690000000000001E-2</v>
      </c>
      <c r="G705" s="91">
        <f t="shared" si="397"/>
        <v>0</v>
      </c>
      <c r="H705" s="91">
        <f t="shared" si="397"/>
        <v>0</v>
      </c>
      <c r="I705" s="91">
        <f t="shared" si="397"/>
        <v>0</v>
      </c>
      <c r="J705" s="91">
        <f t="shared" si="397"/>
        <v>0</v>
      </c>
      <c r="K705" s="91">
        <f t="shared" si="397"/>
        <v>0</v>
      </c>
      <c r="L705" s="91">
        <f t="shared" si="397"/>
        <v>0</v>
      </c>
      <c r="M705" s="91">
        <f t="shared" si="397"/>
        <v>0</v>
      </c>
      <c r="N705" s="91">
        <f t="shared" si="397"/>
        <v>0</v>
      </c>
      <c r="O705" s="91">
        <f t="shared" si="397"/>
        <v>0</v>
      </c>
      <c r="P705" s="91">
        <f t="shared" si="397"/>
        <v>0</v>
      </c>
      <c r="Q705" s="91">
        <f t="shared" si="397"/>
        <v>3.4000000000000002E-4</v>
      </c>
      <c r="R705" s="91">
        <f t="shared" si="397"/>
        <v>0</v>
      </c>
      <c r="S705" s="91">
        <f t="shared" si="397"/>
        <v>0</v>
      </c>
      <c r="T705" s="91">
        <f t="shared" si="397"/>
        <v>0</v>
      </c>
      <c r="U705" s="91">
        <f t="shared" si="397"/>
        <v>0</v>
      </c>
      <c r="V705" s="91">
        <f t="shared" si="397"/>
        <v>0</v>
      </c>
      <c r="W705" s="91">
        <f t="shared" si="397"/>
        <v>2.0070000000000001E-2</v>
      </c>
      <c r="X705" s="91">
        <f t="shared" si="397"/>
        <v>0.11391</v>
      </c>
      <c r="Y705" s="91">
        <f t="shared" si="397"/>
        <v>8.8419999999999999E-2</v>
      </c>
      <c r="Z705" s="91">
        <f t="shared" si="397"/>
        <v>7.4200000000000004E-3</v>
      </c>
      <c r="AA705" s="91">
        <f t="shared" si="397"/>
        <v>5.9970000000000002E-2</v>
      </c>
    </row>
    <row r="706" spans="1:27" ht="12.75" hidden="1" customHeight="1" outlineLevel="1" x14ac:dyDescent="0.3">
      <c r="A706" s="99" t="s">
        <v>2963</v>
      </c>
      <c r="B706" s="63" t="s">
        <v>238</v>
      </c>
      <c r="C706" s="43" t="s">
        <v>79</v>
      </c>
      <c r="D706" s="44">
        <v>36.770000000000003</v>
      </c>
      <c r="E706" s="44">
        <v>63.38</v>
      </c>
      <c r="F706" s="44">
        <v>25.69</v>
      </c>
      <c r="G706" s="44">
        <v>0</v>
      </c>
      <c r="H706" s="44">
        <v>0</v>
      </c>
      <c r="I706" s="44">
        <v>0</v>
      </c>
      <c r="J706" s="44">
        <v>0</v>
      </c>
      <c r="K706" s="44">
        <v>0</v>
      </c>
      <c r="L706" s="44">
        <v>0</v>
      </c>
      <c r="M706" s="44">
        <v>0</v>
      </c>
      <c r="N706" s="44">
        <v>0</v>
      </c>
      <c r="O706" s="44">
        <v>0</v>
      </c>
      <c r="P706" s="44">
        <v>0</v>
      </c>
      <c r="Q706" s="44">
        <v>0.34</v>
      </c>
      <c r="R706" s="44">
        <v>0</v>
      </c>
      <c r="S706" s="44">
        <v>0</v>
      </c>
      <c r="T706" s="44">
        <v>0</v>
      </c>
      <c r="U706" s="44">
        <v>0</v>
      </c>
      <c r="V706" s="44">
        <v>0</v>
      </c>
      <c r="W706" s="44">
        <v>20.07</v>
      </c>
      <c r="X706" s="44">
        <v>113.91</v>
      </c>
      <c r="Y706" s="44">
        <v>88.42</v>
      </c>
      <c r="Z706" s="44">
        <v>7.42</v>
      </c>
      <c r="AA706" s="44">
        <v>59.97</v>
      </c>
    </row>
    <row r="707" spans="1:27" ht="13.8" collapsed="1" x14ac:dyDescent="0.3">
      <c r="A707" s="98" t="s">
        <v>2964</v>
      </c>
      <c r="B707" s="28" t="str">
        <f>"22"&amp;"."&amp;$B$753&amp;"."&amp;$B$754</f>
        <v>22.02.2024</v>
      </c>
      <c r="C707" s="90" t="s">
        <v>76</v>
      </c>
      <c r="D707" s="91">
        <f>ROUND((D708)/1000,5)</f>
        <v>3.5000000000000003E-2</v>
      </c>
      <c r="E707" s="91">
        <f t="shared" ref="E707:AA707" si="398">ROUND((E708)/1000,5)</f>
        <v>4.9610000000000001E-2</v>
      </c>
      <c r="F707" s="91">
        <f t="shared" si="398"/>
        <v>0</v>
      </c>
      <c r="G707" s="91">
        <f t="shared" si="398"/>
        <v>0</v>
      </c>
      <c r="H707" s="91">
        <f t="shared" si="398"/>
        <v>0</v>
      </c>
      <c r="I707" s="91">
        <f t="shared" si="398"/>
        <v>0</v>
      </c>
      <c r="J707" s="91">
        <f t="shared" si="398"/>
        <v>0</v>
      </c>
      <c r="K707" s="91">
        <f t="shared" si="398"/>
        <v>0</v>
      </c>
      <c r="L707" s="91">
        <f t="shared" si="398"/>
        <v>0</v>
      </c>
      <c r="M707" s="91">
        <f t="shared" si="398"/>
        <v>0</v>
      </c>
      <c r="N707" s="91">
        <f t="shared" si="398"/>
        <v>0</v>
      </c>
      <c r="O707" s="91">
        <f t="shared" si="398"/>
        <v>0</v>
      </c>
      <c r="P707" s="91">
        <f t="shared" si="398"/>
        <v>0</v>
      </c>
      <c r="Q707" s="91">
        <f t="shared" si="398"/>
        <v>7.7799999999999996E-3</v>
      </c>
      <c r="R707" s="91">
        <f t="shared" si="398"/>
        <v>0</v>
      </c>
      <c r="S707" s="91">
        <f t="shared" si="398"/>
        <v>0</v>
      </c>
      <c r="T707" s="91">
        <f t="shared" si="398"/>
        <v>1.8000000000000001E-4</v>
      </c>
      <c r="U707" s="91">
        <f t="shared" si="398"/>
        <v>0</v>
      </c>
      <c r="V707" s="91">
        <f t="shared" si="398"/>
        <v>0</v>
      </c>
      <c r="W707" s="91">
        <f t="shared" si="398"/>
        <v>8.8650000000000007E-2</v>
      </c>
      <c r="X707" s="91">
        <f t="shared" si="398"/>
        <v>0.12772</v>
      </c>
      <c r="Y707" s="91">
        <f t="shared" si="398"/>
        <v>0.22056000000000001</v>
      </c>
      <c r="Z707" s="91">
        <f t="shared" si="398"/>
        <v>0.23036999999999999</v>
      </c>
      <c r="AA707" s="91">
        <f t="shared" si="398"/>
        <v>0.22137999999999999</v>
      </c>
    </row>
    <row r="708" spans="1:27" ht="12.75" hidden="1" customHeight="1" outlineLevel="1" x14ac:dyDescent="0.3">
      <c r="A708" s="99" t="s">
        <v>2965</v>
      </c>
      <c r="B708" s="63" t="s">
        <v>238</v>
      </c>
      <c r="C708" s="43" t="s">
        <v>79</v>
      </c>
      <c r="D708" s="44">
        <v>35</v>
      </c>
      <c r="E708" s="44">
        <v>49.61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0</v>
      </c>
      <c r="N708" s="44">
        <v>0</v>
      </c>
      <c r="O708" s="44">
        <v>0</v>
      </c>
      <c r="P708" s="44">
        <v>0</v>
      </c>
      <c r="Q708" s="44">
        <v>7.78</v>
      </c>
      <c r="R708" s="44">
        <v>0</v>
      </c>
      <c r="S708" s="44">
        <v>0</v>
      </c>
      <c r="T708" s="44">
        <v>0.18</v>
      </c>
      <c r="U708" s="44">
        <v>0</v>
      </c>
      <c r="V708" s="44">
        <v>0</v>
      </c>
      <c r="W708" s="44">
        <v>88.65</v>
      </c>
      <c r="X708" s="44">
        <v>127.72</v>
      </c>
      <c r="Y708" s="44">
        <v>220.56</v>
      </c>
      <c r="Z708" s="44">
        <v>230.37</v>
      </c>
      <c r="AA708" s="44">
        <v>221.38</v>
      </c>
    </row>
    <row r="709" spans="1:27" ht="13.8" collapsed="1" x14ac:dyDescent="0.3">
      <c r="A709" s="98" t="s">
        <v>2966</v>
      </c>
      <c r="B709" s="28" t="str">
        <f>"23"&amp;"."&amp;$B$753&amp;"."&amp;$B$754</f>
        <v>23.02.2024</v>
      </c>
      <c r="C709" s="90" t="s">
        <v>76</v>
      </c>
      <c r="D709" s="91">
        <f>ROUND((D710)/1000,5)</f>
        <v>3.2719999999999999E-2</v>
      </c>
      <c r="E709" s="91">
        <f t="shared" ref="E709:AA709" si="399">ROUND((E710)/1000,5)</f>
        <v>3.644E-2</v>
      </c>
      <c r="F709" s="91">
        <f t="shared" si="399"/>
        <v>7.0899999999999999E-3</v>
      </c>
      <c r="G709" s="91">
        <f t="shared" si="399"/>
        <v>0</v>
      </c>
      <c r="H709" s="91">
        <f t="shared" si="399"/>
        <v>0</v>
      </c>
      <c r="I709" s="91">
        <f t="shared" si="399"/>
        <v>0</v>
      </c>
      <c r="J709" s="91">
        <f t="shared" si="399"/>
        <v>0</v>
      </c>
      <c r="K709" s="91">
        <f t="shared" si="399"/>
        <v>0</v>
      </c>
      <c r="L709" s="91">
        <f t="shared" si="399"/>
        <v>0</v>
      </c>
      <c r="M709" s="91">
        <f t="shared" si="399"/>
        <v>0</v>
      </c>
      <c r="N709" s="91">
        <f t="shared" si="399"/>
        <v>0</v>
      </c>
      <c r="O709" s="91">
        <f t="shared" si="399"/>
        <v>0</v>
      </c>
      <c r="P709" s="91">
        <f t="shared" si="399"/>
        <v>0</v>
      </c>
      <c r="Q709" s="91">
        <f t="shared" si="399"/>
        <v>0</v>
      </c>
      <c r="R709" s="91">
        <f t="shared" si="399"/>
        <v>0</v>
      </c>
      <c r="S709" s="91">
        <f t="shared" si="399"/>
        <v>0</v>
      </c>
      <c r="T709" s="91">
        <f t="shared" si="399"/>
        <v>0</v>
      </c>
      <c r="U709" s="91">
        <f t="shared" si="399"/>
        <v>0</v>
      </c>
      <c r="V709" s="91">
        <f t="shared" si="399"/>
        <v>0</v>
      </c>
      <c r="W709" s="91">
        <f t="shared" si="399"/>
        <v>6.9080000000000003E-2</v>
      </c>
      <c r="X709" s="91">
        <f t="shared" si="399"/>
        <v>0.13786999999999999</v>
      </c>
      <c r="Y709" s="91">
        <f t="shared" si="399"/>
        <v>0.27013999999999999</v>
      </c>
      <c r="Z709" s="91">
        <f t="shared" si="399"/>
        <v>0.39435999999999999</v>
      </c>
      <c r="AA709" s="91">
        <f t="shared" si="399"/>
        <v>0.29248000000000002</v>
      </c>
    </row>
    <row r="710" spans="1:27" ht="12.75" hidden="1" customHeight="1" outlineLevel="1" x14ac:dyDescent="0.3">
      <c r="A710" s="99" t="s">
        <v>2967</v>
      </c>
      <c r="B710" s="63" t="s">
        <v>238</v>
      </c>
      <c r="C710" s="43" t="s">
        <v>79</v>
      </c>
      <c r="D710" s="44">
        <v>32.72</v>
      </c>
      <c r="E710" s="44">
        <v>36.44</v>
      </c>
      <c r="F710" s="44">
        <v>7.09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4">
        <v>69.08</v>
      </c>
      <c r="X710" s="44">
        <v>137.87</v>
      </c>
      <c r="Y710" s="44">
        <v>270.14</v>
      </c>
      <c r="Z710" s="44">
        <v>394.36</v>
      </c>
      <c r="AA710" s="44">
        <v>292.48</v>
      </c>
    </row>
    <row r="711" spans="1:27" ht="13.8" collapsed="1" x14ac:dyDescent="0.3">
      <c r="A711" s="98" t="s">
        <v>2968</v>
      </c>
      <c r="B711" s="28" t="str">
        <f>"24"&amp;"."&amp;$B$753&amp;"."&amp;$B$754</f>
        <v>24.02.2024</v>
      </c>
      <c r="C711" s="90" t="s">
        <v>76</v>
      </c>
      <c r="D711" s="91">
        <f>ROUND((D712)/1000,5)</f>
        <v>9.8659999999999998E-2</v>
      </c>
      <c r="E711" s="91">
        <f t="shared" ref="E711:AA711" si="400">ROUND((E712)/1000,5)</f>
        <v>0</v>
      </c>
      <c r="F711" s="91">
        <f t="shared" si="400"/>
        <v>8.7040000000000006E-2</v>
      </c>
      <c r="G711" s="91">
        <f t="shared" si="400"/>
        <v>3.6819999999999999E-2</v>
      </c>
      <c r="H711" s="91">
        <f t="shared" si="400"/>
        <v>3.5000000000000003E-2</v>
      </c>
      <c r="I711" s="91">
        <f t="shared" si="400"/>
        <v>0</v>
      </c>
      <c r="J711" s="91">
        <f t="shared" si="400"/>
        <v>0</v>
      </c>
      <c r="K711" s="91">
        <f t="shared" si="400"/>
        <v>3.6000000000000002E-4</v>
      </c>
      <c r="L711" s="91">
        <f t="shared" si="400"/>
        <v>2.9E-4</v>
      </c>
      <c r="M711" s="91">
        <f t="shared" si="400"/>
        <v>1.8339999999999999E-2</v>
      </c>
      <c r="N711" s="91">
        <f t="shared" si="400"/>
        <v>3.9050000000000001E-2</v>
      </c>
      <c r="O711" s="91">
        <f t="shared" si="400"/>
        <v>3.8580000000000003E-2</v>
      </c>
      <c r="P711" s="91">
        <f t="shared" si="400"/>
        <v>5.4670000000000003E-2</v>
      </c>
      <c r="Q711" s="91">
        <f t="shared" si="400"/>
        <v>5.0090000000000003E-2</v>
      </c>
      <c r="R711" s="91">
        <f t="shared" si="400"/>
        <v>5.323E-2</v>
      </c>
      <c r="S711" s="91">
        <f t="shared" si="400"/>
        <v>7.5950000000000004E-2</v>
      </c>
      <c r="T711" s="91">
        <f t="shared" si="400"/>
        <v>4.1880000000000001E-2</v>
      </c>
      <c r="U711" s="91">
        <f t="shared" si="400"/>
        <v>0</v>
      </c>
      <c r="V711" s="91">
        <f t="shared" si="400"/>
        <v>1.9040000000000001E-2</v>
      </c>
      <c r="W711" s="91">
        <f t="shared" si="400"/>
        <v>0.12828999999999999</v>
      </c>
      <c r="X711" s="91">
        <f t="shared" si="400"/>
        <v>0.27718999999999999</v>
      </c>
      <c r="Y711" s="91">
        <f t="shared" si="400"/>
        <v>0.38845000000000002</v>
      </c>
      <c r="Z711" s="91">
        <f t="shared" si="400"/>
        <v>0.38451999999999997</v>
      </c>
      <c r="AA711" s="91">
        <f t="shared" si="400"/>
        <v>0.38838</v>
      </c>
    </row>
    <row r="712" spans="1:27" ht="12.75" hidden="1" customHeight="1" outlineLevel="1" x14ac:dyDescent="0.3">
      <c r="A712" s="99" t="s">
        <v>2969</v>
      </c>
      <c r="B712" s="63" t="s">
        <v>238</v>
      </c>
      <c r="C712" s="43" t="s">
        <v>79</v>
      </c>
      <c r="D712" s="44">
        <v>98.66</v>
      </c>
      <c r="E712" s="44">
        <v>0</v>
      </c>
      <c r="F712" s="44">
        <v>87.04</v>
      </c>
      <c r="G712" s="44">
        <v>36.82</v>
      </c>
      <c r="H712" s="44">
        <v>35</v>
      </c>
      <c r="I712" s="44">
        <v>0</v>
      </c>
      <c r="J712" s="44">
        <v>0</v>
      </c>
      <c r="K712" s="44">
        <v>0.36</v>
      </c>
      <c r="L712" s="44">
        <v>0.28999999999999998</v>
      </c>
      <c r="M712" s="44">
        <v>18.34</v>
      </c>
      <c r="N712" s="44">
        <v>39.049999999999997</v>
      </c>
      <c r="O712" s="44">
        <v>38.58</v>
      </c>
      <c r="P712" s="44">
        <v>54.67</v>
      </c>
      <c r="Q712" s="44">
        <v>50.09</v>
      </c>
      <c r="R712" s="44">
        <v>53.23</v>
      </c>
      <c r="S712" s="44">
        <v>75.95</v>
      </c>
      <c r="T712" s="44">
        <v>41.88</v>
      </c>
      <c r="U712" s="44">
        <v>0</v>
      </c>
      <c r="V712" s="44">
        <v>19.04</v>
      </c>
      <c r="W712" s="44">
        <v>128.29</v>
      </c>
      <c r="X712" s="44">
        <v>277.19</v>
      </c>
      <c r="Y712" s="44">
        <v>388.45</v>
      </c>
      <c r="Z712" s="44">
        <v>384.52</v>
      </c>
      <c r="AA712" s="44">
        <v>388.38</v>
      </c>
    </row>
    <row r="713" spans="1:27" ht="13.8" collapsed="1" x14ac:dyDescent="0.3">
      <c r="A713" s="98" t="s">
        <v>2970</v>
      </c>
      <c r="B713" s="28" t="str">
        <f>"25"&amp;"."&amp;$B$753&amp;"."&amp;$B$754</f>
        <v>25.02.2024</v>
      </c>
      <c r="C713" s="90" t="s">
        <v>76</v>
      </c>
      <c r="D713" s="91">
        <f>ROUND((D714)/1000,5)</f>
        <v>0.15396000000000001</v>
      </c>
      <c r="E713" s="91">
        <f t="shared" ref="E713:AA713" si="401">ROUND((E714)/1000,5)</f>
        <v>0.13780999999999999</v>
      </c>
      <c r="F713" s="91">
        <f t="shared" si="401"/>
        <v>3.3399999999999999E-2</v>
      </c>
      <c r="G713" s="91">
        <f t="shared" si="401"/>
        <v>0</v>
      </c>
      <c r="H713" s="91">
        <f t="shared" si="401"/>
        <v>0</v>
      </c>
      <c r="I713" s="91">
        <f t="shared" si="401"/>
        <v>0</v>
      </c>
      <c r="J713" s="91">
        <f t="shared" si="401"/>
        <v>0</v>
      </c>
      <c r="K713" s="91">
        <f t="shared" si="401"/>
        <v>0</v>
      </c>
      <c r="L713" s="91">
        <f t="shared" si="401"/>
        <v>0</v>
      </c>
      <c r="M713" s="91">
        <f t="shared" si="401"/>
        <v>0</v>
      </c>
      <c r="N713" s="91">
        <f t="shared" si="401"/>
        <v>1.34E-3</v>
      </c>
      <c r="O713" s="91">
        <f t="shared" si="401"/>
        <v>4.4519999999999997E-2</v>
      </c>
      <c r="P713" s="91">
        <f t="shared" si="401"/>
        <v>4.283E-2</v>
      </c>
      <c r="Q713" s="91">
        <f t="shared" si="401"/>
        <v>0.1072</v>
      </c>
      <c r="R713" s="91">
        <f t="shared" si="401"/>
        <v>8.7340000000000001E-2</v>
      </c>
      <c r="S713" s="91">
        <f t="shared" si="401"/>
        <v>8.5430000000000006E-2</v>
      </c>
      <c r="T713" s="91">
        <f t="shared" si="401"/>
        <v>5.7020000000000001E-2</v>
      </c>
      <c r="U713" s="91">
        <f t="shared" si="401"/>
        <v>0</v>
      </c>
      <c r="V713" s="91">
        <f t="shared" si="401"/>
        <v>1.8370000000000001E-2</v>
      </c>
      <c r="W713" s="91">
        <f t="shared" si="401"/>
        <v>0.14091000000000001</v>
      </c>
      <c r="X713" s="91">
        <f t="shared" si="401"/>
        <v>0.12981999999999999</v>
      </c>
      <c r="Y713" s="91">
        <f t="shared" si="401"/>
        <v>0.31531999999999999</v>
      </c>
      <c r="Z713" s="91">
        <f t="shared" si="401"/>
        <v>0.14743000000000001</v>
      </c>
      <c r="AA713" s="91">
        <f t="shared" si="401"/>
        <v>0.26740999999999998</v>
      </c>
    </row>
    <row r="714" spans="1:27" ht="12.75" hidden="1" customHeight="1" outlineLevel="1" x14ac:dyDescent="0.3">
      <c r="A714" s="99" t="s">
        <v>2971</v>
      </c>
      <c r="B714" s="63" t="s">
        <v>238</v>
      </c>
      <c r="C714" s="43" t="s">
        <v>79</v>
      </c>
      <c r="D714" s="44">
        <v>153.96</v>
      </c>
      <c r="E714" s="44">
        <v>137.81</v>
      </c>
      <c r="F714" s="44">
        <v>33.4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1.34</v>
      </c>
      <c r="O714" s="44">
        <v>44.52</v>
      </c>
      <c r="P714" s="44">
        <v>42.83</v>
      </c>
      <c r="Q714" s="44">
        <v>107.2</v>
      </c>
      <c r="R714" s="44">
        <v>87.34</v>
      </c>
      <c r="S714" s="44">
        <v>85.43</v>
      </c>
      <c r="T714" s="44">
        <v>57.02</v>
      </c>
      <c r="U714" s="44">
        <v>0</v>
      </c>
      <c r="V714" s="44">
        <v>18.37</v>
      </c>
      <c r="W714" s="44">
        <v>140.91</v>
      </c>
      <c r="X714" s="44">
        <v>129.82</v>
      </c>
      <c r="Y714" s="44">
        <v>315.32</v>
      </c>
      <c r="Z714" s="44">
        <v>147.43</v>
      </c>
      <c r="AA714" s="44">
        <v>267.41000000000003</v>
      </c>
    </row>
    <row r="715" spans="1:27" ht="13.8" collapsed="1" x14ac:dyDescent="0.3">
      <c r="A715" s="98" t="s">
        <v>2972</v>
      </c>
      <c r="B715" s="28" t="str">
        <f>"26"&amp;"."&amp;$B$753&amp;"."&amp;$B$754</f>
        <v>26.02.2024</v>
      </c>
      <c r="C715" s="90" t="s">
        <v>76</v>
      </c>
      <c r="D715" s="91">
        <f>ROUND((D716)/1000,5)</f>
        <v>0.18027000000000001</v>
      </c>
      <c r="E715" s="91">
        <f t="shared" ref="E715:AA715" si="402">ROUND((E716)/1000,5)</f>
        <v>8.2900000000000001E-2</v>
      </c>
      <c r="F715" s="91">
        <f t="shared" si="402"/>
        <v>4.3200000000000002E-2</v>
      </c>
      <c r="G715" s="91">
        <f t="shared" si="402"/>
        <v>5.058E-2</v>
      </c>
      <c r="H715" s="91">
        <f t="shared" si="402"/>
        <v>0</v>
      </c>
      <c r="I715" s="91">
        <f t="shared" si="402"/>
        <v>0</v>
      </c>
      <c r="J715" s="91">
        <f t="shared" si="402"/>
        <v>0</v>
      </c>
      <c r="K715" s="91">
        <f t="shared" si="402"/>
        <v>0</v>
      </c>
      <c r="L715" s="91">
        <f t="shared" si="402"/>
        <v>0</v>
      </c>
      <c r="M715" s="91">
        <f t="shared" si="402"/>
        <v>0</v>
      </c>
      <c r="N715" s="91">
        <f t="shared" si="402"/>
        <v>0</v>
      </c>
      <c r="O715" s="91">
        <f t="shared" si="402"/>
        <v>1E-3</v>
      </c>
      <c r="P715" s="91">
        <f t="shared" si="402"/>
        <v>0</v>
      </c>
      <c r="Q715" s="91">
        <f t="shared" si="402"/>
        <v>0</v>
      </c>
      <c r="R715" s="91">
        <f t="shared" si="402"/>
        <v>0</v>
      </c>
      <c r="S715" s="91">
        <f t="shared" si="402"/>
        <v>0</v>
      </c>
      <c r="T715" s="91">
        <f t="shared" si="402"/>
        <v>0</v>
      </c>
      <c r="U715" s="91">
        <f t="shared" si="402"/>
        <v>0</v>
      </c>
      <c r="V715" s="91">
        <f t="shared" si="402"/>
        <v>0</v>
      </c>
      <c r="W715" s="91">
        <f t="shared" si="402"/>
        <v>0</v>
      </c>
      <c r="X715" s="91">
        <f t="shared" si="402"/>
        <v>0</v>
      </c>
      <c r="Y715" s="91">
        <f t="shared" si="402"/>
        <v>0</v>
      </c>
      <c r="Z715" s="91">
        <f t="shared" si="402"/>
        <v>7.7499999999999999E-2</v>
      </c>
      <c r="AA715" s="91">
        <f t="shared" si="402"/>
        <v>0.14016000000000001</v>
      </c>
    </row>
    <row r="716" spans="1:27" ht="12.75" hidden="1" customHeight="1" outlineLevel="1" x14ac:dyDescent="0.3">
      <c r="A716" s="99" t="s">
        <v>2973</v>
      </c>
      <c r="B716" s="63" t="s">
        <v>238</v>
      </c>
      <c r="C716" s="43" t="s">
        <v>79</v>
      </c>
      <c r="D716" s="44">
        <v>180.27</v>
      </c>
      <c r="E716" s="44">
        <v>82.9</v>
      </c>
      <c r="F716" s="44">
        <v>43.2</v>
      </c>
      <c r="G716" s="44">
        <v>50.58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1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77.5</v>
      </c>
      <c r="AA716" s="44">
        <v>140.16</v>
      </c>
    </row>
    <row r="717" spans="1:27" ht="13.8" collapsed="1" x14ac:dyDescent="0.3">
      <c r="A717" s="98" t="s">
        <v>2974</v>
      </c>
      <c r="B717" s="28" t="str">
        <f>"27"&amp;"."&amp;$B$753&amp;"."&amp;$B$754</f>
        <v>27.02.2024</v>
      </c>
      <c r="C717" s="90" t="s">
        <v>76</v>
      </c>
      <c r="D717" s="91">
        <f>ROUND((D718)/1000,5)</f>
        <v>8.8410000000000002E-2</v>
      </c>
      <c r="E717" s="91">
        <f t="shared" ref="E717:AA717" si="403">ROUND((E718)/1000,5)</f>
        <v>7.8579999999999997E-2</v>
      </c>
      <c r="F717" s="91">
        <f t="shared" si="403"/>
        <v>4.9840000000000002E-2</v>
      </c>
      <c r="G717" s="91">
        <f t="shared" si="403"/>
        <v>1.8950000000000002E-2</v>
      </c>
      <c r="H717" s="91">
        <f t="shared" si="403"/>
        <v>0</v>
      </c>
      <c r="I717" s="91">
        <f t="shared" si="403"/>
        <v>0</v>
      </c>
      <c r="J717" s="91">
        <f t="shared" si="403"/>
        <v>0</v>
      </c>
      <c r="K717" s="91">
        <f t="shared" si="403"/>
        <v>0</v>
      </c>
      <c r="L717" s="91">
        <f t="shared" si="403"/>
        <v>0</v>
      </c>
      <c r="M717" s="91">
        <f t="shared" si="403"/>
        <v>0</v>
      </c>
      <c r="N717" s="91">
        <f t="shared" si="403"/>
        <v>0</v>
      </c>
      <c r="O717" s="91">
        <f t="shared" si="403"/>
        <v>0</v>
      </c>
      <c r="P717" s="91">
        <f t="shared" si="403"/>
        <v>0</v>
      </c>
      <c r="Q717" s="91">
        <f t="shared" si="403"/>
        <v>4.156E-2</v>
      </c>
      <c r="R717" s="91">
        <f t="shared" si="403"/>
        <v>1.7520000000000001E-2</v>
      </c>
      <c r="S717" s="91">
        <f t="shared" si="403"/>
        <v>4.0099999999999997E-3</v>
      </c>
      <c r="T717" s="91">
        <f t="shared" si="403"/>
        <v>9.4800000000000006E-3</v>
      </c>
      <c r="U717" s="91">
        <f t="shared" si="403"/>
        <v>2.5219999999999999E-2</v>
      </c>
      <c r="V717" s="91">
        <f t="shared" si="403"/>
        <v>0</v>
      </c>
      <c r="W717" s="91">
        <f t="shared" si="403"/>
        <v>8.6379999999999998E-2</v>
      </c>
      <c r="X717" s="91">
        <f t="shared" si="403"/>
        <v>0.14244999999999999</v>
      </c>
      <c r="Y717" s="91">
        <f t="shared" si="403"/>
        <v>0.27906999999999998</v>
      </c>
      <c r="Z717" s="91">
        <f t="shared" si="403"/>
        <v>0.14330000000000001</v>
      </c>
      <c r="AA717" s="91">
        <f t="shared" si="403"/>
        <v>0.24956999999999999</v>
      </c>
    </row>
    <row r="718" spans="1:27" ht="12.75" hidden="1" customHeight="1" outlineLevel="1" x14ac:dyDescent="0.3">
      <c r="A718" s="99" t="s">
        <v>2975</v>
      </c>
      <c r="B718" s="63" t="s">
        <v>238</v>
      </c>
      <c r="C718" s="43" t="s">
        <v>79</v>
      </c>
      <c r="D718" s="44">
        <v>88.41</v>
      </c>
      <c r="E718" s="44">
        <v>78.58</v>
      </c>
      <c r="F718" s="44">
        <v>49.84</v>
      </c>
      <c r="G718" s="44">
        <v>18.95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41.56</v>
      </c>
      <c r="R718" s="44">
        <v>17.52</v>
      </c>
      <c r="S718" s="44">
        <v>4.01</v>
      </c>
      <c r="T718" s="44">
        <v>9.48</v>
      </c>
      <c r="U718" s="44">
        <v>25.22</v>
      </c>
      <c r="V718" s="44">
        <v>0</v>
      </c>
      <c r="W718" s="44">
        <v>86.38</v>
      </c>
      <c r="X718" s="44">
        <v>142.44999999999999</v>
      </c>
      <c r="Y718" s="44">
        <v>279.07</v>
      </c>
      <c r="Z718" s="44">
        <v>143.30000000000001</v>
      </c>
      <c r="AA718" s="44">
        <v>249.57</v>
      </c>
    </row>
    <row r="719" spans="1:27" ht="13.8" collapsed="1" x14ac:dyDescent="0.3">
      <c r="A719" s="98" t="s">
        <v>2976</v>
      </c>
      <c r="B719" s="28" t="str">
        <f>"28"&amp;"."&amp;$B$753&amp;"."&amp;$B$754</f>
        <v>28.02.2024</v>
      </c>
      <c r="C719" s="90" t="s">
        <v>76</v>
      </c>
      <c r="D719" s="91">
        <f>ROUND((D720)/1000,5)</f>
        <v>3.6119999999999999E-2</v>
      </c>
      <c r="E719" s="91">
        <f t="shared" ref="E719:AA719" si="404">ROUND((E720)/1000,5)</f>
        <v>5.2019999999999997E-2</v>
      </c>
      <c r="F719" s="91">
        <f t="shared" si="404"/>
        <v>3.0000000000000001E-5</v>
      </c>
      <c r="G719" s="91">
        <f t="shared" si="404"/>
        <v>0</v>
      </c>
      <c r="H719" s="91">
        <f t="shared" si="404"/>
        <v>0</v>
      </c>
      <c r="I719" s="91">
        <f t="shared" si="404"/>
        <v>0</v>
      </c>
      <c r="J719" s="91">
        <f t="shared" si="404"/>
        <v>0</v>
      </c>
      <c r="K719" s="91">
        <f t="shared" si="404"/>
        <v>0</v>
      </c>
      <c r="L719" s="91">
        <f t="shared" si="404"/>
        <v>0</v>
      </c>
      <c r="M719" s="91">
        <f t="shared" si="404"/>
        <v>0</v>
      </c>
      <c r="N719" s="91">
        <f t="shared" si="404"/>
        <v>0</v>
      </c>
      <c r="O719" s="91">
        <f t="shared" si="404"/>
        <v>7.79E-3</v>
      </c>
      <c r="P719" s="91">
        <f t="shared" si="404"/>
        <v>2.087E-2</v>
      </c>
      <c r="Q719" s="91">
        <f t="shared" si="404"/>
        <v>6.2839999999999993E-2</v>
      </c>
      <c r="R719" s="91">
        <f t="shared" si="404"/>
        <v>5.9720000000000002E-2</v>
      </c>
      <c r="S719" s="91">
        <f t="shared" si="404"/>
        <v>2.7820000000000001E-2</v>
      </c>
      <c r="T719" s="91">
        <f t="shared" si="404"/>
        <v>1.8239999999999999E-2</v>
      </c>
      <c r="U719" s="91">
        <f t="shared" si="404"/>
        <v>2.8670000000000001E-2</v>
      </c>
      <c r="V719" s="91">
        <f t="shared" si="404"/>
        <v>4.7419999999999997E-2</v>
      </c>
      <c r="W719" s="91">
        <f t="shared" si="404"/>
        <v>0.12288</v>
      </c>
      <c r="X719" s="91">
        <f t="shared" si="404"/>
        <v>0.1229</v>
      </c>
      <c r="Y719" s="91">
        <f t="shared" si="404"/>
        <v>0.26778000000000002</v>
      </c>
      <c r="Z719" s="91">
        <f t="shared" si="404"/>
        <v>0.30554999999999999</v>
      </c>
      <c r="AA719" s="91">
        <f t="shared" si="404"/>
        <v>0.29026999999999997</v>
      </c>
    </row>
    <row r="720" spans="1:27" ht="12.75" hidden="1" customHeight="1" outlineLevel="1" x14ac:dyDescent="0.3">
      <c r="A720" s="99" t="s">
        <v>2977</v>
      </c>
      <c r="B720" s="63" t="s">
        <v>238</v>
      </c>
      <c r="C720" s="43" t="s">
        <v>79</v>
      </c>
      <c r="D720" s="44">
        <v>36.119999999999997</v>
      </c>
      <c r="E720" s="44">
        <v>52.02</v>
      </c>
      <c r="F720" s="44">
        <v>0.03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7.79</v>
      </c>
      <c r="P720" s="44">
        <v>20.87</v>
      </c>
      <c r="Q720" s="44">
        <v>62.84</v>
      </c>
      <c r="R720" s="44">
        <v>59.72</v>
      </c>
      <c r="S720" s="44">
        <v>27.82</v>
      </c>
      <c r="T720" s="44">
        <v>18.239999999999998</v>
      </c>
      <c r="U720" s="44">
        <v>28.67</v>
      </c>
      <c r="V720" s="44">
        <v>47.42</v>
      </c>
      <c r="W720" s="44">
        <v>122.88</v>
      </c>
      <c r="X720" s="44">
        <v>122.9</v>
      </c>
      <c r="Y720" s="44">
        <v>267.77999999999997</v>
      </c>
      <c r="Z720" s="44">
        <v>305.55</v>
      </c>
      <c r="AA720" s="44">
        <v>290.27</v>
      </c>
    </row>
    <row r="721" spans="1:28" ht="13.8" collapsed="1" x14ac:dyDescent="0.3">
      <c r="A721" s="98" t="s">
        <v>2978</v>
      </c>
      <c r="B721" s="28" t="str">
        <f>"29"&amp;"."&amp;$B$753&amp;"."&amp;$B$754</f>
        <v>29.02.2024</v>
      </c>
      <c r="C721" s="90" t="s">
        <v>76</v>
      </c>
      <c r="D721" s="91">
        <f>ROUND((D722)/1000,5)</f>
        <v>0.10413</v>
      </c>
      <c r="E721" s="91">
        <f t="shared" ref="E721:AA721" si="405">ROUND((E722)/1000,5)</f>
        <v>7.4829999999999994E-2</v>
      </c>
      <c r="F721" s="91">
        <f t="shared" si="405"/>
        <v>6.9400000000000003E-2</v>
      </c>
      <c r="G721" s="91">
        <f t="shared" si="405"/>
        <v>6.8300000000000001E-3</v>
      </c>
      <c r="H721" s="91">
        <f t="shared" si="405"/>
        <v>0</v>
      </c>
      <c r="I721" s="91">
        <f t="shared" si="405"/>
        <v>0</v>
      </c>
      <c r="J721" s="91">
        <f t="shared" si="405"/>
        <v>0</v>
      </c>
      <c r="K721" s="91">
        <f t="shared" si="405"/>
        <v>0</v>
      </c>
      <c r="L721" s="91">
        <f t="shared" si="405"/>
        <v>0</v>
      </c>
      <c r="M721" s="91">
        <f t="shared" si="405"/>
        <v>0</v>
      </c>
      <c r="N721" s="91">
        <f t="shared" si="405"/>
        <v>6.3509999999999997E-2</v>
      </c>
      <c r="O721" s="91">
        <f t="shared" si="405"/>
        <v>7.2300000000000003E-2</v>
      </c>
      <c r="P721" s="91">
        <f t="shared" si="405"/>
        <v>5.7669999999999999E-2</v>
      </c>
      <c r="Q721" s="91">
        <f t="shared" si="405"/>
        <v>3.7589999999999998E-2</v>
      </c>
      <c r="R721" s="91">
        <f t="shared" si="405"/>
        <v>5.45E-2</v>
      </c>
      <c r="S721" s="91">
        <f t="shared" si="405"/>
        <v>5.534E-2</v>
      </c>
      <c r="T721" s="91">
        <f t="shared" si="405"/>
        <v>3.5000000000000001E-3</v>
      </c>
      <c r="U721" s="91">
        <f t="shared" si="405"/>
        <v>0</v>
      </c>
      <c r="V721" s="91">
        <f t="shared" si="405"/>
        <v>0</v>
      </c>
      <c r="W721" s="91">
        <f t="shared" si="405"/>
        <v>0.11049</v>
      </c>
      <c r="X721" s="91">
        <f t="shared" si="405"/>
        <v>0.25966</v>
      </c>
      <c r="Y721" s="91">
        <f t="shared" si="405"/>
        <v>0.22061</v>
      </c>
      <c r="Z721" s="91">
        <f t="shared" si="405"/>
        <v>0.16220999999999999</v>
      </c>
      <c r="AA721" s="91">
        <f t="shared" si="405"/>
        <v>0.28310999999999997</v>
      </c>
    </row>
    <row r="722" spans="1:28" ht="12.75" hidden="1" customHeight="1" outlineLevel="1" x14ac:dyDescent="0.3">
      <c r="A722" s="99" t="s">
        <v>2979</v>
      </c>
      <c r="B722" s="63" t="s">
        <v>238</v>
      </c>
      <c r="C722" s="43" t="s">
        <v>79</v>
      </c>
      <c r="D722" s="44">
        <v>104.13</v>
      </c>
      <c r="E722" s="44">
        <v>74.83</v>
      </c>
      <c r="F722" s="44">
        <v>69.400000000000006</v>
      </c>
      <c r="G722" s="44">
        <v>6.83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63.51</v>
      </c>
      <c r="O722" s="44">
        <v>72.3</v>
      </c>
      <c r="P722" s="44">
        <v>57.67</v>
      </c>
      <c r="Q722" s="44">
        <v>37.590000000000003</v>
      </c>
      <c r="R722" s="44">
        <v>54.5</v>
      </c>
      <c r="S722" s="44">
        <v>55.34</v>
      </c>
      <c r="T722" s="44">
        <v>3.5</v>
      </c>
      <c r="U722" s="44">
        <v>0</v>
      </c>
      <c r="V722" s="44">
        <v>0</v>
      </c>
      <c r="W722" s="44">
        <v>110.49</v>
      </c>
      <c r="X722" s="44">
        <v>259.66000000000003</v>
      </c>
      <c r="Y722" s="44">
        <v>220.61</v>
      </c>
      <c r="Z722" s="44">
        <v>162.21</v>
      </c>
      <c r="AA722" s="44">
        <v>283.11</v>
      </c>
    </row>
    <row r="723" spans="1:28" collapsed="1" x14ac:dyDescent="0.25"/>
    <row r="725" spans="1:28" ht="13.8" x14ac:dyDescent="0.3">
      <c r="A725" s="182" t="s">
        <v>2273</v>
      </c>
      <c r="B725" s="183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  <c r="AA725" s="184"/>
    </row>
    <row r="726" spans="1:28" s="117" customFormat="1" ht="13.8" x14ac:dyDescent="0.3">
      <c r="A726" s="28" t="s">
        <v>64</v>
      </c>
      <c r="B726" s="204" t="s">
        <v>2274</v>
      </c>
      <c r="C726" s="204"/>
      <c r="D726" s="204"/>
      <c r="E726" s="204"/>
      <c r="F726" s="204"/>
      <c r="G726" s="204"/>
      <c r="H726" s="204"/>
      <c r="I726" s="204"/>
      <c r="J726" s="204"/>
      <c r="K726" s="204"/>
      <c r="L726" s="116" t="s">
        <v>3</v>
      </c>
      <c r="M726" s="116" t="s">
        <v>2275</v>
      </c>
      <c r="AB726" s="24"/>
    </row>
    <row r="727" spans="1:28" s="117" customFormat="1" ht="13.8" x14ac:dyDescent="0.3">
      <c r="A727" s="98" t="s">
        <v>2980</v>
      </c>
      <c r="B727" s="205" t="s">
        <v>2277</v>
      </c>
      <c r="C727" s="205"/>
      <c r="D727" s="205"/>
      <c r="E727" s="205"/>
      <c r="F727" s="205"/>
      <c r="G727" s="205"/>
      <c r="H727" s="205"/>
      <c r="I727" s="205"/>
      <c r="J727" s="205"/>
      <c r="K727" s="205"/>
      <c r="L727" s="118" t="s">
        <v>2278</v>
      </c>
      <c r="M727" s="119">
        <v>8.7600000000000004E-3</v>
      </c>
    </row>
    <row r="728" spans="1:28" s="117" customFormat="1" ht="13.8" x14ac:dyDescent="0.3">
      <c r="A728" s="98" t="s">
        <v>2981</v>
      </c>
      <c r="B728" s="205" t="s">
        <v>2280</v>
      </c>
      <c r="C728" s="205"/>
      <c r="D728" s="205"/>
      <c r="E728" s="205"/>
      <c r="F728" s="205"/>
      <c r="G728" s="205"/>
      <c r="H728" s="205"/>
      <c r="I728" s="205"/>
      <c r="J728" s="205"/>
      <c r="K728" s="205"/>
      <c r="L728" s="118" t="s">
        <v>2278</v>
      </c>
      <c r="M728" s="119">
        <v>0.30642999999999998</v>
      </c>
    </row>
    <row r="731" spans="1:28" ht="13.8" x14ac:dyDescent="0.3">
      <c r="A731" s="182" t="s">
        <v>821</v>
      </c>
      <c r="B731" s="183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4"/>
    </row>
    <row r="732" spans="1:28" ht="15" customHeight="1" x14ac:dyDescent="0.3">
      <c r="A732" s="185" t="s">
        <v>2982</v>
      </c>
      <c r="B732" s="187" t="s">
        <v>823</v>
      </c>
      <c r="C732" s="189" t="s">
        <v>824</v>
      </c>
      <c r="D732" s="27" t="s">
        <v>69</v>
      </c>
      <c r="E732" s="27" t="s">
        <v>70</v>
      </c>
      <c r="F732" s="27" t="s">
        <v>825</v>
      </c>
      <c r="G732" s="27" t="s">
        <v>826</v>
      </c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</row>
    <row r="733" spans="1:28" ht="13.8" hidden="1" x14ac:dyDescent="0.3">
      <c r="A733" s="186"/>
      <c r="B733" s="188"/>
      <c r="C733" s="190"/>
      <c r="D733" s="105"/>
      <c r="E733" s="105"/>
      <c r="F733" s="105"/>
      <c r="G733" s="105"/>
    </row>
    <row r="734" spans="1:28" ht="12.75" customHeight="1" x14ac:dyDescent="0.3">
      <c r="A734" s="106" t="s">
        <v>2983</v>
      </c>
      <c r="B734" s="107" t="s">
        <v>828</v>
      </c>
      <c r="C734" s="108" t="s">
        <v>824</v>
      </c>
      <c r="D734" s="105">
        <v>890288.58</v>
      </c>
      <c r="E734" s="105">
        <f>$D734</f>
        <v>890288.58</v>
      </c>
      <c r="F734" s="105">
        <f>$D734</f>
        <v>890288.58</v>
      </c>
      <c r="G734" s="105">
        <f>$D734</f>
        <v>890288.58</v>
      </c>
    </row>
    <row r="735" spans="1:28" ht="12.75" customHeight="1" x14ac:dyDescent="0.3">
      <c r="A735" s="106" t="s">
        <v>2984</v>
      </c>
      <c r="B735" s="107" t="s">
        <v>90</v>
      </c>
      <c r="C735" s="108" t="s">
        <v>824</v>
      </c>
      <c r="D735" s="105">
        <v>571820.46</v>
      </c>
      <c r="E735" s="105">
        <v>1008357.15</v>
      </c>
      <c r="F735" s="105">
        <v>1092208.6499999999</v>
      </c>
      <c r="G735" s="105">
        <v>1355806.62</v>
      </c>
    </row>
    <row r="738" spans="1:27" ht="12.75" customHeight="1" x14ac:dyDescent="0.3">
      <c r="A738" s="191" t="s">
        <v>84</v>
      </c>
      <c r="B738" s="191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1:27" ht="12.75" customHeight="1" x14ac:dyDescent="0.3">
      <c r="A739" s="175" t="s">
        <v>2985</v>
      </c>
      <c r="B739" s="175"/>
      <c r="C739" s="175"/>
      <c r="D739" s="175"/>
      <c r="E739" s="175"/>
      <c r="F739" s="175"/>
      <c r="G739" s="175"/>
      <c r="H739" s="175"/>
      <c r="I739" s="175"/>
      <c r="J739" s="175"/>
      <c r="K739" s="175"/>
      <c r="L739" s="175"/>
      <c r="M739" s="175"/>
      <c r="N739" s="175"/>
      <c r="O739" s="175"/>
      <c r="P739"/>
      <c r="Q739"/>
      <c r="R739"/>
      <c r="S739"/>
      <c r="T739"/>
      <c r="U739"/>
      <c r="V739"/>
      <c r="W739"/>
      <c r="X739"/>
      <c r="Y739"/>
      <c r="Z739"/>
      <c r="AA739"/>
    </row>
    <row r="741" spans="1:27" x14ac:dyDescent="0.25">
      <c r="A741" s="54"/>
      <c r="B741" s="55"/>
    </row>
    <row r="742" spans="1:27" x14ac:dyDescent="0.25">
      <c r="A742" s="54"/>
      <c r="B742" s="56"/>
    </row>
    <row r="753" spans="2:2" ht="13.8" hidden="1" x14ac:dyDescent="0.3">
      <c r="B753" s="109" t="s">
        <v>2986</v>
      </c>
    </row>
    <row r="754" spans="2:2" ht="13.8" hidden="1" x14ac:dyDescent="0.3">
      <c r="B754" s="110" t="s">
        <v>2987</v>
      </c>
    </row>
  </sheetData>
  <autoFilter ref="B6:C658" xr:uid="{00000000-0001-0000-1100-000000000000}"/>
  <mergeCells count="18">
    <mergeCell ref="A452:AA452"/>
    <mergeCell ref="A1:AA3"/>
    <mergeCell ref="A4:AA4"/>
    <mergeCell ref="A5:AA5"/>
    <mergeCell ref="A154:AA154"/>
    <mergeCell ref="A303:AA303"/>
    <mergeCell ref="A739:O739"/>
    <mergeCell ref="A601:AA601"/>
    <mergeCell ref="A663:AA663"/>
    <mergeCell ref="A725:AA725"/>
    <mergeCell ref="B726:K726"/>
    <mergeCell ref="B727:K727"/>
    <mergeCell ref="B728:K728"/>
    <mergeCell ref="A731:AA731"/>
    <mergeCell ref="A732:A733"/>
    <mergeCell ref="B732:B733"/>
    <mergeCell ref="C732:C733"/>
    <mergeCell ref="A738:B738"/>
  </mergeCells>
  <pageMargins left="0.25" right="0.25" top="0.75" bottom="0.75" header="0.3" footer="0.3"/>
  <pageSetup paperSize="9" scale="39" fitToHeight="0" orientation="landscape" r:id="rId1"/>
  <rowBreaks count="1" manualBreakCount="1">
    <brk id="584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A4C4E-A5E6-4A19-812B-FCA14D8F529A}">
  <sheetPr>
    <tabColor rgb="FF92D050"/>
  </sheetPr>
  <dimension ref="A1:N21"/>
  <sheetViews>
    <sheetView view="pageBreakPreview" topLeftCell="C1" zoomScale="90" zoomScaleNormal="100" zoomScaleSheetLayoutView="90" workbookViewId="0">
      <selection activeCell="W17" sqref="W17"/>
    </sheetView>
  </sheetViews>
  <sheetFormatPr defaultRowHeight="14.4" outlineLevelRow="1" x14ac:dyDescent="0.3"/>
  <cols>
    <col min="2" max="2" width="46.6640625" customWidth="1"/>
    <col min="3" max="3" width="13.44140625" customWidth="1"/>
    <col min="4" max="7" width="10.33203125" customWidth="1"/>
    <col min="9" max="9" width="14.5546875" customWidth="1"/>
    <col min="10" max="10" width="13.109375" bestFit="1" customWidth="1"/>
  </cols>
  <sheetData>
    <row r="1" spans="1:14" ht="15" thickBot="1" x14ac:dyDescent="0.35">
      <c r="A1" s="143">
        <f>'C1'!A1:N1</f>
        <v>45323</v>
      </c>
      <c r="B1" s="143"/>
      <c r="C1" s="143"/>
      <c r="D1" s="143"/>
      <c r="E1" s="143"/>
      <c r="F1" s="143"/>
      <c r="G1" s="143"/>
      <c r="H1" s="24"/>
      <c r="I1" s="24"/>
    </row>
    <row r="2" spans="1:14" x14ac:dyDescent="0.3">
      <c r="A2" s="144" t="s">
        <v>64</v>
      </c>
      <c r="B2" s="146" t="s">
        <v>65</v>
      </c>
      <c r="C2" s="146" t="s">
        <v>66</v>
      </c>
      <c r="D2" s="148" t="s">
        <v>67</v>
      </c>
      <c r="E2" s="148"/>
      <c r="F2" s="148"/>
      <c r="G2" s="149"/>
      <c r="H2" s="24"/>
      <c r="I2" s="24"/>
    </row>
    <row r="3" spans="1:14" ht="36.75" customHeight="1" x14ac:dyDescent="0.3">
      <c r="A3" s="145"/>
      <c r="B3" s="147"/>
      <c r="C3" s="147"/>
      <c r="D3" s="150" t="s">
        <v>68</v>
      </c>
      <c r="E3" s="150"/>
      <c r="F3" s="150"/>
      <c r="G3" s="151"/>
      <c r="H3" s="24"/>
      <c r="I3" s="24"/>
    </row>
    <row r="4" spans="1:14" x14ac:dyDescent="0.3">
      <c r="A4" s="145"/>
      <c r="B4" s="147"/>
      <c r="C4" s="147"/>
      <c r="D4" s="28" t="s">
        <v>69</v>
      </c>
      <c r="E4" s="28" t="s">
        <v>70</v>
      </c>
      <c r="F4" s="28" t="s">
        <v>71</v>
      </c>
      <c r="G4" s="29" t="s">
        <v>72</v>
      </c>
      <c r="H4" s="24"/>
      <c r="I4" s="24"/>
    </row>
    <row r="5" spans="1:14" x14ac:dyDescent="0.3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2">
        <v>7</v>
      </c>
      <c r="H5" s="24"/>
      <c r="I5" s="24"/>
    </row>
    <row r="6" spans="1:14" ht="30" customHeight="1" x14ac:dyDescent="0.3">
      <c r="A6" s="33" t="s">
        <v>5</v>
      </c>
      <c r="B6" s="140" t="s">
        <v>73</v>
      </c>
      <c r="C6" s="140"/>
      <c r="D6" s="140"/>
      <c r="E6" s="140"/>
      <c r="F6" s="140"/>
      <c r="G6" s="140"/>
      <c r="H6" s="24"/>
      <c r="I6" s="24"/>
    </row>
    <row r="7" spans="1:14" ht="42" thickBot="1" x14ac:dyDescent="0.35">
      <c r="A7" s="34" t="s">
        <v>74</v>
      </c>
      <c r="B7" s="35" t="s">
        <v>75</v>
      </c>
      <c r="C7" s="36" t="s">
        <v>76</v>
      </c>
      <c r="D7" s="37">
        <f>ROUND((D8+D9+D10)/1000,5)</f>
        <v>3.5363099999999998</v>
      </c>
      <c r="E7" s="37">
        <f t="shared" ref="E7:G7" si="0">ROUND((E8+E9+E10)/1000,5)</f>
        <v>3.5363099999999998</v>
      </c>
      <c r="F7" s="37">
        <f>ROUND((F8+F9+F10)/1000,5)</f>
        <v>3.5363099999999998</v>
      </c>
      <c r="G7" s="38">
        <f t="shared" si="0"/>
        <v>3.5363099999999998</v>
      </c>
      <c r="H7" s="24"/>
      <c r="I7" s="39"/>
      <c r="J7" s="40"/>
    </row>
    <row r="8" spans="1:14" ht="12.75" hidden="1" customHeight="1" outlineLevel="1" x14ac:dyDescent="0.3">
      <c r="A8" s="41" t="s">
        <v>77</v>
      </c>
      <c r="B8" s="42" t="s">
        <v>78</v>
      </c>
      <c r="C8" s="43" t="s">
        <v>79</v>
      </c>
      <c r="D8" s="44">
        <f>ROUND('C1'!N5+'C1'!N6*'C1'!N7,2)</f>
        <v>3531.51</v>
      </c>
      <c r="E8" s="44">
        <f>$D8</f>
        <v>3531.51</v>
      </c>
      <c r="F8" s="44">
        <f t="shared" ref="F8:G8" si="1">$D8</f>
        <v>3531.51</v>
      </c>
      <c r="G8" s="45">
        <f t="shared" si="1"/>
        <v>3531.51</v>
      </c>
      <c r="H8" s="24"/>
      <c r="I8" s="24"/>
      <c r="J8" s="46"/>
    </row>
    <row r="9" spans="1:14" ht="12.75" hidden="1" customHeight="1" outlineLevel="1" x14ac:dyDescent="0.3">
      <c r="A9" s="41" t="s">
        <v>80</v>
      </c>
      <c r="B9" s="42" t="s">
        <v>81</v>
      </c>
      <c r="C9" s="43" t="s">
        <v>79</v>
      </c>
      <c r="D9" s="44">
        <v>0</v>
      </c>
      <c r="E9" s="44">
        <f>$D9</f>
        <v>0</v>
      </c>
      <c r="F9" s="44">
        <f>$D9</f>
        <v>0</v>
      </c>
      <c r="G9" s="45">
        <f>$D9</f>
        <v>0</v>
      </c>
      <c r="H9" s="24"/>
      <c r="I9" s="24"/>
    </row>
    <row r="10" spans="1:14" ht="12.75" hidden="1" customHeight="1" outlineLevel="1" thickBot="1" x14ac:dyDescent="0.35">
      <c r="A10" s="47" t="s">
        <v>82</v>
      </c>
      <c r="B10" s="48" t="s">
        <v>83</v>
      </c>
      <c r="C10" s="49" t="s">
        <v>79</v>
      </c>
      <c r="D10" s="50">
        <v>4.8</v>
      </c>
      <c r="E10" s="50">
        <f>ROUND(D10,2)</f>
        <v>4.8</v>
      </c>
      <c r="F10" s="50">
        <f>ROUND(D10,2)</f>
        <v>4.8</v>
      </c>
      <c r="G10" s="51">
        <f>ROUND(D10,2)</f>
        <v>4.8</v>
      </c>
      <c r="H10" s="24"/>
      <c r="I10" s="24"/>
    </row>
    <row r="11" spans="1:14" ht="12.75" customHeight="1" collapsed="1" x14ac:dyDescent="0.3">
      <c r="A11" s="141" t="s">
        <v>84</v>
      </c>
      <c r="B11" s="141"/>
      <c r="C11" s="52"/>
      <c r="D11" s="52"/>
      <c r="E11" s="52"/>
      <c r="F11" s="52"/>
      <c r="G11" s="52"/>
      <c r="H11" s="24"/>
      <c r="I11" s="39"/>
    </row>
    <row r="12" spans="1:14" ht="13.5" customHeight="1" x14ac:dyDescent="0.3">
      <c r="A12" s="142" t="s">
        <v>2985</v>
      </c>
      <c r="B12" s="142"/>
      <c r="C12" s="142"/>
      <c r="D12" s="142"/>
      <c r="E12" s="142"/>
      <c r="F12" s="142"/>
      <c r="G12" s="142"/>
      <c r="H12" s="24"/>
      <c r="I12" s="39"/>
    </row>
    <row r="13" spans="1:14" x14ac:dyDescent="0.3">
      <c r="A13" s="142"/>
      <c r="B13" s="142"/>
      <c r="C13" s="142"/>
      <c r="D13" s="142"/>
      <c r="E13" s="142"/>
      <c r="F13" s="142"/>
      <c r="G13" s="142"/>
      <c r="H13" s="24"/>
      <c r="I13" s="24"/>
      <c r="J13" s="24"/>
      <c r="K13" s="24"/>
      <c r="L13" s="24"/>
      <c r="M13" s="24"/>
      <c r="N13" s="24"/>
    </row>
    <row r="14" spans="1:14" x14ac:dyDescent="0.3">
      <c r="A14" s="53"/>
      <c r="B14" s="53"/>
      <c r="C14" s="53"/>
      <c r="D14" s="53"/>
      <c r="E14" s="53"/>
      <c r="F14" s="53"/>
      <c r="G14" s="53"/>
      <c r="H14" s="24"/>
      <c r="I14" s="24"/>
      <c r="J14" s="24"/>
      <c r="K14" s="24"/>
      <c r="L14" s="24"/>
      <c r="M14" s="24"/>
      <c r="N14" s="24"/>
    </row>
    <row r="15" spans="1:14" x14ac:dyDescent="0.3">
      <c r="A15" s="54"/>
      <c r="B15" s="55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4" x14ac:dyDescent="0.3">
      <c r="A16" s="54"/>
      <c r="B16" s="56"/>
      <c r="C16" s="24"/>
      <c r="D16" s="57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8" spans="1:14" x14ac:dyDescent="0.3">
      <c r="A18" s="24"/>
      <c r="B18" s="24"/>
      <c r="C18" s="24"/>
      <c r="H18" s="58"/>
      <c r="J18" s="59"/>
      <c r="K18" s="59"/>
      <c r="L18" s="59"/>
      <c r="M18" s="59"/>
      <c r="N18" s="24"/>
    </row>
    <row r="19" spans="1:14" x14ac:dyDescent="0.3">
      <c r="A19" s="24"/>
      <c r="B19" s="24"/>
      <c r="C19" s="24"/>
      <c r="H19" s="58"/>
      <c r="J19" s="60"/>
      <c r="K19" s="60"/>
      <c r="L19" s="60"/>
      <c r="M19" s="60"/>
      <c r="N19" s="59"/>
    </row>
    <row r="20" spans="1:14" x14ac:dyDescent="0.3">
      <c r="A20" s="24"/>
      <c r="B20" s="24"/>
      <c r="C20" s="24"/>
      <c r="H20" s="58"/>
      <c r="J20" s="61"/>
      <c r="K20" s="61"/>
      <c r="L20" s="61"/>
      <c r="M20" s="61"/>
      <c r="N20" s="59"/>
    </row>
    <row r="21" spans="1:14" x14ac:dyDescent="0.3">
      <c r="A21" s="24"/>
      <c r="C21" s="24"/>
      <c r="H21" s="58"/>
      <c r="J21" s="24"/>
      <c r="K21" s="24"/>
      <c r="L21" s="24"/>
      <c r="M21" s="24"/>
      <c r="N21" s="2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1D2B4-26E8-4353-8AE8-3B72AD5A6DC2}">
  <sheetPr>
    <tabColor rgb="FF92D050"/>
  </sheetPr>
  <dimension ref="A1:N48"/>
  <sheetViews>
    <sheetView view="pageBreakPreview" zoomScale="90" zoomScaleNormal="100" zoomScaleSheetLayoutView="90" workbookViewId="0">
      <selection activeCell="W17" sqref="W17"/>
    </sheetView>
  </sheetViews>
  <sheetFormatPr defaultRowHeight="14.4" outlineLevelRow="1" x14ac:dyDescent="0.3"/>
  <cols>
    <col min="2" max="2" width="46.6640625" customWidth="1"/>
    <col min="3" max="3" width="13.44140625" customWidth="1"/>
    <col min="4" max="7" width="12" customWidth="1"/>
    <col min="9" max="9" width="14.5546875" customWidth="1"/>
    <col min="10" max="10" width="13.109375" bestFit="1" customWidth="1"/>
  </cols>
  <sheetData>
    <row r="1" spans="1:10" x14ac:dyDescent="0.3">
      <c r="A1" s="143">
        <f>'C1'!A1:N1</f>
        <v>45323</v>
      </c>
      <c r="B1" s="143"/>
      <c r="C1" s="143"/>
      <c r="D1" s="143"/>
      <c r="E1" s="143"/>
      <c r="F1" s="143"/>
      <c r="G1" s="143"/>
      <c r="H1" s="24"/>
      <c r="I1" s="24"/>
    </row>
    <row r="2" spans="1:10" ht="13.5" customHeight="1" x14ac:dyDescent="0.3">
      <c r="A2" s="156" t="s">
        <v>85</v>
      </c>
      <c r="B2" s="156"/>
      <c r="C2" s="156"/>
      <c r="D2" s="156"/>
      <c r="E2" s="156"/>
      <c r="F2" s="156"/>
      <c r="G2" s="156"/>
      <c r="H2" s="24"/>
      <c r="I2" s="24"/>
    </row>
    <row r="3" spans="1:10" x14ac:dyDescent="0.3">
      <c r="A3" s="156"/>
      <c r="B3" s="156"/>
      <c r="C3" s="156"/>
      <c r="D3" s="156"/>
      <c r="E3" s="156"/>
      <c r="F3" s="156"/>
      <c r="G3" s="156"/>
      <c r="H3" s="24"/>
      <c r="I3" s="24"/>
    </row>
    <row r="4" spans="1:10" ht="15" thickBot="1" x14ac:dyDescent="0.35">
      <c r="A4" s="157"/>
      <c r="B4" s="157"/>
      <c r="C4" s="157"/>
      <c r="D4" s="157"/>
      <c r="E4" s="157"/>
      <c r="F4" s="157"/>
      <c r="G4" s="157"/>
      <c r="H4" s="24"/>
      <c r="I4" s="24"/>
    </row>
    <row r="5" spans="1:10" x14ac:dyDescent="0.3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10" ht="36.75" customHeight="1" x14ac:dyDescent="0.3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10" x14ac:dyDescent="0.3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10" x14ac:dyDescent="0.3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10" x14ac:dyDescent="0.3">
      <c r="A9" s="65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10" ht="15" thickBot="1" x14ac:dyDescent="0.35">
      <c r="A10" s="66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10" ht="55.8" thickBot="1" x14ac:dyDescent="0.35">
      <c r="A11" s="67" t="s">
        <v>74</v>
      </c>
      <c r="B11" s="25" t="s">
        <v>89</v>
      </c>
      <c r="C11" s="68" t="s">
        <v>76</v>
      </c>
      <c r="D11" s="69">
        <f>ROUND((D12+D13+D15+D14)/1000,5)</f>
        <v>4.8725199999999997</v>
      </c>
      <c r="E11" s="69">
        <f t="shared" ref="E11:G11" si="0">ROUND((E12+E13+E15+E14)/1000,5)</f>
        <v>5.5180699999999998</v>
      </c>
      <c r="F11" s="69">
        <f t="shared" si="0"/>
        <v>6.0239900000000004</v>
      </c>
      <c r="G11" s="70">
        <f t="shared" si="0"/>
        <v>7.3608700000000002</v>
      </c>
      <c r="H11" s="24"/>
      <c r="I11" s="39"/>
      <c r="J11" s="40"/>
    </row>
    <row r="12" spans="1:10" ht="12.75" hidden="1" customHeight="1" outlineLevel="1" x14ac:dyDescent="0.3">
      <c r="A12" s="71" t="s">
        <v>77</v>
      </c>
      <c r="B12" s="72" t="s">
        <v>78</v>
      </c>
      <c r="C12" s="73" t="s">
        <v>79</v>
      </c>
      <c r="D12" s="74">
        <f>ROUND('C1'!N5+'C1'!N6*'C1'!N7,2)</f>
        <v>3531.51</v>
      </c>
      <c r="E12" s="74">
        <f>$D12</f>
        <v>3531.51</v>
      </c>
      <c r="F12" s="74">
        <f t="shared" ref="F12:G12" si="1">$D12</f>
        <v>3531.51</v>
      </c>
      <c r="G12" s="75">
        <f t="shared" si="1"/>
        <v>3531.51</v>
      </c>
      <c r="H12" s="24"/>
      <c r="I12" s="24"/>
    </row>
    <row r="13" spans="1:10" ht="12.75" hidden="1" customHeight="1" outlineLevel="1" x14ac:dyDescent="0.3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5">
        <v>3559.77</v>
      </c>
      <c r="H13" s="24"/>
      <c r="I13" s="24"/>
    </row>
    <row r="14" spans="1:10" ht="12.75" hidden="1" customHeight="1" outlineLevel="1" x14ac:dyDescent="0.3">
      <c r="A14" s="41" t="s">
        <v>82</v>
      </c>
      <c r="B14" s="42" t="s">
        <v>83</v>
      </c>
      <c r="C14" s="43" t="s">
        <v>79</v>
      </c>
      <c r="D14" s="44">
        <v>4.8</v>
      </c>
      <c r="E14" s="44">
        <f>ROUND(D14,2)</f>
        <v>4.8</v>
      </c>
      <c r="F14" s="44">
        <f>ROUND(D14,2)</f>
        <v>4.8</v>
      </c>
      <c r="G14" s="45">
        <f>ROUND(D14,2)</f>
        <v>4.8</v>
      </c>
      <c r="H14" s="24"/>
      <c r="I14" s="24"/>
    </row>
    <row r="15" spans="1:10" ht="12.75" hidden="1" customHeight="1" outlineLevel="1" thickBot="1" x14ac:dyDescent="0.35">
      <c r="A15" s="47" t="s">
        <v>91</v>
      </c>
      <c r="B15" s="48" t="s">
        <v>81</v>
      </c>
      <c r="C15" s="49" t="s">
        <v>79</v>
      </c>
      <c r="D15" s="50">
        <v>264.79000000000002</v>
      </c>
      <c r="E15" s="50">
        <f>$D15</f>
        <v>264.79000000000002</v>
      </c>
      <c r="F15" s="50">
        <f t="shared" ref="F15:G15" si="2">$D15</f>
        <v>264.79000000000002</v>
      </c>
      <c r="G15" s="51">
        <f t="shared" si="2"/>
        <v>264.79000000000002</v>
      </c>
      <c r="H15" s="24"/>
      <c r="I15" s="24"/>
    </row>
    <row r="16" spans="1:10" ht="55.8" collapsed="1" thickBot="1" x14ac:dyDescent="0.35">
      <c r="A16" s="67" t="s">
        <v>92</v>
      </c>
      <c r="B16" s="25" t="s">
        <v>93</v>
      </c>
      <c r="C16" s="68" t="s">
        <v>76</v>
      </c>
      <c r="D16" s="69">
        <f>ROUND((D17+D18+D20+D19)/1000,5)</f>
        <v>4.82409</v>
      </c>
      <c r="E16" s="69">
        <f t="shared" ref="E16:G16" si="3">ROUND((E17+E18+E20+E19)/1000,5)</f>
        <v>5.4696400000000001</v>
      </c>
      <c r="F16" s="69">
        <f t="shared" si="3"/>
        <v>5.9755599999999998</v>
      </c>
      <c r="G16" s="70">
        <f t="shared" si="3"/>
        <v>7.3124399999999996</v>
      </c>
      <c r="H16" s="24"/>
      <c r="I16" s="24"/>
    </row>
    <row r="17" spans="1:14" ht="12.75" hidden="1" customHeight="1" outlineLevel="1" x14ac:dyDescent="0.3">
      <c r="A17" s="71" t="s">
        <v>94</v>
      </c>
      <c r="B17" s="72" t="s">
        <v>78</v>
      </c>
      <c r="C17" s="73" t="s">
        <v>79</v>
      </c>
      <c r="D17" s="74">
        <f t="shared" ref="D17:G17" si="4">$D$12</f>
        <v>3531.51</v>
      </c>
      <c r="E17" s="74">
        <f t="shared" si="4"/>
        <v>3531.51</v>
      </c>
      <c r="F17" s="74">
        <f t="shared" si="4"/>
        <v>3531.51</v>
      </c>
      <c r="G17" s="75">
        <f t="shared" si="4"/>
        <v>3531.51</v>
      </c>
      <c r="H17" s="24"/>
      <c r="I17" s="24"/>
    </row>
    <row r="18" spans="1:14" ht="12.75" hidden="1" customHeight="1" outlineLevel="1" x14ac:dyDescent="0.3">
      <c r="A18" s="41" t="s">
        <v>95</v>
      </c>
      <c r="B18" s="42" t="s">
        <v>90</v>
      </c>
      <c r="C18" s="43" t="s">
        <v>79</v>
      </c>
      <c r="D18" s="44">
        <f>D$13</f>
        <v>1071.42</v>
      </c>
      <c r="E18" s="44">
        <f t="shared" ref="E18:G18" si="5">E$13</f>
        <v>1716.97</v>
      </c>
      <c r="F18" s="44">
        <f t="shared" si="5"/>
        <v>2222.89</v>
      </c>
      <c r="G18" s="45">
        <f t="shared" si="5"/>
        <v>3559.77</v>
      </c>
      <c r="H18" s="24"/>
      <c r="I18" s="24"/>
    </row>
    <row r="19" spans="1:14" ht="12.75" hidden="1" customHeight="1" outlineLevel="1" x14ac:dyDescent="0.3">
      <c r="A19" s="41" t="s">
        <v>96</v>
      </c>
      <c r="B19" s="42" t="s">
        <v>83</v>
      </c>
      <c r="C19" s="43" t="s">
        <v>79</v>
      </c>
      <c r="D19" s="44">
        <f>ROUND(D$14,2)</f>
        <v>4.8</v>
      </c>
      <c r="E19" s="44">
        <f>ROUND(D19,2)</f>
        <v>4.8</v>
      </c>
      <c r="F19" s="44">
        <f>ROUND(D19,2)</f>
        <v>4.8</v>
      </c>
      <c r="G19" s="45">
        <f>ROUND(D19,2)</f>
        <v>4.8</v>
      </c>
      <c r="H19" s="24"/>
      <c r="I19" s="24"/>
    </row>
    <row r="20" spans="1:14" ht="12.75" hidden="1" customHeight="1" outlineLevel="1" thickBot="1" x14ac:dyDescent="0.35">
      <c r="A20" s="47" t="s">
        <v>97</v>
      </c>
      <c r="B20" s="48" t="s">
        <v>81</v>
      </c>
      <c r="C20" s="49" t="s">
        <v>79</v>
      </c>
      <c r="D20" s="50">
        <v>216.36</v>
      </c>
      <c r="E20" s="50">
        <f>$D20</f>
        <v>216.36</v>
      </c>
      <c r="F20" s="50">
        <f t="shared" ref="F20:G20" si="6">$D20</f>
        <v>216.36</v>
      </c>
      <c r="G20" s="51">
        <f t="shared" si="6"/>
        <v>216.36</v>
      </c>
      <c r="H20" s="24"/>
      <c r="I20" s="24"/>
    </row>
    <row r="21" spans="1:14" ht="55.8" collapsed="1" thickBot="1" x14ac:dyDescent="0.35">
      <c r="A21" s="67" t="s">
        <v>98</v>
      </c>
      <c r="B21" s="25" t="s">
        <v>99</v>
      </c>
      <c r="C21" s="68" t="s">
        <v>76</v>
      </c>
      <c r="D21" s="69">
        <f>ROUND((D22+D23+D25+D24)/1000,5)</f>
        <v>4.6959999999999997</v>
      </c>
      <c r="E21" s="69">
        <f t="shared" ref="E21:G21" si="7">ROUND((E22+E23+E25+E24)/1000,5)</f>
        <v>5.3415499999999998</v>
      </c>
      <c r="F21" s="69">
        <f t="shared" si="7"/>
        <v>5.8474700000000004</v>
      </c>
      <c r="G21" s="70">
        <f t="shared" si="7"/>
        <v>7.1843500000000002</v>
      </c>
      <c r="H21" s="24"/>
      <c r="I21" s="24"/>
    </row>
    <row r="22" spans="1:14" ht="12.75" hidden="1" customHeight="1" outlineLevel="1" x14ac:dyDescent="0.3">
      <c r="A22" s="41" t="s">
        <v>100</v>
      </c>
      <c r="B22" s="42" t="s">
        <v>78</v>
      </c>
      <c r="C22" s="43" t="s">
        <v>79</v>
      </c>
      <c r="D22" s="44">
        <f t="shared" ref="D22:G22" si="8">$D$12</f>
        <v>3531.51</v>
      </c>
      <c r="E22" s="44">
        <f t="shared" si="8"/>
        <v>3531.51</v>
      </c>
      <c r="F22" s="44">
        <f t="shared" si="8"/>
        <v>3531.51</v>
      </c>
      <c r="G22" s="45">
        <f t="shared" si="8"/>
        <v>3531.51</v>
      </c>
      <c r="H22" s="24"/>
      <c r="I22" s="24"/>
    </row>
    <row r="23" spans="1:14" ht="12.75" hidden="1" customHeight="1" outlineLevel="1" x14ac:dyDescent="0.3">
      <c r="A23" s="41" t="s">
        <v>101</v>
      </c>
      <c r="B23" s="42" t="s">
        <v>90</v>
      </c>
      <c r="C23" s="43" t="s">
        <v>79</v>
      </c>
      <c r="D23" s="44">
        <f>D$13</f>
        <v>1071.42</v>
      </c>
      <c r="E23" s="44">
        <f t="shared" ref="E23:G23" si="9">E$13</f>
        <v>1716.97</v>
      </c>
      <c r="F23" s="44">
        <f t="shared" si="9"/>
        <v>2222.89</v>
      </c>
      <c r="G23" s="45">
        <f t="shared" si="9"/>
        <v>3559.77</v>
      </c>
      <c r="H23" s="24"/>
      <c r="I23" s="24"/>
    </row>
    <row r="24" spans="1:14" ht="12.75" hidden="1" customHeight="1" outlineLevel="1" x14ac:dyDescent="0.3">
      <c r="A24" s="41" t="s">
        <v>102</v>
      </c>
      <c r="B24" s="42" t="s">
        <v>83</v>
      </c>
      <c r="C24" s="43" t="s">
        <v>79</v>
      </c>
      <c r="D24" s="44">
        <f>ROUND(D$14,2)</f>
        <v>4.8</v>
      </c>
      <c r="E24" s="44">
        <f>ROUND(D24,2)</f>
        <v>4.8</v>
      </c>
      <c r="F24" s="44">
        <f>ROUND(D24,2)</f>
        <v>4.8</v>
      </c>
      <c r="G24" s="45">
        <f>ROUND(D24,2)</f>
        <v>4.8</v>
      </c>
      <c r="H24" s="24"/>
      <c r="I24" s="24"/>
    </row>
    <row r="25" spans="1:14" ht="12.75" hidden="1" customHeight="1" outlineLevel="1" thickBot="1" x14ac:dyDescent="0.35">
      <c r="A25" s="47" t="s">
        <v>103</v>
      </c>
      <c r="B25" s="48" t="s">
        <v>81</v>
      </c>
      <c r="C25" s="49" t="s">
        <v>79</v>
      </c>
      <c r="D25" s="50">
        <v>88.27</v>
      </c>
      <c r="E25" s="50">
        <f>$D25</f>
        <v>88.27</v>
      </c>
      <c r="F25" s="50">
        <f t="shared" ref="F25:G25" si="10">$D25</f>
        <v>88.27</v>
      </c>
      <c r="G25" s="51">
        <f t="shared" si="10"/>
        <v>88.27</v>
      </c>
      <c r="H25" s="24"/>
      <c r="I25" s="24"/>
    </row>
    <row r="26" spans="1:14" ht="12.75" customHeight="1" collapsed="1" x14ac:dyDescent="0.3">
      <c r="A26" s="141" t="s">
        <v>84</v>
      </c>
      <c r="B26" s="141"/>
      <c r="C26" s="76"/>
      <c r="D26" s="76"/>
      <c r="E26" s="76"/>
      <c r="F26" s="76"/>
      <c r="G26" s="76"/>
      <c r="H26" s="24"/>
      <c r="I26" s="39"/>
    </row>
    <row r="27" spans="1:14" ht="13.5" customHeight="1" x14ac:dyDescent="0.3">
      <c r="A27" s="142" t="s">
        <v>2985</v>
      </c>
      <c r="B27" s="142"/>
      <c r="C27" s="142"/>
      <c r="D27" s="142"/>
      <c r="E27" s="142"/>
      <c r="F27" s="142"/>
      <c r="G27" s="142"/>
      <c r="H27" s="24"/>
      <c r="I27" s="39"/>
    </row>
    <row r="28" spans="1:14" x14ac:dyDescent="0.3">
      <c r="A28" s="142"/>
      <c r="B28" s="142"/>
      <c r="C28" s="142"/>
      <c r="D28" s="142"/>
      <c r="E28" s="142"/>
      <c r="F28" s="142"/>
      <c r="G28" s="142"/>
      <c r="H28" s="24"/>
      <c r="I28" s="24"/>
      <c r="J28" s="24"/>
      <c r="K28" s="24"/>
      <c r="L28" s="24"/>
      <c r="M28" s="24"/>
      <c r="N28" s="24"/>
    </row>
    <row r="29" spans="1:14" x14ac:dyDescent="0.3">
      <c r="A29" s="53"/>
      <c r="B29" s="53"/>
      <c r="C29" s="53"/>
      <c r="D29" s="53"/>
      <c r="E29" s="53"/>
      <c r="F29" s="53"/>
      <c r="G29" s="53"/>
      <c r="H29" s="24"/>
      <c r="I29" s="24"/>
      <c r="J29" s="24"/>
      <c r="K29" s="24"/>
      <c r="L29" s="24"/>
      <c r="M29" s="24"/>
      <c r="N29" s="24"/>
    </row>
    <row r="30" spans="1:14" x14ac:dyDescent="0.3">
      <c r="A30" s="54"/>
      <c r="B30" s="5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x14ac:dyDescent="0.3">
      <c r="A31" s="54"/>
      <c r="B31" s="56"/>
      <c r="C31" s="24"/>
      <c r="D31" s="57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x14ac:dyDescent="0.3">
      <c r="C32" s="77"/>
      <c r="D32" s="28" t="s">
        <v>69</v>
      </c>
      <c r="E32" s="28" t="s">
        <v>70</v>
      </c>
      <c r="F32" s="28" t="s">
        <v>71</v>
      </c>
      <c r="G32" s="28" t="s">
        <v>72</v>
      </c>
    </row>
    <row r="33" spans="1:14" x14ac:dyDescent="0.3">
      <c r="A33" s="24"/>
      <c r="B33" s="24"/>
      <c r="C33" s="78" t="s">
        <v>104</v>
      </c>
      <c r="D33" s="77">
        <f>D11*1000</f>
        <v>4872.5199999999995</v>
      </c>
      <c r="E33" s="77">
        <f>E11*1000</f>
        <v>5518.07</v>
      </c>
      <c r="F33" s="77">
        <f>F11*1000</f>
        <v>6023.9900000000007</v>
      </c>
      <c r="G33" s="77">
        <f>G11*1000</f>
        <v>7360.87</v>
      </c>
      <c r="H33" s="58"/>
      <c r="J33" s="59"/>
      <c r="K33" s="59"/>
      <c r="L33" s="59"/>
      <c r="M33" s="59"/>
      <c r="N33" s="24"/>
    </row>
    <row r="34" spans="1:14" x14ac:dyDescent="0.3">
      <c r="A34" s="24"/>
      <c r="B34" s="24"/>
      <c r="C34" s="78"/>
      <c r="D34" s="77"/>
      <c r="E34" s="77"/>
      <c r="F34" s="77"/>
      <c r="G34" s="77"/>
      <c r="H34" s="58"/>
      <c r="J34" s="60"/>
      <c r="K34" s="60"/>
      <c r="L34" s="60"/>
      <c r="M34" s="60"/>
      <c r="N34" s="59"/>
    </row>
    <row r="35" spans="1:14" x14ac:dyDescent="0.3">
      <c r="A35" s="24"/>
      <c r="B35" s="24"/>
      <c r="C35" s="78" t="s">
        <v>105</v>
      </c>
      <c r="D35" s="77">
        <f>D16*1000</f>
        <v>4824.09</v>
      </c>
      <c r="E35" s="77">
        <f t="shared" ref="E35:G35" si="11">E16*1000</f>
        <v>5469.64</v>
      </c>
      <c r="F35" s="77">
        <f t="shared" si="11"/>
        <v>5975.5599999999995</v>
      </c>
      <c r="G35" s="77">
        <f t="shared" si="11"/>
        <v>7312.44</v>
      </c>
      <c r="H35" s="58"/>
      <c r="J35" s="61"/>
      <c r="K35" s="61"/>
      <c r="L35" s="61"/>
      <c r="M35" s="61"/>
      <c r="N35" s="59"/>
    </row>
    <row r="36" spans="1:14" x14ac:dyDescent="0.3">
      <c r="A36" s="24"/>
      <c r="C36" s="78" t="s">
        <v>106</v>
      </c>
      <c r="D36" s="77">
        <f>D21*1000</f>
        <v>4696</v>
      </c>
      <c r="E36" s="77">
        <f t="shared" ref="E36:G36" si="12">E21*1000</f>
        <v>5341.55</v>
      </c>
      <c r="F36" s="77">
        <f t="shared" si="12"/>
        <v>5847.47</v>
      </c>
      <c r="G36" s="77">
        <f t="shared" si="12"/>
        <v>7184.35</v>
      </c>
      <c r="H36" s="58"/>
      <c r="J36" s="24"/>
      <c r="K36" s="24"/>
      <c r="L36" s="24"/>
      <c r="M36" s="24"/>
      <c r="N36" s="24"/>
    </row>
    <row r="37" spans="1:14" x14ac:dyDescent="0.3">
      <c r="H37" s="58"/>
    </row>
    <row r="38" spans="1:14" x14ac:dyDescent="0.3">
      <c r="H38" s="58"/>
    </row>
    <row r="39" spans="1:14" x14ac:dyDescent="0.3">
      <c r="H39" s="58"/>
    </row>
    <row r="40" spans="1:14" x14ac:dyDescent="0.3">
      <c r="H40" s="58"/>
    </row>
    <row r="41" spans="1:14" x14ac:dyDescent="0.3">
      <c r="H41" s="58"/>
    </row>
    <row r="42" spans="1:14" x14ac:dyDescent="0.3">
      <c r="H42" s="58"/>
    </row>
    <row r="43" spans="1:14" x14ac:dyDescent="0.3">
      <c r="H43" s="58"/>
    </row>
    <row r="44" spans="1:14" x14ac:dyDescent="0.3">
      <c r="H44" s="58"/>
    </row>
    <row r="45" spans="1:14" x14ac:dyDescent="0.3">
      <c r="H45" s="58"/>
    </row>
    <row r="46" spans="1:14" x14ac:dyDescent="0.3">
      <c r="H46" s="58"/>
    </row>
    <row r="47" spans="1:14" x14ac:dyDescent="0.3">
      <c r="H47" s="58"/>
    </row>
    <row r="48" spans="1:14" x14ac:dyDescent="0.3">
      <c r="H48" s="58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33E13-6612-42C8-AC4D-B9D95C4A2568}">
  <sheetPr>
    <tabColor rgb="FF92D050"/>
    <pageSetUpPr fitToPage="1"/>
  </sheetPr>
  <dimension ref="A1:N51"/>
  <sheetViews>
    <sheetView view="pageBreakPreview" topLeftCell="C1" zoomScale="90" zoomScaleNormal="100" zoomScaleSheetLayoutView="90" workbookViewId="0">
      <selection activeCell="W17" sqref="W17"/>
    </sheetView>
  </sheetViews>
  <sheetFormatPr defaultRowHeight="14.4" outlineLevelRow="1" x14ac:dyDescent="0.3"/>
  <cols>
    <col min="2" max="2" width="46.6640625" customWidth="1"/>
    <col min="3" max="3" width="13.44140625" customWidth="1"/>
    <col min="4" max="7" width="12" customWidth="1"/>
    <col min="9" max="9" width="16.33203125" customWidth="1"/>
  </cols>
  <sheetData>
    <row r="1" spans="1:9" x14ac:dyDescent="0.3">
      <c r="A1" s="143">
        <f>'1'!A1:G1</f>
        <v>45323</v>
      </c>
      <c r="B1" s="143"/>
      <c r="C1" s="143"/>
      <c r="D1" s="143"/>
      <c r="E1" s="143"/>
      <c r="F1" s="143"/>
      <c r="G1" s="143"/>
      <c r="H1" s="24"/>
      <c r="I1" s="24"/>
    </row>
    <row r="2" spans="1:9" ht="13.5" customHeight="1" x14ac:dyDescent="0.3">
      <c r="A2" s="156" t="s">
        <v>107</v>
      </c>
      <c r="B2" s="156"/>
      <c r="C2" s="156"/>
      <c r="D2" s="156"/>
      <c r="E2" s="156"/>
      <c r="F2" s="156"/>
      <c r="G2" s="156"/>
      <c r="H2" s="24"/>
      <c r="I2" s="24"/>
    </row>
    <row r="3" spans="1:9" x14ac:dyDescent="0.3">
      <c r="A3" s="156"/>
      <c r="B3" s="156"/>
      <c r="C3" s="156"/>
      <c r="D3" s="156"/>
      <c r="E3" s="156"/>
      <c r="F3" s="156"/>
      <c r="G3" s="156"/>
      <c r="H3" s="24"/>
      <c r="I3" s="24"/>
    </row>
    <row r="4" spans="1:9" ht="15" thickBot="1" x14ac:dyDescent="0.35">
      <c r="A4" s="157"/>
      <c r="B4" s="157"/>
      <c r="C4" s="157"/>
      <c r="D4" s="157"/>
      <c r="E4" s="157"/>
      <c r="F4" s="157"/>
      <c r="G4" s="157"/>
      <c r="H4" s="24"/>
      <c r="I4" s="24"/>
    </row>
    <row r="5" spans="1:9" x14ac:dyDescent="0.3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9" ht="36.75" customHeight="1" x14ac:dyDescent="0.3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9" x14ac:dyDescent="0.3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9" x14ac:dyDescent="0.3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9" x14ac:dyDescent="0.3">
      <c r="A9" s="65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9" ht="15" thickBot="1" x14ac:dyDescent="0.35">
      <c r="A10" s="66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9" ht="55.8" thickBot="1" x14ac:dyDescent="0.35">
      <c r="A11" s="67" t="s">
        <v>74</v>
      </c>
      <c r="B11" s="25" t="s">
        <v>89</v>
      </c>
      <c r="C11" s="68" t="s">
        <v>76</v>
      </c>
      <c r="D11" s="69">
        <f>ROUND((SUM(D12:D16))/1000,5)</f>
        <v>4.5893600000000001</v>
      </c>
      <c r="E11" s="69">
        <f>ROUND((SUM(E12:E16))/1000,5)</f>
        <v>5.2349100000000002</v>
      </c>
      <c r="F11" s="69">
        <f>ROUND((SUM(F12:F16))/1000,5)</f>
        <v>5.7408299999999999</v>
      </c>
      <c r="G11" s="70">
        <f>ROUND((SUM(G12:G16))/1000,5)</f>
        <v>7.0777099999999997</v>
      </c>
      <c r="H11" s="24"/>
      <c r="I11" s="39"/>
    </row>
    <row r="12" spans="1:9" ht="12.75" hidden="1" customHeight="1" outlineLevel="1" x14ac:dyDescent="0.3">
      <c r="A12" s="71" t="s">
        <v>77</v>
      </c>
      <c r="B12" s="72" t="s">
        <v>78</v>
      </c>
      <c r="C12" s="73" t="s">
        <v>79</v>
      </c>
      <c r="D12" s="74">
        <v>3041.64</v>
      </c>
      <c r="E12" s="74">
        <f>D12</f>
        <v>3041.64</v>
      </c>
      <c r="F12" s="74">
        <f t="shared" ref="F12:G12" si="0">E12</f>
        <v>3041.64</v>
      </c>
      <c r="G12" s="75">
        <f t="shared" si="0"/>
        <v>3041.64</v>
      </c>
      <c r="H12" s="24"/>
      <c r="I12" s="79"/>
    </row>
    <row r="13" spans="1:9" ht="12.75" hidden="1" customHeight="1" outlineLevel="1" x14ac:dyDescent="0.3">
      <c r="A13" s="41" t="s">
        <v>80</v>
      </c>
      <c r="B13" s="42" t="s">
        <v>90</v>
      </c>
      <c r="C13" s="43" t="s">
        <v>79</v>
      </c>
      <c r="D13" s="44">
        <f>'1'!D13</f>
        <v>1071.42</v>
      </c>
      <c r="E13" s="44">
        <f>'1'!E13</f>
        <v>1716.97</v>
      </c>
      <c r="F13" s="44">
        <f>'1'!F13</f>
        <v>2222.89</v>
      </c>
      <c r="G13" s="45">
        <f>'1'!G13</f>
        <v>3559.77</v>
      </c>
      <c r="H13" s="24"/>
      <c r="I13" s="79"/>
    </row>
    <row r="14" spans="1:9" ht="12.75" hidden="1" customHeight="1" outlineLevel="1" x14ac:dyDescent="0.3">
      <c r="A14" s="41" t="s">
        <v>82</v>
      </c>
      <c r="B14" s="42" t="s">
        <v>83</v>
      </c>
      <c r="C14" s="43" t="s">
        <v>79</v>
      </c>
      <c r="D14" s="44">
        <v>4.67</v>
      </c>
      <c r="E14" s="44">
        <f>D14</f>
        <v>4.67</v>
      </c>
      <c r="F14" s="44">
        <f>D14</f>
        <v>4.67</v>
      </c>
      <c r="G14" s="45">
        <f>D14</f>
        <v>4.67</v>
      </c>
      <c r="H14" s="24"/>
      <c r="I14" s="79"/>
    </row>
    <row r="15" spans="1:9" ht="12.75" hidden="1" customHeight="1" outlineLevel="1" x14ac:dyDescent="0.3">
      <c r="A15" s="41" t="s">
        <v>91</v>
      </c>
      <c r="B15" s="42" t="s">
        <v>108</v>
      </c>
      <c r="C15" s="43" t="s">
        <v>79</v>
      </c>
      <c r="D15" s="44">
        <v>206.84</v>
      </c>
      <c r="E15" s="44">
        <f>$D15</f>
        <v>206.84</v>
      </c>
      <c r="F15" s="44">
        <f t="shared" ref="F15:G16" si="1">$D15</f>
        <v>206.84</v>
      </c>
      <c r="G15" s="45">
        <f t="shared" si="1"/>
        <v>206.84</v>
      </c>
      <c r="H15" s="24"/>
      <c r="I15" s="79"/>
    </row>
    <row r="16" spans="1:9" ht="12.75" hidden="1" customHeight="1" outlineLevel="1" thickBot="1" x14ac:dyDescent="0.35">
      <c r="A16" s="80" t="s">
        <v>109</v>
      </c>
      <c r="B16" s="81" t="s">
        <v>81</v>
      </c>
      <c r="C16" s="82" t="s">
        <v>79</v>
      </c>
      <c r="D16" s="83">
        <v>264.79000000000002</v>
      </c>
      <c r="E16" s="83">
        <f>$D16</f>
        <v>264.79000000000002</v>
      </c>
      <c r="F16" s="83">
        <f t="shared" si="1"/>
        <v>264.79000000000002</v>
      </c>
      <c r="G16" s="84">
        <f t="shared" si="1"/>
        <v>264.79000000000002</v>
      </c>
      <c r="H16" s="24"/>
      <c r="I16" s="79"/>
    </row>
    <row r="17" spans="1:14" ht="55.8" collapsed="1" thickBot="1" x14ac:dyDescent="0.35">
      <c r="A17" s="67" t="s">
        <v>92</v>
      </c>
      <c r="B17" s="25" t="s">
        <v>93</v>
      </c>
      <c r="C17" s="68" t="s">
        <v>76</v>
      </c>
      <c r="D17" s="69">
        <f>ROUND((SUM(D18:D22))/1000,5)</f>
        <v>4.5094500000000002</v>
      </c>
      <c r="E17" s="69">
        <f>ROUND((SUM(E18:E22))/1000,5)</f>
        <v>5.1550000000000002</v>
      </c>
      <c r="F17" s="69">
        <f>ROUND((SUM(F18:F22))/1000,5)</f>
        <v>5.66092</v>
      </c>
      <c r="G17" s="70">
        <f>ROUND((SUM(G18:G22))/1000,5)</f>
        <v>6.9977999999999998</v>
      </c>
      <c r="H17" s="24"/>
      <c r="I17" s="24"/>
    </row>
    <row r="18" spans="1:14" ht="12.75" hidden="1" customHeight="1" outlineLevel="1" x14ac:dyDescent="0.3">
      <c r="A18" s="41" t="s">
        <v>94</v>
      </c>
      <c r="B18" s="42" t="s">
        <v>78</v>
      </c>
      <c r="C18" s="43" t="s">
        <v>79</v>
      </c>
      <c r="D18" s="44">
        <f t="shared" ref="D18:G18" si="2">$D$12</f>
        <v>3041.64</v>
      </c>
      <c r="E18" s="44">
        <f t="shared" si="2"/>
        <v>3041.64</v>
      </c>
      <c r="F18" s="44">
        <f t="shared" si="2"/>
        <v>3041.64</v>
      </c>
      <c r="G18" s="45">
        <f t="shared" si="2"/>
        <v>3041.64</v>
      </c>
      <c r="H18" s="24"/>
      <c r="I18" s="24"/>
    </row>
    <row r="19" spans="1:14" ht="12.75" hidden="1" customHeight="1" outlineLevel="1" x14ac:dyDescent="0.3">
      <c r="A19" s="41" t="s">
        <v>95</v>
      </c>
      <c r="B19" s="42" t="s">
        <v>90</v>
      </c>
      <c r="C19" s="43" t="s">
        <v>79</v>
      </c>
      <c r="D19" s="44">
        <f>D$13</f>
        <v>1071.42</v>
      </c>
      <c r="E19" s="44">
        <f t="shared" ref="E19:G19" si="3">E$13</f>
        <v>1716.97</v>
      </c>
      <c r="F19" s="44">
        <f t="shared" si="3"/>
        <v>2222.89</v>
      </c>
      <c r="G19" s="45">
        <f t="shared" si="3"/>
        <v>3559.77</v>
      </c>
      <c r="H19" s="24"/>
      <c r="I19" s="24"/>
    </row>
    <row r="20" spans="1:14" ht="12.75" hidden="1" customHeight="1" outlineLevel="1" x14ac:dyDescent="0.3">
      <c r="A20" s="41" t="s">
        <v>96</v>
      </c>
      <c r="B20" s="42" t="s">
        <v>83</v>
      </c>
      <c r="C20" s="43" t="s">
        <v>79</v>
      </c>
      <c r="D20" s="44">
        <f>D$14</f>
        <v>4.67</v>
      </c>
      <c r="E20" s="44">
        <f>D20</f>
        <v>4.67</v>
      </c>
      <c r="F20" s="44">
        <f>D20</f>
        <v>4.67</v>
      </c>
      <c r="G20" s="45">
        <f>D20</f>
        <v>4.67</v>
      </c>
      <c r="H20" s="24"/>
      <c r="I20" s="24"/>
    </row>
    <row r="21" spans="1:14" ht="12.75" hidden="1" customHeight="1" outlineLevel="1" x14ac:dyDescent="0.3">
      <c r="A21" s="41" t="s">
        <v>97</v>
      </c>
      <c r="B21" s="42" t="s">
        <v>108</v>
      </c>
      <c r="C21" s="43" t="s">
        <v>79</v>
      </c>
      <c r="D21" s="44">
        <v>175.36</v>
      </c>
      <c r="E21" s="44">
        <f>$D21</f>
        <v>175.36</v>
      </c>
      <c r="F21" s="44">
        <f t="shared" ref="F21:G22" si="4">$D21</f>
        <v>175.36</v>
      </c>
      <c r="G21" s="45">
        <f t="shared" si="4"/>
        <v>175.36</v>
      </c>
      <c r="H21" s="24"/>
      <c r="I21" s="79"/>
    </row>
    <row r="22" spans="1:14" ht="12.75" hidden="1" customHeight="1" outlineLevel="1" thickBot="1" x14ac:dyDescent="0.35">
      <c r="A22" s="47" t="s">
        <v>110</v>
      </c>
      <c r="B22" s="48" t="s">
        <v>81</v>
      </c>
      <c r="C22" s="49" t="s">
        <v>79</v>
      </c>
      <c r="D22" s="50">
        <v>216.36</v>
      </c>
      <c r="E22" s="50">
        <f>$D22</f>
        <v>216.36</v>
      </c>
      <c r="F22" s="50">
        <f t="shared" si="4"/>
        <v>216.36</v>
      </c>
      <c r="G22" s="51">
        <f t="shared" si="4"/>
        <v>216.36</v>
      </c>
      <c r="H22" s="24"/>
      <c r="I22" s="24"/>
    </row>
    <row r="23" spans="1:14" ht="55.8" collapsed="1" thickBot="1" x14ac:dyDescent="0.35">
      <c r="A23" s="67" t="s">
        <v>98</v>
      </c>
      <c r="B23" s="25" t="s">
        <v>99</v>
      </c>
      <c r="C23" s="68" t="s">
        <v>76</v>
      </c>
      <c r="D23" s="69">
        <f>ROUND((SUM(D24:D28))/1000,5)</f>
        <v>4.2749499999999996</v>
      </c>
      <c r="E23" s="69">
        <f>ROUND((SUM(E24:E28))/1000,5)</f>
        <v>4.9204999999999997</v>
      </c>
      <c r="F23" s="69">
        <f>ROUND((SUM(F24:F28))/1000,5)</f>
        <v>5.4264200000000002</v>
      </c>
      <c r="G23" s="70">
        <f>ROUND((SUM(G24:G28))/1000,5)</f>
        <v>6.7633000000000001</v>
      </c>
      <c r="H23" s="24"/>
      <c r="I23" s="24"/>
    </row>
    <row r="24" spans="1:14" ht="12.75" hidden="1" customHeight="1" outlineLevel="1" x14ac:dyDescent="0.3">
      <c r="A24" s="41" t="s">
        <v>100</v>
      </c>
      <c r="B24" s="42" t="s">
        <v>78</v>
      </c>
      <c r="C24" s="43" t="s">
        <v>79</v>
      </c>
      <c r="D24" s="44">
        <f t="shared" ref="D24:G24" si="5">$D$12</f>
        <v>3041.64</v>
      </c>
      <c r="E24" s="44">
        <f t="shared" si="5"/>
        <v>3041.64</v>
      </c>
      <c r="F24" s="44">
        <f t="shared" si="5"/>
        <v>3041.64</v>
      </c>
      <c r="G24" s="45">
        <f t="shared" si="5"/>
        <v>3041.64</v>
      </c>
      <c r="H24" s="24"/>
      <c r="I24" s="24"/>
    </row>
    <row r="25" spans="1:14" ht="12.75" hidden="1" customHeight="1" outlineLevel="1" x14ac:dyDescent="0.3">
      <c r="A25" s="41" t="s">
        <v>101</v>
      </c>
      <c r="B25" s="42" t="s">
        <v>90</v>
      </c>
      <c r="C25" s="43" t="s">
        <v>79</v>
      </c>
      <c r="D25" s="44">
        <f>D$13</f>
        <v>1071.42</v>
      </c>
      <c r="E25" s="44">
        <f t="shared" ref="E25:G25" si="6">E$13</f>
        <v>1716.97</v>
      </c>
      <c r="F25" s="44">
        <f t="shared" si="6"/>
        <v>2222.89</v>
      </c>
      <c r="G25" s="45">
        <f t="shared" si="6"/>
        <v>3559.77</v>
      </c>
      <c r="H25" s="24"/>
      <c r="I25" s="24"/>
    </row>
    <row r="26" spans="1:14" ht="12.75" hidden="1" customHeight="1" outlineLevel="1" x14ac:dyDescent="0.3">
      <c r="A26" s="41" t="s">
        <v>102</v>
      </c>
      <c r="B26" s="42" t="s">
        <v>83</v>
      </c>
      <c r="C26" s="43" t="s">
        <v>79</v>
      </c>
      <c r="D26" s="44">
        <f>D$14</f>
        <v>4.67</v>
      </c>
      <c r="E26" s="44">
        <f>D26</f>
        <v>4.67</v>
      </c>
      <c r="F26" s="44">
        <f>D26</f>
        <v>4.67</v>
      </c>
      <c r="G26" s="45">
        <f>D26</f>
        <v>4.67</v>
      </c>
      <c r="H26" s="24"/>
      <c r="I26" s="24"/>
    </row>
    <row r="27" spans="1:14" ht="12.75" hidden="1" customHeight="1" outlineLevel="1" x14ac:dyDescent="0.3">
      <c r="A27" s="41" t="s">
        <v>103</v>
      </c>
      <c r="B27" s="42" t="s">
        <v>108</v>
      </c>
      <c r="C27" s="43" t="s">
        <v>79</v>
      </c>
      <c r="D27" s="44">
        <v>68.95</v>
      </c>
      <c r="E27" s="44">
        <f>$D27</f>
        <v>68.95</v>
      </c>
      <c r="F27" s="44">
        <f t="shared" ref="F27:G28" si="7">$D27</f>
        <v>68.95</v>
      </c>
      <c r="G27" s="45">
        <f t="shared" si="7"/>
        <v>68.95</v>
      </c>
      <c r="H27" s="24"/>
      <c r="I27" s="79"/>
    </row>
    <row r="28" spans="1:14" ht="12.75" hidden="1" customHeight="1" outlineLevel="1" thickBot="1" x14ac:dyDescent="0.35">
      <c r="A28" s="47" t="s">
        <v>111</v>
      </c>
      <c r="B28" s="48" t="s">
        <v>81</v>
      </c>
      <c r="C28" s="49" t="s">
        <v>79</v>
      </c>
      <c r="D28" s="50">
        <v>88.27</v>
      </c>
      <c r="E28" s="50">
        <f>$D28</f>
        <v>88.27</v>
      </c>
      <c r="F28" s="50">
        <f t="shared" si="7"/>
        <v>88.27</v>
      </c>
      <c r="G28" s="51">
        <f t="shared" si="7"/>
        <v>88.27</v>
      </c>
      <c r="H28" s="24"/>
      <c r="I28" s="24"/>
    </row>
    <row r="29" spans="1:14" ht="12.75" customHeight="1" collapsed="1" x14ac:dyDescent="0.3">
      <c r="A29" s="141" t="s">
        <v>84</v>
      </c>
      <c r="B29" s="141"/>
      <c r="C29" s="76"/>
      <c r="D29" s="76"/>
      <c r="E29" s="76"/>
      <c r="F29" s="76"/>
      <c r="G29" s="76"/>
      <c r="H29" s="24"/>
      <c r="I29" s="39"/>
    </row>
    <row r="30" spans="1:14" ht="13.5" customHeight="1" x14ac:dyDescent="0.3">
      <c r="A30" s="142" t="s">
        <v>2985</v>
      </c>
      <c r="B30" s="142"/>
      <c r="C30" s="142"/>
      <c r="D30" s="142"/>
      <c r="E30" s="142"/>
      <c r="F30" s="142"/>
      <c r="G30" s="142"/>
      <c r="H30" s="24"/>
      <c r="I30" s="39"/>
    </row>
    <row r="31" spans="1:14" x14ac:dyDescent="0.3">
      <c r="A31" s="142"/>
      <c r="B31" s="142"/>
      <c r="C31" s="142"/>
      <c r="D31" s="142"/>
      <c r="E31" s="142"/>
      <c r="F31" s="142"/>
      <c r="G31" s="142"/>
      <c r="H31" s="24"/>
      <c r="I31" s="24"/>
      <c r="J31" s="24"/>
      <c r="K31" s="24"/>
      <c r="L31" s="24"/>
      <c r="M31" s="24"/>
      <c r="N31" s="24"/>
    </row>
    <row r="32" spans="1:14" x14ac:dyDescent="0.3">
      <c r="A32" s="53"/>
      <c r="B32" s="53"/>
      <c r="C32" s="53"/>
      <c r="D32" s="53"/>
      <c r="E32" s="53"/>
      <c r="F32" s="53"/>
      <c r="G32" s="53"/>
      <c r="H32" s="24"/>
      <c r="I32" s="24"/>
      <c r="J32" s="24"/>
      <c r="K32" s="24"/>
      <c r="L32" s="24"/>
      <c r="M32" s="24"/>
      <c r="N32" s="24"/>
    </row>
    <row r="33" spans="1:14" x14ac:dyDescent="0.3">
      <c r="A33" s="54"/>
      <c r="B33" s="5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x14ac:dyDescent="0.3">
      <c r="A34" s="54"/>
      <c r="B34" s="56"/>
      <c r="C34" s="24"/>
      <c r="D34" s="57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6" spans="1:14" hidden="1" x14ac:dyDescent="0.3">
      <c r="A36" s="24"/>
      <c r="B36" s="24"/>
      <c r="C36" s="24"/>
      <c r="D36" s="59">
        <f>D11*1000</f>
        <v>4589.3599999999997</v>
      </c>
      <c r="E36" s="59">
        <f>E11*1000</f>
        <v>5234.91</v>
      </c>
      <c r="F36" s="59">
        <f>F11*1000</f>
        <v>5740.83</v>
      </c>
      <c r="G36" s="59">
        <f>G11*1000</f>
        <v>7077.71</v>
      </c>
      <c r="H36" s="59" t="s">
        <v>69</v>
      </c>
      <c r="I36">
        <f>D36</f>
        <v>4589.3599999999997</v>
      </c>
      <c r="J36" s="59"/>
      <c r="K36" s="59"/>
      <c r="L36" s="59"/>
      <c r="M36" s="59"/>
      <c r="N36" s="24"/>
    </row>
    <row r="37" spans="1:14" hidden="1" x14ac:dyDescent="0.3">
      <c r="A37" s="24"/>
      <c r="B37" s="24"/>
      <c r="C37" s="24"/>
      <c r="D37" s="59"/>
      <c r="E37" s="59"/>
      <c r="F37" s="59"/>
      <c r="G37" s="59"/>
      <c r="H37" s="59" t="s">
        <v>70</v>
      </c>
      <c r="I37">
        <f>E36</f>
        <v>5234.91</v>
      </c>
      <c r="J37" s="60"/>
      <c r="K37" s="60"/>
      <c r="L37" s="60"/>
      <c r="M37" s="60"/>
      <c r="N37" s="59"/>
    </row>
    <row r="38" spans="1:14" hidden="1" x14ac:dyDescent="0.3">
      <c r="A38" s="24"/>
      <c r="B38" s="24"/>
      <c r="C38" s="24"/>
      <c r="D38" s="59">
        <f>D17*1000</f>
        <v>4509.45</v>
      </c>
      <c r="E38" s="59">
        <f t="shared" ref="E38:G38" si="8">E17*1000</f>
        <v>5155</v>
      </c>
      <c r="F38" s="59">
        <f t="shared" si="8"/>
        <v>5660.92</v>
      </c>
      <c r="G38" s="59">
        <f t="shared" si="8"/>
        <v>6997.8</v>
      </c>
      <c r="H38" s="59" t="s">
        <v>71</v>
      </c>
      <c r="I38">
        <f>F36</f>
        <v>5740.83</v>
      </c>
      <c r="J38" s="61"/>
      <c r="K38" s="61"/>
      <c r="L38" s="61"/>
      <c r="M38" s="61"/>
      <c r="N38" s="59"/>
    </row>
    <row r="39" spans="1:14" hidden="1" x14ac:dyDescent="0.3">
      <c r="A39" s="24"/>
      <c r="B39" s="24"/>
      <c r="C39" s="24"/>
      <c r="D39" s="24">
        <f>D23*1000</f>
        <v>4274.95</v>
      </c>
      <c r="E39" s="24">
        <f t="shared" ref="E39:G39" si="9">E23*1000</f>
        <v>4920.5</v>
      </c>
      <c r="F39" s="24">
        <f t="shared" si="9"/>
        <v>5426.42</v>
      </c>
      <c r="G39" s="24">
        <f t="shared" si="9"/>
        <v>6763.3</v>
      </c>
      <c r="H39" s="24" t="s">
        <v>72</v>
      </c>
      <c r="I39">
        <f>G36</f>
        <v>7077.71</v>
      </c>
      <c r="J39" s="24"/>
      <c r="K39" s="24"/>
      <c r="L39" s="24"/>
      <c r="M39" s="24"/>
      <c r="N39" s="24"/>
    </row>
    <row r="40" spans="1:14" hidden="1" x14ac:dyDescent="0.3">
      <c r="H40" t="s">
        <v>69</v>
      </c>
      <c r="I40">
        <f>D37</f>
        <v>0</v>
      </c>
    </row>
    <row r="41" spans="1:14" hidden="1" x14ac:dyDescent="0.3">
      <c r="H41" t="s">
        <v>70</v>
      </c>
      <c r="I41">
        <f>E37</f>
        <v>0</v>
      </c>
    </row>
    <row r="42" spans="1:14" hidden="1" x14ac:dyDescent="0.3">
      <c r="H42" t="s">
        <v>71</v>
      </c>
      <c r="I42">
        <f>F37</f>
        <v>0</v>
      </c>
    </row>
    <row r="43" spans="1:14" hidden="1" x14ac:dyDescent="0.3">
      <c r="H43" t="s">
        <v>72</v>
      </c>
      <c r="I43">
        <f>G37</f>
        <v>0</v>
      </c>
    </row>
    <row r="44" spans="1:14" hidden="1" x14ac:dyDescent="0.3">
      <c r="H44" t="s">
        <v>69</v>
      </c>
      <c r="I44">
        <f>D38</f>
        <v>4509.45</v>
      </c>
    </row>
    <row r="45" spans="1:14" hidden="1" x14ac:dyDescent="0.3">
      <c r="H45" t="s">
        <v>70</v>
      </c>
      <c r="I45">
        <f>E38</f>
        <v>5155</v>
      </c>
    </row>
    <row r="46" spans="1:14" hidden="1" x14ac:dyDescent="0.3">
      <c r="H46" t="s">
        <v>71</v>
      </c>
      <c r="I46">
        <f>F38</f>
        <v>5660.92</v>
      </c>
    </row>
    <row r="47" spans="1:14" hidden="1" x14ac:dyDescent="0.3">
      <c r="H47" t="s">
        <v>72</v>
      </c>
      <c r="I47">
        <f>G38</f>
        <v>6997.8</v>
      </c>
    </row>
    <row r="48" spans="1:14" hidden="1" x14ac:dyDescent="0.3">
      <c r="H48" t="s">
        <v>69</v>
      </c>
      <c r="I48">
        <f>D39</f>
        <v>4274.95</v>
      </c>
    </row>
    <row r="49" spans="8:9" hidden="1" x14ac:dyDescent="0.3">
      <c r="H49" t="s">
        <v>70</v>
      </c>
      <c r="I49">
        <f>E39</f>
        <v>4920.5</v>
      </c>
    </row>
    <row r="50" spans="8:9" hidden="1" x14ac:dyDescent="0.3">
      <c r="H50" t="s">
        <v>71</v>
      </c>
      <c r="I50">
        <f>F39</f>
        <v>5426.42</v>
      </c>
    </row>
    <row r="51" spans="8:9" hidden="1" x14ac:dyDescent="0.3">
      <c r="H51" t="s">
        <v>72</v>
      </c>
      <c r="I51">
        <f>G39</f>
        <v>6763.3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C52DF-8741-4B6A-9C4E-84D663876FB6}">
  <sheetPr>
    <tabColor rgb="FF002060"/>
  </sheetPr>
  <dimension ref="A1:N104"/>
  <sheetViews>
    <sheetView view="pageBreakPreview" topLeftCell="C1" zoomScale="90" zoomScaleNormal="100" zoomScaleSheetLayoutView="90" workbookViewId="0">
      <selection activeCell="W17" sqref="W17"/>
    </sheetView>
  </sheetViews>
  <sheetFormatPr defaultRowHeight="14.4" outlineLevelRow="1" x14ac:dyDescent="0.3"/>
  <cols>
    <col min="1" max="1" width="9.6640625" bestFit="1" customWidth="1"/>
    <col min="2" max="2" width="46.6640625" customWidth="1"/>
    <col min="3" max="3" width="13.44140625" customWidth="1"/>
    <col min="4" max="7" width="12" customWidth="1"/>
    <col min="9" max="9" width="10" bestFit="1" customWidth="1"/>
  </cols>
  <sheetData>
    <row r="1" spans="1:10" x14ac:dyDescent="0.3">
      <c r="A1" s="143">
        <f>'1'!A1:G1</f>
        <v>45323</v>
      </c>
      <c r="B1" s="143"/>
      <c r="C1" s="143"/>
      <c r="D1" s="143"/>
      <c r="E1" s="143"/>
      <c r="F1" s="143"/>
      <c r="G1" s="143"/>
      <c r="H1" s="24"/>
      <c r="I1" s="24"/>
      <c r="J1" s="24"/>
    </row>
    <row r="2" spans="1:10" ht="15" customHeight="1" x14ac:dyDescent="0.3">
      <c r="A2" s="156" t="s">
        <v>112</v>
      </c>
      <c r="B2" s="156"/>
      <c r="C2" s="156"/>
      <c r="D2" s="156"/>
      <c r="E2" s="156"/>
      <c r="F2" s="156"/>
      <c r="G2" s="156"/>
      <c r="H2" s="24"/>
      <c r="I2" s="24"/>
      <c r="J2" s="24"/>
    </row>
    <row r="3" spans="1:10" x14ac:dyDescent="0.3">
      <c r="A3" s="156"/>
      <c r="B3" s="156"/>
      <c r="C3" s="156"/>
      <c r="D3" s="156"/>
      <c r="E3" s="156"/>
      <c r="F3" s="156"/>
      <c r="G3" s="156"/>
      <c r="H3" s="24"/>
      <c r="I3" s="24"/>
      <c r="J3" s="24"/>
    </row>
    <row r="4" spans="1:10" ht="15" thickBot="1" x14ac:dyDescent="0.35">
      <c r="A4" s="157"/>
      <c r="B4" s="157"/>
      <c r="C4" s="157"/>
      <c r="D4" s="157"/>
      <c r="E4" s="157"/>
      <c r="F4" s="157"/>
      <c r="G4" s="157"/>
      <c r="H4" s="24"/>
      <c r="I4" s="24"/>
      <c r="J4" s="24"/>
    </row>
    <row r="5" spans="1:10" ht="15" customHeight="1" x14ac:dyDescent="0.3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  <c r="J5" s="24"/>
    </row>
    <row r="6" spans="1:10" x14ac:dyDescent="0.3">
      <c r="A6" s="145"/>
      <c r="B6" s="147"/>
      <c r="C6" s="147"/>
      <c r="D6" s="150" t="s">
        <v>68</v>
      </c>
      <c r="E6" s="150"/>
      <c r="F6" s="150"/>
      <c r="G6" s="151"/>
      <c r="H6" s="24"/>
      <c r="I6" s="24"/>
      <c r="J6" s="24"/>
    </row>
    <row r="7" spans="1:10" x14ac:dyDescent="0.3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  <c r="J7" s="24"/>
    </row>
    <row r="8" spans="1:10" x14ac:dyDescent="0.3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  <c r="J8" s="24"/>
    </row>
    <row r="9" spans="1:10" x14ac:dyDescent="0.3">
      <c r="A9" s="65" t="s">
        <v>8</v>
      </c>
      <c r="B9" s="152" t="s">
        <v>86</v>
      </c>
      <c r="C9" s="152"/>
      <c r="D9" s="152"/>
      <c r="E9" s="152"/>
      <c r="F9" s="152"/>
      <c r="G9" s="153"/>
      <c r="H9" s="24"/>
      <c r="I9" s="24"/>
      <c r="J9" s="24"/>
    </row>
    <row r="10" spans="1:10" x14ac:dyDescent="0.3">
      <c r="A10" s="85" t="s">
        <v>113</v>
      </c>
      <c r="B10" s="167" t="s">
        <v>88</v>
      </c>
      <c r="C10" s="167"/>
      <c r="D10" s="167"/>
      <c r="E10" s="167"/>
      <c r="F10" s="167"/>
      <c r="G10" s="168"/>
      <c r="H10" s="24"/>
      <c r="I10" s="39"/>
      <c r="J10" s="24"/>
    </row>
    <row r="11" spans="1:10" ht="30" customHeight="1" x14ac:dyDescent="0.3">
      <c r="A11" s="86" t="s">
        <v>114</v>
      </c>
      <c r="B11" s="169" t="s">
        <v>115</v>
      </c>
      <c r="C11" s="170"/>
      <c r="D11" s="170"/>
      <c r="E11" s="170"/>
      <c r="F11" s="170"/>
      <c r="G11" s="171"/>
      <c r="H11" s="24"/>
      <c r="I11" s="39"/>
      <c r="J11" s="24"/>
    </row>
    <row r="12" spans="1:10" ht="15" customHeight="1" x14ac:dyDescent="0.3">
      <c r="A12" s="87" t="s">
        <v>116</v>
      </c>
      <c r="B12" s="172" t="s">
        <v>117</v>
      </c>
      <c r="C12" s="173"/>
      <c r="D12" s="173"/>
      <c r="E12" s="173"/>
      <c r="F12" s="173"/>
      <c r="G12" s="174"/>
      <c r="H12" s="24"/>
      <c r="I12" s="39"/>
      <c r="J12" s="24"/>
    </row>
    <row r="13" spans="1:10" x14ac:dyDescent="0.3">
      <c r="A13" s="88" t="s">
        <v>118</v>
      </c>
      <c r="B13" s="89" t="s">
        <v>119</v>
      </c>
      <c r="C13" s="90" t="s">
        <v>76</v>
      </c>
      <c r="D13" s="91">
        <f>ROUND(((D14+D15+D17+D16)/1000),5)</f>
        <v>2.7166600000000001</v>
      </c>
      <c r="E13" s="91">
        <f t="shared" ref="E13:G13" si="0">ROUND(((E14+E15+E17+E16)/1000),5)</f>
        <v>3.3622100000000001</v>
      </c>
      <c r="F13" s="91">
        <f t="shared" si="0"/>
        <v>3.8681299999999998</v>
      </c>
      <c r="G13" s="92">
        <f t="shared" si="0"/>
        <v>5.2050099999999997</v>
      </c>
      <c r="H13" s="24"/>
      <c r="I13" s="39"/>
      <c r="J13" s="24"/>
    </row>
    <row r="14" spans="1:10" ht="12.75" hidden="1" customHeight="1" outlineLevel="1" x14ac:dyDescent="0.3">
      <c r="A14" s="41" t="s">
        <v>120</v>
      </c>
      <c r="B14" s="42" t="s">
        <v>78</v>
      </c>
      <c r="C14" s="43" t="s">
        <v>79</v>
      </c>
      <c r="D14" s="44">
        <v>1375.65</v>
      </c>
      <c r="E14" s="44">
        <f>$D14</f>
        <v>1375.65</v>
      </c>
      <c r="F14" s="44">
        <f t="shared" ref="F14:G14" si="1">$D14</f>
        <v>1375.65</v>
      </c>
      <c r="G14" s="45">
        <f t="shared" si="1"/>
        <v>1375.65</v>
      </c>
      <c r="H14" s="24"/>
      <c r="J14" s="24"/>
    </row>
    <row r="15" spans="1:10" ht="12.75" hidden="1" customHeight="1" outlineLevel="1" x14ac:dyDescent="0.3">
      <c r="A15" s="41" t="s">
        <v>121</v>
      </c>
      <c r="B15" s="42" t="s">
        <v>90</v>
      </c>
      <c r="C15" s="43" t="s">
        <v>79</v>
      </c>
      <c r="D15" s="44">
        <v>1071.42</v>
      </c>
      <c r="E15" s="44">
        <v>1716.97</v>
      </c>
      <c r="F15" s="44">
        <v>2222.89</v>
      </c>
      <c r="G15" s="44">
        <v>3559.77</v>
      </c>
      <c r="H15" s="24"/>
      <c r="I15" s="39"/>
      <c r="J15" s="24"/>
    </row>
    <row r="16" spans="1:10" ht="12.75" hidden="1" customHeight="1" outlineLevel="1" x14ac:dyDescent="0.3">
      <c r="A16" s="41" t="s">
        <v>122</v>
      </c>
      <c r="B16" s="42" t="s">
        <v>83</v>
      </c>
      <c r="C16" s="43" t="s">
        <v>79</v>
      </c>
      <c r="D16" s="44">
        <f>'1'!D14</f>
        <v>4.8</v>
      </c>
      <c r="E16" s="44">
        <f>D16</f>
        <v>4.8</v>
      </c>
      <c r="F16" s="44">
        <f>D16</f>
        <v>4.8</v>
      </c>
      <c r="G16" s="45">
        <f>D16</f>
        <v>4.8</v>
      </c>
      <c r="H16" s="24"/>
      <c r="I16" s="39"/>
      <c r="J16" s="24"/>
    </row>
    <row r="17" spans="1:10" ht="12.75" hidden="1" customHeight="1" outlineLevel="1" x14ac:dyDescent="0.3">
      <c r="A17" s="41" t="s">
        <v>123</v>
      </c>
      <c r="B17" s="42" t="s">
        <v>81</v>
      </c>
      <c r="C17" s="43" t="s">
        <v>79</v>
      </c>
      <c r="D17" s="44">
        <v>264.79000000000002</v>
      </c>
      <c r="E17" s="44">
        <f>D17</f>
        <v>264.79000000000002</v>
      </c>
      <c r="F17" s="44">
        <f>D17</f>
        <v>264.79000000000002</v>
      </c>
      <c r="G17" s="45">
        <f>D17</f>
        <v>264.79000000000002</v>
      </c>
      <c r="H17" s="24"/>
      <c r="I17" s="39"/>
      <c r="J17" s="24"/>
    </row>
    <row r="18" spans="1:10" collapsed="1" x14ac:dyDescent="0.3">
      <c r="A18" s="88" t="s">
        <v>124</v>
      </c>
      <c r="B18" s="89" t="s">
        <v>125</v>
      </c>
      <c r="C18" s="90" t="s">
        <v>76</v>
      </c>
      <c r="D18" s="91">
        <f>ROUND(((D19+D20+D22+D21)/1000),5)</f>
        <v>4.9948100000000002</v>
      </c>
      <c r="E18" s="91">
        <f t="shared" ref="E18:G18" si="2">ROUND(((E19+E20+E22+E21)/1000),5)</f>
        <v>5.6403600000000003</v>
      </c>
      <c r="F18" s="91">
        <f t="shared" si="2"/>
        <v>6.14628</v>
      </c>
      <c r="G18" s="92">
        <f t="shared" si="2"/>
        <v>7.4831599999999998</v>
      </c>
      <c r="H18" s="24"/>
      <c r="I18" s="39"/>
    </row>
    <row r="19" spans="1:10" ht="12.75" hidden="1" customHeight="1" outlineLevel="1" x14ac:dyDescent="0.3">
      <c r="A19" s="41" t="s">
        <v>126</v>
      </c>
      <c r="B19" s="42" t="s">
        <v>78</v>
      </c>
      <c r="C19" s="43" t="s">
        <v>79</v>
      </c>
      <c r="D19" s="44">
        <v>3653.8</v>
      </c>
      <c r="E19" s="44">
        <f>$D19</f>
        <v>3653.8</v>
      </c>
      <c r="F19" s="44">
        <f t="shared" ref="F19:G19" si="3">$D19</f>
        <v>3653.8</v>
      </c>
      <c r="G19" s="45">
        <f t="shared" si="3"/>
        <v>3653.8</v>
      </c>
      <c r="H19" s="24"/>
      <c r="I19" s="39"/>
    </row>
    <row r="20" spans="1:10" ht="12.75" hidden="1" customHeight="1" outlineLevel="1" x14ac:dyDescent="0.3">
      <c r="A20" s="41" t="s">
        <v>127</v>
      </c>
      <c r="B20" s="42" t="s">
        <v>90</v>
      </c>
      <c r="C20" s="43" t="s">
        <v>79</v>
      </c>
      <c r="D20" s="44">
        <f>D$15</f>
        <v>1071.42</v>
      </c>
      <c r="E20" s="44">
        <f t="shared" ref="E20:G20" si="4">E$15</f>
        <v>1716.97</v>
      </c>
      <c r="F20" s="44">
        <f t="shared" si="4"/>
        <v>2222.89</v>
      </c>
      <c r="G20" s="45">
        <f t="shared" si="4"/>
        <v>3559.77</v>
      </c>
      <c r="H20" s="24"/>
      <c r="I20" s="39"/>
    </row>
    <row r="21" spans="1:10" ht="12.75" hidden="1" customHeight="1" outlineLevel="1" x14ac:dyDescent="0.3">
      <c r="A21" s="41" t="s">
        <v>128</v>
      </c>
      <c r="B21" s="42" t="s">
        <v>83</v>
      </c>
      <c r="C21" s="43" t="s">
        <v>79</v>
      </c>
      <c r="D21" s="44">
        <f>$D$16</f>
        <v>4.8</v>
      </c>
      <c r="E21" s="44">
        <f>$E$16</f>
        <v>4.8</v>
      </c>
      <c r="F21" s="44">
        <f>$F$16</f>
        <v>4.8</v>
      </c>
      <c r="G21" s="45">
        <f>$G$16</f>
        <v>4.8</v>
      </c>
      <c r="H21" s="24"/>
      <c r="I21" s="39"/>
    </row>
    <row r="22" spans="1:10" ht="12.75" hidden="1" customHeight="1" outlineLevel="1" x14ac:dyDescent="0.3">
      <c r="A22" s="41" t="s">
        <v>129</v>
      </c>
      <c r="B22" s="42" t="s">
        <v>81</v>
      </c>
      <c r="C22" s="43" t="s">
        <v>79</v>
      </c>
      <c r="D22" s="44">
        <v>264.79000000000002</v>
      </c>
      <c r="E22" s="44">
        <f>D22</f>
        <v>264.79000000000002</v>
      </c>
      <c r="F22" s="44">
        <f>D22</f>
        <v>264.79000000000002</v>
      </c>
      <c r="G22" s="45">
        <f>D22</f>
        <v>264.79000000000002</v>
      </c>
      <c r="H22" s="24"/>
      <c r="I22" s="39"/>
    </row>
    <row r="23" spans="1:10" ht="12.75" customHeight="1" collapsed="1" thickBot="1" x14ac:dyDescent="0.35">
      <c r="A23" s="88" t="s">
        <v>130</v>
      </c>
      <c r="B23" s="89" t="s">
        <v>131</v>
      </c>
      <c r="C23" s="90" t="s">
        <v>76</v>
      </c>
      <c r="D23" s="93">
        <f>ROUND(((D24+D25+D27+D26)/1000),5)</f>
        <v>7.80593</v>
      </c>
      <c r="E23" s="93">
        <f t="shared" ref="E23:G23" si="5">ROUND(((E24+E25+E27+E26)/1000),5)</f>
        <v>8.4514800000000001</v>
      </c>
      <c r="F23" s="93">
        <f t="shared" si="5"/>
        <v>8.9573999999999998</v>
      </c>
      <c r="G23" s="94">
        <f t="shared" si="5"/>
        <v>10.294280000000001</v>
      </c>
      <c r="H23" s="24"/>
      <c r="I23" s="39"/>
    </row>
    <row r="24" spans="1:10" ht="12.75" hidden="1" customHeight="1" outlineLevel="1" x14ac:dyDescent="0.3">
      <c r="A24" s="41" t="s">
        <v>132</v>
      </c>
      <c r="B24" s="42" t="s">
        <v>78</v>
      </c>
      <c r="C24" s="43" t="s">
        <v>79</v>
      </c>
      <c r="D24" s="44">
        <v>6464.92</v>
      </c>
      <c r="E24" s="44">
        <f>$D24</f>
        <v>6464.92</v>
      </c>
      <c r="F24" s="44">
        <f t="shared" ref="F24:G24" si="6">$D24</f>
        <v>6464.92</v>
      </c>
      <c r="G24" s="45">
        <f t="shared" si="6"/>
        <v>6464.92</v>
      </c>
      <c r="H24" s="24"/>
      <c r="I24" s="39"/>
    </row>
    <row r="25" spans="1:10" ht="12.75" hidden="1" customHeight="1" outlineLevel="1" x14ac:dyDescent="0.3">
      <c r="A25" s="41" t="s">
        <v>133</v>
      </c>
      <c r="B25" s="42" t="s">
        <v>90</v>
      </c>
      <c r="C25" s="43" t="s">
        <v>79</v>
      </c>
      <c r="D25" s="44">
        <f>D$15</f>
        <v>1071.42</v>
      </c>
      <c r="E25" s="44">
        <f t="shared" ref="E25:G25" si="7">E$15</f>
        <v>1716.97</v>
      </c>
      <c r="F25" s="44">
        <f t="shared" si="7"/>
        <v>2222.89</v>
      </c>
      <c r="G25" s="45">
        <f t="shared" si="7"/>
        <v>3559.77</v>
      </c>
      <c r="H25" s="24"/>
      <c r="I25" s="39"/>
    </row>
    <row r="26" spans="1:10" ht="12.75" hidden="1" customHeight="1" outlineLevel="1" x14ac:dyDescent="0.3">
      <c r="A26" s="41" t="s">
        <v>134</v>
      </c>
      <c r="B26" s="42" t="s">
        <v>83</v>
      </c>
      <c r="C26" s="43" t="s">
        <v>79</v>
      </c>
      <c r="D26" s="44">
        <f>$D$16</f>
        <v>4.8</v>
      </c>
      <c r="E26" s="44">
        <f>$E$16</f>
        <v>4.8</v>
      </c>
      <c r="F26" s="44">
        <f>$F$16</f>
        <v>4.8</v>
      </c>
      <c r="G26" s="45">
        <f>$G$16</f>
        <v>4.8</v>
      </c>
      <c r="H26" s="24"/>
      <c r="I26" s="39"/>
    </row>
    <row r="27" spans="1:10" ht="12.75" hidden="1" customHeight="1" outlineLevel="1" thickBot="1" x14ac:dyDescent="0.35">
      <c r="A27" s="47" t="s">
        <v>135</v>
      </c>
      <c r="B27" s="48" t="s">
        <v>81</v>
      </c>
      <c r="C27" s="49" t="s">
        <v>79</v>
      </c>
      <c r="D27" s="50">
        <v>264.79000000000002</v>
      </c>
      <c r="E27" s="44">
        <f>D27</f>
        <v>264.79000000000002</v>
      </c>
      <c r="F27" s="44">
        <f>D27</f>
        <v>264.79000000000002</v>
      </c>
      <c r="G27" s="45">
        <f>D27</f>
        <v>264.79000000000002</v>
      </c>
      <c r="H27" s="24"/>
      <c r="I27" s="39"/>
    </row>
    <row r="28" spans="1:10" ht="12.75" customHeight="1" collapsed="1" x14ac:dyDescent="0.3">
      <c r="A28" s="95" t="s">
        <v>136</v>
      </c>
      <c r="B28" s="161" t="s">
        <v>137</v>
      </c>
      <c r="C28" s="162"/>
      <c r="D28" s="162"/>
      <c r="E28" s="162"/>
      <c r="F28" s="162"/>
      <c r="G28" s="163"/>
      <c r="H28" s="24"/>
      <c r="I28" s="39"/>
    </row>
    <row r="29" spans="1:10" ht="12.75" customHeight="1" x14ac:dyDescent="0.3">
      <c r="A29" s="88" t="s">
        <v>138</v>
      </c>
      <c r="B29" s="89" t="s">
        <v>119</v>
      </c>
      <c r="C29" s="90" t="s">
        <v>76</v>
      </c>
      <c r="D29" s="91">
        <f>ROUND(((D30+D31+D33+D32)/1000),5)</f>
        <v>2.7166600000000001</v>
      </c>
      <c r="E29" s="91">
        <f t="shared" ref="E29:G29" si="8">ROUND(((E30+E31+E33+E32)/1000),5)</f>
        <v>3.3622100000000001</v>
      </c>
      <c r="F29" s="91">
        <f t="shared" si="8"/>
        <v>3.8681299999999998</v>
      </c>
      <c r="G29" s="92">
        <f t="shared" si="8"/>
        <v>5.2050099999999997</v>
      </c>
      <c r="H29" s="24"/>
      <c r="I29" s="39"/>
    </row>
    <row r="30" spans="1:10" ht="12.75" hidden="1" customHeight="1" outlineLevel="1" x14ac:dyDescent="0.3">
      <c r="A30" s="41" t="s">
        <v>139</v>
      </c>
      <c r="B30" s="42" t="s">
        <v>78</v>
      </c>
      <c r="C30" s="43" t="s">
        <v>79</v>
      </c>
      <c r="D30" s="44">
        <v>1375.65</v>
      </c>
      <c r="E30" s="44">
        <f>$D30</f>
        <v>1375.65</v>
      </c>
      <c r="F30" s="44">
        <f t="shared" ref="F30:G30" si="9">$D30</f>
        <v>1375.65</v>
      </c>
      <c r="G30" s="45">
        <f t="shared" si="9"/>
        <v>1375.65</v>
      </c>
      <c r="H30" s="24"/>
      <c r="I30" s="39"/>
    </row>
    <row r="31" spans="1:10" ht="12.75" hidden="1" customHeight="1" outlineLevel="1" x14ac:dyDescent="0.3">
      <c r="A31" s="41" t="s">
        <v>140</v>
      </c>
      <c r="B31" s="42" t="s">
        <v>90</v>
      </c>
      <c r="C31" s="43" t="s">
        <v>79</v>
      </c>
      <c r="D31" s="44">
        <f>D$15</f>
        <v>1071.42</v>
      </c>
      <c r="E31" s="44">
        <f t="shared" ref="E31:G31" si="10">E$15</f>
        <v>1716.97</v>
      </c>
      <c r="F31" s="44">
        <f t="shared" si="10"/>
        <v>2222.89</v>
      </c>
      <c r="G31" s="45">
        <f t="shared" si="10"/>
        <v>3559.77</v>
      </c>
      <c r="H31" s="24"/>
      <c r="I31" s="39"/>
    </row>
    <row r="32" spans="1:10" ht="12.75" hidden="1" customHeight="1" outlineLevel="1" x14ac:dyDescent="0.3">
      <c r="A32" s="41" t="s">
        <v>141</v>
      </c>
      <c r="B32" s="42" t="s">
        <v>83</v>
      </c>
      <c r="C32" s="43" t="s">
        <v>79</v>
      </c>
      <c r="D32" s="44">
        <f>$D$16</f>
        <v>4.8</v>
      </c>
      <c r="E32" s="44">
        <f>$E$16</f>
        <v>4.8</v>
      </c>
      <c r="F32" s="44">
        <f>$F$16</f>
        <v>4.8</v>
      </c>
      <c r="G32" s="45">
        <f>$G$16</f>
        <v>4.8</v>
      </c>
      <c r="H32" s="24"/>
      <c r="I32" s="39"/>
    </row>
    <row r="33" spans="1:14" ht="12.75" hidden="1" customHeight="1" outlineLevel="1" x14ac:dyDescent="0.3">
      <c r="A33" s="41" t="s">
        <v>142</v>
      </c>
      <c r="B33" s="42" t="s">
        <v>81</v>
      </c>
      <c r="C33" s="43" t="s">
        <v>79</v>
      </c>
      <c r="D33" s="44">
        <v>264.79000000000002</v>
      </c>
      <c r="E33" s="44">
        <f>D33</f>
        <v>264.79000000000002</v>
      </c>
      <c r="F33" s="44">
        <f>D33</f>
        <v>264.79000000000002</v>
      </c>
      <c r="G33" s="45">
        <f>D33</f>
        <v>264.79000000000002</v>
      </c>
      <c r="H33" s="24"/>
      <c r="I33" s="39"/>
    </row>
    <row r="34" spans="1:14" ht="12.75" customHeight="1" collapsed="1" thickBot="1" x14ac:dyDescent="0.35">
      <c r="A34" s="88" t="s">
        <v>143</v>
      </c>
      <c r="B34" s="89" t="s">
        <v>144</v>
      </c>
      <c r="C34" s="90" t="s">
        <v>76</v>
      </c>
      <c r="D34" s="91">
        <f>ROUND(((D35+D36+D38+D37)/1000),5)</f>
        <v>6.33901</v>
      </c>
      <c r="E34" s="91">
        <f t="shared" ref="E34:G34" si="11">ROUND(((E35+E36+E38+E37)/1000),5)</f>
        <v>6.9845600000000001</v>
      </c>
      <c r="F34" s="91">
        <f t="shared" si="11"/>
        <v>7.4904799999999998</v>
      </c>
      <c r="G34" s="92">
        <f t="shared" si="11"/>
        <v>8.8273600000000005</v>
      </c>
      <c r="H34" s="24"/>
      <c r="I34" s="39"/>
      <c r="J34" s="24"/>
      <c r="K34" s="24"/>
      <c r="L34" s="24"/>
      <c r="M34" s="24"/>
      <c r="N34" s="24"/>
    </row>
    <row r="35" spans="1:14" ht="12.75" hidden="1" customHeight="1" outlineLevel="1" x14ac:dyDescent="0.3">
      <c r="A35" s="41" t="s">
        <v>145</v>
      </c>
      <c r="B35" s="42" t="s">
        <v>78</v>
      </c>
      <c r="C35" s="43" t="s">
        <v>79</v>
      </c>
      <c r="D35" s="44">
        <v>4998</v>
      </c>
      <c r="E35" s="44">
        <f>$D35</f>
        <v>4998</v>
      </c>
      <c r="F35" s="44">
        <f t="shared" ref="F35:G35" si="12">$D35</f>
        <v>4998</v>
      </c>
      <c r="G35" s="45">
        <f t="shared" si="12"/>
        <v>4998</v>
      </c>
      <c r="H35" s="24"/>
      <c r="I35" s="39"/>
      <c r="J35" s="24"/>
      <c r="K35" s="24"/>
      <c r="L35" s="24"/>
      <c r="M35" s="24"/>
      <c r="N35" s="24"/>
    </row>
    <row r="36" spans="1:14" ht="12.75" hidden="1" customHeight="1" outlineLevel="1" x14ac:dyDescent="0.3">
      <c r="A36" s="41" t="s">
        <v>146</v>
      </c>
      <c r="B36" s="42" t="s">
        <v>90</v>
      </c>
      <c r="C36" s="43" t="s">
        <v>79</v>
      </c>
      <c r="D36" s="44">
        <f>D$15</f>
        <v>1071.42</v>
      </c>
      <c r="E36" s="44">
        <f t="shared" ref="E36:G36" si="13">E$15</f>
        <v>1716.97</v>
      </c>
      <c r="F36" s="44">
        <f t="shared" si="13"/>
        <v>2222.89</v>
      </c>
      <c r="G36" s="45">
        <f t="shared" si="13"/>
        <v>3559.77</v>
      </c>
      <c r="H36" s="24"/>
      <c r="I36" s="39"/>
      <c r="J36" s="24"/>
      <c r="K36" s="24"/>
      <c r="L36" s="24"/>
      <c r="M36" s="24"/>
      <c r="N36" s="24"/>
    </row>
    <row r="37" spans="1:14" ht="12.75" hidden="1" customHeight="1" outlineLevel="1" x14ac:dyDescent="0.3">
      <c r="A37" s="41" t="s">
        <v>147</v>
      </c>
      <c r="B37" s="42" t="s">
        <v>83</v>
      </c>
      <c r="C37" s="43" t="s">
        <v>79</v>
      </c>
      <c r="D37" s="44">
        <f>$D$16</f>
        <v>4.8</v>
      </c>
      <c r="E37" s="44">
        <f>$E$16</f>
        <v>4.8</v>
      </c>
      <c r="F37" s="44">
        <f>$F$16</f>
        <v>4.8</v>
      </c>
      <c r="G37" s="45">
        <f>$G$16</f>
        <v>4.8</v>
      </c>
      <c r="H37" s="24"/>
      <c r="I37" s="39"/>
      <c r="J37" s="24"/>
      <c r="K37" s="24"/>
      <c r="L37" s="24"/>
      <c r="M37" s="24"/>
      <c r="N37" s="24"/>
    </row>
    <row r="38" spans="1:14" ht="12.75" hidden="1" customHeight="1" outlineLevel="1" thickBot="1" x14ac:dyDescent="0.35">
      <c r="A38" s="47" t="s">
        <v>148</v>
      </c>
      <c r="B38" s="48" t="s">
        <v>81</v>
      </c>
      <c r="C38" s="49" t="s">
        <v>79</v>
      </c>
      <c r="D38" s="50">
        <v>264.79000000000002</v>
      </c>
      <c r="E38" s="44">
        <f>D38</f>
        <v>264.79000000000002</v>
      </c>
      <c r="F38" s="44">
        <f>D38</f>
        <v>264.79000000000002</v>
      </c>
      <c r="G38" s="45">
        <f>D38</f>
        <v>264.79000000000002</v>
      </c>
      <c r="H38" s="24"/>
      <c r="I38" s="39"/>
      <c r="J38" s="24"/>
      <c r="K38" s="24"/>
      <c r="L38" s="24"/>
      <c r="M38" s="24"/>
      <c r="N38" s="24"/>
    </row>
    <row r="39" spans="1:14" ht="30" customHeight="1" collapsed="1" thickBot="1" x14ac:dyDescent="0.35">
      <c r="A39" s="96" t="s">
        <v>149</v>
      </c>
      <c r="B39" s="164" t="s">
        <v>150</v>
      </c>
      <c r="C39" s="165"/>
      <c r="D39" s="165"/>
      <c r="E39" s="165"/>
      <c r="F39" s="165"/>
      <c r="G39" s="166"/>
      <c r="H39" s="24"/>
      <c r="I39" s="39"/>
      <c r="J39" s="24"/>
      <c r="K39" s="24"/>
      <c r="L39" s="24"/>
      <c r="M39" s="24"/>
      <c r="N39" s="24"/>
    </row>
    <row r="40" spans="1:14" x14ac:dyDescent="0.3">
      <c r="A40" s="97" t="s">
        <v>151</v>
      </c>
      <c r="B40" s="158" t="s">
        <v>117</v>
      </c>
      <c r="C40" s="159"/>
      <c r="D40" s="159"/>
      <c r="E40" s="159"/>
      <c r="F40" s="159"/>
      <c r="G40" s="160"/>
      <c r="H40" s="24"/>
      <c r="I40" s="39"/>
      <c r="J40" s="24"/>
      <c r="K40" s="24"/>
      <c r="L40" s="24"/>
      <c r="M40" s="24"/>
      <c r="N40" s="24"/>
    </row>
    <row r="41" spans="1:14" ht="12.75" customHeight="1" x14ac:dyDescent="0.3">
      <c r="A41" s="88" t="s">
        <v>152</v>
      </c>
      <c r="B41" s="89" t="s">
        <v>119</v>
      </c>
      <c r="C41" s="90" t="s">
        <v>76</v>
      </c>
      <c r="D41" s="91">
        <f>ROUND(((D42+D43+D45+D44)/1000),5)</f>
        <v>2.6682299999999999</v>
      </c>
      <c r="E41" s="91">
        <f t="shared" ref="E41:G41" si="14">ROUND(((E42+E43+E45+E44)/1000),5)</f>
        <v>3.3137799999999999</v>
      </c>
      <c r="F41" s="91">
        <f t="shared" si="14"/>
        <v>3.8197000000000001</v>
      </c>
      <c r="G41" s="92">
        <f t="shared" si="14"/>
        <v>5.1565799999999999</v>
      </c>
      <c r="H41" s="24"/>
      <c r="I41" s="39"/>
      <c r="J41" s="24"/>
      <c r="K41" s="24"/>
      <c r="L41" s="24"/>
      <c r="M41" s="24"/>
      <c r="N41" s="24"/>
    </row>
    <row r="42" spans="1:14" ht="12.75" hidden="1" customHeight="1" outlineLevel="1" x14ac:dyDescent="0.3">
      <c r="A42" s="41" t="s">
        <v>153</v>
      </c>
      <c r="B42" s="42" t="s">
        <v>78</v>
      </c>
      <c r="C42" s="43" t="s">
        <v>79</v>
      </c>
      <c r="D42" s="44">
        <f t="shared" ref="D42:F42" si="15">D$14</f>
        <v>1375.65</v>
      </c>
      <c r="E42" s="44">
        <f t="shared" si="15"/>
        <v>1375.65</v>
      </c>
      <c r="F42" s="44">
        <f t="shared" si="15"/>
        <v>1375.65</v>
      </c>
      <c r="G42" s="45">
        <f>G$14</f>
        <v>1375.65</v>
      </c>
      <c r="H42" s="24"/>
      <c r="I42" s="39"/>
      <c r="J42" s="24"/>
      <c r="K42" s="24"/>
      <c r="L42" s="24"/>
      <c r="M42" s="24"/>
      <c r="N42" s="24"/>
    </row>
    <row r="43" spans="1:14" ht="12.75" hidden="1" customHeight="1" outlineLevel="1" x14ac:dyDescent="0.3">
      <c r="A43" s="41" t="s">
        <v>154</v>
      </c>
      <c r="B43" s="42" t="s">
        <v>90</v>
      </c>
      <c r="C43" s="43" t="s">
        <v>79</v>
      </c>
      <c r="D43" s="44">
        <f>D$15</f>
        <v>1071.42</v>
      </c>
      <c r="E43" s="44">
        <f t="shared" ref="E43:G43" si="16">E$15</f>
        <v>1716.97</v>
      </c>
      <c r="F43" s="44">
        <f t="shared" si="16"/>
        <v>2222.89</v>
      </c>
      <c r="G43" s="45">
        <f t="shared" si="16"/>
        <v>3559.77</v>
      </c>
      <c r="H43" s="24"/>
      <c r="I43" s="39"/>
      <c r="J43" s="24"/>
      <c r="K43" s="24"/>
      <c r="L43" s="24"/>
      <c r="M43" s="24"/>
      <c r="N43" s="24"/>
    </row>
    <row r="44" spans="1:14" ht="12.75" hidden="1" customHeight="1" outlineLevel="1" x14ac:dyDescent="0.3">
      <c r="A44" s="41" t="s">
        <v>155</v>
      </c>
      <c r="B44" s="42" t="s">
        <v>83</v>
      </c>
      <c r="C44" s="43" t="s">
        <v>79</v>
      </c>
      <c r="D44" s="44">
        <f>$D$16</f>
        <v>4.8</v>
      </c>
      <c r="E44" s="44">
        <f>$E$16</f>
        <v>4.8</v>
      </c>
      <c r="F44" s="44">
        <f>$F$16</f>
        <v>4.8</v>
      </c>
      <c r="G44" s="45">
        <f>$G$16</f>
        <v>4.8</v>
      </c>
      <c r="H44" s="24"/>
      <c r="I44" s="39"/>
      <c r="J44" s="24"/>
      <c r="K44" s="24"/>
      <c r="L44" s="24"/>
      <c r="M44" s="24"/>
      <c r="N44" s="24"/>
    </row>
    <row r="45" spans="1:14" ht="12.75" hidden="1" customHeight="1" outlineLevel="1" x14ac:dyDescent="0.3">
      <c r="A45" s="41" t="s">
        <v>156</v>
      </c>
      <c r="B45" s="42" t="s">
        <v>81</v>
      </c>
      <c r="C45" s="43" t="s">
        <v>79</v>
      </c>
      <c r="D45" s="44">
        <v>216.36</v>
      </c>
      <c r="E45" s="44">
        <f>D45</f>
        <v>216.36</v>
      </c>
      <c r="F45" s="44">
        <f>D45</f>
        <v>216.36</v>
      </c>
      <c r="G45" s="45">
        <f>D45</f>
        <v>216.36</v>
      </c>
      <c r="H45" s="24"/>
      <c r="I45" s="39"/>
      <c r="J45" s="24"/>
      <c r="K45" s="24"/>
      <c r="L45" s="24"/>
      <c r="M45" s="24"/>
      <c r="N45" s="24"/>
    </row>
    <row r="46" spans="1:14" ht="12.75" customHeight="1" collapsed="1" x14ac:dyDescent="0.3">
      <c r="A46" s="88" t="s">
        <v>157</v>
      </c>
      <c r="B46" s="89" t="s">
        <v>125</v>
      </c>
      <c r="C46" s="90" t="s">
        <v>76</v>
      </c>
      <c r="D46" s="91">
        <f>ROUND(((D47+D48+D50+D49)/1000),5)</f>
        <v>4.9463800000000004</v>
      </c>
      <c r="E46" s="91">
        <f t="shared" ref="E46:G46" si="17">ROUND(((E47+E48+E50+E49)/1000),5)</f>
        <v>5.5919299999999996</v>
      </c>
      <c r="F46" s="91">
        <f t="shared" si="17"/>
        <v>6.0978500000000002</v>
      </c>
      <c r="G46" s="92">
        <f t="shared" si="17"/>
        <v>7.4347300000000001</v>
      </c>
      <c r="H46" s="24"/>
      <c r="I46" s="39"/>
      <c r="J46" s="24"/>
      <c r="K46" s="24"/>
      <c r="L46" s="24"/>
      <c r="M46" s="24"/>
      <c r="N46" s="24"/>
    </row>
    <row r="47" spans="1:14" ht="12.75" hidden="1" customHeight="1" outlineLevel="1" x14ac:dyDescent="0.3">
      <c r="A47" s="41" t="s">
        <v>158</v>
      </c>
      <c r="B47" s="42" t="s">
        <v>78</v>
      </c>
      <c r="C47" s="43" t="s">
        <v>79</v>
      </c>
      <c r="D47" s="44">
        <f>D$19</f>
        <v>3653.8</v>
      </c>
      <c r="E47" s="44">
        <f t="shared" ref="E47:G47" si="18">E$19</f>
        <v>3653.8</v>
      </c>
      <c r="F47" s="44">
        <f t="shared" si="18"/>
        <v>3653.8</v>
      </c>
      <c r="G47" s="45">
        <f t="shared" si="18"/>
        <v>3653.8</v>
      </c>
      <c r="H47" s="24"/>
      <c r="I47" s="39"/>
      <c r="J47" s="24"/>
      <c r="K47" s="24"/>
      <c r="L47" s="24"/>
      <c r="M47" s="24"/>
      <c r="N47" s="24"/>
    </row>
    <row r="48" spans="1:14" ht="12.75" hidden="1" customHeight="1" outlineLevel="1" x14ac:dyDescent="0.3">
      <c r="A48" s="41" t="s">
        <v>159</v>
      </c>
      <c r="B48" s="42" t="s">
        <v>90</v>
      </c>
      <c r="C48" s="43" t="s">
        <v>79</v>
      </c>
      <c r="D48" s="44">
        <f>D$15</f>
        <v>1071.42</v>
      </c>
      <c r="E48" s="44">
        <f t="shared" ref="E48:G48" si="19">E$15</f>
        <v>1716.97</v>
      </c>
      <c r="F48" s="44">
        <f t="shared" si="19"/>
        <v>2222.89</v>
      </c>
      <c r="G48" s="45">
        <f t="shared" si="19"/>
        <v>3559.77</v>
      </c>
      <c r="H48" s="24"/>
      <c r="I48" s="39"/>
      <c r="J48" s="24"/>
      <c r="K48" s="24"/>
      <c r="L48" s="24"/>
      <c r="M48" s="24"/>
      <c r="N48" s="24"/>
    </row>
    <row r="49" spans="1:14" ht="12.75" hidden="1" customHeight="1" outlineLevel="1" x14ac:dyDescent="0.3">
      <c r="A49" s="41" t="s">
        <v>160</v>
      </c>
      <c r="B49" s="42" t="s">
        <v>83</v>
      </c>
      <c r="C49" s="43" t="s">
        <v>79</v>
      </c>
      <c r="D49" s="44">
        <f>$D$16</f>
        <v>4.8</v>
      </c>
      <c r="E49" s="44">
        <f>$E$16</f>
        <v>4.8</v>
      </c>
      <c r="F49" s="44">
        <f>$F$16</f>
        <v>4.8</v>
      </c>
      <c r="G49" s="45">
        <f>$G$16</f>
        <v>4.8</v>
      </c>
      <c r="H49" s="24"/>
      <c r="I49" s="39"/>
      <c r="J49" s="24"/>
      <c r="K49" s="24"/>
      <c r="L49" s="24"/>
      <c r="M49" s="24"/>
      <c r="N49" s="24"/>
    </row>
    <row r="50" spans="1:14" ht="12.75" hidden="1" customHeight="1" outlineLevel="1" x14ac:dyDescent="0.3">
      <c r="A50" s="41" t="s">
        <v>161</v>
      </c>
      <c r="B50" s="42" t="s">
        <v>81</v>
      </c>
      <c r="C50" s="43" t="s">
        <v>79</v>
      </c>
      <c r="D50" s="44">
        <v>216.36</v>
      </c>
      <c r="E50" s="44">
        <f>D50</f>
        <v>216.36</v>
      </c>
      <c r="F50" s="44">
        <f>D50</f>
        <v>216.36</v>
      </c>
      <c r="G50" s="45">
        <f>D50</f>
        <v>216.36</v>
      </c>
      <c r="H50" s="24"/>
      <c r="I50" s="39"/>
      <c r="J50" s="24"/>
      <c r="K50" s="24"/>
      <c r="L50" s="24"/>
      <c r="M50" s="24"/>
      <c r="N50" s="24"/>
    </row>
    <row r="51" spans="1:14" ht="12.75" customHeight="1" collapsed="1" thickBot="1" x14ac:dyDescent="0.35">
      <c r="A51" s="88" t="s">
        <v>162</v>
      </c>
      <c r="B51" s="89" t="s">
        <v>131</v>
      </c>
      <c r="C51" s="90" t="s">
        <v>76</v>
      </c>
      <c r="D51" s="93">
        <f>ROUND(((D52+D53+D55+D54)/1000),5)</f>
        <v>7.7575000000000003</v>
      </c>
      <c r="E51" s="93">
        <f t="shared" ref="E51:G51" si="20">ROUND(((E52+E53+E55+E54)/1000),5)</f>
        <v>8.4030500000000004</v>
      </c>
      <c r="F51" s="93">
        <f t="shared" si="20"/>
        <v>8.9089700000000001</v>
      </c>
      <c r="G51" s="94">
        <f t="shared" si="20"/>
        <v>10.245850000000001</v>
      </c>
      <c r="H51" s="24"/>
      <c r="I51" s="39"/>
      <c r="J51" s="24"/>
      <c r="K51" s="24"/>
      <c r="L51" s="24"/>
      <c r="M51" s="24"/>
      <c r="N51" s="24"/>
    </row>
    <row r="52" spans="1:14" ht="12.75" hidden="1" customHeight="1" outlineLevel="1" x14ac:dyDescent="0.3">
      <c r="A52" s="41" t="s">
        <v>163</v>
      </c>
      <c r="B52" s="42" t="s">
        <v>78</v>
      </c>
      <c r="C52" s="43" t="s">
        <v>79</v>
      </c>
      <c r="D52" s="44">
        <f>D$24</f>
        <v>6464.92</v>
      </c>
      <c r="E52" s="44">
        <f t="shared" ref="E52:G52" si="21">E$24</f>
        <v>6464.92</v>
      </c>
      <c r="F52" s="44">
        <f t="shared" si="21"/>
        <v>6464.92</v>
      </c>
      <c r="G52" s="45">
        <f t="shared" si="21"/>
        <v>6464.92</v>
      </c>
      <c r="H52" s="24"/>
      <c r="I52" s="39"/>
      <c r="J52" s="24"/>
      <c r="K52" s="24"/>
      <c r="L52" s="24"/>
      <c r="M52" s="24"/>
      <c r="N52" s="24"/>
    </row>
    <row r="53" spans="1:14" ht="12.75" hidden="1" customHeight="1" outlineLevel="1" x14ac:dyDescent="0.3">
      <c r="A53" s="41" t="s">
        <v>164</v>
      </c>
      <c r="B53" s="42" t="s">
        <v>90</v>
      </c>
      <c r="C53" s="43" t="s">
        <v>79</v>
      </c>
      <c r="D53" s="44">
        <f>D$15</f>
        <v>1071.42</v>
      </c>
      <c r="E53" s="44">
        <f t="shared" ref="E53:G53" si="22">E$15</f>
        <v>1716.97</v>
      </c>
      <c r="F53" s="44">
        <f t="shared" si="22"/>
        <v>2222.89</v>
      </c>
      <c r="G53" s="45">
        <f t="shared" si="22"/>
        <v>3559.77</v>
      </c>
      <c r="H53" s="24"/>
      <c r="I53" s="39"/>
      <c r="J53" s="24"/>
      <c r="K53" s="24"/>
      <c r="L53" s="24"/>
      <c r="M53" s="24"/>
      <c r="N53" s="24"/>
    </row>
    <row r="54" spans="1:14" ht="12.75" hidden="1" customHeight="1" outlineLevel="1" x14ac:dyDescent="0.3">
      <c r="A54" s="41" t="s">
        <v>165</v>
      </c>
      <c r="B54" s="42" t="s">
        <v>83</v>
      </c>
      <c r="C54" s="43" t="s">
        <v>79</v>
      </c>
      <c r="D54" s="44">
        <f>$D$16</f>
        <v>4.8</v>
      </c>
      <c r="E54" s="44">
        <f>$E$16</f>
        <v>4.8</v>
      </c>
      <c r="F54" s="44">
        <f>$F$16</f>
        <v>4.8</v>
      </c>
      <c r="G54" s="45">
        <f>$G$16</f>
        <v>4.8</v>
      </c>
      <c r="H54" s="24"/>
      <c r="I54" s="39"/>
      <c r="J54" s="24"/>
      <c r="K54" s="24"/>
      <c r="L54" s="24"/>
      <c r="M54" s="24"/>
      <c r="N54" s="24"/>
    </row>
    <row r="55" spans="1:14" ht="12.75" hidden="1" customHeight="1" outlineLevel="1" thickBot="1" x14ac:dyDescent="0.35">
      <c r="A55" s="47" t="s">
        <v>166</v>
      </c>
      <c r="B55" s="48" t="s">
        <v>81</v>
      </c>
      <c r="C55" s="49" t="s">
        <v>79</v>
      </c>
      <c r="D55" s="50">
        <v>216.36</v>
      </c>
      <c r="E55" s="44">
        <f>D55</f>
        <v>216.36</v>
      </c>
      <c r="F55" s="44">
        <f>D55</f>
        <v>216.36</v>
      </c>
      <c r="G55" s="45">
        <f>D55</f>
        <v>216.36</v>
      </c>
      <c r="H55" s="24"/>
      <c r="I55" s="39"/>
      <c r="J55" s="24"/>
      <c r="K55" s="24"/>
      <c r="L55" s="24"/>
      <c r="M55" s="24"/>
      <c r="N55" s="24"/>
    </row>
    <row r="56" spans="1:14" ht="12.75" customHeight="1" collapsed="1" x14ac:dyDescent="0.3">
      <c r="A56" s="95" t="s">
        <v>167</v>
      </c>
      <c r="B56" s="161" t="s">
        <v>137</v>
      </c>
      <c r="C56" s="162"/>
      <c r="D56" s="162"/>
      <c r="E56" s="162"/>
      <c r="F56" s="162"/>
      <c r="G56" s="163"/>
      <c r="H56" s="24"/>
      <c r="I56" s="39"/>
      <c r="J56" s="24"/>
      <c r="K56" s="24"/>
      <c r="L56" s="24"/>
      <c r="M56" s="24"/>
      <c r="N56" s="24"/>
    </row>
    <row r="57" spans="1:14" ht="12.75" customHeight="1" x14ac:dyDescent="0.3">
      <c r="A57" s="88" t="s">
        <v>168</v>
      </c>
      <c r="B57" s="89" t="s">
        <v>119</v>
      </c>
      <c r="C57" s="90" t="s">
        <v>76</v>
      </c>
      <c r="D57" s="91">
        <f>ROUND(((D58+D59+D61+D60)/1000),5)</f>
        <v>2.6682299999999999</v>
      </c>
      <c r="E57" s="91">
        <f t="shared" ref="E57:G57" si="23">ROUND(((E58+E59+E61+E60)/1000),5)</f>
        <v>3.3137799999999999</v>
      </c>
      <c r="F57" s="91">
        <f t="shared" si="23"/>
        <v>3.8197000000000001</v>
      </c>
      <c r="G57" s="92">
        <f t="shared" si="23"/>
        <v>5.1565799999999999</v>
      </c>
      <c r="H57" s="24"/>
      <c r="I57" s="39"/>
      <c r="J57" s="24"/>
      <c r="K57" s="24"/>
      <c r="L57" s="24"/>
      <c r="M57" s="24"/>
      <c r="N57" s="24"/>
    </row>
    <row r="58" spans="1:14" ht="12.75" hidden="1" customHeight="1" outlineLevel="1" x14ac:dyDescent="0.3">
      <c r="A58" s="41" t="s">
        <v>169</v>
      </c>
      <c r="B58" s="42" t="s">
        <v>78</v>
      </c>
      <c r="C58" s="43" t="s">
        <v>79</v>
      </c>
      <c r="D58" s="44">
        <f>D$30</f>
        <v>1375.65</v>
      </c>
      <c r="E58" s="44">
        <f t="shared" ref="E58:G58" si="24">E$30</f>
        <v>1375.65</v>
      </c>
      <c r="F58" s="44">
        <f t="shared" si="24"/>
        <v>1375.65</v>
      </c>
      <c r="G58" s="45">
        <f t="shared" si="24"/>
        <v>1375.65</v>
      </c>
      <c r="H58" s="24"/>
      <c r="I58" s="39"/>
      <c r="J58" s="24"/>
      <c r="K58" s="24"/>
      <c r="L58" s="24"/>
      <c r="M58" s="24"/>
      <c r="N58" s="24"/>
    </row>
    <row r="59" spans="1:14" ht="12.75" hidden="1" customHeight="1" outlineLevel="1" x14ac:dyDescent="0.3">
      <c r="A59" s="41" t="s">
        <v>170</v>
      </c>
      <c r="B59" s="42" t="s">
        <v>90</v>
      </c>
      <c r="C59" s="43" t="s">
        <v>79</v>
      </c>
      <c r="D59" s="44">
        <f>D$15</f>
        <v>1071.42</v>
      </c>
      <c r="E59" s="44">
        <f t="shared" ref="E59:G59" si="25">E$15</f>
        <v>1716.97</v>
      </c>
      <c r="F59" s="44">
        <f t="shared" si="25"/>
        <v>2222.89</v>
      </c>
      <c r="G59" s="45">
        <f t="shared" si="25"/>
        <v>3559.77</v>
      </c>
      <c r="H59" s="24"/>
      <c r="I59" s="39"/>
      <c r="J59" s="24"/>
      <c r="K59" s="24"/>
      <c r="L59" s="24"/>
      <c r="M59" s="24"/>
      <c r="N59" s="24"/>
    </row>
    <row r="60" spans="1:14" ht="12.75" hidden="1" customHeight="1" outlineLevel="1" x14ac:dyDescent="0.3">
      <c r="A60" s="41" t="s">
        <v>171</v>
      </c>
      <c r="B60" s="42" t="s">
        <v>83</v>
      </c>
      <c r="C60" s="43" t="s">
        <v>79</v>
      </c>
      <c r="D60" s="44">
        <f>$D$16</f>
        <v>4.8</v>
      </c>
      <c r="E60" s="44">
        <f>$E$16</f>
        <v>4.8</v>
      </c>
      <c r="F60" s="44">
        <f>$F$16</f>
        <v>4.8</v>
      </c>
      <c r="G60" s="45">
        <f>$G$16</f>
        <v>4.8</v>
      </c>
      <c r="H60" s="24"/>
      <c r="I60" s="39"/>
      <c r="J60" s="24"/>
      <c r="K60" s="24"/>
      <c r="L60" s="24"/>
      <c r="M60" s="24"/>
      <c r="N60" s="24"/>
    </row>
    <row r="61" spans="1:14" ht="12.75" hidden="1" customHeight="1" outlineLevel="1" x14ac:dyDescent="0.3">
      <c r="A61" s="41" t="s">
        <v>172</v>
      </c>
      <c r="B61" s="42" t="s">
        <v>81</v>
      </c>
      <c r="C61" s="43" t="s">
        <v>79</v>
      </c>
      <c r="D61" s="44">
        <v>216.36</v>
      </c>
      <c r="E61" s="44">
        <f>D61</f>
        <v>216.36</v>
      </c>
      <c r="F61" s="44">
        <f>D61</f>
        <v>216.36</v>
      </c>
      <c r="G61" s="45">
        <f>D61</f>
        <v>216.36</v>
      </c>
      <c r="H61" s="24"/>
      <c r="I61" s="39"/>
      <c r="J61" s="24"/>
      <c r="K61" s="24"/>
      <c r="L61" s="24"/>
      <c r="M61" s="24"/>
      <c r="N61" s="24"/>
    </row>
    <row r="62" spans="1:14" ht="12.75" customHeight="1" collapsed="1" thickBot="1" x14ac:dyDescent="0.35">
      <c r="A62" s="88" t="s">
        <v>173</v>
      </c>
      <c r="B62" s="89" t="s">
        <v>144</v>
      </c>
      <c r="C62" s="90" t="s">
        <v>76</v>
      </c>
      <c r="D62" s="91">
        <f>ROUND(((D63+D64+D66+D65)/1000),5)</f>
        <v>6.2905800000000003</v>
      </c>
      <c r="E62" s="91">
        <f t="shared" ref="E62:G62" si="26">ROUND(((E63+E64+E66+E65)/1000),5)</f>
        <v>6.9361300000000004</v>
      </c>
      <c r="F62" s="91">
        <f t="shared" si="26"/>
        <v>7.4420500000000001</v>
      </c>
      <c r="G62" s="92">
        <f t="shared" si="26"/>
        <v>8.7789300000000008</v>
      </c>
      <c r="H62" s="24"/>
      <c r="I62" s="39"/>
      <c r="J62" s="24"/>
      <c r="K62" s="24"/>
      <c r="L62" s="24"/>
      <c r="M62" s="24"/>
      <c r="N62" s="24"/>
    </row>
    <row r="63" spans="1:14" ht="12.75" hidden="1" customHeight="1" outlineLevel="1" x14ac:dyDescent="0.3">
      <c r="A63" s="41" t="s">
        <v>174</v>
      </c>
      <c r="B63" s="42" t="s">
        <v>78</v>
      </c>
      <c r="C63" s="43" t="s">
        <v>79</v>
      </c>
      <c r="D63" s="44">
        <f>D$35</f>
        <v>4998</v>
      </c>
      <c r="E63" s="44">
        <f t="shared" ref="E63:G63" si="27">E$35</f>
        <v>4998</v>
      </c>
      <c r="F63" s="44">
        <f t="shared" si="27"/>
        <v>4998</v>
      </c>
      <c r="G63" s="45">
        <f t="shared" si="27"/>
        <v>4998</v>
      </c>
      <c r="H63" s="24"/>
      <c r="I63" s="39"/>
      <c r="J63" s="24"/>
      <c r="K63" s="24"/>
      <c r="L63" s="24"/>
      <c r="M63" s="24"/>
      <c r="N63" s="24"/>
    </row>
    <row r="64" spans="1:14" ht="12.75" hidden="1" customHeight="1" outlineLevel="1" x14ac:dyDescent="0.3">
      <c r="A64" s="41" t="s">
        <v>175</v>
      </c>
      <c r="B64" s="42" t="s">
        <v>90</v>
      </c>
      <c r="C64" s="43" t="s">
        <v>79</v>
      </c>
      <c r="D64" s="44">
        <f>D$15</f>
        <v>1071.42</v>
      </c>
      <c r="E64" s="44">
        <f t="shared" ref="E64:G64" si="28">E$15</f>
        <v>1716.97</v>
      </c>
      <c r="F64" s="44">
        <f t="shared" si="28"/>
        <v>2222.89</v>
      </c>
      <c r="G64" s="45">
        <f t="shared" si="28"/>
        <v>3559.77</v>
      </c>
      <c r="H64" s="24"/>
      <c r="I64" s="39"/>
      <c r="J64" s="24"/>
      <c r="K64" s="24"/>
      <c r="L64" s="24"/>
      <c r="M64" s="24"/>
      <c r="N64" s="24"/>
    </row>
    <row r="65" spans="1:14" ht="12.75" hidden="1" customHeight="1" outlineLevel="1" x14ac:dyDescent="0.3">
      <c r="A65" s="41" t="s">
        <v>176</v>
      </c>
      <c r="B65" s="42" t="s">
        <v>83</v>
      </c>
      <c r="C65" s="43" t="s">
        <v>79</v>
      </c>
      <c r="D65" s="44">
        <f>$D$16</f>
        <v>4.8</v>
      </c>
      <c r="E65" s="44">
        <f>$E$16</f>
        <v>4.8</v>
      </c>
      <c r="F65" s="44">
        <f>$F$16</f>
        <v>4.8</v>
      </c>
      <c r="G65" s="45">
        <f>$G$16</f>
        <v>4.8</v>
      </c>
      <c r="H65" s="24"/>
      <c r="I65" s="39"/>
      <c r="J65" s="24"/>
      <c r="K65" s="24"/>
      <c r="L65" s="24"/>
      <c r="M65" s="24"/>
      <c r="N65" s="24"/>
    </row>
    <row r="66" spans="1:14" ht="12.75" hidden="1" customHeight="1" outlineLevel="1" thickBot="1" x14ac:dyDescent="0.35">
      <c r="A66" s="47" t="s">
        <v>177</v>
      </c>
      <c r="B66" s="48" t="s">
        <v>81</v>
      </c>
      <c r="C66" s="49" t="s">
        <v>79</v>
      </c>
      <c r="D66" s="50">
        <v>216.36</v>
      </c>
      <c r="E66" s="44">
        <f>D66</f>
        <v>216.36</v>
      </c>
      <c r="F66" s="44">
        <f>D66</f>
        <v>216.36</v>
      </c>
      <c r="G66" s="45">
        <f>D66</f>
        <v>216.36</v>
      </c>
      <c r="H66" s="24"/>
      <c r="I66" s="39"/>
      <c r="J66" s="24"/>
      <c r="K66" s="24"/>
      <c r="L66" s="24"/>
      <c r="M66" s="24"/>
      <c r="N66" s="24"/>
    </row>
    <row r="67" spans="1:14" ht="30" customHeight="1" collapsed="1" thickBot="1" x14ac:dyDescent="0.35">
      <c r="A67" s="96" t="s">
        <v>178</v>
      </c>
      <c r="B67" s="164" t="s">
        <v>179</v>
      </c>
      <c r="C67" s="165"/>
      <c r="D67" s="165"/>
      <c r="E67" s="165"/>
      <c r="F67" s="165"/>
      <c r="G67" s="166"/>
      <c r="H67" s="24"/>
      <c r="I67" s="39"/>
      <c r="J67" s="24"/>
      <c r="K67" s="24"/>
      <c r="L67" s="24"/>
      <c r="M67" s="24"/>
      <c r="N67" s="24"/>
    </row>
    <row r="68" spans="1:14" x14ac:dyDescent="0.3">
      <c r="A68" s="97" t="s">
        <v>180</v>
      </c>
      <c r="B68" s="158" t="s">
        <v>117</v>
      </c>
      <c r="C68" s="159"/>
      <c r="D68" s="159"/>
      <c r="E68" s="159"/>
      <c r="F68" s="159"/>
      <c r="G68" s="160"/>
      <c r="H68" s="24"/>
      <c r="I68" s="39"/>
      <c r="J68" s="24"/>
      <c r="K68" s="24"/>
      <c r="L68" s="24"/>
      <c r="M68" s="24"/>
      <c r="N68" s="24"/>
    </row>
    <row r="69" spans="1:14" ht="12.75" customHeight="1" x14ac:dyDescent="0.3">
      <c r="A69" s="88" t="s">
        <v>181</v>
      </c>
      <c r="B69" s="89" t="s">
        <v>119</v>
      </c>
      <c r="C69" s="90" t="s">
        <v>76</v>
      </c>
      <c r="D69" s="91">
        <f>ROUND(((D70+D71+D73+D72)/1000),5)</f>
        <v>2.5401400000000001</v>
      </c>
      <c r="E69" s="91">
        <f t="shared" ref="E69:G69" si="29">ROUND(((E70+E71+E73+E72)/1000),5)</f>
        <v>3.1856900000000001</v>
      </c>
      <c r="F69" s="91">
        <f t="shared" si="29"/>
        <v>3.6916099999999998</v>
      </c>
      <c r="G69" s="92">
        <f t="shared" si="29"/>
        <v>5.0284899999999997</v>
      </c>
      <c r="H69" s="24"/>
      <c r="I69" s="39"/>
      <c r="J69" s="24"/>
      <c r="K69" s="24"/>
      <c r="L69" s="24"/>
      <c r="M69" s="24"/>
      <c r="N69" s="24"/>
    </row>
    <row r="70" spans="1:14" ht="12.75" hidden="1" customHeight="1" outlineLevel="1" x14ac:dyDescent="0.3">
      <c r="A70" s="41" t="s">
        <v>182</v>
      </c>
      <c r="B70" s="42" t="s">
        <v>78</v>
      </c>
      <c r="C70" s="43" t="s">
        <v>79</v>
      </c>
      <c r="D70" s="44">
        <f t="shared" ref="D70:F70" si="30">D$14</f>
        <v>1375.65</v>
      </c>
      <c r="E70" s="44">
        <f t="shared" si="30"/>
        <v>1375.65</v>
      </c>
      <c r="F70" s="44">
        <f t="shared" si="30"/>
        <v>1375.65</v>
      </c>
      <c r="G70" s="45">
        <f>G$14</f>
        <v>1375.65</v>
      </c>
      <c r="H70" s="24"/>
      <c r="I70" s="39"/>
      <c r="J70" s="24"/>
      <c r="K70" s="24"/>
      <c r="L70" s="24"/>
      <c r="M70" s="24"/>
      <c r="N70" s="24"/>
    </row>
    <row r="71" spans="1:14" ht="12.75" hidden="1" customHeight="1" outlineLevel="1" x14ac:dyDescent="0.3">
      <c r="A71" s="41" t="s">
        <v>183</v>
      </c>
      <c r="B71" s="42" t="s">
        <v>90</v>
      </c>
      <c r="C71" s="43" t="s">
        <v>79</v>
      </c>
      <c r="D71" s="44">
        <f>D$15</f>
        <v>1071.42</v>
      </c>
      <c r="E71" s="44">
        <f t="shared" ref="E71:G71" si="31">E$15</f>
        <v>1716.97</v>
      </c>
      <c r="F71" s="44">
        <f t="shared" si="31"/>
        <v>2222.89</v>
      </c>
      <c r="G71" s="45">
        <f t="shared" si="31"/>
        <v>3559.77</v>
      </c>
      <c r="H71" s="24"/>
      <c r="I71" s="39"/>
      <c r="J71" s="24"/>
      <c r="K71" s="24"/>
      <c r="L71" s="24"/>
      <c r="M71" s="24"/>
      <c r="N71" s="24"/>
    </row>
    <row r="72" spans="1:14" ht="12.75" hidden="1" customHeight="1" outlineLevel="1" x14ac:dyDescent="0.3">
      <c r="A72" s="41" t="s">
        <v>184</v>
      </c>
      <c r="B72" s="42" t="s">
        <v>83</v>
      </c>
      <c r="C72" s="43" t="s">
        <v>79</v>
      </c>
      <c r="D72" s="44">
        <f>$D$16</f>
        <v>4.8</v>
      </c>
      <c r="E72" s="44">
        <f>$E$16</f>
        <v>4.8</v>
      </c>
      <c r="F72" s="44">
        <f>$F$16</f>
        <v>4.8</v>
      </c>
      <c r="G72" s="45">
        <f>$G$16</f>
        <v>4.8</v>
      </c>
      <c r="H72" s="24"/>
      <c r="I72" s="39"/>
      <c r="J72" s="24"/>
      <c r="K72" s="24"/>
      <c r="L72" s="24"/>
      <c r="M72" s="24"/>
      <c r="N72" s="24"/>
    </row>
    <row r="73" spans="1:14" ht="12.75" hidden="1" customHeight="1" outlineLevel="1" x14ac:dyDescent="0.3">
      <c r="A73" s="41" t="s">
        <v>185</v>
      </c>
      <c r="B73" s="42" t="s">
        <v>81</v>
      </c>
      <c r="C73" s="43" t="s">
        <v>79</v>
      </c>
      <c r="D73" s="44">
        <v>88.27</v>
      </c>
      <c r="E73" s="44">
        <f>D73</f>
        <v>88.27</v>
      </c>
      <c r="F73" s="44">
        <f>D73</f>
        <v>88.27</v>
      </c>
      <c r="G73" s="45">
        <f>D73</f>
        <v>88.27</v>
      </c>
      <c r="H73" s="24"/>
      <c r="I73" s="39"/>
      <c r="J73" s="24"/>
      <c r="K73" s="24"/>
      <c r="L73" s="24"/>
      <c r="M73" s="24"/>
      <c r="N73" s="24"/>
    </row>
    <row r="74" spans="1:14" ht="12.75" customHeight="1" collapsed="1" x14ac:dyDescent="0.3">
      <c r="A74" s="88" t="s">
        <v>186</v>
      </c>
      <c r="B74" s="89" t="s">
        <v>125</v>
      </c>
      <c r="C74" s="90" t="s">
        <v>76</v>
      </c>
      <c r="D74" s="91">
        <f>ROUND(((D75+D76+D78+D77)/1000),5)</f>
        <v>4.8182900000000002</v>
      </c>
      <c r="E74" s="91">
        <f t="shared" ref="E74:G74" si="32">ROUND(((E75+E76+E78+E77)/1000),5)</f>
        <v>5.4638400000000003</v>
      </c>
      <c r="F74" s="91">
        <f t="shared" si="32"/>
        <v>5.96976</v>
      </c>
      <c r="G74" s="92">
        <f t="shared" si="32"/>
        <v>7.3066399999999998</v>
      </c>
      <c r="H74" s="24"/>
      <c r="I74" s="39"/>
      <c r="J74" s="24"/>
      <c r="K74" s="24"/>
      <c r="L74" s="24"/>
      <c r="M74" s="24"/>
      <c r="N74" s="24"/>
    </row>
    <row r="75" spans="1:14" ht="12.75" hidden="1" customHeight="1" outlineLevel="1" x14ac:dyDescent="0.3">
      <c r="A75" s="41" t="s">
        <v>187</v>
      </c>
      <c r="B75" s="42" t="s">
        <v>78</v>
      </c>
      <c r="C75" s="43" t="s">
        <v>79</v>
      </c>
      <c r="D75" s="44">
        <f>D$19</f>
        <v>3653.8</v>
      </c>
      <c r="E75" s="44">
        <f t="shared" ref="E75:G75" si="33">E$19</f>
        <v>3653.8</v>
      </c>
      <c r="F75" s="44">
        <f t="shared" si="33"/>
        <v>3653.8</v>
      </c>
      <c r="G75" s="45">
        <f t="shared" si="33"/>
        <v>3653.8</v>
      </c>
      <c r="H75" s="24"/>
      <c r="I75" s="39"/>
      <c r="J75" s="24"/>
      <c r="K75" s="24"/>
      <c r="L75" s="24"/>
      <c r="M75" s="24"/>
      <c r="N75" s="24"/>
    </row>
    <row r="76" spans="1:14" ht="12.75" hidden="1" customHeight="1" outlineLevel="1" x14ac:dyDescent="0.3">
      <c r="A76" s="41" t="s">
        <v>188</v>
      </c>
      <c r="B76" s="42" t="s">
        <v>90</v>
      </c>
      <c r="C76" s="43" t="s">
        <v>79</v>
      </c>
      <c r="D76" s="44">
        <f>D$15</f>
        <v>1071.42</v>
      </c>
      <c r="E76" s="44">
        <f t="shared" ref="E76:G76" si="34">E$15</f>
        <v>1716.97</v>
      </c>
      <c r="F76" s="44">
        <f t="shared" si="34"/>
        <v>2222.89</v>
      </c>
      <c r="G76" s="45">
        <f t="shared" si="34"/>
        <v>3559.77</v>
      </c>
      <c r="H76" s="24"/>
      <c r="I76" s="39"/>
      <c r="J76" s="24"/>
      <c r="K76" s="24"/>
      <c r="L76" s="24"/>
      <c r="M76" s="24"/>
      <c r="N76" s="24"/>
    </row>
    <row r="77" spans="1:14" ht="12.75" hidden="1" customHeight="1" outlineLevel="1" x14ac:dyDescent="0.3">
      <c r="A77" s="41" t="s">
        <v>189</v>
      </c>
      <c r="B77" s="42" t="s">
        <v>83</v>
      </c>
      <c r="C77" s="43" t="s">
        <v>79</v>
      </c>
      <c r="D77" s="44">
        <f>$D$16</f>
        <v>4.8</v>
      </c>
      <c r="E77" s="44">
        <f>$E$16</f>
        <v>4.8</v>
      </c>
      <c r="F77" s="44">
        <f>$F$16</f>
        <v>4.8</v>
      </c>
      <c r="G77" s="45">
        <f>$G$16</f>
        <v>4.8</v>
      </c>
      <c r="H77" s="24"/>
      <c r="I77" s="39"/>
      <c r="J77" s="24"/>
      <c r="K77" s="24"/>
      <c r="L77" s="24"/>
      <c r="M77" s="24"/>
      <c r="N77" s="24"/>
    </row>
    <row r="78" spans="1:14" ht="12.75" hidden="1" customHeight="1" outlineLevel="1" x14ac:dyDescent="0.3">
      <c r="A78" s="41" t="s">
        <v>190</v>
      </c>
      <c r="B78" s="42" t="s">
        <v>81</v>
      </c>
      <c r="C78" s="43" t="s">
        <v>79</v>
      </c>
      <c r="D78" s="44">
        <v>88.27</v>
      </c>
      <c r="E78" s="44">
        <f>D78</f>
        <v>88.27</v>
      </c>
      <c r="F78" s="44">
        <f>D78</f>
        <v>88.27</v>
      </c>
      <c r="G78" s="45">
        <f>D78</f>
        <v>88.27</v>
      </c>
      <c r="H78" s="24"/>
      <c r="I78" s="39"/>
      <c r="J78" s="24"/>
      <c r="K78" s="24"/>
      <c r="L78" s="24"/>
      <c r="M78" s="24"/>
      <c r="N78" s="24"/>
    </row>
    <row r="79" spans="1:14" ht="12.75" customHeight="1" collapsed="1" thickBot="1" x14ac:dyDescent="0.35">
      <c r="A79" s="88" t="s">
        <v>191</v>
      </c>
      <c r="B79" s="89" t="s">
        <v>131</v>
      </c>
      <c r="C79" s="90" t="s">
        <v>76</v>
      </c>
      <c r="D79" s="93">
        <f>ROUND(((D80+D81+D83+D82)/1000),5)</f>
        <v>7.62941</v>
      </c>
      <c r="E79" s="93">
        <f t="shared" ref="E79:G79" si="35">ROUND(((E80+E81+E83+E82)/1000),5)</f>
        <v>8.2749600000000001</v>
      </c>
      <c r="F79" s="93">
        <f t="shared" si="35"/>
        <v>8.7808799999999998</v>
      </c>
      <c r="G79" s="94">
        <f t="shared" si="35"/>
        <v>10.117760000000001</v>
      </c>
      <c r="H79" s="24"/>
      <c r="I79" s="39"/>
      <c r="J79" s="24"/>
      <c r="K79" s="24"/>
      <c r="L79" s="24"/>
      <c r="M79" s="24"/>
      <c r="N79" s="24"/>
    </row>
    <row r="80" spans="1:14" ht="12.75" hidden="1" customHeight="1" outlineLevel="1" x14ac:dyDescent="0.3">
      <c r="A80" s="41" t="s">
        <v>192</v>
      </c>
      <c r="B80" s="42" t="s">
        <v>78</v>
      </c>
      <c r="C80" s="43" t="s">
        <v>79</v>
      </c>
      <c r="D80" s="44">
        <f>D$24</f>
        <v>6464.92</v>
      </c>
      <c r="E80" s="44">
        <f t="shared" ref="E80:G80" si="36">E$24</f>
        <v>6464.92</v>
      </c>
      <c r="F80" s="44">
        <f t="shared" si="36"/>
        <v>6464.92</v>
      </c>
      <c r="G80" s="45">
        <f t="shared" si="36"/>
        <v>6464.92</v>
      </c>
      <c r="H80" s="24"/>
      <c r="I80" s="39"/>
      <c r="J80" s="24"/>
      <c r="K80" s="24"/>
      <c r="L80" s="24"/>
      <c r="M80" s="24"/>
      <c r="N80" s="24"/>
    </row>
    <row r="81" spans="1:14" ht="12.75" hidden="1" customHeight="1" outlineLevel="1" x14ac:dyDescent="0.3">
      <c r="A81" s="41" t="s">
        <v>193</v>
      </c>
      <c r="B81" s="42" t="s">
        <v>90</v>
      </c>
      <c r="C81" s="43" t="s">
        <v>79</v>
      </c>
      <c r="D81" s="44">
        <f>D$15</f>
        <v>1071.42</v>
      </c>
      <c r="E81" s="44">
        <f t="shared" ref="E81:G81" si="37">E$15</f>
        <v>1716.97</v>
      </c>
      <c r="F81" s="44">
        <f t="shared" si="37"/>
        <v>2222.89</v>
      </c>
      <c r="G81" s="45">
        <f t="shared" si="37"/>
        <v>3559.77</v>
      </c>
      <c r="H81" s="24"/>
      <c r="I81" s="39"/>
      <c r="J81" s="24"/>
      <c r="K81" s="24"/>
      <c r="L81" s="24"/>
      <c r="M81" s="24"/>
      <c r="N81" s="24"/>
    </row>
    <row r="82" spans="1:14" ht="12.75" hidden="1" customHeight="1" outlineLevel="1" x14ac:dyDescent="0.3">
      <c r="A82" s="41" t="s">
        <v>194</v>
      </c>
      <c r="B82" s="42" t="s">
        <v>83</v>
      </c>
      <c r="C82" s="43" t="s">
        <v>79</v>
      </c>
      <c r="D82" s="44">
        <f>$D$16</f>
        <v>4.8</v>
      </c>
      <c r="E82" s="44">
        <f>$E$16</f>
        <v>4.8</v>
      </c>
      <c r="F82" s="44">
        <f>$F$16</f>
        <v>4.8</v>
      </c>
      <c r="G82" s="45">
        <f>$G$16</f>
        <v>4.8</v>
      </c>
      <c r="H82" s="24"/>
      <c r="I82" s="39"/>
      <c r="J82" s="24"/>
      <c r="K82" s="24"/>
      <c r="L82" s="24"/>
      <c r="M82" s="24"/>
      <c r="N82" s="24"/>
    </row>
    <row r="83" spans="1:14" ht="12.75" hidden="1" customHeight="1" outlineLevel="1" thickBot="1" x14ac:dyDescent="0.35">
      <c r="A83" s="47" t="s">
        <v>195</v>
      </c>
      <c r="B83" s="48" t="s">
        <v>81</v>
      </c>
      <c r="C83" s="49" t="s">
        <v>79</v>
      </c>
      <c r="D83" s="50">
        <v>88.27</v>
      </c>
      <c r="E83" s="44">
        <f>D83</f>
        <v>88.27</v>
      </c>
      <c r="F83" s="44">
        <f>D83</f>
        <v>88.27</v>
      </c>
      <c r="G83" s="45">
        <f>D83</f>
        <v>88.27</v>
      </c>
      <c r="H83" s="24"/>
      <c r="I83" s="39"/>
      <c r="J83" s="24"/>
      <c r="K83" s="24"/>
      <c r="L83" s="24"/>
      <c r="M83" s="24"/>
      <c r="N83" s="24"/>
    </row>
    <row r="84" spans="1:14" ht="12.75" customHeight="1" collapsed="1" x14ac:dyDescent="0.3">
      <c r="A84" s="95" t="s">
        <v>196</v>
      </c>
      <c r="B84" s="161" t="s">
        <v>137</v>
      </c>
      <c r="C84" s="162"/>
      <c r="D84" s="162"/>
      <c r="E84" s="162"/>
      <c r="F84" s="162"/>
      <c r="G84" s="163"/>
      <c r="H84" s="24"/>
      <c r="I84" s="39"/>
      <c r="J84" s="24"/>
      <c r="K84" s="24"/>
      <c r="L84" s="24"/>
      <c r="M84" s="24"/>
      <c r="N84" s="24"/>
    </row>
    <row r="85" spans="1:14" ht="12.75" customHeight="1" x14ac:dyDescent="0.3">
      <c r="A85" s="88" t="s">
        <v>197</v>
      </c>
      <c r="B85" s="89" t="s">
        <v>119</v>
      </c>
      <c r="C85" s="90" t="s">
        <v>76</v>
      </c>
      <c r="D85" s="91">
        <f>ROUND(((D86+D87+D89+D88)/1000),5)</f>
        <v>2.5401400000000001</v>
      </c>
      <c r="E85" s="91">
        <f t="shared" ref="E85:G85" si="38">ROUND(((E86+E87+E89+E88)/1000),5)</f>
        <v>3.1856900000000001</v>
      </c>
      <c r="F85" s="91">
        <f t="shared" si="38"/>
        <v>3.6916099999999998</v>
      </c>
      <c r="G85" s="92">
        <f t="shared" si="38"/>
        <v>5.0284899999999997</v>
      </c>
      <c r="H85" s="24"/>
      <c r="I85" s="39"/>
      <c r="J85" s="24"/>
      <c r="K85" s="24"/>
      <c r="L85" s="24"/>
      <c r="M85" s="24"/>
      <c r="N85" s="24"/>
    </row>
    <row r="86" spans="1:14" ht="12.75" hidden="1" customHeight="1" outlineLevel="1" x14ac:dyDescent="0.3">
      <c r="A86" s="41" t="s">
        <v>198</v>
      </c>
      <c r="B86" s="42" t="s">
        <v>78</v>
      </c>
      <c r="C86" s="43" t="s">
        <v>79</v>
      </c>
      <c r="D86" s="44">
        <f>D$30</f>
        <v>1375.65</v>
      </c>
      <c r="E86" s="44">
        <f t="shared" ref="E86:G86" si="39">E$30</f>
        <v>1375.65</v>
      </c>
      <c r="F86" s="44">
        <f t="shared" si="39"/>
        <v>1375.65</v>
      </c>
      <c r="G86" s="45">
        <f t="shared" si="39"/>
        <v>1375.65</v>
      </c>
      <c r="H86" s="24"/>
      <c r="I86" s="39"/>
      <c r="J86" s="24"/>
      <c r="K86" s="24"/>
      <c r="L86" s="24"/>
      <c r="M86" s="24"/>
      <c r="N86" s="24"/>
    </row>
    <row r="87" spans="1:14" ht="12.75" hidden="1" customHeight="1" outlineLevel="1" x14ac:dyDescent="0.3">
      <c r="A87" s="41" t="s">
        <v>199</v>
      </c>
      <c r="B87" s="42" t="s">
        <v>90</v>
      </c>
      <c r="C87" s="43" t="s">
        <v>79</v>
      </c>
      <c r="D87" s="44">
        <f>D$15</f>
        <v>1071.42</v>
      </c>
      <c r="E87" s="44">
        <f t="shared" ref="E87:G87" si="40">E$15</f>
        <v>1716.97</v>
      </c>
      <c r="F87" s="44">
        <f t="shared" si="40"/>
        <v>2222.89</v>
      </c>
      <c r="G87" s="45">
        <f t="shared" si="40"/>
        <v>3559.77</v>
      </c>
      <c r="H87" s="24"/>
      <c r="I87" s="39"/>
      <c r="J87" s="24"/>
      <c r="K87" s="24"/>
      <c r="L87" s="24"/>
      <c r="M87" s="24"/>
      <c r="N87" s="24"/>
    </row>
    <row r="88" spans="1:14" ht="12.75" hidden="1" customHeight="1" outlineLevel="1" x14ac:dyDescent="0.3">
      <c r="A88" s="41" t="s">
        <v>200</v>
      </c>
      <c r="B88" s="42" t="s">
        <v>83</v>
      </c>
      <c r="C88" s="43" t="s">
        <v>79</v>
      </c>
      <c r="D88" s="44">
        <f>$D$16</f>
        <v>4.8</v>
      </c>
      <c r="E88" s="44">
        <f>$E$16</f>
        <v>4.8</v>
      </c>
      <c r="F88" s="44">
        <f>$F$16</f>
        <v>4.8</v>
      </c>
      <c r="G88" s="45">
        <f>$G$16</f>
        <v>4.8</v>
      </c>
      <c r="H88" s="24"/>
      <c r="I88" s="39"/>
      <c r="J88" s="24"/>
      <c r="K88" s="24"/>
      <c r="L88" s="24"/>
      <c r="M88" s="24"/>
      <c r="N88" s="24"/>
    </row>
    <row r="89" spans="1:14" ht="12.75" hidden="1" customHeight="1" outlineLevel="1" x14ac:dyDescent="0.3">
      <c r="A89" s="41" t="s">
        <v>201</v>
      </c>
      <c r="B89" s="42" t="s">
        <v>81</v>
      </c>
      <c r="C89" s="43" t="s">
        <v>79</v>
      </c>
      <c r="D89" s="44">
        <v>88.27</v>
      </c>
      <c r="E89" s="44">
        <f>D89</f>
        <v>88.27</v>
      </c>
      <c r="F89" s="44">
        <f>D89</f>
        <v>88.27</v>
      </c>
      <c r="G89" s="45">
        <f>D89</f>
        <v>88.27</v>
      </c>
      <c r="H89" s="24"/>
      <c r="I89" s="39"/>
      <c r="J89" s="24"/>
      <c r="K89" s="24"/>
      <c r="L89" s="24"/>
      <c r="M89" s="24"/>
      <c r="N89" s="24"/>
    </row>
    <row r="90" spans="1:14" ht="12.75" customHeight="1" collapsed="1" thickBot="1" x14ac:dyDescent="0.35">
      <c r="A90" s="88" t="s">
        <v>202</v>
      </c>
      <c r="B90" s="89" t="s">
        <v>144</v>
      </c>
      <c r="C90" s="90" t="s">
        <v>76</v>
      </c>
      <c r="D90" s="91">
        <f>ROUND(((D91+D92+D94+D93)/1000),5)</f>
        <v>6.16249</v>
      </c>
      <c r="E90" s="91">
        <f t="shared" ref="E90:G90" si="41">ROUND(((E91+E92+E94+E93)/1000),5)</f>
        <v>6.8080400000000001</v>
      </c>
      <c r="F90" s="91">
        <f t="shared" si="41"/>
        <v>7.3139599999999998</v>
      </c>
      <c r="G90" s="92">
        <f t="shared" si="41"/>
        <v>8.6508400000000005</v>
      </c>
      <c r="H90" s="24"/>
      <c r="I90" s="39"/>
      <c r="J90" s="24"/>
      <c r="K90" s="24"/>
      <c r="L90" s="24"/>
      <c r="M90" s="24"/>
      <c r="N90" s="24"/>
    </row>
    <row r="91" spans="1:14" ht="12.75" hidden="1" customHeight="1" outlineLevel="1" x14ac:dyDescent="0.3">
      <c r="A91" s="41" t="s">
        <v>203</v>
      </c>
      <c r="B91" s="42" t="s">
        <v>78</v>
      </c>
      <c r="C91" s="43" t="s">
        <v>79</v>
      </c>
      <c r="D91" s="44">
        <f>D$35</f>
        <v>4998</v>
      </c>
      <c r="E91" s="44">
        <f t="shared" ref="E91:G91" si="42">E$35</f>
        <v>4998</v>
      </c>
      <c r="F91" s="44">
        <f t="shared" si="42"/>
        <v>4998</v>
      </c>
      <c r="G91" s="45">
        <f t="shared" si="42"/>
        <v>4998</v>
      </c>
      <c r="H91" s="24"/>
      <c r="I91" s="39"/>
      <c r="J91" s="24"/>
      <c r="K91" s="24"/>
      <c r="L91" s="24"/>
      <c r="M91" s="24"/>
      <c r="N91" s="24"/>
    </row>
    <row r="92" spans="1:14" ht="12.75" hidden="1" customHeight="1" outlineLevel="1" x14ac:dyDescent="0.3">
      <c r="A92" s="41" t="s">
        <v>204</v>
      </c>
      <c r="B92" s="42" t="s">
        <v>90</v>
      </c>
      <c r="C92" s="43" t="s">
        <v>79</v>
      </c>
      <c r="D92" s="44">
        <f>D$15</f>
        <v>1071.42</v>
      </c>
      <c r="E92" s="44">
        <f t="shared" ref="E92:G92" si="43">E$15</f>
        <v>1716.97</v>
      </c>
      <c r="F92" s="44">
        <f t="shared" si="43"/>
        <v>2222.89</v>
      </c>
      <c r="G92" s="45">
        <f t="shared" si="43"/>
        <v>3559.77</v>
      </c>
      <c r="H92" s="24"/>
      <c r="I92" s="39"/>
      <c r="J92" s="24"/>
      <c r="K92" s="24"/>
      <c r="L92" s="24"/>
      <c r="M92" s="24"/>
      <c r="N92" s="24"/>
    </row>
    <row r="93" spans="1:14" ht="12.75" hidden="1" customHeight="1" outlineLevel="1" x14ac:dyDescent="0.3">
      <c r="A93" s="41" t="s">
        <v>205</v>
      </c>
      <c r="B93" s="42" t="s">
        <v>83</v>
      </c>
      <c r="C93" s="43" t="s">
        <v>79</v>
      </c>
      <c r="D93" s="44">
        <f>$D$16</f>
        <v>4.8</v>
      </c>
      <c r="E93" s="44">
        <f>$E$16</f>
        <v>4.8</v>
      </c>
      <c r="F93" s="44">
        <f>$F$16</f>
        <v>4.8</v>
      </c>
      <c r="G93" s="45">
        <f>$G$16</f>
        <v>4.8</v>
      </c>
      <c r="H93" s="24"/>
      <c r="I93" s="39"/>
      <c r="J93" s="24"/>
      <c r="K93" s="24"/>
      <c r="L93" s="24"/>
      <c r="M93" s="24"/>
      <c r="N93" s="24"/>
    </row>
    <row r="94" spans="1:14" ht="12.75" hidden="1" customHeight="1" outlineLevel="1" thickBot="1" x14ac:dyDescent="0.35">
      <c r="A94" s="47" t="s">
        <v>206</v>
      </c>
      <c r="B94" s="48" t="s">
        <v>81</v>
      </c>
      <c r="C94" s="49" t="s">
        <v>79</v>
      </c>
      <c r="D94" s="50">
        <v>88.27</v>
      </c>
      <c r="E94" s="50">
        <f>D94</f>
        <v>88.27</v>
      </c>
      <c r="F94" s="50">
        <f>D94</f>
        <v>88.27</v>
      </c>
      <c r="G94" s="51">
        <f>D94</f>
        <v>88.27</v>
      </c>
      <c r="H94" s="24"/>
      <c r="I94" s="39"/>
      <c r="J94" s="24"/>
      <c r="K94" s="24"/>
      <c r="L94" s="24"/>
      <c r="M94" s="24"/>
      <c r="N94" s="24"/>
    </row>
    <row r="95" spans="1:14" ht="12.75" customHeight="1" collapsed="1" x14ac:dyDescent="0.3">
      <c r="A95" s="141" t="s">
        <v>84</v>
      </c>
      <c r="B95" s="141"/>
      <c r="C95" s="52"/>
      <c r="D95" s="52"/>
      <c r="E95" s="52"/>
      <c r="F95" s="52"/>
      <c r="G95" s="52"/>
      <c r="H95" s="24"/>
      <c r="I95" s="39"/>
    </row>
    <row r="96" spans="1:14" ht="13.5" customHeight="1" x14ac:dyDescent="0.3">
      <c r="A96" s="142" t="s">
        <v>2985</v>
      </c>
      <c r="B96" s="142"/>
      <c r="C96" s="142"/>
      <c r="D96" s="142"/>
      <c r="E96" s="142"/>
      <c r="F96" s="142"/>
      <c r="G96" s="142"/>
      <c r="H96" s="24"/>
      <c r="I96" s="39"/>
    </row>
    <row r="97" spans="1:14" x14ac:dyDescent="0.3">
      <c r="A97" s="142"/>
      <c r="B97" s="142"/>
      <c r="C97" s="142"/>
      <c r="D97" s="142"/>
      <c r="E97" s="142"/>
      <c r="F97" s="142"/>
      <c r="G97" s="142"/>
      <c r="H97" s="24"/>
      <c r="I97" s="24"/>
      <c r="J97" s="24"/>
      <c r="K97" s="24"/>
      <c r="L97" s="24"/>
      <c r="M97" s="24"/>
      <c r="N97" s="24"/>
    </row>
    <row r="98" spans="1:14" x14ac:dyDescent="0.3">
      <c r="A98" s="54"/>
      <c r="B98" s="55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</row>
    <row r="99" spans="1:14" x14ac:dyDescent="0.3">
      <c r="A99" s="54"/>
      <c r="B99" s="5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</row>
    <row r="100" spans="1:14" ht="16.5" customHeight="1" x14ac:dyDescent="0.3"/>
    <row r="101" spans="1:14" x14ac:dyDescent="0.3">
      <c r="A101" s="24"/>
      <c r="B101" s="24"/>
      <c r="C101" s="24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24"/>
    </row>
    <row r="102" spans="1:14" x14ac:dyDescent="0.3">
      <c r="A102" s="24"/>
      <c r="B102" s="24"/>
      <c r="C102" s="24"/>
      <c r="D102" s="59"/>
      <c r="E102" s="59"/>
      <c r="F102" s="59"/>
      <c r="G102" s="59"/>
      <c r="H102" s="59"/>
      <c r="I102" s="60"/>
      <c r="J102" s="60"/>
      <c r="K102" s="60"/>
      <c r="L102" s="60"/>
      <c r="M102" s="60"/>
      <c r="N102" s="59"/>
    </row>
    <row r="103" spans="1:14" x14ac:dyDescent="0.3">
      <c r="A103" s="24"/>
      <c r="B103" s="24"/>
      <c r="C103" s="24"/>
      <c r="D103" s="59"/>
      <c r="E103" s="59"/>
      <c r="F103" s="59"/>
      <c r="G103" s="59"/>
      <c r="H103" s="59"/>
      <c r="I103" s="59"/>
      <c r="J103" s="61"/>
      <c r="K103" s="61"/>
      <c r="L103" s="61"/>
      <c r="M103" s="61"/>
      <c r="N103" s="59"/>
    </row>
    <row r="104" spans="1:14" x14ac:dyDescent="0.3">
      <c r="A104" s="24"/>
      <c r="B104" s="24"/>
      <c r="C104" s="24"/>
      <c r="D104" s="24"/>
      <c r="E104" s="24"/>
      <c r="F104" s="24"/>
      <c r="G104" s="24"/>
      <c r="H104" s="24"/>
      <c r="I104" s="24"/>
    </row>
  </sheetData>
  <mergeCells count="20"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  <mergeCell ref="A96:G97"/>
    <mergeCell ref="B40:G40"/>
    <mergeCell ref="B56:G56"/>
    <mergeCell ref="B67:G67"/>
    <mergeCell ref="B68:G68"/>
    <mergeCell ref="B84:G84"/>
    <mergeCell ref="A95:B9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9CD56-382E-4619-8D7F-861634A8A744}">
  <sheetPr>
    <tabColor rgb="FF00B0F0"/>
    <pageSetUpPr fitToPage="1"/>
  </sheetPr>
  <dimension ref="A1:AA623"/>
  <sheetViews>
    <sheetView view="pageBreakPreview" zoomScale="75" zoomScaleNormal="100" zoomScaleSheetLayoutView="75" workbookViewId="0">
      <pane ySplit="4" topLeftCell="A494" activePane="bottomLeft" state="frozen"/>
      <selection activeCell="W17" sqref="W17"/>
      <selection pane="bottomLeft"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207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4.4" x14ac:dyDescent="0.3">
      <c r="A4" s="179" t="s">
        <v>208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236</v>
      </c>
      <c r="B7" s="28" t="str">
        <f>"01"&amp;"."&amp;$B$622&amp;"."&amp;$B$623</f>
        <v>01.02.2024</v>
      </c>
      <c r="C7" s="90" t="s">
        <v>76</v>
      </c>
      <c r="D7" s="91">
        <f>ROUND(((D8+D9+D11+D10)/1000),5)</f>
        <v>2.78667</v>
      </c>
      <c r="E7" s="91">
        <f>ROUND(((E8+E9+E11+E10)/1000),5)</f>
        <v>2.6333099999999998</v>
      </c>
      <c r="F7" s="91">
        <f>ROUND(((F8+F9+F11+F10)/1000),5)</f>
        <v>2.6116299999999999</v>
      </c>
      <c r="G7" s="91">
        <f t="shared" ref="G7:AA7" si="0">ROUND(((G8+G9+G11+G10)/1000),5)</f>
        <v>2.5871400000000002</v>
      </c>
      <c r="H7" s="91">
        <f t="shared" si="0"/>
        <v>2.6243400000000001</v>
      </c>
      <c r="I7" s="91">
        <f t="shared" si="0"/>
        <v>2.7641800000000001</v>
      </c>
      <c r="J7" s="91">
        <f t="shared" si="0"/>
        <v>2.8897200000000001</v>
      </c>
      <c r="K7" s="91">
        <f t="shared" si="0"/>
        <v>3.1808399999999999</v>
      </c>
      <c r="L7" s="91">
        <f t="shared" si="0"/>
        <v>3.3593099999999998</v>
      </c>
      <c r="M7" s="91">
        <f t="shared" si="0"/>
        <v>3.39167</v>
      </c>
      <c r="N7" s="91">
        <f t="shared" si="0"/>
        <v>3.4236300000000002</v>
      </c>
      <c r="O7" s="91">
        <f t="shared" si="0"/>
        <v>3.4244400000000002</v>
      </c>
      <c r="P7" s="91">
        <f t="shared" si="0"/>
        <v>3.4314800000000001</v>
      </c>
      <c r="Q7" s="91">
        <f t="shared" si="0"/>
        <v>3.4386999999999999</v>
      </c>
      <c r="R7" s="91">
        <f t="shared" si="0"/>
        <v>3.4353600000000002</v>
      </c>
      <c r="S7" s="91">
        <f t="shared" si="0"/>
        <v>3.38158</v>
      </c>
      <c r="T7" s="91">
        <f t="shared" si="0"/>
        <v>3.3721800000000002</v>
      </c>
      <c r="U7" s="91">
        <f t="shared" si="0"/>
        <v>3.3916200000000001</v>
      </c>
      <c r="V7" s="91">
        <f t="shared" si="0"/>
        <v>3.3912200000000001</v>
      </c>
      <c r="W7" s="91">
        <f t="shared" si="0"/>
        <v>3.3999100000000002</v>
      </c>
      <c r="X7" s="91">
        <f t="shared" si="0"/>
        <v>3.2488600000000001</v>
      </c>
      <c r="Y7" s="91">
        <f t="shared" si="0"/>
        <v>3.1312000000000002</v>
      </c>
      <c r="Z7" s="91">
        <f t="shared" si="0"/>
        <v>2.8976600000000001</v>
      </c>
      <c r="AA7" s="91">
        <f t="shared" si="0"/>
        <v>2.8164699999999998</v>
      </c>
    </row>
    <row r="8" spans="1:27" ht="12.75" hidden="1" customHeight="1" outlineLevel="1" x14ac:dyDescent="0.3">
      <c r="A8" s="99" t="s">
        <v>237</v>
      </c>
      <c r="B8" s="63" t="s">
        <v>238</v>
      </c>
      <c r="C8" s="43" t="s">
        <v>79</v>
      </c>
      <c r="D8" s="44">
        <v>1445.66</v>
      </c>
      <c r="E8" s="44">
        <v>1292.3</v>
      </c>
      <c r="F8" s="44">
        <v>1270.6199999999999</v>
      </c>
      <c r="G8" s="44">
        <v>1246.1300000000001</v>
      </c>
      <c r="H8" s="44">
        <v>1283.33</v>
      </c>
      <c r="I8" s="44">
        <v>1423.17</v>
      </c>
      <c r="J8" s="44">
        <v>1548.71</v>
      </c>
      <c r="K8" s="44">
        <v>1839.83</v>
      </c>
      <c r="L8" s="44">
        <v>2018.3</v>
      </c>
      <c r="M8" s="44">
        <v>2050.66</v>
      </c>
      <c r="N8" s="44">
        <v>2082.62</v>
      </c>
      <c r="O8" s="44">
        <v>2083.4299999999998</v>
      </c>
      <c r="P8" s="44">
        <v>2090.4699999999998</v>
      </c>
      <c r="Q8" s="44">
        <v>2097.69</v>
      </c>
      <c r="R8" s="44">
        <v>2094.35</v>
      </c>
      <c r="S8" s="44">
        <v>2040.57</v>
      </c>
      <c r="T8" s="44">
        <v>2031.17</v>
      </c>
      <c r="U8" s="44">
        <v>2050.61</v>
      </c>
      <c r="V8" s="44">
        <v>2050.21</v>
      </c>
      <c r="W8" s="44">
        <v>2058.9</v>
      </c>
      <c r="X8" s="44">
        <v>1907.85</v>
      </c>
      <c r="Y8" s="44">
        <v>1790.19</v>
      </c>
      <c r="Z8" s="44">
        <v>1556.65</v>
      </c>
      <c r="AA8" s="44">
        <v>1475.46</v>
      </c>
    </row>
    <row r="9" spans="1:27" ht="12.75" hidden="1" customHeight="1" outlineLevel="1" x14ac:dyDescent="0.3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3">
      <c r="A10" s="99" t="s">
        <v>240</v>
      </c>
      <c r="B10" s="63" t="s">
        <v>83</v>
      </c>
      <c r="C10" s="43" t="s">
        <v>79</v>
      </c>
      <c r="D10" s="44">
        <v>4.8</v>
      </c>
      <c r="E10" s="44">
        <v>4.8</v>
      </c>
      <c r="F10" s="44">
        <v>4.8</v>
      </c>
      <c r="G10" s="44">
        <v>4.8</v>
      </c>
      <c r="H10" s="44">
        <v>4.8</v>
      </c>
      <c r="I10" s="44">
        <v>4.8</v>
      </c>
      <c r="J10" s="44">
        <v>4.8</v>
      </c>
      <c r="K10" s="44">
        <v>4.8</v>
      </c>
      <c r="L10" s="44">
        <v>4.8</v>
      </c>
      <c r="M10" s="44">
        <v>4.8</v>
      </c>
      <c r="N10" s="44">
        <v>4.8</v>
      </c>
      <c r="O10" s="44">
        <v>4.8</v>
      </c>
      <c r="P10" s="44">
        <v>4.8</v>
      </c>
      <c r="Q10" s="44">
        <v>4.8</v>
      </c>
      <c r="R10" s="44">
        <v>4.8</v>
      </c>
      <c r="S10" s="44">
        <v>4.8</v>
      </c>
      <c r="T10" s="44">
        <v>4.8</v>
      </c>
      <c r="U10" s="44">
        <v>4.8</v>
      </c>
      <c r="V10" s="44">
        <v>4.8</v>
      </c>
      <c r="W10" s="44">
        <v>4.8</v>
      </c>
      <c r="X10" s="44">
        <v>4.8</v>
      </c>
      <c r="Y10" s="44">
        <v>4.8</v>
      </c>
      <c r="Z10" s="44">
        <v>4.8</v>
      </c>
      <c r="AA10" s="44">
        <v>4.8</v>
      </c>
    </row>
    <row r="11" spans="1:27" ht="12.75" hidden="1" customHeight="1" outlineLevel="1" x14ac:dyDescent="0.3">
      <c r="A11" s="99" t="s">
        <v>241</v>
      </c>
      <c r="B11" s="63" t="s">
        <v>81</v>
      </c>
      <c r="C11" s="43" t="s">
        <v>79</v>
      </c>
      <c r="D11" s="44">
        <v>264.79000000000002</v>
      </c>
      <c r="E11" s="44">
        <f>$D$11</f>
        <v>264.79000000000002</v>
      </c>
      <c r="F11" s="44">
        <f t="shared" ref="F11:AA11" si="2">$D$11</f>
        <v>264.79000000000002</v>
      </c>
      <c r="G11" s="44">
        <f t="shared" si="2"/>
        <v>264.79000000000002</v>
      </c>
      <c r="H11" s="44">
        <f t="shared" si="2"/>
        <v>264.79000000000002</v>
      </c>
      <c r="I11" s="44">
        <f t="shared" si="2"/>
        <v>264.79000000000002</v>
      </c>
      <c r="J11" s="44">
        <f t="shared" si="2"/>
        <v>264.79000000000002</v>
      </c>
      <c r="K11" s="44">
        <f t="shared" si="2"/>
        <v>264.79000000000002</v>
      </c>
      <c r="L11" s="44">
        <f t="shared" si="2"/>
        <v>264.79000000000002</v>
      </c>
      <c r="M11" s="44">
        <f t="shared" si="2"/>
        <v>264.79000000000002</v>
      </c>
      <c r="N11" s="44">
        <f t="shared" si="2"/>
        <v>264.79000000000002</v>
      </c>
      <c r="O11" s="44">
        <f t="shared" si="2"/>
        <v>264.79000000000002</v>
      </c>
      <c r="P11" s="44">
        <f t="shared" si="2"/>
        <v>264.79000000000002</v>
      </c>
      <c r="Q11" s="44">
        <f t="shared" si="2"/>
        <v>264.79000000000002</v>
      </c>
      <c r="R11" s="44">
        <f t="shared" si="2"/>
        <v>264.79000000000002</v>
      </c>
      <c r="S11" s="44">
        <f t="shared" si="2"/>
        <v>264.79000000000002</v>
      </c>
      <c r="T11" s="44">
        <f t="shared" si="2"/>
        <v>264.79000000000002</v>
      </c>
      <c r="U11" s="44">
        <f t="shared" si="2"/>
        <v>264.79000000000002</v>
      </c>
      <c r="V11" s="44">
        <f t="shared" si="2"/>
        <v>264.79000000000002</v>
      </c>
      <c r="W11" s="44">
        <f t="shared" si="2"/>
        <v>264.79000000000002</v>
      </c>
      <c r="X11" s="44">
        <f t="shared" si="2"/>
        <v>264.79000000000002</v>
      </c>
      <c r="Y11" s="44">
        <f t="shared" si="2"/>
        <v>264.79000000000002</v>
      </c>
      <c r="Z11" s="44">
        <f t="shared" si="2"/>
        <v>264.79000000000002</v>
      </c>
      <c r="AA11" s="44">
        <f t="shared" si="2"/>
        <v>264.79000000000002</v>
      </c>
    </row>
    <row r="12" spans="1:27" ht="13.8" collapsed="1" x14ac:dyDescent="0.3">
      <c r="A12" s="98" t="s">
        <v>242</v>
      </c>
      <c r="B12" s="28" t="str">
        <f>"02"&amp;"."&amp;$B$622&amp;"."&amp;$B$623</f>
        <v>02.02.2024</v>
      </c>
      <c r="C12" s="90" t="s">
        <v>76</v>
      </c>
      <c r="D12" s="91">
        <f>ROUND(((D13+D14+D16+D15)/1000),5)</f>
        <v>2.67788</v>
      </c>
      <c r="E12" s="91">
        <f>ROUND(((E13+E14+E16+E15)/1000),5)</f>
        <v>2.6019700000000001</v>
      </c>
      <c r="F12" s="91">
        <f>ROUND(((F13+F14+F16+F15)/1000),5)</f>
        <v>2.5632000000000001</v>
      </c>
      <c r="G12" s="91">
        <f t="shared" ref="G12:AA12" si="3">ROUND(((G13+G14+G16+G15)/1000),5)</f>
        <v>2.5615600000000001</v>
      </c>
      <c r="H12" s="91">
        <f t="shared" si="3"/>
        <v>2.5954700000000002</v>
      </c>
      <c r="I12" s="91">
        <f t="shared" si="3"/>
        <v>2.7021299999999999</v>
      </c>
      <c r="J12" s="91">
        <f t="shared" si="3"/>
        <v>2.86063</v>
      </c>
      <c r="K12" s="91">
        <f t="shared" si="3"/>
        <v>3.1631800000000001</v>
      </c>
      <c r="L12" s="91">
        <f t="shared" si="3"/>
        <v>3.3178100000000001</v>
      </c>
      <c r="M12" s="91">
        <f t="shared" si="3"/>
        <v>3.3524400000000001</v>
      </c>
      <c r="N12" s="91">
        <f t="shared" si="3"/>
        <v>3.3954900000000001</v>
      </c>
      <c r="O12" s="91">
        <f t="shared" si="3"/>
        <v>3.4005000000000001</v>
      </c>
      <c r="P12" s="91">
        <f t="shared" si="3"/>
        <v>3.3833000000000002</v>
      </c>
      <c r="Q12" s="91">
        <f t="shared" si="3"/>
        <v>3.3909699999999998</v>
      </c>
      <c r="R12" s="91">
        <f t="shared" si="3"/>
        <v>3.3796300000000001</v>
      </c>
      <c r="S12" s="91">
        <f t="shared" si="3"/>
        <v>3.3161200000000002</v>
      </c>
      <c r="T12" s="91">
        <f t="shared" si="3"/>
        <v>3.2839299999999998</v>
      </c>
      <c r="U12" s="91">
        <f t="shared" si="3"/>
        <v>3.3165200000000001</v>
      </c>
      <c r="V12" s="91">
        <f t="shared" si="3"/>
        <v>3.3267000000000002</v>
      </c>
      <c r="W12" s="91">
        <f t="shared" si="3"/>
        <v>3.3554300000000001</v>
      </c>
      <c r="X12" s="91">
        <f t="shared" si="3"/>
        <v>3.2270099999999999</v>
      </c>
      <c r="Y12" s="91">
        <f t="shared" si="3"/>
        <v>3.1134900000000001</v>
      </c>
      <c r="Z12" s="91">
        <f t="shared" si="3"/>
        <v>2.9363600000000001</v>
      </c>
      <c r="AA12" s="91">
        <f t="shared" si="3"/>
        <v>2.84659</v>
      </c>
    </row>
    <row r="13" spans="1:27" ht="12.75" hidden="1" customHeight="1" outlineLevel="1" x14ac:dyDescent="0.3">
      <c r="A13" s="99" t="s">
        <v>243</v>
      </c>
      <c r="B13" s="63" t="s">
        <v>238</v>
      </c>
      <c r="C13" s="43" t="s">
        <v>79</v>
      </c>
      <c r="D13" s="44">
        <v>1336.87</v>
      </c>
      <c r="E13" s="44">
        <v>1260.96</v>
      </c>
      <c r="F13" s="44">
        <v>1222.19</v>
      </c>
      <c r="G13" s="44">
        <v>1220.55</v>
      </c>
      <c r="H13" s="44">
        <v>1254.46</v>
      </c>
      <c r="I13" s="44">
        <v>1361.12</v>
      </c>
      <c r="J13" s="44">
        <v>1519.62</v>
      </c>
      <c r="K13" s="44">
        <v>1822.17</v>
      </c>
      <c r="L13" s="44">
        <v>1976.8</v>
      </c>
      <c r="M13" s="44">
        <v>2011.43</v>
      </c>
      <c r="N13" s="44">
        <v>2054.48</v>
      </c>
      <c r="O13" s="44">
        <v>2059.4899999999998</v>
      </c>
      <c r="P13" s="44">
        <v>2042.29</v>
      </c>
      <c r="Q13" s="44">
        <v>2049.96</v>
      </c>
      <c r="R13" s="44">
        <v>2038.62</v>
      </c>
      <c r="S13" s="44">
        <v>1975.11</v>
      </c>
      <c r="T13" s="44">
        <v>1942.92</v>
      </c>
      <c r="U13" s="44">
        <v>1975.51</v>
      </c>
      <c r="V13" s="44">
        <v>1985.69</v>
      </c>
      <c r="W13" s="44">
        <v>2014.42</v>
      </c>
      <c r="X13" s="44">
        <v>1886</v>
      </c>
      <c r="Y13" s="44">
        <v>1772.48</v>
      </c>
      <c r="Z13" s="44">
        <v>1595.35</v>
      </c>
      <c r="AA13" s="44">
        <v>1505.58</v>
      </c>
    </row>
    <row r="14" spans="1:27" ht="12.75" hidden="1" customHeight="1" outlineLevel="1" x14ac:dyDescent="0.3">
      <c r="A14" s="99" t="s">
        <v>244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3">
      <c r="A15" s="99" t="s">
        <v>245</v>
      </c>
      <c r="B15" s="63" t="s">
        <v>83</v>
      </c>
      <c r="C15" s="43" t="s">
        <v>79</v>
      </c>
      <c r="D15" s="44">
        <v>4.8</v>
      </c>
      <c r="E15" s="44">
        <v>4.8</v>
      </c>
      <c r="F15" s="44">
        <v>4.8</v>
      </c>
      <c r="G15" s="44">
        <v>4.8</v>
      </c>
      <c r="H15" s="44">
        <v>4.8</v>
      </c>
      <c r="I15" s="44">
        <v>4.8</v>
      </c>
      <c r="J15" s="44">
        <v>4.8</v>
      </c>
      <c r="K15" s="44">
        <v>4.8</v>
      </c>
      <c r="L15" s="44">
        <v>4.8</v>
      </c>
      <c r="M15" s="44">
        <v>4.8</v>
      </c>
      <c r="N15" s="44">
        <v>4.8</v>
      </c>
      <c r="O15" s="44">
        <v>4.8</v>
      </c>
      <c r="P15" s="44">
        <v>4.8</v>
      </c>
      <c r="Q15" s="44">
        <v>4.8</v>
      </c>
      <c r="R15" s="44">
        <v>4.8</v>
      </c>
      <c r="S15" s="44">
        <v>4.8</v>
      </c>
      <c r="T15" s="44">
        <v>4.8</v>
      </c>
      <c r="U15" s="44">
        <v>4.8</v>
      </c>
      <c r="V15" s="44">
        <v>4.8</v>
      </c>
      <c r="W15" s="44">
        <v>4.8</v>
      </c>
      <c r="X15" s="44">
        <v>4.8</v>
      </c>
      <c r="Y15" s="44">
        <v>4.8</v>
      </c>
      <c r="Z15" s="44">
        <v>4.8</v>
      </c>
      <c r="AA15" s="44">
        <v>4.8</v>
      </c>
    </row>
    <row r="16" spans="1:27" ht="12.75" hidden="1" customHeight="1" outlineLevel="1" x14ac:dyDescent="0.3">
      <c r="A16" s="99" t="s">
        <v>246</v>
      </c>
      <c r="B16" s="63" t="s">
        <v>81</v>
      </c>
      <c r="C16" s="43" t="s">
        <v>79</v>
      </c>
      <c r="D16" s="44">
        <f>$D$11</f>
        <v>264.79000000000002</v>
      </c>
      <c r="E16" s="44">
        <f t="shared" ref="E16:AA16" si="5">$D$11</f>
        <v>264.79000000000002</v>
      </c>
      <c r="F16" s="44">
        <f t="shared" si="5"/>
        <v>264.79000000000002</v>
      </c>
      <c r="G16" s="44">
        <f t="shared" si="5"/>
        <v>264.79000000000002</v>
      </c>
      <c r="H16" s="44">
        <f t="shared" si="5"/>
        <v>264.79000000000002</v>
      </c>
      <c r="I16" s="44">
        <f t="shared" si="5"/>
        <v>264.79000000000002</v>
      </c>
      <c r="J16" s="44">
        <f t="shared" si="5"/>
        <v>264.79000000000002</v>
      </c>
      <c r="K16" s="44">
        <f t="shared" si="5"/>
        <v>264.79000000000002</v>
      </c>
      <c r="L16" s="44">
        <f t="shared" si="5"/>
        <v>264.79000000000002</v>
      </c>
      <c r="M16" s="44">
        <f t="shared" si="5"/>
        <v>264.79000000000002</v>
      </c>
      <c r="N16" s="44">
        <f t="shared" si="5"/>
        <v>264.79000000000002</v>
      </c>
      <c r="O16" s="44">
        <f t="shared" si="5"/>
        <v>264.79000000000002</v>
      </c>
      <c r="P16" s="44">
        <f t="shared" si="5"/>
        <v>264.79000000000002</v>
      </c>
      <c r="Q16" s="44">
        <f t="shared" si="5"/>
        <v>264.79000000000002</v>
      </c>
      <c r="R16" s="44">
        <f t="shared" si="5"/>
        <v>264.79000000000002</v>
      </c>
      <c r="S16" s="44">
        <f t="shared" si="5"/>
        <v>264.79000000000002</v>
      </c>
      <c r="T16" s="44">
        <f t="shared" si="5"/>
        <v>264.79000000000002</v>
      </c>
      <c r="U16" s="44">
        <f t="shared" si="5"/>
        <v>264.79000000000002</v>
      </c>
      <c r="V16" s="44">
        <f t="shared" si="5"/>
        <v>264.79000000000002</v>
      </c>
      <c r="W16" s="44">
        <f t="shared" si="5"/>
        <v>264.79000000000002</v>
      </c>
      <c r="X16" s="44">
        <f t="shared" si="5"/>
        <v>264.79000000000002</v>
      </c>
      <c r="Y16" s="44">
        <f t="shared" si="5"/>
        <v>264.79000000000002</v>
      </c>
      <c r="Z16" s="44">
        <f t="shared" si="5"/>
        <v>264.79000000000002</v>
      </c>
      <c r="AA16" s="44">
        <f t="shared" si="5"/>
        <v>264.79000000000002</v>
      </c>
    </row>
    <row r="17" spans="1:27" ht="12.75" customHeight="1" collapsed="1" x14ac:dyDescent="0.3">
      <c r="A17" s="98" t="s">
        <v>247</v>
      </c>
      <c r="B17" s="28" t="str">
        <f>"03"&amp;"."&amp;$B$622&amp;"."&amp;$B$623</f>
        <v>03.02.2024</v>
      </c>
      <c r="C17" s="90" t="s">
        <v>76</v>
      </c>
      <c r="D17" s="91">
        <f>ROUND(((D18+D19+D21+D20)/1000),5)</f>
        <v>2.85005</v>
      </c>
      <c r="E17" s="91">
        <f>ROUND(((E18+E19+E21+E20)/1000),5)</f>
        <v>2.7296499999999999</v>
      </c>
      <c r="F17" s="91">
        <f>ROUND(((F18+F19+F21+F20)/1000),5)</f>
        <v>2.6432899999999999</v>
      </c>
      <c r="G17" s="91">
        <f t="shared" ref="G17:AA17" si="6">ROUND(((G18+G19+G21+G20)/1000),5)</f>
        <v>2.6299399999999999</v>
      </c>
      <c r="H17" s="91">
        <f t="shared" si="6"/>
        <v>2.6497700000000002</v>
      </c>
      <c r="I17" s="91">
        <f t="shared" si="6"/>
        <v>2.6880099999999998</v>
      </c>
      <c r="J17" s="91">
        <f t="shared" si="6"/>
        <v>2.7930299999999999</v>
      </c>
      <c r="K17" s="91">
        <f t="shared" si="6"/>
        <v>2.8676300000000001</v>
      </c>
      <c r="L17" s="91">
        <f t="shared" si="6"/>
        <v>3.1252</v>
      </c>
      <c r="M17" s="91">
        <f t="shared" si="6"/>
        <v>3.2414499999999999</v>
      </c>
      <c r="N17" s="91">
        <f t="shared" si="6"/>
        <v>3.30131</v>
      </c>
      <c r="O17" s="91">
        <f t="shared" si="6"/>
        <v>3.3151899999999999</v>
      </c>
      <c r="P17" s="91">
        <f t="shared" si="6"/>
        <v>3.3090899999999999</v>
      </c>
      <c r="Q17" s="91">
        <f t="shared" si="6"/>
        <v>3.3110300000000001</v>
      </c>
      <c r="R17" s="91">
        <f t="shared" si="6"/>
        <v>3.2677</v>
      </c>
      <c r="S17" s="91">
        <f t="shared" si="6"/>
        <v>3.2587299999999999</v>
      </c>
      <c r="T17" s="91">
        <f t="shared" si="6"/>
        <v>3.2737699999999998</v>
      </c>
      <c r="U17" s="91">
        <f t="shared" si="6"/>
        <v>3.31508</v>
      </c>
      <c r="V17" s="91">
        <f t="shared" si="6"/>
        <v>3.31013</v>
      </c>
      <c r="W17" s="91">
        <f t="shared" si="6"/>
        <v>3.2896000000000001</v>
      </c>
      <c r="X17" s="91">
        <f t="shared" si="6"/>
        <v>3.2366700000000002</v>
      </c>
      <c r="Y17" s="91">
        <f t="shared" si="6"/>
        <v>3.1400700000000001</v>
      </c>
      <c r="Z17" s="91">
        <f t="shared" si="6"/>
        <v>2.9323899999999998</v>
      </c>
      <c r="AA17" s="91">
        <f t="shared" si="6"/>
        <v>2.83908</v>
      </c>
    </row>
    <row r="18" spans="1:27" ht="12.75" hidden="1" customHeight="1" outlineLevel="1" x14ac:dyDescent="0.3">
      <c r="A18" s="99" t="s">
        <v>248</v>
      </c>
      <c r="B18" s="63" t="s">
        <v>238</v>
      </c>
      <c r="C18" s="43" t="s">
        <v>79</v>
      </c>
      <c r="D18" s="44">
        <v>1509.04</v>
      </c>
      <c r="E18" s="44">
        <v>1388.64</v>
      </c>
      <c r="F18" s="44">
        <v>1302.28</v>
      </c>
      <c r="G18" s="44">
        <v>1288.93</v>
      </c>
      <c r="H18" s="44">
        <v>1308.76</v>
      </c>
      <c r="I18" s="44">
        <v>1347</v>
      </c>
      <c r="J18" s="44">
        <v>1452.02</v>
      </c>
      <c r="K18" s="44">
        <v>1526.62</v>
      </c>
      <c r="L18" s="44">
        <v>1784.19</v>
      </c>
      <c r="M18" s="44">
        <v>1900.44</v>
      </c>
      <c r="N18" s="44">
        <v>1960.3</v>
      </c>
      <c r="O18" s="44">
        <v>1974.18</v>
      </c>
      <c r="P18" s="44">
        <v>1968.08</v>
      </c>
      <c r="Q18" s="44">
        <v>1970.02</v>
      </c>
      <c r="R18" s="44">
        <v>1926.69</v>
      </c>
      <c r="S18" s="44">
        <v>1917.72</v>
      </c>
      <c r="T18" s="44">
        <v>1932.76</v>
      </c>
      <c r="U18" s="44">
        <v>1974.07</v>
      </c>
      <c r="V18" s="44">
        <v>1969.12</v>
      </c>
      <c r="W18" s="44">
        <v>1948.59</v>
      </c>
      <c r="X18" s="44">
        <v>1895.66</v>
      </c>
      <c r="Y18" s="44">
        <v>1799.06</v>
      </c>
      <c r="Z18" s="44">
        <v>1591.38</v>
      </c>
      <c r="AA18" s="44">
        <v>1498.07</v>
      </c>
    </row>
    <row r="19" spans="1:27" ht="12.75" hidden="1" customHeight="1" outlineLevel="1" x14ac:dyDescent="0.3">
      <c r="A19" s="99" t="s">
        <v>249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3">
      <c r="A20" s="99" t="s">
        <v>250</v>
      </c>
      <c r="B20" s="63" t="s">
        <v>83</v>
      </c>
      <c r="C20" s="43" t="s">
        <v>79</v>
      </c>
      <c r="D20" s="44">
        <v>4.8</v>
      </c>
      <c r="E20" s="44">
        <v>4.8</v>
      </c>
      <c r="F20" s="44">
        <v>4.8</v>
      </c>
      <c r="G20" s="44">
        <v>4.8</v>
      </c>
      <c r="H20" s="44">
        <v>4.8</v>
      </c>
      <c r="I20" s="44">
        <v>4.8</v>
      </c>
      <c r="J20" s="44">
        <v>4.8</v>
      </c>
      <c r="K20" s="44">
        <v>4.8</v>
      </c>
      <c r="L20" s="44">
        <v>4.8</v>
      </c>
      <c r="M20" s="44">
        <v>4.8</v>
      </c>
      <c r="N20" s="44">
        <v>4.8</v>
      </c>
      <c r="O20" s="44">
        <v>4.8</v>
      </c>
      <c r="P20" s="44">
        <v>4.8</v>
      </c>
      <c r="Q20" s="44">
        <v>4.8</v>
      </c>
      <c r="R20" s="44">
        <v>4.8</v>
      </c>
      <c r="S20" s="44">
        <v>4.8</v>
      </c>
      <c r="T20" s="44">
        <v>4.8</v>
      </c>
      <c r="U20" s="44">
        <v>4.8</v>
      </c>
      <c r="V20" s="44">
        <v>4.8</v>
      </c>
      <c r="W20" s="44">
        <v>4.8</v>
      </c>
      <c r="X20" s="44">
        <v>4.8</v>
      </c>
      <c r="Y20" s="44">
        <v>4.8</v>
      </c>
      <c r="Z20" s="44">
        <v>4.8</v>
      </c>
      <c r="AA20" s="44">
        <v>4.8</v>
      </c>
    </row>
    <row r="21" spans="1:27" ht="12.75" hidden="1" customHeight="1" outlineLevel="1" x14ac:dyDescent="0.3">
      <c r="A21" s="99" t="s">
        <v>251</v>
      </c>
      <c r="B21" s="63" t="s">
        <v>81</v>
      </c>
      <c r="C21" s="43" t="s">
        <v>79</v>
      </c>
      <c r="D21" s="44">
        <f>$D$11</f>
        <v>264.79000000000002</v>
      </c>
      <c r="E21" s="44">
        <f t="shared" ref="E21:AA21" si="8">$D$11</f>
        <v>264.79000000000002</v>
      </c>
      <c r="F21" s="44">
        <f t="shared" si="8"/>
        <v>264.79000000000002</v>
      </c>
      <c r="G21" s="44">
        <f t="shared" si="8"/>
        <v>264.79000000000002</v>
      </c>
      <c r="H21" s="44">
        <f t="shared" si="8"/>
        <v>264.79000000000002</v>
      </c>
      <c r="I21" s="44">
        <f t="shared" si="8"/>
        <v>264.79000000000002</v>
      </c>
      <c r="J21" s="44">
        <f t="shared" si="8"/>
        <v>264.79000000000002</v>
      </c>
      <c r="K21" s="44">
        <f t="shared" si="8"/>
        <v>264.79000000000002</v>
      </c>
      <c r="L21" s="44">
        <f t="shared" si="8"/>
        <v>264.79000000000002</v>
      </c>
      <c r="M21" s="44">
        <f t="shared" si="8"/>
        <v>264.79000000000002</v>
      </c>
      <c r="N21" s="44">
        <f t="shared" si="8"/>
        <v>264.79000000000002</v>
      </c>
      <c r="O21" s="44">
        <f t="shared" si="8"/>
        <v>264.79000000000002</v>
      </c>
      <c r="P21" s="44">
        <f t="shared" si="8"/>
        <v>264.79000000000002</v>
      </c>
      <c r="Q21" s="44">
        <f t="shared" si="8"/>
        <v>264.79000000000002</v>
      </c>
      <c r="R21" s="44">
        <f t="shared" si="8"/>
        <v>264.79000000000002</v>
      </c>
      <c r="S21" s="44">
        <f t="shared" si="8"/>
        <v>264.79000000000002</v>
      </c>
      <c r="T21" s="44">
        <f t="shared" si="8"/>
        <v>264.79000000000002</v>
      </c>
      <c r="U21" s="44">
        <f t="shared" si="8"/>
        <v>264.79000000000002</v>
      </c>
      <c r="V21" s="44">
        <f t="shared" si="8"/>
        <v>264.79000000000002</v>
      </c>
      <c r="W21" s="44">
        <f t="shared" si="8"/>
        <v>264.79000000000002</v>
      </c>
      <c r="X21" s="44">
        <f t="shared" si="8"/>
        <v>264.79000000000002</v>
      </c>
      <c r="Y21" s="44">
        <f t="shared" si="8"/>
        <v>264.79000000000002</v>
      </c>
      <c r="Z21" s="44">
        <f t="shared" si="8"/>
        <v>264.79000000000002</v>
      </c>
      <c r="AA21" s="44">
        <f t="shared" si="8"/>
        <v>264.79000000000002</v>
      </c>
    </row>
    <row r="22" spans="1:27" ht="12.75" customHeight="1" collapsed="1" x14ac:dyDescent="0.3">
      <c r="A22" s="98" t="s">
        <v>252</v>
      </c>
      <c r="B22" s="28" t="str">
        <f>"04"&amp;"."&amp;$B$622&amp;"."&amp;$B$623</f>
        <v>04.02.2024</v>
      </c>
      <c r="C22" s="90" t="s">
        <v>76</v>
      </c>
      <c r="D22" s="91">
        <f>ROUND(((D23+D24+D26+D25)/1000),5)</f>
        <v>2.7759100000000001</v>
      </c>
      <c r="E22" s="91">
        <f>ROUND(((E23+E24+E26+E25)/1000),5)</f>
        <v>2.6173299999999999</v>
      </c>
      <c r="F22" s="91">
        <f>ROUND(((F23+F24+F26+F25)/1000),5)</f>
        <v>2.5668799999999998</v>
      </c>
      <c r="G22" s="91">
        <f t="shared" ref="G22:AA22" si="9">ROUND(((G23+G24+G26+G25)/1000),5)</f>
        <v>2.55857</v>
      </c>
      <c r="H22" s="91">
        <f t="shared" si="9"/>
        <v>2.5637400000000001</v>
      </c>
      <c r="I22" s="91">
        <f t="shared" si="9"/>
        <v>2.5800299999999998</v>
      </c>
      <c r="J22" s="91">
        <f t="shared" si="9"/>
        <v>2.6147200000000002</v>
      </c>
      <c r="K22" s="91">
        <f t="shared" si="9"/>
        <v>2.7688199999999998</v>
      </c>
      <c r="L22" s="91">
        <f t="shared" si="9"/>
        <v>2.8837899999999999</v>
      </c>
      <c r="M22" s="91">
        <f t="shared" si="9"/>
        <v>3.0921400000000001</v>
      </c>
      <c r="N22" s="91">
        <f t="shared" si="9"/>
        <v>3.1737899999999999</v>
      </c>
      <c r="O22" s="91">
        <f t="shared" si="9"/>
        <v>3.2013799999999999</v>
      </c>
      <c r="P22" s="91">
        <f t="shared" si="9"/>
        <v>3.2067800000000002</v>
      </c>
      <c r="Q22" s="91">
        <f t="shared" si="9"/>
        <v>3.2106699999999999</v>
      </c>
      <c r="R22" s="91">
        <f t="shared" si="9"/>
        <v>3.17265</v>
      </c>
      <c r="S22" s="91">
        <f t="shared" si="9"/>
        <v>3.1842899999999998</v>
      </c>
      <c r="T22" s="91">
        <f t="shared" si="9"/>
        <v>3.21109</v>
      </c>
      <c r="U22" s="91">
        <f t="shared" si="9"/>
        <v>3.2637</v>
      </c>
      <c r="V22" s="91">
        <f t="shared" si="9"/>
        <v>3.2450399999999999</v>
      </c>
      <c r="W22" s="91">
        <f t="shared" si="9"/>
        <v>3.2098599999999999</v>
      </c>
      <c r="X22" s="91">
        <f t="shared" si="9"/>
        <v>3.2025299999999999</v>
      </c>
      <c r="Y22" s="91">
        <f t="shared" si="9"/>
        <v>3.1048800000000001</v>
      </c>
      <c r="Z22" s="91">
        <f t="shared" si="9"/>
        <v>2.8676400000000002</v>
      </c>
      <c r="AA22" s="91">
        <f t="shared" si="9"/>
        <v>2.8195700000000001</v>
      </c>
    </row>
    <row r="23" spans="1:27" ht="12.75" hidden="1" customHeight="1" outlineLevel="1" x14ac:dyDescent="0.3">
      <c r="A23" s="99" t="s">
        <v>253</v>
      </c>
      <c r="B23" s="63" t="s">
        <v>238</v>
      </c>
      <c r="C23" s="43" t="s">
        <v>79</v>
      </c>
      <c r="D23" s="44">
        <v>1434.9</v>
      </c>
      <c r="E23" s="44">
        <v>1276.32</v>
      </c>
      <c r="F23" s="44">
        <v>1225.8699999999999</v>
      </c>
      <c r="G23" s="44">
        <v>1217.56</v>
      </c>
      <c r="H23" s="44">
        <v>1222.73</v>
      </c>
      <c r="I23" s="44">
        <v>1239.02</v>
      </c>
      <c r="J23" s="44">
        <v>1273.71</v>
      </c>
      <c r="K23" s="44">
        <v>1427.81</v>
      </c>
      <c r="L23" s="44">
        <v>1542.78</v>
      </c>
      <c r="M23" s="44">
        <v>1751.13</v>
      </c>
      <c r="N23" s="44">
        <v>1832.78</v>
      </c>
      <c r="O23" s="44">
        <v>1860.37</v>
      </c>
      <c r="P23" s="44">
        <v>1865.77</v>
      </c>
      <c r="Q23" s="44">
        <v>1869.66</v>
      </c>
      <c r="R23" s="44">
        <v>1831.64</v>
      </c>
      <c r="S23" s="44">
        <v>1843.28</v>
      </c>
      <c r="T23" s="44">
        <v>1870.08</v>
      </c>
      <c r="U23" s="44">
        <v>1922.69</v>
      </c>
      <c r="V23" s="44">
        <v>1904.03</v>
      </c>
      <c r="W23" s="44">
        <v>1868.85</v>
      </c>
      <c r="X23" s="44">
        <v>1861.52</v>
      </c>
      <c r="Y23" s="44">
        <v>1763.87</v>
      </c>
      <c r="Z23" s="44">
        <v>1526.63</v>
      </c>
      <c r="AA23" s="44">
        <v>1478.56</v>
      </c>
    </row>
    <row r="24" spans="1:27" ht="12.75" hidden="1" customHeight="1" outlineLevel="1" x14ac:dyDescent="0.3">
      <c r="A24" s="99" t="s">
        <v>254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3">
      <c r="A25" s="99" t="s">
        <v>255</v>
      </c>
      <c r="B25" s="63" t="s">
        <v>83</v>
      </c>
      <c r="C25" s="43" t="s">
        <v>79</v>
      </c>
      <c r="D25" s="44">
        <v>4.8</v>
      </c>
      <c r="E25" s="44">
        <v>4.8</v>
      </c>
      <c r="F25" s="44">
        <v>4.8</v>
      </c>
      <c r="G25" s="44">
        <v>4.8</v>
      </c>
      <c r="H25" s="44">
        <v>4.8</v>
      </c>
      <c r="I25" s="44">
        <v>4.8</v>
      </c>
      <c r="J25" s="44">
        <v>4.8</v>
      </c>
      <c r="K25" s="44">
        <v>4.8</v>
      </c>
      <c r="L25" s="44">
        <v>4.8</v>
      </c>
      <c r="M25" s="44">
        <v>4.8</v>
      </c>
      <c r="N25" s="44">
        <v>4.8</v>
      </c>
      <c r="O25" s="44">
        <v>4.8</v>
      </c>
      <c r="P25" s="44">
        <v>4.8</v>
      </c>
      <c r="Q25" s="44">
        <v>4.8</v>
      </c>
      <c r="R25" s="44">
        <v>4.8</v>
      </c>
      <c r="S25" s="44">
        <v>4.8</v>
      </c>
      <c r="T25" s="44">
        <v>4.8</v>
      </c>
      <c r="U25" s="44">
        <v>4.8</v>
      </c>
      <c r="V25" s="44">
        <v>4.8</v>
      </c>
      <c r="W25" s="44">
        <v>4.8</v>
      </c>
      <c r="X25" s="44">
        <v>4.8</v>
      </c>
      <c r="Y25" s="44">
        <v>4.8</v>
      </c>
      <c r="Z25" s="44">
        <v>4.8</v>
      </c>
      <c r="AA25" s="44">
        <v>4.8</v>
      </c>
    </row>
    <row r="26" spans="1:27" ht="12.75" hidden="1" customHeight="1" outlineLevel="1" x14ac:dyDescent="0.3">
      <c r="A26" s="99" t="s">
        <v>256</v>
      </c>
      <c r="B26" s="63" t="s">
        <v>81</v>
      </c>
      <c r="C26" s="43" t="s">
        <v>79</v>
      </c>
      <c r="D26" s="44">
        <f>$D$11</f>
        <v>264.79000000000002</v>
      </c>
      <c r="E26" s="44">
        <f t="shared" ref="E26:AA26" si="11">$D$11</f>
        <v>264.79000000000002</v>
      </c>
      <c r="F26" s="44">
        <f t="shared" si="11"/>
        <v>264.79000000000002</v>
      </c>
      <c r="G26" s="44">
        <f t="shared" si="11"/>
        <v>264.79000000000002</v>
      </c>
      <c r="H26" s="44">
        <f t="shared" si="11"/>
        <v>264.79000000000002</v>
      </c>
      <c r="I26" s="44">
        <f t="shared" si="11"/>
        <v>264.79000000000002</v>
      </c>
      <c r="J26" s="44">
        <f t="shared" si="11"/>
        <v>264.79000000000002</v>
      </c>
      <c r="K26" s="44">
        <f t="shared" si="11"/>
        <v>264.79000000000002</v>
      </c>
      <c r="L26" s="44">
        <f t="shared" si="11"/>
        <v>264.79000000000002</v>
      </c>
      <c r="M26" s="44">
        <f t="shared" si="11"/>
        <v>264.79000000000002</v>
      </c>
      <c r="N26" s="44">
        <f t="shared" si="11"/>
        <v>264.79000000000002</v>
      </c>
      <c r="O26" s="44">
        <f t="shared" si="11"/>
        <v>264.79000000000002</v>
      </c>
      <c r="P26" s="44">
        <f t="shared" si="11"/>
        <v>264.79000000000002</v>
      </c>
      <c r="Q26" s="44">
        <f t="shared" si="11"/>
        <v>264.79000000000002</v>
      </c>
      <c r="R26" s="44">
        <f t="shared" si="11"/>
        <v>264.79000000000002</v>
      </c>
      <c r="S26" s="44">
        <f t="shared" si="11"/>
        <v>264.79000000000002</v>
      </c>
      <c r="T26" s="44">
        <f t="shared" si="11"/>
        <v>264.79000000000002</v>
      </c>
      <c r="U26" s="44">
        <f t="shared" si="11"/>
        <v>264.79000000000002</v>
      </c>
      <c r="V26" s="44">
        <f t="shared" si="11"/>
        <v>264.79000000000002</v>
      </c>
      <c r="W26" s="44">
        <f t="shared" si="11"/>
        <v>264.79000000000002</v>
      </c>
      <c r="X26" s="44">
        <f t="shared" si="11"/>
        <v>264.79000000000002</v>
      </c>
      <c r="Y26" s="44">
        <f t="shared" si="11"/>
        <v>264.79000000000002</v>
      </c>
      <c r="Z26" s="44">
        <f t="shared" si="11"/>
        <v>264.79000000000002</v>
      </c>
      <c r="AA26" s="44">
        <f t="shared" si="11"/>
        <v>264.79000000000002</v>
      </c>
    </row>
    <row r="27" spans="1:27" ht="12.75" customHeight="1" collapsed="1" x14ac:dyDescent="0.3">
      <c r="A27" s="98" t="s">
        <v>257</v>
      </c>
      <c r="B27" s="28" t="str">
        <f>"05"&amp;"."&amp;$B$622&amp;"."&amp;$B$623</f>
        <v>05.02.2024</v>
      </c>
      <c r="C27" s="90" t="s">
        <v>76</v>
      </c>
      <c r="D27" s="91">
        <f>ROUND(((D28+D29+D31+D30)/1000),5)</f>
        <v>2.6829299999999998</v>
      </c>
      <c r="E27" s="91">
        <f>ROUND(((E28+E29+E31+E30)/1000),5)</f>
        <v>2.5751300000000001</v>
      </c>
      <c r="F27" s="91">
        <f>ROUND(((F28+F29+F31+F30)/1000),5)</f>
        <v>2.5520200000000002</v>
      </c>
      <c r="G27" s="91">
        <f t="shared" ref="G27:AA27" si="12">ROUND(((G28+G29+G31+G30)/1000),5)</f>
        <v>2.5594199999999998</v>
      </c>
      <c r="H27" s="91">
        <f t="shared" si="12"/>
        <v>2.5975199999999998</v>
      </c>
      <c r="I27" s="91">
        <f t="shared" si="12"/>
        <v>2.71184</v>
      </c>
      <c r="J27" s="91">
        <f t="shared" si="12"/>
        <v>2.8824399999999999</v>
      </c>
      <c r="K27" s="91">
        <f t="shared" si="12"/>
        <v>3.1648000000000001</v>
      </c>
      <c r="L27" s="91">
        <f t="shared" si="12"/>
        <v>3.3504800000000001</v>
      </c>
      <c r="M27" s="91">
        <f t="shared" si="12"/>
        <v>3.4080900000000001</v>
      </c>
      <c r="N27" s="91">
        <f t="shared" si="12"/>
        <v>3.4230499999999999</v>
      </c>
      <c r="O27" s="91">
        <f t="shared" si="12"/>
        <v>3.4519099999999998</v>
      </c>
      <c r="P27" s="91">
        <f t="shared" si="12"/>
        <v>3.4312399999999998</v>
      </c>
      <c r="Q27" s="91">
        <f t="shared" si="12"/>
        <v>3.41696</v>
      </c>
      <c r="R27" s="91">
        <f t="shared" si="12"/>
        <v>3.40733</v>
      </c>
      <c r="S27" s="91">
        <f t="shared" si="12"/>
        <v>3.3494799999999998</v>
      </c>
      <c r="T27" s="91">
        <f t="shared" si="12"/>
        <v>3.31596</v>
      </c>
      <c r="U27" s="91">
        <f t="shared" si="12"/>
        <v>3.3652799999999998</v>
      </c>
      <c r="V27" s="91">
        <f t="shared" si="12"/>
        <v>3.3975200000000001</v>
      </c>
      <c r="W27" s="91">
        <f t="shared" si="12"/>
        <v>3.3912</v>
      </c>
      <c r="X27" s="91">
        <f t="shared" si="12"/>
        <v>3.21251</v>
      </c>
      <c r="Y27" s="91">
        <f t="shared" si="12"/>
        <v>3.1059999999999999</v>
      </c>
      <c r="Z27" s="91">
        <f t="shared" si="12"/>
        <v>2.8677700000000002</v>
      </c>
      <c r="AA27" s="91">
        <f t="shared" si="12"/>
        <v>2.7285699999999999</v>
      </c>
    </row>
    <row r="28" spans="1:27" ht="12.75" hidden="1" customHeight="1" outlineLevel="1" x14ac:dyDescent="0.3">
      <c r="A28" s="99" t="s">
        <v>258</v>
      </c>
      <c r="B28" s="63" t="s">
        <v>238</v>
      </c>
      <c r="C28" s="43" t="s">
        <v>79</v>
      </c>
      <c r="D28" s="44">
        <v>1341.92</v>
      </c>
      <c r="E28" s="44">
        <v>1234.1199999999999</v>
      </c>
      <c r="F28" s="44">
        <v>1211.01</v>
      </c>
      <c r="G28" s="44">
        <v>1218.4100000000001</v>
      </c>
      <c r="H28" s="44">
        <v>1256.51</v>
      </c>
      <c r="I28" s="44">
        <v>1370.83</v>
      </c>
      <c r="J28" s="44">
        <v>1541.43</v>
      </c>
      <c r="K28" s="44">
        <v>1823.79</v>
      </c>
      <c r="L28" s="44">
        <v>2009.47</v>
      </c>
      <c r="M28" s="44">
        <v>2067.08</v>
      </c>
      <c r="N28" s="44">
        <v>2082.04</v>
      </c>
      <c r="O28" s="44">
        <v>2110.9</v>
      </c>
      <c r="P28" s="44">
        <v>2090.23</v>
      </c>
      <c r="Q28" s="44">
        <v>2075.9499999999998</v>
      </c>
      <c r="R28" s="44">
        <v>2066.3200000000002</v>
      </c>
      <c r="S28" s="44">
        <v>2008.47</v>
      </c>
      <c r="T28" s="44">
        <v>1974.95</v>
      </c>
      <c r="U28" s="44">
        <v>2024.27</v>
      </c>
      <c r="V28" s="44">
        <v>2056.5100000000002</v>
      </c>
      <c r="W28" s="44">
        <v>2050.19</v>
      </c>
      <c r="X28" s="44">
        <v>1871.5</v>
      </c>
      <c r="Y28" s="44">
        <v>1764.99</v>
      </c>
      <c r="Z28" s="44">
        <v>1526.76</v>
      </c>
      <c r="AA28" s="44">
        <v>1387.56</v>
      </c>
    </row>
    <row r="29" spans="1:27" ht="12.75" hidden="1" customHeight="1" outlineLevel="1" x14ac:dyDescent="0.3">
      <c r="A29" s="99" t="s">
        <v>259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3">
      <c r="A30" s="99" t="s">
        <v>260</v>
      </c>
      <c r="B30" s="63" t="s">
        <v>83</v>
      </c>
      <c r="C30" s="43" t="s">
        <v>79</v>
      </c>
      <c r="D30" s="44">
        <v>4.8</v>
      </c>
      <c r="E30" s="44">
        <v>4.8</v>
      </c>
      <c r="F30" s="44">
        <v>4.8</v>
      </c>
      <c r="G30" s="44">
        <v>4.8</v>
      </c>
      <c r="H30" s="44">
        <v>4.8</v>
      </c>
      <c r="I30" s="44">
        <v>4.8</v>
      </c>
      <c r="J30" s="44">
        <v>4.8</v>
      </c>
      <c r="K30" s="44">
        <v>4.8</v>
      </c>
      <c r="L30" s="44">
        <v>4.8</v>
      </c>
      <c r="M30" s="44">
        <v>4.8</v>
      </c>
      <c r="N30" s="44">
        <v>4.8</v>
      </c>
      <c r="O30" s="44">
        <v>4.8</v>
      </c>
      <c r="P30" s="44">
        <v>4.8</v>
      </c>
      <c r="Q30" s="44">
        <v>4.8</v>
      </c>
      <c r="R30" s="44">
        <v>4.8</v>
      </c>
      <c r="S30" s="44">
        <v>4.8</v>
      </c>
      <c r="T30" s="44">
        <v>4.8</v>
      </c>
      <c r="U30" s="44">
        <v>4.8</v>
      </c>
      <c r="V30" s="44">
        <v>4.8</v>
      </c>
      <c r="W30" s="44">
        <v>4.8</v>
      </c>
      <c r="X30" s="44">
        <v>4.8</v>
      </c>
      <c r="Y30" s="44">
        <v>4.8</v>
      </c>
      <c r="Z30" s="44">
        <v>4.8</v>
      </c>
      <c r="AA30" s="44">
        <v>4.8</v>
      </c>
    </row>
    <row r="31" spans="1:27" ht="12.75" hidden="1" customHeight="1" outlineLevel="1" x14ac:dyDescent="0.3">
      <c r="A31" s="99" t="s">
        <v>261</v>
      </c>
      <c r="B31" s="63" t="s">
        <v>81</v>
      </c>
      <c r="C31" s="43" t="s">
        <v>79</v>
      </c>
      <c r="D31" s="44">
        <f>$D$11</f>
        <v>264.79000000000002</v>
      </c>
      <c r="E31" s="44">
        <f t="shared" ref="E31:AA31" si="14">$D$11</f>
        <v>264.79000000000002</v>
      </c>
      <c r="F31" s="44">
        <f t="shared" si="14"/>
        <v>264.79000000000002</v>
      </c>
      <c r="G31" s="44">
        <f t="shared" si="14"/>
        <v>264.79000000000002</v>
      </c>
      <c r="H31" s="44">
        <f t="shared" si="14"/>
        <v>264.79000000000002</v>
      </c>
      <c r="I31" s="44">
        <f t="shared" si="14"/>
        <v>264.79000000000002</v>
      </c>
      <c r="J31" s="44">
        <f t="shared" si="14"/>
        <v>264.79000000000002</v>
      </c>
      <c r="K31" s="44">
        <f t="shared" si="14"/>
        <v>264.79000000000002</v>
      </c>
      <c r="L31" s="44">
        <f t="shared" si="14"/>
        <v>264.79000000000002</v>
      </c>
      <c r="M31" s="44">
        <f t="shared" si="14"/>
        <v>264.79000000000002</v>
      </c>
      <c r="N31" s="44">
        <f t="shared" si="14"/>
        <v>264.79000000000002</v>
      </c>
      <c r="O31" s="44">
        <f t="shared" si="14"/>
        <v>264.79000000000002</v>
      </c>
      <c r="P31" s="44">
        <f t="shared" si="14"/>
        <v>264.79000000000002</v>
      </c>
      <c r="Q31" s="44">
        <f t="shared" si="14"/>
        <v>264.79000000000002</v>
      </c>
      <c r="R31" s="44">
        <f t="shared" si="14"/>
        <v>264.79000000000002</v>
      </c>
      <c r="S31" s="44">
        <f t="shared" si="14"/>
        <v>264.79000000000002</v>
      </c>
      <c r="T31" s="44">
        <f t="shared" si="14"/>
        <v>264.79000000000002</v>
      </c>
      <c r="U31" s="44">
        <f t="shared" si="14"/>
        <v>264.79000000000002</v>
      </c>
      <c r="V31" s="44">
        <f t="shared" si="14"/>
        <v>264.79000000000002</v>
      </c>
      <c r="W31" s="44">
        <f t="shared" si="14"/>
        <v>264.79000000000002</v>
      </c>
      <c r="X31" s="44">
        <f t="shared" si="14"/>
        <v>264.79000000000002</v>
      </c>
      <c r="Y31" s="44">
        <f t="shared" si="14"/>
        <v>264.79000000000002</v>
      </c>
      <c r="Z31" s="44">
        <f t="shared" si="14"/>
        <v>264.79000000000002</v>
      </c>
      <c r="AA31" s="44">
        <f t="shared" si="14"/>
        <v>264.79000000000002</v>
      </c>
    </row>
    <row r="32" spans="1:27" ht="12.75" customHeight="1" collapsed="1" x14ac:dyDescent="0.3">
      <c r="A32" s="98" t="s">
        <v>262</v>
      </c>
      <c r="B32" s="28" t="str">
        <f>"06"&amp;"."&amp;$B$622&amp;"."&amp;$B$623</f>
        <v>06.02.2024</v>
      </c>
      <c r="C32" s="90" t="s">
        <v>76</v>
      </c>
      <c r="D32" s="91">
        <f>ROUND(((D33+D34+D36+D35)/1000),5)</f>
        <v>2.6284800000000001</v>
      </c>
      <c r="E32" s="91">
        <f>ROUND(((E33+E34+E36+E35)/1000),5)</f>
        <v>2.56948</v>
      </c>
      <c r="F32" s="91">
        <f>ROUND(((F33+F34+F36+F35)/1000),5)</f>
        <v>2.5401600000000002</v>
      </c>
      <c r="G32" s="91">
        <f t="shared" ref="G32:AA32" si="15">ROUND(((G33+G34+G36+G35)/1000),5)</f>
        <v>2.5284200000000001</v>
      </c>
      <c r="H32" s="91">
        <f t="shared" si="15"/>
        <v>2.5744500000000001</v>
      </c>
      <c r="I32" s="91">
        <f t="shared" si="15"/>
        <v>2.6375299999999999</v>
      </c>
      <c r="J32" s="91">
        <f t="shared" si="15"/>
        <v>2.8031700000000002</v>
      </c>
      <c r="K32" s="91">
        <f t="shared" si="15"/>
        <v>3.0538699999999999</v>
      </c>
      <c r="L32" s="91">
        <f t="shared" si="15"/>
        <v>3.21313</v>
      </c>
      <c r="M32" s="91">
        <f t="shared" si="15"/>
        <v>3.2474599999999998</v>
      </c>
      <c r="N32" s="91">
        <f t="shared" si="15"/>
        <v>3.2695599999999998</v>
      </c>
      <c r="O32" s="91">
        <f t="shared" si="15"/>
        <v>3.30193</v>
      </c>
      <c r="P32" s="91">
        <f t="shared" si="15"/>
        <v>3.2751000000000001</v>
      </c>
      <c r="Q32" s="91">
        <f t="shared" si="15"/>
        <v>3.29779</v>
      </c>
      <c r="R32" s="91">
        <f t="shared" si="15"/>
        <v>3.2837700000000001</v>
      </c>
      <c r="S32" s="91">
        <f t="shared" si="15"/>
        <v>3.23848</v>
      </c>
      <c r="T32" s="91">
        <f t="shared" si="15"/>
        <v>3.2170299999999998</v>
      </c>
      <c r="U32" s="91">
        <f t="shared" si="15"/>
        <v>3.2552699999999999</v>
      </c>
      <c r="V32" s="91">
        <f t="shared" si="15"/>
        <v>3.2604299999999999</v>
      </c>
      <c r="W32" s="91">
        <f t="shared" si="15"/>
        <v>3.2702900000000001</v>
      </c>
      <c r="X32" s="91">
        <f t="shared" si="15"/>
        <v>3.1759900000000001</v>
      </c>
      <c r="Y32" s="91">
        <f t="shared" si="15"/>
        <v>3.07904</v>
      </c>
      <c r="Z32" s="91">
        <f t="shared" si="15"/>
        <v>2.8666999999999998</v>
      </c>
      <c r="AA32" s="91">
        <f t="shared" si="15"/>
        <v>2.64961</v>
      </c>
    </row>
    <row r="33" spans="1:27" ht="12.75" hidden="1" customHeight="1" outlineLevel="1" x14ac:dyDescent="0.3">
      <c r="A33" s="99" t="s">
        <v>263</v>
      </c>
      <c r="B33" s="63" t="s">
        <v>238</v>
      </c>
      <c r="C33" s="43" t="s">
        <v>79</v>
      </c>
      <c r="D33" s="44">
        <v>1287.47</v>
      </c>
      <c r="E33" s="44">
        <v>1228.47</v>
      </c>
      <c r="F33" s="44">
        <v>1199.1500000000001</v>
      </c>
      <c r="G33" s="44">
        <v>1187.4100000000001</v>
      </c>
      <c r="H33" s="44">
        <v>1233.44</v>
      </c>
      <c r="I33" s="44">
        <v>1296.52</v>
      </c>
      <c r="J33" s="44">
        <v>1462.16</v>
      </c>
      <c r="K33" s="44">
        <v>1712.86</v>
      </c>
      <c r="L33" s="44">
        <v>1872.12</v>
      </c>
      <c r="M33" s="44">
        <v>1906.45</v>
      </c>
      <c r="N33" s="44">
        <v>1928.55</v>
      </c>
      <c r="O33" s="44">
        <v>1960.92</v>
      </c>
      <c r="P33" s="44">
        <v>1934.09</v>
      </c>
      <c r="Q33" s="44">
        <v>1956.78</v>
      </c>
      <c r="R33" s="44">
        <v>1942.76</v>
      </c>
      <c r="S33" s="44">
        <v>1897.47</v>
      </c>
      <c r="T33" s="44">
        <v>1876.02</v>
      </c>
      <c r="U33" s="44">
        <v>1914.26</v>
      </c>
      <c r="V33" s="44">
        <v>1919.42</v>
      </c>
      <c r="W33" s="44">
        <v>1929.28</v>
      </c>
      <c r="X33" s="44">
        <v>1834.98</v>
      </c>
      <c r="Y33" s="44">
        <v>1738.03</v>
      </c>
      <c r="Z33" s="44">
        <v>1525.69</v>
      </c>
      <c r="AA33" s="44">
        <v>1308.5999999999999</v>
      </c>
    </row>
    <row r="34" spans="1:27" ht="12.75" hidden="1" customHeight="1" outlineLevel="1" x14ac:dyDescent="0.3">
      <c r="A34" s="99" t="s">
        <v>264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3">
      <c r="A35" s="99" t="s">
        <v>265</v>
      </c>
      <c r="B35" s="63" t="s">
        <v>83</v>
      </c>
      <c r="C35" s="43" t="s">
        <v>79</v>
      </c>
      <c r="D35" s="44">
        <v>4.8</v>
      </c>
      <c r="E35" s="44">
        <v>4.8</v>
      </c>
      <c r="F35" s="44">
        <v>4.8</v>
      </c>
      <c r="G35" s="44">
        <v>4.8</v>
      </c>
      <c r="H35" s="44">
        <v>4.8</v>
      </c>
      <c r="I35" s="44">
        <v>4.8</v>
      </c>
      <c r="J35" s="44">
        <v>4.8</v>
      </c>
      <c r="K35" s="44">
        <v>4.8</v>
      </c>
      <c r="L35" s="44">
        <v>4.8</v>
      </c>
      <c r="M35" s="44">
        <v>4.8</v>
      </c>
      <c r="N35" s="44">
        <v>4.8</v>
      </c>
      <c r="O35" s="44">
        <v>4.8</v>
      </c>
      <c r="P35" s="44">
        <v>4.8</v>
      </c>
      <c r="Q35" s="44">
        <v>4.8</v>
      </c>
      <c r="R35" s="44">
        <v>4.8</v>
      </c>
      <c r="S35" s="44">
        <v>4.8</v>
      </c>
      <c r="T35" s="44">
        <v>4.8</v>
      </c>
      <c r="U35" s="44">
        <v>4.8</v>
      </c>
      <c r="V35" s="44">
        <v>4.8</v>
      </c>
      <c r="W35" s="44">
        <v>4.8</v>
      </c>
      <c r="X35" s="44">
        <v>4.8</v>
      </c>
      <c r="Y35" s="44">
        <v>4.8</v>
      </c>
      <c r="Z35" s="44">
        <v>4.8</v>
      </c>
      <c r="AA35" s="44">
        <v>4.8</v>
      </c>
    </row>
    <row r="36" spans="1:27" ht="12.75" hidden="1" customHeight="1" outlineLevel="1" x14ac:dyDescent="0.3">
      <c r="A36" s="99" t="s">
        <v>266</v>
      </c>
      <c r="B36" s="63" t="s">
        <v>81</v>
      </c>
      <c r="C36" s="43" t="s">
        <v>79</v>
      </c>
      <c r="D36" s="44">
        <f>$D$11</f>
        <v>264.79000000000002</v>
      </c>
      <c r="E36" s="44">
        <f t="shared" ref="E36:AA36" si="17">$D$11</f>
        <v>264.79000000000002</v>
      </c>
      <c r="F36" s="44">
        <f t="shared" si="17"/>
        <v>264.79000000000002</v>
      </c>
      <c r="G36" s="44">
        <f t="shared" si="17"/>
        <v>264.79000000000002</v>
      </c>
      <c r="H36" s="44">
        <f t="shared" si="17"/>
        <v>264.79000000000002</v>
      </c>
      <c r="I36" s="44">
        <f t="shared" si="17"/>
        <v>264.79000000000002</v>
      </c>
      <c r="J36" s="44">
        <f t="shared" si="17"/>
        <v>264.79000000000002</v>
      </c>
      <c r="K36" s="44">
        <f t="shared" si="17"/>
        <v>264.79000000000002</v>
      </c>
      <c r="L36" s="44">
        <f t="shared" si="17"/>
        <v>264.79000000000002</v>
      </c>
      <c r="M36" s="44">
        <f t="shared" si="17"/>
        <v>264.79000000000002</v>
      </c>
      <c r="N36" s="44">
        <f t="shared" si="17"/>
        <v>264.79000000000002</v>
      </c>
      <c r="O36" s="44">
        <f t="shared" si="17"/>
        <v>264.79000000000002</v>
      </c>
      <c r="P36" s="44">
        <f t="shared" si="17"/>
        <v>264.79000000000002</v>
      </c>
      <c r="Q36" s="44">
        <f t="shared" si="17"/>
        <v>264.79000000000002</v>
      </c>
      <c r="R36" s="44">
        <f t="shared" si="17"/>
        <v>264.79000000000002</v>
      </c>
      <c r="S36" s="44">
        <f t="shared" si="17"/>
        <v>264.79000000000002</v>
      </c>
      <c r="T36" s="44">
        <f t="shared" si="17"/>
        <v>264.79000000000002</v>
      </c>
      <c r="U36" s="44">
        <f t="shared" si="17"/>
        <v>264.79000000000002</v>
      </c>
      <c r="V36" s="44">
        <f t="shared" si="17"/>
        <v>264.79000000000002</v>
      </c>
      <c r="W36" s="44">
        <f t="shared" si="17"/>
        <v>264.79000000000002</v>
      </c>
      <c r="X36" s="44">
        <f t="shared" si="17"/>
        <v>264.79000000000002</v>
      </c>
      <c r="Y36" s="44">
        <f t="shared" si="17"/>
        <v>264.79000000000002</v>
      </c>
      <c r="Z36" s="44">
        <f t="shared" si="17"/>
        <v>264.79000000000002</v>
      </c>
      <c r="AA36" s="44">
        <f t="shared" si="17"/>
        <v>264.79000000000002</v>
      </c>
    </row>
    <row r="37" spans="1:27" ht="12.75" customHeight="1" collapsed="1" x14ac:dyDescent="0.3">
      <c r="A37" s="98" t="s">
        <v>267</v>
      </c>
      <c r="B37" s="28" t="str">
        <f>"07"&amp;"."&amp;$B$622&amp;"."&amp;$B$623</f>
        <v>07.02.2024</v>
      </c>
      <c r="C37" s="90" t="s">
        <v>76</v>
      </c>
      <c r="D37" s="91">
        <f>ROUND(((D38+D39+D41+D40)/1000),5)</f>
        <v>2.6492599999999999</v>
      </c>
      <c r="E37" s="91">
        <f>ROUND(((E38+E39+E41+E40)/1000),5)</f>
        <v>2.5935700000000002</v>
      </c>
      <c r="F37" s="91">
        <f>ROUND(((F38+F39+F41+F40)/1000),5)</f>
        <v>2.5550299999999999</v>
      </c>
      <c r="G37" s="91">
        <f t="shared" ref="G37:AA37" si="18">ROUND(((G38+G39+G41+G40)/1000),5)</f>
        <v>2.5499200000000002</v>
      </c>
      <c r="H37" s="91">
        <f t="shared" si="18"/>
        <v>2.5841500000000002</v>
      </c>
      <c r="I37" s="91">
        <f t="shared" si="18"/>
        <v>2.64127</v>
      </c>
      <c r="J37" s="91">
        <f t="shared" si="18"/>
        <v>2.8279100000000001</v>
      </c>
      <c r="K37" s="91">
        <f t="shared" si="18"/>
        <v>3.1035499999999998</v>
      </c>
      <c r="L37" s="91">
        <f t="shared" si="18"/>
        <v>3.2650800000000002</v>
      </c>
      <c r="M37" s="91">
        <f t="shared" si="18"/>
        <v>3.3224399999999998</v>
      </c>
      <c r="N37" s="91">
        <f t="shared" si="18"/>
        <v>3.3572299999999999</v>
      </c>
      <c r="O37" s="91">
        <f t="shared" si="18"/>
        <v>3.3940600000000001</v>
      </c>
      <c r="P37" s="91">
        <f t="shared" si="18"/>
        <v>3.35981</v>
      </c>
      <c r="Q37" s="91">
        <f t="shared" si="18"/>
        <v>3.3887200000000002</v>
      </c>
      <c r="R37" s="91">
        <f t="shared" si="18"/>
        <v>3.3886400000000001</v>
      </c>
      <c r="S37" s="91">
        <f t="shared" si="18"/>
        <v>3.3045300000000002</v>
      </c>
      <c r="T37" s="91">
        <f t="shared" si="18"/>
        <v>3.2738999999999998</v>
      </c>
      <c r="U37" s="91">
        <f t="shared" si="18"/>
        <v>3.3127900000000001</v>
      </c>
      <c r="V37" s="91">
        <f t="shared" si="18"/>
        <v>3.2999800000000001</v>
      </c>
      <c r="W37" s="91">
        <f t="shared" si="18"/>
        <v>3.3216999999999999</v>
      </c>
      <c r="X37" s="91">
        <f t="shared" si="18"/>
        <v>3.2214999999999998</v>
      </c>
      <c r="Y37" s="91">
        <f t="shared" si="18"/>
        <v>3.1284200000000002</v>
      </c>
      <c r="Z37" s="91">
        <f t="shared" si="18"/>
        <v>2.8801999999999999</v>
      </c>
      <c r="AA37" s="91">
        <f t="shared" si="18"/>
        <v>2.68066</v>
      </c>
    </row>
    <row r="38" spans="1:27" ht="12.75" hidden="1" customHeight="1" outlineLevel="1" x14ac:dyDescent="0.3">
      <c r="A38" s="99" t="s">
        <v>268</v>
      </c>
      <c r="B38" s="63" t="s">
        <v>238</v>
      </c>
      <c r="C38" s="43" t="s">
        <v>79</v>
      </c>
      <c r="D38" s="44">
        <v>1308.25</v>
      </c>
      <c r="E38" s="44">
        <v>1252.56</v>
      </c>
      <c r="F38" s="44">
        <v>1214.02</v>
      </c>
      <c r="G38" s="44">
        <v>1208.9100000000001</v>
      </c>
      <c r="H38" s="44">
        <v>1243.1400000000001</v>
      </c>
      <c r="I38" s="44">
        <v>1300.26</v>
      </c>
      <c r="J38" s="44">
        <v>1486.9</v>
      </c>
      <c r="K38" s="44">
        <v>1762.54</v>
      </c>
      <c r="L38" s="44">
        <v>1924.07</v>
      </c>
      <c r="M38" s="44">
        <v>1981.43</v>
      </c>
      <c r="N38" s="44">
        <v>2016.22</v>
      </c>
      <c r="O38" s="44">
        <v>2053.0500000000002</v>
      </c>
      <c r="P38" s="44">
        <v>2018.8</v>
      </c>
      <c r="Q38" s="44">
        <v>2047.71</v>
      </c>
      <c r="R38" s="44">
        <v>2047.63</v>
      </c>
      <c r="S38" s="44">
        <v>1963.52</v>
      </c>
      <c r="T38" s="44">
        <v>1932.89</v>
      </c>
      <c r="U38" s="44">
        <v>1971.78</v>
      </c>
      <c r="V38" s="44">
        <v>1958.97</v>
      </c>
      <c r="W38" s="44">
        <v>1980.69</v>
      </c>
      <c r="X38" s="44">
        <v>1880.49</v>
      </c>
      <c r="Y38" s="44">
        <v>1787.41</v>
      </c>
      <c r="Z38" s="44">
        <v>1539.19</v>
      </c>
      <c r="AA38" s="44">
        <v>1339.65</v>
      </c>
    </row>
    <row r="39" spans="1:27" ht="12.75" hidden="1" customHeight="1" outlineLevel="1" x14ac:dyDescent="0.3">
      <c r="A39" s="99" t="s">
        <v>269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3">
      <c r="A40" s="99" t="s">
        <v>270</v>
      </c>
      <c r="B40" s="63" t="s">
        <v>83</v>
      </c>
      <c r="C40" s="43" t="s">
        <v>79</v>
      </c>
      <c r="D40" s="44">
        <v>4.8</v>
      </c>
      <c r="E40" s="44">
        <v>4.8</v>
      </c>
      <c r="F40" s="44">
        <v>4.8</v>
      </c>
      <c r="G40" s="44">
        <v>4.8</v>
      </c>
      <c r="H40" s="44">
        <v>4.8</v>
      </c>
      <c r="I40" s="44">
        <v>4.8</v>
      </c>
      <c r="J40" s="44">
        <v>4.8</v>
      </c>
      <c r="K40" s="44">
        <v>4.8</v>
      </c>
      <c r="L40" s="44">
        <v>4.8</v>
      </c>
      <c r="M40" s="44">
        <v>4.8</v>
      </c>
      <c r="N40" s="44">
        <v>4.8</v>
      </c>
      <c r="O40" s="44">
        <v>4.8</v>
      </c>
      <c r="P40" s="44">
        <v>4.8</v>
      </c>
      <c r="Q40" s="44">
        <v>4.8</v>
      </c>
      <c r="R40" s="44">
        <v>4.8</v>
      </c>
      <c r="S40" s="44">
        <v>4.8</v>
      </c>
      <c r="T40" s="44">
        <v>4.8</v>
      </c>
      <c r="U40" s="44">
        <v>4.8</v>
      </c>
      <c r="V40" s="44">
        <v>4.8</v>
      </c>
      <c r="W40" s="44">
        <v>4.8</v>
      </c>
      <c r="X40" s="44">
        <v>4.8</v>
      </c>
      <c r="Y40" s="44">
        <v>4.8</v>
      </c>
      <c r="Z40" s="44">
        <v>4.8</v>
      </c>
      <c r="AA40" s="44">
        <v>4.8</v>
      </c>
    </row>
    <row r="41" spans="1:27" ht="12.75" hidden="1" customHeight="1" outlineLevel="1" x14ac:dyDescent="0.3">
      <c r="A41" s="99" t="s">
        <v>271</v>
      </c>
      <c r="B41" s="63" t="s">
        <v>81</v>
      </c>
      <c r="C41" s="43" t="s">
        <v>79</v>
      </c>
      <c r="D41" s="44">
        <f>$D$11</f>
        <v>264.79000000000002</v>
      </c>
      <c r="E41" s="44">
        <f t="shared" ref="E41:AA41" si="20">$D$11</f>
        <v>264.79000000000002</v>
      </c>
      <c r="F41" s="44">
        <f t="shared" si="20"/>
        <v>264.79000000000002</v>
      </c>
      <c r="G41" s="44">
        <f t="shared" si="20"/>
        <v>264.79000000000002</v>
      </c>
      <c r="H41" s="44">
        <f t="shared" si="20"/>
        <v>264.79000000000002</v>
      </c>
      <c r="I41" s="44">
        <f t="shared" si="20"/>
        <v>264.79000000000002</v>
      </c>
      <c r="J41" s="44">
        <f t="shared" si="20"/>
        <v>264.79000000000002</v>
      </c>
      <c r="K41" s="44">
        <f t="shared" si="20"/>
        <v>264.79000000000002</v>
      </c>
      <c r="L41" s="44">
        <f t="shared" si="20"/>
        <v>264.79000000000002</v>
      </c>
      <c r="M41" s="44">
        <f t="shared" si="20"/>
        <v>264.79000000000002</v>
      </c>
      <c r="N41" s="44">
        <f t="shared" si="20"/>
        <v>264.79000000000002</v>
      </c>
      <c r="O41" s="44">
        <f t="shared" si="20"/>
        <v>264.79000000000002</v>
      </c>
      <c r="P41" s="44">
        <f t="shared" si="20"/>
        <v>264.79000000000002</v>
      </c>
      <c r="Q41" s="44">
        <f t="shared" si="20"/>
        <v>264.79000000000002</v>
      </c>
      <c r="R41" s="44">
        <f t="shared" si="20"/>
        <v>264.79000000000002</v>
      </c>
      <c r="S41" s="44">
        <f t="shared" si="20"/>
        <v>264.79000000000002</v>
      </c>
      <c r="T41" s="44">
        <f t="shared" si="20"/>
        <v>264.79000000000002</v>
      </c>
      <c r="U41" s="44">
        <f t="shared" si="20"/>
        <v>264.79000000000002</v>
      </c>
      <c r="V41" s="44">
        <f t="shared" si="20"/>
        <v>264.79000000000002</v>
      </c>
      <c r="W41" s="44">
        <f t="shared" si="20"/>
        <v>264.79000000000002</v>
      </c>
      <c r="X41" s="44">
        <f t="shared" si="20"/>
        <v>264.79000000000002</v>
      </c>
      <c r="Y41" s="44">
        <f t="shared" si="20"/>
        <v>264.79000000000002</v>
      </c>
      <c r="Z41" s="44">
        <f t="shared" si="20"/>
        <v>264.79000000000002</v>
      </c>
      <c r="AA41" s="44">
        <f t="shared" si="20"/>
        <v>264.79000000000002</v>
      </c>
    </row>
    <row r="42" spans="1:27" ht="12.75" customHeight="1" collapsed="1" x14ac:dyDescent="0.3">
      <c r="A42" s="98" t="s">
        <v>272</v>
      </c>
      <c r="B42" s="28" t="str">
        <f>"08"&amp;"."&amp;$B$622&amp;"."&amp;$B$623</f>
        <v>08.02.2024</v>
      </c>
      <c r="C42" s="90" t="s">
        <v>76</v>
      </c>
      <c r="D42" s="91">
        <f>ROUND(((D43+D44+D46+D45)/1000),5)</f>
        <v>2.6493600000000002</v>
      </c>
      <c r="E42" s="91">
        <f>ROUND(((E43+E44+E46+E45)/1000),5)</f>
        <v>2.56419</v>
      </c>
      <c r="F42" s="91">
        <f>ROUND(((F43+F44+F46+F45)/1000),5)</f>
        <v>2.53166</v>
      </c>
      <c r="G42" s="91">
        <f t="shared" ref="G42:AA42" si="21">ROUND(((G43+G44+G46+G45)/1000),5)</f>
        <v>2.5232399999999999</v>
      </c>
      <c r="H42" s="91">
        <f t="shared" si="21"/>
        <v>2.5563799999999999</v>
      </c>
      <c r="I42" s="91">
        <f t="shared" si="21"/>
        <v>2.6737099999999998</v>
      </c>
      <c r="J42" s="91">
        <f t="shared" si="21"/>
        <v>2.8829099999999999</v>
      </c>
      <c r="K42" s="91">
        <f t="shared" si="21"/>
        <v>3.17781</v>
      </c>
      <c r="L42" s="91">
        <f t="shared" si="21"/>
        <v>3.2999399999999999</v>
      </c>
      <c r="M42" s="91">
        <f t="shared" si="21"/>
        <v>3.3874900000000001</v>
      </c>
      <c r="N42" s="91">
        <f t="shared" si="21"/>
        <v>3.45465</v>
      </c>
      <c r="O42" s="91">
        <f t="shared" si="21"/>
        <v>3.47092</v>
      </c>
      <c r="P42" s="91">
        <f t="shared" si="21"/>
        <v>3.4430700000000001</v>
      </c>
      <c r="Q42" s="91">
        <f t="shared" si="21"/>
        <v>3.4497800000000001</v>
      </c>
      <c r="R42" s="91">
        <f t="shared" si="21"/>
        <v>3.4362499999999998</v>
      </c>
      <c r="S42" s="91">
        <f t="shared" si="21"/>
        <v>3.3729800000000001</v>
      </c>
      <c r="T42" s="91">
        <f t="shared" si="21"/>
        <v>3.4514900000000002</v>
      </c>
      <c r="U42" s="91">
        <f t="shared" si="21"/>
        <v>3.4836100000000001</v>
      </c>
      <c r="V42" s="91">
        <f t="shared" si="21"/>
        <v>3.5731700000000002</v>
      </c>
      <c r="W42" s="91">
        <f t="shared" si="21"/>
        <v>3.4197199999999999</v>
      </c>
      <c r="X42" s="91">
        <f t="shared" si="21"/>
        <v>3.3425400000000001</v>
      </c>
      <c r="Y42" s="91">
        <f t="shared" si="21"/>
        <v>3.2195299999999998</v>
      </c>
      <c r="Z42" s="91">
        <f t="shared" si="21"/>
        <v>3.0768499999999999</v>
      </c>
      <c r="AA42" s="91">
        <f t="shared" si="21"/>
        <v>2.8224</v>
      </c>
    </row>
    <row r="43" spans="1:27" ht="12.75" hidden="1" customHeight="1" outlineLevel="1" x14ac:dyDescent="0.3">
      <c r="A43" s="99" t="s">
        <v>273</v>
      </c>
      <c r="B43" s="63" t="s">
        <v>238</v>
      </c>
      <c r="C43" s="43" t="s">
        <v>79</v>
      </c>
      <c r="D43" s="44">
        <v>1308.3499999999999</v>
      </c>
      <c r="E43" s="44">
        <v>1223.18</v>
      </c>
      <c r="F43" s="44">
        <v>1190.6500000000001</v>
      </c>
      <c r="G43" s="44">
        <v>1182.23</v>
      </c>
      <c r="H43" s="44">
        <v>1215.3699999999999</v>
      </c>
      <c r="I43" s="44">
        <v>1332.7</v>
      </c>
      <c r="J43" s="44">
        <v>1541.9</v>
      </c>
      <c r="K43" s="44">
        <v>1836.8</v>
      </c>
      <c r="L43" s="44">
        <v>1958.93</v>
      </c>
      <c r="M43" s="44">
        <v>2046.48</v>
      </c>
      <c r="N43" s="44">
        <v>2113.64</v>
      </c>
      <c r="O43" s="44">
        <v>2129.91</v>
      </c>
      <c r="P43" s="44">
        <v>2102.06</v>
      </c>
      <c r="Q43" s="44">
        <v>2108.77</v>
      </c>
      <c r="R43" s="44">
        <v>2095.2399999999998</v>
      </c>
      <c r="S43" s="44">
        <v>2031.97</v>
      </c>
      <c r="T43" s="44">
        <v>2110.48</v>
      </c>
      <c r="U43" s="44">
        <v>2142.6</v>
      </c>
      <c r="V43" s="44">
        <v>2232.16</v>
      </c>
      <c r="W43" s="44">
        <v>2078.71</v>
      </c>
      <c r="X43" s="44">
        <v>2001.53</v>
      </c>
      <c r="Y43" s="44">
        <v>1878.52</v>
      </c>
      <c r="Z43" s="44">
        <v>1735.84</v>
      </c>
      <c r="AA43" s="44">
        <v>1481.39</v>
      </c>
    </row>
    <row r="44" spans="1:27" ht="12.75" hidden="1" customHeight="1" outlineLevel="1" x14ac:dyDescent="0.3">
      <c r="A44" s="99" t="s">
        <v>274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3">
      <c r="A45" s="99" t="s">
        <v>275</v>
      </c>
      <c r="B45" s="63" t="s">
        <v>83</v>
      </c>
      <c r="C45" s="43" t="s">
        <v>79</v>
      </c>
      <c r="D45" s="44">
        <v>4.8</v>
      </c>
      <c r="E45" s="44">
        <v>4.8</v>
      </c>
      <c r="F45" s="44">
        <v>4.8</v>
      </c>
      <c r="G45" s="44">
        <v>4.8</v>
      </c>
      <c r="H45" s="44">
        <v>4.8</v>
      </c>
      <c r="I45" s="44">
        <v>4.8</v>
      </c>
      <c r="J45" s="44">
        <v>4.8</v>
      </c>
      <c r="K45" s="44">
        <v>4.8</v>
      </c>
      <c r="L45" s="44">
        <v>4.8</v>
      </c>
      <c r="M45" s="44">
        <v>4.8</v>
      </c>
      <c r="N45" s="44">
        <v>4.8</v>
      </c>
      <c r="O45" s="44">
        <v>4.8</v>
      </c>
      <c r="P45" s="44">
        <v>4.8</v>
      </c>
      <c r="Q45" s="44">
        <v>4.8</v>
      </c>
      <c r="R45" s="44">
        <v>4.8</v>
      </c>
      <c r="S45" s="44">
        <v>4.8</v>
      </c>
      <c r="T45" s="44">
        <v>4.8</v>
      </c>
      <c r="U45" s="44">
        <v>4.8</v>
      </c>
      <c r="V45" s="44">
        <v>4.8</v>
      </c>
      <c r="W45" s="44">
        <v>4.8</v>
      </c>
      <c r="X45" s="44">
        <v>4.8</v>
      </c>
      <c r="Y45" s="44">
        <v>4.8</v>
      </c>
      <c r="Z45" s="44">
        <v>4.8</v>
      </c>
      <c r="AA45" s="44">
        <v>4.8</v>
      </c>
    </row>
    <row r="46" spans="1:27" ht="12.75" hidden="1" customHeight="1" outlineLevel="1" x14ac:dyDescent="0.3">
      <c r="A46" s="99" t="s">
        <v>276</v>
      </c>
      <c r="B46" s="63" t="s">
        <v>81</v>
      </c>
      <c r="C46" s="43" t="s">
        <v>79</v>
      </c>
      <c r="D46" s="44">
        <f>$D$11</f>
        <v>264.79000000000002</v>
      </c>
      <c r="E46" s="44">
        <f t="shared" ref="E46:AA46" si="23">$D$11</f>
        <v>264.79000000000002</v>
      </c>
      <c r="F46" s="44">
        <f t="shared" si="23"/>
        <v>264.79000000000002</v>
      </c>
      <c r="G46" s="44">
        <f t="shared" si="23"/>
        <v>264.79000000000002</v>
      </c>
      <c r="H46" s="44">
        <f t="shared" si="23"/>
        <v>264.79000000000002</v>
      </c>
      <c r="I46" s="44">
        <f t="shared" si="23"/>
        <v>264.79000000000002</v>
      </c>
      <c r="J46" s="44">
        <f t="shared" si="23"/>
        <v>264.79000000000002</v>
      </c>
      <c r="K46" s="44">
        <f t="shared" si="23"/>
        <v>264.79000000000002</v>
      </c>
      <c r="L46" s="44">
        <f t="shared" si="23"/>
        <v>264.79000000000002</v>
      </c>
      <c r="M46" s="44">
        <f t="shared" si="23"/>
        <v>264.79000000000002</v>
      </c>
      <c r="N46" s="44">
        <f t="shared" si="23"/>
        <v>264.79000000000002</v>
      </c>
      <c r="O46" s="44">
        <f t="shared" si="23"/>
        <v>264.79000000000002</v>
      </c>
      <c r="P46" s="44">
        <f t="shared" si="23"/>
        <v>264.79000000000002</v>
      </c>
      <c r="Q46" s="44">
        <f t="shared" si="23"/>
        <v>264.79000000000002</v>
      </c>
      <c r="R46" s="44">
        <f t="shared" si="23"/>
        <v>264.79000000000002</v>
      </c>
      <c r="S46" s="44">
        <f t="shared" si="23"/>
        <v>264.79000000000002</v>
      </c>
      <c r="T46" s="44">
        <f t="shared" si="23"/>
        <v>264.79000000000002</v>
      </c>
      <c r="U46" s="44">
        <f t="shared" si="23"/>
        <v>264.79000000000002</v>
      </c>
      <c r="V46" s="44">
        <f t="shared" si="23"/>
        <v>264.79000000000002</v>
      </c>
      <c r="W46" s="44">
        <f t="shared" si="23"/>
        <v>264.79000000000002</v>
      </c>
      <c r="X46" s="44">
        <f t="shared" si="23"/>
        <v>264.79000000000002</v>
      </c>
      <c r="Y46" s="44">
        <f t="shared" si="23"/>
        <v>264.79000000000002</v>
      </c>
      <c r="Z46" s="44">
        <f t="shared" si="23"/>
        <v>264.79000000000002</v>
      </c>
      <c r="AA46" s="44">
        <f t="shared" si="23"/>
        <v>264.79000000000002</v>
      </c>
    </row>
    <row r="47" spans="1:27" ht="12.75" customHeight="1" collapsed="1" x14ac:dyDescent="0.3">
      <c r="A47" s="98" t="s">
        <v>277</v>
      </c>
      <c r="B47" s="28" t="str">
        <f>"09"&amp;"."&amp;$B$622&amp;"."&amp;$B$623</f>
        <v>09.02.2024</v>
      </c>
      <c r="C47" s="90" t="s">
        <v>76</v>
      </c>
      <c r="D47" s="91">
        <f>ROUND(((D48+D49+D51+D50)/1000),5)</f>
        <v>2.6871800000000001</v>
      </c>
      <c r="E47" s="91">
        <f>ROUND(((E48+E49+E51+E50)/1000),5)</f>
        <v>2.5781900000000002</v>
      </c>
      <c r="F47" s="91">
        <f>ROUND(((F48+F49+F51+F50)/1000),5)</f>
        <v>2.5524100000000001</v>
      </c>
      <c r="G47" s="91">
        <f t="shared" ref="G47:AA47" si="24">ROUND(((G48+G49+G51+G50)/1000),5)</f>
        <v>2.55219</v>
      </c>
      <c r="H47" s="91">
        <f t="shared" si="24"/>
        <v>2.5627800000000001</v>
      </c>
      <c r="I47" s="91">
        <f t="shared" si="24"/>
        <v>2.7030599999999998</v>
      </c>
      <c r="J47" s="91">
        <f t="shared" si="24"/>
        <v>2.9408599999999998</v>
      </c>
      <c r="K47" s="91">
        <f t="shared" si="24"/>
        <v>3.21387</v>
      </c>
      <c r="L47" s="91">
        <f t="shared" si="24"/>
        <v>3.3513000000000002</v>
      </c>
      <c r="M47" s="91">
        <f t="shared" si="24"/>
        <v>3.4818199999999999</v>
      </c>
      <c r="N47" s="91">
        <f t="shared" si="24"/>
        <v>3.5535299999999999</v>
      </c>
      <c r="O47" s="91">
        <f t="shared" si="24"/>
        <v>3.4522599999999999</v>
      </c>
      <c r="P47" s="91">
        <f t="shared" si="24"/>
        <v>3.4227099999999999</v>
      </c>
      <c r="Q47" s="91">
        <f t="shared" si="24"/>
        <v>3.4288400000000001</v>
      </c>
      <c r="R47" s="91">
        <f t="shared" si="24"/>
        <v>3.4155600000000002</v>
      </c>
      <c r="S47" s="91">
        <f t="shared" si="24"/>
        <v>3.4247000000000001</v>
      </c>
      <c r="T47" s="91">
        <f t="shared" si="24"/>
        <v>3.4717500000000001</v>
      </c>
      <c r="U47" s="91">
        <f t="shared" si="24"/>
        <v>3.5007000000000001</v>
      </c>
      <c r="V47" s="91">
        <f t="shared" si="24"/>
        <v>3.5640200000000002</v>
      </c>
      <c r="W47" s="91">
        <f t="shared" si="24"/>
        <v>3.3846699999999998</v>
      </c>
      <c r="X47" s="91">
        <f t="shared" si="24"/>
        <v>3.3052199999999998</v>
      </c>
      <c r="Y47" s="91">
        <f t="shared" si="24"/>
        <v>3.2411599999999998</v>
      </c>
      <c r="Z47" s="91">
        <f t="shared" si="24"/>
        <v>3.1041099999999999</v>
      </c>
      <c r="AA47" s="91">
        <f t="shared" si="24"/>
        <v>2.90144</v>
      </c>
    </row>
    <row r="48" spans="1:27" ht="12.75" hidden="1" customHeight="1" outlineLevel="1" x14ac:dyDescent="0.3">
      <c r="A48" s="99" t="s">
        <v>278</v>
      </c>
      <c r="B48" s="63" t="s">
        <v>238</v>
      </c>
      <c r="C48" s="43" t="s">
        <v>79</v>
      </c>
      <c r="D48" s="44">
        <v>1346.17</v>
      </c>
      <c r="E48" s="44">
        <v>1237.18</v>
      </c>
      <c r="F48" s="44">
        <v>1211.4000000000001</v>
      </c>
      <c r="G48" s="44">
        <v>1211.18</v>
      </c>
      <c r="H48" s="44">
        <v>1221.77</v>
      </c>
      <c r="I48" s="44">
        <v>1362.05</v>
      </c>
      <c r="J48" s="44">
        <v>1599.85</v>
      </c>
      <c r="K48" s="44">
        <v>1872.86</v>
      </c>
      <c r="L48" s="44">
        <v>2010.29</v>
      </c>
      <c r="M48" s="44">
        <v>2140.81</v>
      </c>
      <c r="N48" s="44">
        <v>2212.52</v>
      </c>
      <c r="O48" s="44">
        <v>2111.25</v>
      </c>
      <c r="P48" s="44">
        <v>2081.6999999999998</v>
      </c>
      <c r="Q48" s="44">
        <v>2087.83</v>
      </c>
      <c r="R48" s="44">
        <v>2074.5500000000002</v>
      </c>
      <c r="S48" s="44">
        <v>2083.69</v>
      </c>
      <c r="T48" s="44">
        <v>2130.7399999999998</v>
      </c>
      <c r="U48" s="44">
        <v>2159.69</v>
      </c>
      <c r="V48" s="44">
        <v>2223.0100000000002</v>
      </c>
      <c r="W48" s="44">
        <v>2043.66</v>
      </c>
      <c r="X48" s="44">
        <v>1964.21</v>
      </c>
      <c r="Y48" s="44">
        <v>1900.15</v>
      </c>
      <c r="Z48" s="44">
        <v>1763.1</v>
      </c>
      <c r="AA48" s="44">
        <v>1560.43</v>
      </c>
    </row>
    <row r="49" spans="1:27" ht="12.75" hidden="1" customHeight="1" outlineLevel="1" x14ac:dyDescent="0.3">
      <c r="A49" s="99" t="s">
        <v>279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3">
      <c r="A50" s="99" t="s">
        <v>280</v>
      </c>
      <c r="B50" s="63" t="s">
        <v>83</v>
      </c>
      <c r="C50" s="43" t="s">
        <v>79</v>
      </c>
      <c r="D50" s="44">
        <v>4.8</v>
      </c>
      <c r="E50" s="44">
        <v>4.8</v>
      </c>
      <c r="F50" s="44">
        <v>4.8</v>
      </c>
      <c r="G50" s="44">
        <v>4.8</v>
      </c>
      <c r="H50" s="44">
        <v>4.8</v>
      </c>
      <c r="I50" s="44">
        <v>4.8</v>
      </c>
      <c r="J50" s="44">
        <v>4.8</v>
      </c>
      <c r="K50" s="44">
        <v>4.8</v>
      </c>
      <c r="L50" s="44">
        <v>4.8</v>
      </c>
      <c r="M50" s="44">
        <v>4.8</v>
      </c>
      <c r="N50" s="44">
        <v>4.8</v>
      </c>
      <c r="O50" s="44">
        <v>4.8</v>
      </c>
      <c r="P50" s="44">
        <v>4.8</v>
      </c>
      <c r="Q50" s="44">
        <v>4.8</v>
      </c>
      <c r="R50" s="44">
        <v>4.8</v>
      </c>
      <c r="S50" s="44">
        <v>4.8</v>
      </c>
      <c r="T50" s="44">
        <v>4.8</v>
      </c>
      <c r="U50" s="44">
        <v>4.8</v>
      </c>
      <c r="V50" s="44">
        <v>4.8</v>
      </c>
      <c r="W50" s="44">
        <v>4.8</v>
      </c>
      <c r="X50" s="44">
        <v>4.8</v>
      </c>
      <c r="Y50" s="44">
        <v>4.8</v>
      </c>
      <c r="Z50" s="44">
        <v>4.8</v>
      </c>
      <c r="AA50" s="44">
        <v>4.8</v>
      </c>
    </row>
    <row r="51" spans="1:27" ht="12.75" hidden="1" customHeight="1" outlineLevel="1" x14ac:dyDescent="0.3">
      <c r="A51" s="99" t="s">
        <v>281</v>
      </c>
      <c r="B51" s="63" t="s">
        <v>81</v>
      </c>
      <c r="C51" s="43" t="s">
        <v>79</v>
      </c>
      <c r="D51" s="44">
        <f>$D$11</f>
        <v>264.79000000000002</v>
      </c>
      <c r="E51" s="44">
        <f t="shared" ref="E51:AA51" si="26">$D$11</f>
        <v>264.79000000000002</v>
      </c>
      <c r="F51" s="44">
        <f t="shared" si="26"/>
        <v>264.79000000000002</v>
      </c>
      <c r="G51" s="44">
        <f t="shared" si="26"/>
        <v>264.79000000000002</v>
      </c>
      <c r="H51" s="44">
        <f t="shared" si="26"/>
        <v>264.79000000000002</v>
      </c>
      <c r="I51" s="44">
        <f t="shared" si="26"/>
        <v>264.79000000000002</v>
      </c>
      <c r="J51" s="44">
        <f t="shared" si="26"/>
        <v>264.79000000000002</v>
      </c>
      <c r="K51" s="44">
        <f t="shared" si="26"/>
        <v>264.79000000000002</v>
      </c>
      <c r="L51" s="44">
        <f t="shared" si="26"/>
        <v>264.79000000000002</v>
      </c>
      <c r="M51" s="44">
        <f t="shared" si="26"/>
        <v>264.79000000000002</v>
      </c>
      <c r="N51" s="44">
        <f t="shared" si="26"/>
        <v>264.79000000000002</v>
      </c>
      <c r="O51" s="44">
        <f t="shared" si="26"/>
        <v>264.79000000000002</v>
      </c>
      <c r="P51" s="44">
        <f t="shared" si="26"/>
        <v>264.79000000000002</v>
      </c>
      <c r="Q51" s="44">
        <f t="shared" si="26"/>
        <v>264.79000000000002</v>
      </c>
      <c r="R51" s="44">
        <f t="shared" si="26"/>
        <v>264.79000000000002</v>
      </c>
      <c r="S51" s="44">
        <f t="shared" si="26"/>
        <v>264.79000000000002</v>
      </c>
      <c r="T51" s="44">
        <f t="shared" si="26"/>
        <v>264.79000000000002</v>
      </c>
      <c r="U51" s="44">
        <f t="shared" si="26"/>
        <v>264.79000000000002</v>
      </c>
      <c r="V51" s="44">
        <f t="shared" si="26"/>
        <v>264.79000000000002</v>
      </c>
      <c r="W51" s="44">
        <f t="shared" si="26"/>
        <v>264.79000000000002</v>
      </c>
      <c r="X51" s="44">
        <f t="shared" si="26"/>
        <v>264.79000000000002</v>
      </c>
      <c r="Y51" s="44">
        <f t="shared" si="26"/>
        <v>264.79000000000002</v>
      </c>
      <c r="Z51" s="44">
        <f t="shared" si="26"/>
        <v>264.79000000000002</v>
      </c>
      <c r="AA51" s="44">
        <f t="shared" si="26"/>
        <v>264.79000000000002</v>
      </c>
    </row>
    <row r="52" spans="1:27" ht="12.75" customHeight="1" collapsed="1" x14ac:dyDescent="0.3">
      <c r="A52" s="98" t="s">
        <v>282</v>
      </c>
      <c r="B52" s="28" t="str">
        <f>"10"&amp;"."&amp;$B$622&amp;"."&amp;$B$623</f>
        <v>10.02.2024</v>
      </c>
      <c r="C52" s="90" t="s">
        <v>76</v>
      </c>
      <c r="D52" s="91">
        <f>ROUND(((D53+D54+D56+D55)/1000),5)</f>
        <v>2.82219</v>
      </c>
      <c r="E52" s="91">
        <f>ROUND(((E53+E54+E56+E55)/1000),5)</f>
        <v>2.6470400000000001</v>
      </c>
      <c r="F52" s="91">
        <f>ROUND(((F53+F54+F56+F55)/1000),5)</f>
        <v>2.5672199999999998</v>
      </c>
      <c r="G52" s="91">
        <f t="shared" ref="G52:AA52" si="27">ROUND(((G53+G54+G56+G55)/1000),5)</f>
        <v>2.5583300000000002</v>
      </c>
      <c r="H52" s="91">
        <f t="shared" si="27"/>
        <v>2.56664</v>
      </c>
      <c r="I52" s="91">
        <f t="shared" si="27"/>
        <v>2.6578300000000001</v>
      </c>
      <c r="J52" s="91">
        <f t="shared" si="27"/>
        <v>2.7688999999999999</v>
      </c>
      <c r="K52" s="91">
        <f t="shared" si="27"/>
        <v>3.0032899999999998</v>
      </c>
      <c r="L52" s="91">
        <f t="shared" si="27"/>
        <v>3.1888899999999998</v>
      </c>
      <c r="M52" s="91">
        <f t="shared" si="27"/>
        <v>3.2665299999999999</v>
      </c>
      <c r="N52" s="91">
        <f t="shared" si="27"/>
        <v>3.3365300000000002</v>
      </c>
      <c r="O52" s="91">
        <f t="shared" si="27"/>
        <v>3.3529900000000001</v>
      </c>
      <c r="P52" s="91">
        <f t="shared" si="27"/>
        <v>3.3353700000000002</v>
      </c>
      <c r="Q52" s="91">
        <f t="shared" si="27"/>
        <v>3.3229099999999998</v>
      </c>
      <c r="R52" s="91">
        <f t="shared" si="27"/>
        <v>3.2727599999999999</v>
      </c>
      <c r="S52" s="91">
        <f t="shared" si="27"/>
        <v>3.3446600000000002</v>
      </c>
      <c r="T52" s="91">
        <f t="shared" si="27"/>
        <v>3.3944100000000001</v>
      </c>
      <c r="U52" s="91">
        <f t="shared" si="27"/>
        <v>3.4460500000000001</v>
      </c>
      <c r="V52" s="91">
        <f t="shared" si="27"/>
        <v>3.5773899999999998</v>
      </c>
      <c r="W52" s="91">
        <f t="shared" si="27"/>
        <v>3.44415</v>
      </c>
      <c r="X52" s="91">
        <f t="shared" si="27"/>
        <v>3.2934700000000001</v>
      </c>
      <c r="Y52" s="91">
        <f t="shared" si="27"/>
        <v>3.2022599999999999</v>
      </c>
      <c r="Z52" s="91">
        <f t="shared" si="27"/>
        <v>3.1267</v>
      </c>
      <c r="AA52" s="91">
        <f t="shared" si="27"/>
        <v>2.9112100000000001</v>
      </c>
    </row>
    <row r="53" spans="1:27" ht="12.75" hidden="1" customHeight="1" outlineLevel="1" x14ac:dyDescent="0.3">
      <c r="A53" s="99" t="s">
        <v>283</v>
      </c>
      <c r="B53" s="63" t="s">
        <v>238</v>
      </c>
      <c r="C53" s="43" t="s">
        <v>79</v>
      </c>
      <c r="D53" s="44">
        <v>1481.18</v>
      </c>
      <c r="E53" s="44">
        <v>1306.03</v>
      </c>
      <c r="F53" s="44">
        <v>1226.21</v>
      </c>
      <c r="G53" s="44">
        <v>1217.32</v>
      </c>
      <c r="H53" s="44">
        <v>1225.6300000000001</v>
      </c>
      <c r="I53" s="44">
        <v>1316.82</v>
      </c>
      <c r="J53" s="44">
        <v>1427.89</v>
      </c>
      <c r="K53" s="44">
        <v>1662.28</v>
      </c>
      <c r="L53" s="44">
        <v>1847.88</v>
      </c>
      <c r="M53" s="44">
        <v>1925.52</v>
      </c>
      <c r="N53" s="44">
        <v>1995.52</v>
      </c>
      <c r="O53" s="44">
        <v>2011.98</v>
      </c>
      <c r="P53" s="44">
        <v>1994.36</v>
      </c>
      <c r="Q53" s="44">
        <v>1981.9</v>
      </c>
      <c r="R53" s="44">
        <v>1931.75</v>
      </c>
      <c r="S53" s="44">
        <v>2003.65</v>
      </c>
      <c r="T53" s="44">
        <v>2053.4</v>
      </c>
      <c r="U53" s="44">
        <v>2105.04</v>
      </c>
      <c r="V53" s="44">
        <v>2236.38</v>
      </c>
      <c r="W53" s="44">
        <v>2103.14</v>
      </c>
      <c r="X53" s="44">
        <v>1952.46</v>
      </c>
      <c r="Y53" s="44">
        <v>1861.25</v>
      </c>
      <c r="Z53" s="44">
        <v>1785.69</v>
      </c>
      <c r="AA53" s="44">
        <v>1570.2</v>
      </c>
    </row>
    <row r="54" spans="1:27" ht="12.75" hidden="1" customHeight="1" outlineLevel="1" x14ac:dyDescent="0.3">
      <c r="A54" s="99" t="s">
        <v>284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3">
      <c r="A55" s="99" t="s">
        <v>285</v>
      </c>
      <c r="B55" s="63" t="s">
        <v>83</v>
      </c>
      <c r="C55" s="43" t="s">
        <v>79</v>
      </c>
      <c r="D55" s="44">
        <v>4.8</v>
      </c>
      <c r="E55" s="44">
        <v>4.8</v>
      </c>
      <c r="F55" s="44">
        <v>4.8</v>
      </c>
      <c r="G55" s="44">
        <v>4.8</v>
      </c>
      <c r="H55" s="44">
        <v>4.8</v>
      </c>
      <c r="I55" s="44">
        <v>4.8</v>
      </c>
      <c r="J55" s="44">
        <v>4.8</v>
      </c>
      <c r="K55" s="44">
        <v>4.8</v>
      </c>
      <c r="L55" s="44">
        <v>4.8</v>
      </c>
      <c r="M55" s="44">
        <v>4.8</v>
      </c>
      <c r="N55" s="44">
        <v>4.8</v>
      </c>
      <c r="O55" s="44">
        <v>4.8</v>
      </c>
      <c r="P55" s="44">
        <v>4.8</v>
      </c>
      <c r="Q55" s="44">
        <v>4.8</v>
      </c>
      <c r="R55" s="44">
        <v>4.8</v>
      </c>
      <c r="S55" s="44">
        <v>4.8</v>
      </c>
      <c r="T55" s="44">
        <v>4.8</v>
      </c>
      <c r="U55" s="44">
        <v>4.8</v>
      </c>
      <c r="V55" s="44">
        <v>4.8</v>
      </c>
      <c r="W55" s="44">
        <v>4.8</v>
      </c>
      <c r="X55" s="44">
        <v>4.8</v>
      </c>
      <c r="Y55" s="44">
        <v>4.8</v>
      </c>
      <c r="Z55" s="44">
        <v>4.8</v>
      </c>
      <c r="AA55" s="44">
        <v>4.8</v>
      </c>
    </row>
    <row r="56" spans="1:27" ht="12.75" hidden="1" customHeight="1" outlineLevel="1" x14ac:dyDescent="0.3">
      <c r="A56" s="99" t="s">
        <v>286</v>
      </c>
      <c r="B56" s="63" t="s">
        <v>81</v>
      </c>
      <c r="C56" s="43" t="s">
        <v>79</v>
      </c>
      <c r="D56" s="44">
        <f>$D$11</f>
        <v>264.79000000000002</v>
      </c>
      <c r="E56" s="44">
        <f t="shared" ref="E56:AA56" si="29">$D$11</f>
        <v>264.79000000000002</v>
      </c>
      <c r="F56" s="44">
        <f t="shared" si="29"/>
        <v>264.79000000000002</v>
      </c>
      <c r="G56" s="44">
        <f t="shared" si="29"/>
        <v>264.79000000000002</v>
      </c>
      <c r="H56" s="44">
        <f t="shared" si="29"/>
        <v>264.79000000000002</v>
      </c>
      <c r="I56" s="44">
        <f t="shared" si="29"/>
        <v>264.79000000000002</v>
      </c>
      <c r="J56" s="44">
        <f t="shared" si="29"/>
        <v>264.79000000000002</v>
      </c>
      <c r="K56" s="44">
        <f t="shared" si="29"/>
        <v>264.79000000000002</v>
      </c>
      <c r="L56" s="44">
        <f t="shared" si="29"/>
        <v>264.79000000000002</v>
      </c>
      <c r="M56" s="44">
        <f t="shared" si="29"/>
        <v>264.79000000000002</v>
      </c>
      <c r="N56" s="44">
        <f t="shared" si="29"/>
        <v>264.79000000000002</v>
      </c>
      <c r="O56" s="44">
        <f t="shared" si="29"/>
        <v>264.79000000000002</v>
      </c>
      <c r="P56" s="44">
        <f t="shared" si="29"/>
        <v>264.79000000000002</v>
      </c>
      <c r="Q56" s="44">
        <f t="shared" si="29"/>
        <v>264.79000000000002</v>
      </c>
      <c r="R56" s="44">
        <f t="shared" si="29"/>
        <v>264.79000000000002</v>
      </c>
      <c r="S56" s="44">
        <f t="shared" si="29"/>
        <v>264.79000000000002</v>
      </c>
      <c r="T56" s="44">
        <f t="shared" si="29"/>
        <v>264.79000000000002</v>
      </c>
      <c r="U56" s="44">
        <f t="shared" si="29"/>
        <v>264.79000000000002</v>
      </c>
      <c r="V56" s="44">
        <f t="shared" si="29"/>
        <v>264.79000000000002</v>
      </c>
      <c r="W56" s="44">
        <f t="shared" si="29"/>
        <v>264.79000000000002</v>
      </c>
      <c r="X56" s="44">
        <f t="shared" si="29"/>
        <v>264.79000000000002</v>
      </c>
      <c r="Y56" s="44">
        <f t="shared" si="29"/>
        <v>264.79000000000002</v>
      </c>
      <c r="Z56" s="44">
        <f t="shared" si="29"/>
        <v>264.79000000000002</v>
      </c>
      <c r="AA56" s="44">
        <f t="shared" si="29"/>
        <v>264.79000000000002</v>
      </c>
    </row>
    <row r="57" spans="1:27" ht="12.75" customHeight="1" collapsed="1" x14ac:dyDescent="0.3">
      <c r="A57" s="98" t="s">
        <v>287</v>
      </c>
      <c r="B57" s="28" t="str">
        <f>"11"&amp;"."&amp;$B$622&amp;"."&amp;$B$623</f>
        <v>11.02.2024</v>
      </c>
      <c r="C57" s="90" t="s">
        <v>76</v>
      </c>
      <c r="D57" s="91">
        <f>ROUND(((D58+D59+D61+D60)/1000),5)</f>
        <v>2.8179400000000001</v>
      </c>
      <c r="E57" s="91">
        <f>ROUND(((E58+E59+E61+E60)/1000),5)</f>
        <v>2.6581399999999999</v>
      </c>
      <c r="F57" s="91">
        <f>ROUND(((F58+F59+F61+F60)/1000),5)</f>
        <v>2.5832099999999998</v>
      </c>
      <c r="G57" s="91">
        <f t="shared" ref="G57:AA57" si="30">ROUND(((G58+G59+G61+G60)/1000),5)</f>
        <v>2.5687000000000002</v>
      </c>
      <c r="H57" s="91">
        <f t="shared" si="30"/>
        <v>2.5736500000000002</v>
      </c>
      <c r="I57" s="91">
        <f t="shared" si="30"/>
        <v>2.64228</v>
      </c>
      <c r="J57" s="91">
        <f t="shared" si="30"/>
        <v>2.7337500000000001</v>
      </c>
      <c r="K57" s="91">
        <f t="shared" si="30"/>
        <v>2.8692000000000002</v>
      </c>
      <c r="L57" s="91">
        <f t="shared" si="30"/>
        <v>3.1229399999999998</v>
      </c>
      <c r="M57" s="91">
        <f t="shared" si="30"/>
        <v>3.20458</v>
      </c>
      <c r="N57" s="91">
        <f t="shared" si="30"/>
        <v>3.2585899999999999</v>
      </c>
      <c r="O57" s="91">
        <f t="shared" si="30"/>
        <v>3.2814199999999998</v>
      </c>
      <c r="P57" s="91">
        <f t="shared" si="30"/>
        <v>3.2756099999999999</v>
      </c>
      <c r="Q57" s="91">
        <f t="shared" si="30"/>
        <v>3.27366</v>
      </c>
      <c r="R57" s="91">
        <f t="shared" si="30"/>
        <v>3.2364099999999998</v>
      </c>
      <c r="S57" s="91">
        <f t="shared" si="30"/>
        <v>3.2313499999999999</v>
      </c>
      <c r="T57" s="91">
        <f t="shared" si="30"/>
        <v>3.2799299999999998</v>
      </c>
      <c r="U57" s="91">
        <f t="shared" si="30"/>
        <v>3.3352599999999999</v>
      </c>
      <c r="V57" s="91">
        <f t="shared" si="30"/>
        <v>3.3353600000000001</v>
      </c>
      <c r="W57" s="91">
        <f t="shared" si="30"/>
        <v>3.2993899999999998</v>
      </c>
      <c r="X57" s="91">
        <f t="shared" si="30"/>
        <v>3.2885499999999999</v>
      </c>
      <c r="Y57" s="91">
        <f t="shared" si="30"/>
        <v>3.2089300000000001</v>
      </c>
      <c r="Z57" s="91">
        <f t="shared" si="30"/>
        <v>3.1257899999999998</v>
      </c>
      <c r="AA57" s="91">
        <f t="shared" si="30"/>
        <v>2.8616199999999998</v>
      </c>
    </row>
    <row r="58" spans="1:27" ht="12.75" hidden="1" customHeight="1" outlineLevel="1" x14ac:dyDescent="0.3">
      <c r="A58" s="99" t="s">
        <v>288</v>
      </c>
      <c r="B58" s="63" t="s">
        <v>238</v>
      </c>
      <c r="C58" s="43" t="s">
        <v>79</v>
      </c>
      <c r="D58" s="44">
        <v>1476.93</v>
      </c>
      <c r="E58" s="44">
        <v>1317.13</v>
      </c>
      <c r="F58" s="44">
        <v>1242.2</v>
      </c>
      <c r="G58" s="44">
        <v>1227.69</v>
      </c>
      <c r="H58" s="44">
        <v>1232.6400000000001</v>
      </c>
      <c r="I58" s="44">
        <v>1301.27</v>
      </c>
      <c r="J58" s="44">
        <v>1392.74</v>
      </c>
      <c r="K58" s="44">
        <v>1528.19</v>
      </c>
      <c r="L58" s="44">
        <v>1781.93</v>
      </c>
      <c r="M58" s="44">
        <v>1863.57</v>
      </c>
      <c r="N58" s="44">
        <v>1917.58</v>
      </c>
      <c r="O58" s="44">
        <v>1940.41</v>
      </c>
      <c r="P58" s="44">
        <v>1934.6</v>
      </c>
      <c r="Q58" s="44">
        <v>1932.65</v>
      </c>
      <c r="R58" s="44">
        <v>1895.4</v>
      </c>
      <c r="S58" s="44">
        <v>1890.34</v>
      </c>
      <c r="T58" s="44">
        <v>1938.92</v>
      </c>
      <c r="U58" s="44">
        <v>1994.25</v>
      </c>
      <c r="V58" s="44">
        <v>1994.35</v>
      </c>
      <c r="W58" s="44">
        <v>1958.38</v>
      </c>
      <c r="X58" s="44">
        <v>1947.54</v>
      </c>
      <c r="Y58" s="44">
        <v>1867.92</v>
      </c>
      <c r="Z58" s="44">
        <v>1784.78</v>
      </c>
      <c r="AA58" s="44">
        <v>1520.61</v>
      </c>
    </row>
    <row r="59" spans="1:27" ht="12.75" hidden="1" customHeight="1" outlineLevel="1" x14ac:dyDescent="0.3">
      <c r="A59" s="99" t="s">
        <v>289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3">
      <c r="A60" s="99" t="s">
        <v>290</v>
      </c>
      <c r="B60" s="63" t="s">
        <v>83</v>
      </c>
      <c r="C60" s="43" t="s">
        <v>79</v>
      </c>
      <c r="D60" s="44">
        <v>4.8</v>
      </c>
      <c r="E60" s="44">
        <v>4.8</v>
      </c>
      <c r="F60" s="44">
        <v>4.8</v>
      </c>
      <c r="G60" s="44">
        <v>4.8</v>
      </c>
      <c r="H60" s="44">
        <v>4.8</v>
      </c>
      <c r="I60" s="44">
        <v>4.8</v>
      </c>
      <c r="J60" s="44">
        <v>4.8</v>
      </c>
      <c r="K60" s="44">
        <v>4.8</v>
      </c>
      <c r="L60" s="44">
        <v>4.8</v>
      </c>
      <c r="M60" s="44">
        <v>4.8</v>
      </c>
      <c r="N60" s="44">
        <v>4.8</v>
      </c>
      <c r="O60" s="44">
        <v>4.8</v>
      </c>
      <c r="P60" s="44">
        <v>4.8</v>
      </c>
      <c r="Q60" s="44">
        <v>4.8</v>
      </c>
      <c r="R60" s="44">
        <v>4.8</v>
      </c>
      <c r="S60" s="44">
        <v>4.8</v>
      </c>
      <c r="T60" s="44">
        <v>4.8</v>
      </c>
      <c r="U60" s="44">
        <v>4.8</v>
      </c>
      <c r="V60" s="44">
        <v>4.8</v>
      </c>
      <c r="W60" s="44">
        <v>4.8</v>
      </c>
      <c r="X60" s="44">
        <v>4.8</v>
      </c>
      <c r="Y60" s="44">
        <v>4.8</v>
      </c>
      <c r="Z60" s="44">
        <v>4.8</v>
      </c>
      <c r="AA60" s="44">
        <v>4.8</v>
      </c>
    </row>
    <row r="61" spans="1:27" ht="12.75" hidden="1" customHeight="1" outlineLevel="1" x14ac:dyDescent="0.3">
      <c r="A61" s="99" t="s">
        <v>291</v>
      </c>
      <c r="B61" s="63" t="s">
        <v>81</v>
      </c>
      <c r="C61" s="43" t="s">
        <v>79</v>
      </c>
      <c r="D61" s="44">
        <f>$D$11</f>
        <v>264.79000000000002</v>
      </c>
      <c r="E61" s="44">
        <f t="shared" ref="E61:AA61" si="32">$D$11</f>
        <v>264.79000000000002</v>
      </c>
      <c r="F61" s="44">
        <f t="shared" si="32"/>
        <v>264.79000000000002</v>
      </c>
      <c r="G61" s="44">
        <f t="shared" si="32"/>
        <v>264.79000000000002</v>
      </c>
      <c r="H61" s="44">
        <f t="shared" si="32"/>
        <v>264.79000000000002</v>
      </c>
      <c r="I61" s="44">
        <f t="shared" si="32"/>
        <v>264.79000000000002</v>
      </c>
      <c r="J61" s="44">
        <f t="shared" si="32"/>
        <v>264.79000000000002</v>
      </c>
      <c r="K61" s="44">
        <f t="shared" si="32"/>
        <v>264.79000000000002</v>
      </c>
      <c r="L61" s="44">
        <f t="shared" si="32"/>
        <v>264.79000000000002</v>
      </c>
      <c r="M61" s="44">
        <f t="shared" si="32"/>
        <v>264.79000000000002</v>
      </c>
      <c r="N61" s="44">
        <f t="shared" si="32"/>
        <v>264.79000000000002</v>
      </c>
      <c r="O61" s="44">
        <f t="shared" si="32"/>
        <v>264.79000000000002</v>
      </c>
      <c r="P61" s="44">
        <f t="shared" si="32"/>
        <v>264.79000000000002</v>
      </c>
      <c r="Q61" s="44">
        <f t="shared" si="32"/>
        <v>264.79000000000002</v>
      </c>
      <c r="R61" s="44">
        <f t="shared" si="32"/>
        <v>264.79000000000002</v>
      </c>
      <c r="S61" s="44">
        <f t="shared" si="32"/>
        <v>264.79000000000002</v>
      </c>
      <c r="T61" s="44">
        <f t="shared" si="32"/>
        <v>264.79000000000002</v>
      </c>
      <c r="U61" s="44">
        <f t="shared" si="32"/>
        <v>264.79000000000002</v>
      </c>
      <c r="V61" s="44">
        <f t="shared" si="32"/>
        <v>264.79000000000002</v>
      </c>
      <c r="W61" s="44">
        <f t="shared" si="32"/>
        <v>264.79000000000002</v>
      </c>
      <c r="X61" s="44">
        <f t="shared" si="32"/>
        <v>264.79000000000002</v>
      </c>
      <c r="Y61" s="44">
        <f t="shared" si="32"/>
        <v>264.79000000000002</v>
      </c>
      <c r="Z61" s="44">
        <f t="shared" si="32"/>
        <v>264.79000000000002</v>
      </c>
      <c r="AA61" s="44">
        <f t="shared" si="32"/>
        <v>264.79000000000002</v>
      </c>
    </row>
    <row r="62" spans="1:27" ht="12.75" customHeight="1" collapsed="1" x14ac:dyDescent="0.3">
      <c r="A62" s="98" t="s">
        <v>292</v>
      </c>
      <c r="B62" s="28" t="str">
        <f>"12"&amp;"."&amp;$B$622&amp;"."&amp;$B$623</f>
        <v>12.02.2024</v>
      </c>
      <c r="C62" s="90" t="s">
        <v>76</v>
      </c>
      <c r="D62" s="91">
        <f>ROUND(((D63+D64+D66+D65)/1000),5)</f>
        <v>2.7426400000000002</v>
      </c>
      <c r="E62" s="91">
        <f>ROUND(((E63+E64+E66+E65)/1000),5)</f>
        <v>2.6196700000000002</v>
      </c>
      <c r="F62" s="91">
        <f>ROUND(((F63+F64+F66+F65)/1000),5)</f>
        <v>2.5830500000000001</v>
      </c>
      <c r="G62" s="91">
        <f t="shared" ref="G62:AA62" si="33">ROUND(((G63+G64+G66+G65)/1000),5)</f>
        <v>2.5855100000000002</v>
      </c>
      <c r="H62" s="91">
        <f t="shared" si="33"/>
        <v>2.6377299999999999</v>
      </c>
      <c r="I62" s="91">
        <f t="shared" si="33"/>
        <v>2.7425099999999998</v>
      </c>
      <c r="J62" s="91">
        <f t="shared" si="33"/>
        <v>3.0548299999999999</v>
      </c>
      <c r="K62" s="91">
        <f t="shared" si="33"/>
        <v>3.2506300000000001</v>
      </c>
      <c r="L62" s="91">
        <f t="shared" si="33"/>
        <v>3.3880499999999998</v>
      </c>
      <c r="M62" s="91">
        <f t="shared" si="33"/>
        <v>3.4207299999999998</v>
      </c>
      <c r="N62" s="91">
        <f t="shared" si="33"/>
        <v>3.45295</v>
      </c>
      <c r="O62" s="91">
        <f t="shared" si="33"/>
        <v>3.4840300000000002</v>
      </c>
      <c r="P62" s="91">
        <f t="shared" si="33"/>
        <v>3.4485800000000002</v>
      </c>
      <c r="Q62" s="91">
        <f t="shared" si="33"/>
        <v>3.4676300000000002</v>
      </c>
      <c r="R62" s="91">
        <f t="shared" si="33"/>
        <v>3.44387</v>
      </c>
      <c r="S62" s="91">
        <f t="shared" si="33"/>
        <v>3.3900299999999999</v>
      </c>
      <c r="T62" s="91">
        <f t="shared" si="33"/>
        <v>3.3823099999999999</v>
      </c>
      <c r="U62" s="91">
        <f t="shared" si="33"/>
        <v>3.38429</v>
      </c>
      <c r="V62" s="91">
        <f t="shared" si="33"/>
        <v>3.4114399999999998</v>
      </c>
      <c r="W62" s="91">
        <f t="shared" si="33"/>
        <v>3.4203700000000001</v>
      </c>
      <c r="X62" s="91">
        <f t="shared" si="33"/>
        <v>3.3373499999999998</v>
      </c>
      <c r="Y62" s="91">
        <f t="shared" si="33"/>
        <v>3.2122899999999999</v>
      </c>
      <c r="Z62" s="91">
        <f t="shared" si="33"/>
        <v>3.0026899999999999</v>
      </c>
      <c r="AA62" s="91">
        <f t="shared" si="33"/>
        <v>2.8099799999999999</v>
      </c>
    </row>
    <row r="63" spans="1:27" ht="12.75" hidden="1" customHeight="1" outlineLevel="1" x14ac:dyDescent="0.3">
      <c r="A63" s="99" t="s">
        <v>293</v>
      </c>
      <c r="B63" s="63" t="s">
        <v>238</v>
      </c>
      <c r="C63" s="43" t="s">
        <v>79</v>
      </c>
      <c r="D63" s="44">
        <v>1401.63</v>
      </c>
      <c r="E63" s="44">
        <v>1278.6600000000001</v>
      </c>
      <c r="F63" s="44">
        <v>1242.04</v>
      </c>
      <c r="G63" s="44">
        <v>1244.5</v>
      </c>
      <c r="H63" s="44">
        <v>1296.72</v>
      </c>
      <c r="I63" s="44">
        <v>1401.5</v>
      </c>
      <c r="J63" s="44">
        <v>1713.82</v>
      </c>
      <c r="K63" s="44">
        <v>1909.62</v>
      </c>
      <c r="L63" s="44">
        <v>2047.04</v>
      </c>
      <c r="M63" s="44">
        <v>2079.7199999999998</v>
      </c>
      <c r="N63" s="44">
        <v>2111.94</v>
      </c>
      <c r="O63" s="44">
        <v>2143.02</v>
      </c>
      <c r="P63" s="44">
        <v>2107.5700000000002</v>
      </c>
      <c r="Q63" s="44">
        <v>2126.62</v>
      </c>
      <c r="R63" s="44">
        <v>2102.86</v>
      </c>
      <c r="S63" s="44">
        <v>2049.02</v>
      </c>
      <c r="T63" s="44">
        <v>2041.3</v>
      </c>
      <c r="U63" s="44">
        <v>2043.28</v>
      </c>
      <c r="V63" s="44">
        <v>2070.4299999999998</v>
      </c>
      <c r="W63" s="44">
        <v>2079.36</v>
      </c>
      <c r="X63" s="44">
        <v>1996.34</v>
      </c>
      <c r="Y63" s="44">
        <v>1871.28</v>
      </c>
      <c r="Z63" s="44">
        <v>1661.68</v>
      </c>
      <c r="AA63" s="44">
        <v>1468.97</v>
      </c>
    </row>
    <row r="64" spans="1:27" ht="12.75" hidden="1" customHeight="1" outlineLevel="1" x14ac:dyDescent="0.3">
      <c r="A64" s="99" t="s">
        <v>294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3">
      <c r="A65" s="99" t="s">
        <v>295</v>
      </c>
      <c r="B65" s="63" t="s">
        <v>83</v>
      </c>
      <c r="C65" s="43" t="s">
        <v>79</v>
      </c>
      <c r="D65" s="44">
        <v>4.8</v>
      </c>
      <c r="E65" s="44">
        <v>4.8</v>
      </c>
      <c r="F65" s="44">
        <v>4.8</v>
      </c>
      <c r="G65" s="44">
        <v>4.8</v>
      </c>
      <c r="H65" s="44">
        <v>4.8</v>
      </c>
      <c r="I65" s="44">
        <v>4.8</v>
      </c>
      <c r="J65" s="44">
        <v>4.8</v>
      </c>
      <c r="K65" s="44">
        <v>4.8</v>
      </c>
      <c r="L65" s="44">
        <v>4.8</v>
      </c>
      <c r="M65" s="44">
        <v>4.8</v>
      </c>
      <c r="N65" s="44">
        <v>4.8</v>
      </c>
      <c r="O65" s="44">
        <v>4.8</v>
      </c>
      <c r="P65" s="44">
        <v>4.8</v>
      </c>
      <c r="Q65" s="44">
        <v>4.8</v>
      </c>
      <c r="R65" s="44">
        <v>4.8</v>
      </c>
      <c r="S65" s="44">
        <v>4.8</v>
      </c>
      <c r="T65" s="44">
        <v>4.8</v>
      </c>
      <c r="U65" s="44">
        <v>4.8</v>
      </c>
      <c r="V65" s="44">
        <v>4.8</v>
      </c>
      <c r="W65" s="44">
        <v>4.8</v>
      </c>
      <c r="X65" s="44">
        <v>4.8</v>
      </c>
      <c r="Y65" s="44">
        <v>4.8</v>
      </c>
      <c r="Z65" s="44">
        <v>4.8</v>
      </c>
      <c r="AA65" s="44">
        <v>4.8</v>
      </c>
    </row>
    <row r="66" spans="1:27" ht="12.75" hidden="1" customHeight="1" outlineLevel="1" x14ac:dyDescent="0.3">
      <c r="A66" s="99" t="s">
        <v>296</v>
      </c>
      <c r="B66" s="63" t="s">
        <v>81</v>
      </c>
      <c r="C66" s="43" t="s">
        <v>79</v>
      </c>
      <c r="D66" s="44">
        <f>$D$11</f>
        <v>264.79000000000002</v>
      </c>
      <c r="E66" s="44">
        <f t="shared" ref="E66:AA66" si="35">$D$11</f>
        <v>264.79000000000002</v>
      </c>
      <c r="F66" s="44">
        <f t="shared" si="35"/>
        <v>264.79000000000002</v>
      </c>
      <c r="G66" s="44">
        <f t="shared" si="35"/>
        <v>264.79000000000002</v>
      </c>
      <c r="H66" s="44">
        <f t="shared" si="35"/>
        <v>264.79000000000002</v>
      </c>
      <c r="I66" s="44">
        <f t="shared" si="35"/>
        <v>264.79000000000002</v>
      </c>
      <c r="J66" s="44">
        <f t="shared" si="35"/>
        <v>264.79000000000002</v>
      </c>
      <c r="K66" s="44">
        <f t="shared" si="35"/>
        <v>264.79000000000002</v>
      </c>
      <c r="L66" s="44">
        <f t="shared" si="35"/>
        <v>264.79000000000002</v>
      </c>
      <c r="M66" s="44">
        <f t="shared" si="35"/>
        <v>264.79000000000002</v>
      </c>
      <c r="N66" s="44">
        <f t="shared" si="35"/>
        <v>264.79000000000002</v>
      </c>
      <c r="O66" s="44">
        <f t="shared" si="35"/>
        <v>264.79000000000002</v>
      </c>
      <c r="P66" s="44">
        <f t="shared" si="35"/>
        <v>264.79000000000002</v>
      </c>
      <c r="Q66" s="44">
        <f t="shared" si="35"/>
        <v>264.79000000000002</v>
      </c>
      <c r="R66" s="44">
        <f t="shared" si="35"/>
        <v>264.79000000000002</v>
      </c>
      <c r="S66" s="44">
        <f t="shared" si="35"/>
        <v>264.79000000000002</v>
      </c>
      <c r="T66" s="44">
        <f t="shared" si="35"/>
        <v>264.79000000000002</v>
      </c>
      <c r="U66" s="44">
        <f t="shared" si="35"/>
        <v>264.79000000000002</v>
      </c>
      <c r="V66" s="44">
        <f t="shared" si="35"/>
        <v>264.79000000000002</v>
      </c>
      <c r="W66" s="44">
        <f t="shared" si="35"/>
        <v>264.79000000000002</v>
      </c>
      <c r="X66" s="44">
        <f t="shared" si="35"/>
        <v>264.79000000000002</v>
      </c>
      <c r="Y66" s="44">
        <f t="shared" si="35"/>
        <v>264.79000000000002</v>
      </c>
      <c r="Z66" s="44">
        <f t="shared" si="35"/>
        <v>264.79000000000002</v>
      </c>
      <c r="AA66" s="44">
        <f t="shared" si="35"/>
        <v>264.79000000000002</v>
      </c>
    </row>
    <row r="67" spans="1:27" ht="12.75" customHeight="1" collapsed="1" x14ac:dyDescent="0.3">
      <c r="A67" s="98" t="s">
        <v>297</v>
      </c>
      <c r="B67" s="28" t="str">
        <f>"13"&amp;"."&amp;$B$622&amp;"."&amp;$B$623</f>
        <v>13.02.2024</v>
      </c>
      <c r="C67" s="90" t="s">
        <v>76</v>
      </c>
      <c r="D67" s="91">
        <f>ROUND(((D68+D69+D71+D70)/1000),5)</f>
        <v>2.6485099999999999</v>
      </c>
      <c r="E67" s="91">
        <f>ROUND(((E68+E69+E71+E70)/1000),5)</f>
        <v>2.5898099999999999</v>
      </c>
      <c r="F67" s="91">
        <f>ROUND(((F68+F69+F71+F70)/1000),5)</f>
        <v>2.56351</v>
      </c>
      <c r="G67" s="91">
        <f t="shared" ref="G67:AA67" si="36">ROUND(((G68+G69+G71+G70)/1000),5)</f>
        <v>2.5627300000000002</v>
      </c>
      <c r="H67" s="91">
        <f t="shared" si="36"/>
        <v>2.5932599999999999</v>
      </c>
      <c r="I67" s="91">
        <f t="shared" si="36"/>
        <v>2.6809400000000001</v>
      </c>
      <c r="J67" s="91">
        <f t="shared" si="36"/>
        <v>2.8737400000000002</v>
      </c>
      <c r="K67" s="91">
        <f t="shared" si="36"/>
        <v>3.22268</v>
      </c>
      <c r="L67" s="91">
        <f t="shared" si="36"/>
        <v>3.3070400000000002</v>
      </c>
      <c r="M67" s="91">
        <f t="shared" si="36"/>
        <v>3.3114400000000002</v>
      </c>
      <c r="N67" s="91">
        <f t="shared" si="36"/>
        <v>3.3290600000000001</v>
      </c>
      <c r="O67" s="91">
        <f t="shared" si="36"/>
        <v>3.4069400000000001</v>
      </c>
      <c r="P67" s="91">
        <f t="shared" si="36"/>
        <v>3.3839299999999999</v>
      </c>
      <c r="Q67" s="91">
        <f t="shared" si="36"/>
        <v>3.4016999999999999</v>
      </c>
      <c r="R67" s="91">
        <f t="shared" si="36"/>
        <v>3.39208</v>
      </c>
      <c r="S67" s="91">
        <f t="shared" si="36"/>
        <v>3.3222100000000001</v>
      </c>
      <c r="T67" s="91">
        <f t="shared" si="36"/>
        <v>3.3124099999999999</v>
      </c>
      <c r="U67" s="91">
        <f t="shared" si="36"/>
        <v>3.3327599999999999</v>
      </c>
      <c r="V67" s="91">
        <f t="shared" si="36"/>
        <v>3.3686099999999999</v>
      </c>
      <c r="W67" s="91">
        <f t="shared" si="36"/>
        <v>3.3851200000000001</v>
      </c>
      <c r="X67" s="91">
        <f t="shared" si="36"/>
        <v>3.28755</v>
      </c>
      <c r="Y67" s="91">
        <f t="shared" si="36"/>
        <v>3.2225199999999998</v>
      </c>
      <c r="Z67" s="91">
        <f t="shared" si="36"/>
        <v>2.9229400000000001</v>
      </c>
      <c r="AA67" s="91">
        <f t="shared" si="36"/>
        <v>2.8403900000000002</v>
      </c>
    </row>
    <row r="68" spans="1:27" ht="12.75" hidden="1" customHeight="1" outlineLevel="1" x14ac:dyDescent="0.3">
      <c r="A68" s="99" t="s">
        <v>298</v>
      </c>
      <c r="B68" s="63" t="s">
        <v>238</v>
      </c>
      <c r="C68" s="43" t="s">
        <v>79</v>
      </c>
      <c r="D68" s="44">
        <v>1307.5</v>
      </c>
      <c r="E68" s="44">
        <v>1248.8</v>
      </c>
      <c r="F68" s="44">
        <v>1222.5</v>
      </c>
      <c r="G68" s="44">
        <v>1221.72</v>
      </c>
      <c r="H68" s="44">
        <v>1252.25</v>
      </c>
      <c r="I68" s="44">
        <v>1339.93</v>
      </c>
      <c r="J68" s="44">
        <v>1532.73</v>
      </c>
      <c r="K68" s="44">
        <v>1881.67</v>
      </c>
      <c r="L68" s="44">
        <v>1966.03</v>
      </c>
      <c r="M68" s="44">
        <v>1970.43</v>
      </c>
      <c r="N68" s="44">
        <v>1988.05</v>
      </c>
      <c r="O68" s="44">
        <v>2065.9299999999998</v>
      </c>
      <c r="P68" s="44">
        <v>2042.92</v>
      </c>
      <c r="Q68" s="44">
        <v>2060.69</v>
      </c>
      <c r="R68" s="44">
        <v>2051.0700000000002</v>
      </c>
      <c r="S68" s="44">
        <v>1981.2</v>
      </c>
      <c r="T68" s="44">
        <v>1971.4</v>
      </c>
      <c r="U68" s="44">
        <v>1991.75</v>
      </c>
      <c r="V68" s="44">
        <v>2027.6</v>
      </c>
      <c r="W68" s="44">
        <v>2044.11</v>
      </c>
      <c r="X68" s="44">
        <v>1946.54</v>
      </c>
      <c r="Y68" s="44">
        <v>1881.51</v>
      </c>
      <c r="Z68" s="44">
        <v>1581.93</v>
      </c>
      <c r="AA68" s="44">
        <v>1499.38</v>
      </c>
    </row>
    <row r="69" spans="1:27" ht="12.75" hidden="1" customHeight="1" outlineLevel="1" x14ac:dyDescent="0.3">
      <c r="A69" s="99" t="s">
        <v>299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3">
      <c r="A70" s="99" t="s">
        <v>300</v>
      </c>
      <c r="B70" s="63" t="s">
        <v>83</v>
      </c>
      <c r="C70" s="43" t="s">
        <v>79</v>
      </c>
      <c r="D70" s="44">
        <v>4.8</v>
      </c>
      <c r="E70" s="44">
        <v>4.8</v>
      </c>
      <c r="F70" s="44">
        <v>4.8</v>
      </c>
      <c r="G70" s="44">
        <v>4.8</v>
      </c>
      <c r="H70" s="44">
        <v>4.8</v>
      </c>
      <c r="I70" s="44">
        <v>4.8</v>
      </c>
      <c r="J70" s="44">
        <v>4.8</v>
      </c>
      <c r="K70" s="44">
        <v>4.8</v>
      </c>
      <c r="L70" s="44">
        <v>4.8</v>
      </c>
      <c r="M70" s="44">
        <v>4.8</v>
      </c>
      <c r="N70" s="44">
        <v>4.8</v>
      </c>
      <c r="O70" s="44">
        <v>4.8</v>
      </c>
      <c r="P70" s="44">
        <v>4.8</v>
      </c>
      <c r="Q70" s="44">
        <v>4.8</v>
      </c>
      <c r="R70" s="44">
        <v>4.8</v>
      </c>
      <c r="S70" s="44">
        <v>4.8</v>
      </c>
      <c r="T70" s="44">
        <v>4.8</v>
      </c>
      <c r="U70" s="44">
        <v>4.8</v>
      </c>
      <c r="V70" s="44">
        <v>4.8</v>
      </c>
      <c r="W70" s="44">
        <v>4.8</v>
      </c>
      <c r="X70" s="44">
        <v>4.8</v>
      </c>
      <c r="Y70" s="44">
        <v>4.8</v>
      </c>
      <c r="Z70" s="44">
        <v>4.8</v>
      </c>
      <c r="AA70" s="44">
        <v>4.8</v>
      </c>
    </row>
    <row r="71" spans="1:27" ht="12.75" hidden="1" customHeight="1" outlineLevel="1" x14ac:dyDescent="0.3">
      <c r="A71" s="99" t="s">
        <v>301</v>
      </c>
      <c r="B71" s="63" t="s">
        <v>81</v>
      </c>
      <c r="C71" s="43" t="s">
        <v>79</v>
      </c>
      <c r="D71" s="44">
        <f>$D$11</f>
        <v>264.79000000000002</v>
      </c>
      <c r="E71" s="44">
        <f t="shared" ref="E71:AA71" si="38">$D$11</f>
        <v>264.79000000000002</v>
      </c>
      <c r="F71" s="44">
        <f t="shared" si="38"/>
        <v>264.79000000000002</v>
      </c>
      <c r="G71" s="44">
        <f t="shared" si="38"/>
        <v>264.79000000000002</v>
      </c>
      <c r="H71" s="44">
        <f t="shared" si="38"/>
        <v>264.79000000000002</v>
      </c>
      <c r="I71" s="44">
        <f t="shared" si="38"/>
        <v>264.79000000000002</v>
      </c>
      <c r="J71" s="44">
        <f t="shared" si="38"/>
        <v>264.79000000000002</v>
      </c>
      <c r="K71" s="44">
        <f t="shared" si="38"/>
        <v>264.79000000000002</v>
      </c>
      <c r="L71" s="44">
        <f t="shared" si="38"/>
        <v>264.79000000000002</v>
      </c>
      <c r="M71" s="44">
        <f t="shared" si="38"/>
        <v>264.79000000000002</v>
      </c>
      <c r="N71" s="44">
        <f t="shared" si="38"/>
        <v>264.79000000000002</v>
      </c>
      <c r="O71" s="44">
        <f t="shared" si="38"/>
        <v>264.79000000000002</v>
      </c>
      <c r="P71" s="44">
        <f t="shared" si="38"/>
        <v>264.79000000000002</v>
      </c>
      <c r="Q71" s="44">
        <f t="shared" si="38"/>
        <v>264.79000000000002</v>
      </c>
      <c r="R71" s="44">
        <f t="shared" si="38"/>
        <v>264.79000000000002</v>
      </c>
      <c r="S71" s="44">
        <f t="shared" si="38"/>
        <v>264.79000000000002</v>
      </c>
      <c r="T71" s="44">
        <f t="shared" si="38"/>
        <v>264.79000000000002</v>
      </c>
      <c r="U71" s="44">
        <f t="shared" si="38"/>
        <v>264.79000000000002</v>
      </c>
      <c r="V71" s="44">
        <f t="shared" si="38"/>
        <v>264.79000000000002</v>
      </c>
      <c r="W71" s="44">
        <f t="shared" si="38"/>
        <v>264.79000000000002</v>
      </c>
      <c r="X71" s="44">
        <f t="shared" si="38"/>
        <v>264.79000000000002</v>
      </c>
      <c r="Y71" s="44">
        <f t="shared" si="38"/>
        <v>264.79000000000002</v>
      </c>
      <c r="Z71" s="44">
        <f t="shared" si="38"/>
        <v>264.79000000000002</v>
      </c>
      <c r="AA71" s="44">
        <f t="shared" si="38"/>
        <v>264.79000000000002</v>
      </c>
    </row>
    <row r="72" spans="1:27" ht="12.75" customHeight="1" collapsed="1" x14ac:dyDescent="0.3">
      <c r="A72" s="98" t="s">
        <v>302</v>
      </c>
      <c r="B72" s="28" t="str">
        <f>"14"&amp;"."&amp;$B$622&amp;"."&amp;$B$623</f>
        <v>14.02.2024</v>
      </c>
      <c r="C72" s="90" t="s">
        <v>76</v>
      </c>
      <c r="D72" s="91">
        <f>ROUND(((D73+D74+D76+D75)/1000),5)</f>
        <v>2.6594199999999999</v>
      </c>
      <c r="E72" s="91">
        <f>ROUND(((E73+E74+E76+E75)/1000),5)</f>
        <v>2.6043099999999999</v>
      </c>
      <c r="F72" s="91">
        <f>ROUND(((F73+F74+F76+F75)/1000),5)</f>
        <v>2.5546899999999999</v>
      </c>
      <c r="G72" s="91">
        <f t="shared" ref="G72:AA72" si="39">ROUND(((G73+G74+G76+G75)/1000),5)</f>
        <v>2.55382</v>
      </c>
      <c r="H72" s="91">
        <f t="shared" si="39"/>
        <v>2.5756600000000001</v>
      </c>
      <c r="I72" s="91">
        <f t="shared" si="39"/>
        <v>2.6702900000000001</v>
      </c>
      <c r="J72" s="91">
        <f t="shared" si="39"/>
        <v>2.87425</v>
      </c>
      <c r="K72" s="91">
        <f t="shared" si="39"/>
        <v>3.24275</v>
      </c>
      <c r="L72" s="91">
        <f t="shared" si="39"/>
        <v>3.3133900000000001</v>
      </c>
      <c r="M72" s="91">
        <f t="shared" si="39"/>
        <v>3.3421099999999999</v>
      </c>
      <c r="N72" s="91">
        <f t="shared" si="39"/>
        <v>3.3695599999999999</v>
      </c>
      <c r="O72" s="91">
        <f t="shared" si="39"/>
        <v>3.4133200000000001</v>
      </c>
      <c r="P72" s="91">
        <f t="shared" si="39"/>
        <v>3.3942399999999999</v>
      </c>
      <c r="Q72" s="91">
        <f t="shared" si="39"/>
        <v>3.3942100000000002</v>
      </c>
      <c r="R72" s="91">
        <f t="shared" si="39"/>
        <v>3.3864700000000001</v>
      </c>
      <c r="S72" s="91">
        <f t="shared" si="39"/>
        <v>3.3265099999999999</v>
      </c>
      <c r="T72" s="91">
        <f t="shared" si="39"/>
        <v>3.30972</v>
      </c>
      <c r="U72" s="91">
        <f t="shared" si="39"/>
        <v>3.3413200000000001</v>
      </c>
      <c r="V72" s="91">
        <f t="shared" si="39"/>
        <v>3.4333999999999998</v>
      </c>
      <c r="W72" s="91">
        <f t="shared" si="39"/>
        <v>3.3651800000000001</v>
      </c>
      <c r="X72" s="91">
        <f t="shared" si="39"/>
        <v>3.2596099999999999</v>
      </c>
      <c r="Y72" s="91">
        <f t="shared" si="39"/>
        <v>3.22662</v>
      </c>
      <c r="Z72" s="91">
        <f t="shared" si="39"/>
        <v>2.8940899999999998</v>
      </c>
      <c r="AA72" s="91">
        <f t="shared" si="39"/>
        <v>2.6837800000000001</v>
      </c>
    </row>
    <row r="73" spans="1:27" ht="12.75" hidden="1" customHeight="1" outlineLevel="1" x14ac:dyDescent="0.3">
      <c r="A73" s="99" t="s">
        <v>303</v>
      </c>
      <c r="B73" s="63" t="s">
        <v>238</v>
      </c>
      <c r="C73" s="43" t="s">
        <v>79</v>
      </c>
      <c r="D73" s="44">
        <v>1318.41</v>
      </c>
      <c r="E73" s="44">
        <v>1263.3</v>
      </c>
      <c r="F73" s="44">
        <v>1213.68</v>
      </c>
      <c r="G73" s="44">
        <v>1212.81</v>
      </c>
      <c r="H73" s="44">
        <v>1234.6500000000001</v>
      </c>
      <c r="I73" s="44">
        <v>1329.28</v>
      </c>
      <c r="J73" s="44">
        <v>1533.24</v>
      </c>
      <c r="K73" s="44">
        <v>1901.74</v>
      </c>
      <c r="L73" s="44">
        <v>1972.38</v>
      </c>
      <c r="M73" s="44">
        <v>2001.1</v>
      </c>
      <c r="N73" s="44">
        <v>2028.55</v>
      </c>
      <c r="O73" s="44">
        <v>2072.31</v>
      </c>
      <c r="P73" s="44">
        <v>2053.23</v>
      </c>
      <c r="Q73" s="44">
        <v>2053.1999999999998</v>
      </c>
      <c r="R73" s="44">
        <v>2045.46</v>
      </c>
      <c r="S73" s="44">
        <v>1985.5</v>
      </c>
      <c r="T73" s="44">
        <v>1968.71</v>
      </c>
      <c r="U73" s="44">
        <v>2000.31</v>
      </c>
      <c r="V73" s="44">
        <v>2092.39</v>
      </c>
      <c r="W73" s="44">
        <v>2024.17</v>
      </c>
      <c r="X73" s="44">
        <v>1918.6</v>
      </c>
      <c r="Y73" s="44">
        <v>1885.61</v>
      </c>
      <c r="Z73" s="44">
        <v>1553.08</v>
      </c>
      <c r="AA73" s="44">
        <v>1342.77</v>
      </c>
    </row>
    <row r="74" spans="1:27" ht="12.75" hidden="1" customHeight="1" outlineLevel="1" x14ac:dyDescent="0.3">
      <c r="A74" s="99" t="s">
        <v>304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3">
      <c r="A75" s="99" t="s">
        <v>305</v>
      </c>
      <c r="B75" s="63" t="s">
        <v>83</v>
      </c>
      <c r="C75" s="43" t="s">
        <v>79</v>
      </c>
      <c r="D75" s="44">
        <v>4.8</v>
      </c>
      <c r="E75" s="44">
        <v>4.8</v>
      </c>
      <c r="F75" s="44">
        <v>4.8</v>
      </c>
      <c r="G75" s="44">
        <v>4.8</v>
      </c>
      <c r="H75" s="44">
        <v>4.8</v>
      </c>
      <c r="I75" s="44">
        <v>4.8</v>
      </c>
      <c r="J75" s="44">
        <v>4.8</v>
      </c>
      <c r="K75" s="44">
        <v>4.8</v>
      </c>
      <c r="L75" s="44">
        <v>4.8</v>
      </c>
      <c r="M75" s="44">
        <v>4.8</v>
      </c>
      <c r="N75" s="44">
        <v>4.8</v>
      </c>
      <c r="O75" s="44">
        <v>4.8</v>
      </c>
      <c r="P75" s="44">
        <v>4.8</v>
      </c>
      <c r="Q75" s="44">
        <v>4.8</v>
      </c>
      <c r="R75" s="44">
        <v>4.8</v>
      </c>
      <c r="S75" s="44">
        <v>4.8</v>
      </c>
      <c r="T75" s="44">
        <v>4.8</v>
      </c>
      <c r="U75" s="44">
        <v>4.8</v>
      </c>
      <c r="V75" s="44">
        <v>4.8</v>
      </c>
      <c r="W75" s="44">
        <v>4.8</v>
      </c>
      <c r="X75" s="44">
        <v>4.8</v>
      </c>
      <c r="Y75" s="44">
        <v>4.8</v>
      </c>
      <c r="Z75" s="44">
        <v>4.8</v>
      </c>
      <c r="AA75" s="44">
        <v>4.8</v>
      </c>
    </row>
    <row r="76" spans="1:27" ht="12.75" hidden="1" customHeight="1" outlineLevel="1" x14ac:dyDescent="0.3">
      <c r="A76" s="99" t="s">
        <v>306</v>
      </c>
      <c r="B76" s="63" t="s">
        <v>81</v>
      </c>
      <c r="C76" s="43" t="s">
        <v>79</v>
      </c>
      <c r="D76" s="44">
        <f>$D$11</f>
        <v>264.79000000000002</v>
      </c>
      <c r="E76" s="44">
        <f t="shared" ref="E76:AA76" si="41">$D$11</f>
        <v>264.79000000000002</v>
      </c>
      <c r="F76" s="44">
        <f t="shared" si="41"/>
        <v>264.79000000000002</v>
      </c>
      <c r="G76" s="44">
        <f t="shared" si="41"/>
        <v>264.79000000000002</v>
      </c>
      <c r="H76" s="44">
        <f t="shared" si="41"/>
        <v>264.79000000000002</v>
      </c>
      <c r="I76" s="44">
        <f t="shared" si="41"/>
        <v>264.79000000000002</v>
      </c>
      <c r="J76" s="44">
        <f t="shared" si="41"/>
        <v>264.79000000000002</v>
      </c>
      <c r="K76" s="44">
        <f t="shared" si="41"/>
        <v>264.79000000000002</v>
      </c>
      <c r="L76" s="44">
        <f t="shared" si="41"/>
        <v>264.79000000000002</v>
      </c>
      <c r="M76" s="44">
        <f t="shared" si="41"/>
        <v>264.79000000000002</v>
      </c>
      <c r="N76" s="44">
        <f t="shared" si="41"/>
        <v>264.79000000000002</v>
      </c>
      <c r="O76" s="44">
        <f t="shared" si="41"/>
        <v>264.79000000000002</v>
      </c>
      <c r="P76" s="44">
        <f t="shared" si="41"/>
        <v>264.79000000000002</v>
      </c>
      <c r="Q76" s="44">
        <f t="shared" si="41"/>
        <v>264.79000000000002</v>
      </c>
      <c r="R76" s="44">
        <f t="shared" si="41"/>
        <v>264.79000000000002</v>
      </c>
      <c r="S76" s="44">
        <f t="shared" si="41"/>
        <v>264.79000000000002</v>
      </c>
      <c r="T76" s="44">
        <f t="shared" si="41"/>
        <v>264.79000000000002</v>
      </c>
      <c r="U76" s="44">
        <f t="shared" si="41"/>
        <v>264.79000000000002</v>
      </c>
      <c r="V76" s="44">
        <f t="shared" si="41"/>
        <v>264.79000000000002</v>
      </c>
      <c r="W76" s="44">
        <f t="shared" si="41"/>
        <v>264.79000000000002</v>
      </c>
      <c r="X76" s="44">
        <f t="shared" si="41"/>
        <v>264.79000000000002</v>
      </c>
      <c r="Y76" s="44">
        <f t="shared" si="41"/>
        <v>264.79000000000002</v>
      </c>
      <c r="Z76" s="44">
        <f t="shared" si="41"/>
        <v>264.79000000000002</v>
      </c>
      <c r="AA76" s="44">
        <f t="shared" si="41"/>
        <v>264.79000000000002</v>
      </c>
    </row>
    <row r="77" spans="1:27" ht="12.75" customHeight="1" collapsed="1" x14ac:dyDescent="0.3">
      <c r="A77" s="98" t="s">
        <v>307</v>
      </c>
      <c r="B77" s="28" t="str">
        <f>"15"&amp;"."&amp;$B$622&amp;"."&amp;$B$623</f>
        <v>15.02.2024</v>
      </c>
      <c r="C77" s="90" t="s">
        <v>76</v>
      </c>
      <c r="D77" s="91">
        <f>ROUND(((D78+D79+D81+D80)/1000),5)</f>
        <v>2.6243699999999999</v>
      </c>
      <c r="E77" s="91">
        <f>ROUND(((E78+E79+E81+E80)/1000),5)</f>
        <v>2.5546000000000002</v>
      </c>
      <c r="F77" s="91">
        <f>ROUND(((F78+F79+F81+F80)/1000),5)</f>
        <v>2.5133899999999998</v>
      </c>
      <c r="G77" s="91">
        <f t="shared" ref="G77:AA77" si="42">ROUND(((G78+G79+G81+G80)/1000),5)</f>
        <v>2.4917699999999998</v>
      </c>
      <c r="H77" s="91">
        <f t="shared" si="42"/>
        <v>2.5621399999999999</v>
      </c>
      <c r="I77" s="91">
        <f t="shared" si="42"/>
        <v>2.6760799999999998</v>
      </c>
      <c r="J77" s="91">
        <f t="shared" si="42"/>
        <v>2.8542900000000002</v>
      </c>
      <c r="K77" s="91">
        <f t="shared" si="42"/>
        <v>3.2221299999999999</v>
      </c>
      <c r="L77" s="91">
        <f t="shared" si="42"/>
        <v>3.3092700000000002</v>
      </c>
      <c r="M77" s="91">
        <f t="shared" si="42"/>
        <v>3.2833000000000001</v>
      </c>
      <c r="N77" s="91">
        <f t="shared" si="42"/>
        <v>3.3128000000000002</v>
      </c>
      <c r="O77" s="91">
        <f t="shared" si="42"/>
        <v>3.4066999999999998</v>
      </c>
      <c r="P77" s="91">
        <f t="shared" si="42"/>
        <v>3.4136799999999998</v>
      </c>
      <c r="Q77" s="91">
        <f t="shared" si="42"/>
        <v>3.4312399999999998</v>
      </c>
      <c r="R77" s="91">
        <f t="shared" si="42"/>
        <v>3.38497</v>
      </c>
      <c r="S77" s="91">
        <f t="shared" si="42"/>
        <v>3.28356</v>
      </c>
      <c r="T77" s="91">
        <f t="shared" si="42"/>
        <v>3.2606099999999998</v>
      </c>
      <c r="U77" s="91">
        <f t="shared" si="42"/>
        <v>3.2761</v>
      </c>
      <c r="V77" s="91">
        <f t="shared" si="42"/>
        <v>3.2927300000000002</v>
      </c>
      <c r="W77" s="91">
        <f t="shared" si="42"/>
        <v>3.31019</v>
      </c>
      <c r="X77" s="91">
        <f t="shared" si="42"/>
        <v>3.24349</v>
      </c>
      <c r="Y77" s="91">
        <f t="shared" si="42"/>
        <v>3.22281</v>
      </c>
      <c r="Z77" s="91">
        <f t="shared" si="42"/>
        <v>2.92456</v>
      </c>
      <c r="AA77" s="91">
        <f t="shared" si="42"/>
        <v>2.8084600000000002</v>
      </c>
    </row>
    <row r="78" spans="1:27" ht="12.75" hidden="1" customHeight="1" outlineLevel="1" x14ac:dyDescent="0.3">
      <c r="A78" s="99" t="s">
        <v>308</v>
      </c>
      <c r="B78" s="63" t="s">
        <v>238</v>
      </c>
      <c r="C78" s="43" t="s">
        <v>79</v>
      </c>
      <c r="D78" s="44">
        <v>1283.3599999999999</v>
      </c>
      <c r="E78" s="44">
        <v>1213.5899999999999</v>
      </c>
      <c r="F78" s="44">
        <v>1172.3800000000001</v>
      </c>
      <c r="G78" s="44">
        <v>1150.76</v>
      </c>
      <c r="H78" s="44">
        <v>1221.1300000000001</v>
      </c>
      <c r="I78" s="44">
        <v>1335.07</v>
      </c>
      <c r="J78" s="44">
        <v>1513.28</v>
      </c>
      <c r="K78" s="44">
        <v>1881.12</v>
      </c>
      <c r="L78" s="44">
        <v>1968.26</v>
      </c>
      <c r="M78" s="44">
        <v>1942.29</v>
      </c>
      <c r="N78" s="44">
        <v>1971.79</v>
      </c>
      <c r="O78" s="44">
        <v>2065.69</v>
      </c>
      <c r="P78" s="44">
        <v>2072.67</v>
      </c>
      <c r="Q78" s="44">
        <v>2090.23</v>
      </c>
      <c r="R78" s="44">
        <v>2043.96</v>
      </c>
      <c r="S78" s="44">
        <v>1942.55</v>
      </c>
      <c r="T78" s="44">
        <v>1919.6</v>
      </c>
      <c r="U78" s="44">
        <v>1935.09</v>
      </c>
      <c r="V78" s="44">
        <v>1951.72</v>
      </c>
      <c r="W78" s="44">
        <v>1969.18</v>
      </c>
      <c r="X78" s="44">
        <v>1902.48</v>
      </c>
      <c r="Y78" s="44">
        <v>1881.8</v>
      </c>
      <c r="Z78" s="44">
        <v>1583.55</v>
      </c>
      <c r="AA78" s="44">
        <v>1467.45</v>
      </c>
    </row>
    <row r="79" spans="1:27" ht="12.75" hidden="1" customHeight="1" outlineLevel="1" x14ac:dyDescent="0.3">
      <c r="A79" s="99" t="s">
        <v>309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3">
      <c r="A80" s="99" t="s">
        <v>310</v>
      </c>
      <c r="B80" s="63" t="s">
        <v>83</v>
      </c>
      <c r="C80" s="43" t="s">
        <v>79</v>
      </c>
      <c r="D80" s="44">
        <v>4.8</v>
      </c>
      <c r="E80" s="44">
        <v>4.8</v>
      </c>
      <c r="F80" s="44">
        <v>4.8</v>
      </c>
      <c r="G80" s="44">
        <v>4.8</v>
      </c>
      <c r="H80" s="44">
        <v>4.8</v>
      </c>
      <c r="I80" s="44">
        <v>4.8</v>
      </c>
      <c r="J80" s="44">
        <v>4.8</v>
      </c>
      <c r="K80" s="44">
        <v>4.8</v>
      </c>
      <c r="L80" s="44">
        <v>4.8</v>
      </c>
      <c r="M80" s="44">
        <v>4.8</v>
      </c>
      <c r="N80" s="44">
        <v>4.8</v>
      </c>
      <c r="O80" s="44">
        <v>4.8</v>
      </c>
      <c r="P80" s="44">
        <v>4.8</v>
      </c>
      <c r="Q80" s="44">
        <v>4.8</v>
      </c>
      <c r="R80" s="44">
        <v>4.8</v>
      </c>
      <c r="S80" s="44">
        <v>4.8</v>
      </c>
      <c r="T80" s="44">
        <v>4.8</v>
      </c>
      <c r="U80" s="44">
        <v>4.8</v>
      </c>
      <c r="V80" s="44">
        <v>4.8</v>
      </c>
      <c r="W80" s="44">
        <v>4.8</v>
      </c>
      <c r="X80" s="44">
        <v>4.8</v>
      </c>
      <c r="Y80" s="44">
        <v>4.8</v>
      </c>
      <c r="Z80" s="44">
        <v>4.8</v>
      </c>
      <c r="AA80" s="44">
        <v>4.8</v>
      </c>
    </row>
    <row r="81" spans="1:27" ht="12.75" hidden="1" customHeight="1" outlineLevel="1" x14ac:dyDescent="0.3">
      <c r="A81" s="99" t="s">
        <v>311</v>
      </c>
      <c r="B81" s="63" t="s">
        <v>81</v>
      </c>
      <c r="C81" s="43" t="s">
        <v>79</v>
      </c>
      <c r="D81" s="44">
        <f>$D$11</f>
        <v>264.79000000000002</v>
      </c>
      <c r="E81" s="44">
        <f t="shared" ref="E81:AA81" si="44">$D$11</f>
        <v>264.79000000000002</v>
      </c>
      <c r="F81" s="44">
        <f t="shared" si="44"/>
        <v>264.79000000000002</v>
      </c>
      <c r="G81" s="44">
        <f t="shared" si="44"/>
        <v>264.79000000000002</v>
      </c>
      <c r="H81" s="44">
        <f t="shared" si="44"/>
        <v>264.79000000000002</v>
      </c>
      <c r="I81" s="44">
        <f t="shared" si="44"/>
        <v>264.79000000000002</v>
      </c>
      <c r="J81" s="44">
        <f t="shared" si="44"/>
        <v>264.79000000000002</v>
      </c>
      <c r="K81" s="44">
        <f t="shared" si="44"/>
        <v>264.79000000000002</v>
      </c>
      <c r="L81" s="44">
        <f t="shared" si="44"/>
        <v>264.79000000000002</v>
      </c>
      <c r="M81" s="44">
        <f t="shared" si="44"/>
        <v>264.79000000000002</v>
      </c>
      <c r="N81" s="44">
        <f t="shared" si="44"/>
        <v>264.79000000000002</v>
      </c>
      <c r="O81" s="44">
        <f t="shared" si="44"/>
        <v>264.79000000000002</v>
      </c>
      <c r="P81" s="44">
        <f t="shared" si="44"/>
        <v>264.79000000000002</v>
      </c>
      <c r="Q81" s="44">
        <f t="shared" si="44"/>
        <v>264.79000000000002</v>
      </c>
      <c r="R81" s="44">
        <f t="shared" si="44"/>
        <v>264.79000000000002</v>
      </c>
      <c r="S81" s="44">
        <f t="shared" si="44"/>
        <v>264.79000000000002</v>
      </c>
      <c r="T81" s="44">
        <f t="shared" si="44"/>
        <v>264.79000000000002</v>
      </c>
      <c r="U81" s="44">
        <f t="shared" si="44"/>
        <v>264.79000000000002</v>
      </c>
      <c r="V81" s="44">
        <f t="shared" si="44"/>
        <v>264.79000000000002</v>
      </c>
      <c r="W81" s="44">
        <f t="shared" si="44"/>
        <v>264.79000000000002</v>
      </c>
      <c r="X81" s="44">
        <f t="shared" si="44"/>
        <v>264.79000000000002</v>
      </c>
      <c r="Y81" s="44">
        <f t="shared" si="44"/>
        <v>264.79000000000002</v>
      </c>
      <c r="Z81" s="44">
        <f t="shared" si="44"/>
        <v>264.79000000000002</v>
      </c>
      <c r="AA81" s="44">
        <f t="shared" si="44"/>
        <v>264.79000000000002</v>
      </c>
    </row>
    <row r="82" spans="1:27" ht="12.75" customHeight="1" collapsed="1" x14ac:dyDescent="0.3">
      <c r="A82" s="98" t="s">
        <v>312</v>
      </c>
      <c r="B82" s="28" t="str">
        <f>"16"&amp;"."&amp;$B$622&amp;"."&amp;$B$623</f>
        <v>16.02.2024</v>
      </c>
      <c r="C82" s="90" t="s">
        <v>76</v>
      </c>
      <c r="D82" s="91">
        <f>ROUND(((D83+D84+D86+D85)/1000),5)</f>
        <v>2.6521400000000002</v>
      </c>
      <c r="E82" s="91">
        <f>ROUND(((E83+E84+E86+E85)/1000),5)</f>
        <v>2.5554100000000002</v>
      </c>
      <c r="F82" s="91">
        <f>ROUND(((F83+F84+F86+F85)/1000),5)</f>
        <v>2.5310299999999999</v>
      </c>
      <c r="G82" s="91">
        <f t="shared" ref="G82:AA82" si="45">ROUND(((G83+G84+G86+G85)/1000),5)</f>
        <v>2.5219100000000001</v>
      </c>
      <c r="H82" s="91">
        <f t="shared" si="45"/>
        <v>2.5882200000000002</v>
      </c>
      <c r="I82" s="91">
        <f t="shared" si="45"/>
        <v>2.6880700000000002</v>
      </c>
      <c r="J82" s="91">
        <f t="shared" si="45"/>
        <v>2.86802</v>
      </c>
      <c r="K82" s="91">
        <f t="shared" si="45"/>
        <v>3.23895</v>
      </c>
      <c r="L82" s="91">
        <f t="shared" si="45"/>
        <v>3.3029299999999999</v>
      </c>
      <c r="M82" s="91">
        <f t="shared" si="45"/>
        <v>3.3258800000000002</v>
      </c>
      <c r="N82" s="91">
        <f t="shared" si="45"/>
        <v>3.3256800000000002</v>
      </c>
      <c r="O82" s="91">
        <f t="shared" si="45"/>
        <v>3.4039100000000002</v>
      </c>
      <c r="P82" s="91">
        <f t="shared" si="45"/>
        <v>3.3842500000000002</v>
      </c>
      <c r="Q82" s="91">
        <f t="shared" si="45"/>
        <v>3.38565</v>
      </c>
      <c r="R82" s="91">
        <f t="shared" si="45"/>
        <v>3.3864100000000001</v>
      </c>
      <c r="S82" s="91">
        <f t="shared" si="45"/>
        <v>3.3288000000000002</v>
      </c>
      <c r="T82" s="91">
        <f t="shared" si="45"/>
        <v>3.2948300000000001</v>
      </c>
      <c r="U82" s="91">
        <f t="shared" si="45"/>
        <v>3.3220299999999998</v>
      </c>
      <c r="V82" s="91">
        <f t="shared" si="45"/>
        <v>3.3458700000000001</v>
      </c>
      <c r="W82" s="91">
        <f t="shared" si="45"/>
        <v>3.3891300000000002</v>
      </c>
      <c r="X82" s="91">
        <f t="shared" si="45"/>
        <v>3.3297300000000001</v>
      </c>
      <c r="Y82" s="91">
        <f t="shared" si="45"/>
        <v>3.2471000000000001</v>
      </c>
      <c r="Z82" s="91">
        <f t="shared" si="45"/>
        <v>3.1188799999999999</v>
      </c>
      <c r="AA82" s="91">
        <f t="shared" si="45"/>
        <v>2.8390900000000001</v>
      </c>
    </row>
    <row r="83" spans="1:27" ht="12.75" hidden="1" customHeight="1" outlineLevel="1" x14ac:dyDescent="0.3">
      <c r="A83" s="99" t="s">
        <v>313</v>
      </c>
      <c r="B83" s="63" t="s">
        <v>238</v>
      </c>
      <c r="C83" s="43" t="s">
        <v>79</v>
      </c>
      <c r="D83" s="44">
        <v>1311.13</v>
      </c>
      <c r="E83" s="44">
        <v>1214.4000000000001</v>
      </c>
      <c r="F83" s="44">
        <v>1190.02</v>
      </c>
      <c r="G83" s="44">
        <v>1180.9000000000001</v>
      </c>
      <c r="H83" s="44">
        <v>1247.21</v>
      </c>
      <c r="I83" s="44">
        <v>1347.06</v>
      </c>
      <c r="J83" s="44">
        <v>1527.01</v>
      </c>
      <c r="K83" s="44">
        <v>1897.94</v>
      </c>
      <c r="L83" s="44">
        <v>1961.92</v>
      </c>
      <c r="M83" s="44">
        <v>1984.87</v>
      </c>
      <c r="N83" s="44">
        <v>1984.67</v>
      </c>
      <c r="O83" s="44">
        <v>2062.9</v>
      </c>
      <c r="P83" s="44">
        <v>2043.24</v>
      </c>
      <c r="Q83" s="44">
        <v>2044.64</v>
      </c>
      <c r="R83" s="44">
        <v>2045.4</v>
      </c>
      <c r="S83" s="44">
        <v>1987.79</v>
      </c>
      <c r="T83" s="44">
        <v>1953.82</v>
      </c>
      <c r="U83" s="44">
        <v>1981.02</v>
      </c>
      <c r="V83" s="44">
        <v>2004.86</v>
      </c>
      <c r="W83" s="44">
        <v>2048.12</v>
      </c>
      <c r="X83" s="44">
        <v>1988.72</v>
      </c>
      <c r="Y83" s="44">
        <v>1906.09</v>
      </c>
      <c r="Z83" s="44">
        <v>1777.87</v>
      </c>
      <c r="AA83" s="44">
        <v>1498.08</v>
      </c>
    </row>
    <row r="84" spans="1:27" ht="12.75" hidden="1" customHeight="1" outlineLevel="1" x14ac:dyDescent="0.3">
      <c r="A84" s="99" t="s">
        <v>314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3">
      <c r="A85" s="99" t="s">
        <v>315</v>
      </c>
      <c r="B85" s="63" t="s">
        <v>83</v>
      </c>
      <c r="C85" s="43" t="s">
        <v>79</v>
      </c>
      <c r="D85" s="44">
        <v>4.8</v>
      </c>
      <c r="E85" s="44">
        <v>4.8</v>
      </c>
      <c r="F85" s="44">
        <v>4.8</v>
      </c>
      <c r="G85" s="44">
        <v>4.8</v>
      </c>
      <c r="H85" s="44">
        <v>4.8</v>
      </c>
      <c r="I85" s="44">
        <v>4.8</v>
      </c>
      <c r="J85" s="44">
        <v>4.8</v>
      </c>
      <c r="K85" s="44">
        <v>4.8</v>
      </c>
      <c r="L85" s="44">
        <v>4.8</v>
      </c>
      <c r="M85" s="44">
        <v>4.8</v>
      </c>
      <c r="N85" s="44">
        <v>4.8</v>
      </c>
      <c r="O85" s="44">
        <v>4.8</v>
      </c>
      <c r="P85" s="44">
        <v>4.8</v>
      </c>
      <c r="Q85" s="44">
        <v>4.8</v>
      </c>
      <c r="R85" s="44">
        <v>4.8</v>
      </c>
      <c r="S85" s="44">
        <v>4.8</v>
      </c>
      <c r="T85" s="44">
        <v>4.8</v>
      </c>
      <c r="U85" s="44">
        <v>4.8</v>
      </c>
      <c r="V85" s="44">
        <v>4.8</v>
      </c>
      <c r="W85" s="44">
        <v>4.8</v>
      </c>
      <c r="X85" s="44">
        <v>4.8</v>
      </c>
      <c r="Y85" s="44">
        <v>4.8</v>
      </c>
      <c r="Z85" s="44">
        <v>4.8</v>
      </c>
      <c r="AA85" s="44">
        <v>4.8</v>
      </c>
    </row>
    <row r="86" spans="1:27" ht="12.75" hidden="1" customHeight="1" outlineLevel="1" x14ac:dyDescent="0.3">
      <c r="A86" s="99" t="s">
        <v>316</v>
      </c>
      <c r="B86" s="63" t="s">
        <v>81</v>
      </c>
      <c r="C86" s="43" t="s">
        <v>79</v>
      </c>
      <c r="D86" s="44">
        <f>$D$11</f>
        <v>264.79000000000002</v>
      </c>
      <c r="E86" s="44">
        <f t="shared" ref="E86:AA86" si="47">$D$11</f>
        <v>264.79000000000002</v>
      </c>
      <c r="F86" s="44">
        <f t="shared" si="47"/>
        <v>264.79000000000002</v>
      </c>
      <c r="G86" s="44">
        <f t="shared" si="47"/>
        <v>264.79000000000002</v>
      </c>
      <c r="H86" s="44">
        <f t="shared" si="47"/>
        <v>264.79000000000002</v>
      </c>
      <c r="I86" s="44">
        <f t="shared" si="47"/>
        <v>264.79000000000002</v>
      </c>
      <c r="J86" s="44">
        <f t="shared" si="47"/>
        <v>264.79000000000002</v>
      </c>
      <c r="K86" s="44">
        <f t="shared" si="47"/>
        <v>264.79000000000002</v>
      </c>
      <c r="L86" s="44">
        <f t="shared" si="47"/>
        <v>264.79000000000002</v>
      </c>
      <c r="M86" s="44">
        <f t="shared" si="47"/>
        <v>264.79000000000002</v>
      </c>
      <c r="N86" s="44">
        <f t="shared" si="47"/>
        <v>264.79000000000002</v>
      </c>
      <c r="O86" s="44">
        <f t="shared" si="47"/>
        <v>264.79000000000002</v>
      </c>
      <c r="P86" s="44">
        <f t="shared" si="47"/>
        <v>264.79000000000002</v>
      </c>
      <c r="Q86" s="44">
        <f t="shared" si="47"/>
        <v>264.79000000000002</v>
      </c>
      <c r="R86" s="44">
        <f t="shared" si="47"/>
        <v>264.79000000000002</v>
      </c>
      <c r="S86" s="44">
        <f t="shared" si="47"/>
        <v>264.79000000000002</v>
      </c>
      <c r="T86" s="44">
        <f t="shared" si="47"/>
        <v>264.79000000000002</v>
      </c>
      <c r="U86" s="44">
        <f t="shared" si="47"/>
        <v>264.79000000000002</v>
      </c>
      <c r="V86" s="44">
        <f t="shared" si="47"/>
        <v>264.79000000000002</v>
      </c>
      <c r="W86" s="44">
        <f t="shared" si="47"/>
        <v>264.79000000000002</v>
      </c>
      <c r="X86" s="44">
        <f t="shared" si="47"/>
        <v>264.79000000000002</v>
      </c>
      <c r="Y86" s="44">
        <f t="shared" si="47"/>
        <v>264.79000000000002</v>
      </c>
      <c r="Z86" s="44">
        <f t="shared" si="47"/>
        <v>264.79000000000002</v>
      </c>
      <c r="AA86" s="44">
        <f t="shared" si="47"/>
        <v>264.79000000000002</v>
      </c>
    </row>
    <row r="87" spans="1:27" ht="12.75" customHeight="1" collapsed="1" x14ac:dyDescent="0.3">
      <c r="A87" s="98" t="s">
        <v>317</v>
      </c>
      <c r="B87" s="28" t="str">
        <f>"17"&amp;"."&amp;$B$622&amp;"."&amp;$B$623</f>
        <v>17.02.2024</v>
      </c>
      <c r="C87" s="90" t="s">
        <v>76</v>
      </c>
      <c r="D87" s="91">
        <f>ROUND(((D88+D89+D91+D90)/1000),5)</f>
        <v>2.8511500000000001</v>
      </c>
      <c r="E87" s="91">
        <f>ROUND(((E88+E89+E91+E90)/1000),5)</f>
        <v>2.72472</v>
      </c>
      <c r="F87" s="91">
        <f>ROUND(((F88+F89+F91+F90)/1000),5)</f>
        <v>2.65015</v>
      </c>
      <c r="G87" s="91">
        <f t="shared" ref="G87:AA87" si="48">ROUND(((G88+G89+G91+G90)/1000),5)</f>
        <v>2.6464799999999999</v>
      </c>
      <c r="H87" s="91">
        <f t="shared" si="48"/>
        <v>2.6497999999999999</v>
      </c>
      <c r="I87" s="91">
        <f t="shared" si="48"/>
        <v>2.7103600000000001</v>
      </c>
      <c r="J87" s="91">
        <f t="shared" si="48"/>
        <v>2.8087499999999999</v>
      </c>
      <c r="K87" s="91">
        <f t="shared" si="48"/>
        <v>2.9253</v>
      </c>
      <c r="L87" s="91">
        <f t="shared" si="48"/>
        <v>3.2439300000000002</v>
      </c>
      <c r="M87" s="91">
        <f t="shared" si="48"/>
        <v>3.3248899999999999</v>
      </c>
      <c r="N87" s="91">
        <f t="shared" si="48"/>
        <v>3.4220000000000002</v>
      </c>
      <c r="O87" s="91">
        <f t="shared" si="48"/>
        <v>3.4212199999999999</v>
      </c>
      <c r="P87" s="91">
        <f t="shared" si="48"/>
        <v>3.39297</v>
      </c>
      <c r="Q87" s="91">
        <f t="shared" si="48"/>
        <v>3.3338000000000001</v>
      </c>
      <c r="R87" s="91">
        <f t="shared" si="48"/>
        <v>3.3071899999999999</v>
      </c>
      <c r="S87" s="91">
        <f t="shared" si="48"/>
        <v>3.2590300000000001</v>
      </c>
      <c r="T87" s="91">
        <f t="shared" si="48"/>
        <v>3.2581699999999998</v>
      </c>
      <c r="U87" s="91">
        <f t="shared" si="48"/>
        <v>3.2886099999999998</v>
      </c>
      <c r="V87" s="91">
        <f t="shared" si="48"/>
        <v>3.2650899999999998</v>
      </c>
      <c r="W87" s="91">
        <f t="shared" si="48"/>
        <v>3.3202699999999998</v>
      </c>
      <c r="X87" s="91">
        <f t="shared" si="48"/>
        <v>3.3276699999999999</v>
      </c>
      <c r="Y87" s="91">
        <f t="shared" si="48"/>
        <v>3.2061099999999998</v>
      </c>
      <c r="Z87" s="91">
        <f t="shared" si="48"/>
        <v>3.03776</v>
      </c>
      <c r="AA87" s="91">
        <f t="shared" si="48"/>
        <v>2.8855499999999998</v>
      </c>
    </row>
    <row r="88" spans="1:27" ht="12.75" hidden="1" customHeight="1" outlineLevel="1" x14ac:dyDescent="0.3">
      <c r="A88" s="99" t="s">
        <v>318</v>
      </c>
      <c r="B88" s="63" t="s">
        <v>238</v>
      </c>
      <c r="C88" s="43" t="s">
        <v>79</v>
      </c>
      <c r="D88" s="44">
        <v>1510.14</v>
      </c>
      <c r="E88" s="44">
        <v>1383.71</v>
      </c>
      <c r="F88" s="44">
        <v>1309.1400000000001</v>
      </c>
      <c r="G88" s="44">
        <v>1305.47</v>
      </c>
      <c r="H88" s="44">
        <v>1308.79</v>
      </c>
      <c r="I88" s="44">
        <v>1369.35</v>
      </c>
      <c r="J88" s="44">
        <v>1467.74</v>
      </c>
      <c r="K88" s="44">
        <v>1584.29</v>
      </c>
      <c r="L88" s="44">
        <v>1902.92</v>
      </c>
      <c r="M88" s="44">
        <v>1983.88</v>
      </c>
      <c r="N88" s="44">
        <v>2080.9899999999998</v>
      </c>
      <c r="O88" s="44">
        <v>2080.21</v>
      </c>
      <c r="P88" s="44">
        <v>2051.96</v>
      </c>
      <c r="Q88" s="44">
        <v>1992.79</v>
      </c>
      <c r="R88" s="44">
        <v>1966.18</v>
      </c>
      <c r="S88" s="44">
        <v>1918.02</v>
      </c>
      <c r="T88" s="44">
        <v>1917.16</v>
      </c>
      <c r="U88" s="44">
        <v>1947.6</v>
      </c>
      <c r="V88" s="44">
        <v>1924.08</v>
      </c>
      <c r="W88" s="44">
        <v>1979.26</v>
      </c>
      <c r="X88" s="44">
        <v>1986.66</v>
      </c>
      <c r="Y88" s="44">
        <v>1865.1</v>
      </c>
      <c r="Z88" s="44">
        <v>1696.75</v>
      </c>
      <c r="AA88" s="44">
        <v>1544.54</v>
      </c>
    </row>
    <row r="89" spans="1:27" ht="12.75" hidden="1" customHeight="1" outlineLevel="1" x14ac:dyDescent="0.3">
      <c r="A89" s="99" t="s">
        <v>319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3">
      <c r="A90" s="99" t="s">
        <v>320</v>
      </c>
      <c r="B90" s="63" t="s">
        <v>83</v>
      </c>
      <c r="C90" s="43" t="s">
        <v>79</v>
      </c>
      <c r="D90" s="44">
        <v>4.8</v>
      </c>
      <c r="E90" s="44">
        <v>4.8</v>
      </c>
      <c r="F90" s="44">
        <v>4.8</v>
      </c>
      <c r="G90" s="44">
        <v>4.8</v>
      </c>
      <c r="H90" s="44">
        <v>4.8</v>
      </c>
      <c r="I90" s="44">
        <v>4.8</v>
      </c>
      <c r="J90" s="44">
        <v>4.8</v>
      </c>
      <c r="K90" s="44">
        <v>4.8</v>
      </c>
      <c r="L90" s="44">
        <v>4.8</v>
      </c>
      <c r="M90" s="44">
        <v>4.8</v>
      </c>
      <c r="N90" s="44">
        <v>4.8</v>
      </c>
      <c r="O90" s="44">
        <v>4.8</v>
      </c>
      <c r="P90" s="44">
        <v>4.8</v>
      </c>
      <c r="Q90" s="44">
        <v>4.8</v>
      </c>
      <c r="R90" s="44">
        <v>4.8</v>
      </c>
      <c r="S90" s="44">
        <v>4.8</v>
      </c>
      <c r="T90" s="44">
        <v>4.8</v>
      </c>
      <c r="U90" s="44">
        <v>4.8</v>
      </c>
      <c r="V90" s="44">
        <v>4.8</v>
      </c>
      <c r="W90" s="44">
        <v>4.8</v>
      </c>
      <c r="X90" s="44">
        <v>4.8</v>
      </c>
      <c r="Y90" s="44">
        <v>4.8</v>
      </c>
      <c r="Z90" s="44">
        <v>4.8</v>
      </c>
      <c r="AA90" s="44">
        <v>4.8</v>
      </c>
    </row>
    <row r="91" spans="1:27" ht="12.75" hidden="1" customHeight="1" outlineLevel="1" x14ac:dyDescent="0.3">
      <c r="A91" s="99" t="s">
        <v>321</v>
      </c>
      <c r="B91" s="63" t="s">
        <v>81</v>
      </c>
      <c r="C91" s="43" t="s">
        <v>79</v>
      </c>
      <c r="D91" s="44">
        <f>$D$11</f>
        <v>264.79000000000002</v>
      </c>
      <c r="E91" s="44">
        <f t="shared" ref="E91:AA91" si="50">$D$11</f>
        <v>264.79000000000002</v>
      </c>
      <c r="F91" s="44">
        <f t="shared" si="50"/>
        <v>264.79000000000002</v>
      </c>
      <c r="G91" s="44">
        <f t="shared" si="50"/>
        <v>264.79000000000002</v>
      </c>
      <c r="H91" s="44">
        <f t="shared" si="50"/>
        <v>264.79000000000002</v>
      </c>
      <c r="I91" s="44">
        <f t="shared" si="50"/>
        <v>264.79000000000002</v>
      </c>
      <c r="J91" s="44">
        <f t="shared" si="50"/>
        <v>264.79000000000002</v>
      </c>
      <c r="K91" s="44">
        <f t="shared" si="50"/>
        <v>264.79000000000002</v>
      </c>
      <c r="L91" s="44">
        <f t="shared" si="50"/>
        <v>264.79000000000002</v>
      </c>
      <c r="M91" s="44">
        <f t="shared" si="50"/>
        <v>264.79000000000002</v>
      </c>
      <c r="N91" s="44">
        <f t="shared" si="50"/>
        <v>264.79000000000002</v>
      </c>
      <c r="O91" s="44">
        <f t="shared" si="50"/>
        <v>264.79000000000002</v>
      </c>
      <c r="P91" s="44">
        <f t="shared" si="50"/>
        <v>264.79000000000002</v>
      </c>
      <c r="Q91" s="44">
        <f t="shared" si="50"/>
        <v>264.79000000000002</v>
      </c>
      <c r="R91" s="44">
        <f t="shared" si="50"/>
        <v>264.79000000000002</v>
      </c>
      <c r="S91" s="44">
        <f t="shared" si="50"/>
        <v>264.79000000000002</v>
      </c>
      <c r="T91" s="44">
        <f t="shared" si="50"/>
        <v>264.79000000000002</v>
      </c>
      <c r="U91" s="44">
        <f t="shared" si="50"/>
        <v>264.79000000000002</v>
      </c>
      <c r="V91" s="44">
        <f t="shared" si="50"/>
        <v>264.79000000000002</v>
      </c>
      <c r="W91" s="44">
        <f t="shared" si="50"/>
        <v>264.79000000000002</v>
      </c>
      <c r="X91" s="44">
        <f t="shared" si="50"/>
        <v>264.79000000000002</v>
      </c>
      <c r="Y91" s="44">
        <f t="shared" si="50"/>
        <v>264.79000000000002</v>
      </c>
      <c r="Z91" s="44">
        <f t="shared" si="50"/>
        <v>264.79000000000002</v>
      </c>
      <c r="AA91" s="44">
        <f t="shared" si="50"/>
        <v>264.79000000000002</v>
      </c>
    </row>
    <row r="92" spans="1:27" ht="12.75" customHeight="1" collapsed="1" x14ac:dyDescent="0.3">
      <c r="A92" s="98" t="s">
        <v>322</v>
      </c>
      <c r="B92" s="28" t="str">
        <f>"18"&amp;"."&amp;$B$622&amp;"."&amp;$B$623</f>
        <v>18.02.2024</v>
      </c>
      <c r="C92" s="90" t="s">
        <v>76</v>
      </c>
      <c r="D92" s="91">
        <f>ROUND(((D93+D94+D96+D95)/1000),5)</f>
        <v>2.7931400000000002</v>
      </c>
      <c r="E92" s="91">
        <f>ROUND(((E93+E94+E96+E95)/1000),5)</f>
        <v>2.6884199999999998</v>
      </c>
      <c r="F92" s="91">
        <f>ROUND(((F93+F94+F96+F95)/1000),5)</f>
        <v>2.6409500000000001</v>
      </c>
      <c r="G92" s="91">
        <f t="shared" ref="G92:AA92" si="51">ROUND(((G93+G94+G96+G95)/1000),5)</f>
        <v>2.6216900000000001</v>
      </c>
      <c r="H92" s="91">
        <f t="shared" si="51"/>
        <v>2.6480899999999998</v>
      </c>
      <c r="I92" s="91">
        <f t="shared" si="51"/>
        <v>2.6860499999999998</v>
      </c>
      <c r="J92" s="91">
        <f t="shared" si="51"/>
        <v>2.7532800000000002</v>
      </c>
      <c r="K92" s="91">
        <f t="shared" si="51"/>
        <v>2.8507500000000001</v>
      </c>
      <c r="L92" s="91">
        <f t="shared" si="51"/>
        <v>3.0857899999999998</v>
      </c>
      <c r="M92" s="91">
        <f t="shared" si="51"/>
        <v>3.2728600000000001</v>
      </c>
      <c r="N92" s="91">
        <f t="shared" si="51"/>
        <v>3.3513700000000002</v>
      </c>
      <c r="O92" s="91">
        <f t="shared" si="51"/>
        <v>3.3615599999999999</v>
      </c>
      <c r="P92" s="91">
        <f t="shared" si="51"/>
        <v>3.3453300000000001</v>
      </c>
      <c r="Q92" s="91">
        <f t="shared" si="51"/>
        <v>3.3262200000000002</v>
      </c>
      <c r="R92" s="91">
        <f t="shared" si="51"/>
        <v>3.3148</v>
      </c>
      <c r="S92" s="91">
        <f t="shared" si="51"/>
        <v>3.28592</v>
      </c>
      <c r="T92" s="91">
        <f t="shared" si="51"/>
        <v>3.3460100000000002</v>
      </c>
      <c r="U92" s="91">
        <f t="shared" si="51"/>
        <v>3.3934600000000001</v>
      </c>
      <c r="V92" s="91">
        <f t="shared" si="51"/>
        <v>3.3713899999999999</v>
      </c>
      <c r="W92" s="91">
        <f t="shared" si="51"/>
        <v>3.3616799999999998</v>
      </c>
      <c r="X92" s="91">
        <f t="shared" si="51"/>
        <v>3.3792599999999999</v>
      </c>
      <c r="Y92" s="91">
        <f t="shared" si="51"/>
        <v>3.2425600000000001</v>
      </c>
      <c r="Z92" s="91">
        <f t="shared" si="51"/>
        <v>2.9502899999999999</v>
      </c>
      <c r="AA92" s="91">
        <f t="shared" si="51"/>
        <v>2.8226499999999999</v>
      </c>
    </row>
    <row r="93" spans="1:27" ht="12.75" hidden="1" customHeight="1" outlineLevel="1" x14ac:dyDescent="0.3">
      <c r="A93" s="99" t="s">
        <v>323</v>
      </c>
      <c r="B93" s="63" t="s">
        <v>238</v>
      </c>
      <c r="C93" s="43" t="s">
        <v>79</v>
      </c>
      <c r="D93" s="44">
        <v>1452.13</v>
      </c>
      <c r="E93" s="44">
        <v>1347.41</v>
      </c>
      <c r="F93" s="44">
        <v>1299.94</v>
      </c>
      <c r="G93" s="44">
        <v>1280.68</v>
      </c>
      <c r="H93" s="44">
        <v>1307.08</v>
      </c>
      <c r="I93" s="44">
        <v>1345.04</v>
      </c>
      <c r="J93" s="44">
        <v>1412.27</v>
      </c>
      <c r="K93" s="44">
        <v>1509.74</v>
      </c>
      <c r="L93" s="44">
        <v>1744.78</v>
      </c>
      <c r="M93" s="44">
        <v>1931.85</v>
      </c>
      <c r="N93" s="44">
        <v>2010.36</v>
      </c>
      <c r="O93" s="44">
        <v>2020.55</v>
      </c>
      <c r="P93" s="44">
        <v>2004.32</v>
      </c>
      <c r="Q93" s="44">
        <v>1985.21</v>
      </c>
      <c r="R93" s="44">
        <v>1973.79</v>
      </c>
      <c r="S93" s="44">
        <v>1944.91</v>
      </c>
      <c r="T93" s="44">
        <v>2005</v>
      </c>
      <c r="U93" s="44">
        <v>2052.4499999999998</v>
      </c>
      <c r="V93" s="44">
        <v>2030.38</v>
      </c>
      <c r="W93" s="44">
        <v>2020.67</v>
      </c>
      <c r="X93" s="44">
        <v>2038.25</v>
      </c>
      <c r="Y93" s="44">
        <v>1901.55</v>
      </c>
      <c r="Z93" s="44">
        <v>1609.28</v>
      </c>
      <c r="AA93" s="44">
        <v>1481.64</v>
      </c>
    </row>
    <row r="94" spans="1:27" ht="12.75" hidden="1" customHeight="1" outlineLevel="1" x14ac:dyDescent="0.3">
      <c r="A94" s="99" t="s">
        <v>324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3">
      <c r="A95" s="99" t="s">
        <v>325</v>
      </c>
      <c r="B95" s="63" t="s">
        <v>83</v>
      </c>
      <c r="C95" s="43" t="s">
        <v>79</v>
      </c>
      <c r="D95" s="44">
        <v>4.8</v>
      </c>
      <c r="E95" s="44">
        <v>4.8</v>
      </c>
      <c r="F95" s="44">
        <v>4.8</v>
      </c>
      <c r="G95" s="44">
        <v>4.8</v>
      </c>
      <c r="H95" s="44">
        <v>4.8</v>
      </c>
      <c r="I95" s="44">
        <v>4.8</v>
      </c>
      <c r="J95" s="44">
        <v>4.8</v>
      </c>
      <c r="K95" s="44">
        <v>4.8</v>
      </c>
      <c r="L95" s="44">
        <v>4.8</v>
      </c>
      <c r="M95" s="44">
        <v>4.8</v>
      </c>
      <c r="N95" s="44">
        <v>4.8</v>
      </c>
      <c r="O95" s="44">
        <v>4.8</v>
      </c>
      <c r="P95" s="44">
        <v>4.8</v>
      </c>
      <c r="Q95" s="44">
        <v>4.8</v>
      </c>
      <c r="R95" s="44">
        <v>4.8</v>
      </c>
      <c r="S95" s="44">
        <v>4.8</v>
      </c>
      <c r="T95" s="44">
        <v>4.8</v>
      </c>
      <c r="U95" s="44">
        <v>4.8</v>
      </c>
      <c r="V95" s="44">
        <v>4.8</v>
      </c>
      <c r="W95" s="44">
        <v>4.8</v>
      </c>
      <c r="X95" s="44">
        <v>4.8</v>
      </c>
      <c r="Y95" s="44">
        <v>4.8</v>
      </c>
      <c r="Z95" s="44">
        <v>4.8</v>
      </c>
      <c r="AA95" s="44">
        <v>4.8</v>
      </c>
    </row>
    <row r="96" spans="1:27" ht="12.75" hidden="1" customHeight="1" outlineLevel="1" x14ac:dyDescent="0.3">
      <c r="A96" s="99" t="s">
        <v>326</v>
      </c>
      <c r="B96" s="63" t="s">
        <v>81</v>
      </c>
      <c r="C96" s="43" t="s">
        <v>79</v>
      </c>
      <c r="D96" s="44">
        <f>$D$11</f>
        <v>264.79000000000002</v>
      </c>
      <c r="E96" s="44">
        <f t="shared" ref="E96:AA96" si="53">$D$11</f>
        <v>264.79000000000002</v>
      </c>
      <c r="F96" s="44">
        <f t="shared" si="53"/>
        <v>264.79000000000002</v>
      </c>
      <c r="G96" s="44">
        <f t="shared" si="53"/>
        <v>264.79000000000002</v>
      </c>
      <c r="H96" s="44">
        <f t="shared" si="53"/>
        <v>264.79000000000002</v>
      </c>
      <c r="I96" s="44">
        <f t="shared" si="53"/>
        <v>264.79000000000002</v>
      </c>
      <c r="J96" s="44">
        <f t="shared" si="53"/>
        <v>264.79000000000002</v>
      </c>
      <c r="K96" s="44">
        <f t="shared" si="53"/>
        <v>264.79000000000002</v>
      </c>
      <c r="L96" s="44">
        <f t="shared" si="53"/>
        <v>264.79000000000002</v>
      </c>
      <c r="M96" s="44">
        <f t="shared" si="53"/>
        <v>264.79000000000002</v>
      </c>
      <c r="N96" s="44">
        <f t="shared" si="53"/>
        <v>264.79000000000002</v>
      </c>
      <c r="O96" s="44">
        <f t="shared" si="53"/>
        <v>264.79000000000002</v>
      </c>
      <c r="P96" s="44">
        <f t="shared" si="53"/>
        <v>264.79000000000002</v>
      </c>
      <c r="Q96" s="44">
        <f t="shared" si="53"/>
        <v>264.79000000000002</v>
      </c>
      <c r="R96" s="44">
        <f t="shared" si="53"/>
        <v>264.79000000000002</v>
      </c>
      <c r="S96" s="44">
        <f t="shared" si="53"/>
        <v>264.79000000000002</v>
      </c>
      <c r="T96" s="44">
        <f t="shared" si="53"/>
        <v>264.79000000000002</v>
      </c>
      <c r="U96" s="44">
        <f t="shared" si="53"/>
        <v>264.79000000000002</v>
      </c>
      <c r="V96" s="44">
        <f t="shared" si="53"/>
        <v>264.79000000000002</v>
      </c>
      <c r="W96" s="44">
        <f t="shared" si="53"/>
        <v>264.79000000000002</v>
      </c>
      <c r="X96" s="44">
        <f t="shared" si="53"/>
        <v>264.79000000000002</v>
      </c>
      <c r="Y96" s="44">
        <f t="shared" si="53"/>
        <v>264.79000000000002</v>
      </c>
      <c r="Z96" s="44">
        <f t="shared" si="53"/>
        <v>264.79000000000002</v>
      </c>
      <c r="AA96" s="44">
        <f t="shared" si="53"/>
        <v>264.79000000000002</v>
      </c>
    </row>
    <row r="97" spans="1:27" ht="12.75" customHeight="1" collapsed="1" x14ac:dyDescent="0.3">
      <c r="A97" s="98" t="s">
        <v>327</v>
      </c>
      <c r="B97" s="28" t="str">
        <f>"19"&amp;"."&amp;$B$622&amp;"."&amp;$B$623</f>
        <v>19.02.2024</v>
      </c>
      <c r="C97" s="90" t="s">
        <v>76</v>
      </c>
      <c r="D97" s="91">
        <f>ROUND(((D98+D99+D101+D100)/1000),5)</f>
        <v>2.7770100000000002</v>
      </c>
      <c r="E97" s="91">
        <f>ROUND(((E98+E99+E101+E100)/1000),5)</f>
        <v>2.6612</v>
      </c>
      <c r="F97" s="91">
        <f>ROUND(((F98+F99+F101+F100)/1000),5)</f>
        <v>2.6057100000000002</v>
      </c>
      <c r="G97" s="91">
        <f t="shared" ref="G97:AA97" si="54">ROUND(((G98+G99+G101+G100)/1000),5)</f>
        <v>2.5972400000000002</v>
      </c>
      <c r="H97" s="91">
        <f t="shared" si="54"/>
        <v>2.6450399999999998</v>
      </c>
      <c r="I97" s="91">
        <f t="shared" si="54"/>
        <v>2.7110599999999998</v>
      </c>
      <c r="J97" s="91">
        <f t="shared" si="54"/>
        <v>2.9310999999999998</v>
      </c>
      <c r="K97" s="91">
        <f t="shared" si="54"/>
        <v>3.20804</v>
      </c>
      <c r="L97" s="91">
        <f t="shared" si="54"/>
        <v>3.3726099999999999</v>
      </c>
      <c r="M97" s="91">
        <f t="shared" si="54"/>
        <v>3.3452700000000002</v>
      </c>
      <c r="N97" s="91">
        <f t="shared" si="54"/>
        <v>3.3566500000000001</v>
      </c>
      <c r="O97" s="91">
        <f t="shared" si="54"/>
        <v>3.4548000000000001</v>
      </c>
      <c r="P97" s="91">
        <f t="shared" si="54"/>
        <v>3.4508899999999998</v>
      </c>
      <c r="Q97" s="91">
        <f t="shared" si="54"/>
        <v>3.4459599999999999</v>
      </c>
      <c r="R97" s="91">
        <f t="shared" si="54"/>
        <v>3.44922</v>
      </c>
      <c r="S97" s="91">
        <f t="shared" si="54"/>
        <v>3.33853</v>
      </c>
      <c r="T97" s="91">
        <f t="shared" si="54"/>
        <v>3.33216</v>
      </c>
      <c r="U97" s="91">
        <f t="shared" si="54"/>
        <v>3.3402500000000002</v>
      </c>
      <c r="V97" s="91">
        <f t="shared" si="54"/>
        <v>3.3740399999999999</v>
      </c>
      <c r="W97" s="91">
        <f t="shared" si="54"/>
        <v>3.3675299999999999</v>
      </c>
      <c r="X97" s="91">
        <f t="shared" si="54"/>
        <v>3.2679</v>
      </c>
      <c r="Y97" s="91">
        <f t="shared" si="54"/>
        <v>3.18912</v>
      </c>
      <c r="Z97" s="91">
        <f t="shared" si="54"/>
        <v>2.94956</v>
      </c>
      <c r="AA97" s="91">
        <f t="shared" si="54"/>
        <v>2.74098</v>
      </c>
    </row>
    <row r="98" spans="1:27" ht="12.75" hidden="1" customHeight="1" outlineLevel="1" x14ac:dyDescent="0.3">
      <c r="A98" s="99" t="s">
        <v>328</v>
      </c>
      <c r="B98" s="63" t="s">
        <v>238</v>
      </c>
      <c r="C98" s="43" t="s">
        <v>79</v>
      </c>
      <c r="D98" s="44">
        <v>1436</v>
      </c>
      <c r="E98" s="44">
        <v>1320.19</v>
      </c>
      <c r="F98" s="44">
        <v>1264.7</v>
      </c>
      <c r="G98" s="44">
        <v>1256.23</v>
      </c>
      <c r="H98" s="44">
        <v>1304.03</v>
      </c>
      <c r="I98" s="44">
        <v>1370.05</v>
      </c>
      <c r="J98" s="44">
        <v>1590.09</v>
      </c>
      <c r="K98" s="44">
        <v>1867.03</v>
      </c>
      <c r="L98" s="44">
        <v>2031.6</v>
      </c>
      <c r="M98" s="44">
        <v>2004.26</v>
      </c>
      <c r="N98" s="44">
        <v>2015.64</v>
      </c>
      <c r="O98" s="44">
        <v>2113.79</v>
      </c>
      <c r="P98" s="44">
        <v>2109.88</v>
      </c>
      <c r="Q98" s="44">
        <v>2104.9499999999998</v>
      </c>
      <c r="R98" s="44">
        <v>2108.21</v>
      </c>
      <c r="S98" s="44">
        <v>1997.52</v>
      </c>
      <c r="T98" s="44">
        <v>1991.15</v>
      </c>
      <c r="U98" s="44">
        <v>1999.24</v>
      </c>
      <c r="V98" s="44">
        <v>2033.03</v>
      </c>
      <c r="W98" s="44">
        <v>2026.52</v>
      </c>
      <c r="X98" s="44">
        <v>1926.89</v>
      </c>
      <c r="Y98" s="44">
        <v>1848.11</v>
      </c>
      <c r="Z98" s="44">
        <v>1608.55</v>
      </c>
      <c r="AA98" s="44">
        <v>1399.97</v>
      </c>
    </row>
    <row r="99" spans="1:27" ht="12.75" hidden="1" customHeight="1" outlineLevel="1" x14ac:dyDescent="0.3">
      <c r="A99" s="99" t="s">
        <v>329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3">
      <c r="A100" s="99" t="s">
        <v>330</v>
      </c>
      <c r="B100" s="63" t="s">
        <v>83</v>
      </c>
      <c r="C100" s="43" t="s">
        <v>79</v>
      </c>
      <c r="D100" s="44">
        <v>4.8</v>
      </c>
      <c r="E100" s="44">
        <v>4.8</v>
      </c>
      <c r="F100" s="44">
        <v>4.8</v>
      </c>
      <c r="G100" s="44">
        <v>4.8</v>
      </c>
      <c r="H100" s="44">
        <v>4.8</v>
      </c>
      <c r="I100" s="44">
        <v>4.8</v>
      </c>
      <c r="J100" s="44">
        <v>4.8</v>
      </c>
      <c r="K100" s="44">
        <v>4.8</v>
      </c>
      <c r="L100" s="44">
        <v>4.8</v>
      </c>
      <c r="M100" s="44">
        <v>4.8</v>
      </c>
      <c r="N100" s="44">
        <v>4.8</v>
      </c>
      <c r="O100" s="44">
        <v>4.8</v>
      </c>
      <c r="P100" s="44">
        <v>4.8</v>
      </c>
      <c r="Q100" s="44">
        <v>4.8</v>
      </c>
      <c r="R100" s="44">
        <v>4.8</v>
      </c>
      <c r="S100" s="44">
        <v>4.8</v>
      </c>
      <c r="T100" s="44">
        <v>4.8</v>
      </c>
      <c r="U100" s="44">
        <v>4.8</v>
      </c>
      <c r="V100" s="44">
        <v>4.8</v>
      </c>
      <c r="W100" s="44">
        <v>4.8</v>
      </c>
      <c r="X100" s="44">
        <v>4.8</v>
      </c>
      <c r="Y100" s="44">
        <v>4.8</v>
      </c>
      <c r="Z100" s="44">
        <v>4.8</v>
      </c>
      <c r="AA100" s="44">
        <v>4.8</v>
      </c>
    </row>
    <row r="101" spans="1:27" ht="12.75" hidden="1" customHeight="1" outlineLevel="1" x14ac:dyDescent="0.3">
      <c r="A101" s="99" t="s">
        <v>331</v>
      </c>
      <c r="B101" s="63" t="s">
        <v>81</v>
      </c>
      <c r="C101" s="43" t="s">
        <v>79</v>
      </c>
      <c r="D101" s="44">
        <f>$D$11</f>
        <v>264.79000000000002</v>
      </c>
      <c r="E101" s="44">
        <f t="shared" ref="E101:AA101" si="56">$D$11</f>
        <v>264.79000000000002</v>
      </c>
      <c r="F101" s="44">
        <f t="shared" si="56"/>
        <v>264.79000000000002</v>
      </c>
      <c r="G101" s="44">
        <f t="shared" si="56"/>
        <v>264.79000000000002</v>
      </c>
      <c r="H101" s="44">
        <f t="shared" si="56"/>
        <v>264.79000000000002</v>
      </c>
      <c r="I101" s="44">
        <f t="shared" si="56"/>
        <v>264.79000000000002</v>
      </c>
      <c r="J101" s="44">
        <f t="shared" si="56"/>
        <v>264.79000000000002</v>
      </c>
      <c r="K101" s="44">
        <f t="shared" si="56"/>
        <v>264.79000000000002</v>
      </c>
      <c r="L101" s="44">
        <f t="shared" si="56"/>
        <v>264.79000000000002</v>
      </c>
      <c r="M101" s="44">
        <f t="shared" si="56"/>
        <v>264.79000000000002</v>
      </c>
      <c r="N101" s="44">
        <f t="shared" si="56"/>
        <v>264.79000000000002</v>
      </c>
      <c r="O101" s="44">
        <f t="shared" si="56"/>
        <v>264.79000000000002</v>
      </c>
      <c r="P101" s="44">
        <f t="shared" si="56"/>
        <v>264.79000000000002</v>
      </c>
      <c r="Q101" s="44">
        <f t="shared" si="56"/>
        <v>264.79000000000002</v>
      </c>
      <c r="R101" s="44">
        <f t="shared" si="56"/>
        <v>264.79000000000002</v>
      </c>
      <c r="S101" s="44">
        <f t="shared" si="56"/>
        <v>264.79000000000002</v>
      </c>
      <c r="T101" s="44">
        <f t="shared" si="56"/>
        <v>264.79000000000002</v>
      </c>
      <c r="U101" s="44">
        <f t="shared" si="56"/>
        <v>264.79000000000002</v>
      </c>
      <c r="V101" s="44">
        <f t="shared" si="56"/>
        <v>264.79000000000002</v>
      </c>
      <c r="W101" s="44">
        <f t="shared" si="56"/>
        <v>264.79000000000002</v>
      </c>
      <c r="X101" s="44">
        <f t="shared" si="56"/>
        <v>264.79000000000002</v>
      </c>
      <c r="Y101" s="44">
        <f t="shared" si="56"/>
        <v>264.79000000000002</v>
      </c>
      <c r="Z101" s="44">
        <f t="shared" si="56"/>
        <v>264.79000000000002</v>
      </c>
      <c r="AA101" s="44">
        <f t="shared" si="56"/>
        <v>264.79000000000002</v>
      </c>
    </row>
    <row r="102" spans="1:27" ht="12.75" customHeight="1" collapsed="1" x14ac:dyDescent="0.3">
      <c r="A102" s="98" t="s">
        <v>332</v>
      </c>
      <c r="B102" s="28" t="str">
        <f>"20"&amp;"."&amp;$B$622&amp;"."&amp;$B$623</f>
        <v>20.02.2024</v>
      </c>
      <c r="C102" s="90" t="s">
        <v>76</v>
      </c>
      <c r="D102" s="91">
        <f>ROUND(((D103+D104+D106+D105)/1000),5)</f>
        <v>2.7145600000000001</v>
      </c>
      <c r="E102" s="91">
        <f>ROUND(((E103+E104+E106+E105)/1000),5)</f>
        <v>2.65741</v>
      </c>
      <c r="F102" s="91">
        <f>ROUND(((F103+F104+F106+F105)/1000),5)</f>
        <v>2.6068500000000001</v>
      </c>
      <c r="G102" s="91">
        <f t="shared" ref="G102:AA102" si="57">ROUND(((G103+G104+G106+G105)/1000),5)</f>
        <v>2.5987100000000001</v>
      </c>
      <c r="H102" s="91">
        <f t="shared" si="57"/>
        <v>2.6562800000000002</v>
      </c>
      <c r="I102" s="91">
        <f t="shared" si="57"/>
        <v>2.7501600000000002</v>
      </c>
      <c r="J102" s="91">
        <f t="shared" si="57"/>
        <v>2.8813800000000001</v>
      </c>
      <c r="K102" s="91">
        <f t="shared" si="57"/>
        <v>3.1185800000000001</v>
      </c>
      <c r="L102" s="91">
        <f t="shared" si="57"/>
        <v>3.3723900000000002</v>
      </c>
      <c r="M102" s="91">
        <f t="shared" si="57"/>
        <v>3.3996</v>
      </c>
      <c r="N102" s="91">
        <f t="shared" si="57"/>
        <v>3.3393899999999999</v>
      </c>
      <c r="O102" s="91">
        <f t="shared" si="57"/>
        <v>3.4337200000000001</v>
      </c>
      <c r="P102" s="91">
        <f t="shared" si="57"/>
        <v>3.4337800000000001</v>
      </c>
      <c r="Q102" s="91">
        <f t="shared" si="57"/>
        <v>3.4374099999999999</v>
      </c>
      <c r="R102" s="91">
        <f t="shared" si="57"/>
        <v>3.42327</v>
      </c>
      <c r="S102" s="91">
        <f t="shared" si="57"/>
        <v>3.3608899999999999</v>
      </c>
      <c r="T102" s="91">
        <f t="shared" si="57"/>
        <v>3.3410899999999999</v>
      </c>
      <c r="U102" s="91">
        <f t="shared" si="57"/>
        <v>3.3565800000000001</v>
      </c>
      <c r="V102" s="91">
        <f t="shared" si="57"/>
        <v>3.4012699999999998</v>
      </c>
      <c r="W102" s="91">
        <f t="shared" si="57"/>
        <v>3.4557199999999999</v>
      </c>
      <c r="X102" s="91">
        <f t="shared" si="57"/>
        <v>3.37141</v>
      </c>
      <c r="Y102" s="91">
        <f t="shared" si="57"/>
        <v>3.1359499999999998</v>
      </c>
      <c r="Z102" s="91">
        <f t="shared" si="57"/>
        <v>2.9256799999999998</v>
      </c>
      <c r="AA102" s="91">
        <f t="shared" si="57"/>
        <v>2.8338000000000001</v>
      </c>
    </row>
    <row r="103" spans="1:27" ht="12.75" hidden="1" customHeight="1" outlineLevel="1" x14ac:dyDescent="0.3">
      <c r="A103" s="99" t="s">
        <v>333</v>
      </c>
      <c r="B103" s="63" t="s">
        <v>238</v>
      </c>
      <c r="C103" s="43" t="s">
        <v>79</v>
      </c>
      <c r="D103" s="44">
        <v>1373.55</v>
      </c>
      <c r="E103" s="44">
        <v>1316.4</v>
      </c>
      <c r="F103" s="44">
        <v>1265.8399999999999</v>
      </c>
      <c r="G103" s="44">
        <v>1257.7</v>
      </c>
      <c r="H103" s="44">
        <v>1315.27</v>
      </c>
      <c r="I103" s="44">
        <v>1409.15</v>
      </c>
      <c r="J103" s="44">
        <v>1540.37</v>
      </c>
      <c r="K103" s="44">
        <v>1777.57</v>
      </c>
      <c r="L103" s="44">
        <v>2031.38</v>
      </c>
      <c r="M103" s="44">
        <v>2058.59</v>
      </c>
      <c r="N103" s="44">
        <v>1998.38</v>
      </c>
      <c r="O103" s="44">
        <v>2092.71</v>
      </c>
      <c r="P103" s="44">
        <v>2092.77</v>
      </c>
      <c r="Q103" s="44">
        <v>2096.4</v>
      </c>
      <c r="R103" s="44">
        <v>2082.2600000000002</v>
      </c>
      <c r="S103" s="44">
        <v>2019.88</v>
      </c>
      <c r="T103" s="44">
        <v>2000.08</v>
      </c>
      <c r="U103" s="44">
        <v>2015.57</v>
      </c>
      <c r="V103" s="44">
        <v>2060.2600000000002</v>
      </c>
      <c r="W103" s="44">
        <v>2114.71</v>
      </c>
      <c r="X103" s="44">
        <v>2030.4</v>
      </c>
      <c r="Y103" s="44">
        <v>1794.94</v>
      </c>
      <c r="Z103" s="44">
        <v>1584.67</v>
      </c>
      <c r="AA103" s="44">
        <v>1492.79</v>
      </c>
    </row>
    <row r="104" spans="1:27" ht="12.75" hidden="1" customHeight="1" outlineLevel="1" x14ac:dyDescent="0.3">
      <c r="A104" s="99" t="s">
        <v>334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3">
      <c r="A105" s="99" t="s">
        <v>335</v>
      </c>
      <c r="B105" s="63" t="s">
        <v>83</v>
      </c>
      <c r="C105" s="43" t="s">
        <v>79</v>
      </c>
      <c r="D105" s="44">
        <v>4.8</v>
      </c>
      <c r="E105" s="44">
        <v>4.8</v>
      </c>
      <c r="F105" s="44">
        <v>4.8</v>
      </c>
      <c r="G105" s="44">
        <v>4.8</v>
      </c>
      <c r="H105" s="44">
        <v>4.8</v>
      </c>
      <c r="I105" s="44">
        <v>4.8</v>
      </c>
      <c r="J105" s="44">
        <v>4.8</v>
      </c>
      <c r="K105" s="44">
        <v>4.8</v>
      </c>
      <c r="L105" s="44">
        <v>4.8</v>
      </c>
      <c r="M105" s="44">
        <v>4.8</v>
      </c>
      <c r="N105" s="44">
        <v>4.8</v>
      </c>
      <c r="O105" s="44">
        <v>4.8</v>
      </c>
      <c r="P105" s="44">
        <v>4.8</v>
      </c>
      <c r="Q105" s="44">
        <v>4.8</v>
      </c>
      <c r="R105" s="44">
        <v>4.8</v>
      </c>
      <c r="S105" s="44">
        <v>4.8</v>
      </c>
      <c r="T105" s="44">
        <v>4.8</v>
      </c>
      <c r="U105" s="44">
        <v>4.8</v>
      </c>
      <c r="V105" s="44">
        <v>4.8</v>
      </c>
      <c r="W105" s="44">
        <v>4.8</v>
      </c>
      <c r="X105" s="44">
        <v>4.8</v>
      </c>
      <c r="Y105" s="44">
        <v>4.8</v>
      </c>
      <c r="Z105" s="44">
        <v>4.8</v>
      </c>
      <c r="AA105" s="44">
        <v>4.8</v>
      </c>
    </row>
    <row r="106" spans="1:27" ht="12.75" hidden="1" customHeight="1" outlineLevel="1" x14ac:dyDescent="0.3">
      <c r="A106" s="99" t="s">
        <v>336</v>
      </c>
      <c r="B106" s="63" t="s">
        <v>81</v>
      </c>
      <c r="C106" s="43" t="s">
        <v>79</v>
      </c>
      <c r="D106" s="44">
        <f>$D$11</f>
        <v>264.79000000000002</v>
      </c>
      <c r="E106" s="44">
        <f t="shared" ref="E106:AA106" si="59">$D$11</f>
        <v>264.79000000000002</v>
      </c>
      <c r="F106" s="44">
        <f t="shared" si="59"/>
        <v>264.79000000000002</v>
      </c>
      <c r="G106" s="44">
        <f t="shared" si="59"/>
        <v>264.79000000000002</v>
      </c>
      <c r="H106" s="44">
        <f t="shared" si="59"/>
        <v>264.79000000000002</v>
      </c>
      <c r="I106" s="44">
        <f t="shared" si="59"/>
        <v>264.79000000000002</v>
      </c>
      <c r="J106" s="44">
        <f t="shared" si="59"/>
        <v>264.79000000000002</v>
      </c>
      <c r="K106" s="44">
        <f t="shared" si="59"/>
        <v>264.79000000000002</v>
      </c>
      <c r="L106" s="44">
        <f t="shared" si="59"/>
        <v>264.79000000000002</v>
      </c>
      <c r="M106" s="44">
        <f t="shared" si="59"/>
        <v>264.79000000000002</v>
      </c>
      <c r="N106" s="44">
        <f t="shared" si="59"/>
        <v>264.79000000000002</v>
      </c>
      <c r="O106" s="44">
        <f t="shared" si="59"/>
        <v>264.79000000000002</v>
      </c>
      <c r="P106" s="44">
        <f t="shared" si="59"/>
        <v>264.79000000000002</v>
      </c>
      <c r="Q106" s="44">
        <f t="shared" si="59"/>
        <v>264.79000000000002</v>
      </c>
      <c r="R106" s="44">
        <f t="shared" si="59"/>
        <v>264.79000000000002</v>
      </c>
      <c r="S106" s="44">
        <f t="shared" si="59"/>
        <v>264.79000000000002</v>
      </c>
      <c r="T106" s="44">
        <f t="shared" si="59"/>
        <v>264.79000000000002</v>
      </c>
      <c r="U106" s="44">
        <f t="shared" si="59"/>
        <v>264.79000000000002</v>
      </c>
      <c r="V106" s="44">
        <f t="shared" si="59"/>
        <v>264.79000000000002</v>
      </c>
      <c r="W106" s="44">
        <f t="shared" si="59"/>
        <v>264.79000000000002</v>
      </c>
      <c r="X106" s="44">
        <f t="shared" si="59"/>
        <v>264.79000000000002</v>
      </c>
      <c r="Y106" s="44">
        <f t="shared" si="59"/>
        <v>264.79000000000002</v>
      </c>
      <c r="Z106" s="44">
        <f t="shared" si="59"/>
        <v>264.79000000000002</v>
      </c>
      <c r="AA106" s="44">
        <f t="shared" si="59"/>
        <v>264.79000000000002</v>
      </c>
    </row>
    <row r="107" spans="1:27" ht="12.75" customHeight="1" collapsed="1" x14ac:dyDescent="0.3">
      <c r="A107" s="98" t="s">
        <v>337</v>
      </c>
      <c r="B107" s="28" t="str">
        <f>"21"&amp;"."&amp;$B$622&amp;"."&amp;$B$623</f>
        <v>21.02.2024</v>
      </c>
      <c r="C107" s="90" t="s">
        <v>76</v>
      </c>
      <c r="D107" s="91">
        <f>ROUND(((D108+D109+D111+D110)/1000),5)</f>
        <v>2.6686000000000001</v>
      </c>
      <c r="E107" s="91">
        <f>ROUND(((E108+E109+E111+E110)/1000),5)</f>
        <v>2.6330399999999998</v>
      </c>
      <c r="F107" s="91">
        <f>ROUND(((F108+F109+F111+F110)/1000),5)</f>
        <v>2.6043599999999998</v>
      </c>
      <c r="G107" s="91">
        <f t="shared" ref="G107:AA107" si="60">ROUND(((G108+G109+G111+G110)/1000),5)</f>
        <v>2.5956700000000001</v>
      </c>
      <c r="H107" s="91">
        <f t="shared" si="60"/>
        <v>2.63415</v>
      </c>
      <c r="I107" s="91">
        <f t="shared" si="60"/>
        <v>2.7024300000000001</v>
      </c>
      <c r="J107" s="91">
        <f t="shared" si="60"/>
        <v>2.8802099999999999</v>
      </c>
      <c r="K107" s="91">
        <f t="shared" si="60"/>
        <v>3.11781</v>
      </c>
      <c r="L107" s="91">
        <f t="shared" si="60"/>
        <v>3.3677600000000001</v>
      </c>
      <c r="M107" s="91">
        <f t="shared" si="60"/>
        <v>3.42909</v>
      </c>
      <c r="N107" s="91">
        <f t="shared" si="60"/>
        <v>3.4595600000000002</v>
      </c>
      <c r="O107" s="91">
        <f t="shared" si="60"/>
        <v>3.4455</v>
      </c>
      <c r="P107" s="91">
        <f t="shared" si="60"/>
        <v>3.45445</v>
      </c>
      <c r="Q107" s="91">
        <f t="shared" si="60"/>
        <v>3.45221</v>
      </c>
      <c r="R107" s="91">
        <f t="shared" si="60"/>
        <v>3.4452600000000002</v>
      </c>
      <c r="S107" s="91">
        <f t="shared" si="60"/>
        <v>3.3857599999999999</v>
      </c>
      <c r="T107" s="91">
        <f t="shared" si="60"/>
        <v>3.3515999999999999</v>
      </c>
      <c r="U107" s="91">
        <f t="shared" si="60"/>
        <v>3.3650199999999999</v>
      </c>
      <c r="V107" s="91">
        <f t="shared" si="60"/>
        <v>3.39737</v>
      </c>
      <c r="W107" s="91">
        <f t="shared" si="60"/>
        <v>3.4336099999999998</v>
      </c>
      <c r="X107" s="91">
        <f t="shared" si="60"/>
        <v>3.2511800000000002</v>
      </c>
      <c r="Y107" s="91">
        <f t="shared" si="60"/>
        <v>3.1126200000000002</v>
      </c>
      <c r="Z107" s="91">
        <f t="shared" si="60"/>
        <v>2.8889399999999998</v>
      </c>
      <c r="AA107" s="91">
        <f t="shared" si="60"/>
        <v>2.7246100000000002</v>
      </c>
    </row>
    <row r="108" spans="1:27" ht="12.75" hidden="1" customHeight="1" outlineLevel="1" x14ac:dyDescent="0.3">
      <c r="A108" s="99" t="s">
        <v>338</v>
      </c>
      <c r="B108" s="63" t="s">
        <v>238</v>
      </c>
      <c r="C108" s="43" t="s">
        <v>79</v>
      </c>
      <c r="D108" s="44">
        <v>1327.59</v>
      </c>
      <c r="E108" s="44">
        <v>1292.03</v>
      </c>
      <c r="F108" s="44">
        <v>1263.3499999999999</v>
      </c>
      <c r="G108" s="44">
        <v>1254.6600000000001</v>
      </c>
      <c r="H108" s="44">
        <v>1293.1400000000001</v>
      </c>
      <c r="I108" s="44">
        <v>1361.42</v>
      </c>
      <c r="J108" s="44">
        <v>1539.2</v>
      </c>
      <c r="K108" s="44">
        <v>1776.8</v>
      </c>
      <c r="L108" s="44">
        <v>2026.75</v>
      </c>
      <c r="M108" s="44">
        <v>2088.08</v>
      </c>
      <c r="N108" s="44">
        <v>2118.5500000000002</v>
      </c>
      <c r="O108" s="44">
        <v>2104.4899999999998</v>
      </c>
      <c r="P108" s="44">
        <v>2113.44</v>
      </c>
      <c r="Q108" s="44">
        <v>2111.1999999999998</v>
      </c>
      <c r="R108" s="44">
        <v>2104.25</v>
      </c>
      <c r="S108" s="44">
        <v>2044.75</v>
      </c>
      <c r="T108" s="44">
        <v>2010.59</v>
      </c>
      <c r="U108" s="44">
        <v>2024.01</v>
      </c>
      <c r="V108" s="44">
        <v>2056.36</v>
      </c>
      <c r="W108" s="44">
        <v>2092.6</v>
      </c>
      <c r="X108" s="44">
        <v>1910.17</v>
      </c>
      <c r="Y108" s="44">
        <v>1771.61</v>
      </c>
      <c r="Z108" s="44">
        <v>1547.93</v>
      </c>
      <c r="AA108" s="44">
        <v>1383.6</v>
      </c>
    </row>
    <row r="109" spans="1:27" ht="12.75" hidden="1" customHeight="1" outlineLevel="1" x14ac:dyDescent="0.3">
      <c r="A109" s="99" t="s">
        <v>339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3">
      <c r="A110" s="99" t="s">
        <v>340</v>
      </c>
      <c r="B110" s="63" t="s">
        <v>83</v>
      </c>
      <c r="C110" s="43" t="s">
        <v>79</v>
      </c>
      <c r="D110" s="44">
        <v>4.8</v>
      </c>
      <c r="E110" s="44">
        <v>4.8</v>
      </c>
      <c r="F110" s="44">
        <v>4.8</v>
      </c>
      <c r="G110" s="44">
        <v>4.8</v>
      </c>
      <c r="H110" s="44">
        <v>4.8</v>
      </c>
      <c r="I110" s="44">
        <v>4.8</v>
      </c>
      <c r="J110" s="44">
        <v>4.8</v>
      </c>
      <c r="K110" s="44">
        <v>4.8</v>
      </c>
      <c r="L110" s="44">
        <v>4.8</v>
      </c>
      <c r="M110" s="44">
        <v>4.8</v>
      </c>
      <c r="N110" s="44">
        <v>4.8</v>
      </c>
      <c r="O110" s="44">
        <v>4.8</v>
      </c>
      <c r="P110" s="44">
        <v>4.8</v>
      </c>
      <c r="Q110" s="44">
        <v>4.8</v>
      </c>
      <c r="R110" s="44">
        <v>4.8</v>
      </c>
      <c r="S110" s="44">
        <v>4.8</v>
      </c>
      <c r="T110" s="44">
        <v>4.8</v>
      </c>
      <c r="U110" s="44">
        <v>4.8</v>
      </c>
      <c r="V110" s="44">
        <v>4.8</v>
      </c>
      <c r="W110" s="44">
        <v>4.8</v>
      </c>
      <c r="X110" s="44">
        <v>4.8</v>
      </c>
      <c r="Y110" s="44">
        <v>4.8</v>
      </c>
      <c r="Z110" s="44">
        <v>4.8</v>
      </c>
      <c r="AA110" s="44">
        <v>4.8</v>
      </c>
    </row>
    <row r="111" spans="1:27" ht="12.75" hidden="1" customHeight="1" outlineLevel="1" x14ac:dyDescent="0.3">
      <c r="A111" s="99" t="s">
        <v>341</v>
      </c>
      <c r="B111" s="63" t="s">
        <v>81</v>
      </c>
      <c r="C111" s="43" t="s">
        <v>79</v>
      </c>
      <c r="D111" s="44">
        <f>$D$11</f>
        <v>264.79000000000002</v>
      </c>
      <c r="E111" s="44">
        <f t="shared" ref="E111:AA111" si="62">$D$11</f>
        <v>264.79000000000002</v>
      </c>
      <c r="F111" s="44">
        <f t="shared" si="62"/>
        <v>264.79000000000002</v>
      </c>
      <c r="G111" s="44">
        <f t="shared" si="62"/>
        <v>264.79000000000002</v>
      </c>
      <c r="H111" s="44">
        <f t="shared" si="62"/>
        <v>264.79000000000002</v>
      </c>
      <c r="I111" s="44">
        <f t="shared" si="62"/>
        <v>264.79000000000002</v>
      </c>
      <c r="J111" s="44">
        <f t="shared" si="62"/>
        <v>264.79000000000002</v>
      </c>
      <c r="K111" s="44">
        <f t="shared" si="62"/>
        <v>264.79000000000002</v>
      </c>
      <c r="L111" s="44">
        <f t="shared" si="62"/>
        <v>264.79000000000002</v>
      </c>
      <c r="M111" s="44">
        <f t="shared" si="62"/>
        <v>264.79000000000002</v>
      </c>
      <c r="N111" s="44">
        <f t="shared" si="62"/>
        <v>264.79000000000002</v>
      </c>
      <c r="O111" s="44">
        <f t="shared" si="62"/>
        <v>264.79000000000002</v>
      </c>
      <c r="P111" s="44">
        <f t="shared" si="62"/>
        <v>264.79000000000002</v>
      </c>
      <c r="Q111" s="44">
        <f t="shared" si="62"/>
        <v>264.79000000000002</v>
      </c>
      <c r="R111" s="44">
        <f t="shared" si="62"/>
        <v>264.79000000000002</v>
      </c>
      <c r="S111" s="44">
        <f t="shared" si="62"/>
        <v>264.79000000000002</v>
      </c>
      <c r="T111" s="44">
        <f t="shared" si="62"/>
        <v>264.79000000000002</v>
      </c>
      <c r="U111" s="44">
        <f t="shared" si="62"/>
        <v>264.79000000000002</v>
      </c>
      <c r="V111" s="44">
        <f t="shared" si="62"/>
        <v>264.79000000000002</v>
      </c>
      <c r="W111" s="44">
        <f t="shared" si="62"/>
        <v>264.79000000000002</v>
      </c>
      <c r="X111" s="44">
        <f t="shared" si="62"/>
        <v>264.79000000000002</v>
      </c>
      <c r="Y111" s="44">
        <f t="shared" si="62"/>
        <v>264.79000000000002</v>
      </c>
      <c r="Z111" s="44">
        <f t="shared" si="62"/>
        <v>264.79000000000002</v>
      </c>
      <c r="AA111" s="44">
        <f t="shared" si="62"/>
        <v>264.79000000000002</v>
      </c>
    </row>
    <row r="112" spans="1:27" ht="12.75" customHeight="1" collapsed="1" x14ac:dyDescent="0.3">
      <c r="A112" s="98" t="s">
        <v>342</v>
      </c>
      <c r="B112" s="28" t="str">
        <f>"22"&amp;"."&amp;$B$622&amp;"."&amp;$B$623</f>
        <v>22.02.2024</v>
      </c>
      <c r="C112" s="90" t="s">
        <v>76</v>
      </c>
      <c r="D112" s="91">
        <f>ROUND(((D113+D114+D116+D115)/1000),5)</f>
        <v>2.6474000000000002</v>
      </c>
      <c r="E112" s="91">
        <f>ROUND(((E113+E114+E116+E115)/1000),5)</f>
        <v>2.61002</v>
      </c>
      <c r="F112" s="91">
        <f>ROUND(((F113+F114+F116+F115)/1000),5)</f>
        <v>2.58439</v>
      </c>
      <c r="G112" s="91">
        <f t="shared" ref="G112:AA112" si="63">ROUND(((G113+G114+G116+G115)/1000),5)</f>
        <v>2.5819899999999998</v>
      </c>
      <c r="H112" s="91">
        <f t="shared" si="63"/>
        <v>2.6088200000000001</v>
      </c>
      <c r="I112" s="91">
        <f t="shared" si="63"/>
        <v>2.7044700000000002</v>
      </c>
      <c r="J112" s="91">
        <f t="shared" si="63"/>
        <v>2.89527</v>
      </c>
      <c r="K112" s="91">
        <f t="shared" si="63"/>
        <v>3.09415</v>
      </c>
      <c r="L112" s="91">
        <f t="shared" si="63"/>
        <v>3.2378900000000002</v>
      </c>
      <c r="M112" s="91">
        <f t="shared" si="63"/>
        <v>3.2744200000000001</v>
      </c>
      <c r="N112" s="91">
        <f t="shared" si="63"/>
        <v>3.3170000000000002</v>
      </c>
      <c r="O112" s="91">
        <f t="shared" si="63"/>
        <v>3.3531900000000001</v>
      </c>
      <c r="P112" s="91">
        <f t="shared" si="63"/>
        <v>3.2791999999999999</v>
      </c>
      <c r="Q112" s="91">
        <f t="shared" si="63"/>
        <v>3.2783699999999998</v>
      </c>
      <c r="R112" s="91">
        <f t="shared" si="63"/>
        <v>3.2639499999999999</v>
      </c>
      <c r="S112" s="91">
        <f t="shared" si="63"/>
        <v>3.1830500000000002</v>
      </c>
      <c r="T112" s="91">
        <f t="shared" si="63"/>
        <v>3.1723300000000001</v>
      </c>
      <c r="U112" s="91">
        <f t="shared" si="63"/>
        <v>3.1937199999999999</v>
      </c>
      <c r="V112" s="91">
        <f t="shared" si="63"/>
        <v>3.2362899999999999</v>
      </c>
      <c r="W112" s="91">
        <f t="shared" si="63"/>
        <v>3.2706599999999999</v>
      </c>
      <c r="X112" s="91">
        <f t="shared" si="63"/>
        <v>3.2082999999999999</v>
      </c>
      <c r="Y112" s="91">
        <f t="shared" si="63"/>
        <v>3.0989100000000001</v>
      </c>
      <c r="Z112" s="91">
        <f t="shared" si="63"/>
        <v>2.9458099999999998</v>
      </c>
      <c r="AA112" s="91">
        <f t="shared" si="63"/>
        <v>2.8102200000000002</v>
      </c>
    </row>
    <row r="113" spans="1:27" ht="12.75" hidden="1" customHeight="1" outlineLevel="1" x14ac:dyDescent="0.3">
      <c r="A113" s="99" t="s">
        <v>343</v>
      </c>
      <c r="B113" s="63" t="s">
        <v>238</v>
      </c>
      <c r="C113" s="43" t="s">
        <v>79</v>
      </c>
      <c r="D113" s="44">
        <v>1306.3900000000001</v>
      </c>
      <c r="E113" s="44">
        <v>1269.01</v>
      </c>
      <c r="F113" s="44">
        <v>1243.3800000000001</v>
      </c>
      <c r="G113" s="44">
        <v>1240.98</v>
      </c>
      <c r="H113" s="44">
        <v>1267.81</v>
      </c>
      <c r="I113" s="44">
        <v>1363.46</v>
      </c>
      <c r="J113" s="44">
        <v>1554.26</v>
      </c>
      <c r="K113" s="44">
        <v>1753.14</v>
      </c>
      <c r="L113" s="44">
        <v>1896.88</v>
      </c>
      <c r="M113" s="44">
        <v>1933.41</v>
      </c>
      <c r="N113" s="44">
        <v>1975.99</v>
      </c>
      <c r="O113" s="44">
        <v>2012.18</v>
      </c>
      <c r="P113" s="44">
        <v>1938.19</v>
      </c>
      <c r="Q113" s="44">
        <v>1937.36</v>
      </c>
      <c r="R113" s="44">
        <v>1922.94</v>
      </c>
      <c r="S113" s="44">
        <v>1842.04</v>
      </c>
      <c r="T113" s="44">
        <v>1831.32</v>
      </c>
      <c r="U113" s="44">
        <v>1852.71</v>
      </c>
      <c r="V113" s="44">
        <v>1895.28</v>
      </c>
      <c r="W113" s="44">
        <v>1929.65</v>
      </c>
      <c r="X113" s="44">
        <v>1867.29</v>
      </c>
      <c r="Y113" s="44">
        <v>1757.9</v>
      </c>
      <c r="Z113" s="44">
        <v>1604.8</v>
      </c>
      <c r="AA113" s="44">
        <v>1469.21</v>
      </c>
    </row>
    <row r="114" spans="1:27" ht="12.75" hidden="1" customHeight="1" outlineLevel="1" x14ac:dyDescent="0.3">
      <c r="A114" s="99" t="s">
        <v>344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3">
      <c r="A115" s="99" t="s">
        <v>345</v>
      </c>
      <c r="B115" s="63" t="s">
        <v>83</v>
      </c>
      <c r="C115" s="43" t="s">
        <v>79</v>
      </c>
      <c r="D115" s="44">
        <v>4.8</v>
      </c>
      <c r="E115" s="44">
        <v>4.8</v>
      </c>
      <c r="F115" s="44">
        <v>4.8</v>
      </c>
      <c r="G115" s="44">
        <v>4.8</v>
      </c>
      <c r="H115" s="44">
        <v>4.8</v>
      </c>
      <c r="I115" s="44">
        <v>4.8</v>
      </c>
      <c r="J115" s="44">
        <v>4.8</v>
      </c>
      <c r="K115" s="44">
        <v>4.8</v>
      </c>
      <c r="L115" s="44">
        <v>4.8</v>
      </c>
      <c r="M115" s="44">
        <v>4.8</v>
      </c>
      <c r="N115" s="44">
        <v>4.8</v>
      </c>
      <c r="O115" s="44">
        <v>4.8</v>
      </c>
      <c r="P115" s="44">
        <v>4.8</v>
      </c>
      <c r="Q115" s="44">
        <v>4.8</v>
      </c>
      <c r="R115" s="44">
        <v>4.8</v>
      </c>
      <c r="S115" s="44">
        <v>4.8</v>
      </c>
      <c r="T115" s="44">
        <v>4.8</v>
      </c>
      <c r="U115" s="44">
        <v>4.8</v>
      </c>
      <c r="V115" s="44">
        <v>4.8</v>
      </c>
      <c r="W115" s="44">
        <v>4.8</v>
      </c>
      <c r="X115" s="44">
        <v>4.8</v>
      </c>
      <c r="Y115" s="44">
        <v>4.8</v>
      </c>
      <c r="Z115" s="44">
        <v>4.8</v>
      </c>
      <c r="AA115" s="44">
        <v>4.8</v>
      </c>
    </row>
    <row r="116" spans="1:27" ht="12.75" hidden="1" customHeight="1" outlineLevel="1" x14ac:dyDescent="0.3">
      <c r="A116" s="99" t="s">
        <v>346</v>
      </c>
      <c r="B116" s="63" t="s">
        <v>81</v>
      </c>
      <c r="C116" s="43" t="s">
        <v>79</v>
      </c>
      <c r="D116" s="44">
        <f>$D$11</f>
        <v>264.79000000000002</v>
      </c>
      <c r="E116" s="44">
        <f t="shared" ref="E116:AA116" si="65">$D$11</f>
        <v>264.79000000000002</v>
      </c>
      <c r="F116" s="44">
        <f t="shared" si="65"/>
        <v>264.79000000000002</v>
      </c>
      <c r="G116" s="44">
        <f t="shared" si="65"/>
        <v>264.79000000000002</v>
      </c>
      <c r="H116" s="44">
        <f t="shared" si="65"/>
        <v>264.79000000000002</v>
      </c>
      <c r="I116" s="44">
        <f t="shared" si="65"/>
        <v>264.79000000000002</v>
      </c>
      <c r="J116" s="44">
        <f t="shared" si="65"/>
        <v>264.79000000000002</v>
      </c>
      <c r="K116" s="44">
        <f t="shared" si="65"/>
        <v>264.79000000000002</v>
      </c>
      <c r="L116" s="44">
        <f t="shared" si="65"/>
        <v>264.79000000000002</v>
      </c>
      <c r="M116" s="44">
        <f t="shared" si="65"/>
        <v>264.79000000000002</v>
      </c>
      <c r="N116" s="44">
        <f t="shared" si="65"/>
        <v>264.79000000000002</v>
      </c>
      <c r="O116" s="44">
        <f t="shared" si="65"/>
        <v>264.79000000000002</v>
      </c>
      <c r="P116" s="44">
        <f t="shared" si="65"/>
        <v>264.79000000000002</v>
      </c>
      <c r="Q116" s="44">
        <f t="shared" si="65"/>
        <v>264.79000000000002</v>
      </c>
      <c r="R116" s="44">
        <f t="shared" si="65"/>
        <v>264.79000000000002</v>
      </c>
      <c r="S116" s="44">
        <f t="shared" si="65"/>
        <v>264.79000000000002</v>
      </c>
      <c r="T116" s="44">
        <f t="shared" si="65"/>
        <v>264.79000000000002</v>
      </c>
      <c r="U116" s="44">
        <f t="shared" si="65"/>
        <v>264.79000000000002</v>
      </c>
      <c r="V116" s="44">
        <f t="shared" si="65"/>
        <v>264.79000000000002</v>
      </c>
      <c r="W116" s="44">
        <f t="shared" si="65"/>
        <v>264.79000000000002</v>
      </c>
      <c r="X116" s="44">
        <f t="shared" si="65"/>
        <v>264.79000000000002</v>
      </c>
      <c r="Y116" s="44">
        <f t="shared" si="65"/>
        <v>264.79000000000002</v>
      </c>
      <c r="Z116" s="44">
        <f t="shared" si="65"/>
        <v>264.79000000000002</v>
      </c>
      <c r="AA116" s="44">
        <f t="shared" si="65"/>
        <v>264.79000000000002</v>
      </c>
    </row>
    <row r="117" spans="1:27" ht="12.75" customHeight="1" collapsed="1" x14ac:dyDescent="0.3">
      <c r="A117" s="98" t="s">
        <v>347</v>
      </c>
      <c r="B117" s="28" t="str">
        <f>"23"&amp;"."&amp;$B$622&amp;"."&amp;$B$623</f>
        <v>23.02.2024</v>
      </c>
      <c r="C117" s="90" t="s">
        <v>76</v>
      </c>
      <c r="D117" s="91">
        <f>ROUND(((D118+D119+D121+D120)/1000),5)</f>
        <v>2.8555700000000002</v>
      </c>
      <c r="E117" s="91">
        <f>ROUND(((E118+E119+E121+E120)/1000),5)</f>
        <v>2.7181500000000001</v>
      </c>
      <c r="F117" s="91">
        <f>ROUND(((F118+F119+F121+F120)/1000),5)</f>
        <v>2.6403300000000001</v>
      </c>
      <c r="G117" s="91">
        <f t="shared" ref="G117:AA117" si="66">ROUND(((G118+G119+G121+G120)/1000),5)</f>
        <v>2.6264400000000001</v>
      </c>
      <c r="H117" s="91">
        <f t="shared" si="66"/>
        <v>2.63374</v>
      </c>
      <c r="I117" s="91">
        <f t="shared" si="66"/>
        <v>2.7009699999999999</v>
      </c>
      <c r="J117" s="91">
        <f t="shared" si="66"/>
        <v>2.7915399999999999</v>
      </c>
      <c r="K117" s="91">
        <f t="shared" si="66"/>
        <v>2.9056000000000002</v>
      </c>
      <c r="L117" s="91">
        <f t="shared" si="66"/>
        <v>3.0167099999999998</v>
      </c>
      <c r="M117" s="91">
        <f t="shared" si="66"/>
        <v>3.1615600000000001</v>
      </c>
      <c r="N117" s="91">
        <f t="shared" si="66"/>
        <v>3.2278500000000001</v>
      </c>
      <c r="O117" s="91">
        <f t="shared" si="66"/>
        <v>3.24057</v>
      </c>
      <c r="P117" s="91">
        <f t="shared" si="66"/>
        <v>3.2309299999999999</v>
      </c>
      <c r="Q117" s="91">
        <f t="shared" si="66"/>
        <v>3.22187</v>
      </c>
      <c r="R117" s="91">
        <f t="shared" si="66"/>
        <v>3.18838</v>
      </c>
      <c r="S117" s="91">
        <f t="shared" si="66"/>
        <v>3.1599200000000001</v>
      </c>
      <c r="T117" s="91">
        <f t="shared" si="66"/>
        <v>3.1771400000000001</v>
      </c>
      <c r="U117" s="91">
        <f t="shared" si="66"/>
        <v>3.2244899999999999</v>
      </c>
      <c r="V117" s="91">
        <f t="shared" si="66"/>
        <v>3.2468900000000001</v>
      </c>
      <c r="W117" s="91">
        <f t="shared" si="66"/>
        <v>3.2373400000000001</v>
      </c>
      <c r="X117" s="91">
        <f t="shared" si="66"/>
        <v>3.2280099999999998</v>
      </c>
      <c r="Y117" s="91">
        <f t="shared" si="66"/>
        <v>3.1501100000000002</v>
      </c>
      <c r="Z117" s="91">
        <f t="shared" si="66"/>
        <v>2.9896400000000001</v>
      </c>
      <c r="AA117" s="91">
        <f t="shared" si="66"/>
        <v>2.8270499999999998</v>
      </c>
    </row>
    <row r="118" spans="1:27" ht="12.75" hidden="1" customHeight="1" outlineLevel="1" x14ac:dyDescent="0.3">
      <c r="A118" s="99" t="s">
        <v>348</v>
      </c>
      <c r="B118" s="63" t="s">
        <v>238</v>
      </c>
      <c r="C118" s="43" t="s">
        <v>79</v>
      </c>
      <c r="D118" s="44">
        <v>1514.56</v>
      </c>
      <c r="E118" s="44">
        <v>1377.14</v>
      </c>
      <c r="F118" s="44">
        <v>1299.32</v>
      </c>
      <c r="G118" s="44">
        <v>1285.43</v>
      </c>
      <c r="H118" s="44">
        <v>1292.73</v>
      </c>
      <c r="I118" s="44">
        <v>1359.96</v>
      </c>
      <c r="J118" s="44">
        <v>1450.53</v>
      </c>
      <c r="K118" s="44">
        <v>1564.59</v>
      </c>
      <c r="L118" s="44">
        <v>1675.7</v>
      </c>
      <c r="M118" s="44">
        <v>1820.55</v>
      </c>
      <c r="N118" s="44">
        <v>1886.84</v>
      </c>
      <c r="O118" s="44">
        <v>1899.56</v>
      </c>
      <c r="P118" s="44">
        <v>1889.92</v>
      </c>
      <c r="Q118" s="44">
        <v>1880.86</v>
      </c>
      <c r="R118" s="44">
        <v>1847.37</v>
      </c>
      <c r="S118" s="44">
        <v>1818.91</v>
      </c>
      <c r="T118" s="44">
        <v>1836.13</v>
      </c>
      <c r="U118" s="44">
        <v>1883.48</v>
      </c>
      <c r="V118" s="44">
        <v>1905.88</v>
      </c>
      <c r="W118" s="44">
        <v>1896.33</v>
      </c>
      <c r="X118" s="44">
        <v>1887</v>
      </c>
      <c r="Y118" s="44">
        <v>1809.1</v>
      </c>
      <c r="Z118" s="44">
        <v>1648.63</v>
      </c>
      <c r="AA118" s="44">
        <v>1486.04</v>
      </c>
    </row>
    <row r="119" spans="1:27" ht="12.75" hidden="1" customHeight="1" outlineLevel="1" x14ac:dyDescent="0.3">
      <c r="A119" s="99" t="s">
        <v>349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3">
      <c r="A120" s="99" t="s">
        <v>350</v>
      </c>
      <c r="B120" s="63" t="s">
        <v>83</v>
      </c>
      <c r="C120" s="43" t="s">
        <v>79</v>
      </c>
      <c r="D120" s="44">
        <v>4.8</v>
      </c>
      <c r="E120" s="44">
        <v>4.8</v>
      </c>
      <c r="F120" s="44">
        <v>4.8</v>
      </c>
      <c r="G120" s="44">
        <v>4.8</v>
      </c>
      <c r="H120" s="44">
        <v>4.8</v>
      </c>
      <c r="I120" s="44">
        <v>4.8</v>
      </c>
      <c r="J120" s="44">
        <v>4.8</v>
      </c>
      <c r="K120" s="44">
        <v>4.8</v>
      </c>
      <c r="L120" s="44">
        <v>4.8</v>
      </c>
      <c r="M120" s="44">
        <v>4.8</v>
      </c>
      <c r="N120" s="44">
        <v>4.8</v>
      </c>
      <c r="O120" s="44">
        <v>4.8</v>
      </c>
      <c r="P120" s="44">
        <v>4.8</v>
      </c>
      <c r="Q120" s="44">
        <v>4.8</v>
      </c>
      <c r="R120" s="44">
        <v>4.8</v>
      </c>
      <c r="S120" s="44">
        <v>4.8</v>
      </c>
      <c r="T120" s="44">
        <v>4.8</v>
      </c>
      <c r="U120" s="44">
        <v>4.8</v>
      </c>
      <c r="V120" s="44">
        <v>4.8</v>
      </c>
      <c r="W120" s="44">
        <v>4.8</v>
      </c>
      <c r="X120" s="44">
        <v>4.8</v>
      </c>
      <c r="Y120" s="44">
        <v>4.8</v>
      </c>
      <c r="Z120" s="44">
        <v>4.8</v>
      </c>
      <c r="AA120" s="44">
        <v>4.8</v>
      </c>
    </row>
    <row r="121" spans="1:27" ht="12.75" hidden="1" customHeight="1" outlineLevel="1" x14ac:dyDescent="0.3">
      <c r="A121" s="99" t="s">
        <v>351</v>
      </c>
      <c r="B121" s="63" t="s">
        <v>81</v>
      </c>
      <c r="C121" s="43" t="s">
        <v>79</v>
      </c>
      <c r="D121" s="44">
        <f>$D$11</f>
        <v>264.79000000000002</v>
      </c>
      <c r="E121" s="44">
        <f t="shared" ref="E121:AA121" si="68">$D$11</f>
        <v>264.79000000000002</v>
      </c>
      <c r="F121" s="44">
        <f t="shared" si="68"/>
        <v>264.79000000000002</v>
      </c>
      <c r="G121" s="44">
        <f t="shared" si="68"/>
        <v>264.79000000000002</v>
      </c>
      <c r="H121" s="44">
        <f t="shared" si="68"/>
        <v>264.79000000000002</v>
      </c>
      <c r="I121" s="44">
        <f t="shared" si="68"/>
        <v>264.79000000000002</v>
      </c>
      <c r="J121" s="44">
        <f t="shared" si="68"/>
        <v>264.79000000000002</v>
      </c>
      <c r="K121" s="44">
        <f t="shared" si="68"/>
        <v>264.79000000000002</v>
      </c>
      <c r="L121" s="44">
        <f t="shared" si="68"/>
        <v>264.79000000000002</v>
      </c>
      <c r="M121" s="44">
        <f t="shared" si="68"/>
        <v>264.79000000000002</v>
      </c>
      <c r="N121" s="44">
        <f t="shared" si="68"/>
        <v>264.79000000000002</v>
      </c>
      <c r="O121" s="44">
        <f t="shared" si="68"/>
        <v>264.79000000000002</v>
      </c>
      <c r="P121" s="44">
        <f t="shared" si="68"/>
        <v>264.79000000000002</v>
      </c>
      <c r="Q121" s="44">
        <f t="shared" si="68"/>
        <v>264.79000000000002</v>
      </c>
      <c r="R121" s="44">
        <f t="shared" si="68"/>
        <v>264.79000000000002</v>
      </c>
      <c r="S121" s="44">
        <f t="shared" si="68"/>
        <v>264.79000000000002</v>
      </c>
      <c r="T121" s="44">
        <f t="shared" si="68"/>
        <v>264.79000000000002</v>
      </c>
      <c r="U121" s="44">
        <f t="shared" si="68"/>
        <v>264.79000000000002</v>
      </c>
      <c r="V121" s="44">
        <f t="shared" si="68"/>
        <v>264.79000000000002</v>
      </c>
      <c r="W121" s="44">
        <f t="shared" si="68"/>
        <v>264.79000000000002</v>
      </c>
      <c r="X121" s="44">
        <f t="shared" si="68"/>
        <v>264.79000000000002</v>
      </c>
      <c r="Y121" s="44">
        <f t="shared" si="68"/>
        <v>264.79000000000002</v>
      </c>
      <c r="Z121" s="44">
        <f t="shared" si="68"/>
        <v>264.79000000000002</v>
      </c>
      <c r="AA121" s="44">
        <f t="shared" si="68"/>
        <v>264.79000000000002</v>
      </c>
    </row>
    <row r="122" spans="1:27" ht="12.75" customHeight="1" collapsed="1" x14ac:dyDescent="0.3">
      <c r="A122" s="98" t="s">
        <v>352</v>
      </c>
      <c r="B122" s="28" t="str">
        <f>"24"&amp;"."&amp;$B$622&amp;"."&amp;$B$623</f>
        <v>24.02.2024</v>
      </c>
      <c r="C122" s="90" t="s">
        <v>76</v>
      </c>
      <c r="D122" s="91">
        <f>ROUND(((D123+D124+D126+D125)/1000),5)</f>
        <v>2.9190999999999998</v>
      </c>
      <c r="E122" s="91">
        <f>ROUND(((E123+E124+E126+E125)/1000),5)</f>
        <v>2.7984300000000002</v>
      </c>
      <c r="F122" s="91">
        <f>ROUND(((F123+F124+F126+F125)/1000),5)</f>
        <v>2.6984400000000002</v>
      </c>
      <c r="G122" s="91">
        <f t="shared" ref="G122:AA122" si="69">ROUND(((G123+G124+G126+G125)/1000),5)</f>
        <v>2.65489</v>
      </c>
      <c r="H122" s="91">
        <f t="shared" si="69"/>
        <v>2.6850999999999998</v>
      </c>
      <c r="I122" s="91">
        <f t="shared" si="69"/>
        <v>2.7231700000000001</v>
      </c>
      <c r="J122" s="91">
        <f t="shared" si="69"/>
        <v>2.8275999999999999</v>
      </c>
      <c r="K122" s="91">
        <f t="shared" si="69"/>
        <v>2.8882099999999999</v>
      </c>
      <c r="L122" s="91">
        <f t="shared" si="69"/>
        <v>3.13151</v>
      </c>
      <c r="M122" s="91">
        <f t="shared" si="69"/>
        <v>3.2196799999999999</v>
      </c>
      <c r="N122" s="91">
        <f t="shared" si="69"/>
        <v>3.2580499999999999</v>
      </c>
      <c r="O122" s="91">
        <f t="shared" si="69"/>
        <v>3.2736999999999998</v>
      </c>
      <c r="P122" s="91">
        <f t="shared" si="69"/>
        <v>3.2612299999999999</v>
      </c>
      <c r="Q122" s="91">
        <f t="shared" si="69"/>
        <v>3.2497500000000001</v>
      </c>
      <c r="R122" s="91">
        <f t="shared" si="69"/>
        <v>3.2236500000000001</v>
      </c>
      <c r="S122" s="91">
        <f t="shared" si="69"/>
        <v>3.2063700000000002</v>
      </c>
      <c r="T122" s="91">
        <f t="shared" si="69"/>
        <v>3.2163599999999999</v>
      </c>
      <c r="U122" s="91">
        <f t="shared" si="69"/>
        <v>3.2315100000000001</v>
      </c>
      <c r="V122" s="91">
        <f t="shared" si="69"/>
        <v>3.2621500000000001</v>
      </c>
      <c r="W122" s="91">
        <f t="shared" si="69"/>
        <v>3.26606</v>
      </c>
      <c r="X122" s="91">
        <f t="shared" si="69"/>
        <v>3.2616499999999999</v>
      </c>
      <c r="Y122" s="91">
        <f t="shared" si="69"/>
        <v>3.1914799999999999</v>
      </c>
      <c r="Z122" s="91">
        <f t="shared" si="69"/>
        <v>3.0101300000000002</v>
      </c>
      <c r="AA122" s="91">
        <f t="shared" si="69"/>
        <v>2.84219</v>
      </c>
    </row>
    <row r="123" spans="1:27" ht="12.75" hidden="1" customHeight="1" outlineLevel="1" x14ac:dyDescent="0.3">
      <c r="A123" s="99" t="s">
        <v>353</v>
      </c>
      <c r="B123" s="63" t="s">
        <v>238</v>
      </c>
      <c r="C123" s="43" t="s">
        <v>79</v>
      </c>
      <c r="D123" s="44">
        <v>1578.09</v>
      </c>
      <c r="E123" s="44">
        <v>1457.42</v>
      </c>
      <c r="F123" s="44">
        <v>1357.43</v>
      </c>
      <c r="G123" s="44">
        <v>1313.88</v>
      </c>
      <c r="H123" s="44">
        <v>1344.09</v>
      </c>
      <c r="I123" s="44">
        <v>1382.16</v>
      </c>
      <c r="J123" s="44">
        <v>1486.59</v>
      </c>
      <c r="K123" s="44">
        <v>1547.2</v>
      </c>
      <c r="L123" s="44">
        <v>1790.5</v>
      </c>
      <c r="M123" s="44">
        <v>1878.67</v>
      </c>
      <c r="N123" s="44">
        <v>1917.04</v>
      </c>
      <c r="O123" s="44">
        <v>1932.69</v>
      </c>
      <c r="P123" s="44">
        <v>1920.22</v>
      </c>
      <c r="Q123" s="44">
        <v>1908.74</v>
      </c>
      <c r="R123" s="44">
        <v>1882.64</v>
      </c>
      <c r="S123" s="44">
        <v>1865.36</v>
      </c>
      <c r="T123" s="44">
        <v>1875.35</v>
      </c>
      <c r="U123" s="44">
        <v>1890.5</v>
      </c>
      <c r="V123" s="44">
        <v>1921.14</v>
      </c>
      <c r="W123" s="44">
        <v>1925.05</v>
      </c>
      <c r="X123" s="44">
        <v>1920.64</v>
      </c>
      <c r="Y123" s="44">
        <v>1850.47</v>
      </c>
      <c r="Z123" s="44">
        <v>1669.12</v>
      </c>
      <c r="AA123" s="44">
        <v>1501.18</v>
      </c>
    </row>
    <row r="124" spans="1:27" ht="12.75" hidden="1" customHeight="1" outlineLevel="1" x14ac:dyDescent="0.3">
      <c r="A124" s="99" t="s">
        <v>354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3">
      <c r="A125" s="99" t="s">
        <v>355</v>
      </c>
      <c r="B125" s="63" t="s">
        <v>83</v>
      </c>
      <c r="C125" s="43" t="s">
        <v>79</v>
      </c>
      <c r="D125" s="44">
        <v>4.8</v>
      </c>
      <c r="E125" s="44">
        <v>4.8</v>
      </c>
      <c r="F125" s="44">
        <v>4.8</v>
      </c>
      <c r="G125" s="44">
        <v>4.8</v>
      </c>
      <c r="H125" s="44">
        <v>4.8</v>
      </c>
      <c r="I125" s="44">
        <v>4.8</v>
      </c>
      <c r="J125" s="44">
        <v>4.8</v>
      </c>
      <c r="K125" s="44">
        <v>4.8</v>
      </c>
      <c r="L125" s="44">
        <v>4.8</v>
      </c>
      <c r="M125" s="44">
        <v>4.8</v>
      </c>
      <c r="N125" s="44">
        <v>4.8</v>
      </c>
      <c r="O125" s="44">
        <v>4.8</v>
      </c>
      <c r="P125" s="44">
        <v>4.8</v>
      </c>
      <c r="Q125" s="44">
        <v>4.8</v>
      </c>
      <c r="R125" s="44">
        <v>4.8</v>
      </c>
      <c r="S125" s="44">
        <v>4.8</v>
      </c>
      <c r="T125" s="44">
        <v>4.8</v>
      </c>
      <c r="U125" s="44">
        <v>4.8</v>
      </c>
      <c r="V125" s="44">
        <v>4.8</v>
      </c>
      <c r="W125" s="44">
        <v>4.8</v>
      </c>
      <c r="X125" s="44">
        <v>4.8</v>
      </c>
      <c r="Y125" s="44">
        <v>4.8</v>
      </c>
      <c r="Z125" s="44">
        <v>4.8</v>
      </c>
      <c r="AA125" s="44">
        <v>4.8</v>
      </c>
    </row>
    <row r="126" spans="1:27" ht="12.75" hidden="1" customHeight="1" outlineLevel="1" x14ac:dyDescent="0.3">
      <c r="A126" s="99" t="s">
        <v>356</v>
      </c>
      <c r="B126" s="63" t="s">
        <v>81</v>
      </c>
      <c r="C126" s="43" t="s">
        <v>79</v>
      </c>
      <c r="D126" s="44">
        <f>$D$11</f>
        <v>264.79000000000002</v>
      </c>
      <c r="E126" s="44">
        <f t="shared" ref="E126:AA126" si="71">$D$11</f>
        <v>264.79000000000002</v>
      </c>
      <c r="F126" s="44">
        <f t="shared" si="71"/>
        <v>264.79000000000002</v>
      </c>
      <c r="G126" s="44">
        <f t="shared" si="71"/>
        <v>264.79000000000002</v>
      </c>
      <c r="H126" s="44">
        <f t="shared" si="71"/>
        <v>264.79000000000002</v>
      </c>
      <c r="I126" s="44">
        <f t="shared" si="71"/>
        <v>264.79000000000002</v>
      </c>
      <c r="J126" s="44">
        <f t="shared" si="71"/>
        <v>264.79000000000002</v>
      </c>
      <c r="K126" s="44">
        <f t="shared" si="71"/>
        <v>264.79000000000002</v>
      </c>
      <c r="L126" s="44">
        <f t="shared" si="71"/>
        <v>264.79000000000002</v>
      </c>
      <c r="M126" s="44">
        <f t="shared" si="71"/>
        <v>264.79000000000002</v>
      </c>
      <c r="N126" s="44">
        <f t="shared" si="71"/>
        <v>264.79000000000002</v>
      </c>
      <c r="O126" s="44">
        <f t="shared" si="71"/>
        <v>264.79000000000002</v>
      </c>
      <c r="P126" s="44">
        <f t="shared" si="71"/>
        <v>264.79000000000002</v>
      </c>
      <c r="Q126" s="44">
        <f t="shared" si="71"/>
        <v>264.79000000000002</v>
      </c>
      <c r="R126" s="44">
        <f t="shared" si="71"/>
        <v>264.79000000000002</v>
      </c>
      <c r="S126" s="44">
        <f t="shared" si="71"/>
        <v>264.79000000000002</v>
      </c>
      <c r="T126" s="44">
        <f t="shared" si="71"/>
        <v>264.79000000000002</v>
      </c>
      <c r="U126" s="44">
        <f t="shared" si="71"/>
        <v>264.79000000000002</v>
      </c>
      <c r="V126" s="44">
        <f t="shared" si="71"/>
        <v>264.79000000000002</v>
      </c>
      <c r="W126" s="44">
        <f t="shared" si="71"/>
        <v>264.79000000000002</v>
      </c>
      <c r="X126" s="44">
        <f t="shared" si="71"/>
        <v>264.79000000000002</v>
      </c>
      <c r="Y126" s="44">
        <f t="shared" si="71"/>
        <v>264.79000000000002</v>
      </c>
      <c r="Z126" s="44">
        <f t="shared" si="71"/>
        <v>264.79000000000002</v>
      </c>
      <c r="AA126" s="44">
        <f t="shared" si="71"/>
        <v>264.79000000000002</v>
      </c>
    </row>
    <row r="127" spans="1:27" ht="12.75" customHeight="1" collapsed="1" x14ac:dyDescent="0.3">
      <c r="A127" s="98" t="s">
        <v>357</v>
      </c>
      <c r="B127" s="28" t="str">
        <f>"25"&amp;"."&amp;$B$622&amp;"."&amp;$B$623</f>
        <v>25.02.2024</v>
      </c>
      <c r="C127" s="90" t="s">
        <v>76</v>
      </c>
      <c r="D127" s="91">
        <f>ROUND(((D128+D129+D131+D130)/1000),5)</f>
        <v>2.9037600000000001</v>
      </c>
      <c r="E127" s="91">
        <f>ROUND(((E128+E129+E131+E130)/1000),5)</f>
        <v>2.7501799999999998</v>
      </c>
      <c r="F127" s="91">
        <f>ROUND(((F128+F129+F131+F130)/1000),5)</f>
        <v>2.6467000000000001</v>
      </c>
      <c r="G127" s="91">
        <f t="shared" ref="G127:AA127" si="72">ROUND(((G128+G129+G131+G130)/1000),5)</f>
        <v>2.6383700000000001</v>
      </c>
      <c r="H127" s="91">
        <f t="shared" si="72"/>
        <v>2.6417099999999998</v>
      </c>
      <c r="I127" s="91">
        <f t="shared" si="72"/>
        <v>2.6775199999999999</v>
      </c>
      <c r="J127" s="91">
        <f t="shared" si="72"/>
        <v>2.7670300000000001</v>
      </c>
      <c r="K127" s="91">
        <f t="shared" si="72"/>
        <v>2.8380000000000001</v>
      </c>
      <c r="L127" s="91">
        <f t="shared" si="72"/>
        <v>3.0057399999999999</v>
      </c>
      <c r="M127" s="91">
        <f t="shared" si="72"/>
        <v>3.1832199999999999</v>
      </c>
      <c r="N127" s="91">
        <f t="shared" si="72"/>
        <v>3.24573</v>
      </c>
      <c r="O127" s="91">
        <f t="shared" si="72"/>
        <v>3.2559800000000001</v>
      </c>
      <c r="P127" s="91">
        <f t="shared" si="72"/>
        <v>3.2466499999999998</v>
      </c>
      <c r="Q127" s="91">
        <f t="shared" si="72"/>
        <v>3.23651</v>
      </c>
      <c r="R127" s="91">
        <f t="shared" si="72"/>
        <v>3.2017500000000001</v>
      </c>
      <c r="S127" s="91">
        <f t="shared" si="72"/>
        <v>3.1915200000000001</v>
      </c>
      <c r="T127" s="91">
        <f t="shared" si="72"/>
        <v>3.2172900000000002</v>
      </c>
      <c r="U127" s="91">
        <f t="shared" si="72"/>
        <v>3.25238</v>
      </c>
      <c r="V127" s="91">
        <f t="shared" si="72"/>
        <v>3.3130999999999999</v>
      </c>
      <c r="W127" s="91">
        <f t="shared" si="72"/>
        <v>3.2967399999999998</v>
      </c>
      <c r="X127" s="91">
        <f t="shared" si="72"/>
        <v>3.2927900000000001</v>
      </c>
      <c r="Y127" s="91">
        <f t="shared" si="72"/>
        <v>3.2287699999999999</v>
      </c>
      <c r="Z127" s="91">
        <f t="shared" si="72"/>
        <v>3.0388700000000002</v>
      </c>
      <c r="AA127" s="91">
        <f t="shared" si="72"/>
        <v>2.8409900000000001</v>
      </c>
    </row>
    <row r="128" spans="1:27" ht="12.75" hidden="1" customHeight="1" outlineLevel="1" x14ac:dyDescent="0.3">
      <c r="A128" s="99" t="s">
        <v>358</v>
      </c>
      <c r="B128" s="63" t="s">
        <v>238</v>
      </c>
      <c r="C128" s="43" t="s">
        <v>79</v>
      </c>
      <c r="D128" s="44">
        <v>1562.75</v>
      </c>
      <c r="E128" s="44">
        <v>1409.17</v>
      </c>
      <c r="F128" s="44">
        <v>1305.69</v>
      </c>
      <c r="G128" s="44">
        <v>1297.3599999999999</v>
      </c>
      <c r="H128" s="44">
        <v>1300.7</v>
      </c>
      <c r="I128" s="44">
        <v>1336.51</v>
      </c>
      <c r="J128" s="44">
        <v>1426.02</v>
      </c>
      <c r="K128" s="44">
        <v>1496.99</v>
      </c>
      <c r="L128" s="44">
        <v>1664.73</v>
      </c>
      <c r="M128" s="44">
        <v>1842.21</v>
      </c>
      <c r="N128" s="44">
        <v>1904.72</v>
      </c>
      <c r="O128" s="44">
        <v>1914.97</v>
      </c>
      <c r="P128" s="44">
        <v>1905.64</v>
      </c>
      <c r="Q128" s="44">
        <v>1895.5</v>
      </c>
      <c r="R128" s="44">
        <v>1860.74</v>
      </c>
      <c r="S128" s="44">
        <v>1850.51</v>
      </c>
      <c r="T128" s="44">
        <v>1876.28</v>
      </c>
      <c r="U128" s="44">
        <v>1911.37</v>
      </c>
      <c r="V128" s="44">
        <v>1972.09</v>
      </c>
      <c r="W128" s="44">
        <v>1955.73</v>
      </c>
      <c r="X128" s="44">
        <v>1951.78</v>
      </c>
      <c r="Y128" s="44">
        <v>1887.76</v>
      </c>
      <c r="Z128" s="44">
        <v>1697.86</v>
      </c>
      <c r="AA128" s="44">
        <v>1499.98</v>
      </c>
    </row>
    <row r="129" spans="1:27" ht="12.75" hidden="1" customHeight="1" outlineLevel="1" x14ac:dyDescent="0.3">
      <c r="A129" s="99" t="s">
        <v>359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3">
      <c r="A130" s="99" t="s">
        <v>360</v>
      </c>
      <c r="B130" s="63" t="s">
        <v>83</v>
      </c>
      <c r="C130" s="43" t="s">
        <v>79</v>
      </c>
      <c r="D130" s="44">
        <v>4.8</v>
      </c>
      <c r="E130" s="44">
        <v>4.8</v>
      </c>
      <c r="F130" s="44">
        <v>4.8</v>
      </c>
      <c r="G130" s="44">
        <v>4.8</v>
      </c>
      <c r="H130" s="44">
        <v>4.8</v>
      </c>
      <c r="I130" s="44">
        <v>4.8</v>
      </c>
      <c r="J130" s="44">
        <v>4.8</v>
      </c>
      <c r="K130" s="44">
        <v>4.8</v>
      </c>
      <c r="L130" s="44">
        <v>4.8</v>
      </c>
      <c r="M130" s="44">
        <v>4.8</v>
      </c>
      <c r="N130" s="44">
        <v>4.8</v>
      </c>
      <c r="O130" s="44">
        <v>4.8</v>
      </c>
      <c r="P130" s="44">
        <v>4.8</v>
      </c>
      <c r="Q130" s="44">
        <v>4.8</v>
      </c>
      <c r="R130" s="44">
        <v>4.8</v>
      </c>
      <c r="S130" s="44">
        <v>4.8</v>
      </c>
      <c r="T130" s="44">
        <v>4.8</v>
      </c>
      <c r="U130" s="44">
        <v>4.8</v>
      </c>
      <c r="V130" s="44">
        <v>4.8</v>
      </c>
      <c r="W130" s="44">
        <v>4.8</v>
      </c>
      <c r="X130" s="44">
        <v>4.8</v>
      </c>
      <c r="Y130" s="44">
        <v>4.8</v>
      </c>
      <c r="Z130" s="44">
        <v>4.8</v>
      </c>
      <c r="AA130" s="44">
        <v>4.8</v>
      </c>
    </row>
    <row r="131" spans="1:27" ht="12.75" hidden="1" customHeight="1" outlineLevel="1" x14ac:dyDescent="0.3">
      <c r="A131" s="99" t="s">
        <v>361</v>
      </c>
      <c r="B131" s="63" t="s">
        <v>81</v>
      </c>
      <c r="C131" s="43" t="s">
        <v>79</v>
      </c>
      <c r="D131" s="44">
        <f>$D$11</f>
        <v>264.79000000000002</v>
      </c>
      <c r="E131" s="44">
        <f t="shared" ref="E131:AA131" si="74">$D$11</f>
        <v>264.79000000000002</v>
      </c>
      <c r="F131" s="44">
        <f t="shared" si="74"/>
        <v>264.79000000000002</v>
      </c>
      <c r="G131" s="44">
        <f t="shared" si="74"/>
        <v>264.79000000000002</v>
      </c>
      <c r="H131" s="44">
        <f t="shared" si="74"/>
        <v>264.79000000000002</v>
      </c>
      <c r="I131" s="44">
        <f t="shared" si="74"/>
        <v>264.79000000000002</v>
      </c>
      <c r="J131" s="44">
        <f t="shared" si="74"/>
        <v>264.79000000000002</v>
      </c>
      <c r="K131" s="44">
        <f t="shared" si="74"/>
        <v>264.79000000000002</v>
      </c>
      <c r="L131" s="44">
        <f t="shared" si="74"/>
        <v>264.79000000000002</v>
      </c>
      <c r="M131" s="44">
        <f t="shared" si="74"/>
        <v>264.79000000000002</v>
      </c>
      <c r="N131" s="44">
        <f t="shared" si="74"/>
        <v>264.79000000000002</v>
      </c>
      <c r="O131" s="44">
        <f t="shared" si="74"/>
        <v>264.79000000000002</v>
      </c>
      <c r="P131" s="44">
        <f t="shared" si="74"/>
        <v>264.79000000000002</v>
      </c>
      <c r="Q131" s="44">
        <f t="shared" si="74"/>
        <v>264.79000000000002</v>
      </c>
      <c r="R131" s="44">
        <f t="shared" si="74"/>
        <v>264.79000000000002</v>
      </c>
      <c r="S131" s="44">
        <f t="shared" si="74"/>
        <v>264.79000000000002</v>
      </c>
      <c r="T131" s="44">
        <f t="shared" si="74"/>
        <v>264.79000000000002</v>
      </c>
      <c r="U131" s="44">
        <f t="shared" si="74"/>
        <v>264.79000000000002</v>
      </c>
      <c r="V131" s="44">
        <f t="shared" si="74"/>
        <v>264.79000000000002</v>
      </c>
      <c r="W131" s="44">
        <f t="shared" si="74"/>
        <v>264.79000000000002</v>
      </c>
      <c r="X131" s="44">
        <f t="shared" si="74"/>
        <v>264.79000000000002</v>
      </c>
      <c r="Y131" s="44">
        <f t="shared" si="74"/>
        <v>264.79000000000002</v>
      </c>
      <c r="Z131" s="44">
        <f t="shared" si="74"/>
        <v>264.79000000000002</v>
      </c>
      <c r="AA131" s="44">
        <f t="shared" si="74"/>
        <v>264.79000000000002</v>
      </c>
    </row>
    <row r="132" spans="1:27" ht="12.75" customHeight="1" collapsed="1" x14ac:dyDescent="0.3">
      <c r="A132" s="98" t="s">
        <v>362</v>
      </c>
      <c r="B132" s="28" t="str">
        <f>"26"&amp;"."&amp;$B$622&amp;"."&amp;$B$623</f>
        <v>26.02.2024</v>
      </c>
      <c r="C132" s="90" t="s">
        <v>76</v>
      </c>
      <c r="D132" s="91">
        <f>ROUND(((D133+D134+D136+D135)/1000),5)</f>
        <v>2.78484</v>
      </c>
      <c r="E132" s="91">
        <f>ROUND(((E133+E134+E136+E135)/1000),5)</f>
        <v>2.65645</v>
      </c>
      <c r="F132" s="91">
        <f>ROUND(((F133+F134+F136+F135)/1000),5)</f>
        <v>2.59938</v>
      </c>
      <c r="G132" s="91">
        <f t="shared" ref="G132:AA132" si="75">ROUND(((G133+G134+G136+G135)/1000),5)</f>
        <v>2.6065</v>
      </c>
      <c r="H132" s="91">
        <f t="shared" si="75"/>
        <v>2.6229</v>
      </c>
      <c r="I132" s="91">
        <f t="shared" si="75"/>
        <v>2.76457</v>
      </c>
      <c r="J132" s="91">
        <f t="shared" si="75"/>
        <v>2.9276599999999999</v>
      </c>
      <c r="K132" s="91">
        <f t="shared" si="75"/>
        <v>3.2110699999999999</v>
      </c>
      <c r="L132" s="91">
        <f t="shared" si="75"/>
        <v>3.3434200000000001</v>
      </c>
      <c r="M132" s="91">
        <f t="shared" si="75"/>
        <v>3.35439</v>
      </c>
      <c r="N132" s="91">
        <f t="shared" si="75"/>
        <v>3.3742100000000002</v>
      </c>
      <c r="O132" s="91">
        <f t="shared" si="75"/>
        <v>3.4023599999999998</v>
      </c>
      <c r="P132" s="91">
        <f t="shared" si="75"/>
        <v>3.3938299999999999</v>
      </c>
      <c r="Q132" s="91">
        <f t="shared" si="75"/>
        <v>3.39541</v>
      </c>
      <c r="R132" s="91">
        <f t="shared" si="75"/>
        <v>3.3853</v>
      </c>
      <c r="S132" s="91">
        <f t="shared" si="75"/>
        <v>3.3222299999999998</v>
      </c>
      <c r="T132" s="91">
        <f t="shared" si="75"/>
        <v>3.3059099999999999</v>
      </c>
      <c r="U132" s="91">
        <f t="shared" si="75"/>
        <v>3.32016</v>
      </c>
      <c r="V132" s="91">
        <f t="shared" si="75"/>
        <v>3.3439299999999998</v>
      </c>
      <c r="W132" s="91">
        <f t="shared" si="75"/>
        <v>3.3693499999999998</v>
      </c>
      <c r="X132" s="91">
        <f t="shared" si="75"/>
        <v>3.2763</v>
      </c>
      <c r="Y132" s="91">
        <f t="shared" si="75"/>
        <v>3.1586699999999999</v>
      </c>
      <c r="Z132" s="91">
        <f t="shared" si="75"/>
        <v>2.9260000000000002</v>
      </c>
      <c r="AA132" s="91">
        <f t="shared" si="75"/>
        <v>2.67848</v>
      </c>
    </row>
    <row r="133" spans="1:27" ht="12.75" hidden="1" customHeight="1" outlineLevel="1" x14ac:dyDescent="0.3">
      <c r="A133" s="99" t="s">
        <v>363</v>
      </c>
      <c r="B133" s="63" t="s">
        <v>238</v>
      </c>
      <c r="C133" s="43" t="s">
        <v>79</v>
      </c>
      <c r="D133" s="44">
        <v>1443.83</v>
      </c>
      <c r="E133" s="44">
        <v>1315.44</v>
      </c>
      <c r="F133" s="44">
        <v>1258.3699999999999</v>
      </c>
      <c r="G133" s="44">
        <v>1265.49</v>
      </c>
      <c r="H133" s="44">
        <v>1281.8900000000001</v>
      </c>
      <c r="I133" s="44">
        <v>1423.56</v>
      </c>
      <c r="J133" s="44">
        <v>1586.65</v>
      </c>
      <c r="K133" s="44">
        <v>1870.06</v>
      </c>
      <c r="L133" s="44">
        <v>2002.41</v>
      </c>
      <c r="M133" s="44">
        <v>2013.38</v>
      </c>
      <c r="N133" s="44">
        <v>2033.2</v>
      </c>
      <c r="O133" s="44">
        <v>2061.35</v>
      </c>
      <c r="P133" s="44">
        <v>2052.8200000000002</v>
      </c>
      <c r="Q133" s="44">
        <v>2054.4</v>
      </c>
      <c r="R133" s="44">
        <v>2044.29</v>
      </c>
      <c r="S133" s="44">
        <v>1981.22</v>
      </c>
      <c r="T133" s="44">
        <v>1964.9</v>
      </c>
      <c r="U133" s="44">
        <v>1979.15</v>
      </c>
      <c r="V133" s="44">
        <v>2002.92</v>
      </c>
      <c r="W133" s="44">
        <v>2028.34</v>
      </c>
      <c r="X133" s="44">
        <v>1935.29</v>
      </c>
      <c r="Y133" s="44">
        <v>1817.66</v>
      </c>
      <c r="Z133" s="44">
        <v>1584.99</v>
      </c>
      <c r="AA133" s="44">
        <v>1337.47</v>
      </c>
    </row>
    <row r="134" spans="1:27" ht="12.75" hidden="1" customHeight="1" outlineLevel="1" x14ac:dyDescent="0.3">
      <c r="A134" s="99" t="s">
        <v>364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3">
      <c r="A135" s="99" t="s">
        <v>365</v>
      </c>
      <c r="B135" s="63" t="s">
        <v>83</v>
      </c>
      <c r="C135" s="43" t="s">
        <v>79</v>
      </c>
      <c r="D135" s="44">
        <v>4.8</v>
      </c>
      <c r="E135" s="44">
        <v>4.8</v>
      </c>
      <c r="F135" s="44">
        <v>4.8</v>
      </c>
      <c r="G135" s="44">
        <v>4.8</v>
      </c>
      <c r="H135" s="44">
        <v>4.8</v>
      </c>
      <c r="I135" s="44">
        <v>4.8</v>
      </c>
      <c r="J135" s="44">
        <v>4.8</v>
      </c>
      <c r="K135" s="44">
        <v>4.8</v>
      </c>
      <c r="L135" s="44">
        <v>4.8</v>
      </c>
      <c r="M135" s="44">
        <v>4.8</v>
      </c>
      <c r="N135" s="44">
        <v>4.8</v>
      </c>
      <c r="O135" s="44">
        <v>4.8</v>
      </c>
      <c r="P135" s="44">
        <v>4.8</v>
      </c>
      <c r="Q135" s="44">
        <v>4.8</v>
      </c>
      <c r="R135" s="44">
        <v>4.8</v>
      </c>
      <c r="S135" s="44">
        <v>4.8</v>
      </c>
      <c r="T135" s="44">
        <v>4.8</v>
      </c>
      <c r="U135" s="44">
        <v>4.8</v>
      </c>
      <c r="V135" s="44">
        <v>4.8</v>
      </c>
      <c r="W135" s="44">
        <v>4.8</v>
      </c>
      <c r="X135" s="44">
        <v>4.8</v>
      </c>
      <c r="Y135" s="44">
        <v>4.8</v>
      </c>
      <c r="Z135" s="44">
        <v>4.8</v>
      </c>
      <c r="AA135" s="44">
        <v>4.8</v>
      </c>
    </row>
    <row r="136" spans="1:27" ht="12.75" hidden="1" customHeight="1" outlineLevel="1" x14ac:dyDescent="0.3">
      <c r="A136" s="99" t="s">
        <v>366</v>
      </c>
      <c r="B136" s="63" t="s">
        <v>81</v>
      </c>
      <c r="C136" s="43" t="s">
        <v>79</v>
      </c>
      <c r="D136" s="44">
        <f>$D$11</f>
        <v>264.79000000000002</v>
      </c>
      <c r="E136" s="44">
        <f t="shared" ref="E136:AA136" si="77">$D$11</f>
        <v>264.79000000000002</v>
      </c>
      <c r="F136" s="44">
        <f t="shared" si="77"/>
        <v>264.79000000000002</v>
      </c>
      <c r="G136" s="44">
        <f t="shared" si="77"/>
        <v>264.79000000000002</v>
      </c>
      <c r="H136" s="44">
        <f t="shared" si="77"/>
        <v>264.79000000000002</v>
      </c>
      <c r="I136" s="44">
        <f t="shared" si="77"/>
        <v>264.79000000000002</v>
      </c>
      <c r="J136" s="44">
        <f t="shared" si="77"/>
        <v>264.79000000000002</v>
      </c>
      <c r="K136" s="44">
        <f t="shared" si="77"/>
        <v>264.79000000000002</v>
      </c>
      <c r="L136" s="44">
        <f t="shared" si="77"/>
        <v>264.79000000000002</v>
      </c>
      <c r="M136" s="44">
        <f t="shared" si="77"/>
        <v>264.79000000000002</v>
      </c>
      <c r="N136" s="44">
        <f t="shared" si="77"/>
        <v>264.79000000000002</v>
      </c>
      <c r="O136" s="44">
        <f t="shared" si="77"/>
        <v>264.79000000000002</v>
      </c>
      <c r="P136" s="44">
        <f t="shared" si="77"/>
        <v>264.79000000000002</v>
      </c>
      <c r="Q136" s="44">
        <f t="shared" si="77"/>
        <v>264.79000000000002</v>
      </c>
      <c r="R136" s="44">
        <f t="shared" si="77"/>
        <v>264.79000000000002</v>
      </c>
      <c r="S136" s="44">
        <f t="shared" si="77"/>
        <v>264.79000000000002</v>
      </c>
      <c r="T136" s="44">
        <f t="shared" si="77"/>
        <v>264.79000000000002</v>
      </c>
      <c r="U136" s="44">
        <f t="shared" si="77"/>
        <v>264.79000000000002</v>
      </c>
      <c r="V136" s="44">
        <f t="shared" si="77"/>
        <v>264.79000000000002</v>
      </c>
      <c r="W136" s="44">
        <f t="shared" si="77"/>
        <v>264.79000000000002</v>
      </c>
      <c r="X136" s="44">
        <f t="shared" si="77"/>
        <v>264.79000000000002</v>
      </c>
      <c r="Y136" s="44">
        <f t="shared" si="77"/>
        <v>264.79000000000002</v>
      </c>
      <c r="Z136" s="44">
        <f t="shared" si="77"/>
        <v>264.79000000000002</v>
      </c>
      <c r="AA136" s="44">
        <f t="shared" si="77"/>
        <v>264.79000000000002</v>
      </c>
    </row>
    <row r="137" spans="1:27" ht="12.75" customHeight="1" collapsed="1" x14ac:dyDescent="0.3">
      <c r="A137" s="98" t="s">
        <v>367</v>
      </c>
      <c r="B137" s="28" t="str">
        <f>"27"&amp;"."&amp;$B$622&amp;"."&amp;$B$623</f>
        <v>27.02.2024</v>
      </c>
      <c r="C137" s="90" t="s">
        <v>76</v>
      </c>
      <c r="D137" s="91">
        <f>ROUND(((D138+D139+D141+D140)/1000),5)</f>
        <v>2.6637499999999998</v>
      </c>
      <c r="E137" s="91">
        <f>ROUND(((E138+E139+E141+E140)/1000),5)</f>
        <v>2.6118299999999999</v>
      </c>
      <c r="F137" s="91">
        <f>ROUND(((F138+F139+F141+F140)/1000),5)</f>
        <v>2.5853299999999999</v>
      </c>
      <c r="G137" s="91">
        <f t="shared" ref="G137:AA137" si="78">ROUND(((G138+G139+G141+G140)/1000),5)</f>
        <v>2.58277</v>
      </c>
      <c r="H137" s="91">
        <f t="shared" si="78"/>
        <v>2.6164700000000001</v>
      </c>
      <c r="I137" s="91">
        <f t="shared" si="78"/>
        <v>2.7797200000000002</v>
      </c>
      <c r="J137" s="91">
        <f t="shared" si="78"/>
        <v>2.9070499999999999</v>
      </c>
      <c r="K137" s="91">
        <f t="shared" si="78"/>
        <v>3.0635300000000001</v>
      </c>
      <c r="L137" s="91">
        <f t="shared" si="78"/>
        <v>3.2574700000000001</v>
      </c>
      <c r="M137" s="91">
        <f t="shared" si="78"/>
        <v>3.2895099999999999</v>
      </c>
      <c r="N137" s="91">
        <f t="shared" si="78"/>
        <v>3.3154599999999999</v>
      </c>
      <c r="O137" s="91">
        <f t="shared" si="78"/>
        <v>3.40726</v>
      </c>
      <c r="P137" s="91">
        <f t="shared" si="78"/>
        <v>3.3405900000000002</v>
      </c>
      <c r="Q137" s="91">
        <f t="shared" si="78"/>
        <v>3.3285100000000001</v>
      </c>
      <c r="R137" s="91">
        <f t="shared" si="78"/>
        <v>3.3093499999999998</v>
      </c>
      <c r="S137" s="91">
        <f t="shared" si="78"/>
        <v>3.2224300000000001</v>
      </c>
      <c r="T137" s="91">
        <f t="shared" si="78"/>
        <v>3.2329699999999999</v>
      </c>
      <c r="U137" s="91">
        <f t="shared" si="78"/>
        <v>3.26423</v>
      </c>
      <c r="V137" s="91">
        <f t="shared" si="78"/>
        <v>3.2877100000000001</v>
      </c>
      <c r="W137" s="91">
        <f t="shared" si="78"/>
        <v>3.3113800000000002</v>
      </c>
      <c r="X137" s="91">
        <f t="shared" si="78"/>
        <v>3.2416399999999999</v>
      </c>
      <c r="Y137" s="91">
        <f t="shared" si="78"/>
        <v>3.1795599999999999</v>
      </c>
      <c r="Z137" s="91">
        <f t="shared" si="78"/>
        <v>2.9792200000000002</v>
      </c>
      <c r="AA137" s="91">
        <f t="shared" si="78"/>
        <v>2.78729</v>
      </c>
    </row>
    <row r="138" spans="1:27" ht="12.75" hidden="1" customHeight="1" outlineLevel="1" x14ac:dyDescent="0.3">
      <c r="A138" s="99" t="s">
        <v>368</v>
      </c>
      <c r="B138" s="63" t="s">
        <v>238</v>
      </c>
      <c r="C138" s="43" t="s">
        <v>79</v>
      </c>
      <c r="D138" s="44">
        <v>1322.74</v>
      </c>
      <c r="E138" s="44">
        <v>1270.82</v>
      </c>
      <c r="F138" s="44">
        <v>1244.32</v>
      </c>
      <c r="G138" s="44">
        <v>1241.76</v>
      </c>
      <c r="H138" s="44">
        <v>1275.46</v>
      </c>
      <c r="I138" s="44">
        <v>1438.71</v>
      </c>
      <c r="J138" s="44">
        <v>1566.04</v>
      </c>
      <c r="K138" s="44">
        <v>1722.52</v>
      </c>
      <c r="L138" s="44">
        <v>1916.46</v>
      </c>
      <c r="M138" s="44">
        <v>1948.5</v>
      </c>
      <c r="N138" s="44">
        <v>1974.45</v>
      </c>
      <c r="O138" s="44">
        <v>2066.25</v>
      </c>
      <c r="P138" s="44">
        <v>1999.58</v>
      </c>
      <c r="Q138" s="44">
        <v>1987.5</v>
      </c>
      <c r="R138" s="44">
        <v>1968.34</v>
      </c>
      <c r="S138" s="44">
        <v>1881.42</v>
      </c>
      <c r="T138" s="44">
        <v>1891.96</v>
      </c>
      <c r="U138" s="44">
        <v>1923.22</v>
      </c>
      <c r="V138" s="44">
        <v>1946.7</v>
      </c>
      <c r="W138" s="44">
        <v>1970.37</v>
      </c>
      <c r="X138" s="44">
        <v>1900.63</v>
      </c>
      <c r="Y138" s="44">
        <v>1838.55</v>
      </c>
      <c r="Z138" s="44">
        <v>1638.21</v>
      </c>
      <c r="AA138" s="44">
        <v>1446.28</v>
      </c>
    </row>
    <row r="139" spans="1:27" ht="12.75" hidden="1" customHeight="1" outlineLevel="1" x14ac:dyDescent="0.3">
      <c r="A139" s="99" t="s">
        <v>369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3">
      <c r="A140" s="99" t="s">
        <v>370</v>
      </c>
      <c r="B140" s="63" t="s">
        <v>83</v>
      </c>
      <c r="C140" s="43" t="s">
        <v>79</v>
      </c>
      <c r="D140" s="44">
        <v>4.8</v>
      </c>
      <c r="E140" s="44">
        <v>4.8</v>
      </c>
      <c r="F140" s="44">
        <v>4.8</v>
      </c>
      <c r="G140" s="44">
        <v>4.8</v>
      </c>
      <c r="H140" s="44">
        <v>4.8</v>
      </c>
      <c r="I140" s="44">
        <v>4.8</v>
      </c>
      <c r="J140" s="44">
        <v>4.8</v>
      </c>
      <c r="K140" s="44">
        <v>4.8</v>
      </c>
      <c r="L140" s="44">
        <v>4.8</v>
      </c>
      <c r="M140" s="44">
        <v>4.8</v>
      </c>
      <c r="N140" s="44">
        <v>4.8</v>
      </c>
      <c r="O140" s="44">
        <v>4.8</v>
      </c>
      <c r="P140" s="44">
        <v>4.8</v>
      </c>
      <c r="Q140" s="44">
        <v>4.8</v>
      </c>
      <c r="R140" s="44">
        <v>4.8</v>
      </c>
      <c r="S140" s="44">
        <v>4.8</v>
      </c>
      <c r="T140" s="44">
        <v>4.8</v>
      </c>
      <c r="U140" s="44">
        <v>4.8</v>
      </c>
      <c r="V140" s="44">
        <v>4.8</v>
      </c>
      <c r="W140" s="44">
        <v>4.8</v>
      </c>
      <c r="X140" s="44">
        <v>4.8</v>
      </c>
      <c r="Y140" s="44">
        <v>4.8</v>
      </c>
      <c r="Z140" s="44">
        <v>4.8</v>
      </c>
      <c r="AA140" s="44">
        <v>4.8</v>
      </c>
    </row>
    <row r="141" spans="1:27" ht="12.75" hidden="1" customHeight="1" outlineLevel="1" x14ac:dyDescent="0.3">
      <c r="A141" s="99" t="s">
        <v>371</v>
      </c>
      <c r="B141" s="63" t="s">
        <v>81</v>
      </c>
      <c r="C141" s="43" t="s">
        <v>79</v>
      </c>
      <c r="D141" s="44">
        <f>$D$11</f>
        <v>264.79000000000002</v>
      </c>
      <c r="E141" s="44">
        <f t="shared" ref="E141:AA141" si="80">$D$11</f>
        <v>264.79000000000002</v>
      </c>
      <c r="F141" s="44">
        <f t="shared" si="80"/>
        <v>264.79000000000002</v>
      </c>
      <c r="G141" s="44">
        <f t="shared" si="80"/>
        <v>264.79000000000002</v>
      </c>
      <c r="H141" s="44">
        <f t="shared" si="80"/>
        <v>264.79000000000002</v>
      </c>
      <c r="I141" s="44">
        <f t="shared" si="80"/>
        <v>264.79000000000002</v>
      </c>
      <c r="J141" s="44">
        <f t="shared" si="80"/>
        <v>264.79000000000002</v>
      </c>
      <c r="K141" s="44">
        <f t="shared" si="80"/>
        <v>264.79000000000002</v>
      </c>
      <c r="L141" s="44">
        <f t="shared" si="80"/>
        <v>264.79000000000002</v>
      </c>
      <c r="M141" s="44">
        <f t="shared" si="80"/>
        <v>264.79000000000002</v>
      </c>
      <c r="N141" s="44">
        <f t="shared" si="80"/>
        <v>264.79000000000002</v>
      </c>
      <c r="O141" s="44">
        <f t="shared" si="80"/>
        <v>264.79000000000002</v>
      </c>
      <c r="P141" s="44">
        <f t="shared" si="80"/>
        <v>264.79000000000002</v>
      </c>
      <c r="Q141" s="44">
        <f t="shared" si="80"/>
        <v>264.79000000000002</v>
      </c>
      <c r="R141" s="44">
        <f t="shared" si="80"/>
        <v>264.79000000000002</v>
      </c>
      <c r="S141" s="44">
        <f t="shared" si="80"/>
        <v>264.79000000000002</v>
      </c>
      <c r="T141" s="44">
        <f t="shared" si="80"/>
        <v>264.79000000000002</v>
      </c>
      <c r="U141" s="44">
        <f t="shared" si="80"/>
        <v>264.79000000000002</v>
      </c>
      <c r="V141" s="44">
        <f t="shared" si="80"/>
        <v>264.79000000000002</v>
      </c>
      <c r="W141" s="44">
        <f t="shared" si="80"/>
        <v>264.79000000000002</v>
      </c>
      <c r="X141" s="44">
        <f t="shared" si="80"/>
        <v>264.79000000000002</v>
      </c>
      <c r="Y141" s="44">
        <f t="shared" si="80"/>
        <v>264.79000000000002</v>
      </c>
      <c r="Z141" s="44">
        <f t="shared" si="80"/>
        <v>264.79000000000002</v>
      </c>
      <c r="AA141" s="44">
        <f t="shared" si="80"/>
        <v>264.79000000000002</v>
      </c>
    </row>
    <row r="142" spans="1:27" ht="12.75" customHeight="1" collapsed="1" x14ac:dyDescent="0.3">
      <c r="A142" s="98" t="s">
        <v>372</v>
      </c>
      <c r="B142" s="28" t="str">
        <f>"28"&amp;"."&amp;$B$622&amp;"."&amp;$B$623</f>
        <v>28.02.2024</v>
      </c>
      <c r="C142" s="90" t="s">
        <v>76</v>
      </c>
      <c r="D142" s="91">
        <f>ROUND(((D143+D144+D146+D145)/1000),5)</f>
        <v>2.6459000000000001</v>
      </c>
      <c r="E142" s="91">
        <f>ROUND(((E143+E144+E146+E145)/1000),5)</f>
        <v>2.6087500000000001</v>
      </c>
      <c r="F142" s="91">
        <f>ROUND(((F143+F144+F146+F145)/1000),5)</f>
        <v>2.59294</v>
      </c>
      <c r="G142" s="91">
        <f t="shared" ref="G142:AA142" si="81">ROUND(((G143+G144+G146+G145)/1000),5)</f>
        <v>2.5899800000000002</v>
      </c>
      <c r="H142" s="91">
        <f t="shared" si="81"/>
        <v>2.6183999999999998</v>
      </c>
      <c r="I142" s="91">
        <f t="shared" si="81"/>
        <v>2.7360799999999998</v>
      </c>
      <c r="J142" s="91">
        <f t="shared" si="81"/>
        <v>2.9150299999999998</v>
      </c>
      <c r="K142" s="91">
        <f t="shared" si="81"/>
        <v>3.1993</v>
      </c>
      <c r="L142" s="91">
        <f t="shared" si="81"/>
        <v>3.3089300000000001</v>
      </c>
      <c r="M142" s="91">
        <f t="shared" si="81"/>
        <v>3.3504399999999999</v>
      </c>
      <c r="N142" s="91">
        <f t="shared" si="81"/>
        <v>3.3575499999999998</v>
      </c>
      <c r="O142" s="91">
        <f t="shared" si="81"/>
        <v>3.4061300000000001</v>
      </c>
      <c r="P142" s="91">
        <f t="shared" si="81"/>
        <v>3.3844099999999999</v>
      </c>
      <c r="Q142" s="91">
        <f t="shared" si="81"/>
        <v>3.3908100000000001</v>
      </c>
      <c r="R142" s="91">
        <f t="shared" si="81"/>
        <v>3.3788299999999998</v>
      </c>
      <c r="S142" s="91">
        <f t="shared" si="81"/>
        <v>3.28084</v>
      </c>
      <c r="T142" s="91">
        <f t="shared" si="81"/>
        <v>3.2653300000000001</v>
      </c>
      <c r="U142" s="91">
        <f t="shared" si="81"/>
        <v>3.27841</v>
      </c>
      <c r="V142" s="91">
        <f t="shared" si="81"/>
        <v>3.3324400000000001</v>
      </c>
      <c r="W142" s="91">
        <f t="shared" si="81"/>
        <v>3.3806099999999999</v>
      </c>
      <c r="X142" s="91">
        <f t="shared" si="81"/>
        <v>3.2944800000000001</v>
      </c>
      <c r="Y142" s="91">
        <f t="shared" si="81"/>
        <v>3.2022499999999998</v>
      </c>
      <c r="Z142" s="91">
        <f t="shared" si="81"/>
        <v>2.9756</v>
      </c>
      <c r="AA142" s="91">
        <f t="shared" si="81"/>
        <v>2.7042000000000002</v>
      </c>
    </row>
    <row r="143" spans="1:27" ht="12.75" hidden="1" customHeight="1" outlineLevel="1" x14ac:dyDescent="0.3">
      <c r="A143" s="99" t="s">
        <v>373</v>
      </c>
      <c r="B143" s="63" t="s">
        <v>238</v>
      </c>
      <c r="C143" s="43" t="s">
        <v>79</v>
      </c>
      <c r="D143" s="44">
        <v>1304.8900000000001</v>
      </c>
      <c r="E143" s="44">
        <v>1267.74</v>
      </c>
      <c r="F143" s="44">
        <v>1251.93</v>
      </c>
      <c r="G143" s="44">
        <v>1248.97</v>
      </c>
      <c r="H143" s="44">
        <v>1277.3900000000001</v>
      </c>
      <c r="I143" s="44">
        <v>1395.07</v>
      </c>
      <c r="J143" s="44">
        <v>1574.02</v>
      </c>
      <c r="K143" s="44">
        <v>1858.29</v>
      </c>
      <c r="L143" s="44">
        <v>1967.92</v>
      </c>
      <c r="M143" s="44">
        <v>2009.43</v>
      </c>
      <c r="N143" s="44">
        <v>2016.54</v>
      </c>
      <c r="O143" s="44">
        <v>2065.12</v>
      </c>
      <c r="P143" s="44">
        <v>2043.4</v>
      </c>
      <c r="Q143" s="44">
        <v>2049.8000000000002</v>
      </c>
      <c r="R143" s="44">
        <v>2037.82</v>
      </c>
      <c r="S143" s="44">
        <v>1939.83</v>
      </c>
      <c r="T143" s="44">
        <v>1924.32</v>
      </c>
      <c r="U143" s="44">
        <v>1937.4</v>
      </c>
      <c r="V143" s="44">
        <v>1991.43</v>
      </c>
      <c r="W143" s="44">
        <v>2039.6</v>
      </c>
      <c r="X143" s="44">
        <v>1953.47</v>
      </c>
      <c r="Y143" s="44">
        <v>1861.24</v>
      </c>
      <c r="Z143" s="44">
        <v>1634.59</v>
      </c>
      <c r="AA143" s="44">
        <v>1363.19</v>
      </c>
    </row>
    <row r="144" spans="1:27" ht="12.75" hidden="1" customHeight="1" outlineLevel="1" x14ac:dyDescent="0.3">
      <c r="A144" s="99" t="s">
        <v>374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3">
      <c r="A145" s="99" t="s">
        <v>375</v>
      </c>
      <c r="B145" s="63" t="s">
        <v>83</v>
      </c>
      <c r="C145" s="43" t="s">
        <v>79</v>
      </c>
      <c r="D145" s="44">
        <v>4.8</v>
      </c>
      <c r="E145" s="44">
        <v>4.8</v>
      </c>
      <c r="F145" s="44">
        <v>4.8</v>
      </c>
      <c r="G145" s="44">
        <v>4.8</v>
      </c>
      <c r="H145" s="44">
        <v>4.8</v>
      </c>
      <c r="I145" s="44">
        <v>4.8</v>
      </c>
      <c r="J145" s="44">
        <v>4.8</v>
      </c>
      <c r="K145" s="44">
        <v>4.8</v>
      </c>
      <c r="L145" s="44">
        <v>4.8</v>
      </c>
      <c r="M145" s="44">
        <v>4.8</v>
      </c>
      <c r="N145" s="44">
        <v>4.8</v>
      </c>
      <c r="O145" s="44">
        <v>4.8</v>
      </c>
      <c r="P145" s="44">
        <v>4.8</v>
      </c>
      <c r="Q145" s="44">
        <v>4.8</v>
      </c>
      <c r="R145" s="44">
        <v>4.8</v>
      </c>
      <c r="S145" s="44">
        <v>4.8</v>
      </c>
      <c r="T145" s="44">
        <v>4.8</v>
      </c>
      <c r="U145" s="44">
        <v>4.8</v>
      </c>
      <c r="V145" s="44">
        <v>4.8</v>
      </c>
      <c r="W145" s="44">
        <v>4.8</v>
      </c>
      <c r="X145" s="44">
        <v>4.8</v>
      </c>
      <c r="Y145" s="44">
        <v>4.8</v>
      </c>
      <c r="Z145" s="44">
        <v>4.8</v>
      </c>
      <c r="AA145" s="44">
        <v>4.8</v>
      </c>
    </row>
    <row r="146" spans="1:27" ht="12.75" hidden="1" customHeight="1" outlineLevel="1" x14ac:dyDescent="0.3">
      <c r="A146" s="99" t="s">
        <v>376</v>
      </c>
      <c r="B146" s="63" t="s">
        <v>81</v>
      </c>
      <c r="C146" s="43" t="s">
        <v>79</v>
      </c>
      <c r="D146" s="44">
        <f>$D$11</f>
        <v>264.79000000000002</v>
      </c>
      <c r="E146" s="44">
        <f t="shared" ref="E146:AA146" si="83">$D$11</f>
        <v>264.79000000000002</v>
      </c>
      <c r="F146" s="44">
        <f t="shared" si="83"/>
        <v>264.79000000000002</v>
      </c>
      <c r="G146" s="44">
        <f t="shared" si="83"/>
        <v>264.79000000000002</v>
      </c>
      <c r="H146" s="44">
        <f t="shared" si="83"/>
        <v>264.79000000000002</v>
      </c>
      <c r="I146" s="44">
        <f t="shared" si="83"/>
        <v>264.79000000000002</v>
      </c>
      <c r="J146" s="44">
        <f t="shared" si="83"/>
        <v>264.79000000000002</v>
      </c>
      <c r="K146" s="44">
        <f t="shared" si="83"/>
        <v>264.79000000000002</v>
      </c>
      <c r="L146" s="44">
        <f t="shared" si="83"/>
        <v>264.79000000000002</v>
      </c>
      <c r="M146" s="44">
        <f t="shared" si="83"/>
        <v>264.79000000000002</v>
      </c>
      <c r="N146" s="44">
        <f t="shared" si="83"/>
        <v>264.79000000000002</v>
      </c>
      <c r="O146" s="44">
        <f t="shared" si="83"/>
        <v>264.79000000000002</v>
      </c>
      <c r="P146" s="44">
        <f t="shared" si="83"/>
        <v>264.79000000000002</v>
      </c>
      <c r="Q146" s="44">
        <f t="shared" si="83"/>
        <v>264.79000000000002</v>
      </c>
      <c r="R146" s="44">
        <f t="shared" si="83"/>
        <v>264.79000000000002</v>
      </c>
      <c r="S146" s="44">
        <f t="shared" si="83"/>
        <v>264.79000000000002</v>
      </c>
      <c r="T146" s="44">
        <f t="shared" si="83"/>
        <v>264.79000000000002</v>
      </c>
      <c r="U146" s="44">
        <f t="shared" si="83"/>
        <v>264.79000000000002</v>
      </c>
      <c r="V146" s="44">
        <f t="shared" si="83"/>
        <v>264.79000000000002</v>
      </c>
      <c r="W146" s="44">
        <f t="shared" si="83"/>
        <v>264.79000000000002</v>
      </c>
      <c r="X146" s="44">
        <f t="shared" si="83"/>
        <v>264.79000000000002</v>
      </c>
      <c r="Y146" s="44">
        <f t="shared" si="83"/>
        <v>264.79000000000002</v>
      </c>
      <c r="Z146" s="44">
        <f t="shared" si="83"/>
        <v>264.79000000000002</v>
      </c>
      <c r="AA146" s="44">
        <f t="shared" si="83"/>
        <v>264.79000000000002</v>
      </c>
    </row>
    <row r="147" spans="1:27" ht="12.75" customHeight="1" collapsed="1" x14ac:dyDescent="0.3">
      <c r="A147" s="98" t="s">
        <v>377</v>
      </c>
      <c r="B147" s="28" t="str">
        <f>"29"&amp;"."&amp;$B$622&amp;"."&amp;$B$623</f>
        <v>29.02.2024</v>
      </c>
      <c r="C147" s="90" t="s">
        <v>76</v>
      </c>
      <c r="D147" s="91">
        <f>ROUND(((D148+D149+D151+D150)/1000),5)</f>
        <v>2.66811</v>
      </c>
      <c r="E147" s="91">
        <f>ROUND(((E148+E149+E151+E150)/1000),5)</f>
        <v>2.6357699999999999</v>
      </c>
      <c r="F147" s="91">
        <f>ROUND(((F148+F149+F151+F150)/1000),5)</f>
        <v>2.6251600000000002</v>
      </c>
      <c r="G147" s="91">
        <f t="shared" ref="G147:AA147" si="84">ROUND(((G148+G149+G151+G150)/1000),5)</f>
        <v>2.6329699999999998</v>
      </c>
      <c r="H147" s="91">
        <f t="shared" si="84"/>
        <v>2.65076</v>
      </c>
      <c r="I147" s="91">
        <f t="shared" si="84"/>
        <v>2.8094999999999999</v>
      </c>
      <c r="J147" s="91">
        <f t="shared" si="84"/>
        <v>2.9646599999999999</v>
      </c>
      <c r="K147" s="91">
        <f t="shared" si="84"/>
        <v>3.1448900000000002</v>
      </c>
      <c r="L147" s="91">
        <f t="shared" si="84"/>
        <v>3.3297599999999998</v>
      </c>
      <c r="M147" s="91">
        <f t="shared" si="84"/>
        <v>3.34985</v>
      </c>
      <c r="N147" s="91">
        <f t="shared" si="84"/>
        <v>3.3652299999999999</v>
      </c>
      <c r="O147" s="91">
        <f t="shared" si="84"/>
        <v>3.3932699999999998</v>
      </c>
      <c r="P147" s="91">
        <f t="shared" si="84"/>
        <v>3.3745799999999999</v>
      </c>
      <c r="Q147" s="91">
        <f t="shared" si="84"/>
        <v>3.3785099999999999</v>
      </c>
      <c r="R147" s="91">
        <f t="shared" si="84"/>
        <v>3.3719800000000002</v>
      </c>
      <c r="S147" s="91">
        <f t="shared" si="84"/>
        <v>3.3024200000000001</v>
      </c>
      <c r="T147" s="91">
        <f t="shared" si="84"/>
        <v>3.2697500000000002</v>
      </c>
      <c r="U147" s="91">
        <f t="shared" si="84"/>
        <v>3.28573</v>
      </c>
      <c r="V147" s="91">
        <f t="shared" si="84"/>
        <v>3.3338700000000001</v>
      </c>
      <c r="W147" s="91">
        <f t="shared" si="84"/>
        <v>3.3822999999999999</v>
      </c>
      <c r="X147" s="91">
        <f t="shared" si="84"/>
        <v>3.3063699999999998</v>
      </c>
      <c r="Y147" s="91">
        <f t="shared" si="84"/>
        <v>3.2042700000000002</v>
      </c>
      <c r="Z147" s="91">
        <f t="shared" si="84"/>
        <v>3.0145400000000002</v>
      </c>
      <c r="AA147" s="91">
        <f t="shared" si="84"/>
        <v>2.8224100000000001</v>
      </c>
    </row>
    <row r="148" spans="1:27" ht="12.75" hidden="1" customHeight="1" outlineLevel="1" x14ac:dyDescent="0.3">
      <c r="A148" s="99" t="s">
        <v>378</v>
      </c>
      <c r="B148" s="63" t="s">
        <v>238</v>
      </c>
      <c r="C148" s="43" t="s">
        <v>79</v>
      </c>
      <c r="D148" s="44">
        <v>1327.1</v>
      </c>
      <c r="E148" s="44">
        <v>1294.76</v>
      </c>
      <c r="F148" s="44">
        <v>1284.1500000000001</v>
      </c>
      <c r="G148" s="44">
        <v>1291.96</v>
      </c>
      <c r="H148" s="44">
        <v>1309.75</v>
      </c>
      <c r="I148" s="44">
        <v>1468.49</v>
      </c>
      <c r="J148" s="44">
        <v>1623.65</v>
      </c>
      <c r="K148" s="44">
        <v>1803.88</v>
      </c>
      <c r="L148" s="44">
        <v>1988.75</v>
      </c>
      <c r="M148" s="44">
        <v>2008.84</v>
      </c>
      <c r="N148" s="44">
        <v>2024.22</v>
      </c>
      <c r="O148" s="44">
        <v>2052.2600000000002</v>
      </c>
      <c r="P148" s="44">
        <v>2033.57</v>
      </c>
      <c r="Q148" s="44">
        <v>2037.5</v>
      </c>
      <c r="R148" s="44">
        <v>2030.97</v>
      </c>
      <c r="S148" s="44">
        <v>1961.41</v>
      </c>
      <c r="T148" s="44">
        <v>1928.74</v>
      </c>
      <c r="U148" s="44">
        <v>1944.72</v>
      </c>
      <c r="V148" s="44">
        <v>1992.86</v>
      </c>
      <c r="W148" s="44">
        <v>2041.29</v>
      </c>
      <c r="X148" s="44">
        <v>1965.36</v>
      </c>
      <c r="Y148" s="44">
        <v>1863.26</v>
      </c>
      <c r="Z148" s="44">
        <v>1673.53</v>
      </c>
      <c r="AA148" s="44">
        <v>1481.4</v>
      </c>
    </row>
    <row r="149" spans="1:27" ht="12.75" hidden="1" customHeight="1" outlineLevel="1" x14ac:dyDescent="0.3">
      <c r="A149" s="99" t="s">
        <v>379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3">
      <c r="A150" s="99" t="s">
        <v>380</v>
      </c>
      <c r="B150" s="63" t="s">
        <v>83</v>
      </c>
      <c r="C150" s="43" t="s">
        <v>79</v>
      </c>
      <c r="D150" s="44">
        <v>4.8</v>
      </c>
      <c r="E150" s="44">
        <v>4.8</v>
      </c>
      <c r="F150" s="44">
        <v>4.8</v>
      </c>
      <c r="G150" s="44">
        <v>4.8</v>
      </c>
      <c r="H150" s="44">
        <v>4.8</v>
      </c>
      <c r="I150" s="44">
        <v>4.8</v>
      </c>
      <c r="J150" s="44">
        <v>4.8</v>
      </c>
      <c r="K150" s="44">
        <v>4.8</v>
      </c>
      <c r="L150" s="44">
        <v>4.8</v>
      </c>
      <c r="M150" s="44">
        <v>4.8</v>
      </c>
      <c r="N150" s="44">
        <v>4.8</v>
      </c>
      <c r="O150" s="44">
        <v>4.8</v>
      </c>
      <c r="P150" s="44">
        <v>4.8</v>
      </c>
      <c r="Q150" s="44">
        <v>4.8</v>
      </c>
      <c r="R150" s="44">
        <v>4.8</v>
      </c>
      <c r="S150" s="44">
        <v>4.8</v>
      </c>
      <c r="T150" s="44">
        <v>4.8</v>
      </c>
      <c r="U150" s="44">
        <v>4.8</v>
      </c>
      <c r="V150" s="44">
        <v>4.8</v>
      </c>
      <c r="W150" s="44">
        <v>4.8</v>
      </c>
      <c r="X150" s="44">
        <v>4.8</v>
      </c>
      <c r="Y150" s="44">
        <v>4.8</v>
      </c>
      <c r="Z150" s="44">
        <v>4.8</v>
      </c>
      <c r="AA150" s="44">
        <v>4.8</v>
      </c>
    </row>
    <row r="151" spans="1:27" ht="12.75" hidden="1" customHeight="1" outlineLevel="1" x14ac:dyDescent="0.3">
      <c r="A151" s="99" t="s">
        <v>381</v>
      </c>
      <c r="B151" s="63" t="s">
        <v>81</v>
      </c>
      <c r="C151" s="43" t="s">
        <v>79</v>
      </c>
      <c r="D151" s="44">
        <f>$D$11</f>
        <v>264.79000000000002</v>
      </c>
      <c r="E151" s="44">
        <f t="shared" ref="E151:AA151" si="86">$D$11</f>
        <v>264.79000000000002</v>
      </c>
      <c r="F151" s="44">
        <f t="shared" si="86"/>
        <v>264.79000000000002</v>
      </c>
      <c r="G151" s="44">
        <f t="shared" si="86"/>
        <v>264.79000000000002</v>
      </c>
      <c r="H151" s="44">
        <f t="shared" si="86"/>
        <v>264.79000000000002</v>
      </c>
      <c r="I151" s="44">
        <f t="shared" si="86"/>
        <v>264.79000000000002</v>
      </c>
      <c r="J151" s="44">
        <f t="shared" si="86"/>
        <v>264.79000000000002</v>
      </c>
      <c r="K151" s="44">
        <f t="shared" si="86"/>
        <v>264.79000000000002</v>
      </c>
      <c r="L151" s="44">
        <f t="shared" si="86"/>
        <v>264.79000000000002</v>
      </c>
      <c r="M151" s="44">
        <f t="shared" si="86"/>
        <v>264.79000000000002</v>
      </c>
      <c r="N151" s="44">
        <f t="shared" si="86"/>
        <v>264.79000000000002</v>
      </c>
      <c r="O151" s="44">
        <f t="shared" si="86"/>
        <v>264.79000000000002</v>
      </c>
      <c r="P151" s="44">
        <f t="shared" si="86"/>
        <v>264.79000000000002</v>
      </c>
      <c r="Q151" s="44">
        <f t="shared" si="86"/>
        <v>264.79000000000002</v>
      </c>
      <c r="R151" s="44">
        <f t="shared" si="86"/>
        <v>264.79000000000002</v>
      </c>
      <c r="S151" s="44">
        <f t="shared" si="86"/>
        <v>264.79000000000002</v>
      </c>
      <c r="T151" s="44">
        <f t="shared" si="86"/>
        <v>264.79000000000002</v>
      </c>
      <c r="U151" s="44">
        <f t="shared" si="86"/>
        <v>264.79000000000002</v>
      </c>
      <c r="V151" s="44">
        <f t="shared" si="86"/>
        <v>264.79000000000002</v>
      </c>
      <c r="W151" s="44">
        <f t="shared" si="86"/>
        <v>264.79000000000002</v>
      </c>
      <c r="X151" s="44">
        <f t="shared" si="86"/>
        <v>264.79000000000002</v>
      </c>
      <c r="Y151" s="44">
        <f t="shared" si="86"/>
        <v>264.79000000000002</v>
      </c>
      <c r="Z151" s="44">
        <f t="shared" si="86"/>
        <v>264.79000000000002</v>
      </c>
      <c r="AA151" s="44">
        <f t="shared" si="86"/>
        <v>264.79000000000002</v>
      </c>
    </row>
    <row r="152" spans="1:27" ht="12.75" customHeight="1" collapsed="1" x14ac:dyDescent="0.3">
      <c r="A152" s="100"/>
      <c r="B152" s="101" t="s">
        <v>382</v>
      </c>
      <c r="C152" s="102"/>
      <c r="D152" s="103"/>
      <c r="E152" s="103"/>
      <c r="F152" s="103"/>
      <c r="G152" s="103"/>
      <c r="I152" s="39"/>
    </row>
    <row r="153" spans="1:27" ht="12.75" customHeight="1" x14ac:dyDescent="0.3">
      <c r="A153" s="100"/>
      <c r="B153" s="101" t="s">
        <v>382</v>
      </c>
      <c r="C153" s="102"/>
      <c r="D153" s="103"/>
      <c r="E153" s="103"/>
      <c r="F153" s="103"/>
      <c r="G153" s="103"/>
      <c r="I153" s="39"/>
    </row>
    <row r="154" spans="1:27" ht="13.8" x14ac:dyDescent="0.3">
      <c r="A154" s="182" t="s">
        <v>383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4"/>
    </row>
    <row r="155" spans="1:27" ht="27" customHeight="1" x14ac:dyDescent="0.25">
      <c r="A155" s="26" t="s">
        <v>64</v>
      </c>
      <c r="B155" s="27" t="s">
        <v>210</v>
      </c>
      <c r="C155" s="26" t="s">
        <v>211</v>
      </c>
      <c r="D155" s="27" t="s">
        <v>212</v>
      </c>
      <c r="E155" s="27" t="s">
        <v>213</v>
      </c>
      <c r="F155" s="27" t="s">
        <v>214</v>
      </c>
      <c r="G155" s="27" t="s">
        <v>215</v>
      </c>
      <c r="H155" s="27" t="s">
        <v>216</v>
      </c>
      <c r="I155" s="27" t="s">
        <v>217</v>
      </c>
      <c r="J155" s="27" t="s">
        <v>218</v>
      </c>
      <c r="K155" s="27" t="s">
        <v>219</v>
      </c>
      <c r="L155" s="27" t="s">
        <v>220</v>
      </c>
      <c r="M155" s="27" t="s">
        <v>221</v>
      </c>
      <c r="N155" s="27" t="s">
        <v>222</v>
      </c>
      <c r="O155" s="27" t="s">
        <v>223</v>
      </c>
      <c r="P155" s="27" t="s">
        <v>224</v>
      </c>
      <c r="Q155" s="27" t="s">
        <v>225</v>
      </c>
      <c r="R155" s="27" t="s">
        <v>226</v>
      </c>
      <c r="S155" s="27" t="s">
        <v>227</v>
      </c>
      <c r="T155" s="27" t="s">
        <v>228</v>
      </c>
      <c r="U155" s="27" t="s">
        <v>229</v>
      </c>
      <c r="V155" s="27" t="s">
        <v>230</v>
      </c>
      <c r="W155" s="27" t="s">
        <v>231</v>
      </c>
      <c r="X155" s="27" t="s">
        <v>232</v>
      </c>
      <c r="Y155" s="27" t="s">
        <v>233</v>
      </c>
      <c r="Z155" s="27" t="s">
        <v>234</v>
      </c>
      <c r="AA155" s="27" t="s">
        <v>235</v>
      </c>
    </row>
    <row r="156" spans="1:27" ht="13.8" x14ac:dyDescent="0.3">
      <c r="A156" s="98" t="s">
        <v>384</v>
      </c>
      <c r="B156" s="28" t="str">
        <f>"01"&amp;"."&amp;$B$622&amp;"."&amp;$B$623</f>
        <v>01.02.2024</v>
      </c>
      <c r="C156" s="90" t="s">
        <v>76</v>
      </c>
      <c r="D156" s="91">
        <f>ROUND(((D157+D158+D160+D159)/1000),5)</f>
        <v>3.43222</v>
      </c>
      <c r="E156" s="91">
        <f>ROUND(((E157+E158+E160+E159)/1000),5)</f>
        <v>3.2788599999999999</v>
      </c>
      <c r="F156" s="91">
        <f>ROUND(((F157+F158+F160+F159)/1000),5)</f>
        <v>3.25718</v>
      </c>
      <c r="G156" s="91">
        <f t="shared" ref="G156:AA156" si="87">ROUND(((G157+G158+G160+G159)/1000),5)</f>
        <v>3.2326899999999998</v>
      </c>
      <c r="H156" s="91">
        <f t="shared" si="87"/>
        <v>3.2698900000000002</v>
      </c>
      <c r="I156" s="91">
        <f t="shared" si="87"/>
        <v>3.4097300000000001</v>
      </c>
      <c r="J156" s="91">
        <f t="shared" si="87"/>
        <v>3.5352700000000001</v>
      </c>
      <c r="K156" s="91">
        <f t="shared" si="87"/>
        <v>3.82639</v>
      </c>
      <c r="L156" s="91">
        <f t="shared" si="87"/>
        <v>4.0048599999999999</v>
      </c>
      <c r="M156" s="91">
        <f t="shared" si="87"/>
        <v>4.0372199999999996</v>
      </c>
      <c r="N156" s="91">
        <f t="shared" si="87"/>
        <v>4.0691800000000002</v>
      </c>
      <c r="O156" s="91">
        <f t="shared" si="87"/>
        <v>4.0699899999999998</v>
      </c>
      <c r="P156" s="91">
        <f t="shared" si="87"/>
        <v>4.0770299999999997</v>
      </c>
      <c r="Q156" s="91">
        <f t="shared" si="87"/>
        <v>4.0842499999999999</v>
      </c>
      <c r="R156" s="91">
        <f t="shared" si="87"/>
        <v>4.0809100000000003</v>
      </c>
      <c r="S156" s="91">
        <f t="shared" si="87"/>
        <v>4.0271299999999997</v>
      </c>
      <c r="T156" s="91">
        <f t="shared" si="87"/>
        <v>4.0177300000000002</v>
      </c>
      <c r="U156" s="91">
        <f t="shared" si="87"/>
        <v>4.0371699999999997</v>
      </c>
      <c r="V156" s="91">
        <f t="shared" si="87"/>
        <v>4.0367699999999997</v>
      </c>
      <c r="W156" s="91">
        <f t="shared" si="87"/>
        <v>4.0454600000000003</v>
      </c>
      <c r="X156" s="91">
        <f t="shared" si="87"/>
        <v>3.8944100000000001</v>
      </c>
      <c r="Y156" s="91">
        <f t="shared" si="87"/>
        <v>3.7767499999999998</v>
      </c>
      <c r="Z156" s="91">
        <f t="shared" si="87"/>
        <v>3.5432100000000002</v>
      </c>
      <c r="AA156" s="91">
        <f t="shared" si="87"/>
        <v>3.4620199999999999</v>
      </c>
    </row>
    <row r="157" spans="1:27" ht="12.75" hidden="1" customHeight="1" outlineLevel="1" x14ac:dyDescent="0.3">
      <c r="A157" s="99" t="s">
        <v>385</v>
      </c>
      <c r="B157" s="63" t="s">
        <v>238</v>
      </c>
      <c r="C157" s="43" t="s">
        <v>79</v>
      </c>
      <c r="D157" s="44">
        <v>1445.66</v>
      </c>
      <c r="E157" s="44">
        <v>1292.3</v>
      </c>
      <c r="F157" s="44">
        <v>1270.6199999999999</v>
      </c>
      <c r="G157" s="44">
        <v>1246.1300000000001</v>
      </c>
      <c r="H157" s="44">
        <v>1283.33</v>
      </c>
      <c r="I157" s="44">
        <v>1423.17</v>
      </c>
      <c r="J157" s="44">
        <v>1548.71</v>
      </c>
      <c r="K157" s="44">
        <v>1839.83</v>
      </c>
      <c r="L157" s="44">
        <v>2018.3</v>
      </c>
      <c r="M157" s="44">
        <v>2050.66</v>
      </c>
      <c r="N157" s="44">
        <v>2082.62</v>
      </c>
      <c r="O157" s="44">
        <v>2083.4299999999998</v>
      </c>
      <c r="P157" s="44">
        <v>2090.4699999999998</v>
      </c>
      <c r="Q157" s="44">
        <v>2097.69</v>
      </c>
      <c r="R157" s="44">
        <v>2094.35</v>
      </c>
      <c r="S157" s="44">
        <v>2040.57</v>
      </c>
      <c r="T157" s="44">
        <v>2031.17</v>
      </c>
      <c r="U157" s="44">
        <v>2050.61</v>
      </c>
      <c r="V157" s="44">
        <v>2050.21</v>
      </c>
      <c r="W157" s="44">
        <v>2058.9</v>
      </c>
      <c r="X157" s="44">
        <v>1907.85</v>
      </c>
      <c r="Y157" s="44">
        <v>1790.19</v>
      </c>
      <c r="Z157" s="44">
        <v>1556.65</v>
      </c>
      <c r="AA157" s="44">
        <v>1475.46</v>
      </c>
    </row>
    <row r="158" spans="1:27" ht="12.75" hidden="1" customHeight="1" outlineLevel="1" x14ac:dyDescent="0.3">
      <c r="A158" s="99" t="s">
        <v>386</v>
      </c>
      <c r="B158" s="63" t="s">
        <v>90</v>
      </c>
      <c r="C158" s="43" t="s">
        <v>79</v>
      </c>
      <c r="D158" s="44">
        <v>1716.97</v>
      </c>
      <c r="E158" s="44">
        <f>$D$158</f>
        <v>1716.97</v>
      </c>
      <c r="F158" s="44">
        <f t="shared" ref="F158:AA158" si="88">$D$158</f>
        <v>1716.97</v>
      </c>
      <c r="G158" s="44">
        <f t="shared" si="88"/>
        <v>1716.97</v>
      </c>
      <c r="H158" s="44">
        <f t="shared" si="88"/>
        <v>1716.97</v>
      </c>
      <c r="I158" s="44">
        <f t="shared" si="88"/>
        <v>1716.97</v>
      </c>
      <c r="J158" s="44">
        <f t="shared" si="88"/>
        <v>1716.97</v>
      </c>
      <c r="K158" s="44">
        <f t="shared" si="88"/>
        <v>1716.97</v>
      </c>
      <c r="L158" s="44">
        <f t="shared" si="88"/>
        <v>1716.97</v>
      </c>
      <c r="M158" s="44">
        <f t="shared" si="88"/>
        <v>1716.97</v>
      </c>
      <c r="N158" s="44">
        <f t="shared" si="88"/>
        <v>1716.97</v>
      </c>
      <c r="O158" s="44">
        <f t="shared" si="88"/>
        <v>1716.97</v>
      </c>
      <c r="P158" s="44">
        <f t="shared" si="88"/>
        <v>1716.97</v>
      </c>
      <c r="Q158" s="44">
        <f t="shared" si="88"/>
        <v>1716.97</v>
      </c>
      <c r="R158" s="44">
        <f t="shared" si="88"/>
        <v>1716.97</v>
      </c>
      <c r="S158" s="44">
        <f t="shared" si="88"/>
        <v>1716.97</v>
      </c>
      <c r="T158" s="44">
        <f t="shared" si="88"/>
        <v>1716.97</v>
      </c>
      <c r="U158" s="44">
        <f t="shared" si="88"/>
        <v>1716.97</v>
      </c>
      <c r="V158" s="44">
        <f t="shared" si="88"/>
        <v>1716.97</v>
      </c>
      <c r="W158" s="44">
        <f t="shared" si="88"/>
        <v>1716.97</v>
      </c>
      <c r="X158" s="44">
        <f t="shared" si="88"/>
        <v>1716.97</v>
      </c>
      <c r="Y158" s="44">
        <f t="shared" si="88"/>
        <v>1716.97</v>
      </c>
      <c r="Z158" s="44">
        <f t="shared" si="88"/>
        <v>1716.97</v>
      </c>
      <c r="AA158" s="44">
        <f t="shared" si="88"/>
        <v>1716.97</v>
      </c>
    </row>
    <row r="159" spans="1:27" ht="12.75" hidden="1" customHeight="1" outlineLevel="1" x14ac:dyDescent="0.3">
      <c r="A159" s="99" t="s">
        <v>387</v>
      </c>
      <c r="B159" s="63" t="s">
        <v>83</v>
      </c>
      <c r="C159" s="43" t="s">
        <v>79</v>
      </c>
      <c r="D159" s="44">
        <v>4.8</v>
      </c>
      <c r="E159" s="44">
        <v>4.8</v>
      </c>
      <c r="F159" s="44">
        <v>4.8</v>
      </c>
      <c r="G159" s="44">
        <v>4.8</v>
      </c>
      <c r="H159" s="44">
        <v>4.8</v>
      </c>
      <c r="I159" s="44">
        <v>4.8</v>
      </c>
      <c r="J159" s="44">
        <v>4.8</v>
      </c>
      <c r="K159" s="44">
        <v>4.8</v>
      </c>
      <c r="L159" s="44">
        <v>4.8</v>
      </c>
      <c r="M159" s="44">
        <v>4.8</v>
      </c>
      <c r="N159" s="44">
        <v>4.8</v>
      </c>
      <c r="O159" s="44">
        <v>4.8</v>
      </c>
      <c r="P159" s="44">
        <v>4.8</v>
      </c>
      <c r="Q159" s="44">
        <v>4.8</v>
      </c>
      <c r="R159" s="44">
        <v>4.8</v>
      </c>
      <c r="S159" s="44">
        <v>4.8</v>
      </c>
      <c r="T159" s="44">
        <v>4.8</v>
      </c>
      <c r="U159" s="44">
        <v>4.8</v>
      </c>
      <c r="V159" s="44">
        <v>4.8</v>
      </c>
      <c r="W159" s="44">
        <v>4.8</v>
      </c>
      <c r="X159" s="44">
        <v>4.8</v>
      </c>
      <c r="Y159" s="44">
        <v>4.8</v>
      </c>
      <c r="Z159" s="44">
        <v>4.8</v>
      </c>
      <c r="AA159" s="44">
        <v>4.8</v>
      </c>
    </row>
    <row r="160" spans="1:27" ht="12.75" hidden="1" customHeight="1" outlineLevel="1" x14ac:dyDescent="0.3">
      <c r="A160" s="99" t="s">
        <v>388</v>
      </c>
      <c r="B160" s="63" t="s">
        <v>81</v>
      </c>
      <c r="C160" s="43" t="s">
        <v>79</v>
      </c>
      <c r="D160" s="44">
        <f>$D$11</f>
        <v>264.79000000000002</v>
      </c>
      <c r="E160" s="44">
        <f t="shared" ref="E160:AA160" si="89">$D$11</f>
        <v>264.79000000000002</v>
      </c>
      <c r="F160" s="44">
        <f t="shared" si="89"/>
        <v>264.79000000000002</v>
      </c>
      <c r="G160" s="44">
        <f t="shared" si="89"/>
        <v>264.79000000000002</v>
      </c>
      <c r="H160" s="44">
        <f t="shared" si="89"/>
        <v>264.79000000000002</v>
      </c>
      <c r="I160" s="44">
        <f t="shared" si="89"/>
        <v>264.79000000000002</v>
      </c>
      <c r="J160" s="44">
        <f t="shared" si="89"/>
        <v>264.79000000000002</v>
      </c>
      <c r="K160" s="44">
        <f t="shared" si="89"/>
        <v>264.79000000000002</v>
      </c>
      <c r="L160" s="44">
        <f t="shared" si="89"/>
        <v>264.79000000000002</v>
      </c>
      <c r="M160" s="44">
        <f t="shared" si="89"/>
        <v>264.79000000000002</v>
      </c>
      <c r="N160" s="44">
        <f t="shared" si="89"/>
        <v>264.79000000000002</v>
      </c>
      <c r="O160" s="44">
        <f t="shared" si="89"/>
        <v>264.79000000000002</v>
      </c>
      <c r="P160" s="44">
        <f t="shared" si="89"/>
        <v>264.79000000000002</v>
      </c>
      <c r="Q160" s="44">
        <f t="shared" si="89"/>
        <v>264.79000000000002</v>
      </c>
      <c r="R160" s="44">
        <f t="shared" si="89"/>
        <v>264.79000000000002</v>
      </c>
      <c r="S160" s="44">
        <f t="shared" si="89"/>
        <v>264.79000000000002</v>
      </c>
      <c r="T160" s="44">
        <f t="shared" si="89"/>
        <v>264.79000000000002</v>
      </c>
      <c r="U160" s="44">
        <f t="shared" si="89"/>
        <v>264.79000000000002</v>
      </c>
      <c r="V160" s="44">
        <f t="shared" si="89"/>
        <v>264.79000000000002</v>
      </c>
      <c r="W160" s="44">
        <f t="shared" si="89"/>
        <v>264.79000000000002</v>
      </c>
      <c r="X160" s="44">
        <f t="shared" si="89"/>
        <v>264.79000000000002</v>
      </c>
      <c r="Y160" s="44">
        <f t="shared" si="89"/>
        <v>264.79000000000002</v>
      </c>
      <c r="Z160" s="44">
        <f t="shared" si="89"/>
        <v>264.79000000000002</v>
      </c>
      <c r="AA160" s="44">
        <f t="shared" si="89"/>
        <v>264.79000000000002</v>
      </c>
    </row>
    <row r="161" spans="1:27" ht="13.8" collapsed="1" x14ac:dyDescent="0.3">
      <c r="A161" s="98" t="s">
        <v>389</v>
      </c>
      <c r="B161" s="28" t="str">
        <f>"02"&amp;"."&amp;$B$622&amp;"."&amp;$B$623</f>
        <v>02.02.2024</v>
      </c>
      <c r="C161" s="90" t="s">
        <v>76</v>
      </c>
      <c r="D161" s="91">
        <f>ROUND(((D162+D163+D165+D164)/1000),5)</f>
        <v>3.3234300000000001</v>
      </c>
      <c r="E161" s="91">
        <f>ROUND(((E162+E163+E165+E164)/1000),5)</f>
        <v>3.2475200000000002</v>
      </c>
      <c r="F161" s="91">
        <f>ROUND(((F162+F163+F165+F164)/1000),5)</f>
        <v>3.2087500000000002</v>
      </c>
      <c r="G161" s="91">
        <f t="shared" ref="G161:AA161" si="90">ROUND(((G162+G163+G165+G164)/1000),5)</f>
        <v>3.2071100000000001</v>
      </c>
      <c r="H161" s="91">
        <f t="shared" si="90"/>
        <v>3.2410199999999998</v>
      </c>
      <c r="I161" s="91">
        <f t="shared" si="90"/>
        <v>3.34768</v>
      </c>
      <c r="J161" s="91">
        <f t="shared" si="90"/>
        <v>3.5061800000000001</v>
      </c>
      <c r="K161" s="91">
        <f t="shared" si="90"/>
        <v>3.8087300000000002</v>
      </c>
      <c r="L161" s="91">
        <f t="shared" si="90"/>
        <v>3.9633600000000002</v>
      </c>
      <c r="M161" s="91">
        <f t="shared" si="90"/>
        <v>3.9979900000000002</v>
      </c>
      <c r="N161" s="91">
        <f t="shared" si="90"/>
        <v>4.0410399999999997</v>
      </c>
      <c r="O161" s="91">
        <f t="shared" si="90"/>
        <v>4.0460500000000001</v>
      </c>
      <c r="P161" s="91">
        <f t="shared" si="90"/>
        <v>4.0288500000000003</v>
      </c>
      <c r="Q161" s="91">
        <f t="shared" si="90"/>
        <v>4.0365200000000003</v>
      </c>
      <c r="R161" s="91">
        <f t="shared" si="90"/>
        <v>4.0251799999999998</v>
      </c>
      <c r="S161" s="91">
        <f t="shared" si="90"/>
        <v>3.9616699999999998</v>
      </c>
      <c r="T161" s="91">
        <f t="shared" si="90"/>
        <v>3.9294799999999999</v>
      </c>
      <c r="U161" s="91">
        <f t="shared" si="90"/>
        <v>3.9620700000000002</v>
      </c>
      <c r="V161" s="91">
        <f t="shared" si="90"/>
        <v>3.9722499999999998</v>
      </c>
      <c r="W161" s="91">
        <f t="shared" si="90"/>
        <v>4.0009800000000002</v>
      </c>
      <c r="X161" s="91">
        <f t="shared" si="90"/>
        <v>3.87256</v>
      </c>
      <c r="Y161" s="91">
        <f t="shared" si="90"/>
        <v>3.7590400000000002</v>
      </c>
      <c r="Z161" s="91">
        <f t="shared" si="90"/>
        <v>3.5819100000000001</v>
      </c>
      <c r="AA161" s="91">
        <f t="shared" si="90"/>
        <v>3.49214</v>
      </c>
    </row>
    <row r="162" spans="1:27" ht="12.75" hidden="1" customHeight="1" outlineLevel="1" x14ac:dyDescent="0.3">
      <c r="A162" s="99" t="s">
        <v>390</v>
      </c>
      <c r="B162" s="63" t="s">
        <v>238</v>
      </c>
      <c r="C162" s="43" t="s">
        <v>79</v>
      </c>
      <c r="D162" s="44">
        <v>1336.87</v>
      </c>
      <c r="E162" s="44">
        <v>1260.96</v>
      </c>
      <c r="F162" s="44">
        <v>1222.19</v>
      </c>
      <c r="G162" s="44">
        <v>1220.55</v>
      </c>
      <c r="H162" s="44">
        <v>1254.46</v>
      </c>
      <c r="I162" s="44">
        <v>1361.12</v>
      </c>
      <c r="J162" s="44">
        <v>1519.62</v>
      </c>
      <c r="K162" s="44">
        <v>1822.17</v>
      </c>
      <c r="L162" s="44">
        <v>1976.8</v>
      </c>
      <c r="M162" s="44">
        <v>2011.43</v>
      </c>
      <c r="N162" s="44">
        <v>2054.48</v>
      </c>
      <c r="O162" s="44">
        <v>2059.4899999999998</v>
      </c>
      <c r="P162" s="44">
        <v>2042.29</v>
      </c>
      <c r="Q162" s="44">
        <v>2049.96</v>
      </c>
      <c r="R162" s="44">
        <v>2038.62</v>
      </c>
      <c r="S162" s="44">
        <v>1975.11</v>
      </c>
      <c r="T162" s="44">
        <v>1942.92</v>
      </c>
      <c r="U162" s="44">
        <v>1975.51</v>
      </c>
      <c r="V162" s="44">
        <v>1985.69</v>
      </c>
      <c r="W162" s="44">
        <v>2014.42</v>
      </c>
      <c r="X162" s="44">
        <v>1886</v>
      </c>
      <c r="Y162" s="44">
        <v>1772.48</v>
      </c>
      <c r="Z162" s="44">
        <v>1595.35</v>
      </c>
      <c r="AA162" s="44">
        <v>1505.58</v>
      </c>
    </row>
    <row r="163" spans="1:27" ht="12.75" hidden="1" customHeight="1" outlineLevel="1" x14ac:dyDescent="0.3">
      <c r="A163" s="99" t="s">
        <v>391</v>
      </c>
      <c r="B163" s="63" t="s">
        <v>90</v>
      </c>
      <c r="C163" s="43" t="s">
        <v>79</v>
      </c>
      <c r="D163" s="44">
        <f>$D$158</f>
        <v>1716.97</v>
      </c>
      <c r="E163" s="44">
        <f>$D$158</f>
        <v>1716.97</v>
      </c>
      <c r="F163" s="44">
        <f t="shared" ref="F163:AA163" si="91">$D$158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3">
      <c r="A164" s="99" t="s">
        <v>392</v>
      </c>
      <c r="B164" s="63" t="s">
        <v>83</v>
      </c>
      <c r="C164" s="43" t="s">
        <v>79</v>
      </c>
      <c r="D164" s="44">
        <v>4.8</v>
      </c>
      <c r="E164" s="44">
        <v>4.8</v>
      </c>
      <c r="F164" s="44">
        <v>4.8</v>
      </c>
      <c r="G164" s="44">
        <v>4.8</v>
      </c>
      <c r="H164" s="44">
        <v>4.8</v>
      </c>
      <c r="I164" s="44">
        <v>4.8</v>
      </c>
      <c r="J164" s="44">
        <v>4.8</v>
      </c>
      <c r="K164" s="44">
        <v>4.8</v>
      </c>
      <c r="L164" s="44">
        <v>4.8</v>
      </c>
      <c r="M164" s="44">
        <v>4.8</v>
      </c>
      <c r="N164" s="44">
        <v>4.8</v>
      </c>
      <c r="O164" s="44">
        <v>4.8</v>
      </c>
      <c r="P164" s="44">
        <v>4.8</v>
      </c>
      <c r="Q164" s="44">
        <v>4.8</v>
      </c>
      <c r="R164" s="44">
        <v>4.8</v>
      </c>
      <c r="S164" s="44">
        <v>4.8</v>
      </c>
      <c r="T164" s="44">
        <v>4.8</v>
      </c>
      <c r="U164" s="44">
        <v>4.8</v>
      </c>
      <c r="V164" s="44">
        <v>4.8</v>
      </c>
      <c r="W164" s="44">
        <v>4.8</v>
      </c>
      <c r="X164" s="44">
        <v>4.8</v>
      </c>
      <c r="Y164" s="44">
        <v>4.8</v>
      </c>
      <c r="Z164" s="44">
        <v>4.8</v>
      </c>
      <c r="AA164" s="44">
        <v>4.8</v>
      </c>
    </row>
    <row r="165" spans="1:27" ht="12.75" hidden="1" customHeight="1" outlineLevel="1" x14ac:dyDescent="0.3">
      <c r="A165" s="99" t="s">
        <v>393</v>
      </c>
      <c r="B165" s="63" t="s">
        <v>81</v>
      </c>
      <c r="C165" s="43" t="s">
        <v>79</v>
      </c>
      <c r="D165" s="44">
        <f>$D$11</f>
        <v>264.79000000000002</v>
      </c>
      <c r="E165" s="44">
        <f t="shared" ref="E165:AA165" si="92">$D$11</f>
        <v>264.79000000000002</v>
      </c>
      <c r="F165" s="44">
        <f t="shared" si="92"/>
        <v>264.79000000000002</v>
      </c>
      <c r="G165" s="44">
        <f t="shared" si="92"/>
        <v>264.79000000000002</v>
      </c>
      <c r="H165" s="44">
        <f t="shared" si="92"/>
        <v>264.79000000000002</v>
      </c>
      <c r="I165" s="44">
        <f t="shared" si="92"/>
        <v>264.79000000000002</v>
      </c>
      <c r="J165" s="44">
        <f t="shared" si="92"/>
        <v>264.79000000000002</v>
      </c>
      <c r="K165" s="44">
        <f t="shared" si="92"/>
        <v>264.79000000000002</v>
      </c>
      <c r="L165" s="44">
        <f t="shared" si="92"/>
        <v>264.79000000000002</v>
      </c>
      <c r="M165" s="44">
        <f t="shared" si="92"/>
        <v>264.79000000000002</v>
      </c>
      <c r="N165" s="44">
        <f t="shared" si="92"/>
        <v>264.79000000000002</v>
      </c>
      <c r="O165" s="44">
        <f t="shared" si="92"/>
        <v>264.79000000000002</v>
      </c>
      <c r="P165" s="44">
        <f t="shared" si="92"/>
        <v>264.79000000000002</v>
      </c>
      <c r="Q165" s="44">
        <f t="shared" si="92"/>
        <v>264.79000000000002</v>
      </c>
      <c r="R165" s="44">
        <f t="shared" si="92"/>
        <v>264.79000000000002</v>
      </c>
      <c r="S165" s="44">
        <f t="shared" si="92"/>
        <v>264.79000000000002</v>
      </c>
      <c r="T165" s="44">
        <f t="shared" si="92"/>
        <v>264.79000000000002</v>
      </c>
      <c r="U165" s="44">
        <f t="shared" si="92"/>
        <v>264.79000000000002</v>
      </c>
      <c r="V165" s="44">
        <f t="shared" si="92"/>
        <v>264.79000000000002</v>
      </c>
      <c r="W165" s="44">
        <f t="shared" si="92"/>
        <v>264.79000000000002</v>
      </c>
      <c r="X165" s="44">
        <f t="shared" si="92"/>
        <v>264.79000000000002</v>
      </c>
      <c r="Y165" s="44">
        <f t="shared" si="92"/>
        <v>264.79000000000002</v>
      </c>
      <c r="Z165" s="44">
        <f t="shared" si="92"/>
        <v>264.79000000000002</v>
      </c>
      <c r="AA165" s="44">
        <f t="shared" si="92"/>
        <v>264.79000000000002</v>
      </c>
    </row>
    <row r="166" spans="1:27" ht="12.75" customHeight="1" collapsed="1" x14ac:dyDescent="0.3">
      <c r="A166" s="98" t="s">
        <v>394</v>
      </c>
      <c r="B166" s="28" t="str">
        <f>"03"&amp;"."&amp;$B$622&amp;"."&amp;$B$623</f>
        <v>03.02.2024</v>
      </c>
      <c r="C166" s="90" t="s">
        <v>76</v>
      </c>
      <c r="D166" s="91">
        <f>ROUND(((D167+D168+D170+D169)/1000),5)</f>
        <v>3.4956</v>
      </c>
      <c r="E166" s="91">
        <f>ROUND(((E167+E168+E170+E169)/1000),5)</f>
        <v>3.3752</v>
      </c>
      <c r="F166" s="91">
        <f>ROUND(((F167+F168+F170+F169)/1000),5)</f>
        <v>3.28884</v>
      </c>
      <c r="G166" s="91">
        <f t="shared" ref="G166:AA166" si="93">ROUND(((G167+G168+G170+G169)/1000),5)</f>
        <v>3.27549</v>
      </c>
      <c r="H166" s="91">
        <f t="shared" si="93"/>
        <v>3.2953199999999998</v>
      </c>
      <c r="I166" s="91">
        <f t="shared" si="93"/>
        <v>3.3335599999999999</v>
      </c>
      <c r="J166" s="91">
        <f t="shared" si="93"/>
        <v>3.43858</v>
      </c>
      <c r="K166" s="91">
        <f t="shared" si="93"/>
        <v>3.5131800000000002</v>
      </c>
      <c r="L166" s="91">
        <f t="shared" si="93"/>
        <v>3.77075</v>
      </c>
      <c r="M166" s="91">
        <f t="shared" si="93"/>
        <v>3.887</v>
      </c>
      <c r="N166" s="91">
        <f t="shared" si="93"/>
        <v>3.94686</v>
      </c>
      <c r="O166" s="91">
        <f t="shared" si="93"/>
        <v>3.9607399999999999</v>
      </c>
      <c r="P166" s="91">
        <f t="shared" si="93"/>
        <v>3.9546399999999999</v>
      </c>
      <c r="Q166" s="91">
        <f t="shared" si="93"/>
        <v>3.9565800000000002</v>
      </c>
      <c r="R166" s="91">
        <f t="shared" si="93"/>
        <v>3.9132500000000001</v>
      </c>
      <c r="S166" s="91">
        <f t="shared" si="93"/>
        <v>3.90428</v>
      </c>
      <c r="T166" s="91">
        <f t="shared" si="93"/>
        <v>3.9193199999999999</v>
      </c>
      <c r="U166" s="91">
        <f t="shared" si="93"/>
        <v>3.9606300000000001</v>
      </c>
      <c r="V166" s="91">
        <f t="shared" si="93"/>
        <v>3.9556800000000001</v>
      </c>
      <c r="W166" s="91">
        <f t="shared" si="93"/>
        <v>3.9351500000000001</v>
      </c>
      <c r="X166" s="91">
        <f t="shared" si="93"/>
        <v>3.8822199999999998</v>
      </c>
      <c r="Y166" s="91">
        <f t="shared" si="93"/>
        <v>3.7856200000000002</v>
      </c>
      <c r="Z166" s="91">
        <f t="shared" si="93"/>
        <v>3.5779399999999999</v>
      </c>
      <c r="AA166" s="91">
        <f t="shared" si="93"/>
        <v>3.4846300000000001</v>
      </c>
    </row>
    <row r="167" spans="1:27" ht="12.75" hidden="1" customHeight="1" outlineLevel="1" x14ac:dyDescent="0.3">
      <c r="A167" s="99" t="s">
        <v>395</v>
      </c>
      <c r="B167" s="63" t="s">
        <v>238</v>
      </c>
      <c r="C167" s="43" t="s">
        <v>79</v>
      </c>
      <c r="D167" s="44">
        <v>1509.04</v>
      </c>
      <c r="E167" s="44">
        <v>1388.64</v>
      </c>
      <c r="F167" s="44">
        <v>1302.28</v>
      </c>
      <c r="G167" s="44">
        <v>1288.93</v>
      </c>
      <c r="H167" s="44">
        <v>1308.76</v>
      </c>
      <c r="I167" s="44">
        <v>1347</v>
      </c>
      <c r="J167" s="44">
        <v>1452.02</v>
      </c>
      <c r="K167" s="44">
        <v>1526.62</v>
      </c>
      <c r="L167" s="44">
        <v>1784.19</v>
      </c>
      <c r="M167" s="44">
        <v>1900.44</v>
      </c>
      <c r="N167" s="44">
        <v>1960.3</v>
      </c>
      <c r="O167" s="44">
        <v>1974.18</v>
      </c>
      <c r="P167" s="44">
        <v>1968.08</v>
      </c>
      <c r="Q167" s="44">
        <v>1970.02</v>
      </c>
      <c r="R167" s="44">
        <v>1926.69</v>
      </c>
      <c r="S167" s="44">
        <v>1917.72</v>
      </c>
      <c r="T167" s="44">
        <v>1932.76</v>
      </c>
      <c r="U167" s="44">
        <v>1974.07</v>
      </c>
      <c r="V167" s="44">
        <v>1969.12</v>
      </c>
      <c r="W167" s="44">
        <v>1948.59</v>
      </c>
      <c r="X167" s="44">
        <v>1895.66</v>
      </c>
      <c r="Y167" s="44">
        <v>1799.06</v>
      </c>
      <c r="Z167" s="44">
        <v>1591.38</v>
      </c>
      <c r="AA167" s="44">
        <v>1498.07</v>
      </c>
    </row>
    <row r="168" spans="1:27" ht="12.75" hidden="1" customHeight="1" outlineLevel="1" x14ac:dyDescent="0.3">
      <c r="A168" s="99" t="s">
        <v>396</v>
      </c>
      <c r="B168" s="63" t="s">
        <v>90</v>
      </c>
      <c r="C168" s="43" t="s">
        <v>79</v>
      </c>
      <c r="D168" s="44">
        <f>$D$158</f>
        <v>1716.97</v>
      </c>
      <c r="E168" s="44">
        <f>$D$158</f>
        <v>1716.97</v>
      </c>
      <c r="F168" s="44">
        <f t="shared" ref="F168:AA168" si="94">$D$158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3">
      <c r="A169" s="99" t="s">
        <v>397</v>
      </c>
      <c r="B169" s="63" t="s">
        <v>83</v>
      </c>
      <c r="C169" s="43" t="s">
        <v>79</v>
      </c>
      <c r="D169" s="44">
        <v>4.8</v>
      </c>
      <c r="E169" s="44">
        <v>4.8</v>
      </c>
      <c r="F169" s="44">
        <v>4.8</v>
      </c>
      <c r="G169" s="44">
        <v>4.8</v>
      </c>
      <c r="H169" s="44">
        <v>4.8</v>
      </c>
      <c r="I169" s="44">
        <v>4.8</v>
      </c>
      <c r="J169" s="44">
        <v>4.8</v>
      </c>
      <c r="K169" s="44">
        <v>4.8</v>
      </c>
      <c r="L169" s="44">
        <v>4.8</v>
      </c>
      <c r="M169" s="44">
        <v>4.8</v>
      </c>
      <c r="N169" s="44">
        <v>4.8</v>
      </c>
      <c r="O169" s="44">
        <v>4.8</v>
      </c>
      <c r="P169" s="44">
        <v>4.8</v>
      </c>
      <c r="Q169" s="44">
        <v>4.8</v>
      </c>
      <c r="R169" s="44">
        <v>4.8</v>
      </c>
      <c r="S169" s="44">
        <v>4.8</v>
      </c>
      <c r="T169" s="44">
        <v>4.8</v>
      </c>
      <c r="U169" s="44">
        <v>4.8</v>
      </c>
      <c r="V169" s="44">
        <v>4.8</v>
      </c>
      <c r="W169" s="44">
        <v>4.8</v>
      </c>
      <c r="X169" s="44">
        <v>4.8</v>
      </c>
      <c r="Y169" s="44">
        <v>4.8</v>
      </c>
      <c r="Z169" s="44">
        <v>4.8</v>
      </c>
      <c r="AA169" s="44">
        <v>4.8</v>
      </c>
    </row>
    <row r="170" spans="1:27" ht="12.75" hidden="1" customHeight="1" outlineLevel="1" x14ac:dyDescent="0.3">
      <c r="A170" s="99" t="s">
        <v>398</v>
      </c>
      <c r="B170" s="63" t="s">
        <v>81</v>
      </c>
      <c r="C170" s="43" t="s">
        <v>79</v>
      </c>
      <c r="D170" s="44">
        <f>$D$11</f>
        <v>264.79000000000002</v>
      </c>
      <c r="E170" s="44">
        <f t="shared" ref="E170:AA170" si="95">$D$11</f>
        <v>264.79000000000002</v>
      </c>
      <c r="F170" s="44">
        <f t="shared" si="95"/>
        <v>264.79000000000002</v>
      </c>
      <c r="G170" s="44">
        <f t="shared" si="95"/>
        <v>264.79000000000002</v>
      </c>
      <c r="H170" s="44">
        <f t="shared" si="95"/>
        <v>264.79000000000002</v>
      </c>
      <c r="I170" s="44">
        <f t="shared" si="95"/>
        <v>264.79000000000002</v>
      </c>
      <c r="J170" s="44">
        <f t="shared" si="95"/>
        <v>264.79000000000002</v>
      </c>
      <c r="K170" s="44">
        <f t="shared" si="95"/>
        <v>264.79000000000002</v>
      </c>
      <c r="L170" s="44">
        <f t="shared" si="95"/>
        <v>264.79000000000002</v>
      </c>
      <c r="M170" s="44">
        <f t="shared" si="95"/>
        <v>264.79000000000002</v>
      </c>
      <c r="N170" s="44">
        <f t="shared" si="95"/>
        <v>264.79000000000002</v>
      </c>
      <c r="O170" s="44">
        <f t="shared" si="95"/>
        <v>264.79000000000002</v>
      </c>
      <c r="P170" s="44">
        <f t="shared" si="95"/>
        <v>264.79000000000002</v>
      </c>
      <c r="Q170" s="44">
        <f t="shared" si="95"/>
        <v>264.79000000000002</v>
      </c>
      <c r="R170" s="44">
        <f t="shared" si="95"/>
        <v>264.79000000000002</v>
      </c>
      <c r="S170" s="44">
        <f t="shared" si="95"/>
        <v>264.79000000000002</v>
      </c>
      <c r="T170" s="44">
        <f t="shared" si="95"/>
        <v>264.79000000000002</v>
      </c>
      <c r="U170" s="44">
        <f t="shared" si="95"/>
        <v>264.79000000000002</v>
      </c>
      <c r="V170" s="44">
        <f t="shared" si="95"/>
        <v>264.79000000000002</v>
      </c>
      <c r="W170" s="44">
        <f t="shared" si="95"/>
        <v>264.79000000000002</v>
      </c>
      <c r="X170" s="44">
        <f t="shared" si="95"/>
        <v>264.79000000000002</v>
      </c>
      <c r="Y170" s="44">
        <f t="shared" si="95"/>
        <v>264.79000000000002</v>
      </c>
      <c r="Z170" s="44">
        <f t="shared" si="95"/>
        <v>264.79000000000002</v>
      </c>
      <c r="AA170" s="44">
        <f t="shared" si="95"/>
        <v>264.79000000000002</v>
      </c>
    </row>
    <row r="171" spans="1:27" ht="12.75" customHeight="1" collapsed="1" x14ac:dyDescent="0.3">
      <c r="A171" s="98" t="s">
        <v>399</v>
      </c>
      <c r="B171" s="28" t="str">
        <f>"04"&amp;"."&amp;$B$622&amp;"."&amp;$B$623</f>
        <v>04.02.2024</v>
      </c>
      <c r="C171" s="90" t="s">
        <v>76</v>
      </c>
      <c r="D171" s="91">
        <f>ROUND(((D172+D173+D175+D174)/1000),5)</f>
        <v>3.4214600000000002</v>
      </c>
      <c r="E171" s="91">
        <f>ROUND(((E172+E173+E175+E174)/1000),5)</f>
        <v>3.26288</v>
      </c>
      <c r="F171" s="91">
        <f>ROUND(((F172+F173+F175+F174)/1000),5)</f>
        <v>3.2124299999999999</v>
      </c>
      <c r="G171" s="91">
        <f t="shared" ref="G171:AA171" si="96">ROUND(((G172+G173+G175+G174)/1000),5)</f>
        <v>3.2041200000000001</v>
      </c>
      <c r="H171" s="91">
        <f t="shared" si="96"/>
        <v>3.2092900000000002</v>
      </c>
      <c r="I171" s="91">
        <f t="shared" si="96"/>
        <v>3.2255799999999999</v>
      </c>
      <c r="J171" s="91">
        <f t="shared" si="96"/>
        <v>3.2602699999999998</v>
      </c>
      <c r="K171" s="91">
        <f t="shared" si="96"/>
        <v>3.4143699999999999</v>
      </c>
      <c r="L171" s="91">
        <f t="shared" si="96"/>
        <v>3.5293399999999999</v>
      </c>
      <c r="M171" s="91">
        <f t="shared" si="96"/>
        <v>3.7376900000000002</v>
      </c>
      <c r="N171" s="91">
        <f t="shared" si="96"/>
        <v>3.81934</v>
      </c>
      <c r="O171" s="91">
        <f t="shared" si="96"/>
        <v>3.84693</v>
      </c>
      <c r="P171" s="91">
        <f t="shared" si="96"/>
        <v>3.8523299999999998</v>
      </c>
      <c r="Q171" s="91">
        <f t="shared" si="96"/>
        <v>3.85622</v>
      </c>
      <c r="R171" s="91">
        <f t="shared" si="96"/>
        <v>3.8182</v>
      </c>
      <c r="S171" s="91">
        <f t="shared" si="96"/>
        <v>3.8298399999999999</v>
      </c>
      <c r="T171" s="91">
        <f t="shared" si="96"/>
        <v>3.8566400000000001</v>
      </c>
      <c r="U171" s="91">
        <f t="shared" si="96"/>
        <v>3.9092500000000001</v>
      </c>
      <c r="V171" s="91">
        <f t="shared" si="96"/>
        <v>3.89059</v>
      </c>
      <c r="W171" s="91">
        <f t="shared" si="96"/>
        <v>3.85541</v>
      </c>
      <c r="X171" s="91">
        <f t="shared" si="96"/>
        <v>3.8480799999999999</v>
      </c>
      <c r="Y171" s="91">
        <f t="shared" si="96"/>
        <v>3.7504300000000002</v>
      </c>
      <c r="Z171" s="91">
        <f t="shared" si="96"/>
        <v>3.5131899999999998</v>
      </c>
      <c r="AA171" s="91">
        <f t="shared" si="96"/>
        <v>3.4651200000000002</v>
      </c>
    </row>
    <row r="172" spans="1:27" ht="12.75" hidden="1" customHeight="1" outlineLevel="1" x14ac:dyDescent="0.3">
      <c r="A172" s="99" t="s">
        <v>400</v>
      </c>
      <c r="B172" s="63" t="s">
        <v>238</v>
      </c>
      <c r="C172" s="43" t="s">
        <v>79</v>
      </c>
      <c r="D172" s="44">
        <v>1434.9</v>
      </c>
      <c r="E172" s="44">
        <v>1276.32</v>
      </c>
      <c r="F172" s="44">
        <v>1225.8699999999999</v>
      </c>
      <c r="G172" s="44">
        <v>1217.56</v>
      </c>
      <c r="H172" s="44">
        <v>1222.73</v>
      </c>
      <c r="I172" s="44">
        <v>1239.02</v>
      </c>
      <c r="J172" s="44">
        <v>1273.71</v>
      </c>
      <c r="K172" s="44">
        <v>1427.81</v>
      </c>
      <c r="L172" s="44">
        <v>1542.78</v>
      </c>
      <c r="M172" s="44">
        <v>1751.13</v>
      </c>
      <c r="N172" s="44">
        <v>1832.78</v>
      </c>
      <c r="O172" s="44">
        <v>1860.37</v>
      </c>
      <c r="P172" s="44">
        <v>1865.77</v>
      </c>
      <c r="Q172" s="44">
        <v>1869.66</v>
      </c>
      <c r="R172" s="44">
        <v>1831.64</v>
      </c>
      <c r="S172" s="44">
        <v>1843.28</v>
      </c>
      <c r="T172" s="44">
        <v>1870.08</v>
      </c>
      <c r="U172" s="44">
        <v>1922.69</v>
      </c>
      <c r="V172" s="44">
        <v>1904.03</v>
      </c>
      <c r="W172" s="44">
        <v>1868.85</v>
      </c>
      <c r="X172" s="44">
        <v>1861.52</v>
      </c>
      <c r="Y172" s="44">
        <v>1763.87</v>
      </c>
      <c r="Z172" s="44">
        <v>1526.63</v>
      </c>
      <c r="AA172" s="44">
        <v>1478.56</v>
      </c>
    </row>
    <row r="173" spans="1:27" ht="12.75" hidden="1" customHeight="1" outlineLevel="1" x14ac:dyDescent="0.3">
      <c r="A173" s="99" t="s">
        <v>401</v>
      </c>
      <c r="B173" s="63" t="s">
        <v>90</v>
      </c>
      <c r="C173" s="43" t="s">
        <v>79</v>
      </c>
      <c r="D173" s="44">
        <f>$D$158</f>
        <v>1716.97</v>
      </c>
      <c r="E173" s="44">
        <f>$D$158</f>
        <v>1716.97</v>
      </c>
      <c r="F173" s="44">
        <f t="shared" ref="F173:AA173" si="97">$D$158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3">
      <c r="A174" s="99" t="s">
        <v>402</v>
      </c>
      <c r="B174" s="63" t="s">
        <v>83</v>
      </c>
      <c r="C174" s="43" t="s">
        <v>79</v>
      </c>
      <c r="D174" s="44">
        <v>4.8</v>
      </c>
      <c r="E174" s="44">
        <v>4.8</v>
      </c>
      <c r="F174" s="44">
        <v>4.8</v>
      </c>
      <c r="G174" s="44">
        <v>4.8</v>
      </c>
      <c r="H174" s="44">
        <v>4.8</v>
      </c>
      <c r="I174" s="44">
        <v>4.8</v>
      </c>
      <c r="J174" s="44">
        <v>4.8</v>
      </c>
      <c r="K174" s="44">
        <v>4.8</v>
      </c>
      <c r="L174" s="44">
        <v>4.8</v>
      </c>
      <c r="M174" s="44">
        <v>4.8</v>
      </c>
      <c r="N174" s="44">
        <v>4.8</v>
      </c>
      <c r="O174" s="44">
        <v>4.8</v>
      </c>
      <c r="P174" s="44">
        <v>4.8</v>
      </c>
      <c r="Q174" s="44">
        <v>4.8</v>
      </c>
      <c r="R174" s="44">
        <v>4.8</v>
      </c>
      <c r="S174" s="44">
        <v>4.8</v>
      </c>
      <c r="T174" s="44">
        <v>4.8</v>
      </c>
      <c r="U174" s="44">
        <v>4.8</v>
      </c>
      <c r="V174" s="44">
        <v>4.8</v>
      </c>
      <c r="W174" s="44">
        <v>4.8</v>
      </c>
      <c r="X174" s="44">
        <v>4.8</v>
      </c>
      <c r="Y174" s="44">
        <v>4.8</v>
      </c>
      <c r="Z174" s="44">
        <v>4.8</v>
      </c>
      <c r="AA174" s="44">
        <v>4.8</v>
      </c>
    </row>
    <row r="175" spans="1:27" ht="12.75" hidden="1" customHeight="1" outlineLevel="1" x14ac:dyDescent="0.3">
      <c r="A175" s="99" t="s">
        <v>403</v>
      </c>
      <c r="B175" s="63" t="s">
        <v>81</v>
      </c>
      <c r="C175" s="43" t="s">
        <v>79</v>
      </c>
      <c r="D175" s="44">
        <f>$D$11</f>
        <v>264.79000000000002</v>
      </c>
      <c r="E175" s="44">
        <f t="shared" ref="E175:AA175" si="98">$D$11</f>
        <v>264.79000000000002</v>
      </c>
      <c r="F175" s="44">
        <f t="shared" si="98"/>
        <v>264.79000000000002</v>
      </c>
      <c r="G175" s="44">
        <f t="shared" si="98"/>
        <v>264.79000000000002</v>
      </c>
      <c r="H175" s="44">
        <f t="shared" si="98"/>
        <v>264.79000000000002</v>
      </c>
      <c r="I175" s="44">
        <f t="shared" si="98"/>
        <v>264.79000000000002</v>
      </c>
      <c r="J175" s="44">
        <f t="shared" si="98"/>
        <v>264.79000000000002</v>
      </c>
      <c r="K175" s="44">
        <f t="shared" si="98"/>
        <v>264.79000000000002</v>
      </c>
      <c r="L175" s="44">
        <f t="shared" si="98"/>
        <v>264.79000000000002</v>
      </c>
      <c r="M175" s="44">
        <f t="shared" si="98"/>
        <v>264.79000000000002</v>
      </c>
      <c r="N175" s="44">
        <f t="shared" si="98"/>
        <v>264.79000000000002</v>
      </c>
      <c r="O175" s="44">
        <f t="shared" si="98"/>
        <v>264.79000000000002</v>
      </c>
      <c r="P175" s="44">
        <f t="shared" si="98"/>
        <v>264.79000000000002</v>
      </c>
      <c r="Q175" s="44">
        <f t="shared" si="98"/>
        <v>264.79000000000002</v>
      </c>
      <c r="R175" s="44">
        <f t="shared" si="98"/>
        <v>264.79000000000002</v>
      </c>
      <c r="S175" s="44">
        <f t="shared" si="98"/>
        <v>264.79000000000002</v>
      </c>
      <c r="T175" s="44">
        <f t="shared" si="98"/>
        <v>264.79000000000002</v>
      </c>
      <c r="U175" s="44">
        <f t="shared" si="98"/>
        <v>264.79000000000002</v>
      </c>
      <c r="V175" s="44">
        <f t="shared" si="98"/>
        <v>264.79000000000002</v>
      </c>
      <c r="W175" s="44">
        <f t="shared" si="98"/>
        <v>264.79000000000002</v>
      </c>
      <c r="X175" s="44">
        <f t="shared" si="98"/>
        <v>264.79000000000002</v>
      </c>
      <c r="Y175" s="44">
        <f t="shared" si="98"/>
        <v>264.79000000000002</v>
      </c>
      <c r="Z175" s="44">
        <f t="shared" si="98"/>
        <v>264.79000000000002</v>
      </c>
      <c r="AA175" s="44">
        <f t="shared" si="98"/>
        <v>264.79000000000002</v>
      </c>
    </row>
    <row r="176" spans="1:27" ht="12.75" customHeight="1" collapsed="1" x14ac:dyDescent="0.3">
      <c r="A176" s="98" t="s">
        <v>404</v>
      </c>
      <c r="B176" s="28" t="str">
        <f>"05"&amp;"."&amp;$B$622&amp;"."&amp;$B$623</f>
        <v>05.02.2024</v>
      </c>
      <c r="C176" s="90" t="s">
        <v>76</v>
      </c>
      <c r="D176" s="91">
        <f>ROUND(((D177+D178+D180+D179)/1000),5)</f>
        <v>3.3284799999999999</v>
      </c>
      <c r="E176" s="91">
        <f>ROUND(((E177+E178+E180+E179)/1000),5)</f>
        <v>3.2206800000000002</v>
      </c>
      <c r="F176" s="91">
        <f>ROUND(((F177+F178+F180+F179)/1000),5)</f>
        <v>3.1975699999999998</v>
      </c>
      <c r="G176" s="91">
        <f t="shared" ref="G176:AA176" si="99">ROUND(((G177+G178+G180+G179)/1000),5)</f>
        <v>3.2049699999999999</v>
      </c>
      <c r="H176" s="91">
        <f t="shared" si="99"/>
        <v>3.2430699999999999</v>
      </c>
      <c r="I176" s="91">
        <f t="shared" si="99"/>
        <v>3.3573900000000001</v>
      </c>
      <c r="J176" s="91">
        <f t="shared" si="99"/>
        <v>3.52799</v>
      </c>
      <c r="K176" s="91">
        <f t="shared" si="99"/>
        <v>3.8103500000000001</v>
      </c>
      <c r="L176" s="91">
        <f t="shared" si="99"/>
        <v>3.9960300000000002</v>
      </c>
      <c r="M176" s="91">
        <f t="shared" si="99"/>
        <v>4.0536399999999997</v>
      </c>
      <c r="N176" s="91">
        <f t="shared" si="99"/>
        <v>4.0686</v>
      </c>
      <c r="O176" s="91">
        <f t="shared" si="99"/>
        <v>4.0974599999999999</v>
      </c>
      <c r="P176" s="91">
        <f t="shared" si="99"/>
        <v>4.0767899999999999</v>
      </c>
      <c r="Q176" s="91">
        <f t="shared" si="99"/>
        <v>4.0625099999999996</v>
      </c>
      <c r="R176" s="91">
        <f t="shared" si="99"/>
        <v>4.05288</v>
      </c>
      <c r="S176" s="91">
        <f t="shared" si="99"/>
        <v>3.9950299999999999</v>
      </c>
      <c r="T176" s="91">
        <f t="shared" si="99"/>
        <v>3.9615100000000001</v>
      </c>
      <c r="U176" s="91">
        <f t="shared" si="99"/>
        <v>4.0108300000000003</v>
      </c>
      <c r="V176" s="91">
        <f t="shared" si="99"/>
        <v>4.0430700000000002</v>
      </c>
      <c r="W176" s="91">
        <f t="shared" si="99"/>
        <v>4.0367499999999996</v>
      </c>
      <c r="X176" s="91">
        <f t="shared" si="99"/>
        <v>3.85806</v>
      </c>
      <c r="Y176" s="91">
        <f t="shared" si="99"/>
        <v>3.7515499999999999</v>
      </c>
      <c r="Z176" s="91">
        <f t="shared" si="99"/>
        <v>3.5133200000000002</v>
      </c>
      <c r="AA176" s="91">
        <f t="shared" si="99"/>
        <v>3.37412</v>
      </c>
    </row>
    <row r="177" spans="1:27" ht="12.75" hidden="1" customHeight="1" outlineLevel="1" x14ac:dyDescent="0.3">
      <c r="A177" s="99" t="s">
        <v>405</v>
      </c>
      <c r="B177" s="63" t="s">
        <v>238</v>
      </c>
      <c r="C177" s="43" t="s">
        <v>79</v>
      </c>
      <c r="D177" s="44">
        <v>1341.92</v>
      </c>
      <c r="E177" s="44">
        <v>1234.1199999999999</v>
      </c>
      <c r="F177" s="44">
        <v>1211.01</v>
      </c>
      <c r="G177" s="44">
        <v>1218.4100000000001</v>
      </c>
      <c r="H177" s="44">
        <v>1256.51</v>
      </c>
      <c r="I177" s="44">
        <v>1370.83</v>
      </c>
      <c r="J177" s="44">
        <v>1541.43</v>
      </c>
      <c r="K177" s="44">
        <v>1823.79</v>
      </c>
      <c r="L177" s="44">
        <v>2009.47</v>
      </c>
      <c r="M177" s="44">
        <v>2067.08</v>
      </c>
      <c r="N177" s="44">
        <v>2082.04</v>
      </c>
      <c r="O177" s="44">
        <v>2110.9</v>
      </c>
      <c r="P177" s="44">
        <v>2090.23</v>
      </c>
      <c r="Q177" s="44">
        <v>2075.9499999999998</v>
      </c>
      <c r="R177" s="44">
        <v>2066.3200000000002</v>
      </c>
      <c r="S177" s="44">
        <v>2008.47</v>
      </c>
      <c r="T177" s="44">
        <v>1974.95</v>
      </c>
      <c r="U177" s="44">
        <v>2024.27</v>
      </c>
      <c r="V177" s="44">
        <v>2056.5100000000002</v>
      </c>
      <c r="W177" s="44">
        <v>2050.19</v>
      </c>
      <c r="X177" s="44">
        <v>1871.5</v>
      </c>
      <c r="Y177" s="44">
        <v>1764.99</v>
      </c>
      <c r="Z177" s="44">
        <v>1526.76</v>
      </c>
      <c r="AA177" s="44">
        <v>1387.56</v>
      </c>
    </row>
    <row r="178" spans="1:27" ht="12.75" hidden="1" customHeight="1" outlineLevel="1" x14ac:dyDescent="0.3">
      <c r="A178" s="99" t="s">
        <v>406</v>
      </c>
      <c r="B178" s="63" t="s">
        <v>90</v>
      </c>
      <c r="C178" s="43" t="s">
        <v>79</v>
      </c>
      <c r="D178" s="44">
        <f>$D$158</f>
        <v>1716.97</v>
      </c>
      <c r="E178" s="44">
        <f>$D$158</f>
        <v>1716.97</v>
      </c>
      <c r="F178" s="44">
        <f t="shared" ref="F178:AA178" si="100">$D$158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3">
      <c r="A179" s="99" t="s">
        <v>407</v>
      </c>
      <c r="B179" s="63" t="s">
        <v>83</v>
      </c>
      <c r="C179" s="43" t="s">
        <v>79</v>
      </c>
      <c r="D179" s="44">
        <v>4.8</v>
      </c>
      <c r="E179" s="44">
        <v>4.8</v>
      </c>
      <c r="F179" s="44">
        <v>4.8</v>
      </c>
      <c r="G179" s="44">
        <v>4.8</v>
      </c>
      <c r="H179" s="44">
        <v>4.8</v>
      </c>
      <c r="I179" s="44">
        <v>4.8</v>
      </c>
      <c r="J179" s="44">
        <v>4.8</v>
      </c>
      <c r="K179" s="44">
        <v>4.8</v>
      </c>
      <c r="L179" s="44">
        <v>4.8</v>
      </c>
      <c r="M179" s="44">
        <v>4.8</v>
      </c>
      <c r="N179" s="44">
        <v>4.8</v>
      </c>
      <c r="O179" s="44">
        <v>4.8</v>
      </c>
      <c r="P179" s="44">
        <v>4.8</v>
      </c>
      <c r="Q179" s="44">
        <v>4.8</v>
      </c>
      <c r="R179" s="44">
        <v>4.8</v>
      </c>
      <c r="S179" s="44">
        <v>4.8</v>
      </c>
      <c r="T179" s="44">
        <v>4.8</v>
      </c>
      <c r="U179" s="44">
        <v>4.8</v>
      </c>
      <c r="V179" s="44">
        <v>4.8</v>
      </c>
      <c r="W179" s="44">
        <v>4.8</v>
      </c>
      <c r="X179" s="44">
        <v>4.8</v>
      </c>
      <c r="Y179" s="44">
        <v>4.8</v>
      </c>
      <c r="Z179" s="44">
        <v>4.8</v>
      </c>
      <c r="AA179" s="44">
        <v>4.8</v>
      </c>
    </row>
    <row r="180" spans="1:27" ht="12.75" hidden="1" customHeight="1" outlineLevel="1" x14ac:dyDescent="0.3">
      <c r="A180" s="99" t="s">
        <v>408</v>
      </c>
      <c r="B180" s="63" t="s">
        <v>81</v>
      </c>
      <c r="C180" s="43" t="s">
        <v>79</v>
      </c>
      <c r="D180" s="44">
        <f>$D$11</f>
        <v>264.79000000000002</v>
      </c>
      <c r="E180" s="44">
        <f t="shared" ref="E180:AA180" si="101">$D$11</f>
        <v>264.79000000000002</v>
      </c>
      <c r="F180" s="44">
        <f t="shared" si="101"/>
        <v>264.79000000000002</v>
      </c>
      <c r="G180" s="44">
        <f t="shared" si="101"/>
        <v>264.79000000000002</v>
      </c>
      <c r="H180" s="44">
        <f t="shared" si="101"/>
        <v>264.79000000000002</v>
      </c>
      <c r="I180" s="44">
        <f t="shared" si="101"/>
        <v>264.79000000000002</v>
      </c>
      <c r="J180" s="44">
        <f t="shared" si="101"/>
        <v>264.79000000000002</v>
      </c>
      <c r="K180" s="44">
        <f t="shared" si="101"/>
        <v>264.79000000000002</v>
      </c>
      <c r="L180" s="44">
        <f t="shared" si="101"/>
        <v>264.79000000000002</v>
      </c>
      <c r="M180" s="44">
        <f t="shared" si="101"/>
        <v>264.79000000000002</v>
      </c>
      <c r="N180" s="44">
        <f t="shared" si="101"/>
        <v>264.79000000000002</v>
      </c>
      <c r="O180" s="44">
        <f t="shared" si="101"/>
        <v>264.79000000000002</v>
      </c>
      <c r="P180" s="44">
        <f t="shared" si="101"/>
        <v>264.79000000000002</v>
      </c>
      <c r="Q180" s="44">
        <f t="shared" si="101"/>
        <v>264.79000000000002</v>
      </c>
      <c r="R180" s="44">
        <f t="shared" si="101"/>
        <v>264.79000000000002</v>
      </c>
      <c r="S180" s="44">
        <f t="shared" si="101"/>
        <v>264.79000000000002</v>
      </c>
      <c r="T180" s="44">
        <f t="shared" si="101"/>
        <v>264.79000000000002</v>
      </c>
      <c r="U180" s="44">
        <f t="shared" si="101"/>
        <v>264.79000000000002</v>
      </c>
      <c r="V180" s="44">
        <f t="shared" si="101"/>
        <v>264.79000000000002</v>
      </c>
      <c r="W180" s="44">
        <f t="shared" si="101"/>
        <v>264.79000000000002</v>
      </c>
      <c r="X180" s="44">
        <f t="shared" si="101"/>
        <v>264.79000000000002</v>
      </c>
      <c r="Y180" s="44">
        <f t="shared" si="101"/>
        <v>264.79000000000002</v>
      </c>
      <c r="Z180" s="44">
        <f t="shared" si="101"/>
        <v>264.79000000000002</v>
      </c>
      <c r="AA180" s="44">
        <f t="shared" si="101"/>
        <v>264.79000000000002</v>
      </c>
    </row>
    <row r="181" spans="1:27" ht="12.75" customHeight="1" collapsed="1" x14ac:dyDescent="0.3">
      <c r="A181" s="98" t="s">
        <v>409</v>
      </c>
      <c r="B181" s="28" t="str">
        <f>"06"&amp;"."&amp;$B$622&amp;"."&amp;$B$623</f>
        <v>06.02.2024</v>
      </c>
      <c r="C181" s="90" t="s">
        <v>76</v>
      </c>
      <c r="D181" s="91">
        <f>ROUND(((D182+D183+D185+D184)/1000),5)</f>
        <v>3.2740300000000002</v>
      </c>
      <c r="E181" s="91">
        <f>ROUND(((E182+E183+E185+E184)/1000),5)</f>
        <v>3.2150300000000001</v>
      </c>
      <c r="F181" s="91">
        <f>ROUND(((F182+F183+F185+F184)/1000),5)</f>
        <v>3.1857099999999998</v>
      </c>
      <c r="G181" s="91">
        <f t="shared" ref="G181:AA181" si="102">ROUND(((G182+G183+G185+G184)/1000),5)</f>
        <v>3.1739700000000002</v>
      </c>
      <c r="H181" s="91">
        <f t="shared" si="102"/>
        <v>3.22</v>
      </c>
      <c r="I181" s="91">
        <f t="shared" si="102"/>
        <v>3.28308</v>
      </c>
      <c r="J181" s="91">
        <f t="shared" si="102"/>
        <v>3.4487199999999998</v>
      </c>
      <c r="K181" s="91">
        <f t="shared" si="102"/>
        <v>3.6994199999999999</v>
      </c>
      <c r="L181" s="91">
        <f t="shared" si="102"/>
        <v>3.8586800000000001</v>
      </c>
      <c r="M181" s="91">
        <f t="shared" si="102"/>
        <v>3.8930099999999999</v>
      </c>
      <c r="N181" s="91">
        <f t="shared" si="102"/>
        <v>3.9151099999999999</v>
      </c>
      <c r="O181" s="91">
        <f t="shared" si="102"/>
        <v>3.9474800000000001</v>
      </c>
      <c r="P181" s="91">
        <f t="shared" si="102"/>
        <v>3.9206500000000002</v>
      </c>
      <c r="Q181" s="91">
        <f t="shared" si="102"/>
        <v>3.9433400000000001</v>
      </c>
      <c r="R181" s="91">
        <f t="shared" si="102"/>
        <v>3.9293200000000001</v>
      </c>
      <c r="S181" s="91">
        <f t="shared" si="102"/>
        <v>3.8840300000000001</v>
      </c>
      <c r="T181" s="91">
        <f t="shared" si="102"/>
        <v>3.8625799999999999</v>
      </c>
      <c r="U181" s="91">
        <f t="shared" si="102"/>
        <v>3.90082</v>
      </c>
      <c r="V181" s="91">
        <f t="shared" si="102"/>
        <v>3.90598</v>
      </c>
      <c r="W181" s="91">
        <f t="shared" si="102"/>
        <v>3.9158400000000002</v>
      </c>
      <c r="X181" s="91">
        <f t="shared" si="102"/>
        <v>3.8215400000000002</v>
      </c>
      <c r="Y181" s="91">
        <f t="shared" si="102"/>
        <v>3.7245900000000001</v>
      </c>
      <c r="Z181" s="91">
        <f t="shared" si="102"/>
        <v>3.5122499999999999</v>
      </c>
      <c r="AA181" s="91">
        <f t="shared" si="102"/>
        <v>3.2951600000000001</v>
      </c>
    </row>
    <row r="182" spans="1:27" ht="12.75" hidden="1" customHeight="1" outlineLevel="1" x14ac:dyDescent="0.3">
      <c r="A182" s="99" t="s">
        <v>410</v>
      </c>
      <c r="B182" s="63" t="s">
        <v>238</v>
      </c>
      <c r="C182" s="43" t="s">
        <v>79</v>
      </c>
      <c r="D182" s="44">
        <v>1287.47</v>
      </c>
      <c r="E182" s="44">
        <v>1228.47</v>
      </c>
      <c r="F182" s="44">
        <v>1199.1500000000001</v>
      </c>
      <c r="G182" s="44">
        <v>1187.4100000000001</v>
      </c>
      <c r="H182" s="44">
        <v>1233.44</v>
      </c>
      <c r="I182" s="44">
        <v>1296.52</v>
      </c>
      <c r="J182" s="44">
        <v>1462.16</v>
      </c>
      <c r="K182" s="44">
        <v>1712.86</v>
      </c>
      <c r="L182" s="44">
        <v>1872.12</v>
      </c>
      <c r="M182" s="44">
        <v>1906.45</v>
      </c>
      <c r="N182" s="44">
        <v>1928.55</v>
      </c>
      <c r="O182" s="44">
        <v>1960.92</v>
      </c>
      <c r="P182" s="44">
        <v>1934.09</v>
      </c>
      <c r="Q182" s="44">
        <v>1956.78</v>
      </c>
      <c r="R182" s="44">
        <v>1942.76</v>
      </c>
      <c r="S182" s="44">
        <v>1897.47</v>
      </c>
      <c r="T182" s="44">
        <v>1876.02</v>
      </c>
      <c r="U182" s="44">
        <v>1914.26</v>
      </c>
      <c r="V182" s="44">
        <v>1919.42</v>
      </c>
      <c r="W182" s="44">
        <v>1929.28</v>
      </c>
      <c r="X182" s="44">
        <v>1834.98</v>
      </c>
      <c r="Y182" s="44">
        <v>1738.03</v>
      </c>
      <c r="Z182" s="44">
        <v>1525.69</v>
      </c>
      <c r="AA182" s="44">
        <v>1308.5999999999999</v>
      </c>
    </row>
    <row r="183" spans="1:27" ht="12.75" hidden="1" customHeight="1" outlineLevel="1" x14ac:dyDescent="0.3">
      <c r="A183" s="99" t="s">
        <v>411</v>
      </c>
      <c r="B183" s="63" t="s">
        <v>90</v>
      </c>
      <c r="C183" s="43" t="s">
        <v>79</v>
      </c>
      <c r="D183" s="44">
        <f>$D$158</f>
        <v>1716.97</v>
      </c>
      <c r="E183" s="44">
        <f>$D$158</f>
        <v>1716.97</v>
      </c>
      <c r="F183" s="44">
        <f t="shared" ref="F183:AA183" si="103">$D$158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3">
      <c r="A184" s="99" t="s">
        <v>412</v>
      </c>
      <c r="B184" s="63" t="s">
        <v>83</v>
      </c>
      <c r="C184" s="43" t="s">
        <v>79</v>
      </c>
      <c r="D184" s="44">
        <v>4.8</v>
      </c>
      <c r="E184" s="44">
        <v>4.8</v>
      </c>
      <c r="F184" s="44">
        <v>4.8</v>
      </c>
      <c r="G184" s="44">
        <v>4.8</v>
      </c>
      <c r="H184" s="44">
        <v>4.8</v>
      </c>
      <c r="I184" s="44">
        <v>4.8</v>
      </c>
      <c r="J184" s="44">
        <v>4.8</v>
      </c>
      <c r="K184" s="44">
        <v>4.8</v>
      </c>
      <c r="L184" s="44">
        <v>4.8</v>
      </c>
      <c r="M184" s="44">
        <v>4.8</v>
      </c>
      <c r="N184" s="44">
        <v>4.8</v>
      </c>
      <c r="O184" s="44">
        <v>4.8</v>
      </c>
      <c r="P184" s="44">
        <v>4.8</v>
      </c>
      <c r="Q184" s="44">
        <v>4.8</v>
      </c>
      <c r="R184" s="44">
        <v>4.8</v>
      </c>
      <c r="S184" s="44">
        <v>4.8</v>
      </c>
      <c r="T184" s="44">
        <v>4.8</v>
      </c>
      <c r="U184" s="44">
        <v>4.8</v>
      </c>
      <c r="V184" s="44">
        <v>4.8</v>
      </c>
      <c r="W184" s="44">
        <v>4.8</v>
      </c>
      <c r="X184" s="44">
        <v>4.8</v>
      </c>
      <c r="Y184" s="44">
        <v>4.8</v>
      </c>
      <c r="Z184" s="44">
        <v>4.8</v>
      </c>
      <c r="AA184" s="44">
        <v>4.8</v>
      </c>
    </row>
    <row r="185" spans="1:27" ht="12.75" hidden="1" customHeight="1" outlineLevel="1" x14ac:dyDescent="0.3">
      <c r="A185" s="99" t="s">
        <v>413</v>
      </c>
      <c r="B185" s="63" t="s">
        <v>81</v>
      </c>
      <c r="C185" s="43" t="s">
        <v>79</v>
      </c>
      <c r="D185" s="44">
        <f>$D$11</f>
        <v>264.79000000000002</v>
      </c>
      <c r="E185" s="44">
        <f t="shared" ref="E185:AA185" si="104">$D$11</f>
        <v>264.79000000000002</v>
      </c>
      <c r="F185" s="44">
        <f t="shared" si="104"/>
        <v>264.79000000000002</v>
      </c>
      <c r="G185" s="44">
        <f t="shared" si="104"/>
        <v>264.79000000000002</v>
      </c>
      <c r="H185" s="44">
        <f t="shared" si="104"/>
        <v>264.79000000000002</v>
      </c>
      <c r="I185" s="44">
        <f t="shared" si="104"/>
        <v>264.79000000000002</v>
      </c>
      <c r="J185" s="44">
        <f t="shared" si="104"/>
        <v>264.79000000000002</v>
      </c>
      <c r="K185" s="44">
        <f t="shared" si="104"/>
        <v>264.79000000000002</v>
      </c>
      <c r="L185" s="44">
        <f t="shared" si="104"/>
        <v>264.79000000000002</v>
      </c>
      <c r="M185" s="44">
        <f t="shared" si="104"/>
        <v>264.79000000000002</v>
      </c>
      <c r="N185" s="44">
        <f t="shared" si="104"/>
        <v>264.79000000000002</v>
      </c>
      <c r="O185" s="44">
        <f t="shared" si="104"/>
        <v>264.79000000000002</v>
      </c>
      <c r="P185" s="44">
        <f t="shared" si="104"/>
        <v>264.79000000000002</v>
      </c>
      <c r="Q185" s="44">
        <f t="shared" si="104"/>
        <v>264.79000000000002</v>
      </c>
      <c r="R185" s="44">
        <f t="shared" si="104"/>
        <v>264.79000000000002</v>
      </c>
      <c r="S185" s="44">
        <f t="shared" si="104"/>
        <v>264.79000000000002</v>
      </c>
      <c r="T185" s="44">
        <f t="shared" si="104"/>
        <v>264.79000000000002</v>
      </c>
      <c r="U185" s="44">
        <f t="shared" si="104"/>
        <v>264.79000000000002</v>
      </c>
      <c r="V185" s="44">
        <f t="shared" si="104"/>
        <v>264.79000000000002</v>
      </c>
      <c r="W185" s="44">
        <f t="shared" si="104"/>
        <v>264.79000000000002</v>
      </c>
      <c r="X185" s="44">
        <f t="shared" si="104"/>
        <v>264.79000000000002</v>
      </c>
      <c r="Y185" s="44">
        <f t="shared" si="104"/>
        <v>264.79000000000002</v>
      </c>
      <c r="Z185" s="44">
        <f t="shared" si="104"/>
        <v>264.79000000000002</v>
      </c>
      <c r="AA185" s="44">
        <f t="shared" si="104"/>
        <v>264.79000000000002</v>
      </c>
    </row>
    <row r="186" spans="1:27" ht="12.75" customHeight="1" collapsed="1" x14ac:dyDescent="0.3">
      <c r="A186" s="98" t="s">
        <v>414</v>
      </c>
      <c r="B186" s="28" t="str">
        <f>"07"&amp;"."&amp;$B$622&amp;"."&amp;$B$623</f>
        <v>07.02.2024</v>
      </c>
      <c r="C186" s="90" t="s">
        <v>76</v>
      </c>
      <c r="D186" s="91">
        <f>ROUND(((D187+D188+D190+D189)/1000),5)</f>
        <v>3.29481</v>
      </c>
      <c r="E186" s="91">
        <f>ROUND(((E187+E188+E190+E189)/1000),5)</f>
        <v>3.2391200000000002</v>
      </c>
      <c r="F186" s="91">
        <f>ROUND(((F187+F188+F190+F189)/1000),5)</f>
        <v>3.20058</v>
      </c>
      <c r="G186" s="91">
        <f t="shared" ref="G186:AA186" si="105">ROUND(((G187+G188+G190+G189)/1000),5)</f>
        <v>3.1954699999999998</v>
      </c>
      <c r="H186" s="91">
        <f t="shared" si="105"/>
        <v>3.2296999999999998</v>
      </c>
      <c r="I186" s="91">
        <f t="shared" si="105"/>
        <v>3.2868200000000001</v>
      </c>
      <c r="J186" s="91">
        <f t="shared" si="105"/>
        <v>3.4734600000000002</v>
      </c>
      <c r="K186" s="91">
        <f t="shared" si="105"/>
        <v>3.7490999999999999</v>
      </c>
      <c r="L186" s="91">
        <f t="shared" si="105"/>
        <v>3.9106299999999998</v>
      </c>
      <c r="M186" s="91">
        <f t="shared" si="105"/>
        <v>3.9679899999999999</v>
      </c>
      <c r="N186" s="91">
        <f t="shared" si="105"/>
        <v>4.0027799999999996</v>
      </c>
      <c r="O186" s="91">
        <f t="shared" si="105"/>
        <v>4.0396099999999997</v>
      </c>
      <c r="P186" s="91">
        <f t="shared" si="105"/>
        <v>4.0053599999999996</v>
      </c>
      <c r="Q186" s="91">
        <f t="shared" si="105"/>
        <v>4.0342700000000002</v>
      </c>
      <c r="R186" s="91">
        <f t="shared" si="105"/>
        <v>4.0341899999999997</v>
      </c>
      <c r="S186" s="91">
        <f t="shared" si="105"/>
        <v>3.9500799999999998</v>
      </c>
      <c r="T186" s="91">
        <f t="shared" si="105"/>
        <v>3.9194499999999999</v>
      </c>
      <c r="U186" s="91">
        <f t="shared" si="105"/>
        <v>3.9583400000000002</v>
      </c>
      <c r="V186" s="91">
        <f t="shared" si="105"/>
        <v>3.9455300000000002</v>
      </c>
      <c r="W186" s="91">
        <f t="shared" si="105"/>
        <v>3.9672499999999999</v>
      </c>
      <c r="X186" s="91">
        <f t="shared" si="105"/>
        <v>3.8670499999999999</v>
      </c>
      <c r="Y186" s="91">
        <f t="shared" si="105"/>
        <v>3.7739699999999998</v>
      </c>
      <c r="Z186" s="91">
        <f t="shared" si="105"/>
        <v>3.5257499999999999</v>
      </c>
      <c r="AA186" s="91">
        <f t="shared" si="105"/>
        <v>3.3262100000000001</v>
      </c>
    </row>
    <row r="187" spans="1:27" ht="12.75" hidden="1" customHeight="1" outlineLevel="1" x14ac:dyDescent="0.3">
      <c r="A187" s="99" t="s">
        <v>415</v>
      </c>
      <c r="B187" s="63" t="s">
        <v>238</v>
      </c>
      <c r="C187" s="43" t="s">
        <v>79</v>
      </c>
      <c r="D187" s="44">
        <v>1308.25</v>
      </c>
      <c r="E187" s="44">
        <v>1252.56</v>
      </c>
      <c r="F187" s="44">
        <v>1214.02</v>
      </c>
      <c r="G187" s="44">
        <v>1208.9100000000001</v>
      </c>
      <c r="H187" s="44">
        <v>1243.1400000000001</v>
      </c>
      <c r="I187" s="44">
        <v>1300.26</v>
      </c>
      <c r="J187" s="44">
        <v>1486.9</v>
      </c>
      <c r="K187" s="44">
        <v>1762.54</v>
      </c>
      <c r="L187" s="44">
        <v>1924.07</v>
      </c>
      <c r="M187" s="44">
        <v>1981.43</v>
      </c>
      <c r="N187" s="44">
        <v>2016.22</v>
      </c>
      <c r="O187" s="44">
        <v>2053.0500000000002</v>
      </c>
      <c r="P187" s="44">
        <v>2018.8</v>
      </c>
      <c r="Q187" s="44">
        <v>2047.71</v>
      </c>
      <c r="R187" s="44">
        <v>2047.63</v>
      </c>
      <c r="S187" s="44">
        <v>1963.52</v>
      </c>
      <c r="T187" s="44">
        <v>1932.89</v>
      </c>
      <c r="U187" s="44">
        <v>1971.78</v>
      </c>
      <c r="V187" s="44">
        <v>1958.97</v>
      </c>
      <c r="W187" s="44">
        <v>1980.69</v>
      </c>
      <c r="X187" s="44">
        <v>1880.49</v>
      </c>
      <c r="Y187" s="44">
        <v>1787.41</v>
      </c>
      <c r="Z187" s="44">
        <v>1539.19</v>
      </c>
      <c r="AA187" s="44">
        <v>1339.65</v>
      </c>
    </row>
    <row r="188" spans="1:27" ht="12.75" hidden="1" customHeight="1" outlineLevel="1" x14ac:dyDescent="0.3">
      <c r="A188" s="99" t="s">
        <v>416</v>
      </c>
      <c r="B188" s="63" t="s">
        <v>90</v>
      </c>
      <c r="C188" s="43" t="s">
        <v>79</v>
      </c>
      <c r="D188" s="44">
        <f>$D$158</f>
        <v>1716.97</v>
      </c>
      <c r="E188" s="44">
        <f>$D$158</f>
        <v>1716.97</v>
      </c>
      <c r="F188" s="44">
        <f t="shared" ref="F188:AA188" si="106">$D$158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3">
      <c r="A189" s="99" t="s">
        <v>417</v>
      </c>
      <c r="B189" s="63" t="s">
        <v>83</v>
      </c>
      <c r="C189" s="43" t="s">
        <v>79</v>
      </c>
      <c r="D189" s="44">
        <v>4.8</v>
      </c>
      <c r="E189" s="44">
        <v>4.8</v>
      </c>
      <c r="F189" s="44">
        <v>4.8</v>
      </c>
      <c r="G189" s="44">
        <v>4.8</v>
      </c>
      <c r="H189" s="44">
        <v>4.8</v>
      </c>
      <c r="I189" s="44">
        <v>4.8</v>
      </c>
      <c r="J189" s="44">
        <v>4.8</v>
      </c>
      <c r="K189" s="44">
        <v>4.8</v>
      </c>
      <c r="L189" s="44">
        <v>4.8</v>
      </c>
      <c r="M189" s="44">
        <v>4.8</v>
      </c>
      <c r="N189" s="44">
        <v>4.8</v>
      </c>
      <c r="O189" s="44">
        <v>4.8</v>
      </c>
      <c r="P189" s="44">
        <v>4.8</v>
      </c>
      <c r="Q189" s="44">
        <v>4.8</v>
      </c>
      <c r="R189" s="44">
        <v>4.8</v>
      </c>
      <c r="S189" s="44">
        <v>4.8</v>
      </c>
      <c r="T189" s="44">
        <v>4.8</v>
      </c>
      <c r="U189" s="44">
        <v>4.8</v>
      </c>
      <c r="V189" s="44">
        <v>4.8</v>
      </c>
      <c r="W189" s="44">
        <v>4.8</v>
      </c>
      <c r="X189" s="44">
        <v>4.8</v>
      </c>
      <c r="Y189" s="44">
        <v>4.8</v>
      </c>
      <c r="Z189" s="44">
        <v>4.8</v>
      </c>
      <c r="AA189" s="44">
        <v>4.8</v>
      </c>
    </row>
    <row r="190" spans="1:27" ht="12.75" hidden="1" customHeight="1" outlineLevel="1" x14ac:dyDescent="0.3">
      <c r="A190" s="99" t="s">
        <v>418</v>
      </c>
      <c r="B190" s="63" t="s">
        <v>81</v>
      </c>
      <c r="C190" s="43" t="s">
        <v>79</v>
      </c>
      <c r="D190" s="44">
        <f>$D$11</f>
        <v>264.79000000000002</v>
      </c>
      <c r="E190" s="44">
        <f t="shared" ref="E190:AA190" si="107">$D$11</f>
        <v>264.79000000000002</v>
      </c>
      <c r="F190" s="44">
        <f t="shared" si="107"/>
        <v>264.79000000000002</v>
      </c>
      <c r="G190" s="44">
        <f t="shared" si="107"/>
        <v>264.79000000000002</v>
      </c>
      <c r="H190" s="44">
        <f t="shared" si="107"/>
        <v>264.79000000000002</v>
      </c>
      <c r="I190" s="44">
        <f t="shared" si="107"/>
        <v>264.79000000000002</v>
      </c>
      <c r="J190" s="44">
        <f t="shared" si="107"/>
        <v>264.79000000000002</v>
      </c>
      <c r="K190" s="44">
        <f t="shared" si="107"/>
        <v>264.79000000000002</v>
      </c>
      <c r="L190" s="44">
        <f t="shared" si="107"/>
        <v>264.79000000000002</v>
      </c>
      <c r="M190" s="44">
        <f t="shared" si="107"/>
        <v>264.79000000000002</v>
      </c>
      <c r="N190" s="44">
        <f t="shared" si="107"/>
        <v>264.79000000000002</v>
      </c>
      <c r="O190" s="44">
        <f t="shared" si="107"/>
        <v>264.79000000000002</v>
      </c>
      <c r="P190" s="44">
        <f t="shared" si="107"/>
        <v>264.79000000000002</v>
      </c>
      <c r="Q190" s="44">
        <f t="shared" si="107"/>
        <v>264.79000000000002</v>
      </c>
      <c r="R190" s="44">
        <f t="shared" si="107"/>
        <v>264.79000000000002</v>
      </c>
      <c r="S190" s="44">
        <f t="shared" si="107"/>
        <v>264.79000000000002</v>
      </c>
      <c r="T190" s="44">
        <f t="shared" si="107"/>
        <v>264.79000000000002</v>
      </c>
      <c r="U190" s="44">
        <f t="shared" si="107"/>
        <v>264.79000000000002</v>
      </c>
      <c r="V190" s="44">
        <f t="shared" si="107"/>
        <v>264.79000000000002</v>
      </c>
      <c r="W190" s="44">
        <f t="shared" si="107"/>
        <v>264.79000000000002</v>
      </c>
      <c r="X190" s="44">
        <f t="shared" si="107"/>
        <v>264.79000000000002</v>
      </c>
      <c r="Y190" s="44">
        <f t="shared" si="107"/>
        <v>264.79000000000002</v>
      </c>
      <c r="Z190" s="44">
        <f t="shared" si="107"/>
        <v>264.79000000000002</v>
      </c>
      <c r="AA190" s="44">
        <f t="shared" si="107"/>
        <v>264.79000000000002</v>
      </c>
    </row>
    <row r="191" spans="1:27" ht="12.75" customHeight="1" collapsed="1" x14ac:dyDescent="0.3">
      <c r="A191" s="98" t="s">
        <v>419</v>
      </c>
      <c r="B191" s="28" t="str">
        <f>"08"&amp;"."&amp;$B$622&amp;"."&amp;$B$623</f>
        <v>08.02.2024</v>
      </c>
      <c r="C191" s="90" t="s">
        <v>76</v>
      </c>
      <c r="D191" s="91">
        <f>ROUND(((D192+D193+D195+D194)/1000),5)</f>
        <v>3.2949099999999998</v>
      </c>
      <c r="E191" s="91">
        <f>ROUND(((E192+E193+E195+E194)/1000),5)</f>
        <v>3.20974</v>
      </c>
      <c r="F191" s="91">
        <f>ROUND(((F192+F193+F195+F194)/1000),5)</f>
        <v>3.1772100000000001</v>
      </c>
      <c r="G191" s="91">
        <f t="shared" ref="G191:AA191" si="108">ROUND(((G192+G193+G195+G194)/1000),5)</f>
        <v>3.16879</v>
      </c>
      <c r="H191" s="91">
        <f t="shared" si="108"/>
        <v>3.2019299999999999</v>
      </c>
      <c r="I191" s="91">
        <f t="shared" si="108"/>
        <v>3.3192599999999999</v>
      </c>
      <c r="J191" s="91">
        <f t="shared" si="108"/>
        <v>3.5284599999999999</v>
      </c>
      <c r="K191" s="91">
        <f t="shared" si="108"/>
        <v>3.8233600000000001</v>
      </c>
      <c r="L191" s="91">
        <f t="shared" si="108"/>
        <v>3.9454899999999999</v>
      </c>
      <c r="M191" s="91">
        <f t="shared" si="108"/>
        <v>4.0330399999999997</v>
      </c>
      <c r="N191" s="91">
        <f t="shared" si="108"/>
        <v>4.1002000000000001</v>
      </c>
      <c r="O191" s="91">
        <f t="shared" si="108"/>
        <v>4.1164699999999996</v>
      </c>
      <c r="P191" s="91">
        <f t="shared" si="108"/>
        <v>4.0886199999999997</v>
      </c>
      <c r="Q191" s="91">
        <f t="shared" si="108"/>
        <v>4.0953299999999997</v>
      </c>
      <c r="R191" s="91">
        <f t="shared" si="108"/>
        <v>4.0818000000000003</v>
      </c>
      <c r="S191" s="91">
        <f t="shared" si="108"/>
        <v>4.0185300000000002</v>
      </c>
      <c r="T191" s="91">
        <f t="shared" si="108"/>
        <v>4.0970399999999998</v>
      </c>
      <c r="U191" s="91">
        <f t="shared" si="108"/>
        <v>4.1291599999999997</v>
      </c>
      <c r="V191" s="91">
        <f t="shared" si="108"/>
        <v>4.2187200000000002</v>
      </c>
      <c r="W191" s="91">
        <f t="shared" si="108"/>
        <v>4.0652699999999999</v>
      </c>
      <c r="X191" s="91">
        <f t="shared" si="108"/>
        <v>3.9880900000000001</v>
      </c>
      <c r="Y191" s="91">
        <f t="shared" si="108"/>
        <v>3.8650799999999998</v>
      </c>
      <c r="Z191" s="91">
        <f t="shared" si="108"/>
        <v>3.7223999999999999</v>
      </c>
      <c r="AA191" s="91">
        <f t="shared" si="108"/>
        <v>3.4679500000000001</v>
      </c>
    </row>
    <row r="192" spans="1:27" ht="12.75" hidden="1" customHeight="1" outlineLevel="1" x14ac:dyDescent="0.3">
      <c r="A192" s="99" t="s">
        <v>420</v>
      </c>
      <c r="B192" s="63" t="s">
        <v>238</v>
      </c>
      <c r="C192" s="43" t="s">
        <v>79</v>
      </c>
      <c r="D192" s="44">
        <v>1308.3499999999999</v>
      </c>
      <c r="E192" s="44">
        <v>1223.18</v>
      </c>
      <c r="F192" s="44">
        <v>1190.6500000000001</v>
      </c>
      <c r="G192" s="44">
        <v>1182.23</v>
      </c>
      <c r="H192" s="44">
        <v>1215.3699999999999</v>
      </c>
      <c r="I192" s="44">
        <v>1332.7</v>
      </c>
      <c r="J192" s="44">
        <v>1541.9</v>
      </c>
      <c r="K192" s="44">
        <v>1836.8</v>
      </c>
      <c r="L192" s="44">
        <v>1958.93</v>
      </c>
      <c r="M192" s="44">
        <v>2046.48</v>
      </c>
      <c r="N192" s="44">
        <v>2113.64</v>
      </c>
      <c r="O192" s="44">
        <v>2129.91</v>
      </c>
      <c r="P192" s="44">
        <v>2102.06</v>
      </c>
      <c r="Q192" s="44">
        <v>2108.77</v>
      </c>
      <c r="R192" s="44">
        <v>2095.2399999999998</v>
      </c>
      <c r="S192" s="44">
        <v>2031.97</v>
      </c>
      <c r="T192" s="44">
        <v>2110.48</v>
      </c>
      <c r="U192" s="44">
        <v>2142.6</v>
      </c>
      <c r="V192" s="44">
        <v>2232.16</v>
      </c>
      <c r="W192" s="44">
        <v>2078.71</v>
      </c>
      <c r="X192" s="44">
        <v>2001.53</v>
      </c>
      <c r="Y192" s="44">
        <v>1878.52</v>
      </c>
      <c r="Z192" s="44">
        <v>1735.84</v>
      </c>
      <c r="AA192" s="44">
        <v>1481.39</v>
      </c>
    </row>
    <row r="193" spans="1:27" ht="12.75" hidden="1" customHeight="1" outlineLevel="1" x14ac:dyDescent="0.3">
      <c r="A193" s="99" t="s">
        <v>421</v>
      </c>
      <c r="B193" s="63" t="s">
        <v>90</v>
      </c>
      <c r="C193" s="43" t="s">
        <v>79</v>
      </c>
      <c r="D193" s="44">
        <f>$D$158</f>
        <v>1716.97</v>
      </c>
      <c r="E193" s="44">
        <f>$D$158</f>
        <v>1716.97</v>
      </c>
      <c r="F193" s="44">
        <f t="shared" ref="F193:AA193" si="109">$D$158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3">
      <c r="A194" s="99" t="s">
        <v>422</v>
      </c>
      <c r="B194" s="63" t="s">
        <v>83</v>
      </c>
      <c r="C194" s="43" t="s">
        <v>79</v>
      </c>
      <c r="D194" s="44">
        <v>4.8</v>
      </c>
      <c r="E194" s="44">
        <v>4.8</v>
      </c>
      <c r="F194" s="44">
        <v>4.8</v>
      </c>
      <c r="G194" s="44">
        <v>4.8</v>
      </c>
      <c r="H194" s="44">
        <v>4.8</v>
      </c>
      <c r="I194" s="44">
        <v>4.8</v>
      </c>
      <c r="J194" s="44">
        <v>4.8</v>
      </c>
      <c r="K194" s="44">
        <v>4.8</v>
      </c>
      <c r="L194" s="44">
        <v>4.8</v>
      </c>
      <c r="M194" s="44">
        <v>4.8</v>
      </c>
      <c r="N194" s="44">
        <v>4.8</v>
      </c>
      <c r="O194" s="44">
        <v>4.8</v>
      </c>
      <c r="P194" s="44">
        <v>4.8</v>
      </c>
      <c r="Q194" s="44">
        <v>4.8</v>
      </c>
      <c r="R194" s="44">
        <v>4.8</v>
      </c>
      <c r="S194" s="44">
        <v>4.8</v>
      </c>
      <c r="T194" s="44">
        <v>4.8</v>
      </c>
      <c r="U194" s="44">
        <v>4.8</v>
      </c>
      <c r="V194" s="44">
        <v>4.8</v>
      </c>
      <c r="W194" s="44">
        <v>4.8</v>
      </c>
      <c r="X194" s="44">
        <v>4.8</v>
      </c>
      <c r="Y194" s="44">
        <v>4.8</v>
      </c>
      <c r="Z194" s="44">
        <v>4.8</v>
      </c>
      <c r="AA194" s="44">
        <v>4.8</v>
      </c>
    </row>
    <row r="195" spans="1:27" ht="12.75" hidden="1" customHeight="1" outlineLevel="1" x14ac:dyDescent="0.3">
      <c r="A195" s="99" t="s">
        <v>423</v>
      </c>
      <c r="B195" s="63" t="s">
        <v>81</v>
      </c>
      <c r="C195" s="43" t="s">
        <v>79</v>
      </c>
      <c r="D195" s="44">
        <f>$D$11</f>
        <v>264.79000000000002</v>
      </c>
      <c r="E195" s="44">
        <f t="shared" ref="E195:AA195" si="110">$D$11</f>
        <v>264.79000000000002</v>
      </c>
      <c r="F195" s="44">
        <f t="shared" si="110"/>
        <v>264.79000000000002</v>
      </c>
      <c r="G195" s="44">
        <f t="shared" si="110"/>
        <v>264.79000000000002</v>
      </c>
      <c r="H195" s="44">
        <f t="shared" si="110"/>
        <v>264.79000000000002</v>
      </c>
      <c r="I195" s="44">
        <f t="shared" si="110"/>
        <v>264.79000000000002</v>
      </c>
      <c r="J195" s="44">
        <f t="shared" si="110"/>
        <v>264.79000000000002</v>
      </c>
      <c r="K195" s="44">
        <f t="shared" si="110"/>
        <v>264.79000000000002</v>
      </c>
      <c r="L195" s="44">
        <f t="shared" si="110"/>
        <v>264.79000000000002</v>
      </c>
      <c r="M195" s="44">
        <f t="shared" si="110"/>
        <v>264.79000000000002</v>
      </c>
      <c r="N195" s="44">
        <f t="shared" si="110"/>
        <v>264.79000000000002</v>
      </c>
      <c r="O195" s="44">
        <f t="shared" si="110"/>
        <v>264.79000000000002</v>
      </c>
      <c r="P195" s="44">
        <f t="shared" si="110"/>
        <v>264.79000000000002</v>
      </c>
      <c r="Q195" s="44">
        <f t="shared" si="110"/>
        <v>264.79000000000002</v>
      </c>
      <c r="R195" s="44">
        <f t="shared" si="110"/>
        <v>264.79000000000002</v>
      </c>
      <c r="S195" s="44">
        <f t="shared" si="110"/>
        <v>264.79000000000002</v>
      </c>
      <c r="T195" s="44">
        <f t="shared" si="110"/>
        <v>264.79000000000002</v>
      </c>
      <c r="U195" s="44">
        <f t="shared" si="110"/>
        <v>264.79000000000002</v>
      </c>
      <c r="V195" s="44">
        <f t="shared" si="110"/>
        <v>264.79000000000002</v>
      </c>
      <c r="W195" s="44">
        <f t="shared" si="110"/>
        <v>264.79000000000002</v>
      </c>
      <c r="X195" s="44">
        <f t="shared" si="110"/>
        <v>264.79000000000002</v>
      </c>
      <c r="Y195" s="44">
        <f t="shared" si="110"/>
        <v>264.79000000000002</v>
      </c>
      <c r="Z195" s="44">
        <f t="shared" si="110"/>
        <v>264.79000000000002</v>
      </c>
      <c r="AA195" s="44">
        <f t="shared" si="110"/>
        <v>264.79000000000002</v>
      </c>
    </row>
    <row r="196" spans="1:27" ht="12.75" customHeight="1" collapsed="1" x14ac:dyDescent="0.3">
      <c r="A196" s="98" t="s">
        <v>424</v>
      </c>
      <c r="B196" s="28" t="str">
        <f>"09"&amp;"."&amp;$B$622&amp;"."&amp;$B$623</f>
        <v>09.02.2024</v>
      </c>
      <c r="C196" s="90" t="s">
        <v>76</v>
      </c>
      <c r="D196" s="91">
        <f>ROUND(((D197+D198+D200+D199)/1000),5)</f>
        <v>3.3327300000000002</v>
      </c>
      <c r="E196" s="91">
        <f>ROUND(((E197+E198+E200+E199)/1000),5)</f>
        <v>3.2237399999999998</v>
      </c>
      <c r="F196" s="91">
        <f>ROUND(((F197+F198+F200+F199)/1000),5)</f>
        <v>3.1979600000000001</v>
      </c>
      <c r="G196" s="91">
        <f t="shared" ref="G196:AA196" si="111">ROUND(((G197+G198+G200+G199)/1000),5)</f>
        <v>3.19774</v>
      </c>
      <c r="H196" s="91">
        <f t="shared" si="111"/>
        <v>3.2083300000000001</v>
      </c>
      <c r="I196" s="91">
        <f t="shared" si="111"/>
        <v>3.3486099999999999</v>
      </c>
      <c r="J196" s="91">
        <f t="shared" si="111"/>
        <v>3.5864099999999999</v>
      </c>
      <c r="K196" s="91">
        <f t="shared" si="111"/>
        <v>3.8594200000000001</v>
      </c>
      <c r="L196" s="91">
        <f t="shared" si="111"/>
        <v>3.9968499999999998</v>
      </c>
      <c r="M196" s="91">
        <f t="shared" si="111"/>
        <v>4.12737</v>
      </c>
      <c r="N196" s="91">
        <f t="shared" si="111"/>
        <v>4.1990800000000004</v>
      </c>
      <c r="O196" s="91">
        <f t="shared" si="111"/>
        <v>4.09781</v>
      </c>
      <c r="P196" s="91">
        <f t="shared" si="111"/>
        <v>4.0682600000000004</v>
      </c>
      <c r="Q196" s="91">
        <f t="shared" si="111"/>
        <v>4.0743900000000002</v>
      </c>
      <c r="R196" s="91">
        <f t="shared" si="111"/>
        <v>4.0611100000000002</v>
      </c>
      <c r="S196" s="91">
        <f t="shared" si="111"/>
        <v>4.0702499999999997</v>
      </c>
      <c r="T196" s="91">
        <f t="shared" si="111"/>
        <v>4.1173000000000002</v>
      </c>
      <c r="U196" s="91">
        <f t="shared" si="111"/>
        <v>4.1462500000000002</v>
      </c>
      <c r="V196" s="91">
        <f t="shared" si="111"/>
        <v>4.2095700000000003</v>
      </c>
      <c r="W196" s="91">
        <f t="shared" si="111"/>
        <v>4.0302199999999999</v>
      </c>
      <c r="X196" s="91">
        <f t="shared" si="111"/>
        <v>3.9507699999999999</v>
      </c>
      <c r="Y196" s="91">
        <f t="shared" si="111"/>
        <v>3.8867099999999999</v>
      </c>
      <c r="Z196" s="91">
        <f t="shared" si="111"/>
        <v>3.74966</v>
      </c>
      <c r="AA196" s="91">
        <f t="shared" si="111"/>
        <v>3.5469900000000001</v>
      </c>
    </row>
    <row r="197" spans="1:27" ht="12.75" hidden="1" customHeight="1" outlineLevel="1" x14ac:dyDescent="0.3">
      <c r="A197" s="99" t="s">
        <v>425</v>
      </c>
      <c r="B197" s="63" t="s">
        <v>238</v>
      </c>
      <c r="C197" s="43" t="s">
        <v>79</v>
      </c>
      <c r="D197" s="44">
        <v>1346.17</v>
      </c>
      <c r="E197" s="44">
        <v>1237.18</v>
      </c>
      <c r="F197" s="44">
        <v>1211.4000000000001</v>
      </c>
      <c r="G197" s="44">
        <v>1211.18</v>
      </c>
      <c r="H197" s="44">
        <v>1221.77</v>
      </c>
      <c r="I197" s="44">
        <v>1362.05</v>
      </c>
      <c r="J197" s="44">
        <v>1599.85</v>
      </c>
      <c r="K197" s="44">
        <v>1872.86</v>
      </c>
      <c r="L197" s="44">
        <v>2010.29</v>
      </c>
      <c r="M197" s="44">
        <v>2140.81</v>
      </c>
      <c r="N197" s="44">
        <v>2212.52</v>
      </c>
      <c r="O197" s="44">
        <v>2111.25</v>
      </c>
      <c r="P197" s="44">
        <v>2081.6999999999998</v>
      </c>
      <c r="Q197" s="44">
        <v>2087.83</v>
      </c>
      <c r="R197" s="44">
        <v>2074.5500000000002</v>
      </c>
      <c r="S197" s="44">
        <v>2083.69</v>
      </c>
      <c r="T197" s="44">
        <v>2130.7399999999998</v>
      </c>
      <c r="U197" s="44">
        <v>2159.69</v>
      </c>
      <c r="V197" s="44">
        <v>2223.0100000000002</v>
      </c>
      <c r="W197" s="44">
        <v>2043.66</v>
      </c>
      <c r="X197" s="44">
        <v>1964.21</v>
      </c>
      <c r="Y197" s="44">
        <v>1900.15</v>
      </c>
      <c r="Z197" s="44">
        <v>1763.1</v>
      </c>
      <c r="AA197" s="44">
        <v>1560.43</v>
      </c>
    </row>
    <row r="198" spans="1:27" ht="12.75" hidden="1" customHeight="1" outlineLevel="1" x14ac:dyDescent="0.3">
      <c r="A198" s="99" t="s">
        <v>426</v>
      </c>
      <c r="B198" s="63" t="s">
        <v>90</v>
      </c>
      <c r="C198" s="43" t="s">
        <v>79</v>
      </c>
      <c r="D198" s="44">
        <f>$D$158</f>
        <v>1716.97</v>
      </c>
      <c r="E198" s="44">
        <f>$D$158</f>
        <v>1716.97</v>
      </c>
      <c r="F198" s="44">
        <f t="shared" ref="F198:AA198" si="112">$D$158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3">
      <c r="A199" s="99" t="s">
        <v>427</v>
      </c>
      <c r="B199" s="63" t="s">
        <v>83</v>
      </c>
      <c r="C199" s="43" t="s">
        <v>79</v>
      </c>
      <c r="D199" s="44">
        <v>4.8</v>
      </c>
      <c r="E199" s="44">
        <v>4.8</v>
      </c>
      <c r="F199" s="44">
        <v>4.8</v>
      </c>
      <c r="G199" s="44">
        <v>4.8</v>
      </c>
      <c r="H199" s="44">
        <v>4.8</v>
      </c>
      <c r="I199" s="44">
        <v>4.8</v>
      </c>
      <c r="J199" s="44">
        <v>4.8</v>
      </c>
      <c r="K199" s="44">
        <v>4.8</v>
      </c>
      <c r="L199" s="44">
        <v>4.8</v>
      </c>
      <c r="M199" s="44">
        <v>4.8</v>
      </c>
      <c r="N199" s="44">
        <v>4.8</v>
      </c>
      <c r="O199" s="44">
        <v>4.8</v>
      </c>
      <c r="P199" s="44">
        <v>4.8</v>
      </c>
      <c r="Q199" s="44">
        <v>4.8</v>
      </c>
      <c r="R199" s="44">
        <v>4.8</v>
      </c>
      <c r="S199" s="44">
        <v>4.8</v>
      </c>
      <c r="T199" s="44">
        <v>4.8</v>
      </c>
      <c r="U199" s="44">
        <v>4.8</v>
      </c>
      <c r="V199" s="44">
        <v>4.8</v>
      </c>
      <c r="W199" s="44">
        <v>4.8</v>
      </c>
      <c r="X199" s="44">
        <v>4.8</v>
      </c>
      <c r="Y199" s="44">
        <v>4.8</v>
      </c>
      <c r="Z199" s="44">
        <v>4.8</v>
      </c>
      <c r="AA199" s="44">
        <v>4.8</v>
      </c>
    </row>
    <row r="200" spans="1:27" ht="12.75" hidden="1" customHeight="1" outlineLevel="1" x14ac:dyDescent="0.3">
      <c r="A200" s="99" t="s">
        <v>428</v>
      </c>
      <c r="B200" s="63" t="s">
        <v>81</v>
      </c>
      <c r="C200" s="43" t="s">
        <v>79</v>
      </c>
      <c r="D200" s="44">
        <f>$D$11</f>
        <v>264.79000000000002</v>
      </c>
      <c r="E200" s="44">
        <f t="shared" ref="E200:AA200" si="113">$D$11</f>
        <v>264.79000000000002</v>
      </c>
      <c r="F200" s="44">
        <f t="shared" si="113"/>
        <v>264.79000000000002</v>
      </c>
      <c r="G200" s="44">
        <f t="shared" si="113"/>
        <v>264.79000000000002</v>
      </c>
      <c r="H200" s="44">
        <f t="shared" si="113"/>
        <v>264.79000000000002</v>
      </c>
      <c r="I200" s="44">
        <f t="shared" si="113"/>
        <v>264.79000000000002</v>
      </c>
      <c r="J200" s="44">
        <f t="shared" si="113"/>
        <v>264.79000000000002</v>
      </c>
      <c r="K200" s="44">
        <f t="shared" si="113"/>
        <v>264.79000000000002</v>
      </c>
      <c r="L200" s="44">
        <f t="shared" si="113"/>
        <v>264.79000000000002</v>
      </c>
      <c r="M200" s="44">
        <f t="shared" si="113"/>
        <v>264.79000000000002</v>
      </c>
      <c r="N200" s="44">
        <f t="shared" si="113"/>
        <v>264.79000000000002</v>
      </c>
      <c r="O200" s="44">
        <f t="shared" si="113"/>
        <v>264.79000000000002</v>
      </c>
      <c r="P200" s="44">
        <f t="shared" si="113"/>
        <v>264.79000000000002</v>
      </c>
      <c r="Q200" s="44">
        <f t="shared" si="113"/>
        <v>264.79000000000002</v>
      </c>
      <c r="R200" s="44">
        <f t="shared" si="113"/>
        <v>264.79000000000002</v>
      </c>
      <c r="S200" s="44">
        <f t="shared" si="113"/>
        <v>264.79000000000002</v>
      </c>
      <c r="T200" s="44">
        <f t="shared" si="113"/>
        <v>264.79000000000002</v>
      </c>
      <c r="U200" s="44">
        <f t="shared" si="113"/>
        <v>264.79000000000002</v>
      </c>
      <c r="V200" s="44">
        <f t="shared" si="113"/>
        <v>264.79000000000002</v>
      </c>
      <c r="W200" s="44">
        <f t="shared" si="113"/>
        <v>264.79000000000002</v>
      </c>
      <c r="X200" s="44">
        <f t="shared" si="113"/>
        <v>264.79000000000002</v>
      </c>
      <c r="Y200" s="44">
        <f t="shared" si="113"/>
        <v>264.79000000000002</v>
      </c>
      <c r="Z200" s="44">
        <f t="shared" si="113"/>
        <v>264.79000000000002</v>
      </c>
      <c r="AA200" s="44">
        <f t="shared" si="113"/>
        <v>264.79000000000002</v>
      </c>
    </row>
    <row r="201" spans="1:27" ht="12.75" customHeight="1" collapsed="1" x14ac:dyDescent="0.3">
      <c r="A201" s="98" t="s">
        <v>429</v>
      </c>
      <c r="B201" s="28" t="str">
        <f>"10"&amp;"."&amp;$B$622&amp;"."&amp;$B$623</f>
        <v>10.02.2024</v>
      </c>
      <c r="C201" s="90" t="s">
        <v>76</v>
      </c>
      <c r="D201" s="91">
        <f>ROUND(((D202+D203+D205+D204)/1000),5)</f>
        <v>3.46774</v>
      </c>
      <c r="E201" s="91">
        <f>ROUND(((E202+E203+E205+E204)/1000),5)</f>
        <v>3.2925900000000001</v>
      </c>
      <c r="F201" s="91">
        <f>ROUND(((F202+F203+F205+F204)/1000),5)</f>
        <v>3.2127699999999999</v>
      </c>
      <c r="G201" s="91">
        <f t="shared" ref="G201:AA201" si="114">ROUND(((G202+G203+G205+G204)/1000),5)</f>
        <v>3.2038799999999998</v>
      </c>
      <c r="H201" s="91">
        <f t="shared" si="114"/>
        <v>3.2121900000000001</v>
      </c>
      <c r="I201" s="91">
        <f t="shared" si="114"/>
        <v>3.3033800000000002</v>
      </c>
      <c r="J201" s="91">
        <f t="shared" si="114"/>
        <v>3.41445</v>
      </c>
      <c r="K201" s="91">
        <f t="shared" si="114"/>
        <v>3.6488399999999999</v>
      </c>
      <c r="L201" s="91">
        <f t="shared" si="114"/>
        <v>3.8344399999999998</v>
      </c>
      <c r="M201" s="91">
        <f t="shared" si="114"/>
        <v>3.91208</v>
      </c>
      <c r="N201" s="91">
        <f t="shared" si="114"/>
        <v>3.9820799999999998</v>
      </c>
      <c r="O201" s="91">
        <f t="shared" si="114"/>
        <v>3.9985400000000002</v>
      </c>
      <c r="P201" s="91">
        <f t="shared" si="114"/>
        <v>3.9809199999999998</v>
      </c>
      <c r="Q201" s="91">
        <f t="shared" si="114"/>
        <v>3.9684599999999999</v>
      </c>
      <c r="R201" s="91">
        <f t="shared" si="114"/>
        <v>3.91831</v>
      </c>
      <c r="S201" s="91">
        <f t="shared" si="114"/>
        <v>3.9902099999999998</v>
      </c>
      <c r="T201" s="91">
        <f t="shared" si="114"/>
        <v>4.0399599999999998</v>
      </c>
      <c r="U201" s="91">
        <f t="shared" si="114"/>
        <v>4.0915999999999997</v>
      </c>
      <c r="V201" s="91">
        <f t="shared" si="114"/>
        <v>4.2229400000000004</v>
      </c>
      <c r="W201" s="91">
        <f t="shared" si="114"/>
        <v>4.0896999999999997</v>
      </c>
      <c r="X201" s="91">
        <f t="shared" si="114"/>
        <v>3.9390200000000002</v>
      </c>
      <c r="Y201" s="91">
        <f t="shared" si="114"/>
        <v>3.84781</v>
      </c>
      <c r="Z201" s="91">
        <f t="shared" si="114"/>
        <v>3.7722500000000001</v>
      </c>
      <c r="AA201" s="91">
        <f t="shared" si="114"/>
        <v>3.5567600000000001</v>
      </c>
    </row>
    <row r="202" spans="1:27" ht="12.75" hidden="1" customHeight="1" outlineLevel="1" x14ac:dyDescent="0.3">
      <c r="A202" s="99" t="s">
        <v>430</v>
      </c>
      <c r="B202" s="63" t="s">
        <v>238</v>
      </c>
      <c r="C202" s="43" t="s">
        <v>79</v>
      </c>
      <c r="D202" s="44">
        <v>1481.18</v>
      </c>
      <c r="E202" s="44">
        <v>1306.03</v>
      </c>
      <c r="F202" s="44">
        <v>1226.21</v>
      </c>
      <c r="G202" s="44">
        <v>1217.32</v>
      </c>
      <c r="H202" s="44">
        <v>1225.6300000000001</v>
      </c>
      <c r="I202" s="44">
        <v>1316.82</v>
      </c>
      <c r="J202" s="44">
        <v>1427.89</v>
      </c>
      <c r="K202" s="44">
        <v>1662.28</v>
      </c>
      <c r="L202" s="44">
        <v>1847.88</v>
      </c>
      <c r="M202" s="44">
        <v>1925.52</v>
      </c>
      <c r="N202" s="44">
        <v>1995.52</v>
      </c>
      <c r="O202" s="44">
        <v>2011.98</v>
      </c>
      <c r="P202" s="44">
        <v>1994.36</v>
      </c>
      <c r="Q202" s="44">
        <v>1981.9</v>
      </c>
      <c r="R202" s="44">
        <v>1931.75</v>
      </c>
      <c r="S202" s="44">
        <v>2003.65</v>
      </c>
      <c r="T202" s="44">
        <v>2053.4</v>
      </c>
      <c r="U202" s="44">
        <v>2105.04</v>
      </c>
      <c r="V202" s="44">
        <v>2236.38</v>
      </c>
      <c r="W202" s="44">
        <v>2103.14</v>
      </c>
      <c r="X202" s="44">
        <v>1952.46</v>
      </c>
      <c r="Y202" s="44">
        <v>1861.25</v>
      </c>
      <c r="Z202" s="44">
        <v>1785.69</v>
      </c>
      <c r="AA202" s="44">
        <v>1570.2</v>
      </c>
    </row>
    <row r="203" spans="1:27" ht="12.75" hidden="1" customHeight="1" outlineLevel="1" x14ac:dyDescent="0.3">
      <c r="A203" s="99" t="s">
        <v>431</v>
      </c>
      <c r="B203" s="63" t="s">
        <v>90</v>
      </c>
      <c r="C203" s="43" t="s">
        <v>79</v>
      </c>
      <c r="D203" s="44">
        <f>$D$158</f>
        <v>1716.97</v>
      </c>
      <c r="E203" s="44">
        <f>$D$158</f>
        <v>1716.97</v>
      </c>
      <c r="F203" s="44">
        <f t="shared" ref="F203:AA203" si="115">$D$158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3">
      <c r="A204" s="99" t="s">
        <v>432</v>
      </c>
      <c r="B204" s="63" t="s">
        <v>83</v>
      </c>
      <c r="C204" s="43" t="s">
        <v>79</v>
      </c>
      <c r="D204" s="44">
        <v>4.8</v>
      </c>
      <c r="E204" s="44">
        <v>4.8</v>
      </c>
      <c r="F204" s="44">
        <v>4.8</v>
      </c>
      <c r="G204" s="44">
        <v>4.8</v>
      </c>
      <c r="H204" s="44">
        <v>4.8</v>
      </c>
      <c r="I204" s="44">
        <v>4.8</v>
      </c>
      <c r="J204" s="44">
        <v>4.8</v>
      </c>
      <c r="K204" s="44">
        <v>4.8</v>
      </c>
      <c r="L204" s="44">
        <v>4.8</v>
      </c>
      <c r="M204" s="44">
        <v>4.8</v>
      </c>
      <c r="N204" s="44">
        <v>4.8</v>
      </c>
      <c r="O204" s="44">
        <v>4.8</v>
      </c>
      <c r="P204" s="44">
        <v>4.8</v>
      </c>
      <c r="Q204" s="44">
        <v>4.8</v>
      </c>
      <c r="R204" s="44">
        <v>4.8</v>
      </c>
      <c r="S204" s="44">
        <v>4.8</v>
      </c>
      <c r="T204" s="44">
        <v>4.8</v>
      </c>
      <c r="U204" s="44">
        <v>4.8</v>
      </c>
      <c r="V204" s="44">
        <v>4.8</v>
      </c>
      <c r="W204" s="44">
        <v>4.8</v>
      </c>
      <c r="X204" s="44">
        <v>4.8</v>
      </c>
      <c r="Y204" s="44">
        <v>4.8</v>
      </c>
      <c r="Z204" s="44">
        <v>4.8</v>
      </c>
      <c r="AA204" s="44">
        <v>4.8</v>
      </c>
    </row>
    <row r="205" spans="1:27" ht="12.75" hidden="1" customHeight="1" outlineLevel="1" x14ac:dyDescent="0.3">
      <c r="A205" s="99" t="s">
        <v>433</v>
      </c>
      <c r="B205" s="63" t="s">
        <v>81</v>
      </c>
      <c r="C205" s="43" t="s">
        <v>79</v>
      </c>
      <c r="D205" s="44">
        <f>$D$11</f>
        <v>264.79000000000002</v>
      </c>
      <c r="E205" s="44">
        <f t="shared" ref="E205:AA205" si="116">$D$11</f>
        <v>264.79000000000002</v>
      </c>
      <c r="F205" s="44">
        <f t="shared" si="116"/>
        <v>264.79000000000002</v>
      </c>
      <c r="G205" s="44">
        <f t="shared" si="116"/>
        <v>264.79000000000002</v>
      </c>
      <c r="H205" s="44">
        <f t="shared" si="116"/>
        <v>264.79000000000002</v>
      </c>
      <c r="I205" s="44">
        <f t="shared" si="116"/>
        <v>264.79000000000002</v>
      </c>
      <c r="J205" s="44">
        <f t="shared" si="116"/>
        <v>264.79000000000002</v>
      </c>
      <c r="K205" s="44">
        <f t="shared" si="116"/>
        <v>264.79000000000002</v>
      </c>
      <c r="L205" s="44">
        <f t="shared" si="116"/>
        <v>264.79000000000002</v>
      </c>
      <c r="M205" s="44">
        <f t="shared" si="116"/>
        <v>264.79000000000002</v>
      </c>
      <c r="N205" s="44">
        <f t="shared" si="116"/>
        <v>264.79000000000002</v>
      </c>
      <c r="O205" s="44">
        <f t="shared" si="116"/>
        <v>264.79000000000002</v>
      </c>
      <c r="P205" s="44">
        <f t="shared" si="116"/>
        <v>264.79000000000002</v>
      </c>
      <c r="Q205" s="44">
        <f t="shared" si="116"/>
        <v>264.79000000000002</v>
      </c>
      <c r="R205" s="44">
        <f t="shared" si="116"/>
        <v>264.79000000000002</v>
      </c>
      <c r="S205" s="44">
        <f t="shared" si="116"/>
        <v>264.79000000000002</v>
      </c>
      <c r="T205" s="44">
        <f t="shared" si="116"/>
        <v>264.79000000000002</v>
      </c>
      <c r="U205" s="44">
        <f t="shared" si="116"/>
        <v>264.79000000000002</v>
      </c>
      <c r="V205" s="44">
        <f t="shared" si="116"/>
        <v>264.79000000000002</v>
      </c>
      <c r="W205" s="44">
        <f t="shared" si="116"/>
        <v>264.79000000000002</v>
      </c>
      <c r="X205" s="44">
        <f t="shared" si="116"/>
        <v>264.79000000000002</v>
      </c>
      <c r="Y205" s="44">
        <f t="shared" si="116"/>
        <v>264.79000000000002</v>
      </c>
      <c r="Z205" s="44">
        <f t="shared" si="116"/>
        <v>264.79000000000002</v>
      </c>
      <c r="AA205" s="44">
        <f t="shared" si="116"/>
        <v>264.79000000000002</v>
      </c>
    </row>
    <row r="206" spans="1:27" ht="12.75" customHeight="1" collapsed="1" x14ac:dyDescent="0.3">
      <c r="A206" s="98" t="s">
        <v>434</v>
      </c>
      <c r="B206" s="28" t="str">
        <f>"11"&amp;"."&amp;$B$622&amp;"."&amp;$B$623</f>
        <v>11.02.2024</v>
      </c>
      <c r="C206" s="90" t="s">
        <v>76</v>
      </c>
      <c r="D206" s="91">
        <f>ROUND(((D207+D208+D210+D209)/1000),5)</f>
        <v>3.4634900000000002</v>
      </c>
      <c r="E206" s="91">
        <f>ROUND(((E207+E208+E210+E209)/1000),5)</f>
        <v>3.30369</v>
      </c>
      <c r="F206" s="91">
        <f>ROUND(((F207+F208+F210+F209)/1000),5)</f>
        <v>3.2287599999999999</v>
      </c>
      <c r="G206" s="91">
        <f t="shared" ref="G206:AA206" si="117">ROUND(((G207+G208+G210+G209)/1000),5)</f>
        <v>3.2142499999999998</v>
      </c>
      <c r="H206" s="91">
        <f t="shared" si="117"/>
        <v>3.2191999999999998</v>
      </c>
      <c r="I206" s="91">
        <f t="shared" si="117"/>
        <v>3.28783</v>
      </c>
      <c r="J206" s="91">
        <f t="shared" si="117"/>
        <v>3.3793000000000002</v>
      </c>
      <c r="K206" s="91">
        <f t="shared" si="117"/>
        <v>3.5147499999999998</v>
      </c>
      <c r="L206" s="91">
        <f t="shared" si="117"/>
        <v>3.7684899999999999</v>
      </c>
      <c r="M206" s="91">
        <f t="shared" si="117"/>
        <v>3.8501300000000001</v>
      </c>
      <c r="N206" s="91">
        <f t="shared" si="117"/>
        <v>3.9041399999999999</v>
      </c>
      <c r="O206" s="91">
        <f t="shared" si="117"/>
        <v>3.9269699999999998</v>
      </c>
      <c r="P206" s="91">
        <f t="shared" si="117"/>
        <v>3.92116</v>
      </c>
      <c r="Q206" s="91">
        <f t="shared" si="117"/>
        <v>3.9192100000000001</v>
      </c>
      <c r="R206" s="91">
        <f t="shared" si="117"/>
        <v>3.8819599999999999</v>
      </c>
      <c r="S206" s="91">
        <f t="shared" si="117"/>
        <v>3.8769</v>
      </c>
      <c r="T206" s="91">
        <f t="shared" si="117"/>
        <v>3.9254799999999999</v>
      </c>
      <c r="U206" s="91">
        <f t="shared" si="117"/>
        <v>3.98081</v>
      </c>
      <c r="V206" s="91">
        <f t="shared" si="117"/>
        <v>3.9809100000000002</v>
      </c>
      <c r="W206" s="91">
        <f t="shared" si="117"/>
        <v>3.9449399999999999</v>
      </c>
      <c r="X206" s="91">
        <f t="shared" si="117"/>
        <v>3.9340999999999999</v>
      </c>
      <c r="Y206" s="91">
        <f t="shared" si="117"/>
        <v>3.8544800000000001</v>
      </c>
      <c r="Z206" s="91">
        <f t="shared" si="117"/>
        <v>3.7713399999999999</v>
      </c>
      <c r="AA206" s="91">
        <f t="shared" si="117"/>
        <v>3.5071699999999999</v>
      </c>
    </row>
    <row r="207" spans="1:27" ht="12.75" hidden="1" customHeight="1" outlineLevel="1" x14ac:dyDescent="0.3">
      <c r="A207" s="99" t="s">
        <v>435</v>
      </c>
      <c r="B207" s="63" t="s">
        <v>238</v>
      </c>
      <c r="C207" s="43" t="s">
        <v>79</v>
      </c>
      <c r="D207" s="44">
        <v>1476.93</v>
      </c>
      <c r="E207" s="44">
        <v>1317.13</v>
      </c>
      <c r="F207" s="44">
        <v>1242.2</v>
      </c>
      <c r="G207" s="44">
        <v>1227.69</v>
      </c>
      <c r="H207" s="44">
        <v>1232.6400000000001</v>
      </c>
      <c r="I207" s="44">
        <v>1301.27</v>
      </c>
      <c r="J207" s="44">
        <v>1392.74</v>
      </c>
      <c r="K207" s="44">
        <v>1528.19</v>
      </c>
      <c r="L207" s="44">
        <v>1781.93</v>
      </c>
      <c r="M207" s="44">
        <v>1863.57</v>
      </c>
      <c r="N207" s="44">
        <v>1917.58</v>
      </c>
      <c r="O207" s="44">
        <v>1940.41</v>
      </c>
      <c r="P207" s="44">
        <v>1934.6</v>
      </c>
      <c r="Q207" s="44">
        <v>1932.65</v>
      </c>
      <c r="R207" s="44">
        <v>1895.4</v>
      </c>
      <c r="S207" s="44">
        <v>1890.34</v>
      </c>
      <c r="T207" s="44">
        <v>1938.92</v>
      </c>
      <c r="U207" s="44">
        <v>1994.25</v>
      </c>
      <c r="V207" s="44">
        <v>1994.35</v>
      </c>
      <c r="W207" s="44">
        <v>1958.38</v>
      </c>
      <c r="X207" s="44">
        <v>1947.54</v>
      </c>
      <c r="Y207" s="44">
        <v>1867.92</v>
      </c>
      <c r="Z207" s="44">
        <v>1784.78</v>
      </c>
      <c r="AA207" s="44">
        <v>1520.61</v>
      </c>
    </row>
    <row r="208" spans="1:27" ht="12.75" hidden="1" customHeight="1" outlineLevel="1" x14ac:dyDescent="0.3">
      <c r="A208" s="99" t="s">
        <v>436</v>
      </c>
      <c r="B208" s="63" t="s">
        <v>90</v>
      </c>
      <c r="C208" s="43" t="s">
        <v>79</v>
      </c>
      <c r="D208" s="44">
        <f>$D$158</f>
        <v>1716.97</v>
      </c>
      <c r="E208" s="44">
        <f>$D$158</f>
        <v>1716.97</v>
      </c>
      <c r="F208" s="44">
        <f t="shared" ref="F208:AA208" si="118">$D$158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3">
      <c r="A209" s="99" t="s">
        <v>437</v>
      </c>
      <c r="B209" s="63" t="s">
        <v>83</v>
      </c>
      <c r="C209" s="43" t="s">
        <v>79</v>
      </c>
      <c r="D209" s="44">
        <v>4.8</v>
      </c>
      <c r="E209" s="44">
        <v>4.8</v>
      </c>
      <c r="F209" s="44">
        <v>4.8</v>
      </c>
      <c r="G209" s="44">
        <v>4.8</v>
      </c>
      <c r="H209" s="44">
        <v>4.8</v>
      </c>
      <c r="I209" s="44">
        <v>4.8</v>
      </c>
      <c r="J209" s="44">
        <v>4.8</v>
      </c>
      <c r="K209" s="44">
        <v>4.8</v>
      </c>
      <c r="L209" s="44">
        <v>4.8</v>
      </c>
      <c r="M209" s="44">
        <v>4.8</v>
      </c>
      <c r="N209" s="44">
        <v>4.8</v>
      </c>
      <c r="O209" s="44">
        <v>4.8</v>
      </c>
      <c r="P209" s="44">
        <v>4.8</v>
      </c>
      <c r="Q209" s="44">
        <v>4.8</v>
      </c>
      <c r="R209" s="44">
        <v>4.8</v>
      </c>
      <c r="S209" s="44">
        <v>4.8</v>
      </c>
      <c r="T209" s="44">
        <v>4.8</v>
      </c>
      <c r="U209" s="44">
        <v>4.8</v>
      </c>
      <c r="V209" s="44">
        <v>4.8</v>
      </c>
      <c r="W209" s="44">
        <v>4.8</v>
      </c>
      <c r="X209" s="44">
        <v>4.8</v>
      </c>
      <c r="Y209" s="44">
        <v>4.8</v>
      </c>
      <c r="Z209" s="44">
        <v>4.8</v>
      </c>
      <c r="AA209" s="44">
        <v>4.8</v>
      </c>
    </row>
    <row r="210" spans="1:27" ht="12.75" hidden="1" customHeight="1" outlineLevel="1" x14ac:dyDescent="0.3">
      <c r="A210" s="99" t="s">
        <v>438</v>
      </c>
      <c r="B210" s="63" t="s">
        <v>81</v>
      </c>
      <c r="C210" s="43" t="s">
        <v>79</v>
      </c>
      <c r="D210" s="44">
        <f>$D$11</f>
        <v>264.79000000000002</v>
      </c>
      <c r="E210" s="44">
        <f t="shared" ref="E210:AA210" si="119">$D$11</f>
        <v>264.79000000000002</v>
      </c>
      <c r="F210" s="44">
        <f t="shared" si="119"/>
        <v>264.79000000000002</v>
      </c>
      <c r="G210" s="44">
        <f t="shared" si="119"/>
        <v>264.79000000000002</v>
      </c>
      <c r="H210" s="44">
        <f t="shared" si="119"/>
        <v>264.79000000000002</v>
      </c>
      <c r="I210" s="44">
        <f t="shared" si="119"/>
        <v>264.79000000000002</v>
      </c>
      <c r="J210" s="44">
        <f t="shared" si="119"/>
        <v>264.79000000000002</v>
      </c>
      <c r="K210" s="44">
        <f t="shared" si="119"/>
        <v>264.79000000000002</v>
      </c>
      <c r="L210" s="44">
        <f t="shared" si="119"/>
        <v>264.79000000000002</v>
      </c>
      <c r="M210" s="44">
        <f t="shared" si="119"/>
        <v>264.79000000000002</v>
      </c>
      <c r="N210" s="44">
        <f t="shared" si="119"/>
        <v>264.79000000000002</v>
      </c>
      <c r="O210" s="44">
        <f t="shared" si="119"/>
        <v>264.79000000000002</v>
      </c>
      <c r="P210" s="44">
        <f t="shared" si="119"/>
        <v>264.79000000000002</v>
      </c>
      <c r="Q210" s="44">
        <f t="shared" si="119"/>
        <v>264.79000000000002</v>
      </c>
      <c r="R210" s="44">
        <f t="shared" si="119"/>
        <v>264.79000000000002</v>
      </c>
      <c r="S210" s="44">
        <f t="shared" si="119"/>
        <v>264.79000000000002</v>
      </c>
      <c r="T210" s="44">
        <f t="shared" si="119"/>
        <v>264.79000000000002</v>
      </c>
      <c r="U210" s="44">
        <f t="shared" si="119"/>
        <v>264.79000000000002</v>
      </c>
      <c r="V210" s="44">
        <f t="shared" si="119"/>
        <v>264.79000000000002</v>
      </c>
      <c r="W210" s="44">
        <f t="shared" si="119"/>
        <v>264.79000000000002</v>
      </c>
      <c r="X210" s="44">
        <f t="shared" si="119"/>
        <v>264.79000000000002</v>
      </c>
      <c r="Y210" s="44">
        <f t="shared" si="119"/>
        <v>264.79000000000002</v>
      </c>
      <c r="Z210" s="44">
        <f t="shared" si="119"/>
        <v>264.79000000000002</v>
      </c>
      <c r="AA210" s="44">
        <f t="shared" si="119"/>
        <v>264.79000000000002</v>
      </c>
    </row>
    <row r="211" spans="1:27" ht="12.75" customHeight="1" collapsed="1" x14ac:dyDescent="0.3">
      <c r="A211" s="98" t="s">
        <v>439</v>
      </c>
      <c r="B211" s="28" t="str">
        <f>"12"&amp;"."&amp;$B$622&amp;"."&amp;$B$623</f>
        <v>12.02.2024</v>
      </c>
      <c r="C211" s="90" t="s">
        <v>76</v>
      </c>
      <c r="D211" s="91">
        <f>ROUND(((D212+D213+D215+D214)/1000),5)</f>
        <v>3.3881899999999998</v>
      </c>
      <c r="E211" s="91">
        <f>ROUND(((E212+E213+E215+E214)/1000),5)</f>
        <v>3.2652199999999998</v>
      </c>
      <c r="F211" s="91">
        <f>ROUND(((F212+F213+F215+F214)/1000),5)</f>
        <v>3.2286000000000001</v>
      </c>
      <c r="G211" s="91">
        <f t="shared" ref="G211:AA211" si="120">ROUND(((G212+G213+G215+G214)/1000),5)</f>
        <v>3.2310599999999998</v>
      </c>
      <c r="H211" s="91">
        <f t="shared" si="120"/>
        <v>3.28328</v>
      </c>
      <c r="I211" s="91">
        <f t="shared" si="120"/>
        <v>3.3880599999999998</v>
      </c>
      <c r="J211" s="91">
        <f t="shared" si="120"/>
        <v>3.70038</v>
      </c>
      <c r="K211" s="91">
        <f t="shared" si="120"/>
        <v>3.8961800000000002</v>
      </c>
      <c r="L211" s="91">
        <f t="shared" si="120"/>
        <v>4.0335999999999999</v>
      </c>
      <c r="M211" s="91">
        <f t="shared" si="120"/>
        <v>4.0662799999999999</v>
      </c>
      <c r="N211" s="91">
        <f t="shared" si="120"/>
        <v>4.0984999999999996</v>
      </c>
      <c r="O211" s="91">
        <f t="shared" si="120"/>
        <v>4.1295799999999998</v>
      </c>
      <c r="P211" s="91">
        <f t="shared" si="120"/>
        <v>4.0941299999999998</v>
      </c>
      <c r="Q211" s="91">
        <f t="shared" si="120"/>
        <v>4.1131799999999998</v>
      </c>
      <c r="R211" s="91">
        <f t="shared" si="120"/>
        <v>4.0894199999999996</v>
      </c>
      <c r="S211" s="91">
        <f t="shared" si="120"/>
        <v>4.0355800000000004</v>
      </c>
      <c r="T211" s="91">
        <f t="shared" si="120"/>
        <v>4.0278600000000004</v>
      </c>
      <c r="U211" s="91">
        <f t="shared" si="120"/>
        <v>4.0298400000000001</v>
      </c>
      <c r="V211" s="91">
        <f t="shared" si="120"/>
        <v>4.0569899999999999</v>
      </c>
      <c r="W211" s="91">
        <f t="shared" si="120"/>
        <v>4.0659200000000002</v>
      </c>
      <c r="X211" s="91">
        <f t="shared" si="120"/>
        <v>3.9828999999999999</v>
      </c>
      <c r="Y211" s="91">
        <f t="shared" si="120"/>
        <v>3.8578399999999999</v>
      </c>
      <c r="Z211" s="91">
        <f t="shared" si="120"/>
        <v>3.6482399999999999</v>
      </c>
      <c r="AA211" s="91">
        <f t="shared" si="120"/>
        <v>3.45553</v>
      </c>
    </row>
    <row r="212" spans="1:27" ht="12.75" hidden="1" customHeight="1" outlineLevel="1" x14ac:dyDescent="0.3">
      <c r="A212" s="99" t="s">
        <v>440</v>
      </c>
      <c r="B212" s="63" t="s">
        <v>238</v>
      </c>
      <c r="C212" s="43" t="s">
        <v>79</v>
      </c>
      <c r="D212" s="44">
        <v>1401.63</v>
      </c>
      <c r="E212" s="44">
        <v>1278.6600000000001</v>
      </c>
      <c r="F212" s="44">
        <v>1242.04</v>
      </c>
      <c r="G212" s="44">
        <v>1244.5</v>
      </c>
      <c r="H212" s="44">
        <v>1296.72</v>
      </c>
      <c r="I212" s="44">
        <v>1401.5</v>
      </c>
      <c r="J212" s="44">
        <v>1713.82</v>
      </c>
      <c r="K212" s="44">
        <v>1909.62</v>
      </c>
      <c r="L212" s="44">
        <v>2047.04</v>
      </c>
      <c r="M212" s="44">
        <v>2079.7199999999998</v>
      </c>
      <c r="N212" s="44">
        <v>2111.94</v>
      </c>
      <c r="O212" s="44">
        <v>2143.02</v>
      </c>
      <c r="P212" s="44">
        <v>2107.5700000000002</v>
      </c>
      <c r="Q212" s="44">
        <v>2126.62</v>
      </c>
      <c r="R212" s="44">
        <v>2102.86</v>
      </c>
      <c r="S212" s="44">
        <v>2049.02</v>
      </c>
      <c r="T212" s="44">
        <v>2041.3</v>
      </c>
      <c r="U212" s="44">
        <v>2043.28</v>
      </c>
      <c r="V212" s="44">
        <v>2070.4299999999998</v>
      </c>
      <c r="W212" s="44">
        <v>2079.36</v>
      </c>
      <c r="X212" s="44">
        <v>1996.34</v>
      </c>
      <c r="Y212" s="44">
        <v>1871.28</v>
      </c>
      <c r="Z212" s="44">
        <v>1661.68</v>
      </c>
      <c r="AA212" s="44">
        <v>1468.97</v>
      </c>
    </row>
    <row r="213" spans="1:27" ht="12.75" hidden="1" customHeight="1" outlineLevel="1" x14ac:dyDescent="0.3">
      <c r="A213" s="99" t="s">
        <v>441</v>
      </c>
      <c r="B213" s="63" t="s">
        <v>90</v>
      </c>
      <c r="C213" s="43" t="s">
        <v>79</v>
      </c>
      <c r="D213" s="44">
        <f>$D$158</f>
        <v>1716.97</v>
      </c>
      <c r="E213" s="44">
        <f>$D$158</f>
        <v>1716.97</v>
      </c>
      <c r="F213" s="44">
        <f t="shared" ref="F213:AA213" si="121">$D$158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3">
      <c r="A214" s="99" t="s">
        <v>442</v>
      </c>
      <c r="B214" s="63" t="s">
        <v>83</v>
      </c>
      <c r="C214" s="43" t="s">
        <v>79</v>
      </c>
      <c r="D214" s="44">
        <v>4.8</v>
      </c>
      <c r="E214" s="44">
        <v>4.8</v>
      </c>
      <c r="F214" s="44">
        <v>4.8</v>
      </c>
      <c r="G214" s="44">
        <v>4.8</v>
      </c>
      <c r="H214" s="44">
        <v>4.8</v>
      </c>
      <c r="I214" s="44">
        <v>4.8</v>
      </c>
      <c r="J214" s="44">
        <v>4.8</v>
      </c>
      <c r="K214" s="44">
        <v>4.8</v>
      </c>
      <c r="L214" s="44">
        <v>4.8</v>
      </c>
      <c r="M214" s="44">
        <v>4.8</v>
      </c>
      <c r="N214" s="44">
        <v>4.8</v>
      </c>
      <c r="O214" s="44">
        <v>4.8</v>
      </c>
      <c r="P214" s="44">
        <v>4.8</v>
      </c>
      <c r="Q214" s="44">
        <v>4.8</v>
      </c>
      <c r="R214" s="44">
        <v>4.8</v>
      </c>
      <c r="S214" s="44">
        <v>4.8</v>
      </c>
      <c r="T214" s="44">
        <v>4.8</v>
      </c>
      <c r="U214" s="44">
        <v>4.8</v>
      </c>
      <c r="V214" s="44">
        <v>4.8</v>
      </c>
      <c r="W214" s="44">
        <v>4.8</v>
      </c>
      <c r="X214" s="44">
        <v>4.8</v>
      </c>
      <c r="Y214" s="44">
        <v>4.8</v>
      </c>
      <c r="Z214" s="44">
        <v>4.8</v>
      </c>
      <c r="AA214" s="44">
        <v>4.8</v>
      </c>
    </row>
    <row r="215" spans="1:27" ht="12.75" hidden="1" customHeight="1" outlineLevel="1" x14ac:dyDescent="0.3">
      <c r="A215" s="99" t="s">
        <v>443</v>
      </c>
      <c r="B215" s="63" t="s">
        <v>81</v>
      </c>
      <c r="C215" s="43" t="s">
        <v>79</v>
      </c>
      <c r="D215" s="44">
        <f>$D$11</f>
        <v>264.79000000000002</v>
      </c>
      <c r="E215" s="44">
        <f t="shared" ref="E215:AA215" si="122">$D$11</f>
        <v>264.79000000000002</v>
      </c>
      <c r="F215" s="44">
        <f t="shared" si="122"/>
        <v>264.79000000000002</v>
      </c>
      <c r="G215" s="44">
        <f t="shared" si="122"/>
        <v>264.79000000000002</v>
      </c>
      <c r="H215" s="44">
        <f t="shared" si="122"/>
        <v>264.79000000000002</v>
      </c>
      <c r="I215" s="44">
        <f t="shared" si="122"/>
        <v>264.79000000000002</v>
      </c>
      <c r="J215" s="44">
        <f t="shared" si="122"/>
        <v>264.79000000000002</v>
      </c>
      <c r="K215" s="44">
        <f t="shared" si="122"/>
        <v>264.79000000000002</v>
      </c>
      <c r="L215" s="44">
        <f t="shared" si="122"/>
        <v>264.79000000000002</v>
      </c>
      <c r="M215" s="44">
        <f t="shared" si="122"/>
        <v>264.79000000000002</v>
      </c>
      <c r="N215" s="44">
        <f t="shared" si="122"/>
        <v>264.79000000000002</v>
      </c>
      <c r="O215" s="44">
        <f t="shared" si="122"/>
        <v>264.79000000000002</v>
      </c>
      <c r="P215" s="44">
        <f t="shared" si="122"/>
        <v>264.79000000000002</v>
      </c>
      <c r="Q215" s="44">
        <f t="shared" si="122"/>
        <v>264.79000000000002</v>
      </c>
      <c r="R215" s="44">
        <f t="shared" si="122"/>
        <v>264.79000000000002</v>
      </c>
      <c r="S215" s="44">
        <f t="shared" si="122"/>
        <v>264.79000000000002</v>
      </c>
      <c r="T215" s="44">
        <f t="shared" si="122"/>
        <v>264.79000000000002</v>
      </c>
      <c r="U215" s="44">
        <f t="shared" si="122"/>
        <v>264.79000000000002</v>
      </c>
      <c r="V215" s="44">
        <f t="shared" si="122"/>
        <v>264.79000000000002</v>
      </c>
      <c r="W215" s="44">
        <f t="shared" si="122"/>
        <v>264.79000000000002</v>
      </c>
      <c r="X215" s="44">
        <f t="shared" si="122"/>
        <v>264.79000000000002</v>
      </c>
      <c r="Y215" s="44">
        <f t="shared" si="122"/>
        <v>264.79000000000002</v>
      </c>
      <c r="Z215" s="44">
        <f t="shared" si="122"/>
        <v>264.79000000000002</v>
      </c>
      <c r="AA215" s="44">
        <f t="shared" si="122"/>
        <v>264.79000000000002</v>
      </c>
    </row>
    <row r="216" spans="1:27" ht="12.75" customHeight="1" collapsed="1" x14ac:dyDescent="0.3">
      <c r="A216" s="98" t="s">
        <v>444</v>
      </c>
      <c r="B216" s="28" t="str">
        <f>"13"&amp;"."&amp;$B$622&amp;"."&amp;$B$623</f>
        <v>13.02.2024</v>
      </c>
      <c r="C216" s="90" t="s">
        <v>76</v>
      </c>
      <c r="D216" s="91">
        <f>ROUND(((D217+D218+D220+D219)/1000),5)</f>
        <v>3.29406</v>
      </c>
      <c r="E216" s="91">
        <f>ROUND(((E217+E218+E220+E219)/1000),5)</f>
        <v>3.23536</v>
      </c>
      <c r="F216" s="91">
        <f>ROUND(((F217+F218+F220+F219)/1000),5)</f>
        <v>3.20906</v>
      </c>
      <c r="G216" s="91">
        <f t="shared" ref="G216:AA216" si="123">ROUND(((G217+G218+G220+G219)/1000),5)</f>
        <v>3.2082799999999998</v>
      </c>
      <c r="H216" s="91">
        <f t="shared" si="123"/>
        <v>3.23881</v>
      </c>
      <c r="I216" s="91">
        <f t="shared" si="123"/>
        <v>3.3264900000000002</v>
      </c>
      <c r="J216" s="91">
        <f t="shared" si="123"/>
        <v>3.5192899999999998</v>
      </c>
      <c r="K216" s="91">
        <f t="shared" si="123"/>
        <v>3.8682300000000001</v>
      </c>
      <c r="L216" s="91">
        <f t="shared" si="123"/>
        <v>3.9525899999999998</v>
      </c>
      <c r="M216" s="91">
        <f t="shared" si="123"/>
        <v>3.9569899999999998</v>
      </c>
      <c r="N216" s="91">
        <f t="shared" si="123"/>
        <v>3.9746100000000002</v>
      </c>
      <c r="O216" s="91">
        <f t="shared" si="123"/>
        <v>4.0524899999999997</v>
      </c>
      <c r="P216" s="91">
        <f t="shared" si="123"/>
        <v>4.0294800000000004</v>
      </c>
      <c r="Q216" s="91">
        <f t="shared" si="123"/>
        <v>4.04725</v>
      </c>
      <c r="R216" s="91">
        <f t="shared" si="123"/>
        <v>4.0376300000000001</v>
      </c>
      <c r="S216" s="91">
        <f t="shared" si="123"/>
        <v>3.9677600000000002</v>
      </c>
      <c r="T216" s="91">
        <f t="shared" si="123"/>
        <v>3.9579599999999999</v>
      </c>
      <c r="U216" s="91">
        <f t="shared" si="123"/>
        <v>3.97831</v>
      </c>
      <c r="V216" s="91">
        <f t="shared" si="123"/>
        <v>4.0141600000000004</v>
      </c>
      <c r="W216" s="91">
        <f t="shared" si="123"/>
        <v>4.0306699999999998</v>
      </c>
      <c r="X216" s="91">
        <f t="shared" si="123"/>
        <v>3.9331</v>
      </c>
      <c r="Y216" s="91">
        <f t="shared" si="123"/>
        <v>3.8680699999999999</v>
      </c>
      <c r="Z216" s="91">
        <f t="shared" si="123"/>
        <v>3.5684900000000002</v>
      </c>
      <c r="AA216" s="91">
        <f t="shared" si="123"/>
        <v>3.4859399999999998</v>
      </c>
    </row>
    <row r="217" spans="1:27" ht="12.75" hidden="1" customHeight="1" outlineLevel="1" x14ac:dyDescent="0.3">
      <c r="A217" s="99" t="s">
        <v>445</v>
      </c>
      <c r="B217" s="63" t="s">
        <v>238</v>
      </c>
      <c r="C217" s="43" t="s">
        <v>79</v>
      </c>
      <c r="D217" s="44">
        <v>1307.5</v>
      </c>
      <c r="E217" s="44">
        <v>1248.8</v>
      </c>
      <c r="F217" s="44">
        <v>1222.5</v>
      </c>
      <c r="G217" s="44">
        <v>1221.72</v>
      </c>
      <c r="H217" s="44">
        <v>1252.25</v>
      </c>
      <c r="I217" s="44">
        <v>1339.93</v>
      </c>
      <c r="J217" s="44">
        <v>1532.73</v>
      </c>
      <c r="K217" s="44">
        <v>1881.67</v>
      </c>
      <c r="L217" s="44">
        <v>1966.03</v>
      </c>
      <c r="M217" s="44">
        <v>1970.43</v>
      </c>
      <c r="N217" s="44">
        <v>1988.05</v>
      </c>
      <c r="O217" s="44">
        <v>2065.9299999999998</v>
      </c>
      <c r="P217" s="44">
        <v>2042.92</v>
      </c>
      <c r="Q217" s="44">
        <v>2060.69</v>
      </c>
      <c r="R217" s="44">
        <v>2051.0700000000002</v>
      </c>
      <c r="S217" s="44">
        <v>1981.2</v>
      </c>
      <c r="T217" s="44">
        <v>1971.4</v>
      </c>
      <c r="U217" s="44">
        <v>1991.75</v>
      </c>
      <c r="V217" s="44">
        <v>2027.6</v>
      </c>
      <c r="W217" s="44">
        <v>2044.11</v>
      </c>
      <c r="X217" s="44">
        <v>1946.54</v>
      </c>
      <c r="Y217" s="44">
        <v>1881.51</v>
      </c>
      <c r="Z217" s="44">
        <v>1581.93</v>
      </c>
      <c r="AA217" s="44">
        <v>1499.38</v>
      </c>
    </row>
    <row r="218" spans="1:27" ht="12.75" hidden="1" customHeight="1" outlineLevel="1" x14ac:dyDescent="0.3">
      <c r="A218" s="99" t="s">
        <v>446</v>
      </c>
      <c r="B218" s="63" t="s">
        <v>90</v>
      </c>
      <c r="C218" s="43" t="s">
        <v>79</v>
      </c>
      <c r="D218" s="44">
        <f>$D$158</f>
        <v>1716.97</v>
      </c>
      <c r="E218" s="44">
        <f>$D$158</f>
        <v>1716.97</v>
      </c>
      <c r="F218" s="44">
        <f t="shared" ref="F218:AA218" si="124">$D$158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3">
      <c r="A219" s="99" t="s">
        <v>447</v>
      </c>
      <c r="B219" s="63" t="s">
        <v>83</v>
      </c>
      <c r="C219" s="43" t="s">
        <v>79</v>
      </c>
      <c r="D219" s="44">
        <v>4.8</v>
      </c>
      <c r="E219" s="44">
        <v>4.8</v>
      </c>
      <c r="F219" s="44">
        <v>4.8</v>
      </c>
      <c r="G219" s="44">
        <v>4.8</v>
      </c>
      <c r="H219" s="44">
        <v>4.8</v>
      </c>
      <c r="I219" s="44">
        <v>4.8</v>
      </c>
      <c r="J219" s="44">
        <v>4.8</v>
      </c>
      <c r="K219" s="44">
        <v>4.8</v>
      </c>
      <c r="L219" s="44">
        <v>4.8</v>
      </c>
      <c r="M219" s="44">
        <v>4.8</v>
      </c>
      <c r="N219" s="44">
        <v>4.8</v>
      </c>
      <c r="O219" s="44">
        <v>4.8</v>
      </c>
      <c r="P219" s="44">
        <v>4.8</v>
      </c>
      <c r="Q219" s="44">
        <v>4.8</v>
      </c>
      <c r="R219" s="44">
        <v>4.8</v>
      </c>
      <c r="S219" s="44">
        <v>4.8</v>
      </c>
      <c r="T219" s="44">
        <v>4.8</v>
      </c>
      <c r="U219" s="44">
        <v>4.8</v>
      </c>
      <c r="V219" s="44">
        <v>4.8</v>
      </c>
      <c r="W219" s="44">
        <v>4.8</v>
      </c>
      <c r="X219" s="44">
        <v>4.8</v>
      </c>
      <c r="Y219" s="44">
        <v>4.8</v>
      </c>
      <c r="Z219" s="44">
        <v>4.8</v>
      </c>
      <c r="AA219" s="44">
        <v>4.8</v>
      </c>
    </row>
    <row r="220" spans="1:27" ht="12.75" hidden="1" customHeight="1" outlineLevel="1" x14ac:dyDescent="0.3">
      <c r="A220" s="99" t="s">
        <v>448</v>
      </c>
      <c r="B220" s="63" t="s">
        <v>81</v>
      </c>
      <c r="C220" s="43" t="s">
        <v>79</v>
      </c>
      <c r="D220" s="44">
        <f>$D$11</f>
        <v>264.79000000000002</v>
      </c>
      <c r="E220" s="44">
        <f t="shared" ref="E220:AA220" si="125">$D$11</f>
        <v>264.79000000000002</v>
      </c>
      <c r="F220" s="44">
        <f t="shared" si="125"/>
        <v>264.79000000000002</v>
      </c>
      <c r="G220" s="44">
        <f t="shared" si="125"/>
        <v>264.79000000000002</v>
      </c>
      <c r="H220" s="44">
        <f t="shared" si="125"/>
        <v>264.79000000000002</v>
      </c>
      <c r="I220" s="44">
        <f t="shared" si="125"/>
        <v>264.79000000000002</v>
      </c>
      <c r="J220" s="44">
        <f t="shared" si="125"/>
        <v>264.79000000000002</v>
      </c>
      <c r="K220" s="44">
        <f t="shared" si="125"/>
        <v>264.79000000000002</v>
      </c>
      <c r="L220" s="44">
        <f t="shared" si="125"/>
        <v>264.79000000000002</v>
      </c>
      <c r="M220" s="44">
        <f t="shared" si="125"/>
        <v>264.79000000000002</v>
      </c>
      <c r="N220" s="44">
        <f t="shared" si="125"/>
        <v>264.79000000000002</v>
      </c>
      <c r="O220" s="44">
        <f t="shared" si="125"/>
        <v>264.79000000000002</v>
      </c>
      <c r="P220" s="44">
        <f t="shared" si="125"/>
        <v>264.79000000000002</v>
      </c>
      <c r="Q220" s="44">
        <f t="shared" si="125"/>
        <v>264.79000000000002</v>
      </c>
      <c r="R220" s="44">
        <f t="shared" si="125"/>
        <v>264.79000000000002</v>
      </c>
      <c r="S220" s="44">
        <f t="shared" si="125"/>
        <v>264.79000000000002</v>
      </c>
      <c r="T220" s="44">
        <f t="shared" si="125"/>
        <v>264.79000000000002</v>
      </c>
      <c r="U220" s="44">
        <f t="shared" si="125"/>
        <v>264.79000000000002</v>
      </c>
      <c r="V220" s="44">
        <f t="shared" si="125"/>
        <v>264.79000000000002</v>
      </c>
      <c r="W220" s="44">
        <f t="shared" si="125"/>
        <v>264.79000000000002</v>
      </c>
      <c r="X220" s="44">
        <f t="shared" si="125"/>
        <v>264.79000000000002</v>
      </c>
      <c r="Y220" s="44">
        <f t="shared" si="125"/>
        <v>264.79000000000002</v>
      </c>
      <c r="Z220" s="44">
        <f t="shared" si="125"/>
        <v>264.79000000000002</v>
      </c>
      <c r="AA220" s="44">
        <f t="shared" si="125"/>
        <v>264.79000000000002</v>
      </c>
    </row>
    <row r="221" spans="1:27" ht="12.75" customHeight="1" collapsed="1" x14ac:dyDescent="0.3">
      <c r="A221" s="98" t="s">
        <v>449</v>
      </c>
      <c r="B221" s="28" t="str">
        <f>"14"&amp;"."&amp;$B$622&amp;"."&amp;$B$623</f>
        <v>14.02.2024</v>
      </c>
      <c r="C221" s="90" t="s">
        <v>76</v>
      </c>
      <c r="D221" s="91">
        <f>ROUND(((D222+D223+D225+D224)/1000),5)</f>
        <v>3.30497</v>
      </c>
      <c r="E221" s="91">
        <f>ROUND(((E222+E223+E225+E224)/1000),5)</f>
        <v>3.24986</v>
      </c>
      <c r="F221" s="91">
        <f>ROUND(((F222+F223+F225+F224)/1000),5)</f>
        <v>3.20024</v>
      </c>
      <c r="G221" s="91">
        <f t="shared" ref="G221:AA221" si="126">ROUND(((G222+G223+G225+G224)/1000),5)</f>
        <v>3.19937</v>
      </c>
      <c r="H221" s="91">
        <f t="shared" si="126"/>
        <v>3.2212100000000001</v>
      </c>
      <c r="I221" s="91">
        <f t="shared" si="126"/>
        <v>3.3158400000000001</v>
      </c>
      <c r="J221" s="91">
        <f t="shared" si="126"/>
        <v>3.5198</v>
      </c>
      <c r="K221" s="91">
        <f t="shared" si="126"/>
        <v>3.8883000000000001</v>
      </c>
      <c r="L221" s="91">
        <f t="shared" si="126"/>
        <v>3.9589400000000001</v>
      </c>
      <c r="M221" s="91">
        <f t="shared" si="126"/>
        <v>3.98766</v>
      </c>
      <c r="N221" s="91">
        <f t="shared" si="126"/>
        <v>4.01511</v>
      </c>
      <c r="O221" s="91">
        <f t="shared" si="126"/>
        <v>4.0588699999999998</v>
      </c>
      <c r="P221" s="91">
        <f t="shared" si="126"/>
        <v>4.03979</v>
      </c>
      <c r="Q221" s="91">
        <f t="shared" si="126"/>
        <v>4.0397600000000002</v>
      </c>
      <c r="R221" s="91">
        <f t="shared" si="126"/>
        <v>4.0320200000000002</v>
      </c>
      <c r="S221" s="91">
        <f t="shared" si="126"/>
        <v>3.9720599999999999</v>
      </c>
      <c r="T221" s="91">
        <f t="shared" si="126"/>
        <v>3.9552700000000001</v>
      </c>
      <c r="U221" s="91">
        <f t="shared" si="126"/>
        <v>3.9868700000000001</v>
      </c>
      <c r="V221" s="91">
        <f t="shared" si="126"/>
        <v>4.0789499999999999</v>
      </c>
      <c r="W221" s="91">
        <f t="shared" si="126"/>
        <v>4.0107299999999997</v>
      </c>
      <c r="X221" s="91">
        <f t="shared" si="126"/>
        <v>3.90516</v>
      </c>
      <c r="Y221" s="91">
        <f t="shared" si="126"/>
        <v>3.8721700000000001</v>
      </c>
      <c r="Z221" s="91">
        <f t="shared" si="126"/>
        <v>3.5396399999999999</v>
      </c>
      <c r="AA221" s="91">
        <f t="shared" si="126"/>
        <v>3.3293300000000001</v>
      </c>
    </row>
    <row r="222" spans="1:27" ht="12.75" hidden="1" customHeight="1" outlineLevel="1" x14ac:dyDescent="0.3">
      <c r="A222" s="99" t="s">
        <v>450</v>
      </c>
      <c r="B222" s="63" t="s">
        <v>238</v>
      </c>
      <c r="C222" s="43" t="s">
        <v>79</v>
      </c>
      <c r="D222" s="44">
        <v>1318.41</v>
      </c>
      <c r="E222" s="44">
        <v>1263.3</v>
      </c>
      <c r="F222" s="44">
        <v>1213.68</v>
      </c>
      <c r="G222" s="44">
        <v>1212.81</v>
      </c>
      <c r="H222" s="44">
        <v>1234.6500000000001</v>
      </c>
      <c r="I222" s="44">
        <v>1329.28</v>
      </c>
      <c r="J222" s="44">
        <v>1533.24</v>
      </c>
      <c r="K222" s="44">
        <v>1901.74</v>
      </c>
      <c r="L222" s="44">
        <v>1972.38</v>
      </c>
      <c r="M222" s="44">
        <v>2001.1</v>
      </c>
      <c r="N222" s="44">
        <v>2028.55</v>
      </c>
      <c r="O222" s="44">
        <v>2072.31</v>
      </c>
      <c r="P222" s="44">
        <v>2053.23</v>
      </c>
      <c r="Q222" s="44">
        <v>2053.1999999999998</v>
      </c>
      <c r="R222" s="44">
        <v>2045.46</v>
      </c>
      <c r="S222" s="44">
        <v>1985.5</v>
      </c>
      <c r="T222" s="44">
        <v>1968.71</v>
      </c>
      <c r="U222" s="44">
        <v>2000.31</v>
      </c>
      <c r="V222" s="44">
        <v>2092.39</v>
      </c>
      <c r="W222" s="44">
        <v>2024.17</v>
      </c>
      <c r="X222" s="44">
        <v>1918.6</v>
      </c>
      <c r="Y222" s="44">
        <v>1885.61</v>
      </c>
      <c r="Z222" s="44">
        <v>1553.08</v>
      </c>
      <c r="AA222" s="44">
        <v>1342.77</v>
      </c>
    </row>
    <row r="223" spans="1:27" ht="12.75" hidden="1" customHeight="1" outlineLevel="1" x14ac:dyDescent="0.3">
      <c r="A223" s="99" t="s">
        <v>451</v>
      </c>
      <c r="B223" s="63" t="s">
        <v>90</v>
      </c>
      <c r="C223" s="43" t="s">
        <v>79</v>
      </c>
      <c r="D223" s="44">
        <f>$D$158</f>
        <v>1716.97</v>
      </c>
      <c r="E223" s="44">
        <f>$D$158</f>
        <v>1716.97</v>
      </c>
      <c r="F223" s="44">
        <f t="shared" ref="F223:AA223" si="127">$D$158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3">
      <c r="A224" s="99" t="s">
        <v>452</v>
      </c>
      <c r="B224" s="63" t="s">
        <v>83</v>
      </c>
      <c r="C224" s="43" t="s">
        <v>79</v>
      </c>
      <c r="D224" s="44">
        <v>4.8</v>
      </c>
      <c r="E224" s="44">
        <v>4.8</v>
      </c>
      <c r="F224" s="44">
        <v>4.8</v>
      </c>
      <c r="G224" s="44">
        <v>4.8</v>
      </c>
      <c r="H224" s="44">
        <v>4.8</v>
      </c>
      <c r="I224" s="44">
        <v>4.8</v>
      </c>
      <c r="J224" s="44">
        <v>4.8</v>
      </c>
      <c r="K224" s="44">
        <v>4.8</v>
      </c>
      <c r="L224" s="44">
        <v>4.8</v>
      </c>
      <c r="M224" s="44">
        <v>4.8</v>
      </c>
      <c r="N224" s="44">
        <v>4.8</v>
      </c>
      <c r="O224" s="44">
        <v>4.8</v>
      </c>
      <c r="P224" s="44">
        <v>4.8</v>
      </c>
      <c r="Q224" s="44">
        <v>4.8</v>
      </c>
      <c r="R224" s="44">
        <v>4.8</v>
      </c>
      <c r="S224" s="44">
        <v>4.8</v>
      </c>
      <c r="T224" s="44">
        <v>4.8</v>
      </c>
      <c r="U224" s="44">
        <v>4.8</v>
      </c>
      <c r="V224" s="44">
        <v>4.8</v>
      </c>
      <c r="W224" s="44">
        <v>4.8</v>
      </c>
      <c r="X224" s="44">
        <v>4.8</v>
      </c>
      <c r="Y224" s="44">
        <v>4.8</v>
      </c>
      <c r="Z224" s="44">
        <v>4.8</v>
      </c>
      <c r="AA224" s="44">
        <v>4.8</v>
      </c>
    </row>
    <row r="225" spans="1:27" ht="12.75" hidden="1" customHeight="1" outlineLevel="1" x14ac:dyDescent="0.3">
      <c r="A225" s="99" t="s">
        <v>453</v>
      </c>
      <c r="B225" s="63" t="s">
        <v>81</v>
      </c>
      <c r="C225" s="43" t="s">
        <v>79</v>
      </c>
      <c r="D225" s="44">
        <f>$D$11</f>
        <v>264.79000000000002</v>
      </c>
      <c r="E225" s="44">
        <f t="shared" ref="E225:AA225" si="128">$D$11</f>
        <v>264.79000000000002</v>
      </c>
      <c r="F225" s="44">
        <f t="shared" si="128"/>
        <v>264.79000000000002</v>
      </c>
      <c r="G225" s="44">
        <f t="shared" si="128"/>
        <v>264.79000000000002</v>
      </c>
      <c r="H225" s="44">
        <f t="shared" si="128"/>
        <v>264.79000000000002</v>
      </c>
      <c r="I225" s="44">
        <f t="shared" si="128"/>
        <v>264.79000000000002</v>
      </c>
      <c r="J225" s="44">
        <f t="shared" si="128"/>
        <v>264.79000000000002</v>
      </c>
      <c r="K225" s="44">
        <f t="shared" si="128"/>
        <v>264.79000000000002</v>
      </c>
      <c r="L225" s="44">
        <f t="shared" si="128"/>
        <v>264.79000000000002</v>
      </c>
      <c r="M225" s="44">
        <f t="shared" si="128"/>
        <v>264.79000000000002</v>
      </c>
      <c r="N225" s="44">
        <f t="shared" si="128"/>
        <v>264.79000000000002</v>
      </c>
      <c r="O225" s="44">
        <f t="shared" si="128"/>
        <v>264.79000000000002</v>
      </c>
      <c r="P225" s="44">
        <f t="shared" si="128"/>
        <v>264.79000000000002</v>
      </c>
      <c r="Q225" s="44">
        <f t="shared" si="128"/>
        <v>264.79000000000002</v>
      </c>
      <c r="R225" s="44">
        <f t="shared" si="128"/>
        <v>264.79000000000002</v>
      </c>
      <c r="S225" s="44">
        <f t="shared" si="128"/>
        <v>264.79000000000002</v>
      </c>
      <c r="T225" s="44">
        <f t="shared" si="128"/>
        <v>264.79000000000002</v>
      </c>
      <c r="U225" s="44">
        <f t="shared" si="128"/>
        <v>264.79000000000002</v>
      </c>
      <c r="V225" s="44">
        <f t="shared" si="128"/>
        <v>264.79000000000002</v>
      </c>
      <c r="W225" s="44">
        <f t="shared" si="128"/>
        <v>264.79000000000002</v>
      </c>
      <c r="X225" s="44">
        <f t="shared" si="128"/>
        <v>264.79000000000002</v>
      </c>
      <c r="Y225" s="44">
        <f t="shared" si="128"/>
        <v>264.79000000000002</v>
      </c>
      <c r="Z225" s="44">
        <f t="shared" si="128"/>
        <v>264.79000000000002</v>
      </c>
      <c r="AA225" s="44">
        <f t="shared" si="128"/>
        <v>264.79000000000002</v>
      </c>
    </row>
    <row r="226" spans="1:27" ht="12.75" customHeight="1" collapsed="1" x14ac:dyDescent="0.3">
      <c r="A226" s="98" t="s">
        <v>454</v>
      </c>
      <c r="B226" s="28" t="str">
        <f>"15"&amp;"."&amp;$B$622&amp;"."&amp;$B$623</f>
        <v>15.02.2024</v>
      </c>
      <c r="C226" s="90" t="s">
        <v>76</v>
      </c>
      <c r="D226" s="91">
        <f>ROUND(((D227+D228+D230+D229)/1000),5)</f>
        <v>3.2699199999999999</v>
      </c>
      <c r="E226" s="91">
        <f>ROUND(((E227+E228+E230+E229)/1000),5)</f>
        <v>3.2001499999999998</v>
      </c>
      <c r="F226" s="91">
        <f>ROUND(((F227+F228+F230+F229)/1000),5)</f>
        <v>3.1589399999999999</v>
      </c>
      <c r="G226" s="91">
        <f t="shared" ref="G226:AA226" si="129">ROUND(((G227+G228+G230+G229)/1000),5)</f>
        <v>3.1373199999999999</v>
      </c>
      <c r="H226" s="91">
        <f t="shared" si="129"/>
        <v>3.2076899999999999</v>
      </c>
      <c r="I226" s="91">
        <f t="shared" si="129"/>
        <v>3.3216299999999999</v>
      </c>
      <c r="J226" s="91">
        <f t="shared" si="129"/>
        <v>3.4998399999999998</v>
      </c>
      <c r="K226" s="91">
        <f t="shared" si="129"/>
        <v>3.86768</v>
      </c>
      <c r="L226" s="91">
        <f t="shared" si="129"/>
        <v>3.9548199999999998</v>
      </c>
      <c r="M226" s="91">
        <f t="shared" si="129"/>
        <v>3.9288500000000002</v>
      </c>
      <c r="N226" s="91">
        <f t="shared" si="129"/>
        <v>3.9583499999999998</v>
      </c>
      <c r="O226" s="91">
        <f t="shared" si="129"/>
        <v>4.0522499999999999</v>
      </c>
      <c r="P226" s="91">
        <f t="shared" si="129"/>
        <v>4.0592300000000003</v>
      </c>
      <c r="Q226" s="91">
        <f t="shared" si="129"/>
        <v>4.0767899999999999</v>
      </c>
      <c r="R226" s="91">
        <f t="shared" si="129"/>
        <v>4.0305200000000001</v>
      </c>
      <c r="S226" s="91">
        <f t="shared" si="129"/>
        <v>3.9291100000000001</v>
      </c>
      <c r="T226" s="91">
        <f t="shared" si="129"/>
        <v>3.9061599999999999</v>
      </c>
      <c r="U226" s="91">
        <f t="shared" si="129"/>
        <v>3.9216500000000001</v>
      </c>
      <c r="V226" s="91">
        <f t="shared" si="129"/>
        <v>3.9382799999999998</v>
      </c>
      <c r="W226" s="91">
        <f t="shared" si="129"/>
        <v>3.95574</v>
      </c>
      <c r="X226" s="91">
        <f t="shared" si="129"/>
        <v>3.8890400000000001</v>
      </c>
      <c r="Y226" s="91">
        <f t="shared" si="129"/>
        <v>3.86836</v>
      </c>
      <c r="Z226" s="91">
        <f t="shared" si="129"/>
        <v>3.5701100000000001</v>
      </c>
      <c r="AA226" s="91">
        <f t="shared" si="129"/>
        <v>3.4540099999999998</v>
      </c>
    </row>
    <row r="227" spans="1:27" ht="12.75" hidden="1" customHeight="1" outlineLevel="1" x14ac:dyDescent="0.3">
      <c r="A227" s="99" t="s">
        <v>455</v>
      </c>
      <c r="B227" s="63" t="s">
        <v>238</v>
      </c>
      <c r="C227" s="43" t="s">
        <v>79</v>
      </c>
      <c r="D227" s="44">
        <v>1283.3599999999999</v>
      </c>
      <c r="E227" s="44">
        <v>1213.5899999999999</v>
      </c>
      <c r="F227" s="44">
        <v>1172.3800000000001</v>
      </c>
      <c r="G227" s="44">
        <v>1150.76</v>
      </c>
      <c r="H227" s="44">
        <v>1221.1300000000001</v>
      </c>
      <c r="I227" s="44">
        <v>1335.07</v>
      </c>
      <c r="J227" s="44">
        <v>1513.28</v>
      </c>
      <c r="K227" s="44">
        <v>1881.12</v>
      </c>
      <c r="L227" s="44">
        <v>1968.26</v>
      </c>
      <c r="M227" s="44">
        <v>1942.29</v>
      </c>
      <c r="N227" s="44">
        <v>1971.79</v>
      </c>
      <c r="O227" s="44">
        <v>2065.69</v>
      </c>
      <c r="P227" s="44">
        <v>2072.67</v>
      </c>
      <c r="Q227" s="44">
        <v>2090.23</v>
      </c>
      <c r="R227" s="44">
        <v>2043.96</v>
      </c>
      <c r="S227" s="44">
        <v>1942.55</v>
      </c>
      <c r="T227" s="44">
        <v>1919.6</v>
      </c>
      <c r="U227" s="44">
        <v>1935.09</v>
      </c>
      <c r="V227" s="44">
        <v>1951.72</v>
      </c>
      <c r="W227" s="44">
        <v>1969.18</v>
      </c>
      <c r="X227" s="44">
        <v>1902.48</v>
      </c>
      <c r="Y227" s="44">
        <v>1881.8</v>
      </c>
      <c r="Z227" s="44">
        <v>1583.55</v>
      </c>
      <c r="AA227" s="44">
        <v>1467.45</v>
      </c>
    </row>
    <row r="228" spans="1:27" ht="12.75" hidden="1" customHeight="1" outlineLevel="1" x14ac:dyDescent="0.3">
      <c r="A228" s="99" t="s">
        <v>456</v>
      </c>
      <c r="B228" s="63" t="s">
        <v>90</v>
      </c>
      <c r="C228" s="43" t="s">
        <v>79</v>
      </c>
      <c r="D228" s="44">
        <f>$D$158</f>
        <v>1716.97</v>
      </c>
      <c r="E228" s="44">
        <f>$D$158</f>
        <v>1716.97</v>
      </c>
      <c r="F228" s="44">
        <f t="shared" ref="F228:AA228" si="130">$D$158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3">
      <c r="A229" s="99" t="s">
        <v>457</v>
      </c>
      <c r="B229" s="63" t="s">
        <v>83</v>
      </c>
      <c r="C229" s="43" t="s">
        <v>79</v>
      </c>
      <c r="D229" s="44">
        <v>4.8</v>
      </c>
      <c r="E229" s="44">
        <v>4.8</v>
      </c>
      <c r="F229" s="44">
        <v>4.8</v>
      </c>
      <c r="G229" s="44">
        <v>4.8</v>
      </c>
      <c r="H229" s="44">
        <v>4.8</v>
      </c>
      <c r="I229" s="44">
        <v>4.8</v>
      </c>
      <c r="J229" s="44">
        <v>4.8</v>
      </c>
      <c r="K229" s="44">
        <v>4.8</v>
      </c>
      <c r="L229" s="44">
        <v>4.8</v>
      </c>
      <c r="M229" s="44">
        <v>4.8</v>
      </c>
      <c r="N229" s="44">
        <v>4.8</v>
      </c>
      <c r="O229" s="44">
        <v>4.8</v>
      </c>
      <c r="P229" s="44">
        <v>4.8</v>
      </c>
      <c r="Q229" s="44">
        <v>4.8</v>
      </c>
      <c r="R229" s="44">
        <v>4.8</v>
      </c>
      <c r="S229" s="44">
        <v>4.8</v>
      </c>
      <c r="T229" s="44">
        <v>4.8</v>
      </c>
      <c r="U229" s="44">
        <v>4.8</v>
      </c>
      <c r="V229" s="44">
        <v>4.8</v>
      </c>
      <c r="W229" s="44">
        <v>4.8</v>
      </c>
      <c r="X229" s="44">
        <v>4.8</v>
      </c>
      <c r="Y229" s="44">
        <v>4.8</v>
      </c>
      <c r="Z229" s="44">
        <v>4.8</v>
      </c>
      <c r="AA229" s="44">
        <v>4.8</v>
      </c>
    </row>
    <row r="230" spans="1:27" ht="12.75" hidden="1" customHeight="1" outlineLevel="1" x14ac:dyDescent="0.3">
      <c r="A230" s="99" t="s">
        <v>458</v>
      </c>
      <c r="B230" s="63" t="s">
        <v>81</v>
      </c>
      <c r="C230" s="43" t="s">
        <v>79</v>
      </c>
      <c r="D230" s="44">
        <f>$D$11</f>
        <v>264.79000000000002</v>
      </c>
      <c r="E230" s="44">
        <f t="shared" ref="E230:AA230" si="131">$D$11</f>
        <v>264.79000000000002</v>
      </c>
      <c r="F230" s="44">
        <f t="shared" si="131"/>
        <v>264.79000000000002</v>
      </c>
      <c r="G230" s="44">
        <f t="shared" si="131"/>
        <v>264.79000000000002</v>
      </c>
      <c r="H230" s="44">
        <f t="shared" si="131"/>
        <v>264.79000000000002</v>
      </c>
      <c r="I230" s="44">
        <f t="shared" si="131"/>
        <v>264.79000000000002</v>
      </c>
      <c r="J230" s="44">
        <f t="shared" si="131"/>
        <v>264.79000000000002</v>
      </c>
      <c r="K230" s="44">
        <f t="shared" si="131"/>
        <v>264.79000000000002</v>
      </c>
      <c r="L230" s="44">
        <f t="shared" si="131"/>
        <v>264.79000000000002</v>
      </c>
      <c r="M230" s="44">
        <f t="shared" si="131"/>
        <v>264.79000000000002</v>
      </c>
      <c r="N230" s="44">
        <f t="shared" si="131"/>
        <v>264.79000000000002</v>
      </c>
      <c r="O230" s="44">
        <f t="shared" si="131"/>
        <v>264.79000000000002</v>
      </c>
      <c r="P230" s="44">
        <f t="shared" si="131"/>
        <v>264.79000000000002</v>
      </c>
      <c r="Q230" s="44">
        <f t="shared" si="131"/>
        <v>264.79000000000002</v>
      </c>
      <c r="R230" s="44">
        <f t="shared" si="131"/>
        <v>264.79000000000002</v>
      </c>
      <c r="S230" s="44">
        <f t="shared" si="131"/>
        <v>264.79000000000002</v>
      </c>
      <c r="T230" s="44">
        <f t="shared" si="131"/>
        <v>264.79000000000002</v>
      </c>
      <c r="U230" s="44">
        <f t="shared" si="131"/>
        <v>264.79000000000002</v>
      </c>
      <c r="V230" s="44">
        <f t="shared" si="131"/>
        <v>264.79000000000002</v>
      </c>
      <c r="W230" s="44">
        <f t="shared" si="131"/>
        <v>264.79000000000002</v>
      </c>
      <c r="X230" s="44">
        <f t="shared" si="131"/>
        <v>264.79000000000002</v>
      </c>
      <c r="Y230" s="44">
        <f t="shared" si="131"/>
        <v>264.79000000000002</v>
      </c>
      <c r="Z230" s="44">
        <f t="shared" si="131"/>
        <v>264.79000000000002</v>
      </c>
      <c r="AA230" s="44">
        <f t="shared" si="131"/>
        <v>264.79000000000002</v>
      </c>
    </row>
    <row r="231" spans="1:27" ht="12.75" customHeight="1" collapsed="1" x14ac:dyDescent="0.3">
      <c r="A231" s="98" t="s">
        <v>459</v>
      </c>
      <c r="B231" s="28" t="str">
        <f>"16"&amp;"."&amp;$B$622&amp;"."&amp;$B$623</f>
        <v>16.02.2024</v>
      </c>
      <c r="C231" s="90" t="s">
        <v>76</v>
      </c>
      <c r="D231" s="91">
        <f>ROUND(((D232+D233+D235+D234)/1000),5)</f>
        <v>3.2976899999999998</v>
      </c>
      <c r="E231" s="91">
        <f>ROUND(((E232+E233+E235+E234)/1000),5)</f>
        <v>3.2009599999999998</v>
      </c>
      <c r="F231" s="91">
        <f>ROUND(((F232+F233+F235+F234)/1000),5)</f>
        <v>3.17658</v>
      </c>
      <c r="G231" s="91">
        <f t="shared" ref="G231:AA231" si="132">ROUND(((G232+G233+G235+G234)/1000),5)</f>
        <v>3.1674600000000002</v>
      </c>
      <c r="H231" s="91">
        <f t="shared" si="132"/>
        <v>3.2337699999999998</v>
      </c>
      <c r="I231" s="91">
        <f t="shared" si="132"/>
        <v>3.3336199999999998</v>
      </c>
      <c r="J231" s="91">
        <f t="shared" si="132"/>
        <v>3.5135700000000001</v>
      </c>
      <c r="K231" s="91">
        <f t="shared" si="132"/>
        <v>3.8845000000000001</v>
      </c>
      <c r="L231" s="91">
        <f t="shared" si="132"/>
        <v>3.94848</v>
      </c>
      <c r="M231" s="91">
        <f t="shared" si="132"/>
        <v>3.9714299999999998</v>
      </c>
      <c r="N231" s="91">
        <f t="shared" si="132"/>
        <v>3.9712299999999998</v>
      </c>
      <c r="O231" s="91">
        <f t="shared" si="132"/>
        <v>4.0494599999999998</v>
      </c>
      <c r="P231" s="91">
        <f t="shared" si="132"/>
        <v>4.0297999999999998</v>
      </c>
      <c r="Q231" s="91">
        <f t="shared" si="132"/>
        <v>4.0312000000000001</v>
      </c>
      <c r="R231" s="91">
        <f t="shared" si="132"/>
        <v>4.0319599999999998</v>
      </c>
      <c r="S231" s="91">
        <f t="shared" si="132"/>
        <v>3.9743499999999998</v>
      </c>
      <c r="T231" s="91">
        <f t="shared" si="132"/>
        <v>3.9403800000000002</v>
      </c>
      <c r="U231" s="91">
        <f t="shared" si="132"/>
        <v>3.9675799999999999</v>
      </c>
      <c r="V231" s="91">
        <f t="shared" si="132"/>
        <v>3.9914200000000002</v>
      </c>
      <c r="W231" s="91">
        <f t="shared" si="132"/>
        <v>4.0346799999999998</v>
      </c>
      <c r="X231" s="91">
        <f t="shared" si="132"/>
        <v>3.9752800000000001</v>
      </c>
      <c r="Y231" s="91">
        <f t="shared" si="132"/>
        <v>3.8926500000000002</v>
      </c>
      <c r="Z231" s="91">
        <f t="shared" si="132"/>
        <v>3.7644299999999999</v>
      </c>
      <c r="AA231" s="91">
        <f t="shared" si="132"/>
        <v>3.4846400000000002</v>
      </c>
    </row>
    <row r="232" spans="1:27" ht="12.75" hidden="1" customHeight="1" outlineLevel="1" x14ac:dyDescent="0.3">
      <c r="A232" s="99" t="s">
        <v>460</v>
      </c>
      <c r="B232" s="63" t="s">
        <v>238</v>
      </c>
      <c r="C232" s="43" t="s">
        <v>79</v>
      </c>
      <c r="D232" s="44">
        <v>1311.13</v>
      </c>
      <c r="E232" s="44">
        <v>1214.4000000000001</v>
      </c>
      <c r="F232" s="44">
        <v>1190.02</v>
      </c>
      <c r="G232" s="44">
        <v>1180.9000000000001</v>
      </c>
      <c r="H232" s="44">
        <v>1247.21</v>
      </c>
      <c r="I232" s="44">
        <v>1347.06</v>
      </c>
      <c r="J232" s="44">
        <v>1527.01</v>
      </c>
      <c r="K232" s="44">
        <v>1897.94</v>
      </c>
      <c r="L232" s="44">
        <v>1961.92</v>
      </c>
      <c r="M232" s="44">
        <v>1984.87</v>
      </c>
      <c r="N232" s="44">
        <v>1984.67</v>
      </c>
      <c r="O232" s="44">
        <v>2062.9</v>
      </c>
      <c r="P232" s="44">
        <v>2043.24</v>
      </c>
      <c r="Q232" s="44">
        <v>2044.64</v>
      </c>
      <c r="R232" s="44">
        <v>2045.4</v>
      </c>
      <c r="S232" s="44">
        <v>1987.79</v>
      </c>
      <c r="T232" s="44">
        <v>1953.82</v>
      </c>
      <c r="U232" s="44">
        <v>1981.02</v>
      </c>
      <c r="V232" s="44">
        <v>2004.86</v>
      </c>
      <c r="W232" s="44">
        <v>2048.12</v>
      </c>
      <c r="X232" s="44">
        <v>1988.72</v>
      </c>
      <c r="Y232" s="44">
        <v>1906.09</v>
      </c>
      <c r="Z232" s="44">
        <v>1777.87</v>
      </c>
      <c r="AA232" s="44">
        <v>1498.08</v>
      </c>
    </row>
    <row r="233" spans="1:27" ht="12.75" hidden="1" customHeight="1" outlineLevel="1" x14ac:dyDescent="0.3">
      <c r="A233" s="99" t="s">
        <v>461</v>
      </c>
      <c r="B233" s="63" t="s">
        <v>90</v>
      </c>
      <c r="C233" s="43" t="s">
        <v>79</v>
      </c>
      <c r="D233" s="44">
        <f>$D$158</f>
        <v>1716.97</v>
      </c>
      <c r="E233" s="44">
        <f>$D$158</f>
        <v>1716.97</v>
      </c>
      <c r="F233" s="44">
        <f t="shared" ref="F233:AA233" si="133">$D$158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3">
      <c r="A234" s="99" t="s">
        <v>462</v>
      </c>
      <c r="B234" s="63" t="s">
        <v>83</v>
      </c>
      <c r="C234" s="43" t="s">
        <v>79</v>
      </c>
      <c r="D234" s="44">
        <v>4.8</v>
      </c>
      <c r="E234" s="44">
        <v>4.8</v>
      </c>
      <c r="F234" s="44">
        <v>4.8</v>
      </c>
      <c r="G234" s="44">
        <v>4.8</v>
      </c>
      <c r="H234" s="44">
        <v>4.8</v>
      </c>
      <c r="I234" s="44">
        <v>4.8</v>
      </c>
      <c r="J234" s="44">
        <v>4.8</v>
      </c>
      <c r="K234" s="44">
        <v>4.8</v>
      </c>
      <c r="L234" s="44">
        <v>4.8</v>
      </c>
      <c r="M234" s="44">
        <v>4.8</v>
      </c>
      <c r="N234" s="44">
        <v>4.8</v>
      </c>
      <c r="O234" s="44">
        <v>4.8</v>
      </c>
      <c r="P234" s="44">
        <v>4.8</v>
      </c>
      <c r="Q234" s="44">
        <v>4.8</v>
      </c>
      <c r="R234" s="44">
        <v>4.8</v>
      </c>
      <c r="S234" s="44">
        <v>4.8</v>
      </c>
      <c r="T234" s="44">
        <v>4.8</v>
      </c>
      <c r="U234" s="44">
        <v>4.8</v>
      </c>
      <c r="V234" s="44">
        <v>4.8</v>
      </c>
      <c r="W234" s="44">
        <v>4.8</v>
      </c>
      <c r="X234" s="44">
        <v>4.8</v>
      </c>
      <c r="Y234" s="44">
        <v>4.8</v>
      </c>
      <c r="Z234" s="44">
        <v>4.8</v>
      </c>
      <c r="AA234" s="44">
        <v>4.8</v>
      </c>
    </row>
    <row r="235" spans="1:27" ht="12.75" hidden="1" customHeight="1" outlineLevel="1" x14ac:dyDescent="0.3">
      <c r="A235" s="99" t="s">
        <v>463</v>
      </c>
      <c r="B235" s="63" t="s">
        <v>81</v>
      </c>
      <c r="C235" s="43" t="s">
        <v>79</v>
      </c>
      <c r="D235" s="44">
        <f>$D$11</f>
        <v>264.79000000000002</v>
      </c>
      <c r="E235" s="44">
        <f t="shared" ref="E235:AA235" si="134">$D$11</f>
        <v>264.79000000000002</v>
      </c>
      <c r="F235" s="44">
        <f t="shared" si="134"/>
        <v>264.79000000000002</v>
      </c>
      <c r="G235" s="44">
        <f t="shared" si="134"/>
        <v>264.79000000000002</v>
      </c>
      <c r="H235" s="44">
        <f t="shared" si="134"/>
        <v>264.79000000000002</v>
      </c>
      <c r="I235" s="44">
        <f t="shared" si="134"/>
        <v>264.79000000000002</v>
      </c>
      <c r="J235" s="44">
        <f t="shared" si="134"/>
        <v>264.79000000000002</v>
      </c>
      <c r="K235" s="44">
        <f t="shared" si="134"/>
        <v>264.79000000000002</v>
      </c>
      <c r="L235" s="44">
        <f t="shared" si="134"/>
        <v>264.79000000000002</v>
      </c>
      <c r="M235" s="44">
        <f t="shared" si="134"/>
        <v>264.79000000000002</v>
      </c>
      <c r="N235" s="44">
        <f t="shared" si="134"/>
        <v>264.79000000000002</v>
      </c>
      <c r="O235" s="44">
        <f t="shared" si="134"/>
        <v>264.79000000000002</v>
      </c>
      <c r="P235" s="44">
        <f t="shared" si="134"/>
        <v>264.79000000000002</v>
      </c>
      <c r="Q235" s="44">
        <f t="shared" si="134"/>
        <v>264.79000000000002</v>
      </c>
      <c r="R235" s="44">
        <f t="shared" si="134"/>
        <v>264.79000000000002</v>
      </c>
      <c r="S235" s="44">
        <f t="shared" si="134"/>
        <v>264.79000000000002</v>
      </c>
      <c r="T235" s="44">
        <f t="shared" si="134"/>
        <v>264.79000000000002</v>
      </c>
      <c r="U235" s="44">
        <f t="shared" si="134"/>
        <v>264.79000000000002</v>
      </c>
      <c r="V235" s="44">
        <f t="shared" si="134"/>
        <v>264.79000000000002</v>
      </c>
      <c r="W235" s="44">
        <f t="shared" si="134"/>
        <v>264.79000000000002</v>
      </c>
      <c r="X235" s="44">
        <f t="shared" si="134"/>
        <v>264.79000000000002</v>
      </c>
      <c r="Y235" s="44">
        <f t="shared" si="134"/>
        <v>264.79000000000002</v>
      </c>
      <c r="Z235" s="44">
        <f t="shared" si="134"/>
        <v>264.79000000000002</v>
      </c>
      <c r="AA235" s="44">
        <f t="shared" si="134"/>
        <v>264.79000000000002</v>
      </c>
    </row>
    <row r="236" spans="1:27" ht="12.75" customHeight="1" collapsed="1" x14ac:dyDescent="0.3">
      <c r="A236" s="98" t="s">
        <v>464</v>
      </c>
      <c r="B236" s="28" t="str">
        <f>"17"&amp;"."&amp;$B$622&amp;"."&amp;$B$623</f>
        <v>17.02.2024</v>
      </c>
      <c r="C236" s="90" t="s">
        <v>76</v>
      </c>
      <c r="D236" s="91">
        <f>ROUND(((D237+D238+D240+D239)/1000),5)</f>
        <v>3.4967000000000001</v>
      </c>
      <c r="E236" s="91">
        <f>ROUND(((E237+E238+E240+E239)/1000),5)</f>
        <v>3.3702700000000001</v>
      </c>
      <c r="F236" s="91">
        <f>ROUND(((F237+F238+F240+F239)/1000),5)</f>
        <v>3.2957000000000001</v>
      </c>
      <c r="G236" s="91">
        <f t="shared" ref="G236:AA236" si="135">ROUND(((G237+G238+G240+G239)/1000),5)</f>
        <v>3.29203</v>
      </c>
      <c r="H236" s="91">
        <f t="shared" si="135"/>
        <v>3.29535</v>
      </c>
      <c r="I236" s="91">
        <f t="shared" si="135"/>
        <v>3.3559100000000002</v>
      </c>
      <c r="J236" s="91">
        <f t="shared" si="135"/>
        <v>3.4542999999999999</v>
      </c>
      <c r="K236" s="91">
        <f t="shared" si="135"/>
        <v>3.5708500000000001</v>
      </c>
      <c r="L236" s="91">
        <f t="shared" si="135"/>
        <v>3.8894799999999998</v>
      </c>
      <c r="M236" s="91">
        <f t="shared" si="135"/>
        <v>3.97044</v>
      </c>
      <c r="N236" s="91">
        <f t="shared" si="135"/>
        <v>4.0675499999999998</v>
      </c>
      <c r="O236" s="91">
        <f t="shared" si="135"/>
        <v>4.06677</v>
      </c>
      <c r="P236" s="91">
        <f t="shared" si="135"/>
        <v>4.0385200000000001</v>
      </c>
      <c r="Q236" s="91">
        <f t="shared" si="135"/>
        <v>3.9793500000000002</v>
      </c>
      <c r="R236" s="91">
        <f t="shared" si="135"/>
        <v>3.9527399999999999</v>
      </c>
      <c r="S236" s="91">
        <f t="shared" si="135"/>
        <v>3.9045800000000002</v>
      </c>
      <c r="T236" s="91">
        <f t="shared" si="135"/>
        <v>3.9037199999999999</v>
      </c>
      <c r="U236" s="91">
        <f t="shared" si="135"/>
        <v>3.9341599999999999</v>
      </c>
      <c r="V236" s="91">
        <f t="shared" si="135"/>
        <v>3.9106399999999999</v>
      </c>
      <c r="W236" s="91">
        <f t="shared" si="135"/>
        <v>3.9658199999999999</v>
      </c>
      <c r="X236" s="91">
        <f t="shared" si="135"/>
        <v>3.97322</v>
      </c>
      <c r="Y236" s="91">
        <f t="shared" si="135"/>
        <v>3.8516599999999999</v>
      </c>
      <c r="Z236" s="91">
        <f t="shared" si="135"/>
        <v>3.6833100000000001</v>
      </c>
      <c r="AA236" s="91">
        <f t="shared" si="135"/>
        <v>3.5310999999999999</v>
      </c>
    </row>
    <row r="237" spans="1:27" ht="12.75" hidden="1" customHeight="1" outlineLevel="1" x14ac:dyDescent="0.3">
      <c r="A237" s="99" t="s">
        <v>465</v>
      </c>
      <c r="B237" s="63" t="s">
        <v>238</v>
      </c>
      <c r="C237" s="43" t="s">
        <v>79</v>
      </c>
      <c r="D237" s="44">
        <v>1510.14</v>
      </c>
      <c r="E237" s="44">
        <v>1383.71</v>
      </c>
      <c r="F237" s="44">
        <v>1309.1400000000001</v>
      </c>
      <c r="G237" s="44">
        <v>1305.47</v>
      </c>
      <c r="H237" s="44">
        <v>1308.79</v>
      </c>
      <c r="I237" s="44">
        <v>1369.35</v>
      </c>
      <c r="J237" s="44">
        <v>1467.74</v>
      </c>
      <c r="K237" s="44">
        <v>1584.29</v>
      </c>
      <c r="L237" s="44">
        <v>1902.92</v>
      </c>
      <c r="M237" s="44">
        <v>1983.88</v>
      </c>
      <c r="N237" s="44">
        <v>2080.9899999999998</v>
      </c>
      <c r="O237" s="44">
        <v>2080.21</v>
      </c>
      <c r="P237" s="44">
        <v>2051.96</v>
      </c>
      <c r="Q237" s="44">
        <v>1992.79</v>
      </c>
      <c r="R237" s="44">
        <v>1966.18</v>
      </c>
      <c r="S237" s="44">
        <v>1918.02</v>
      </c>
      <c r="T237" s="44">
        <v>1917.16</v>
      </c>
      <c r="U237" s="44">
        <v>1947.6</v>
      </c>
      <c r="V237" s="44">
        <v>1924.08</v>
      </c>
      <c r="W237" s="44">
        <v>1979.26</v>
      </c>
      <c r="X237" s="44">
        <v>1986.66</v>
      </c>
      <c r="Y237" s="44">
        <v>1865.1</v>
      </c>
      <c r="Z237" s="44">
        <v>1696.75</v>
      </c>
      <c r="AA237" s="44">
        <v>1544.54</v>
      </c>
    </row>
    <row r="238" spans="1:27" ht="12.75" hidden="1" customHeight="1" outlineLevel="1" x14ac:dyDescent="0.3">
      <c r="A238" s="99" t="s">
        <v>466</v>
      </c>
      <c r="B238" s="63" t="s">
        <v>90</v>
      </c>
      <c r="C238" s="43" t="s">
        <v>79</v>
      </c>
      <c r="D238" s="44">
        <f>$D$158</f>
        <v>1716.97</v>
      </c>
      <c r="E238" s="44">
        <f>$D$158</f>
        <v>1716.97</v>
      </c>
      <c r="F238" s="44">
        <f t="shared" ref="F238:AA238" si="136">$D$158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3">
      <c r="A239" s="99" t="s">
        <v>467</v>
      </c>
      <c r="B239" s="63" t="s">
        <v>83</v>
      </c>
      <c r="C239" s="43" t="s">
        <v>79</v>
      </c>
      <c r="D239" s="44">
        <v>4.8</v>
      </c>
      <c r="E239" s="44">
        <v>4.8</v>
      </c>
      <c r="F239" s="44">
        <v>4.8</v>
      </c>
      <c r="G239" s="44">
        <v>4.8</v>
      </c>
      <c r="H239" s="44">
        <v>4.8</v>
      </c>
      <c r="I239" s="44">
        <v>4.8</v>
      </c>
      <c r="J239" s="44">
        <v>4.8</v>
      </c>
      <c r="K239" s="44">
        <v>4.8</v>
      </c>
      <c r="L239" s="44">
        <v>4.8</v>
      </c>
      <c r="M239" s="44">
        <v>4.8</v>
      </c>
      <c r="N239" s="44">
        <v>4.8</v>
      </c>
      <c r="O239" s="44">
        <v>4.8</v>
      </c>
      <c r="P239" s="44">
        <v>4.8</v>
      </c>
      <c r="Q239" s="44">
        <v>4.8</v>
      </c>
      <c r="R239" s="44">
        <v>4.8</v>
      </c>
      <c r="S239" s="44">
        <v>4.8</v>
      </c>
      <c r="T239" s="44">
        <v>4.8</v>
      </c>
      <c r="U239" s="44">
        <v>4.8</v>
      </c>
      <c r="V239" s="44">
        <v>4.8</v>
      </c>
      <c r="W239" s="44">
        <v>4.8</v>
      </c>
      <c r="X239" s="44">
        <v>4.8</v>
      </c>
      <c r="Y239" s="44">
        <v>4.8</v>
      </c>
      <c r="Z239" s="44">
        <v>4.8</v>
      </c>
      <c r="AA239" s="44">
        <v>4.8</v>
      </c>
    </row>
    <row r="240" spans="1:27" ht="12.75" hidden="1" customHeight="1" outlineLevel="1" x14ac:dyDescent="0.3">
      <c r="A240" s="99" t="s">
        <v>468</v>
      </c>
      <c r="B240" s="63" t="s">
        <v>81</v>
      </c>
      <c r="C240" s="43" t="s">
        <v>79</v>
      </c>
      <c r="D240" s="44">
        <f>$D$11</f>
        <v>264.79000000000002</v>
      </c>
      <c r="E240" s="44">
        <f t="shared" ref="E240:AA240" si="137">$D$11</f>
        <v>264.79000000000002</v>
      </c>
      <c r="F240" s="44">
        <f t="shared" si="137"/>
        <v>264.79000000000002</v>
      </c>
      <c r="G240" s="44">
        <f t="shared" si="137"/>
        <v>264.79000000000002</v>
      </c>
      <c r="H240" s="44">
        <f t="shared" si="137"/>
        <v>264.79000000000002</v>
      </c>
      <c r="I240" s="44">
        <f t="shared" si="137"/>
        <v>264.79000000000002</v>
      </c>
      <c r="J240" s="44">
        <f t="shared" si="137"/>
        <v>264.79000000000002</v>
      </c>
      <c r="K240" s="44">
        <f t="shared" si="137"/>
        <v>264.79000000000002</v>
      </c>
      <c r="L240" s="44">
        <f t="shared" si="137"/>
        <v>264.79000000000002</v>
      </c>
      <c r="M240" s="44">
        <f t="shared" si="137"/>
        <v>264.79000000000002</v>
      </c>
      <c r="N240" s="44">
        <f t="shared" si="137"/>
        <v>264.79000000000002</v>
      </c>
      <c r="O240" s="44">
        <f t="shared" si="137"/>
        <v>264.79000000000002</v>
      </c>
      <c r="P240" s="44">
        <f t="shared" si="137"/>
        <v>264.79000000000002</v>
      </c>
      <c r="Q240" s="44">
        <f t="shared" si="137"/>
        <v>264.79000000000002</v>
      </c>
      <c r="R240" s="44">
        <f t="shared" si="137"/>
        <v>264.79000000000002</v>
      </c>
      <c r="S240" s="44">
        <f t="shared" si="137"/>
        <v>264.79000000000002</v>
      </c>
      <c r="T240" s="44">
        <f t="shared" si="137"/>
        <v>264.79000000000002</v>
      </c>
      <c r="U240" s="44">
        <f t="shared" si="137"/>
        <v>264.79000000000002</v>
      </c>
      <c r="V240" s="44">
        <f t="shared" si="137"/>
        <v>264.79000000000002</v>
      </c>
      <c r="W240" s="44">
        <f t="shared" si="137"/>
        <v>264.79000000000002</v>
      </c>
      <c r="X240" s="44">
        <f t="shared" si="137"/>
        <v>264.79000000000002</v>
      </c>
      <c r="Y240" s="44">
        <f t="shared" si="137"/>
        <v>264.79000000000002</v>
      </c>
      <c r="Z240" s="44">
        <f t="shared" si="137"/>
        <v>264.79000000000002</v>
      </c>
      <c r="AA240" s="44">
        <f t="shared" si="137"/>
        <v>264.79000000000002</v>
      </c>
    </row>
    <row r="241" spans="1:27" ht="12.75" customHeight="1" collapsed="1" x14ac:dyDescent="0.3">
      <c r="A241" s="98" t="s">
        <v>469</v>
      </c>
      <c r="B241" s="28" t="str">
        <f>"18"&amp;"."&amp;$B$622&amp;"."&amp;$B$623</f>
        <v>18.02.2024</v>
      </c>
      <c r="C241" s="90" t="s">
        <v>76</v>
      </c>
      <c r="D241" s="91">
        <f>ROUND(((D242+D243+D245+D244)/1000),5)</f>
        <v>3.4386899999999998</v>
      </c>
      <c r="E241" s="91">
        <f>ROUND(((E242+E243+E245+E244)/1000),5)</f>
        <v>3.3339699999999999</v>
      </c>
      <c r="F241" s="91">
        <f>ROUND(((F242+F243+F245+F244)/1000),5)</f>
        <v>3.2865000000000002</v>
      </c>
      <c r="G241" s="91">
        <f t="shared" ref="G241:AA241" si="138">ROUND(((G242+G243+G245+G244)/1000),5)</f>
        <v>3.2672400000000001</v>
      </c>
      <c r="H241" s="91">
        <f t="shared" si="138"/>
        <v>3.2936399999999999</v>
      </c>
      <c r="I241" s="91">
        <f t="shared" si="138"/>
        <v>3.3315999999999999</v>
      </c>
      <c r="J241" s="91">
        <f t="shared" si="138"/>
        <v>3.3988299999999998</v>
      </c>
      <c r="K241" s="91">
        <f t="shared" si="138"/>
        <v>3.4963000000000002</v>
      </c>
      <c r="L241" s="91">
        <f t="shared" si="138"/>
        <v>3.7313399999999999</v>
      </c>
      <c r="M241" s="91">
        <f t="shared" si="138"/>
        <v>3.9184100000000002</v>
      </c>
      <c r="N241" s="91">
        <f t="shared" si="138"/>
        <v>3.9969199999999998</v>
      </c>
      <c r="O241" s="91">
        <f t="shared" si="138"/>
        <v>4.0071099999999999</v>
      </c>
      <c r="P241" s="91">
        <f t="shared" si="138"/>
        <v>3.9908800000000002</v>
      </c>
      <c r="Q241" s="91">
        <f t="shared" si="138"/>
        <v>3.9717699999999998</v>
      </c>
      <c r="R241" s="91">
        <f t="shared" si="138"/>
        <v>3.96035</v>
      </c>
      <c r="S241" s="91">
        <f t="shared" si="138"/>
        <v>3.93147</v>
      </c>
      <c r="T241" s="91">
        <f t="shared" si="138"/>
        <v>3.9915600000000002</v>
      </c>
      <c r="U241" s="91">
        <f t="shared" si="138"/>
        <v>4.0390100000000002</v>
      </c>
      <c r="V241" s="91">
        <f t="shared" si="138"/>
        <v>4.01694</v>
      </c>
      <c r="W241" s="91">
        <f t="shared" si="138"/>
        <v>4.0072299999999998</v>
      </c>
      <c r="X241" s="91">
        <f t="shared" si="138"/>
        <v>4.0248100000000004</v>
      </c>
      <c r="Y241" s="91">
        <f t="shared" si="138"/>
        <v>3.8881100000000002</v>
      </c>
      <c r="Z241" s="91">
        <f t="shared" si="138"/>
        <v>3.5958399999999999</v>
      </c>
      <c r="AA241" s="91">
        <f t="shared" si="138"/>
        <v>3.4681999999999999</v>
      </c>
    </row>
    <row r="242" spans="1:27" ht="12.75" hidden="1" customHeight="1" outlineLevel="1" x14ac:dyDescent="0.3">
      <c r="A242" s="99" t="s">
        <v>470</v>
      </c>
      <c r="B242" s="63" t="s">
        <v>238</v>
      </c>
      <c r="C242" s="43" t="s">
        <v>79</v>
      </c>
      <c r="D242" s="44">
        <v>1452.13</v>
      </c>
      <c r="E242" s="44">
        <v>1347.41</v>
      </c>
      <c r="F242" s="44">
        <v>1299.94</v>
      </c>
      <c r="G242" s="44">
        <v>1280.68</v>
      </c>
      <c r="H242" s="44">
        <v>1307.08</v>
      </c>
      <c r="I242" s="44">
        <v>1345.04</v>
      </c>
      <c r="J242" s="44">
        <v>1412.27</v>
      </c>
      <c r="K242" s="44">
        <v>1509.74</v>
      </c>
      <c r="L242" s="44">
        <v>1744.78</v>
      </c>
      <c r="M242" s="44">
        <v>1931.85</v>
      </c>
      <c r="N242" s="44">
        <v>2010.36</v>
      </c>
      <c r="O242" s="44">
        <v>2020.55</v>
      </c>
      <c r="P242" s="44">
        <v>2004.32</v>
      </c>
      <c r="Q242" s="44">
        <v>1985.21</v>
      </c>
      <c r="R242" s="44">
        <v>1973.79</v>
      </c>
      <c r="S242" s="44">
        <v>1944.91</v>
      </c>
      <c r="T242" s="44">
        <v>2005</v>
      </c>
      <c r="U242" s="44">
        <v>2052.4499999999998</v>
      </c>
      <c r="V242" s="44">
        <v>2030.38</v>
      </c>
      <c r="W242" s="44">
        <v>2020.67</v>
      </c>
      <c r="X242" s="44">
        <v>2038.25</v>
      </c>
      <c r="Y242" s="44">
        <v>1901.55</v>
      </c>
      <c r="Z242" s="44">
        <v>1609.28</v>
      </c>
      <c r="AA242" s="44">
        <v>1481.64</v>
      </c>
    </row>
    <row r="243" spans="1:27" ht="12.75" hidden="1" customHeight="1" outlineLevel="1" x14ac:dyDescent="0.3">
      <c r="A243" s="99" t="s">
        <v>471</v>
      </c>
      <c r="B243" s="63" t="s">
        <v>90</v>
      </c>
      <c r="C243" s="43" t="s">
        <v>79</v>
      </c>
      <c r="D243" s="44">
        <f>$D$158</f>
        <v>1716.97</v>
      </c>
      <c r="E243" s="44">
        <f>$D$158</f>
        <v>1716.97</v>
      </c>
      <c r="F243" s="44">
        <f t="shared" ref="F243:AA243" si="139">$D$158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3">
      <c r="A244" s="99" t="s">
        <v>472</v>
      </c>
      <c r="B244" s="63" t="s">
        <v>83</v>
      </c>
      <c r="C244" s="43" t="s">
        <v>79</v>
      </c>
      <c r="D244" s="44">
        <v>4.8</v>
      </c>
      <c r="E244" s="44">
        <v>4.8</v>
      </c>
      <c r="F244" s="44">
        <v>4.8</v>
      </c>
      <c r="G244" s="44">
        <v>4.8</v>
      </c>
      <c r="H244" s="44">
        <v>4.8</v>
      </c>
      <c r="I244" s="44">
        <v>4.8</v>
      </c>
      <c r="J244" s="44">
        <v>4.8</v>
      </c>
      <c r="K244" s="44">
        <v>4.8</v>
      </c>
      <c r="L244" s="44">
        <v>4.8</v>
      </c>
      <c r="M244" s="44">
        <v>4.8</v>
      </c>
      <c r="N244" s="44">
        <v>4.8</v>
      </c>
      <c r="O244" s="44">
        <v>4.8</v>
      </c>
      <c r="P244" s="44">
        <v>4.8</v>
      </c>
      <c r="Q244" s="44">
        <v>4.8</v>
      </c>
      <c r="R244" s="44">
        <v>4.8</v>
      </c>
      <c r="S244" s="44">
        <v>4.8</v>
      </c>
      <c r="T244" s="44">
        <v>4.8</v>
      </c>
      <c r="U244" s="44">
        <v>4.8</v>
      </c>
      <c r="V244" s="44">
        <v>4.8</v>
      </c>
      <c r="W244" s="44">
        <v>4.8</v>
      </c>
      <c r="X244" s="44">
        <v>4.8</v>
      </c>
      <c r="Y244" s="44">
        <v>4.8</v>
      </c>
      <c r="Z244" s="44">
        <v>4.8</v>
      </c>
      <c r="AA244" s="44">
        <v>4.8</v>
      </c>
    </row>
    <row r="245" spans="1:27" ht="12.75" hidden="1" customHeight="1" outlineLevel="1" x14ac:dyDescent="0.3">
      <c r="A245" s="99" t="s">
        <v>473</v>
      </c>
      <c r="B245" s="63" t="s">
        <v>81</v>
      </c>
      <c r="C245" s="43" t="s">
        <v>79</v>
      </c>
      <c r="D245" s="44">
        <f>$D$11</f>
        <v>264.79000000000002</v>
      </c>
      <c r="E245" s="44">
        <f t="shared" ref="E245:AA245" si="140">$D$11</f>
        <v>264.79000000000002</v>
      </c>
      <c r="F245" s="44">
        <f t="shared" si="140"/>
        <v>264.79000000000002</v>
      </c>
      <c r="G245" s="44">
        <f t="shared" si="140"/>
        <v>264.79000000000002</v>
      </c>
      <c r="H245" s="44">
        <f t="shared" si="140"/>
        <v>264.79000000000002</v>
      </c>
      <c r="I245" s="44">
        <f t="shared" si="140"/>
        <v>264.79000000000002</v>
      </c>
      <c r="J245" s="44">
        <f t="shared" si="140"/>
        <v>264.79000000000002</v>
      </c>
      <c r="K245" s="44">
        <f t="shared" si="140"/>
        <v>264.79000000000002</v>
      </c>
      <c r="L245" s="44">
        <f t="shared" si="140"/>
        <v>264.79000000000002</v>
      </c>
      <c r="M245" s="44">
        <f t="shared" si="140"/>
        <v>264.79000000000002</v>
      </c>
      <c r="N245" s="44">
        <f t="shared" si="140"/>
        <v>264.79000000000002</v>
      </c>
      <c r="O245" s="44">
        <f t="shared" si="140"/>
        <v>264.79000000000002</v>
      </c>
      <c r="P245" s="44">
        <f t="shared" si="140"/>
        <v>264.79000000000002</v>
      </c>
      <c r="Q245" s="44">
        <f t="shared" si="140"/>
        <v>264.79000000000002</v>
      </c>
      <c r="R245" s="44">
        <f t="shared" si="140"/>
        <v>264.79000000000002</v>
      </c>
      <c r="S245" s="44">
        <f t="shared" si="140"/>
        <v>264.79000000000002</v>
      </c>
      <c r="T245" s="44">
        <f t="shared" si="140"/>
        <v>264.79000000000002</v>
      </c>
      <c r="U245" s="44">
        <f t="shared" si="140"/>
        <v>264.79000000000002</v>
      </c>
      <c r="V245" s="44">
        <f t="shared" si="140"/>
        <v>264.79000000000002</v>
      </c>
      <c r="W245" s="44">
        <f t="shared" si="140"/>
        <v>264.79000000000002</v>
      </c>
      <c r="X245" s="44">
        <f t="shared" si="140"/>
        <v>264.79000000000002</v>
      </c>
      <c r="Y245" s="44">
        <f t="shared" si="140"/>
        <v>264.79000000000002</v>
      </c>
      <c r="Z245" s="44">
        <f t="shared" si="140"/>
        <v>264.79000000000002</v>
      </c>
      <c r="AA245" s="44">
        <f t="shared" si="140"/>
        <v>264.79000000000002</v>
      </c>
    </row>
    <row r="246" spans="1:27" ht="12.75" customHeight="1" collapsed="1" x14ac:dyDescent="0.3">
      <c r="A246" s="98" t="s">
        <v>474</v>
      </c>
      <c r="B246" s="28" t="str">
        <f>"19"&amp;"."&amp;$B$622&amp;"."&amp;$B$623</f>
        <v>19.02.2024</v>
      </c>
      <c r="C246" s="90" t="s">
        <v>76</v>
      </c>
      <c r="D246" s="91">
        <f>ROUND(((D247+D248+D250+D249)/1000),5)</f>
        <v>3.4225599999999998</v>
      </c>
      <c r="E246" s="91">
        <f>ROUND(((E247+E248+E250+E249)/1000),5)</f>
        <v>3.3067500000000001</v>
      </c>
      <c r="F246" s="91">
        <f>ROUND(((F247+F248+F250+F249)/1000),5)</f>
        <v>3.2512599999999998</v>
      </c>
      <c r="G246" s="91">
        <f t="shared" ref="G246:AA246" si="141">ROUND(((G247+G248+G250+G249)/1000),5)</f>
        <v>3.2427899999999998</v>
      </c>
      <c r="H246" s="91">
        <f t="shared" si="141"/>
        <v>3.2905899999999999</v>
      </c>
      <c r="I246" s="91">
        <f t="shared" si="141"/>
        <v>3.3566099999999999</v>
      </c>
      <c r="J246" s="91">
        <f t="shared" si="141"/>
        <v>3.5766499999999999</v>
      </c>
      <c r="K246" s="91">
        <f t="shared" si="141"/>
        <v>3.8535900000000001</v>
      </c>
      <c r="L246" s="91">
        <f t="shared" si="141"/>
        <v>4.01816</v>
      </c>
      <c r="M246" s="91">
        <f t="shared" si="141"/>
        <v>3.9908199999999998</v>
      </c>
      <c r="N246" s="91">
        <f t="shared" si="141"/>
        <v>4.0022000000000002</v>
      </c>
      <c r="O246" s="91">
        <f t="shared" si="141"/>
        <v>4.1003499999999997</v>
      </c>
      <c r="P246" s="91">
        <f t="shared" si="141"/>
        <v>4.0964400000000003</v>
      </c>
      <c r="Q246" s="91">
        <f t="shared" si="141"/>
        <v>4.0915100000000004</v>
      </c>
      <c r="R246" s="91">
        <f t="shared" si="141"/>
        <v>4.0947699999999996</v>
      </c>
      <c r="S246" s="91">
        <f t="shared" si="141"/>
        <v>3.9840800000000001</v>
      </c>
      <c r="T246" s="91">
        <f t="shared" si="141"/>
        <v>3.9777100000000001</v>
      </c>
      <c r="U246" s="91">
        <f t="shared" si="141"/>
        <v>3.9857999999999998</v>
      </c>
      <c r="V246" s="91">
        <f t="shared" si="141"/>
        <v>4.01959</v>
      </c>
      <c r="W246" s="91">
        <f t="shared" si="141"/>
        <v>4.0130800000000004</v>
      </c>
      <c r="X246" s="91">
        <f t="shared" si="141"/>
        <v>3.9134500000000001</v>
      </c>
      <c r="Y246" s="91">
        <f t="shared" si="141"/>
        <v>3.83467</v>
      </c>
      <c r="Z246" s="91">
        <f t="shared" si="141"/>
        <v>3.59511</v>
      </c>
      <c r="AA246" s="91">
        <f t="shared" si="141"/>
        <v>3.38653</v>
      </c>
    </row>
    <row r="247" spans="1:27" ht="12.75" hidden="1" customHeight="1" outlineLevel="1" x14ac:dyDescent="0.3">
      <c r="A247" s="99" t="s">
        <v>475</v>
      </c>
      <c r="B247" s="63" t="s">
        <v>238</v>
      </c>
      <c r="C247" s="43" t="s">
        <v>79</v>
      </c>
      <c r="D247" s="44">
        <v>1436</v>
      </c>
      <c r="E247" s="44">
        <v>1320.19</v>
      </c>
      <c r="F247" s="44">
        <v>1264.7</v>
      </c>
      <c r="G247" s="44">
        <v>1256.23</v>
      </c>
      <c r="H247" s="44">
        <v>1304.03</v>
      </c>
      <c r="I247" s="44">
        <v>1370.05</v>
      </c>
      <c r="J247" s="44">
        <v>1590.09</v>
      </c>
      <c r="K247" s="44">
        <v>1867.03</v>
      </c>
      <c r="L247" s="44">
        <v>2031.6</v>
      </c>
      <c r="M247" s="44">
        <v>2004.26</v>
      </c>
      <c r="N247" s="44">
        <v>2015.64</v>
      </c>
      <c r="O247" s="44">
        <v>2113.79</v>
      </c>
      <c r="P247" s="44">
        <v>2109.88</v>
      </c>
      <c r="Q247" s="44">
        <v>2104.9499999999998</v>
      </c>
      <c r="R247" s="44">
        <v>2108.21</v>
      </c>
      <c r="S247" s="44">
        <v>1997.52</v>
      </c>
      <c r="T247" s="44">
        <v>1991.15</v>
      </c>
      <c r="U247" s="44">
        <v>1999.24</v>
      </c>
      <c r="V247" s="44">
        <v>2033.03</v>
      </c>
      <c r="W247" s="44">
        <v>2026.52</v>
      </c>
      <c r="X247" s="44">
        <v>1926.89</v>
      </c>
      <c r="Y247" s="44">
        <v>1848.11</v>
      </c>
      <c r="Z247" s="44">
        <v>1608.55</v>
      </c>
      <c r="AA247" s="44">
        <v>1399.97</v>
      </c>
    </row>
    <row r="248" spans="1:27" ht="12.75" hidden="1" customHeight="1" outlineLevel="1" x14ac:dyDescent="0.3">
      <c r="A248" s="99" t="s">
        <v>476</v>
      </c>
      <c r="B248" s="63" t="s">
        <v>90</v>
      </c>
      <c r="C248" s="43" t="s">
        <v>79</v>
      </c>
      <c r="D248" s="44">
        <f>$D$158</f>
        <v>1716.97</v>
      </c>
      <c r="E248" s="44">
        <f>$D$158</f>
        <v>1716.97</v>
      </c>
      <c r="F248" s="44">
        <f t="shared" ref="F248:AA248" si="142">$D$158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3">
      <c r="A249" s="99" t="s">
        <v>477</v>
      </c>
      <c r="B249" s="63" t="s">
        <v>83</v>
      </c>
      <c r="C249" s="43" t="s">
        <v>79</v>
      </c>
      <c r="D249" s="44">
        <v>4.8</v>
      </c>
      <c r="E249" s="44">
        <v>4.8</v>
      </c>
      <c r="F249" s="44">
        <v>4.8</v>
      </c>
      <c r="G249" s="44">
        <v>4.8</v>
      </c>
      <c r="H249" s="44">
        <v>4.8</v>
      </c>
      <c r="I249" s="44">
        <v>4.8</v>
      </c>
      <c r="J249" s="44">
        <v>4.8</v>
      </c>
      <c r="K249" s="44">
        <v>4.8</v>
      </c>
      <c r="L249" s="44">
        <v>4.8</v>
      </c>
      <c r="M249" s="44">
        <v>4.8</v>
      </c>
      <c r="N249" s="44">
        <v>4.8</v>
      </c>
      <c r="O249" s="44">
        <v>4.8</v>
      </c>
      <c r="P249" s="44">
        <v>4.8</v>
      </c>
      <c r="Q249" s="44">
        <v>4.8</v>
      </c>
      <c r="R249" s="44">
        <v>4.8</v>
      </c>
      <c r="S249" s="44">
        <v>4.8</v>
      </c>
      <c r="T249" s="44">
        <v>4.8</v>
      </c>
      <c r="U249" s="44">
        <v>4.8</v>
      </c>
      <c r="V249" s="44">
        <v>4.8</v>
      </c>
      <c r="W249" s="44">
        <v>4.8</v>
      </c>
      <c r="X249" s="44">
        <v>4.8</v>
      </c>
      <c r="Y249" s="44">
        <v>4.8</v>
      </c>
      <c r="Z249" s="44">
        <v>4.8</v>
      </c>
      <c r="AA249" s="44">
        <v>4.8</v>
      </c>
    </row>
    <row r="250" spans="1:27" ht="12.75" hidden="1" customHeight="1" outlineLevel="1" x14ac:dyDescent="0.3">
      <c r="A250" s="99" t="s">
        <v>478</v>
      </c>
      <c r="B250" s="63" t="s">
        <v>81</v>
      </c>
      <c r="C250" s="43" t="s">
        <v>79</v>
      </c>
      <c r="D250" s="44">
        <f>$D$11</f>
        <v>264.79000000000002</v>
      </c>
      <c r="E250" s="44">
        <f t="shared" ref="E250:AA250" si="143">$D$11</f>
        <v>264.79000000000002</v>
      </c>
      <c r="F250" s="44">
        <f t="shared" si="143"/>
        <v>264.79000000000002</v>
      </c>
      <c r="G250" s="44">
        <f t="shared" si="143"/>
        <v>264.79000000000002</v>
      </c>
      <c r="H250" s="44">
        <f t="shared" si="143"/>
        <v>264.79000000000002</v>
      </c>
      <c r="I250" s="44">
        <f t="shared" si="143"/>
        <v>264.79000000000002</v>
      </c>
      <c r="J250" s="44">
        <f t="shared" si="143"/>
        <v>264.79000000000002</v>
      </c>
      <c r="K250" s="44">
        <f t="shared" si="143"/>
        <v>264.79000000000002</v>
      </c>
      <c r="L250" s="44">
        <f t="shared" si="143"/>
        <v>264.79000000000002</v>
      </c>
      <c r="M250" s="44">
        <f t="shared" si="143"/>
        <v>264.79000000000002</v>
      </c>
      <c r="N250" s="44">
        <f t="shared" si="143"/>
        <v>264.79000000000002</v>
      </c>
      <c r="O250" s="44">
        <f t="shared" si="143"/>
        <v>264.79000000000002</v>
      </c>
      <c r="P250" s="44">
        <f t="shared" si="143"/>
        <v>264.79000000000002</v>
      </c>
      <c r="Q250" s="44">
        <f t="shared" si="143"/>
        <v>264.79000000000002</v>
      </c>
      <c r="R250" s="44">
        <f t="shared" si="143"/>
        <v>264.79000000000002</v>
      </c>
      <c r="S250" s="44">
        <f t="shared" si="143"/>
        <v>264.79000000000002</v>
      </c>
      <c r="T250" s="44">
        <f t="shared" si="143"/>
        <v>264.79000000000002</v>
      </c>
      <c r="U250" s="44">
        <f t="shared" si="143"/>
        <v>264.79000000000002</v>
      </c>
      <c r="V250" s="44">
        <f t="shared" si="143"/>
        <v>264.79000000000002</v>
      </c>
      <c r="W250" s="44">
        <f t="shared" si="143"/>
        <v>264.79000000000002</v>
      </c>
      <c r="X250" s="44">
        <f t="shared" si="143"/>
        <v>264.79000000000002</v>
      </c>
      <c r="Y250" s="44">
        <f t="shared" si="143"/>
        <v>264.79000000000002</v>
      </c>
      <c r="Z250" s="44">
        <f t="shared" si="143"/>
        <v>264.79000000000002</v>
      </c>
      <c r="AA250" s="44">
        <f t="shared" si="143"/>
        <v>264.79000000000002</v>
      </c>
    </row>
    <row r="251" spans="1:27" ht="12.75" customHeight="1" collapsed="1" x14ac:dyDescent="0.3">
      <c r="A251" s="98" t="s">
        <v>479</v>
      </c>
      <c r="B251" s="28" t="str">
        <f>"20"&amp;"."&amp;$B$622&amp;"."&amp;$B$623</f>
        <v>20.02.2024</v>
      </c>
      <c r="C251" s="90" t="s">
        <v>76</v>
      </c>
      <c r="D251" s="91">
        <f>ROUND(((D252+D253+D255+D254)/1000),5)</f>
        <v>3.3601100000000002</v>
      </c>
      <c r="E251" s="91">
        <f>ROUND(((E252+E253+E255+E254)/1000),5)</f>
        <v>3.3029600000000001</v>
      </c>
      <c r="F251" s="91">
        <f>ROUND(((F252+F253+F255+F254)/1000),5)</f>
        <v>3.2524000000000002</v>
      </c>
      <c r="G251" s="91">
        <f t="shared" ref="G251:AA251" si="144">ROUND(((G252+G253+G255+G254)/1000),5)</f>
        <v>3.2442600000000001</v>
      </c>
      <c r="H251" s="91">
        <f t="shared" si="144"/>
        <v>3.3018299999999998</v>
      </c>
      <c r="I251" s="91">
        <f t="shared" si="144"/>
        <v>3.3957099999999998</v>
      </c>
      <c r="J251" s="91">
        <f t="shared" si="144"/>
        <v>3.5269300000000001</v>
      </c>
      <c r="K251" s="91">
        <f t="shared" si="144"/>
        <v>3.7641300000000002</v>
      </c>
      <c r="L251" s="91">
        <f t="shared" si="144"/>
        <v>4.0179400000000003</v>
      </c>
      <c r="M251" s="91">
        <f t="shared" si="144"/>
        <v>4.0451499999999996</v>
      </c>
      <c r="N251" s="91">
        <f t="shared" si="144"/>
        <v>3.9849399999999999</v>
      </c>
      <c r="O251" s="91">
        <f t="shared" si="144"/>
        <v>4.0792700000000002</v>
      </c>
      <c r="P251" s="91">
        <f t="shared" si="144"/>
        <v>4.0793299999999997</v>
      </c>
      <c r="Q251" s="91">
        <f t="shared" si="144"/>
        <v>4.0829599999999999</v>
      </c>
      <c r="R251" s="91">
        <f t="shared" si="144"/>
        <v>4.0688199999999997</v>
      </c>
      <c r="S251" s="91">
        <f t="shared" si="144"/>
        <v>4.0064399999999996</v>
      </c>
      <c r="T251" s="91">
        <f t="shared" si="144"/>
        <v>3.98664</v>
      </c>
      <c r="U251" s="91">
        <f t="shared" si="144"/>
        <v>4.0021300000000002</v>
      </c>
      <c r="V251" s="91">
        <f t="shared" si="144"/>
        <v>4.0468200000000003</v>
      </c>
      <c r="W251" s="91">
        <f t="shared" si="144"/>
        <v>4.1012700000000004</v>
      </c>
      <c r="X251" s="91">
        <f t="shared" si="144"/>
        <v>4.0169600000000001</v>
      </c>
      <c r="Y251" s="91">
        <f t="shared" si="144"/>
        <v>3.7814999999999999</v>
      </c>
      <c r="Z251" s="91">
        <f t="shared" si="144"/>
        <v>3.5712299999999999</v>
      </c>
      <c r="AA251" s="91">
        <f t="shared" si="144"/>
        <v>3.4793500000000002</v>
      </c>
    </row>
    <row r="252" spans="1:27" ht="12.75" hidden="1" customHeight="1" outlineLevel="1" x14ac:dyDescent="0.3">
      <c r="A252" s="99" t="s">
        <v>480</v>
      </c>
      <c r="B252" s="63" t="s">
        <v>238</v>
      </c>
      <c r="C252" s="43" t="s">
        <v>79</v>
      </c>
      <c r="D252" s="44">
        <v>1373.55</v>
      </c>
      <c r="E252" s="44">
        <v>1316.4</v>
      </c>
      <c r="F252" s="44">
        <v>1265.8399999999999</v>
      </c>
      <c r="G252" s="44">
        <v>1257.7</v>
      </c>
      <c r="H252" s="44">
        <v>1315.27</v>
      </c>
      <c r="I252" s="44">
        <v>1409.15</v>
      </c>
      <c r="J252" s="44">
        <v>1540.37</v>
      </c>
      <c r="K252" s="44">
        <v>1777.57</v>
      </c>
      <c r="L252" s="44">
        <v>2031.38</v>
      </c>
      <c r="M252" s="44">
        <v>2058.59</v>
      </c>
      <c r="N252" s="44">
        <v>1998.38</v>
      </c>
      <c r="O252" s="44">
        <v>2092.71</v>
      </c>
      <c r="P252" s="44">
        <v>2092.77</v>
      </c>
      <c r="Q252" s="44">
        <v>2096.4</v>
      </c>
      <c r="R252" s="44">
        <v>2082.2600000000002</v>
      </c>
      <c r="S252" s="44">
        <v>2019.88</v>
      </c>
      <c r="T252" s="44">
        <v>2000.08</v>
      </c>
      <c r="U252" s="44">
        <v>2015.57</v>
      </c>
      <c r="V252" s="44">
        <v>2060.2600000000002</v>
      </c>
      <c r="W252" s="44">
        <v>2114.71</v>
      </c>
      <c r="X252" s="44">
        <v>2030.4</v>
      </c>
      <c r="Y252" s="44">
        <v>1794.94</v>
      </c>
      <c r="Z252" s="44">
        <v>1584.67</v>
      </c>
      <c r="AA252" s="44">
        <v>1492.79</v>
      </c>
    </row>
    <row r="253" spans="1:27" ht="12.75" hidden="1" customHeight="1" outlineLevel="1" x14ac:dyDescent="0.3">
      <c r="A253" s="99" t="s">
        <v>481</v>
      </c>
      <c r="B253" s="63" t="s">
        <v>90</v>
      </c>
      <c r="C253" s="43" t="s">
        <v>79</v>
      </c>
      <c r="D253" s="44">
        <f>$D$158</f>
        <v>1716.97</v>
      </c>
      <c r="E253" s="44">
        <f>$D$158</f>
        <v>1716.97</v>
      </c>
      <c r="F253" s="44">
        <f t="shared" ref="F253:AA253" si="145">$D$158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3">
      <c r="A254" s="99" t="s">
        <v>482</v>
      </c>
      <c r="B254" s="63" t="s">
        <v>83</v>
      </c>
      <c r="C254" s="43" t="s">
        <v>79</v>
      </c>
      <c r="D254" s="44">
        <v>4.8</v>
      </c>
      <c r="E254" s="44">
        <v>4.8</v>
      </c>
      <c r="F254" s="44">
        <v>4.8</v>
      </c>
      <c r="G254" s="44">
        <v>4.8</v>
      </c>
      <c r="H254" s="44">
        <v>4.8</v>
      </c>
      <c r="I254" s="44">
        <v>4.8</v>
      </c>
      <c r="J254" s="44">
        <v>4.8</v>
      </c>
      <c r="K254" s="44">
        <v>4.8</v>
      </c>
      <c r="L254" s="44">
        <v>4.8</v>
      </c>
      <c r="M254" s="44">
        <v>4.8</v>
      </c>
      <c r="N254" s="44">
        <v>4.8</v>
      </c>
      <c r="O254" s="44">
        <v>4.8</v>
      </c>
      <c r="P254" s="44">
        <v>4.8</v>
      </c>
      <c r="Q254" s="44">
        <v>4.8</v>
      </c>
      <c r="R254" s="44">
        <v>4.8</v>
      </c>
      <c r="S254" s="44">
        <v>4.8</v>
      </c>
      <c r="T254" s="44">
        <v>4.8</v>
      </c>
      <c r="U254" s="44">
        <v>4.8</v>
      </c>
      <c r="V254" s="44">
        <v>4.8</v>
      </c>
      <c r="W254" s="44">
        <v>4.8</v>
      </c>
      <c r="X254" s="44">
        <v>4.8</v>
      </c>
      <c r="Y254" s="44">
        <v>4.8</v>
      </c>
      <c r="Z254" s="44">
        <v>4.8</v>
      </c>
      <c r="AA254" s="44">
        <v>4.8</v>
      </c>
    </row>
    <row r="255" spans="1:27" ht="12.75" hidden="1" customHeight="1" outlineLevel="1" x14ac:dyDescent="0.3">
      <c r="A255" s="99" t="s">
        <v>483</v>
      </c>
      <c r="B255" s="63" t="s">
        <v>81</v>
      </c>
      <c r="C255" s="43" t="s">
        <v>79</v>
      </c>
      <c r="D255" s="44">
        <f>$D$11</f>
        <v>264.79000000000002</v>
      </c>
      <c r="E255" s="44">
        <f t="shared" ref="E255:AA255" si="146">$D$11</f>
        <v>264.79000000000002</v>
      </c>
      <c r="F255" s="44">
        <f t="shared" si="146"/>
        <v>264.79000000000002</v>
      </c>
      <c r="G255" s="44">
        <f t="shared" si="146"/>
        <v>264.79000000000002</v>
      </c>
      <c r="H255" s="44">
        <f t="shared" si="146"/>
        <v>264.79000000000002</v>
      </c>
      <c r="I255" s="44">
        <f t="shared" si="146"/>
        <v>264.79000000000002</v>
      </c>
      <c r="J255" s="44">
        <f t="shared" si="146"/>
        <v>264.79000000000002</v>
      </c>
      <c r="K255" s="44">
        <f t="shared" si="146"/>
        <v>264.79000000000002</v>
      </c>
      <c r="L255" s="44">
        <f t="shared" si="146"/>
        <v>264.79000000000002</v>
      </c>
      <c r="M255" s="44">
        <f t="shared" si="146"/>
        <v>264.79000000000002</v>
      </c>
      <c r="N255" s="44">
        <f t="shared" si="146"/>
        <v>264.79000000000002</v>
      </c>
      <c r="O255" s="44">
        <f t="shared" si="146"/>
        <v>264.79000000000002</v>
      </c>
      <c r="P255" s="44">
        <f t="shared" si="146"/>
        <v>264.79000000000002</v>
      </c>
      <c r="Q255" s="44">
        <f t="shared" si="146"/>
        <v>264.79000000000002</v>
      </c>
      <c r="R255" s="44">
        <f t="shared" si="146"/>
        <v>264.79000000000002</v>
      </c>
      <c r="S255" s="44">
        <f t="shared" si="146"/>
        <v>264.79000000000002</v>
      </c>
      <c r="T255" s="44">
        <f t="shared" si="146"/>
        <v>264.79000000000002</v>
      </c>
      <c r="U255" s="44">
        <f t="shared" si="146"/>
        <v>264.79000000000002</v>
      </c>
      <c r="V255" s="44">
        <f t="shared" si="146"/>
        <v>264.79000000000002</v>
      </c>
      <c r="W255" s="44">
        <f t="shared" si="146"/>
        <v>264.79000000000002</v>
      </c>
      <c r="X255" s="44">
        <f t="shared" si="146"/>
        <v>264.79000000000002</v>
      </c>
      <c r="Y255" s="44">
        <f t="shared" si="146"/>
        <v>264.79000000000002</v>
      </c>
      <c r="Z255" s="44">
        <f t="shared" si="146"/>
        <v>264.79000000000002</v>
      </c>
      <c r="AA255" s="44">
        <f t="shared" si="146"/>
        <v>264.79000000000002</v>
      </c>
    </row>
    <row r="256" spans="1:27" ht="12.75" customHeight="1" collapsed="1" x14ac:dyDescent="0.3">
      <c r="A256" s="98" t="s">
        <v>484</v>
      </c>
      <c r="B256" s="28" t="str">
        <f>"21"&amp;"."&amp;$B$622&amp;"."&amp;$B$623</f>
        <v>21.02.2024</v>
      </c>
      <c r="C256" s="90" t="s">
        <v>76</v>
      </c>
      <c r="D256" s="91">
        <f>ROUND(((D257+D258+D260+D259)/1000),5)</f>
        <v>3.3141500000000002</v>
      </c>
      <c r="E256" s="91">
        <f>ROUND(((E257+E258+E260+E259)/1000),5)</f>
        <v>3.2785899999999999</v>
      </c>
      <c r="F256" s="91">
        <f>ROUND(((F257+F258+F260+F259)/1000),5)</f>
        <v>3.2499099999999999</v>
      </c>
      <c r="G256" s="91">
        <f t="shared" ref="G256:AA256" si="147">ROUND(((G257+G258+G260+G259)/1000),5)</f>
        <v>3.2412200000000002</v>
      </c>
      <c r="H256" s="91">
        <f t="shared" si="147"/>
        <v>3.2797000000000001</v>
      </c>
      <c r="I256" s="91">
        <f t="shared" si="147"/>
        <v>3.3479800000000002</v>
      </c>
      <c r="J256" s="91">
        <f t="shared" si="147"/>
        <v>3.52576</v>
      </c>
      <c r="K256" s="91">
        <f t="shared" si="147"/>
        <v>3.76336</v>
      </c>
      <c r="L256" s="91">
        <f t="shared" si="147"/>
        <v>4.0133099999999997</v>
      </c>
      <c r="M256" s="91">
        <f t="shared" si="147"/>
        <v>4.0746399999999996</v>
      </c>
      <c r="N256" s="91">
        <f t="shared" si="147"/>
        <v>4.1051099999999998</v>
      </c>
      <c r="O256" s="91">
        <f t="shared" si="147"/>
        <v>4.0910500000000001</v>
      </c>
      <c r="P256" s="91">
        <f t="shared" si="147"/>
        <v>4.0999999999999996</v>
      </c>
      <c r="Q256" s="91">
        <f t="shared" si="147"/>
        <v>4.0977600000000001</v>
      </c>
      <c r="R256" s="91">
        <f t="shared" si="147"/>
        <v>4.0908100000000003</v>
      </c>
      <c r="S256" s="91">
        <f t="shared" si="147"/>
        <v>4.0313100000000004</v>
      </c>
      <c r="T256" s="91">
        <f t="shared" si="147"/>
        <v>3.99715</v>
      </c>
      <c r="U256" s="91">
        <f t="shared" si="147"/>
        <v>4.0105700000000004</v>
      </c>
      <c r="V256" s="91">
        <f t="shared" si="147"/>
        <v>4.0429199999999996</v>
      </c>
      <c r="W256" s="91">
        <f t="shared" si="147"/>
        <v>4.0791599999999999</v>
      </c>
      <c r="X256" s="91">
        <f t="shared" si="147"/>
        <v>3.8967299999999998</v>
      </c>
      <c r="Y256" s="91">
        <f t="shared" si="147"/>
        <v>3.7581699999999998</v>
      </c>
      <c r="Z256" s="91">
        <f t="shared" si="147"/>
        <v>3.5344899999999999</v>
      </c>
      <c r="AA256" s="91">
        <f t="shared" si="147"/>
        <v>3.3701599999999998</v>
      </c>
    </row>
    <row r="257" spans="1:27" ht="12.75" hidden="1" customHeight="1" outlineLevel="1" x14ac:dyDescent="0.3">
      <c r="A257" s="99" t="s">
        <v>485</v>
      </c>
      <c r="B257" s="63" t="s">
        <v>238</v>
      </c>
      <c r="C257" s="43" t="s">
        <v>79</v>
      </c>
      <c r="D257" s="44">
        <v>1327.59</v>
      </c>
      <c r="E257" s="44">
        <v>1292.03</v>
      </c>
      <c r="F257" s="44">
        <v>1263.3499999999999</v>
      </c>
      <c r="G257" s="44">
        <v>1254.6600000000001</v>
      </c>
      <c r="H257" s="44">
        <v>1293.1400000000001</v>
      </c>
      <c r="I257" s="44">
        <v>1361.42</v>
      </c>
      <c r="J257" s="44">
        <v>1539.2</v>
      </c>
      <c r="K257" s="44">
        <v>1776.8</v>
      </c>
      <c r="L257" s="44">
        <v>2026.75</v>
      </c>
      <c r="M257" s="44">
        <v>2088.08</v>
      </c>
      <c r="N257" s="44">
        <v>2118.5500000000002</v>
      </c>
      <c r="O257" s="44">
        <v>2104.4899999999998</v>
      </c>
      <c r="P257" s="44">
        <v>2113.44</v>
      </c>
      <c r="Q257" s="44">
        <v>2111.1999999999998</v>
      </c>
      <c r="R257" s="44">
        <v>2104.25</v>
      </c>
      <c r="S257" s="44">
        <v>2044.75</v>
      </c>
      <c r="T257" s="44">
        <v>2010.59</v>
      </c>
      <c r="U257" s="44">
        <v>2024.01</v>
      </c>
      <c r="V257" s="44">
        <v>2056.36</v>
      </c>
      <c r="W257" s="44">
        <v>2092.6</v>
      </c>
      <c r="X257" s="44">
        <v>1910.17</v>
      </c>
      <c r="Y257" s="44">
        <v>1771.61</v>
      </c>
      <c r="Z257" s="44">
        <v>1547.93</v>
      </c>
      <c r="AA257" s="44">
        <v>1383.6</v>
      </c>
    </row>
    <row r="258" spans="1:27" ht="12.75" hidden="1" customHeight="1" outlineLevel="1" x14ac:dyDescent="0.3">
      <c r="A258" s="99" t="s">
        <v>486</v>
      </c>
      <c r="B258" s="63" t="s">
        <v>90</v>
      </c>
      <c r="C258" s="43" t="s">
        <v>79</v>
      </c>
      <c r="D258" s="44">
        <f>$D$158</f>
        <v>1716.97</v>
      </c>
      <c r="E258" s="44">
        <f>$D$158</f>
        <v>1716.97</v>
      </c>
      <c r="F258" s="44">
        <f t="shared" ref="F258:AA258" si="148">$D$158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3">
      <c r="A259" s="99" t="s">
        <v>487</v>
      </c>
      <c r="B259" s="63" t="s">
        <v>83</v>
      </c>
      <c r="C259" s="43" t="s">
        <v>79</v>
      </c>
      <c r="D259" s="44">
        <v>4.8</v>
      </c>
      <c r="E259" s="44">
        <v>4.8</v>
      </c>
      <c r="F259" s="44">
        <v>4.8</v>
      </c>
      <c r="G259" s="44">
        <v>4.8</v>
      </c>
      <c r="H259" s="44">
        <v>4.8</v>
      </c>
      <c r="I259" s="44">
        <v>4.8</v>
      </c>
      <c r="J259" s="44">
        <v>4.8</v>
      </c>
      <c r="K259" s="44">
        <v>4.8</v>
      </c>
      <c r="L259" s="44">
        <v>4.8</v>
      </c>
      <c r="M259" s="44">
        <v>4.8</v>
      </c>
      <c r="N259" s="44">
        <v>4.8</v>
      </c>
      <c r="O259" s="44">
        <v>4.8</v>
      </c>
      <c r="P259" s="44">
        <v>4.8</v>
      </c>
      <c r="Q259" s="44">
        <v>4.8</v>
      </c>
      <c r="R259" s="44">
        <v>4.8</v>
      </c>
      <c r="S259" s="44">
        <v>4.8</v>
      </c>
      <c r="T259" s="44">
        <v>4.8</v>
      </c>
      <c r="U259" s="44">
        <v>4.8</v>
      </c>
      <c r="V259" s="44">
        <v>4.8</v>
      </c>
      <c r="W259" s="44">
        <v>4.8</v>
      </c>
      <c r="X259" s="44">
        <v>4.8</v>
      </c>
      <c r="Y259" s="44">
        <v>4.8</v>
      </c>
      <c r="Z259" s="44">
        <v>4.8</v>
      </c>
      <c r="AA259" s="44">
        <v>4.8</v>
      </c>
    </row>
    <row r="260" spans="1:27" ht="12.75" hidden="1" customHeight="1" outlineLevel="1" x14ac:dyDescent="0.3">
      <c r="A260" s="99" t="s">
        <v>488</v>
      </c>
      <c r="B260" s="63" t="s">
        <v>81</v>
      </c>
      <c r="C260" s="43" t="s">
        <v>79</v>
      </c>
      <c r="D260" s="44">
        <f>$D$11</f>
        <v>264.79000000000002</v>
      </c>
      <c r="E260" s="44">
        <f t="shared" ref="E260:AA260" si="149">$D$11</f>
        <v>264.79000000000002</v>
      </c>
      <c r="F260" s="44">
        <f t="shared" si="149"/>
        <v>264.79000000000002</v>
      </c>
      <c r="G260" s="44">
        <f t="shared" si="149"/>
        <v>264.79000000000002</v>
      </c>
      <c r="H260" s="44">
        <f t="shared" si="149"/>
        <v>264.79000000000002</v>
      </c>
      <c r="I260" s="44">
        <f t="shared" si="149"/>
        <v>264.79000000000002</v>
      </c>
      <c r="J260" s="44">
        <f t="shared" si="149"/>
        <v>264.79000000000002</v>
      </c>
      <c r="K260" s="44">
        <f t="shared" si="149"/>
        <v>264.79000000000002</v>
      </c>
      <c r="L260" s="44">
        <f t="shared" si="149"/>
        <v>264.79000000000002</v>
      </c>
      <c r="M260" s="44">
        <f t="shared" si="149"/>
        <v>264.79000000000002</v>
      </c>
      <c r="N260" s="44">
        <f t="shared" si="149"/>
        <v>264.79000000000002</v>
      </c>
      <c r="O260" s="44">
        <f t="shared" si="149"/>
        <v>264.79000000000002</v>
      </c>
      <c r="P260" s="44">
        <f t="shared" si="149"/>
        <v>264.79000000000002</v>
      </c>
      <c r="Q260" s="44">
        <f t="shared" si="149"/>
        <v>264.79000000000002</v>
      </c>
      <c r="R260" s="44">
        <f t="shared" si="149"/>
        <v>264.79000000000002</v>
      </c>
      <c r="S260" s="44">
        <f t="shared" si="149"/>
        <v>264.79000000000002</v>
      </c>
      <c r="T260" s="44">
        <f t="shared" si="149"/>
        <v>264.79000000000002</v>
      </c>
      <c r="U260" s="44">
        <f t="shared" si="149"/>
        <v>264.79000000000002</v>
      </c>
      <c r="V260" s="44">
        <f t="shared" si="149"/>
        <v>264.79000000000002</v>
      </c>
      <c r="W260" s="44">
        <f t="shared" si="149"/>
        <v>264.79000000000002</v>
      </c>
      <c r="X260" s="44">
        <f t="shared" si="149"/>
        <v>264.79000000000002</v>
      </c>
      <c r="Y260" s="44">
        <f t="shared" si="149"/>
        <v>264.79000000000002</v>
      </c>
      <c r="Z260" s="44">
        <f t="shared" si="149"/>
        <v>264.79000000000002</v>
      </c>
      <c r="AA260" s="44">
        <f t="shared" si="149"/>
        <v>264.79000000000002</v>
      </c>
    </row>
    <row r="261" spans="1:27" ht="12.75" customHeight="1" collapsed="1" x14ac:dyDescent="0.3">
      <c r="A261" s="98" t="s">
        <v>489</v>
      </c>
      <c r="B261" s="28" t="str">
        <f>"22"&amp;"."&amp;$B$622&amp;"."&amp;$B$623</f>
        <v>22.02.2024</v>
      </c>
      <c r="C261" s="90" t="s">
        <v>76</v>
      </c>
      <c r="D261" s="91">
        <f>ROUND(((D262+D263+D265+D264)/1000),5)</f>
        <v>3.2929499999999998</v>
      </c>
      <c r="E261" s="91">
        <f>ROUND(((E262+E263+E265+E264)/1000),5)</f>
        <v>3.2555700000000001</v>
      </c>
      <c r="F261" s="91">
        <f>ROUND(((F262+F263+F265+F264)/1000),5)</f>
        <v>3.22994</v>
      </c>
      <c r="G261" s="91">
        <f t="shared" ref="G261:AA261" si="150">ROUND(((G262+G263+G265+G264)/1000),5)</f>
        <v>3.2275399999999999</v>
      </c>
      <c r="H261" s="91">
        <f t="shared" si="150"/>
        <v>3.2543700000000002</v>
      </c>
      <c r="I261" s="91">
        <f t="shared" si="150"/>
        <v>3.3500200000000002</v>
      </c>
      <c r="J261" s="91">
        <f t="shared" si="150"/>
        <v>3.5408200000000001</v>
      </c>
      <c r="K261" s="91">
        <f t="shared" si="150"/>
        <v>3.7397</v>
      </c>
      <c r="L261" s="91">
        <f t="shared" si="150"/>
        <v>3.8834399999999998</v>
      </c>
      <c r="M261" s="91">
        <f t="shared" si="150"/>
        <v>3.9199700000000002</v>
      </c>
      <c r="N261" s="91">
        <f t="shared" si="150"/>
        <v>3.9625499999999998</v>
      </c>
      <c r="O261" s="91">
        <f t="shared" si="150"/>
        <v>3.9987400000000002</v>
      </c>
      <c r="P261" s="91">
        <f t="shared" si="150"/>
        <v>3.92475</v>
      </c>
      <c r="Q261" s="91">
        <f t="shared" si="150"/>
        <v>3.9239199999999999</v>
      </c>
      <c r="R261" s="91">
        <f t="shared" si="150"/>
        <v>3.9095</v>
      </c>
      <c r="S261" s="91">
        <f t="shared" si="150"/>
        <v>3.8285999999999998</v>
      </c>
      <c r="T261" s="91">
        <f t="shared" si="150"/>
        <v>3.8178800000000002</v>
      </c>
      <c r="U261" s="91">
        <f t="shared" si="150"/>
        <v>3.83927</v>
      </c>
      <c r="V261" s="91">
        <f t="shared" si="150"/>
        <v>3.88184</v>
      </c>
      <c r="W261" s="91">
        <f t="shared" si="150"/>
        <v>3.91621</v>
      </c>
      <c r="X261" s="91">
        <f t="shared" si="150"/>
        <v>3.85385</v>
      </c>
      <c r="Y261" s="91">
        <f t="shared" si="150"/>
        <v>3.7444600000000001</v>
      </c>
      <c r="Z261" s="91">
        <f t="shared" si="150"/>
        <v>3.5913599999999999</v>
      </c>
      <c r="AA261" s="91">
        <f t="shared" si="150"/>
        <v>3.4557699999999998</v>
      </c>
    </row>
    <row r="262" spans="1:27" ht="12.75" hidden="1" customHeight="1" outlineLevel="1" x14ac:dyDescent="0.3">
      <c r="A262" s="99" t="s">
        <v>490</v>
      </c>
      <c r="B262" s="63" t="s">
        <v>238</v>
      </c>
      <c r="C262" s="43" t="s">
        <v>79</v>
      </c>
      <c r="D262" s="44">
        <v>1306.3900000000001</v>
      </c>
      <c r="E262" s="44">
        <v>1269.01</v>
      </c>
      <c r="F262" s="44">
        <v>1243.3800000000001</v>
      </c>
      <c r="G262" s="44">
        <v>1240.98</v>
      </c>
      <c r="H262" s="44">
        <v>1267.81</v>
      </c>
      <c r="I262" s="44">
        <v>1363.46</v>
      </c>
      <c r="J262" s="44">
        <v>1554.26</v>
      </c>
      <c r="K262" s="44">
        <v>1753.14</v>
      </c>
      <c r="L262" s="44">
        <v>1896.88</v>
      </c>
      <c r="M262" s="44">
        <v>1933.41</v>
      </c>
      <c r="N262" s="44">
        <v>1975.99</v>
      </c>
      <c r="O262" s="44">
        <v>2012.18</v>
      </c>
      <c r="P262" s="44">
        <v>1938.19</v>
      </c>
      <c r="Q262" s="44">
        <v>1937.36</v>
      </c>
      <c r="R262" s="44">
        <v>1922.94</v>
      </c>
      <c r="S262" s="44">
        <v>1842.04</v>
      </c>
      <c r="T262" s="44">
        <v>1831.32</v>
      </c>
      <c r="U262" s="44">
        <v>1852.71</v>
      </c>
      <c r="V262" s="44">
        <v>1895.28</v>
      </c>
      <c r="W262" s="44">
        <v>1929.65</v>
      </c>
      <c r="X262" s="44">
        <v>1867.29</v>
      </c>
      <c r="Y262" s="44">
        <v>1757.9</v>
      </c>
      <c r="Z262" s="44">
        <v>1604.8</v>
      </c>
      <c r="AA262" s="44">
        <v>1469.21</v>
      </c>
    </row>
    <row r="263" spans="1:27" ht="12.75" hidden="1" customHeight="1" outlineLevel="1" x14ac:dyDescent="0.3">
      <c r="A263" s="99" t="s">
        <v>491</v>
      </c>
      <c r="B263" s="63" t="s">
        <v>90</v>
      </c>
      <c r="C263" s="43" t="s">
        <v>79</v>
      </c>
      <c r="D263" s="44">
        <f>$D$158</f>
        <v>1716.97</v>
      </c>
      <c r="E263" s="44">
        <f>$D$158</f>
        <v>1716.97</v>
      </c>
      <c r="F263" s="44">
        <f t="shared" ref="F263:AA263" si="151">$D$158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3">
      <c r="A264" s="99" t="s">
        <v>492</v>
      </c>
      <c r="B264" s="63" t="s">
        <v>83</v>
      </c>
      <c r="C264" s="43" t="s">
        <v>79</v>
      </c>
      <c r="D264" s="44">
        <v>4.8</v>
      </c>
      <c r="E264" s="44">
        <v>4.8</v>
      </c>
      <c r="F264" s="44">
        <v>4.8</v>
      </c>
      <c r="G264" s="44">
        <v>4.8</v>
      </c>
      <c r="H264" s="44">
        <v>4.8</v>
      </c>
      <c r="I264" s="44">
        <v>4.8</v>
      </c>
      <c r="J264" s="44">
        <v>4.8</v>
      </c>
      <c r="K264" s="44">
        <v>4.8</v>
      </c>
      <c r="L264" s="44">
        <v>4.8</v>
      </c>
      <c r="M264" s="44">
        <v>4.8</v>
      </c>
      <c r="N264" s="44">
        <v>4.8</v>
      </c>
      <c r="O264" s="44">
        <v>4.8</v>
      </c>
      <c r="P264" s="44">
        <v>4.8</v>
      </c>
      <c r="Q264" s="44">
        <v>4.8</v>
      </c>
      <c r="R264" s="44">
        <v>4.8</v>
      </c>
      <c r="S264" s="44">
        <v>4.8</v>
      </c>
      <c r="T264" s="44">
        <v>4.8</v>
      </c>
      <c r="U264" s="44">
        <v>4.8</v>
      </c>
      <c r="V264" s="44">
        <v>4.8</v>
      </c>
      <c r="W264" s="44">
        <v>4.8</v>
      </c>
      <c r="X264" s="44">
        <v>4.8</v>
      </c>
      <c r="Y264" s="44">
        <v>4.8</v>
      </c>
      <c r="Z264" s="44">
        <v>4.8</v>
      </c>
      <c r="AA264" s="44">
        <v>4.8</v>
      </c>
    </row>
    <row r="265" spans="1:27" ht="12.75" hidden="1" customHeight="1" outlineLevel="1" x14ac:dyDescent="0.3">
      <c r="A265" s="99" t="s">
        <v>493</v>
      </c>
      <c r="B265" s="63" t="s">
        <v>81</v>
      </c>
      <c r="C265" s="43" t="s">
        <v>79</v>
      </c>
      <c r="D265" s="44">
        <f>$D$11</f>
        <v>264.79000000000002</v>
      </c>
      <c r="E265" s="44">
        <f t="shared" ref="E265:AA265" si="152">$D$11</f>
        <v>264.79000000000002</v>
      </c>
      <c r="F265" s="44">
        <f t="shared" si="152"/>
        <v>264.79000000000002</v>
      </c>
      <c r="G265" s="44">
        <f t="shared" si="152"/>
        <v>264.79000000000002</v>
      </c>
      <c r="H265" s="44">
        <f t="shared" si="152"/>
        <v>264.79000000000002</v>
      </c>
      <c r="I265" s="44">
        <f t="shared" si="152"/>
        <v>264.79000000000002</v>
      </c>
      <c r="J265" s="44">
        <f t="shared" si="152"/>
        <v>264.79000000000002</v>
      </c>
      <c r="K265" s="44">
        <f t="shared" si="152"/>
        <v>264.79000000000002</v>
      </c>
      <c r="L265" s="44">
        <f t="shared" si="152"/>
        <v>264.79000000000002</v>
      </c>
      <c r="M265" s="44">
        <f t="shared" si="152"/>
        <v>264.79000000000002</v>
      </c>
      <c r="N265" s="44">
        <f t="shared" si="152"/>
        <v>264.79000000000002</v>
      </c>
      <c r="O265" s="44">
        <f t="shared" si="152"/>
        <v>264.79000000000002</v>
      </c>
      <c r="P265" s="44">
        <f t="shared" si="152"/>
        <v>264.79000000000002</v>
      </c>
      <c r="Q265" s="44">
        <f t="shared" si="152"/>
        <v>264.79000000000002</v>
      </c>
      <c r="R265" s="44">
        <f t="shared" si="152"/>
        <v>264.79000000000002</v>
      </c>
      <c r="S265" s="44">
        <f t="shared" si="152"/>
        <v>264.79000000000002</v>
      </c>
      <c r="T265" s="44">
        <f t="shared" si="152"/>
        <v>264.79000000000002</v>
      </c>
      <c r="U265" s="44">
        <f t="shared" si="152"/>
        <v>264.79000000000002</v>
      </c>
      <c r="V265" s="44">
        <f t="shared" si="152"/>
        <v>264.79000000000002</v>
      </c>
      <c r="W265" s="44">
        <f t="shared" si="152"/>
        <v>264.79000000000002</v>
      </c>
      <c r="X265" s="44">
        <f t="shared" si="152"/>
        <v>264.79000000000002</v>
      </c>
      <c r="Y265" s="44">
        <f t="shared" si="152"/>
        <v>264.79000000000002</v>
      </c>
      <c r="Z265" s="44">
        <f t="shared" si="152"/>
        <v>264.79000000000002</v>
      </c>
      <c r="AA265" s="44">
        <f t="shared" si="152"/>
        <v>264.79000000000002</v>
      </c>
    </row>
    <row r="266" spans="1:27" ht="12.75" customHeight="1" collapsed="1" x14ac:dyDescent="0.3">
      <c r="A266" s="98" t="s">
        <v>494</v>
      </c>
      <c r="B266" s="28" t="str">
        <f>"23"&amp;"."&amp;$B$622&amp;"."&amp;$B$623</f>
        <v>23.02.2024</v>
      </c>
      <c r="C266" s="90" t="s">
        <v>76</v>
      </c>
      <c r="D266" s="91">
        <f>ROUND(((D267+D268+D270+D269)/1000),5)</f>
        <v>3.5011199999999998</v>
      </c>
      <c r="E266" s="91">
        <f>ROUND(((E267+E268+E270+E269)/1000),5)</f>
        <v>3.3637000000000001</v>
      </c>
      <c r="F266" s="91">
        <f>ROUND(((F267+F268+F270+F269)/1000),5)</f>
        <v>3.2858800000000001</v>
      </c>
      <c r="G266" s="91">
        <f t="shared" ref="G266:AA266" si="153">ROUND(((G267+G268+G270+G269)/1000),5)</f>
        <v>3.2719900000000002</v>
      </c>
      <c r="H266" s="91">
        <f t="shared" si="153"/>
        <v>3.27929</v>
      </c>
      <c r="I266" s="91">
        <f t="shared" si="153"/>
        <v>3.3465199999999999</v>
      </c>
      <c r="J266" s="91">
        <f t="shared" si="153"/>
        <v>3.43709</v>
      </c>
      <c r="K266" s="91">
        <f t="shared" si="153"/>
        <v>3.5511499999999998</v>
      </c>
      <c r="L266" s="91">
        <f t="shared" si="153"/>
        <v>3.6622599999999998</v>
      </c>
      <c r="M266" s="91">
        <f t="shared" si="153"/>
        <v>3.8071100000000002</v>
      </c>
      <c r="N266" s="91">
        <f t="shared" si="153"/>
        <v>3.8734000000000002</v>
      </c>
      <c r="O266" s="91">
        <f t="shared" si="153"/>
        <v>3.88612</v>
      </c>
      <c r="P266" s="91">
        <f t="shared" si="153"/>
        <v>3.8764799999999999</v>
      </c>
      <c r="Q266" s="91">
        <f t="shared" si="153"/>
        <v>3.8674200000000001</v>
      </c>
      <c r="R266" s="91">
        <f t="shared" si="153"/>
        <v>3.8339300000000001</v>
      </c>
      <c r="S266" s="91">
        <f t="shared" si="153"/>
        <v>3.8054700000000001</v>
      </c>
      <c r="T266" s="91">
        <f t="shared" si="153"/>
        <v>3.8226900000000001</v>
      </c>
      <c r="U266" s="91">
        <f t="shared" si="153"/>
        <v>3.8700399999999999</v>
      </c>
      <c r="V266" s="91">
        <f t="shared" si="153"/>
        <v>3.8924400000000001</v>
      </c>
      <c r="W266" s="91">
        <f t="shared" si="153"/>
        <v>3.8828900000000002</v>
      </c>
      <c r="X266" s="91">
        <f t="shared" si="153"/>
        <v>3.8735599999999999</v>
      </c>
      <c r="Y266" s="91">
        <f t="shared" si="153"/>
        <v>3.7956599999999998</v>
      </c>
      <c r="Z266" s="91">
        <f t="shared" si="153"/>
        <v>3.6351900000000001</v>
      </c>
      <c r="AA266" s="91">
        <f t="shared" si="153"/>
        <v>3.4725999999999999</v>
      </c>
    </row>
    <row r="267" spans="1:27" ht="12.75" hidden="1" customHeight="1" outlineLevel="1" x14ac:dyDescent="0.3">
      <c r="A267" s="99" t="s">
        <v>495</v>
      </c>
      <c r="B267" s="63" t="s">
        <v>238</v>
      </c>
      <c r="C267" s="43" t="s">
        <v>79</v>
      </c>
      <c r="D267" s="44">
        <v>1514.56</v>
      </c>
      <c r="E267" s="44">
        <v>1377.14</v>
      </c>
      <c r="F267" s="44">
        <v>1299.32</v>
      </c>
      <c r="G267" s="44">
        <v>1285.43</v>
      </c>
      <c r="H267" s="44">
        <v>1292.73</v>
      </c>
      <c r="I267" s="44">
        <v>1359.96</v>
      </c>
      <c r="J267" s="44">
        <v>1450.53</v>
      </c>
      <c r="K267" s="44">
        <v>1564.59</v>
      </c>
      <c r="L267" s="44">
        <v>1675.7</v>
      </c>
      <c r="M267" s="44">
        <v>1820.55</v>
      </c>
      <c r="N267" s="44">
        <v>1886.84</v>
      </c>
      <c r="O267" s="44">
        <v>1899.56</v>
      </c>
      <c r="P267" s="44">
        <v>1889.92</v>
      </c>
      <c r="Q267" s="44">
        <v>1880.86</v>
      </c>
      <c r="R267" s="44">
        <v>1847.37</v>
      </c>
      <c r="S267" s="44">
        <v>1818.91</v>
      </c>
      <c r="T267" s="44">
        <v>1836.13</v>
      </c>
      <c r="U267" s="44">
        <v>1883.48</v>
      </c>
      <c r="V267" s="44">
        <v>1905.88</v>
      </c>
      <c r="W267" s="44">
        <v>1896.33</v>
      </c>
      <c r="X267" s="44">
        <v>1887</v>
      </c>
      <c r="Y267" s="44">
        <v>1809.1</v>
      </c>
      <c r="Z267" s="44">
        <v>1648.63</v>
      </c>
      <c r="AA267" s="44">
        <v>1486.04</v>
      </c>
    </row>
    <row r="268" spans="1:27" ht="12.75" hidden="1" customHeight="1" outlineLevel="1" x14ac:dyDescent="0.3">
      <c r="A268" s="99" t="s">
        <v>496</v>
      </c>
      <c r="B268" s="63" t="s">
        <v>90</v>
      </c>
      <c r="C268" s="43" t="s">
        <v>79</v>
      </c>
      <c r="D268" s="44">
        <f>$D$158</f>
        <v>1716.97</v>
      </c>
      <c r="E268" s="44">
        <f>$D$158</f>
        <v>1716.97</v>
      </c>
      <c r="F268" s="44">
        <f t="shared" ref="F268:AA268" si="154">$D$158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3">
      <c r="A269" s="99" t="s">
        <v>497</v>
      </c>
      <c r="B269" s="63" t="s">
        <v>83</v>
      </c>
      <c r="C269" s="43" t="s">
        <v>79</v>
      </c>
      <c r="D269" s="44">
        <v>4.8</v>
      </c>
      <c r="E269" s="44">
        <v>4.8</v>
      </c>
      <c r="F269" s="44">
        <v>4.8</v>
      </c>
      <c r="G269" s="44">
        <v>4.8</v>
      </c>
      <c r="H269" s="44">
        <v>4.8</v>
      </c>
      <c r="I269" s="44">
        <v>4.8</v>
      </c>
      <c r="J269" s="44">
        <v>4.8</v>
      </c>
      <c r="K269" s="44">
        <v>4.8</v>
      </c>
      <c r="L269" s="44">
        <v>4.8</v>
      </c>
      <c r="M269" s="44">
        <v>4.8</v>
      </c>
      <c r="N269" s="44">
        <v>4.8</v>
      </c>
      <c r="O269" s="44">
        <v>4.8</v>
      </c>
      <c r="P269" s="44">
        <v>4.8</v>
      </c>
      <c r="Q269" s="44">
        <v>4.8</v>
      </c>
      <c r="R269" s="44">
        <v>4.8</v>
      </c>
      <c r="S269" s="44">
        <v>4.8</v>
      </c>
      <c r="T269" s="44">
        <v>4.8</v>
      </c>
      <c r="U269" s="44">
        <v>4.8</v>
      </c>
      <c r="V269" s="44">
        <v>4.8</v>
      </c>
      <c r="W269" s="44">
        <v>4.8</v>
      </c>
      <c r="X269" s="44">
        <v>4.8</v>
      </c>
      <c r="Y269" s="44">
        <v>4.8</v>
      </c>
      <c r="Z269" s="44">
        <v>4.8</v>
      </c>
      <c r="AA269" s="44">
        <v>4.8</v>
      </c>
    </row>
    <row r="270" spans="1:27" ht="12.75" hidden="1" customHeight="1" outlineLevel="1" x14ac:dyDescent="0.3">
      <c r="A270" s="99" t="s">
        <v>498</v>
      </c>
      <c r="B270" s="63" t="s">
        <v>81</v>
      </c>
      <c r="C270" s="43" t="s">
        <v>79</v>
      </c>
      <c r="D270" s="44">
        <f>$D$11</f>
        <v>264.79000000000002</v>
      </c>
      <c r="E270" s="44">
        <f t="shared" ref="E270:AA270" si="155">$D$11</f>
        <v>264.79000000000002</v>
      </c>
      <c r="F270" s="44">
        <f t="shared" si="155"/>
        <v>264.79000000000002</v>
      </c>
      <c r="G270" s="44">
        <f t="shared" si="155"/>
        <v>264.79000000000002</v>
      </c>
      <c r="H270" s="44">
        <f t="shared" si="155"/>
        <v>264.79000000000002</v>
      </c>
      <c r="I270" s="44">
        <f t="shared" si="155"/>
        <v>264.79000000000002</v>
      </c>
      <c r="J270" s="44">
        <f t="shared" si="155"/>
        <v>264.79000000000002</v>
      </c>
      <c r="K270" s="44">
        <f t="shared" si="155"/>
        <v>264.79000000000002</v>
      </c>
      <c r="L270" s="44">
        <f t="shared" si="155"/>
        <v>264.79000000000002</v>
      </c>
      <c r="M270" s="44">
        <f t="shared" si="155"/>
        <v>264.79000000000002</v>
      </c>
      <c r="N270" s="44">
        <f t="shared" si="155"/>
        <v>264.79000000000002</v>
      </c>
      <c r="O270" s="44">
        <f t="shared" si="155"/>
        <v>264.79000000000002</v>
      </c>
      <c r="P270" s="44">
        <f t="shared" si="155"/>
        <v>264.79000000000002</v>
      </c>
      <c r="Q270" s="44">
        <f t="shared" si="155"/>
        <v>264.79000000000002</v>
      </c>
      <c r="R270" s="44">
        <f t="shared" si="155"/>
        <v>264.79000000000002</v>
      </c>
      <c r="S270" s="44">
        <f t="shared" si="155"/>
        <v>264.79000000000002</v>
      </c>
      <c r="T270" s="44">
        <f t="shared" si="155"/>
        <v>264.79000000000002</v>
      </c>
      <c r="U270" s="44">
        <f t="shared" si="155"/>
        <v>264.79000000000002</v>
      </c>
      <c r="V270" s="44">
        <f t="shared" si="155"/>
        <v>264.79000000000002</v>
      </c>
      <c r="W270" s="44">
        <f t="shared" si="155"/>
        <v>264.79000000000002</v>
      </c>
      <c r="X270" s="44">
        <f t="shared" si="155"/>
        <v>264.79000000000002</v>
      </c>
      <c r="Y270" s="44">
        <f t="shared" si="155"/>
        <v>264.79000000000002</v>
      </c>
      <c r="Z270" s="44">
        <f t="shared" si="155"/>
        <v>264.79000000000002</v>
      </c>
      <c r="AA270" s="44">
        <f t="shared" si="155"/>
        <v>264.79000000000002</v>
      </c>
    </row>
    <row r="271" spans="1:27" ht="12.75" customHeight="1" collapsed="1" x14ac:dyDescent="0.3">
      <c r="A271" s="98" t="s">
        <v>499</v>
      </c>
      <c r="B271" s="28" t="str">
        <f>"24"&amp;"."&amp;$B$622&amp;"."&amp;$B$623</f>
        <v>24.02.2024</v>
      </c>
      <c r="C271" s="90" t="s">
        <v>76</v>
      </c>
      <c r="D271" s="91">
        <f>ROUND(((D272+D273+D275+D274)/1000),5)</f>
        <v>3.5646499999999999</v>
      </c>
      <c r="E271" s="91">
        <f>ROUND(((E272+E273+E275+E274)/1000),5)</f>
        <v>3.4439799999999998</v>
      </c>
      <c r="F271" s="91">
        <f>ROUND(((F272+F273+F275+F274)/1000),5)</f>
        <v>3.3439899999999998</v>
      </c>
      <c r="G271" s="91">
        <f t="shared" ref="G271:AA271" si="156">ROUND(((G272+G273+G275+G274)/1000),5)</f>
        <v>3.30044</v>
      </c>
      <c r="H271" s="91">
        <f t="shared" si="156"/>
        <v>3.3306499999999999</v>
      </c>
      <c r="I271" s="91">
        <f t="shared" si="156"/>
        <v>3.3687200000000002</v>
      </c>
      <c r="J271" s="91">
        <f t="shared" si="156"/>
        <v>3.47315</v>
      </c>
      <c r="K271" s="91">
        <f t="shared" si="156"/>
        <v>3.53376</v>
      </c>
      <c r="L271" s="91">
        <f t="shared" si="156"/>
        <v>3.7770600000000001</v>
      </c>
      <c r="M271" s="91">
        <f t="shared" si="156"/>
        <v>3.8652299999999999</v>
      </c>
      <c r="N271" s="91">
        <f t="shared" si="156"/>
        <v>3.9036</v>
      </c>
      <c r="O271" s="91">
        <f t="shared" si="156"/>
        <v>3.9192499999999999</v>
      </c>
      <c r="P271" s="91">
        <f t="shared" si="156"/>
        <v>3.9067799999999999</v>
      </c>
      <c r="Q271" s="91">
        <f t="shared" si="156"/>
        <v>3.8953000000000002</v>
      </c>
      <c r="R271" s="91">
        <f t="shared" si="156"/>
        <v>3.8692000000000002</v>
      </c>
      <c r="S271" s="91">
        <f t="shared" si="156"/>
        <v>3.8519199999999998</v>
      </c>
      <c r="T271" s="91">
        <f t="shared" si="156"/>
        <v>3.86191</v>
      </c>
      <c r="U271" s="91">
        <f t="shared" si="156"/>
        <v>3.8770600000000002</v>
      </c>
      <c r="V271" s="91">
        <f t="shared" si="156"/>
        <v>3.9077000000000002</v>
      </c>
      <c r="W271" s="91">
        <f t="shared" si="156"/>
        <v>3.91161</v>
      </c>
      <c r="X271" s="91">
        <f t="shared" si="156"/>
        <v>3.9072</v>
      </c>
      <c r="Y271" s="91">
        <f t="shared" si="156"/>
        <v>3.8370299999999999</v>
      </c>
      <c r="Z271" s="91">
        <f t="shared" si="156"/>
        <v>3.6556799999999998</v>
      </c>
      <c r="AA271" s="91">
        <f t="shared" si="156"/>
        <v>3.4877400000000001</v>
      </c>
    </row>
    <row r="272" spans="1:27" ht="12.75" hidden="1" customHeight="1" outlineLevel="1" x14ac:dyDescent="0.3">
      <c r="A272" s="99" t="s">
        <v>500</v>
      </c>
      <c r="B272" s="63" t="s">
        <v>238</v>
      </c>
      <c r="C272" s="43" t="s">
        <v>79</v>
      </c>
      <c r="D272" s="44">
        <v>1578.09</v>
      </c>
      <c r="E272" s="44">
        <v>1457.42</v>
      </c>
      <c r="F272" s="44">
        <v>1357.43</v>
      </c>
      <c r="G272" s="44">
        <v>1313.88</v>
      </c>
      <c r="H272" s="44">
        <v>1344.09</v>
      </c>
      <c r="I272" s="44">
        <v>1382.16</v>
      </c>
      <c r="J272" s="44">
        <v>1486.59</v>
      </c>
      <c r="K272" s="44">
        <v>1547.2</v>
      </c>
      <c r="L272" s="44">
        <v>1790.5</v>
      </c>
      <c r="M272" s="44">
        <v>1878.67</v>
      </c>
      <c r="N272" s="44">
        <v>1917.04</v>
      </c>
      <c r="O272" s="44">
        <v>1932.69</v>
      </c>
      <c r="P272" s="44">
        <v>1920.22</v>
      </c>
      <c r="Q272" s="44">
        <v>1908.74</v>
      </c>
      <c r="R272" s="44">
        <v>1882.64</v>
      </c>
      <c r="S272" s="44">
        <v>1865.36</v>
      </c>
      <c r="T272" s="44">
        <v>1875.35</v>
      </c>
      <c r="U272" s="44">
        <v>1890.5</v>
      </c>
      <c r="V272" s="44">
        <v>1921.14</v>
      </c>
      <c r="W272" s="44">
        <v>1925.05</v>
      </c>
      <c r="X272" s="44">
        <v>1920.64</v>
      </c>
      <c r="Y272" s="44">
        <v>1850.47</v>
      </c>
      <c r="Z272" s="44">
        <v>1669.12</v>
      </c>
      <c r="AA272" s="44">
        <v>1501.18</v>
      </c>
    </row>
    <row r="273" spans="1:27" ht="12.75" hidden="1" customHeight="1" outlineLevel="1" x14ac:dyDescent="0.3">
      <c r="A273" s="99" t="s">
        <v>501</v>
      </c>
      <c r="B273" s="63" t="s">
        <v>90</v>
      </c>
      <c r="C273" s="43" t="s">
        <v>79</v>
      </c>
      <c r="D273" s="44">
        <f>$D$158</f>
        <v>1716.97</v>
      </c>
      <c r="E273" s="44">
        <f>$D$158</f>
        <v>1716.97</v>
      </c>
      <c r="F273" s="44">
        <f t="shared" ref="F273:AA273" si="157">$D$158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3">
      <c r="A274" s="99" t="s">
        <v>502</v>
      </c>
      <c r="B274" s="63" t="s">
        <v>83</v>
      </c>
      <c r="C274" s="43" t="s">
        <v>79</v>
      </c>
      <c r="D274" s="44">
        <v>4.8</v>
      </c>
      <c r="E274" s="44">
        <v>4.8</v>
      </c>
      <c r="F274" s="44">
        <v>4.8</v>
      </c>
      <c r="G274" s="44">
        <v>4.8</v>
      </c>
      <c r="H274" s="44">
        <v>4.8</v>
      </c>
      <c r="I274" s="44">
        <v>4.8</v>
      </c>
      <c r="J274" s="44">
        <v>4.8</v>
      </c>
      <c r="K274" s="44">
        <v>4.8</v>
      </c>
      <c r="L274" s="44">
        <v>4.8</v>
      </c>
      <c r="M274" s="44">
        <v>4.8</v>
      </c>
      <c r="N274" s="44">
        <v>4.8</v>
      </c>
      <c r="O274" s="44">
        <v>4.8</v>
      </c>
      <c r="P274" s="44">
        <v>4.8</v>
      </c>
      <c r="Q274" s="44">
        <v>4.8</v>
      </c>
      <c r="R274" s="44">
        <v>4.8</v>
      </c>
      <c r="S274" s="44">
        <v>4.8</v>
      </c>
      <c r="T274" s="44">
        <v>4.8</v>
      </c>
      <c r="U274" s="44">
        <v>4.8</v>
      </c>
      <c r="V274" s="44">
        <v>4.8</v>
      </c>
      <c r="W274" s="44">
        <v>4.8</v>
      </c>
      <c r="X274" s="44">
        <v>4.8</v>
      </c>
      <c r="Y274" s="44">
        <v>4.8</v>
      </c>
      <c r="Z274" s="44">
        <v>4.8</v>
      </c>
      <c r="AA274" s="44">
        <v>4.8</v>
      </c>
    </row>
    <row r="275" spans="1:27" ht="12.75" hidden="1" customHeight="1" outlineLevel="1" x14ac:dyDescent="0.3">
      <c r="A275" s="99" t="s">
        <v>503</v>
      </c>
      <c r="B275" s="63" t="s">
        <v>81</v>
      </c>
      <c r="C275" s="43" t="s">
        <v>79</v>
      </c>
      <c r="D275" s="44">
        <f>$D$11</f>
        <v>264.79000000000002</v>
      </c>
      <c r="E275" s="44">
        <f t="shared" ref="E275:AA275" si="158">$D$11</f>
        <v>264.79000000000002</v>
      </c>
      <c r="F275" s="44">
        <f t="shared" si="158"/>
        <v>264.79000000000002</v>
      </c>
      <c r="G275" s="44">
        <f t="shared" si="158"/>
        <v>264.79000000000002</v>
      </c>
      <c r="H275" s="44">
        <f t="shared" si="158"/>
        <v>264.79000000000002</v>
      </c>
      <c r="I275" s="44">
        <f t="shared" si="158"/>
        <v>264.79000000000002</v>
      </c>
      <c r="J275" s="44">
        <f t="shared" si="158"/>
        <v>264.79000000000002</v>
      </c>
      <c r="K275" s="44">
        <f t="shared" si="158"/>
        <v>264.79000000000002</v>
      </c>
      <c r="L275" s="44">
        <f t="shared" si="158"/>
        <v>264.79000000000002</v>
      </c>
      <c r="M275" s="44">
        <f t="shared" si="158"/>
        <v>264.79000000000002</v>
      </c>
      <c r="N275" s="44">
        <f t="shared" si="158"/>
        <v>264.79000000000002</v>
      </c>
      <c r="O275" s="44">
        <f t="shared" si="158"/>
        <v>264.79000000000002</v>
      </c>
      <c r="P275" s="44">
        <f t="shared" si="158"/>
        <v>264.79000000000002</v>
      </c>
      <c r="Q275" s="44">
        <f t="shared" si="158"/>
        <v>264.79000000000002</v>
      </c>
      <c r="R275" s="44">
        <f t="shared" si="158"/>
        <v>264.79000000000002</v>
      </c>
      <c r="S275" s="44">
        <f t="shared" si="158"/>
        <v>264.79000000000002</v>
      </c>
      <c r="T275" s="44">
        <f t="shared" si="158"/>
        <v>264.79000000000002</v>
      </c>
      <c r="U275" s="44">
        <f t="shared" si="158"/>
        <v>264.79000000000002</v>
      </c>
      <c r="V275" s="44">
        <f t="shared" si="158"/>
        <v>264.79000000000002</v>
      </c>
      <c r="W275" s="44">
        <f t="shared" si="158"/>
        <v>264.79000000000002</v>
      </c>
      <c r="X275" s="44">
        <f t="shared" si="158"/>
        <v>264.79000000000002</v>
      </c>
      <c r="Y275" s="44">
        <f t="shared" si="158"/>
        <v>264.79000000000002</v>
      </c>
      <c r="Z275" s="44">
        <f t="shared" si="158"/>
        <v>264.79000000000002</v>
      </c>
      <c r="AA275" s="44">
        <f t="shared" si="158"/>
        <v>264.79000000000002</v>
      </c>
    </row>
    <row r="276" spans="1:27" ht="12.75" customHeight="1" collapsed="1" x14ac:dyDescent="0.3">
      <c r="A276" s="98" t="s">
        <v>504</v>
      </c>
      <c r="B276" s="28" t="str">
        <f>"25"&amp;"."&amp;$B$622&amp;"."&amp;$B$623</f>
        <v>25.02.2024</v>
      </c>
      <c r="C276" s="90" t="s">
        <v>76</v>
      </c>
      <c r="D276" s="91">
        <f>ROUND(((D277+D278+D280+D279)/1000),5)</f>
        <v>3.5493100000000002</v>
      </c>
      <c r="E276" s="91">
        <f>ROUND(((E277+E278+E280+E279)/1000),5)</f>
        <v>3.3957299999999999</v>
      </c>
      <c r="F276" s="91">
        <f>ROUND(((F277+F278+F280+F279)/1000),5)</f>
        <v>3.2922500000000001</v>
      </c>
      <c r="G276" s="91">
        <f t="shared" ref="G276:AA276" si="159">ROUND(((G277+G278+G280+G279)/1000),5)</f>
        <v>3.2839200000000002</v>
      </c>
      <c r="H276" s="91">
        <f t="shared" si="159"/>
        <v>3.2872599999999998</v>
      </c>
      <c r="I276" s="91">
        <f t="shared" si="159"/>
        <v>3.32307</v>
      </c>
      <c r="J276" s="91">
        <f t="shared" si="159"/>
        <v>3.4125800000000002</v>
      </c>
      <c r="K276" s="91">
        <f t="shared" si="159"/>
        <v>3.4835500000000001</v>
      </c>
      <c r="L276" s="91">
        <f t="shared" si="159"/>
        <v>3.6512899999999999</v>
      </c>
      <c r="M276" s="91">
        <f t="shared" si="159"/>
        <v>3.82877</v>
      </c>
      <c r="N276" s="91">
        <f t="shared" si="159"/>
        <v>3.8912800000000001</v>
      </c>
      <c r="O276" s="91">
        <f t="shared" si="159"/>
        <v>3.9015300000000002</v>
      </c>
      <c r="P276" s="91">
        <f t="shared" si="159"/>
        <v>3.8921999999999999</v>
      </c>
      <c r="Q276" s="91">
        <f t="shared" si="159"/>
        <v>3.8820600000000001</v>
      </c>
      <c r="R276" s="91">
        <f t="shared" si="159"/>
        <v>3.8473000000000002</v>
      </c>
      <c r="S276" s="91">
        <f t="shared" si="159"/>
        <v>3.8370700000000002</v>
      </c>
      <c r="T276" s="91">
        <f t="shared" si="159"/>
        <v>3.8628399999999998</v>
      </c>
      <c r="U276" s="91">
        <f t="shared" si="159"/>
        <v>3.8979300000000001</v>
      </c>
      <c r="V276" s="91">
        <f t="shared" si="159"/>
        <v>3.95865</v>
      </c>
      <c r="W276" s="91">
        <f t="shared" si="159"/>
        <v>3.9422899999999998</v>
      </c>
      <c r="X276" s="91">
        <f t="shared" si="159"/>
        <v>3.9383400000000002</v>
      </c>
      <c r="Y276" s="91">
        <f t="shared" si="159"/>
        <v>3.87432</v>
      </c>
      <c r="Z276" s="91">
        <f t="shared" si="159"/>
        <v>3.6844199999999998</v>
      </c>
      <c r="AA276" s="91">
        <f t="shared" si="159"/>
        <v>3.4865400000000002</v>
      </c>
    </row>
    <row r="277" spans="1:27" ht="12.75" hidden="1" customHeight="1" outlineLevel="1" x14ac:dyDescent="0.3">
      <c r="A277" s="99" t="s">
        <v>505</v>
      </c>
      <c r="B277" s="63" t="s">
        <v>238</v>
      </c>
      <c r="C277" s="43" t="s">
        <v>79</v>
      </c>
      <c r="D277" s="44">
        <v>1562.75</v>
      </c>
      <c r="E277" s="44">
        <v>1409.17</v>
      </c>
      <c r="F277" s="44">
        <v>1305.69</v>
      </c>
      <c r="G277" s="44">
        <v>1297.3599999999999</v>
      </c>
      <c r="H277" s="44">
        <v>1300.7</v>
      </c>
      <c r="I277" s="44">
        <v>1336.51</v>
      </c>
      <c r="J277" s="44">
        <v>1426.02</v>
      </c>
      <c r="K277" s="44">
        <v>1496.99</v>
      </c>
      <c r="L277" s="44">
        <v>1664.73</v>
      </c>
      <c r="M277" s="44">
        <v>1842.21</v>
      </c>
      <c r="N277" s="44">
        <v>1904.72</v>
      </c>
      <c r="O277" s="44">
        <v>1914.97</v>
      </c>
      <c r="P277" s="44">
        <v>1905.64</v>
      </c>
      <c r="Q277" s="44">
        <v>1895.5</v>
      </c>
      <c r="R277" s="44">
        <v>1860.74</v>
      </c>
      <c r="S277" s="44">
        <v>1850.51</v>
      </c>
      <c r="T277" s="44">
        <v>1876.28</v>
      </c>
      <c r="U277" s="44">
        <v>1911.37</v>
      </c>
      <c r="V277" s="44">
        <v>1972.09</v>
      </c>
      <c r="W277" s="44">
        <v>1955.73</v>
      </c>
      <c r="X277" s="44">
        <v>1951.78</v>
      </c>
      <c r="Y277" s="44">
        <v>1887.76</v>
      </c>
      <c r="Z277" s="44">
        <v>1697.86</v>
      </c>
      <c r="AA277" s="44">
        <v>1499.98</v>
      </c>
    </row>
    <row r="278" spans="1:27" ht="12.75" hidden="1" customHeight="1" outlineLevel="1" x14ac:dyDescent="0.3">
      <c r="A278" s="99" t="s">
        <v>506</v>
      </c>
      <c r="B278" s="63" t="s">
        <v>90</v>
      </c>
      <c r="C278" s="43" t="s">
        <v>79</v>
      </c>
      <c r="D278" s="44">
        <f>$D$158</f>
        <v>1716.97</v>
      </c>
      <c r="E278" s="44">
        <f>$D$158</f>
        <v>1716.97</v>
      </c>
      <c r="F278" s="44">
        <f t="shared" ref="F278:AA278" si="160">$D$158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3">
      <c r="A279" s="99" t="s">
        <v>507</v>
      </c>
      <c r="B279" s="63" t="s">
        <v>83</v>
      </c>
      <c r="C279" s="43" t="s">
        <v>79</v>
      </c>
      <c r="D279" s="44">
        <v>4.8</v>
      </c>
      <c r="E279" s="44">
        <v>4.8</v>
      </c>
      <c r="F279" s="44">
        <v>4.8</v>
      </c>
      <c r="G279" s="44">
        <v>4.8</v>
      </c>
      <c r="H279" s="44">
        <v>4.8</v>
      </c>
      <c r="I279" s="44">
        <v>4.8</v>
      </c>
      <c r="J279" s="44">
        <v>4.8</v>
      </c>
      <c r="K279" s="44">
        <v>4.8</v>
      </c>
      <c r="L279" s="44">
        <v>4.8</v>
      </c>
      <c r="M279" s="44">
        <v>4.8</v>
      </c>
      <c r="N279" s="44">
        <v>4.8</v>
      </c>
      <c r="O279" s="44">
        <v>4.8</v>
      </c>
      <c r="P279" s="44">
        <v>4.8</v>
      </c>
      <c r="Q279" s="44">
        <v>4.8</v>
      </c>
      <c r="R279" s="44">
        <v>4.8</v>
      </c>
      <c r="S279" s="44">
        <v>4.8</v>
      </c>
      <c r="T279" s="44">
        <v>4.8</v>
      </c>
      <c r="U279" s="44">
        <v>4.8</v>
      </c>
      <c r="V279" s="44">
        <v>4.8</v>
      </c>
      <c r="W279" s="44">
        <v>4.8</v>
      </c>
      <c r="X279" s="44">
        <v>4.8</v>
      </c>
      <c r="Y279" s="44">
        <v>4.8</v>
      </c>
      <c r="Z279" s="44">
        <v>4.8</v>
      </c>
      <c r="AA279" s="44">
        <v>4.8</v>
      </c>
    </row>
    <row r="280" spans="1:27" ht="12.75" hidden="1" customHeight="1" outlineLevel="1" x14ac:dyDescent="0.3">
      <c r="A280" s="99" t="s">
        <v>508</v>
      </c>
      <c r="B280" s="63" t="s">
        <v>81</v>
      </c>
      <c r="C280" s="43" t="s">
        <v>79</v>
      </c>
      <c r="D280" s="44">
        <f>$D$11</f>
        <v>264.79000000000002</v>
      </c>
      <c r="E280" s="44">
        <f t="shared" ref="E280:AA280" si="161">$D$11</f>
        <v>264.79000000000002</v>
      </c>
      <c r="F280" s="44">
        <f t="shared" si="161"/>
        <v>264.79000000000002</v>
      </c>
      <c r="G280" s="44">
        <f t="shared" si="161"/>
        <v>264.79000000000002</v>
      </c>
      <c r="H280" s="44">
        <f t="shared" si="161"/>
        <v>264.79000000000002</v>
      </c>
      <c r="I280" s="44">
        <f t="shared" si="161"/>
        <v>264.79000000000002</v>
      </c>
      <c r="J280" s="44">
        <f t="shared" si="161"/>
        <v>264.79000000000002</v>
      </c>
      <c r="K280" s="44">
        <f t="shared" si="161"/>
        <v>264.79000000000002</v>
      </c>
      <c r="L280" s="44">
        <f t="shared" si="161"/>
        <v>264.79000000000002</v>
      </c>
      <c r="M280" s="44">
        <f t="shared" si="161"/>
        <v>264.79000000000002</v>
      </c>
      <c r="N280" s="44">
        <f t="shared" si="161"/>
        <v>264.79000000000002</v>
      </c>
      <c r="O280" s="44">
        <f t="shared" si="161"/>
        <v>264.79000000000002</v>
      </c>
      <c r="P280" s="44">
        <f t="shared" si="161"/>
        <v>264.79000000000002</v>
      </c>
      <c r="Q280" s="44">
        <f t="shared" si="161"/>
        <v>264.79000000000002</v>
      </c>
      <c r="R280" s="44">
        <f t="shared" si="161"/>
        <v>264.79000000000002</v>
      </c>
      <c r="S280" s="44">
        <f t="shared" si="161"/>
        <v>264.79000000000002</v>
      </c>
      <c r="T280" s="44">
        <f t="shared" si="161"/>
        <v>264.79000000000002</v>
      </c>
      <c r="U280" s="44">
        <f t="shared" si="161"/>
        <v>264.79000000000002</v>
      </c>
      <c r="V280" s="44">
        <f t="shared" si="161"/>
        <v>264.79000000000002</v>
      </c>
      <c r="W280" s="44">
        <f t="shared" si="161"/>
        <v>264.79000000000002</v>
      </c>
      <c r="X280" s="44">
        <f t="shared" si="161"/>
        <v>264.79000000000002</v>
      </c>
      <c r="Y280" s="44">
        <f t="shared" si="161"/>
        <v>264.79000000000002</v>
      </c>
      <c r="Z280" s="44">
        <f t="shared" si="161"/>
        <v>264.79000000000002</v>
      </c>
      <c r="AA280" s="44">
        <f t="shared" si="161"/>
        <v>264.79000000000002</v>
      </c>
    </row>
    <row r="281" spans="1:27" ht="12.75" customHeight="1" collapsed="1" x14ac:dyDescent="0.3">
      <c r="A281" s="98" t="s">
        <v>509</v>
      </c>
      <c r="B281" s="28" t="str">
        <f>"26"&amp;"."&amp;$B$622&amp;"."&amp;$B$623</f>
        <v>26.02.2024</v>
      </c>
      <c r="C281" s="90" t="s">
        <v>76</v>
      </c>
      <c r="D281" s="91">
        <f>ROUND(((D282+D283+D285+D284)/1000),5)</f>
        <v>3.4303900000000001</v>
      </c>
      <c r="E281" s="91">
        <f>ROUND(((E282+E283+E285+E284)/1000),5)</f>
        <v>3.302</v>
      </c>
      <c r="F281" s="91">
        <f>ROUND(((F282+F283+F285+F284)/1000),5)</f>
        <v>3.2449300000000001</v>
      </c>
      <c r="G281" s="91">
        <f t="shared" ref="G281:AA281" si="162">ROUND(((G282+G283+G285+G284)/1000),5)</f>
        <v>3.2520500000000001</v>
      </c>
      <c r="H281" s="91">
        <f t="shared" si="162"/>
        <v>3.2684500000000001</v>
      </c>
      <c r="I281" s="91">
        <f t="shared" si="162"/>
        <v>3.41012</v>
      </c>
      <c r="J281" s="91">
        <f t="shared" si="162"/>
        <v>3.57321</v>
      </c>
      <c r="K281" s="91">
        <f t="shared" si="162"/>
        <v>3.8566199999999999</v>
      </c>
      <c r="L281" s="91">
        <f t="shared" si="162"/>
        <v>3.9889700000000001</v>
      </c>
      <c r="M281" s="91">
        <f t="shared" si="162"/>
        <v>3.9999400000000001</v>
      </c>
      <c r="N281" s="91">
        <f t="shared" si="162"/>
        <v>4.0197599999999998</v>
      </c>
      <c r="O281" s="91">
        <f t="shared" si="162"/>
        <v>4.0479099999999999</v>
      </c>
      <c r="P281" s="91">
        <f t="shared" si="162"/>
        <v>4.0393800000000004</v>
      </c>
      <c r="Q281" s="91">
        <f t="shared" si="162"/>
        <v>4.0409600000000001</v>
      </c>
      <c r="R281" s="91">
        <f t="shared" si="162"/>
        <v>4.03085</v>
      </c>
      <c r="S281" s="91">
        <f t="shared" si="162"/>
        <v>3.9677799999999999</v>
      </c>
      <c r="T281" s="91">
        <f t="shared" si="162"/>
        <v>3.95146</v>
      </c>
      <c r="U281" s="91">
        <f t="shared" si="162"/>
        <v>3.9657100000000001</v>
      </c>
      <c r="V281" s="91">
        <f t="shared" si="162"/>
        <v>3.9894799999999999</v>
      </c>
      <c r="W281" s="91">
        <f t="shared" si="162"/>
        <v>4.0148999999999999</v>
      </c>
      <c r="X281" s="91">
        <f t="shared" si="162"/>
        <v>3.9218500000000001</v>
      </c>
      <c r="Y281" s="91">
        <f t="shared" si="162"/>
        <v>3.8042199999999999</v>
      </c>
      <c r="Z281" s="91">
        <f t="shared" si="162"/>
        <v>3.5715499999999998</v>
      </c>
      <c r="AA281" s="91">
        <f t="shared" si="162"/>
        <v>3.32403</v>
      </c>
    </row>
    <row r="282" spans="1:27" ht="12.75" hidden="1" customHeight="1" outlineLevel="1" x14ac:dyDescent="0.3">
      <c r="A282" s="99" t="s">
        <v>510</v>
      </c>
      <c r="B282" s="63" t="s">
        <v>238</v>
      </c>
      <c r="C282" s="43" t="s">
        <v>79</v>
      </c>
      <c r="D282" s="44">
        <v>1443.83</v>
      </c>
      <c r="E282" s="44">
        <v>1315.44</v>
      </c>
      <c r="F282" s="44">
        <v>1258.3699999999999</v>
      </c>
      <c r="G282" s="44">
        <v>1265.49</v>
      </c>
      <c r="H282" s="44">
        <v>1281.8900000000001</v>
      </c>
      <c r="I282" s="44">
        <v>1423.56</v>
      </c>
      <c r="J282" s="44">
        <v>1586.65</v>
      </c>
      <c r="K282" s="44">
        <v>1870.06</v>
      </c>
      <c r="L282" s="44">
        <v>2002.41</v>
      </c>
      <c r="M282" s="44">
        <v>2013.38</v>
      </c>
      <c r="N282" s="44">
        <v>2033.2</v>
      </c>
      <c r="O282" s="44">
        <v>2061.35</v>
      </c>
      <c r="P282" s="44">
        <v>2052.8200000000002</v>
      </c>
      <c r="Q282" s="44">
        <v>2054.4</v>
      </c>
      <c r="R282" s="44">
        <v>2044.29</v>
      </c>
      <c r="S282" s="44">
        <v>1981.22</v>
      </c>
      <c r="T282" s="44">
        <v>1964.9</v>
      </c>
      <c r="U282" s="44">
        <v>1979.15</v>
      </c>
      <c r="V282" s="44">
        <v>2002.92</v>
      </c>
      <c r="W282" s="44">
        <v>2028.34</v>
      </c>
      <c r="X282" s="44">
        <v>1935.29</v>
      </c>
      <c r="Y282" s="44">
        <v>1817.66</v>
      </c>
      <c r="Z282" s="44">
        <v>1584.99</v>
      </c>
      <c r="AA282" s="44">
        <v>1337.47</v>
      </c>
    </row>
    <row r="283" spans="1:27" ht="12.75" hidden="1" customHeight="1" outlineLevel="1" x14ac:dyDescent="0.3">
      <c r="A283" s="99" t="s">
        <v>511</v>
      </c>
      <c r="B283" s="63" t="s">
        <v>90</v>
      </c>
      <c r="C283" s="43" t="s">
        <v>79</v>
      </c>
      <c r="D283" s="44">
        <f>$D$158</f>
        <v>1716.97</v>
      </c>
      <c r="E283" s="44">
        <f>$D$158</f>
        <v>1716.97</v>
      </c>
      <c r="F283" s="44">
        <f t="shared" ref="F283:AA283" si="163">$D$158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3">
      <c r="A284" s="99" t="s">
        <v>512</v>
      </c>
      <c r="B284" s="63" t="s">
        <v>83</v>
      </c>
      <c r="C284" s="43" t="s">
        <v>79</v>
      </c>
      <c r="D284" s="44">
        <v>4.8</v>
      </c>
      <c r="E284" s="44">
        <v>4.8</v>
      </c>
      <c r="F284" s="44">
        <v>4.8</v>
      </c>
      <c r="G284" s="44">
        <v>4.8</v>
      </c>
      <c r="H284" s="44">
        <v>4.8</v>
      </c>
      <c r="I284" s="44">
        <v>4.8</v>
      </c>
      <c r="J284" s="44">
        <v>4.8</v>
      </c>
      <c r="K284" s="44">
        <v>4.8</v>
      </c>
      <c r="L284" s="44">
        <v>4.8</v>
      </c>
      <c r="M284" s="44">
        <v>4.8</v>
      </c>
      <c r="N284" s="44">
        <v>4.8</v>
      </c>
      <c r="O284" s="44">
        <v>4.8</v>
      </c>
      <c r="P284" s="44">
        <v>4.8</v>
      </c>
      <c r="Q284" s="44">
        <v>4.8</v>
      </c>
      <c r="R284" s="44">
        <v>4.8</v>
      </c>
      <c r="S284" s="44">
        <v>4.8</v>
      </c>
      <c r="T284" s="44">
        <v>4.8</v>
      </c>
      <c r="U284" s="44">
        <v>4.8</v>
      </c>
      <c r="V284" s="44">
        <v>4.8</v>
      </c>
      <c r="W284" s="44">
        <v>4.8</v>
      </c>
      <c r="X284" s="44">
        <v>4.8</v>
      </c>
      <c r="Y284" s="44">
        <v>4.8</v>
      </c>
      <c r="Z284" s="44">
        <v>4.8</v>
      </c>
      <c r="AA284" s="44">
        <v>4.8</v>
      </c>
    </row>
    <row r="285" spans="1:27" ht="12.75" hidden="1" customHeight="1" outlineLevel="1" x14ac:dyDescent="0.3">
      <c r="A285" s="99" t="s">
        <v>513</v>
      </c>
      <c r="B285" s="63" t="s">
        <v>81</v>
      </c>
      <c r="C285" s="43" t="s">
        <v>79</v>
      </c>
      <c r="D285" s="44">
        <f>$D$11</f>
        <v>264.79000000000002</v>
      </c>
      <c r="E285" s="44">
        <f t="shared" ref="E285:AA285" si="164">$D$11</f>
        <v>264.79000000000002</v>
      </c>
      <c r="F285" s="44">
        <f t="shared" si="164"/>
        <v>264.79000000000002</v>
      </c>
      <c r="G285" s="44">
        <f t="shared" si="164"/>
        <v>264.79000000000002</v>
      </c>
      <c r="H285" s="44">
        <f t="shared" si="164"/>
        <v>264.79000000000002</v>
      </c>
      <c r="I285" s="44">
        <f t="shared" si="164"/>
        <v>264.79000000000002</v>
      </c>
      <c r="J285" s="44">
        <f t="shared" si="164"/>
        <v>264.79000000000002</v>
      </c>
      <c r="K285" s="44">
        <f t="shared" si="164"/>
        <v>264.79000000000002</v>
      </c>
      <c r="L285" s="44">
        <f t="shared" si="164"/>
        <v>264.79000000000002</v>
      </c>
      <c r="M285" s="44">
        <f t="shared" si="164"/>
        <v>264.79000000000002</v>
      </c>
      <c r="N285" s="44">
        <f t="shared" si="164"/>
        <v>264.79000000000002</v>
      </c>
      <c r="O285" s="44">
        <f t="shared" si="164"/>
        <v>264.79000000000002</v>
      </c>
      <c r="P285" s="44">
        <f t="shared" si="164"/>
        <v>264.79000000000002</v>
      </c>
      <c r="Q285" s="44">
        <f t="shared" si="164"/>
        <v>264.79000000000002</v>
      </c>
      <c r="R285" s="44">
        <f t="shared" si="164"/>
        <v>264.79000000000002</v>
      </c>
      <c r="S285" s="44">
        <f t="shared" si="164"/>
        <v>264.79000000000002</v>
      </c>
      <c r="T285" s="44">
        <f t="shared" si="164"/>
        <v>264.79000000000002</v>
      </c>
      <c r="U285" s="44">
        <f t="shared" si="164"/>
        <v>264.79000000000002</v>
      </c>
      <c r="V285" s="44">
        <f t="shared" si="164"/>
        <v>264.79000000000002</v>
      </c>
      <c r="W285" s="44">
        <f t="shared" si="164"/>
        <v>264.79000000000002</v>
      </c>
      <c r="X285" s="44">
        <f t="shared" si="164"/>
        <v>264.79000000000002</v>
      </c>
      <c r="Y285" s="44">
        <f t="shared" si="164"/>
        <v>264.79000000000002</v>
      </c>
      <c r="Z285" s="44">
        <f t="shared" si="164"/>
        <v>264.79000000000002</v>
      </c>
      <c r="AA285" s="44">
        <f t="shared" si="164"/>
        <v>264.79000000000002</v>
      </c>
    </row>
    <row r="286" spans="1:27" ht="12.75" customHeight="1" collapsed="1" x14ac:dyDescent="0.3">
      <c r="A286" s="98" t="s">
        <v>514</v>
      </c>
      <c r="B286" s="28" t="str">
        <f>"27"&amp;"."&amp;$B$622&amp;"."&amp;$B$623</f>
        <v>27.02.2024</v>
      </c>
      <c r="C286" s="90" t="s">
        <v>76</v>
      </c>
      <c r="D286" s="91">
        <f>ROUND(((D287+D288+D290+D289)/1000),5)</f>
        <v>3.3092999999999999</v>
      </c>
      <c r="E286" s="91">
        <f>ROUND(((E287+E288+E290+E289)/1000),5)</f>
        <v>3.2573799999999999</v>
      </c>
      <c r="F286" s="91">
        <f>ROUND(((F287+F288+F290+F289)/1000),5)</f>
        <v>3.23088</v>
      </c>
      <c r="G286" s="91">
        <f t="shared" ref="G286:AA286" si="165">ROUND(((G287+G288+G290+G289)/1000),5)</f>
        <v>3.2283200000000001</v>
      </c>
      <c r="H286" s="91">
        <f t="shared" si="165"/>
        <v>3.2620200000000001</v>
      </c>
      <c r="I286" s="91">
        <f t="shared" si="165"/>
        <v>3.4252699999999998</v>
      </c>
      <c r="J286" s="91">
        <f t="shared" si="165"/>
        <v>3.5526</v>
      </c>
      <c r="K286" s="91">
        <f t="shared" si="165"/>
        <v>3.7090800000000002</v>
      </c>
      <c r="L286" s="91">
        <f t="shared" si="165"/>
        <v>3.9030200000000002</v>
      </c>
      <c r="M286" s="91">
        <f t="shared" si="165"/>
        <v>3.93506</v>
      </c>
      <c r="N286" s="91">
        <f t="shared" si="165"/>
        <v>3.9610099999999999</v>
      </c>
      <c r="O286" s="91">
        <f t="shared" si="165"/>
        <v>4.05281</v>
      </c>
      <c r="P286" s="91">
        <f t="shared" si="165"/>
        <v>3.9861399999999998</v>
      </c>
      <c r="Q286" s="91">
        <f t="shared" si="165"/>
        <v>3.9740600000000001</v>
      </c>
      <c r="R286" s="91">
        <f t="shared" si="165"/>
        <v>3.9548999999999999</v>
      </c>
      <c r="S286" s="91">
        <f t="shared" si="165"/>
        <v>3.8679800000000002</v>
      </c>
      <c r="T286" s="91">
        <f t="shared" si="165"/>
        <v>3.87852</v>
      </c>
      <c r="U286" s="91">
        <f t="shared" si="165"/>
        <v>3.90978</v>
      </c>
      <c r="V286" s="91">
        <f t="shared" si="165"/>
        <v>3.9332600000000002</v>
      </c>
      <c r="W286" s="91">
        <f t="shared" si="165"/>
        <v>3.9569299999999998</v>
      </c>
      <c r="X286" s="91">
        <f t="shared" si="165"/>
        <v>3.8871899999999999</v>
      </c>
      <c r="Y286" s="91">
        <f t="shared" si="165"/>
        <v>3.82511</v>
      </c>
      <c r="Z286" s="91">
        <f t="shared" si="165"/>
        <v>3.6247699999999998</v>
      </c>
      <c r="AA286" s="91">
        <f t="shared" si="165"/>
        <v>3.4328400000000001</v>
      </c>
    </row>
    <row r="287" spans="1:27" ht="12.75" hidden="1" customHeight="1" outlineLevel="1" x14ac:dyDescent="0.3">
      <c r="A287" s="99" t="s">
        <v>515</v>
      </c>
      <c r="B287" s="63" t="s">
        <v>238</v>
      </c>
      <c r="C287" s="43" t="s">
        <v>79</v>
      </c>
      <c r="D287" s="44">
        <v>1322.74</v>
      </c>
      <c r="E287" s="44">
        <v>1270.82</v>
      </c>
      <c r="F287" s="44">
        <v>1244.32</v>
      </c>
      <c r="G287" s="44">
        <v>1241.76</v>
      </c>
      <c r="H287" s="44">
        <v>1275.46</v>
      </c>
      <c r="I287" s="44">
        <v>1438.71</v>
      </c>
      <c r="J287" s="44">
        <v>1566.04</v>
      </c>
      <c r="K287" s="44">
        <v>1722.52</v>
      </c>
      <c r="L287" s="44">
        <v>1916.46</v>
      </c>
      <c r="M287" s="44">
        <v>1948.5</v>
      </c>
      <c r="N287" s="44">
        <v>1974.45</v>
      </c>
      <c r="O287" s="44">
        <v>2066.25</v>
      </c>
      <c r="P287" s="44">
        <v>1999.58</v>
      </c>
      <c r="Q287" s="44">
        <v>1987.5</v>
      </c>
      <c r="R287" s="44">
        <v>1968.34</v>
      </c>
      <c r="S287" s="44">
        <v>1881.42</v>
      </c>
      <c r="T287" s="44">
        <v>1891.96</v>
      </c>
      <c r="U287" s="44">
        <v>1923.22</v>
      </c>
      <c r="V287" s="44">
        <v>1946.7</v>
      </c>
      <c r="W287" s="44">
        <v>1970.37</v>
      </c>
      <c r="X287" s="44">
        <v>1900.63</v>
      </c>
      <c r="Y287" s="44">
        <v>1838.55</v>
      </c>
      <c r="Z287" s="44">
        <v>1638.21</v>
      </c>
      <c r="AA287" s="44">
        <v>1446.28</v>
      </c>
    </row>
    <row r="288" spans="1:27" ht="12.75" hidden="1" customHeight="1" outlineLevel="1" x14ac:dyDescent="0.3">
      <c r="A288" s="99" t="s">
        <v>516</v>
      </c>
      <c r="B288" s="63" t="s">
        <v>90</v>
      </c>
      <c r="C288" s="43" t="s">
        <v>79</v>
      </c>
      <c r="D288" s="44">
        <f>$D$158</f>
        <v>1716.97</v>
      </c>
      <c r="E288" s="44">
        <f>$D$158</f>
        <v>1716.97</v>
      </c>
      <c r="F288" s="44">
        <f t="shared" ref="F288:AA288" si="166">$D$158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3">
      <c r="A289" s="99" t="s">
        <v>517</v>
      </c>
      <c r="B289" s="63" t="s">
        <v>83</v>
      </c>
      <c r="C289" s="43" t="s">
        <v>79</v>
      </c>
      <c r="D289" s="44">
        <v>4.8</v>
      </c>
      <c r="E289" s="44">
        <v>4.8</v>
      </c>
      <c r="F289" s="44">
        <v>4.8</v>
      </c>
      <c r="G289" s="44">
        <v>4.8</v>
      </c>
      <c r="H289" s="44">
        <v>4.8</v>
      </c>
      <c r="I289" s="44">
        <v>4.8</v>
      </c>
      <c r="J289" s="44">
        <v>4.8</v>
      </c>
      <c r="K289" s="44">
        <v>4.8</v>
      </c>
      <c r="L289" s="44">
        <v>4.8</v>
      </c>
      <c r="M289" s="44">
        <v>4.8</v>
      </c>
      <c r="N289" s="44">
        <v>4.8</v>
      </c>
      <c r="O289" s="44">
        <v>4.8</v>
      </c>
      <c r="P289" s="44">
        <v>4.8</v>
      </c>
      <c r="Q289" s="44">
        <v>4.8</v>
      </c>
      <c r="R289" s="44">
        <v>4.8</v>
      </c>
      <c r="S289" s="44">
        <v>4.8</v>
      </c>
      <c r="T289" s="44">
        <v>4.8</v>
      </c>
      <c r="U289" s="44">
        <v>4.8</v>
      </c>
      <c r="V289" s="44">
        <v>4.8</v>
      </c>
      <c r="W289" s="44">
        <v>4.8</v>
      </c>
      <c r="X289" s="44">
        <v>4.8</v>
      </c>
      <c r="Y289" s="44">
        <v>4.8</v>
      </c>
      <c r="Z289" s="44">
        <v>4.8</v>
      </c>
      <c r="AA289" s="44">
        <v>4.8</v>
      </c>
    </row>
    <row r="290" spans="1:27" ht="12.75" hidden="1" customHeight="1" outlineLevel="1" x14ac:dyDescent="0.3">
      <c r="A290" s="99" t="s">
        <v>518</v>
      </c>
      <c r="B290" s="63" t="s">
        <v>81</v>
      </c>
      <c r="C290" s="43" t="s">
        <v>79</v>
      </c>
      <c r="D290" s="44">
        <f>$D$11</f>
        <v>264.79000000000002</v>
      </c>
      <c r="E290" s="44">
        <f t="shared" ref="E290:AA290" si="167">$D$11</f>
        <v>264.79000000000002</v>
      </c>
      <c r="F290" s="44">
        <f t="shared" si="167"/>
        <v>264.79000000000002</v>
      </c>
      <c r="G290" s="44">
        <f t="shared" si="167"/>
        <v>264.79000000000002</v>
      </c>
      <c r="H290" s="44">
        <f t="shared" si="167"/>
        <v>264.79000000000002</v>
      </c>
      <c r="I290" s="44">
        <f t="shared" si="167"/>
        <v>264.79000000000002</v>
      </c>
      <c r="J290" s="44">
        <f t="shared" si="167"/>
        <v>264.79000000000002</v>
      </c>
      <c r="K290" s="44">
        <f t="shared" si="167"/>
        <v>264.79000000000002</v>
      </c>
      <c r="L290" s="44">
        <f t="shared" si="167"/>
        <v>264.79000000000002</v>
      </c>
      <c r="M290" s="44">
        <f t="shared" si="167"/>
        <v>264.79000000000002</v>
      </c>
      <c r="N290" s="44">
        <f t="shared" si="167"/>
        <v>264.79000000000002</v>
      </c>
      <c r="O290" s="44">
        <f t="shared" si="167"/>
        <v>264.79000000000002</v>
      </c>
      <c r="P290" s="44">
        <f t="shared" si="167"/>
        <v>264.79000000000002</v>
      </c>
      <c r="Q290" s="44">
        <f t="shared" si="167"/>
        <v>264.79000000000002</v>
      </c>
      <c r="R290" s="44">
        <f t="shared" si="167"/>
        <v>264.79000000000002</v>
      </c>
      <c r="S290" s="44">
        <f t="shared" si="167"/>
        <v>264.79000000000002</v>
      </c>
      <c r="T290" s="44">
        <f t="shared" si="167"/>
        <v>264.79000000000002</v>
      </c>
      <c r="U290" s="44">
        <f t="shared" si="167"/>
        <v>264.79000000000002</v>
      </c>
      <c r="V290" s="44">
        <f t="shared" si="167"/>
        <v>264.79000000000002</v>
      </c>
      <c r="W290" s="44">
        <f t="shared" si="167"/>
        <v>264.79000000000002</v>
      </c>
      <c r="X290" s="44">
        <f t="shared" si="167"/>
        <v>264.79000000000002</v>
      </c>
      <c r="Y290" s="44">
        <f t="shared" si="167"/>
        <v>264.79000000000002</v>
      </c>
      <c r="Z290" s="44">
        <f t="shared" si="167"/>
        <v>264.79000000000002</v>
      </c>
      <c r="AA290" s="44">
        <f t="shared" si="167"/>
        <v>264.79000000000002</v>
      </c>
    </row>
    <row r="291" spans="1:27" ht="12.75" customHeight="1" collapsed="1" x14ac:dyDescent="0.3">
      <c r="A291" s="98" t="s">
        <v>519</v>
      </c>
      <c r="B291" s="28" t="str">
        <f>"28"&amp;"."&amp;$B$622&amp;"."&amp;$B$623</f>
        <v>28.02.2024</v>
      </c>
      <c r="C291" s="90" t="s">
        <v>76</v>
      </c>
      <c r="D291" s="91">
        <f>ROUND(((D292+D293+D295+D294)/1000),5)</f>
        <v>3.2914500000000002</v>
      </c>
      <c r="E291" s="91">
        <f>ROUND(((E292+E293+E295+E294)/1000),5)</f>
        <v>3.2543000000000002</v>
      </c>
      <c r="F291" s="91">
        <f>ROUND(((F292+F293+F295+F294)/1000),5)</f>
        <v>3.2384900000000001</v>
      </c>
      <c r="G291" s="91">
        <f t="shared" ref="G291:AA291" si="168">ROUND(((G292+G293+G295+G294)/1000),5)</f>
        <v>3.2355299999999998</v>
      </c>
      <c r="H291" s="91">
        <f t="shared" si="168"/>
        <v>3.2639499999999999</v>
      </c>
      <c r="I291" s="91">
        <f t="shared" si="168"/>
        <v>3.3816299999999999</v>
      </c>
      <c r="J291" s="91">
        <f t="shared" si="168"/>
        <v>3.5605799999999999</v>
      </c>
      <c r="K291" s="91">
        <f t="shared" si="168"/>
        <v>3.8448500000000001</v>
      </c>
      <c r="L291" s="91">
        <f t="shared" si="168"/>
        <v>3.9544800000000002</v>
      </c>
      <c r="M291" s="91">
        <f t="shared" si="168"/>
        <v>3.9959899999999999</v>
      </c>
      <c r="N291" s="91">
        <f t="shared" si="168"/>
        <v>4.0030999999999999</v>
      </c>
      <c r="O291" s="91">
        <f t="shared" si="168"/>
        <v>4.0516800000000002</v>
      </c>
      <c r="P291" s="91">
        <f t="shared" si="168"/>
        <v>4.02996</v>
      </c>
      <c r="Q291" s="91">
        <f t="shared" si="168"/>
        <v>4.0363600000000002</v>
      </c>
      <c r="R291" s="91">
        <f t="shared" si="168"/>
        <v>4.0243799999999998</v>
      </c>
      <c r="S291" s="91">
        <f t="shared" si="168"/>
        <v>3.92639</v>
      </c>
      <c r="T291" s="91">
        <f t="shared" si="168"/>
        <v>3.9108800000000001</v>
      </c>
      <c r="U291" s="91">
        <f t="shared" si="168"/>
        <v>3.9239600000000001</v>
      </c>
      <c r="V291" s="91">
        <f t="shared" si="168"/>
        <v>3.9779900000000001</v>
      </c>
      <c r="W291" s="91">
        <f t="shared" si="168"/>
        <v>4.02616</v>
      </c>
      <c r="X291" s="91">
        <f t="shared" si="168"/>
        <v>3.9400300000000001</v>
      </c>
      <c r="Y291" s="91">
        <f t="shared" si="168"/>
        <v>3.8477999999999999</v>
      </c>
      <c r="Z291" s="91">
        <f t="shared" si="168"/>
        <v>3.6211500000000001</v>
      </c>
      <c r="AA291" s="91">
        <f t="shared" si="168"/>
        <v>3.3497499999999998</v>
      </c>
    </row>
    <row r="292" spans="1:27" ht="12.75" hidden="1" customHeight="1" outlineLevel="1" x14ac:dyDescent="0.3">
      <c r="A292" s="99" t="s">
        <v>520</v>
      </c>
      <c r="B292" s="63" t="s">
        <v>238</v>
      </c>
      <c r="C292" s="43" t="s">
        <v>79</v>
      </c>
      <c r="D292" s="44">
        <v>1304.8900000000001</v>
      </c>
      <c r="E292" s="44">
        <v>1267.74</v>
      </c>
      <c r="F292" s="44">
        <v>1251.93</v>
      </c>
      <c r="G292" s="44">
        <v>1248.97</v>
      </c>
      <c r="H292" s="44">
        <v>1277.3900000000001</v>
      </c>
      <c r="I292" s="44">
        <v>1395.07</v>
      </c>
      <c r="J292" s="44">
        <v>1574.02</v>
      </c>
      <c r="K292" s="44">
        <v>1858.29</v>
      </c>
      <c r="L292" s="44">
        <v>1967.92</v>
      </c>
      <c r="M292" s="44">
        <v>2009.43</v>
      </c>
      <c r="N292" s="44">
        <v>2016.54</v>
      </c>
      <c r="O292" s="44">
        <v>2065.12</v>
      </c>
      <c r="P292" s="44">
        <v>2043.4</v>
      </c>
      <c r="Q292" s="44">
        <v>2049.8000000000002</v>
      </c>
      <c r="R292" s="44">
        <v>2037.82</v>
      </c>
      <c r="S292" s="44">
        <v>1939.83</v>
      </c>
      <c r="T292" s="44">
        <v>1924.32</v>
      </c>
      <c r="U292" s="44">
        <v>1937.4</v>
      </c>
      <c r="V292" s="44">
        <v>1991.43</v>
      </c>
      <c r="W292" s="44">
        <v>2039.6</v>
      </c>
      <c r="X292" s="44">
        <v>1953.47</v>
      </c>
      <c r="Y292" s="44">
        <v>1861.24</v>
      </c>
      <c r="Z292" s="44">
        <v>1634.59</v>
      </c>
      <c r="AA292" s="44">
        <v>1363.19</v>
      </c>
    </row>
    <row r="293" spans="1:27" ht="12.75" hidden="1" customHeight="1" outlineLevel="1" x14ac:dyDescent="0.3">
      <c r="A293" s="99" t="s">
        <v>521</v>
      </c>
      <c r="B293" s="63" t="s">
        <v>90</v>
      </c>
      <c r="C293" s="43" t="s">
        <v>79</v>
      </c>
      <c r="D293" s="44">
        <f>$D$158</f>
        <v>1716.97</v>
      </c>
      <c r="E293" s="44">
        <f>$D$158</f>
        <v>1716.97</v>
      </c>
      <c r="F293" s="44">
        <f t="shared" ref="F293:AA293" si="169">$D$158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3">
      <c r="A294" s="99" t="s">
        <v>522</v>
      </c>
      <c r="B294" s="63" t="s">
        <v>83</v>
      </c>
      <c r="C294" s="43" t="s">
        <v>79</v>
      </c>
      <c r="D294" s="44">
        <v>4.8</v>
      </c>
      <c r="E294" s="44">
        <v>4.8</v>
      </c>
      <c r="F294" s="44">
        <v>4.8</v>
      </c>
      <c r="G294" s="44">
        <v>4.8</v>
      </c>
      <c r="H294" s="44">
        <v>4.8</v>
      </c>
      <c r="I294" s="44">
        <v>4.8</v>
      </c>
      <c r="J294" s="44">
        <v>4.8</v>
      </c>
      <c r="K294" s="44">
        <v>4.8</v>
      </c>
      <c r="L294" s="44">
        <v>4.8</v>
      </c>
      <c r="M294" s="44">
        <v>4.8</v>
      </c>
      <c r="N294" s="44">
        <v>4.8</v>
      </c>
      <c r="O294" s="44">
        <v>4.8</v>
      </c>
      <c r="P294" s="44">
        <v>4.8</v>
      </c>
      <c r="Q294" s="44">
        <v>4.8</v>
      </c>
      <c r="R294" s="44">
        <v>4.8</v>
      </c>
      <c r="S294" s="44">
        <v>4.8</v>
      </c>
      <c r="T294" s="44">
        <v>4.8</v>
      </c>
      <c r="U294" s="44">
        <v>4.8</v>
      </c>
      <c r="V294" s="44">
        <v>4.8</v>
      </c>
      <c r="W294" s="44">
        <v>4.8</v>
      </c>
      <c r="X294" s="44">
        <v>4.8</v>
      </c>
      <c r="Y294" s="44">
        <v>4.8</v>
      </c>
      <c r="Z294" s="44">
        <v>4.8</v>
      </c>
      <c r="AA294" s="44">
        <v>4.8</v>
      </c>
    </row>
    <row r="295" spans="1:27" ht="12.75" hidden="1" customHeight="1" outlineLevel="1" x14ac:dyDescent="0.3">
      <c r="A295" s="99" t="s">
        <v>523</v>
      </c>
      <c r="B295" s="63" t="s">
        <v>81</v>
      </c>
      <c r="C295" s="43" t="s">
        <v>79</v>
      </c>
      <c r="D295" s="44">
        <f>$D$11</f>
        <v>264.79000000000002</v>
      </c>
      <c r="E295" s="44">
        <f t="shared" ref="E295:AA295" si="170">$D$11</f>
        <v>264.79000000000002</v>
      </c>
      <c r="F295" s="44">
        <f t="shared" si="170"/>
        <v>264.79000000000002</v>
      </c>
      <c r="G295" s="44">
        <f t="shared" si="170"/>
        <v>264.79000000000002</v>
      </c>
      <c r="H295" s="44">
        <f t="shared" si="170"/>
        <v>264.79000000000002</v>
      </c>
      <c r="I295" s="44">
        <f t="shared" si="170"/>
        <v>264.79000000000002</v>
      </c>
      <c r="J295" s="44">
        <f t="shared" si="170"/>
        <v>264.79000000000002</v>
      </c>
      <c r="K295" s="44">
        <f t="shared" si="170"/>
        <v>264.79000000000002</v>
      </c>
      <c r="L295" s="44">
        <f t="shared" si="170"/>
        <v>264.79000000000002</v>
      </c>
      <c r="M295" s="44">
        <f t="shared" si="170"/>
        <v>264.79000000000002</v>
      </c>
      <c r="N295" s="44">
        <f t="shared" si="170"/>
        <v>264.79000000000002</v>
      </c>
      <c r="O295" s="44">
        <f t="shared" si="170"/>
        <v>264.79000000000002</v>
      </c>
      <c r="P295" s="44">
        <f t="shared" si="170"/>
        <v>264.79000000000002</v>
      </c>
      <c r="Q295" s="44">
        <f t="shared" si="170"/>
        <v>264.79000000000002</v>
      </c>
      <c r="R295" s="44">
        <f t="shared" si="170"/>
        <v>264.79000000000002</v>
      </c>
      <c r="S295" s="44">
        <f t="shared" si="170"/>
        <v>264.79000000000002</v>
      </c>
      <c r="T295" s="44">
        <f t="shared" si="170"/>
        <v>264.79000000000002</v>
      </c>
      <c r="U295" s="44">
        <f t="shared" si="170"/>
        <v>264.79000000000002</v>
      </c>
      <c r="V295" s="44">
        <f t="shared" si="170"/>
        <v>264.79000000000002</v>
      </c>
      <c r="W295" s="44">
        <f t="shared" si="170"/>
        <v>264.79000000000002</v>
      </c>
      <c r="X295" s="44">
        <f t="shared" si="170"/>
        <v>264.79000000000002</v>
      </c>
      <c r="Y295" s="44">
        <f t="shared" si="170"/>
        <v>264.79000000000002</v>
      </c>
      <c r="Z295" s="44">
        <f t="shared" si="170"/>
        <v>264.79000000000002</v>
      </c>
      <c r="AA295" s="44">
        <f t="shared" si="170"/>
        <v>264.79000000000002</v>
      </c>
    </row>
    <row r="296" spans="1:27" ht="12.75" customHeight="1" collapsed="1" x14ac:dyDescent="0.3">
      <c r="A296" s="98" t="s">
        <v>524</v>
      </c>
      <c r="B296" s="28" t="str">
        <f>"29"&amp;"."&amp;$B$622&amp;"."&amp;$B$623</f>
        <v>29.02.2024</v>
      </c>
      <c r="C296" s="90" t="s">
        <v>76</v>
      </c>
      <c r="D296" s="91">
        <f>ROUND(((D297+D298+D300+D299)/1000),5)</f>
        <v>3.31366</v>
      </c>
      <c r="E296" s="91">
        <f>ROUND(((E297+E298+E300+E299)/1000),5)</f>
        <v>3.28132</v>
      </c>
      <c r="F296" s="91">
        <f>ROUND(((F297+F298+F300+F299)/1000),5)</f>
        <v>3.2707099999999998</v>
      </c>
      <c r="G296" s="91">
        <f t="shared" ref="G296:AA296" si="171">ROUND(((G297+G298+G300+G299)/1000),5)</f>
        <v>3.2785199999999999</v>
      </c>
      <c r="H296" s="91">
        <f t="shared" si="171"/>
        <v>3.2963100000000001</v>
      </c>
      <c r="I296" s="91">
        <f t="shared" si="171"/>
        <v>3.45505</v>
      </c>
      <c r="J296" s="91">
        <f t="shared" si="171"/>
        <v>3.6102099999999999</v>
      </c>
      <c r="K296" s="91">
        <f t="shared" si="171"/>
        <v>3.7904399999999998</v>
      </c>
      <c r="L296" s="91">
        <f t="shared" si="171"/>
        <v>3.9753099999999999</v>
      </c>
      <c r="M296" s="91">
        <f t="shared" si="171"/>
        <v>3.9954000000000001</v>
      </c>
      <c r="N296" s="91">
        <f t="shared" si="171"/>
        <v>4.0107799999999996</v>
      </c>
      <c r="O296" s="91">
        <f t="shared" si="171"/>
        <v>4.0388200000000003</v>
      </c>
      <c r="P296" s="91">
        <f t="shared" si="171"/>
        <v>4.02013</v>
      </c>
      <c r="Q296" s="91">
        <f t="shared" si="171"/>
        <v>4.0240600000000004</v>
      </c>
      <c r="R296" s="91">
        <f t="shared" si="171"/>
        <v>4.0175299999999998</v>
      </c>
      <c r="S296" s="91">
        <f t="shared" si="171"/>
        <v>3.9479700000000002</v>
      </c>
      <c r="T296" s="91">
        <f t="shared" si="171"/>
        <v>3.9152999999999998</v>
      </c>
      <c r="U296" s="91">
        <f t="shared" si="171"/>
        <v>3.9312800000000001</v>
      </c>
      <c r="V296" s="91">
        <f t="shared" si="171"/>
        <v>3.9794200000000002</v>
      </c>
      <c r="W296" s="91">
        <f t="shared" si="171"/>
        <v>4.0278499999999999</v>
      </c>
      <c r="X296" s="91">
        <f t="shared" si="171"/>
        <v>3.9519199999999999</v>
      </c>
      <c r="Y296" s="91">
        <f t="shared" si="171"/>
        <v>3.8498199999999998</v>
      </c>
      <c r="Z296" s="91">
        <f t="shared" si="171"/>
        <v>3.6600899999999998</v>
      </c>
      <c r="AA296" s="91">
        <f t="shared" si="171"/>
        <v>3.4679600000000002</v>
      </c>
    </row>
    <row r="297" spans="1:27" ht="12.75" hidden="1" customHeight="1" outlineLevel="1" x14ac:dyDescent="0.3">
      <c r="A297" s="99" t="s">
        <v>525</v>
      </c>
      <c r="B297" s="63" t="s">
        <v>238</v>
      </c>
      <c r="C297" s="43" t="s">
        <v>79</v>
      </c>
      <c r="D297" s="44">
        <v>1327.1</v>
      </c>
      <c r="E297" s="44">
        <v>1294.76</v>
      </c>
      <c r="F297" s="44">
        <v>1284.1500000000001</v>
      </c>
      <c r="G297" s="44">
        <v>1291.96</v>
      </c>
      <c r="H297" s="44">
        <v>1309.75</v>
      </c>
      <c r="I297" s="44">
        <v>1468.49</v>
      </c>
      <c r="J297" s="44">
        <v>1623.65</v>
      </c>
      <c r="K297" s="44">
        <v>1803.88</v>
      </c>
      <c r="L297" s="44">
        <v>1988.75</v>
      </c>
      <c r="M297" s="44">
        <v>2008.84</v>
      </c>
      <c r="N297" s="44">
        <v>2024.22</v>
      </c>
      <c r="O297" s="44">
        <v>2052.2600000000002</v>
      </c>
      <c r="P297" s="44">
        <v>2033.57</v>
      </c>
      <c r="Q297" s="44">
        <v>2037.5</v>
      </c>
      <c r="R297" s="44">
        <v>2030.97</v>
      </c>
      <c r="S297" s="44">
        <v>1961.41</v>
      </c>
      <c r="T297" s="44">
        <v>1928.74</v>
      </c>
      <c r="U297" s="44">
        <v>1944.72</v>
      </c>
      <c r="V297" s="44">
        <v>1992.86</v>
      </c>
      <c r="W297" s="44">
        <v>2041.29</v>
      </c>
      <c r="X297" s="44">
        <v>1965.36</v>
      </c>
      <c r="Y297" s="44">
        <v>1863.26</v>
      </c>
      <c r="Z297" s="44">
        <v>1673.53</v>
      </c>
      <c r="AA297" s="44">
        <v>1481.4</v>
      </c>
    </row>
    <row r="298" spans="1:27" ht="12.75" hidden="1" customHeight="1" outlineLevel="1" x14ac:dyDescent="0.3">
      <c r="A298" s="99" t="s">
        <v>526</v>
      </c>
      <c r="B298" s="63" t="s">
        <v>90</v>
      </c>
      <c r="C298" s="43" t="s">
        <v>79</v>
      </c>
      <c r="D298" s="44">
        <f>$D$158</f>
        <v>1716.97</v>
      </c>
      <c r="E298" s="44">
        <f>$D$158</f>
        <v>1716.97</v>
      </c>
      <c r="F298" s="44">
        <f t="shared" ref="F298:AA298" si="172">$D$158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3">
      <c r="A299" s="99" t="s">
        <v>527</v>
      </c>
      <c r="B299" s="63" t="s">
        <v>83</v>
      </c>
      <c r="C299" s="43" t="s">
        <v>79</v>
      </c>
      <c r="D299" s="44">
        <v>4.8</v>
      </c>
      <c r="E299" s="44">
        <v>4.8</v>
      </c>
      <c r="F299" s="44">
        <v>4.8</v>
      </c>
      <c r="G299" s="44">
        <v>4.8</v>
      </c>
      <c r="H299" s="44">
        <v>4.8</v>
      </c>
      <c r="I299" s="44">
        <v>4.8</v>
      </c>
      <c r="J299" s="44">
        <v>4.8</v>
      </c>
      <c r="K299" s="44">
        <v>4.8</v>
      </c>
      <c r="L299" s="44">
        <v>4.8</v>
      </c>
      <c r="M299" s="44">
        <v>4.8</v>
      </c>
      <c r="N299" s="44">
        <v>4.8</v>
      </c>
      <c r="O299" s="44">
        <v>4.8</v>
      </c>
      <c r="P299" s="44">
        <v>4.8</v>
      </c>
      <c r="Q299" s="44">
        <v>4.8</v>
      </c>
      <c r="R299" s="44">
        <v>4.8</v>
      </c>
      <c r="S299" s="44">
        <v>4.8</v>
      </c>
      <c r="T299" s="44">
        <v>4.8</v>
      </c>
      <c r="U299" s="44">
        <v>4.8</v>
      </c>
      <c r="V299" s="44">
        <v>4.8</v>
      </c>
      <c r="W299" s="44">
        <v>4.8</v>
      </c>
      <c r="X299" s="44">
        <v>4.8</v>
      </c>
      <c r="Y299" s="44">
        <v>4.8</v>
      </c>
      <c r="Z299" s="44">
        <v>4.8</v>
      </c>
      <c r="AA299" s="44">
        <v>4.8</v>
      </c>
    </row>
    <row r="300" spans="1:27" ht="12.75" hidden="1" customHeight="1" outlineLevel="1" x14ac:dyDescent="0.3">
      <c r="A300" s="99" t="s">
        <v>528</v>
      </c>
      <c r="B300" s="63" t="s">
        <v>81</v>
      </c>
      <c r="C300" s="43" t="s">
        <v>79</v>
      </c>
      <c r="D300" s="44">
        <f>$D$11</f>
        <v>264.79000000000002</v>
      </c>
      <c r="E300" s="44">
        <f t="shared" ref="E300:AA300" si="173">$D$11</f>
        <v>264.79000000000002</v>
      </c>
      <c r="F300" s="44">
        <f t="shared" si="173"/>
        <v>264.79000000000002</v>
      </c>
      <c r="G300" s="44">
        <f t="shared" si="173"/>
        <v>264.79000000000002</v>
      </c>
      <c r="H300" s="44">
        <f t="shared" si="173"/>
        <v>264.79000000000002</v>
      </c>
      <c r="I300" s="44">
        <f t="shared" si="173"/>
        <v>264.79000000000002</v>
      </c>
      <c r="J300" s="44">
        <f t="shared" si="173"/>
        <v>264.79000000000002</v>
      </c>
      <c r="K300" s="44">
        <f t="shared" si="173"/>
        <v>264.79000000000002</v>
      </c>
      <c r="L300" s="44">
        <f t="shared" si="173"/>
        <v>264.79000000000002</v>
      </c>
      <c r="M300" s="44">
        <f t="shared" si="173"/>
        <v>264.79000000000002</v>
      </c>
      <c r="N300" s="44">
        <f t="shared" si="173"/>
        <v>264.79000000000002</v>
      </c>
      <c r="O300" s="44">
        <f t="shared" si="173"/>
        <v>264.79000000000002</v>
      </c>
      <c r="P300" s="44">
        <f t="shared" si="173"/>
        <v>264.79000000000002</v>
      </c>
      <c r="Q300" s="44">
        <f t="shared" si="173"/>
        <v>264.79000000000002</v>
      </c>
      <c r="R300" s="44">
        <f t="shared" si="173"/>
        <v>264.79000000000002</v>
      </c>
      <c r="S300" s="44">
        <f t="shared" si="173"/>
        <v>264.79000000000002</v>
      </c>
      <c r="T300" s="44">
        <f t="shared" si="173"/>
        <v>264.79000000000002</v>
      </c>
      <c r="U300" s="44">
        <f t="shared" si="173"/>
        <v>264.79000000000002</v>
      </c>
      <c r="V300" s="44">
        <f t="shared" si="173"/>
        <v>264.79000000000002</v>
      </c>
      <c r="W300" s="44">
        <f t="shared" si="173"/>
        <v>264.79000000000002</v>
      </c>
      <c r="X300" s="44">
        <f t="shared" si="173"/>
        <v>264.79000000000002</v>
      </c>
      <c r="Y300" s="44">
        <f t="shared" si="173"/>
        <v>264.79000000000002</v>
      </c>
      <c r="Z300" s="44">
        <f t="shared" si="173"/>
        <v>264.79000000000002</v>
      </c>
      <c r="AA300" s="44">
        <f t="shared" si="173"/>
        <v>264.79000000000002</v>
      </c>
    </row>
    <row r="301" spans="1:27" ht="12.75" customHeight="1" collapsed="1" x14ac:dyDescent="0.3">
      <c r="A301" s="100"/>
      <c r="B301" s="101" t="s">
        <v>382</v>
      </c>
      <c r="C301" s="102"/>
      <c r="D301" s="103"/>
      <c r="E301" s="103"/>
      <c r="F301" s="103"/>
      <c r="G301" s="103"/>
      <c r="I301" s="39"/>
    </row>
    <row r="302" spans="1:27" ht="12.75" customHeight="1" x14ac:dyDescent="0.3">
      <c r="A302" s="100"/>
      <c r="B302" s="101" t="s">
        <v>382</v>
      </c>
      <c r="C302" s="102"/>
      <c r="D302" s="103"/>
      <c r="E302" s="103"/>
      <c r="F302" s="103"/>
      <c r="G302" s="103"/>
      <c r="I302" s="39"/>
    </row>
    <row r="303" spans="1:27" ht="12.75" customHeight="1" x14ac:dyDescent="0.3">
      <c r="A303" s="182" t="s">
        <v>529</v>
      </c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4"/>
    </row>
    <row r="304" spans="1:27" ht="27.6" x14ac:dyDescent="0.25">
      <c r="A304" s="26" t="s">
        <v>64</v>
      </c>
      <c r="B304" s="27" t="s">
        <v>210</v>
      </c>
      <c r="C304" s="26" t="s">
        <v>211</v>
      </c>
      <c r="D304" s="27" t="s">
        <v>212</v>
      </c>
      <c r="E304" s="27" t="s">
        <v>213</v>
      </c>
      <c r="F304" s="27" t="s">
        <v>214</v>
      </c>
      <c r="G304" s="27" t="s">
        <v>215</v>
      </c>
      <c r="H304" s="27" t="s">
        <v>216</v>
      </c>
      <c r="I304" s="27" t="s">
        <v>217</v>
      </c>
      <c r="J304" s="27" t="s">
        <v>218</v>
      </c>
      <c r="K304" s="27" t="s">
        <v>219</v>
      </c>
      <c r="L304" s="27" t="s">
        <v>220</v>
      </c>
      <c r="M304" s="27" t="s">
        <v>221</v>
      </c>
      <c r="N304" s="27" t="s">
        <v>222</v>
      </c>
      <c r="O304" s="27" t="s">
        <v>223</v>
      </c>
      <c r="P304" s="27" t="s">
        <v>224</v>
      </c>
      <c r="Q304" s="27" t="s">
        <v>225</v>
      </c>
      <c r="R304" s="27" t="s">
        <v>226</v>
      </c>
      <c r="S304" s="27" t="s">
        <v>227</v>
      </c>
      <c r="T304" s="27" t="s">
        <v>228</v>
      </c>
      <c r="U304" s="27" t="s">
        <v>229</v>
      </c>
      <c r="V304" s="27" t="s">
        <v>230</v>
      </c>
      <c r="W304" s="27" t="s">
        <v>231</v>
      </c>
      <c r="X304" s="27" t="s">
        <v>232</v>
      </c>
      <c r="Y304" s="27" t="s">
        <v>233</v>
      </c>
      <c r="Z304" s="27" t="s">
        <v>234</v>
      </c>
      <c r="AA304" s="27" t="s">
        <v>235</v>
      </c>
    </row>
    <row r="305" spans="1:27" ht="12.75" customHeight="1" x14ac:dyDescent="0.3">
      <c r="A305" s="98" t="s">
        <v>530</v>
      </c>
      <c r="B305" s="28" t="str">
        <f>"01"&amp;"."&amp;$B$622&amp;"."&amp;$B$623</f>
        <v>01.02.2024</v>
      </c>
      <c r="C305" s="90" t="s">
        <v>76</v>
      </c>
      <c r="D305" s="91">
        <f>ROUND(((D306+D307+D309+D308)/1000),5)</f>
        <v>3.9381400000000002</v>
      </c>
      <c r="E305" s="91">
        <f>ROUND(((E306+E307+E309+E308)/1000),5)</f>
        <v>3.78478</v>
      </c>
      <c r="F305" s="91">
        <f>ROUND(((F306+F307+F309+F308)/1000),5)</f>
        <v>3.7631000000000001</v>
      </c>
      <c r="G305" s="91">
        <f t="shared" ref="G305:AA305" si="174">ROUND(((G306+G307+G309+G308)/1000),5)</f>
        <v>3.73861</v>
      </c>
      <c r="H305" s="91">
        <f t="shared" si="174"/>
        <v>3.7758099999999999</v>
      </c>
      <c r="I305" s="91">
        <f t="shared" si="174"/>
        <v>3.9156499999999999</v>
      </c>
      <c r="J305" s="91">
        <f t="shared" si="174"/>
        <v>4.0411900000000003</v>
      </c>
      <c r="K305" s="91">
        <f t="shared" si="174"/>
        <v>4.3323099999999997</v>
      </c>
      <c r="L305" s="91">
        <f t="shared" si="174"/>
        <v>4.5107799999999996</v>
      </c>
      <c r="M305" s="91">
        <f t="shared" si="174"/>
        <v>4.5431400000000002</v>
      </c>
      <c r="N305" s="91">
        <f t="shared" si="174"/>
        <v>4.5750999999999999</v>
      </c>
      <c r="O305" s="91">
        <f t="shared" si="174"/>
        <v>4.5759100000000004</v>
      </c>
      <c r="P305" s="91">
        <f t="shared" si="174"/>
        <v>4.5829500000000003</v>
      </c>
      <c r="Q305" s="91">
        <f t="shared" si="174"/>
        <v>4.5901699999999996</v>
      </c>
      <c r="R305" s="91">
        <f t="shared" si="174"/>
        <v>4.58683</v>
      </c>
      <c r="S305" s="91">
        <f t="shared" si="174"/>
        <v>4.5330500000000002</v>
      </c>
      <c r="T305" s="91">
        <f t="shared" si="174"/>
        <v>4.5236499999999999</v>
      </c>
      <c r="U305" s="91">
        <f t="shared" si="174"/>
        <v>4.5430900000000003</v>
      </c>
      <c r="V305" s="91">
        <f t="shared" si="174"/>
        <v>4.5426900000000003</v>
      </c>
      <c r="W305" s="91">
        <f t="shared" si="174"/>
        <v>4.55138</v>
      </c>
      <c r="X305" s="91">
        <f t="shared" si="174"/>
        <v>4.4003300000000003</v>
      </c>
      <c r="Y305" s="91">
        <f t="shared" si="174"/>
        <v>4.2826700000000004</v>
      </c>
      <c r="Z305" s="91">
        <f t="shared" si="174"/>
        <v>4.0491299999999999</v>
      </c>
      <c r="AA305" s="91">
        <f t="shared" si="174"/>
        <v>3.96794</v>
      </c>
    </row>
    <row r="306" spans="1:27" ht="12.75" hidden="1" customHeight="1" outlineLevel="1" x14ac:dyDescent="0.3">
      <c r="A306" s="99" t="s">
        <v>531</v>
      </c>
      <c r="B306" s="63" t="s">
        <v>238</v>
      </c>
      <c r="C306" s="43" t="s">
        <v>79</v>
      </c>
      <c r="D306" s="44">
        <v>1445.66</v>
      </c>
      <c r="E306" s="44">
        <v>1292.3</v>
      </c>
      <c r="F306" s="44">
        <v>1270.6199999999999</v>
      </c>
      <c r="G306" s="44">
        <v>1246.1300000000001</v>
      </c>
      <c r="H306" s="44">
        <v>1283.33</v>
      </c>
      <c r="I306" s="44">
        <v>1423.17</v>
      </c>
      <c r="J306" s="44">
        <v>1548.71</v>
      </c>
      <c r="K306" s="44">
        <v>1839.83</v>
      </c>
      <c r="L306" s="44">
        <v>2018.3</v>
      </c>
      <c r="M306" s="44">
        <v>2050.66</v>
      </c>
      <c r="N306" s="44">
        <v>2082.62</v>
      </c>
      <c r="O306" s="44">
        <v>2083.4299999999998</v>
      </c>
      <c r="P306" s="44">
        <v>2090.4699999999998</v>
      </c>
      <c r="Q306" s="44">
        <v>2097.69</v>
      </c>
      <c r="R306" s="44">
        <v>2094.35</v>
      </c>
      <c r="S306" s="44">
        <v>2040.57</v>
      </c>
      <c r="T306" s="44">
        <v>2031.17</v>
      </c>
      <c r="U306" s="44">
        <v>2050.61</v>
      </c>
      <c r="V306" s="44">
        <v>2050.21</v>
      </c>
      <c r="W306" s="44">
        <v>2058.9</v>
      </c>
      <c r="X306" s="44">
        <v>1907.85</v>
      </c>
      <c r="Y306" s="44">
        <v>1790.19</v>
      </c>
      <c r="Z306" s="44">
        <v>1556.65</v>
      </c>
      <c r="AA306" s="44">
        <v>1475.46</v>
      </c>
    </row>
    <row r="307" spans="1:27" ht="12.75" hidden="1" customHeight="1" outlineLevel="1" x14ac:dyDescent="0.3">
      <c r="A307" s="99" t="s">
        <v>532</v>
      </c>
      <c r="B307" s="63" t="s">
        <v>90</v>
      </c>
      <c r="C307" s="43" t="s">
        <v>79</v>
      </c>
      <c r="D307" s="44">
        <v>2222.89</v>
      </c>
      <c r="E307" s="44">
        <f>$D$307</f>
        <v>2222.89</v>
      </c>
      <c r="F307" s="44">
        <f t="shared" ref="F307:AA307" si="175">$D$307</f>
        <v>2222.89</v>
      </c>
      <c r="G307" s="44">
        <f t="shared" si="175"/>
        <v>2222.89</v>
      </c>
      <c r="H307" s="44">
        <f t="shared" si="175"/>
        <v>2222.89</v>
      </c>
      <c r="I307" s="44">
        <f t="shared" si="175"/>
        <v>2222.89</v>
      </c>
      <c r="J307" s="44">
        <f t="shared" si="175"/>
        <v>2222.89</v>
      </c>
      <c r="K307" s="44">
        <f t="shared" si="175"/>
        <v>2222.89</v>
      </c>
      <c r="L307" s="44">
        <f t="shared" si="175"/>
        <v>2222.89</v>
      </c>
      <c r="M307" s="44">
        <f t="shared" si="175"/>
        <v>2222.89</v>
      </c>
      <c r="N307" s="44">
        <f t="shared" si="175"/>
        <v>2222.89</v>
      </c>
      <c r="O307" s="44">
        <f t="shared" si="175"/>
        <v>2222.89</v>
      </c>
      <c r="P307" s="44">
        <f t="shared" si="175"/>
        <v>2222.89</v>
      </c>
      <c r="Q307" s="44">
        <f t="shared" si="175"/>
        <v>2222.89</v>
      </c>
      <c r="R307" s="44">
        <f t="shared" si="175"/>
        <v>2222.89</v>
      </c>
      <c r="S307" s="44">
        <f t="shared" si="175"/>
        <v>2222.89</v>
      </c>
      <c r="T307" s="44">
        <f t="shared" si="175"/>
        <v>2222.89</v>
      </c>
      <c r="U307" s="44">
        <f t="shared" si="175"/>
        <v>2222.89</v>
      </c>
      <c r="V307" s="44">
        <f t="shared" si="175"/>
        <v>2222.89</v>
      </c>
      <c r="W307" s="44">
        <f t="shared" si="175"/>
        <v>2222.89</v>
      </c>
      <c r="X307" s="44">
        <f t="shared" si="175"/>
        <v>2222.89</v>
      </c>
      <c r="Y307" s="44">
        <f t="shared" si="175"/>
        <v>2222.89</v>
      </c>
      <c r="Z307" s="44">
        <f t="shared" si="175"/>
        <v>2222.89</v>
      </c>
      <c r="AA307" s="44">
        <f t="shared" si="175"/>
        <v>2222.89</v>
      </c>
    </row>
    <row r="308" spans="1:27" ht="12.75" hidden="1" customHeight="1" outlineLevel="1" x14ac:dyDescent="0.3">
      <c r="A308" s="99" t="s">
        <v>533</v>
      </c>
      <c r="B308" s="63" t="s">
        <v>83</v>
      </c>
      <c r="C308" s="43" t="s">
        <v>79</v>
      </c>
      <c r="D308" s="44">
        <v>4.8</v>
      </c>
      <c r="E308" s="44">
        <v>4.8</v>
      </c>
      <c r="F308" s="44">
        <v>4.8</v>
      </c>
      <c r="G308" s="44">
        <v>4.8</v>
      </c>
      <c r="H308" s="44">
        <v>4.8</v>
      </c>
      <c r="I308" s="44">
        <v>4.8</v>
      </c>
      <c r="J308" s="44">
        <v>4.8</v>
      </c>
      <c r="K308" s="44">
        <v>4.8</v>
      </c>
      <c r="L308" s="44">
        <v>4.8</v>
      </c>
      <c r="M308" s="44">
        <v>4.8</v>
      </c>
      <c r="N308" s="44">
        <v>4.8</v>
      </c>
      <c r="O308" s="44">
        <v>4.8</v>
      </c>
      <c r="P308" s="44">
        <v>4.8</v>
      </c>
      <c r="Q308" s="44">
        <v>4.8</v>
      </c>
      <c r="R308" s="44">
        <v>4.8</v>
      </c>
      <c r="S308" s="44">
        <v>4.8</v>
      </c>
      <c r="T308" s="44">
        <v>4.8</v>
      </c>
      <c r="U308" s="44">
        <v>4.8</v>
      </c>
      <c r="V308" s="44">
        <v>4.8</v>
      </c>
      <c r="W308" s="44">
        <v>4.8</v>
      </c>
      <c r="X308" s="44">
        <v>4.8</v>
      </c>
      <c r="Y308" s="44">
        <v>4.8</v>
      </c>
      <c r="Z308" s="44">
        <v>4.8</v>
      </c>
      <c r="AA308" s="44">
        <v>4.8</v>
      </c>
    </row>
    <row r="309" spans="1:27" ht="12.75" hidden="1" customHeight="1" outlineLevel="1" x14ac:dyDescent="0.3">
      <c r="A309" s="99" t="s">
        <v>534</v>
      </c>
      <c r="B309" s="63" t="s">
        <v>81</v>
      </c>
      <c r="C309" s="43" t="s">
        <v>79</v>
      </c>
      <c r="D309" s="44">
        <f>$D$11</f>
        <v>264.79000000000002</v>
      </c>
      <c r="E309" s="44">
        <f t="shared" ref="E309:AA309" si="176">$D$11</f>
        <v>264.79000000000002</v>
      </c>
      <c r="F309" s="44">
        <f t="shared" si="176"/>
        <v>264.79000000000002</v>
      </c>
      <c r="G309" s="44">
        <f t="shared" si="176"/>
        <v>264.79000000000002</v>
      </c>
      <c r="H309" s="44">
        <f t="shared" si="176"/>
        <v>264.79000000000002</v>
      </c>
      <c r="I309" s="44">
        <f t="shared" si="176"/>
        <v>264.79000000000002</v>
      </c>
      <c r="J309" s="44">
        <f t="shared" si="176"/>
        <v>264.79000000000002</v>
      </c>
      <c r="K309" s="44">
        <f t="shared" si="176"/>
        <v>264.79000000000002</v>
      </c>
      <c r="L309" s="44">
        <f t="shared" si="176"/>
        <v>264.79000000000002</v>
      </c>
      <c r="M309" s="44">
        <f t="shared" si="176"/>
        <v>264.79000000000002</v>
      </c>
      <c r="N309" s="44">
        <f t="shared" si="176"/>
        <v>264.79000000000002</v>
      </c>
      <c r="O309" s="44">
        <f t="shared" si="176"/>
        <v>264.79000000000002</v>
      </c>
      <c r="P309" s="44">
        <f t="shared" si="176"/>
        <v>264.79000000000002</v>
      </c>
      <c r="Q309" s="44">
        <f t="shared" si="176"/>
        <v>264.79000000000002</v>
      </c>
      <c r="R309" s="44">
        <f t="shared" si="176"/>
        <v>264.79000000000002</v>
      </c>
      <c r="S309" s="44">
        <f t="shared" si="176"/>
        <v>264.79000000000002</v>
      </c>
      <c r="T309" s="44">
        <f t="shared" si="176"/>
        <v>264.79000000000002</v>
      </c>
      <c r="U309" s="44">
        <f t="shared" si="176"/>
        <v>264.79000000000002</v>
      </c>
      <c r="V309" s="44">
        <f t="shared" si="176"/>
        <v>264.79000000000002</v>
      </c>
      <c r="W309" s="44">
        <f t="shared" si="176"/>
        <v>264.79000000000002</v>
      </c>
      <c r="X309" s="44">
        <f t="shared" si="176"/>
        <v>264.79000000000002</v>
      </c>
      <c r="Y309" s="44">
        <f t="shared" si="176"/>
        <v>264.79000000000002</v>
      </c>
      <c r="Z309" s="44">
        <f t="shared" si="176"/>
        <v>264.79000000000002</v>
      </c>
      <c r="AA309" s="44">
        <f t="shared" si="176"/>
        <v>264.79000000000002</v>
      </c>
    </row>
    <row r="310" spans="1:27" ht="12.75" customHeight="1" collapsed="1" x14ac:dyDescent="0.3">
      <c r="A310" s="98" t="s">
        <v>535</v>
      </c>
      <c r="B310" s="28" t="str">
        <f>"02"&amp;"."&amp;$B$622&amp;"."&amp;$B$623</f>
        <v>02.02.2024</v>
      </c>
      <c r="C310" s="90" t="s">
        <v>76</v>
      </c>
      <c r="D310" s="91">
        <f>ROUND(((D311+D312+D314+D313)/1000),5)</f>
        <v>3.8293499999999998</v>
      </c>
      <c r="E310" s="91">
        <f>ROUND(((E311+E312+E314+E313)/1000),5)</f>
        <v>3.7534399999999999</v>
      </c>
      <c r="F310" s="91">
        <f>ROUND(((F311+F312+F314+F313)/1000),5)</f>
        <v>3.7146699999999999</v>
      </c>
      <c r="G310" s="91">
        <f t="shared" ref="G310:AA310" si="177">ROUND(((G311+G312+G314+G313)/1000),5)</f>
        <v>3.7130299999999998</v>
      </c>
      <c r="H310" s="91">
        <f t="shared" si="177"/>
        <v>3.7469399999999999</v>
      </c>
      <c r="I310" s="91">
        <f t="shared" si="177"/>
        <v>3.8536000000000001</v>
      </c>
      <c r="J310" s="91">
        <f t="shared" si="177"/>
        <v>4.0121000000000002</v>
      </c>
      <c r="K310" s="91">
        <f t="shared" si="177"/>
        <v>4.3146500000000003</v>
      </c>
      <c r="L310" s="91">
        <f t="shared" si="177"/>
        <v>4.4692800000000004</v>
      </c>
      <c r="M310" s="91">
        <f t="shared" si="177"/>
        <v>4.5039100000000003</v>
      </c>
      <c r="N310" s="91">
        <f t="shared" si="177"/>
        <v>4.5469600000000003</v>
      </c>
      <c r="O310" s="91">
        <f t="shared" si="177"/>
        <v>4.5519699999999998</v>
      </c>
      <c r="P310" s="91">
        <f t="shared" si="177"/>
        <v>4.53477</v>
      </c>
      <c r="Q310" s="91">
        <f t="shared" si="177"/>
        <v>4.54244</v>
      </c>
      <c r="R310" s="91">
        <f t="shared" si="177"/>
        <v>4.5311000000000003</v>
      </c>
      <c r="S310" s="91">
        <f t="shared" si="177"/>
        <v>4.4675900000000004</v>
      </c>
      <c r="T310" s="91">
        <f t="shared" si="177"/>
        <v>4.4353999999999996</v>
      </c>
      <c r="U310" s="91">
        <f t="shared" si="177"/>
        <v>4.4679900000000004</v>
      </c>
      <c r="V310" s="91">
        <f t="shared" si="177"/>
        <v>4.4781700000000004</v>
      </c>
      <c r="W310" s="91">
        <f t="shared" si="177"/>
        <v>4.5068999999999999</v>
      </c>
      <c r="X310" s="91">
        <f t="shared" si="177"/>
        <v>4.3784799999999997</v>
      </c>
      <c r="Y310" s="91">
        <f t="shared" si="177"/>
        <v>4.2649600000000003</v>
      </c>
      <c r="Z310" s="91">
        <f t="shared" si="177"/>
        <v>4.0878300000000003</v>
      </c>
      <c r="AA310" s="91">
        <f t="shared" si="177"/>
        <v>3.9980600000000002</v>
      </c>
    </row>
    <row r="311" spans="1:27" ht="12.75" hidden="1" customHeight="1" outlineLevel="1" x14ac:dyDescent="0.3">
      <c r="A311" s="99" t="s">
        <v>536</v>
      </c>
      <c r="B311" s="63" t="s">
        <v>238</v>
      </c>
      <c r="C311" s="43" t="s">
        <v>79</v>
      </c>
      <c r="D311" s="44">
        <v>1336.87</v>
      </c>
      <c r="E311" s="44">
        <v>1260.96</v>
      </c>
      <c r="F311" s="44">
        <v>1222.19</v>
      </c>
      <c r="G311" s="44">
        <v>1220.55</v>
      </c>
      <c r="H311" s="44">
        <v>1254.46</v>
      </c>
      <c r="I311" s="44">
        <v>1361.12</v>
      </c>
      <c r="J311" s="44">
        <v>1519.62</v>
      </c>
      <c r="K311" s="44">
        <v>1822.17</v>
      </c>
      <c r="L311" s="44">
        <v>1976.8</v>
      </c>
      <c r="M311" s="44">
        <v>2011.43</v>
      </c>
      <c r="N311" s="44">
        <v>2054.48</v>
      </c>
      <c r="O311" s="44">
        <v>2059.4899999999998</v>
      </c>
      <c r="P311" s="44">
        <v>2042.29</v>
      </c>
      <c r="Q311" s="44">
        <v>2049.96</v>
      </c>
      <c r="R311" s="44">
        <v>2038.62</v>
      </c>
      <c r="S311" s="44">
        <v>1975.11</v>
      </c>
      <c r="T311" s="44">
        <v>1942.92</v>
      </c>
      <c r="U311" s="44">
        <v>1975.51</v>
      </c>
      <c r="V311" s="44">
        <v>1985.69</v>
      </c>
      <c r="W311" s="44">
        <v>2014.42</v>
      </c>
      <c r="X311" s="44">
        <v>1886</v>
      </c>
      <c r="Y311" s="44">
        <v>1772.48</v>
      </c>
      <c r="Z311" s="44">
        <v>1595.35</v>
      </c>
      <c r="AA311" s="44">
        <v>1505.58</v>
      </c>
    </row>
    <row r="312" spans="1:27" ht="12.75" hidden="1" customHeight="1" outlineLevel="1" x14ac:dyDescent="0.3">
      <c r="A312" s="99" t="s">
        <v>537</v>
      </c>
      <c r="B312" s="63" t="s">
        <v>90</v>
      </c>
      <c r="C312" s="43" t="s">
        <v>79</v>
      </c>
      <c r="D312" s="44">
        <f>$D$307</f>
        <v>2222.89</v>
      </c>
      <c r="E312" s="44">
        <f t="shared" ref="E312:AA312" si="178">$D$307</f>
        <v>2222.89</v>
      </c>
      <c r="F312" s="44">
        <f t="shared" si="178"/>
        <v>2222.89</v>
      </c>
      <c r="G312" s="44">
        <f t="shared" si="178"/>
        <v>2222.89</v>
      </c>
      <c r="H312" s="44">
        <f t="shared" si="178"/>
        <v>2222.89</v>
      </c>
      <c r="I312" s="44">
        <f t="shared" si="178"/>
        <v>2222.89</v>
      </c>
      <c r="J312" s="44">
        <f t="shared" si="178"/>
        <v>2222.89</v>
      </c>
      <c r="K312" s="44">
        <f t="shared" si="178"/>
        <v>2222.89</v>
      </c>
      <c r="L312" s="44">
        <f t="shared" si="178"/>
        <v>2222.89</v>
      </c>
      <c r="M312" s="44">
        <f t="shared" si="178"/>
        <v>2222.89</v>
      </c>
      <c r="N312" s="44">
        <f t="shared" si="178"/>
        <v>2222.89</v>
      </c>
      <c r="O312" s="44">
        <f t="shared" si="178"/>
        <v>2222.89</v>
      </c>
      <c r="P312" s="44">
        <f t="shared" si="178"/>
        <v>2222.89</v>
      </c>
      <c r="Q312" s="44">
        <f t="shared" si="178"/>
        <v>2222.89</v>
      </c>
      <c r="R312" s="44">
        <f t="shared" si="178"/>
        <v>2222.89</v>
      </c>
      <c r="S312" s="44">
        <f t="shared" si="178"/>
        <v>2222.89</v>
      </c>
      <c r="T312" s="44">
        <f t="shared" si="178"/>
        <v>2222.89</v>
      </c>
      <c r="U312" s="44">
        <f t="shared" si="178"/>
        <v>2222.89</v>
      </c>
      <c r="V312" s="44">
        <f t="shared" si="178"/>
        <v>2222.89</v>
      </c>
      <c r="W312" s="44">
        <f t="shared" si="178"/>
        <v>2222.89</v>
      </c>
      <c r="X312" s="44">
        <f t="shared" si="178"/>
        <v>2222.89</v>
      </c>
      <c r="Y312" s="44">
        <f t="shared" si="178"/>
        <v>2222.89</v>
      </c>
      <c r="Z312" s="44">
        <f t="shared" si="178"/>
        <v>2222.89</v>
      </c>
      <c r="AA312" s="44">
        <f t="shared" si="178"/>
        <v>2222.89</v>
      </c>
    </row>
    <row r="313" spans="1:27" ht="12.75" hidden="1" customHeight="1" outlineLevel="1" x14ac:dyDescent="0.3">
      <c r="A313" s="99" t="s">
        <v>538</v>
      </c>
      <c r="B313" s="63" t="s">
        <v>83</v>
      </c>
      <c r="C313" s="43" t="s">
        <v>79</v>
      </c>
      <c r="D313" s="44">
        <v>4.8</v>
      </c>
      <c r="E313" s="44">
        <v>4.8</v>
      </c>
      <c r="F313" s="44">
        <v>4.8</v>
      </c>
      <c r="G313" s="44">
        <v>4.8</v>
      </c>
      <c r="H313" s="44">
        <v>4.8</v>
      </c>
      <c r="I313" s="44">
        <v>4.8</v>
      </c>
      <c r="J313" s="44">
        <v>4.8</v>
      </c>
      <c r="K313" s="44">
        <v>4.8</v>
      </c>
      <c r="L313" s="44">
        <v>4.8</v>
      </c>
      <c r="M313" s="44">
        <v>4.8</v>
      </c>
      <c r="N313" s="44">
        <v>4.8</v>
      </c>
      <c r="O313" s="44">
        <v>4.8</v>
      </c>
      <c r="P313" s="44">
        <v>4.8</v>
      </c>
      <c r="Q313" s="44">
        <v>4.8</v>
      </c>
      <c r="R313" s="44">
        <v>4.8</v>
      </c>
      <c r="S313" s="44">
        <v>4.8</v>
      </c>
      <c r="T313" s="44">
        <v>4.8</v>
      </c>
      <c r="U313" s="44">
        <v>4.8</v>
      </c>
      <c r="V313" s="44">
        <v>4.8</v>
      </c>
      <c r="W313" s="44">
        <v>4.8</v>
      </c>
      <c r="X313" s="44">
        <v>4.8</v>
      </c>
      <c r="Y313" s="44">
        <v>4.8</v>
      </c>
      <c r="Z313" s="44">
        <v>4.8</v>
      </c>
      <c r="AA313" s="44">
        <v>4.8</v>
      </c>
    </row>
    <row r="314" spans="1:27" ht="12.75" hidden="1" customHeight="1" outlineLevel="1" x14ac:dyDescent="0.3">
      <c r="A314" s="99" t="s">
        <v>539</v>
      </c>
      <c r="B314" s="63" t="s">
        <v>81</v>
      </c>
      <c r="C314" s="43" t="s">
        <v>79</v>
      </c>
      <c r="D314" s="44">
        <f>$D$11</f>
        <v>264.79000000000002</v>
      </c>
      <c r="E314" s="44">
        <f t="shared" ref="E314:AA314" si="179">$D$11</f>
        <v>264.79000000000002</v>
      </c>
      <c r="F314" s="44">
        <f t="shared" si="179"/>
        <v>264.79000000000002</v>
      </c>
      <c r="G314" s="44">
        <f t="shared" si="179"/>
        <v>264.79000000000002</v>
      </c>
      <c r="H314" s="44">
        <f t="shared" si="179"/>
        <v>264.79000000000002</v>
      </c>
      <c r="I314" s="44">
        <f t="shared" si="179"/>
        <v>264.79000000000002</v>
      </c>
      <c r="J314" s="44">
        <f t="shared" si="179"/>
        <v>264.79000000000002</v>
      </c>
      <c r="K314" s="44">
        <f t="shared" si="179"/>
        <v>264.79000000000002</v>
      </c>
      <c r="L314" s="44">
        <f t="shared" si="179"/>
        <v>264.79000000000002</v>
      </c>
      <c r="M314" s="44">
        <f t="shared" si="179"/>
        <v>264.79000000000002</v>
      </c>
      <c r="N314" s="44">
        <f t="shared" si="179"/>
        <v>264.79000000000002</v>
      </c>
      <c r="O314" s="44">
        <f t="shared" si="179"/>
        <v>264.79000000000002</v>
      </c>
      <c r="P314" s="44">
        <f t="shared" si="179"/>
        <v>264.79000000000002</v>
      </c>
      <c r="Q314" s="44">
        <f t="shared" si="179"/>
        <v>264.79000000000002</v>
      </c>
      <c r="R314" s="44">
        <f t="shared" si="179"/>
        <v>264.79000000000002</v>
      </c>
      <c r="S314" s="44">
        <f t="shared" si="179"/>
        <v>264.79000000000002</v>
      </c>
      <c r="T314" s="44">
        <f t="shared" si="179"/>
        <v>264.79000000000002</v>
      </c>
      <c r="U314" s="44">
        <f t="shared" si="179"/>
        <v>264.79000000000002</v>
      </c>
      <c r="V314" s="44">
        <f t="shared" si="179"/>
        <v>264.79000000000002</v>
      </c>
      <c r="W314" s="44">
        <f t="shared" si="179"/>
        <v>264.79000000000002</v>
      </c>
      <c r="X314" s="44">
        <f t="shared" si="179"/>
        <v>264.79000000000002</v>
      </c>
      <c r="Y314" s="44">
        <f t="shared" si="179"/>
        <v>264.79000000000002</v>
      </c>
      <c r="Z314" s="44">
        <f t="shared" si="179"/>
        <v>264.79000000000002</v>
      </c>
      <c r="AA314" s="44">
        <f t="shared" si="179"/>
        <v>264.79000000000002</v>
      </c>
    </row>
    <row r="315" spans="1:27" ht="12.75" customHeight="1" collapsed="1" x14ac:dyDescent="0.3">
      <c r="A315" s="98" t="s">
        <v>540</v>
      </c>
      <c r="B315" s="28" t="str">
        <f>"03"&amp;"."&amp;$B$622&amp;"."&amp;$B$623</f>
        <v>03.02.2024</v>
      </c>
      <c r="C315" s="90" t="s">
        <v>76</v>
      </c>
      <c r="D315" s="91">
        <f>ROUND(((D316+D317+D319+D318)/1000),5)</f>
        <v>4.0015200000000002</v>
      </c>
      <c r="E315" s="91">
        <f>ROUND(((E316+E317+E319+E318)/1000),5)</f>
        <v>3.8811200000000001</v>
      </c>
      <c r="F315" s="91">
        <f>ROUND(((F316+F317+F319+F318)/1000),5)</f>
        <v>3.7947600000000001</v>
      </c>
      <c r="G315" s="91">
        <f t="shared" ref="G315:AA315" si="180">ROUND(((G316+G317+G319+G318)/1000),5)</f>
        <v>3.7814100000000002</v>
      </c>
      <c r="H315" s="91">
        <f t="shared" si="180"/>
        <v>3.80124</v>
      </c>
      <c r="I315" s="91">
        <f t="shared" si="180"/>
        <v>3.83948</v>
      </c>
      <c r="J315" s="91">
        <f t="shared" si="180"/>
        <v>3.9445000000000001</v>
      </c>
      <c r="K315" s="91">
        <f t="shared" si="180"/>
        <v>4.0190999999999999</v>
      </c>
      <c r="L315" s="91">
        <f t="shared" si="180"/>
        <v>4.2766700000000002</v>
      </c>
      <c r="M315" s="91">
        <f t="shared" si="180"/>
        <v>4.3929200000000002</v>
      </c>
      <c r="N315" s="91">
        <f t="shared" si="180"/>
        <v>4.4527799999999997</v>
      </c>
      <c r="O315" s="91">
        <f t="shared" si="180"/>
        <v>4.4666600000000001</v>
      </c>
      <c r="P315" s="91">
        <f t="shared" si="180"/>
        <v>4.4605600000000001</v>
      </c>
      <c r="Q315" s="91">
        <f t="shared" si="180"/>
        <v>4.4625000000000004</v>
      </c>
      <c r="R315" s="91">
        <f t="shared" si="180"/>
        <v>4.4191700000000003</v>
      </c>
      <c r="S315" s="91">
        <f t="shared" si="180"/>
        <v>4.4101999999999997</v>
      </c>
      <c r="T315" s="91">
        <f t="shared" si="180"/>
        <v>4.4252399999999996</v>
      </c>
      <c r="U315" s="91">
        <f t="shared" si="180"/>
        <v>4.4665499999999998</v>
      </c>
      <c r="V315" s="91">
        <f t="shared" si="180"/>
        <v>4.4615999999999998</v>
      </c>
      <c r="W315" s="91">
        <f t="shared" si="180"/>
        <v>4.4410699999999999</v>
      </c>
      <c r="X315" s="91">
        <f t="shared" si="180"/>
        <v>4.3881399999999999</v>
      </c>
      <c r="Y315" s="91">
        <f t="shared" si="180"/>
        <v>4.2915400000000004</v>
      </c>
      <c r="Z315" s="91">
        <f t="shared" si="180"/>
        <v>4.0838599999999996</v>
      </c>
      <c r="AA315" s="91">
        <f t="shared" si="180"/>
        <v>3.9905499999999998</v>
      </c>
    </row>
    <row r="316" spans="1:27" ht="12.75" hidden="1" customHeight="1" outlineLevel="1" x14ac:dyDescent="0.3">
      <c r="A316" s="99" t="s">
        <v>541</v>
      </c>
      <c r="B316" s="63" t="s">
        <v>238</v>
      </c>
      <c r="C316" s="43" t="s">
        <v>79</v>
      </c>
      <c r="D316" s="44">
        <v>1509.04</v>
      </c>
      <c r="E316" s="44">
        <v>1388.64</v>
      </c>
      <c r="F316" s="44">
        <v>1302.28</v>
      </c>
      <c r="G316" s="44">
        <v>1288.93</v>
      </c>
      <c r="H316" s="44">
        <v>1308.76</v>
      </c>
      <c r="I316" s="44">
        <v>1347</v>
      </c>
      <c r="J316" s="44">
        <v>1452.02</v>
      </c>
      <c r="K316" s="44">
        <v>1526.62</v>
      </c>
      <c r="L316" s="44">
        <v>1784.19</v>
      </c>
      <c r="M316" s="44">
        <v>1900.44</v>
      </c>
      <c r="N316" s="44">
        <v>1960.3</v>
      </c>
      <c r="O316" s="44">
        <v>1974.18</v>
      </c>
      <c r="P316" s="44">
        <v>1968.08</v>
      </c>
      <c r="Q316" s="44">
        <v>1970.02</v>
      </c>
      <c r="R316" s="44">
        <v>1926.69</v>
      </c>
      <c r="S316" s="44">
        <v>1917.72</v>
      </c>
      <c r="T316" s="44">
        <v>1932.76</v>
      </c>
      <c r="U316" s="44">
        <v>1974.07</v>
      </c>
      <c r="V316" s="44">
        <v>1969.12</v>
      </c>
      <c r="W316" s="44">
        <v>1948.59</v>
      </c>
      <c r="X316" s="44">
        <v>1895.66</v>
      </c>
      <c r="Y316" s="44">
        <v>1799.06</v>
      </c>
      <c r="Z316" s="44">
        <v>1591.38</v>
      </c>
      <c r="AA316" s="44">
        <v>1498.07</v>
      </c>
    </row>
    <row r="317" spans="1:27" ht="12.75" hidden="1" customHeight="1" outlineLevel="1" x14ac:dyDescent="0.3">
      <c r="A317" s="99" t="s">
        <v>542</v>
      </c>
      <c r="B317" s="63" t="s">
        <v>90</v>
      </c>
      <c r="C317" s="43" t="s">
        <v>79</v>
      </c>
      <c r="D317" s="44">
        <f>$D$307</f>
        <v>2222.89</v>
      </c>
      <c r="E317" s="44">
        <f t="shared" ref="E317:AA317" si="181">$D$307</f>
        <v>2222.89</v>
      </c>
      <c r="F317" s="44">
        <f t="shared" si="181"/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3">
      <c r="A318" s="99" t="s">
        <v>543</v>
      </c>
      <c r="B318" s="63" t="s">
        <v>83</v>
      </c>
      <c r="C318" s="43" t="s">
        <v>79</v>
      </c>
      <c r="D318" s="44">
        <v>4.8</v>
      </c>
      <c r="E318" s="44">
        <v>4.8</v>
      </c>
      <c r="F318" s="44">
        <v>4.8</v>
      </c>
      <c r="G318" s="44">
        <v>4.8</v>
      </c>
      <c r="H318" s="44">
        <v>4.8</v>
      </c>
      <c r="I318" s="44">
        <v>4.8</v>
      </c>
      <c r="J318" s="44">
        <v>4.8</v>
      </c>
      <c r="K318" s="44">
        <v>4.8</v>
      </c>
      <c r="L318" s="44">
        <v>4.8</v>
      </c>
      <c r="M318" s="44">
        <v>4.8</v>
      </c>
      <c r="N318" s="44">
        <v>4.8</v>
      </c>
      <c r="O318" s="44">
        <v>4.8</v>
      </c>
      <c r="P318" s="44">
        <v>4.8</v>
      </c>
      <c r="Q318" s="44">
        <v>4.8</v>
      </c>
      <c r="R318" s="44">
        <v>4.8</v>
      </c>
      <c r="S318" s="44">
        <v>4.8</v>
      </c>
      <c r="T318" s="44">
        <v>4.8</v>
      </c>
      <c r="U318" s="44">
        <v>4.8</v>
      </c>
      <c r="V318" s="44">
        <v>4.8</v>
      </c>
      <c r="W318" s="44">
        <v>4.8</v>
      </c>
      <c r="X318" s="44">
        <v>4.8</v>
      </c>
      <c r="Y318" s="44">
        <v>4.8</v>
      </c>
      <c r="Z318" s="44">
        <v>4.8</v>
      </c>
      <c r="AA318" s="44">
        <v>4.8</v>
      </c>
    </row>
    <row r="319" spans="1:27" ht="12.75" hidden="1" customHeight="1" outlineLevel="1" x14ac:dyDescent="0.3">
      <c r="A319" s="99" t="s">
        <v>544</v>
      </c>
      <c r="B319" s="63" t="s">
        <v>81</v>
      </c>
      <c r="C319" s="43" t="s">
        <v>79</v>
      </c>
      <c r="D319" s="44">
        <f>$D$11</f>
        <v>264.79000000000002</v>
      </c>
      <c r="E319" s="44">
        <f t="shared" ref="E319:AA319" si="182">$D$11</f>
        <v>264.79000000000002</v>
      </c>
      <c r="F319" s="44">
        <f t="shared" si="182"/>
        <v>264.79000000000002</v>
      </c>
      <c r="G319" s="44">
        <f t="shared" si="182"/>
        <v>264.79000000000002</v>
      </c>
      <c r="H319" s="44">
        <f t="shared" si="182"/>
        <v>264.79000000000002</v>
      </c>
      <c r="I319" s="44">
        <f t="shared" si="182"/>
        <v>264.79000000000002</v>
      </c>
      <c r="J319" s="44">
        <f t="shared" si="182"/>
        <v>264.79000000000002</v>
      </c>
      <c r="K319" s="44">
        <f t="shared" si="182"/>
        <v>264.79000000000002</v>
      </c>
      <c r="L319" s="44">
        <f t="shared" si="182"/>
        <v>264.79000000000002</v>
      </c>
      <c r="M319" s="44">
        <f t="shared" si="182"/>
        <v>264.79000000000002</v>
      </c>
      <c r="N319" s="44">
        <f t="shared" si="182"/>
        <v>264.79000000000002</v>
      </c>
      <c r="O319" s="44">
        <f t="shared" si="182"/>
        <v>264.79000000000002</v>
      </c>
      <c r="P319" s="44">
        <f t="shared" si="182"/>
        <v>264.79000000000002</v>
      </c>
      <c r="Q319" s="44">
        <f t="shared" si="182"/>
        <v>264.79000000000002</v>
      </c>
      <c r="R319" s="44">
        <f t="shared" si="182"/>
        <v>264.79000000000002</v>
      </c>
      <c r="S319" s="44">
        <f t="shared" si="182"/>
        <v>264.79000000000002</v>
      </c>
      <c r="T319" s="44">
        <f t="shared" si="182"/>
        <v>264.79000000000002</v>
      </c>
      <c r="U319" s="44">
        <f t="shared" si="182"/>
        <v>264.79000000000002</v>
      </c>
      <c r="V319" s="44">
        <f t="shared" si="182"/>
        <v>264.79000000000002</v>
      </c>
      <c r="W319" s="44">
        <f t="shared" si="182"/>
        <v>264.79000000000002</v>
      </c>
      <c r="X319" s="44">
        <f t="shared" si="182"/>
        <v>264.79000000000002</v>
      </c>
      <c r="Y319" s="44">
        <f t="shared" si="182"/>
        <v>264.79000000000002</v>
      </c>
      <c r="Z319" s="44">
        <f t="shared" si="182"/>
        <v>264.79000000000002</v>
      </c>
      <c r="AA319" s="44">
        <f t="shared" si="182"/>
        <v>264.79000000000002</v>
      </c>
    </row>
    <row r="320" spans="1:27" ht="12.75" customHeight="1" collapsed="1" x14ac:dyDescent="0.3">
      <c r="A320" s="98" t="s">
        <v>545</v>
      </c>
      <c r="B320" s="28" t="str">
        <f>"04"&amp;"."&amp;$B$622&amp;"."&amp;$B$623</f>
        <v>04.02.2024</v>
      </c>
      <c r="C320" s="90" t="s">
        <v>76</v>
      </c>
      <c r="D320" s="91">
        <f>ROUND(((D321+D322+D324+D323)/1000),5)</f>
        <v>3.9273799999999999</v>
      </c>
      <c r="E320" s="91">
        <f>ROUND(((E321+E322+E324+E323)/1000),5)</f>
        <v>3.7688000000000001</v>
      </c>
      <c r="F320" s="91">
        <f>ROUND(((F321+F322+F324+F323)/1000),5)</f>
        <v>3.71835</v>
      </c>
      <c r="G320" s="91">
        <f t="shared" ref="G320:AA320" si="183">ROUND(((G321+G322+G324+G323)/1000),5)</f>
        <v>3.7100399999999998</v>
      </c>
      <c r="H320" s="91">
        <f t="shared" si="183"/>
        <v>3.7152099999999999</v>
      </c>
      <c r="I320" s="91">
        <f t="shared" si="183"/>
        <v>3.7315</v>
      </c>
      <c r="J320" s="91">
        <f t="shared" si="183"/>
        <v>3.7661899999999999</v>
      </c>
      <c r="K320" s="91">
        <f t="shared" si="183"/>
        <v>3.9202900000000001</v>
      </c>
      <c r="L320" s="91">
        <f t="shared" si="183"/>
        <v>4.0352600000000001</v>
      </c>
      <c r="M320" s="91">
        <f t="shared" si="183"/>
        <v>4.2436100000000003</v>
      </c>
      <c r="N320" s="91">
        <f t="shared" si="183"/>
        <v>4.3252600000000001</v>
      </c>
      <c r="O320" s="91">
        <f t="shared" si="183"/>
        <v>4.3528500000000001</v>
      </c>
      <c r="P320" s="91">
        <f t="shared" si="183"/>
        <v>4.35825</v>
      </c>
      <c r="Q320" s="91">
        <f t="shared" si="183"/>
        <v>4.3621400000000001</v>
      </c>
      <c r="R320" s="91">
        <f t="shared" si="183"/>
        <v>4.3241199999999997</v>
      </c>
      <c r="S320" s="91">
        <f t="shared" si="183"/>
        <v>4.3357599999999996</v>
      </c>
      <c r="T320" s="91">
        <f t="shared" si="183"/>
        <v>4.3625600000000002</v>
      </c>
      <c r="U320" s="91">
        <f t="shared" si="183"/>
        <v>4.4151699999999998</v>
      </c>
      <c r="V320" s="91">
        <f t="shared" si="183"/>
        <v>4.3965100000000001</v>
      </c>
      <c r="W320" s="91">
        <f t="shared" si="183"/>
        <v>4.3613299999999997</v>
      </c>
      <c r="X320" s="91">
        <f t="shared" si="183"/>
        <v>4.3540000000000001</v>
      </c>
      <c r="Y320" s="91">
        <f t="shared" si="183"/>
        <v>4.2563500000000003</v>
      </c>
      <c r="Z320" s="91">
        <f t="shared" si="183"/>
        <v>4.0191100000000004</v>
      </c>
      <c r="AA320" s="91">
        <f t="shared" si="183"/>
        <v>3.9710399999999999</v>
      </c>
    </row>
    <row r="321" spans="1:27" ht="12.75" hidden="1" customHeight="1" outlineLevel="1" x14ac:dyDescent="0.3">
      <c r="A321" s="99" t="s">
        <v>546</v>
      </c>
      <c r="B321" s="63" t="s">
        <v>238</v>
      </c>
      <c r="C321" s="43" t="s">
        <v>79</v>
      </c>
      <c r="D321" s="44">
        <v>1434.9</v>
      </c>
      <c r="E321" s="44">
        <v>1276.32</v>
      </c>
      <c r="F321" s="44">
        <v>1225.8699999999999</v>
      </c>
      <c r="G321" s="44">
        <v>1217.56</v>
      </c>
      <c r="H321" s="44">
        <v>1222.73</v>
      </c>
      <c r="I321" s="44">
        <v>1239.02</v>
      </c>
      <c r="J321" s="44">
        <v>1273.71</v>
      </c>
      <c r="K321" s="44">
        <v>1427.81</v>
      </c>
      <c r="L321" s="44">
        <v>1542.78</v>
      </c>
      <c r="M321" s="44">
        <v>1751.13</v>
      </c>
      <c r="N321" s="44">
        <v>1832.78</v>
      </c>
      <c r="O321" s="44">
        <v>1860.37</v>
      </c>
      <c r="P321" s="44">
        <v>1865.77</v>
      </c>
      <c r="Q321" s="44">
        <v>1869.66</v>
      </c>
      <c r="R321" s="44">
        <v>1831.64</v>
      </c>
      <c r="S321" s="44">
        <v>1843.28</v>
      </c>
      <c r="T321" s="44">
        <v>1870.08</v>
      </c>
      <c r="U321" s="44">
        <v>1922.69</v>
      </c>
      <c r="V321" s="44">
        <v>1904.03</v>
      </c>
      <c r="W321" s="44">
        <v>1868.85</v>
      </c>
      <c r="X321" s="44">
        <v>1861.52</v>
      </c>
      <c r="Y321" s="44">
        <v>1763.87</v>
      </c>
      <c r="Z321" s="44">
        <v>1526.63</v>
      </c>
      <c r="AA321" s="44">
        <v>1478.56</v>
      </c>
    </row>
    <row r="322" spans="1:27" ht="12.75" hidden="1" customHeight="1" outlineLevel="1" x14ac:dyDescent="0.3">
      <c r="A322" s="99" t="s">
        <v>547</v>
      </c>
      <c r="B322" s="63" t="s">
        <v>90</v>
      </c>
      <c r="C322" s="43" t="s">
        <v>79</v>
      </c>
      <c r="D322" s="44">
        <f>$D$307</f>
        <v>2222.89</v>
      </c>
      <c r="E322" s="44">
        <f t="shared" ref="E322:AA322" si="184">$D$307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3">
      <c r="A323" s="99" t="s">
        <v>548</v>
      </c>
      <c r="B323" s="63" t="s">
        <v>83</v>
      </c>
      <c r="C323" s="43" t="s">
        <v>79</v>
      </c>
      <c r="D323" s="44">
        <v>4.8</v>
      </c>
      <c r="E323" s="44">
        <v>4.8</v>
      </c>
      <c r="F323" s="44">
        <v>4.8</v>
      </c>
      <c r="G323" s="44">
        <v>4.8</v>
      </c>
      <c r="H323" s="44">
        <v>4.8</v>
      </c>
      <c r="I323" s="44">
        <v>4.8</v>
      </c>
      <c r="J323" s="44">
        <v>4.8</v>
      </c>
      <c r="K323" s="44">
        <v>4.8</v>
      </c>
      <c r="L323" s="44">
        <v>4.8</v>
      </c>
      <c r="M323" s="44">
        <v>4.8</v>
      </c>
      <c r="N323" s="44">
        <v>4.8</v>
      </c>
      <c r="O323" s="44">
        <v>4.8</v>
      </c>
      <c r="P323" s="44">
        <v>4.8</v>
      </c>
      <c r="Q323" s="44">
        <v>4.8</v>
      </c>
      <c r="R323" s="44">
        <v>4.8</v>
      </c>
      <c r="S323" s="44">
        <v>4.8</v>
      </c>
      <c r="T323" s="44">
        <v>4.8</v>
      </c>
      <c r="U323" s="44">
        <v>4.8</v>
      </c>
      <c r="V323" s="44">
        <v>4.8</v>
      </c>
      <c r="W323" s="44">
        <v>4.8</v>
      </c>
      <c r="X323" s="44">
        <v>4.8</v>
      </c>
      <c r="Y323" s="44">
        <v>4.8</v>
      </c>
      <c r="Z323" s="44">
        <v>4.8</v>
      </c>
      <c r="AA323" s="44">
        <v>4.8</v>
      </c>
    </row>
    <row r="324" spans="1:27" ht="12.75" hidden="1" customHeight="1" outlineLevel="1" x14ac:dyDescent="0.3">
      <c r="A324" s="99" t="s">
        <v>549</v>
      </c>
      <c r="B324" s="63" t="s">
        <v>81</v>
      </c>
      <c r="C324" s="43" t="s">
        <v>79</v>
      </c>
      <c r="D324" s="44">
        <f>$D$11</f>
        <v>264.79000000000002</v>
      </c>
      <c r="E324" s="44">
        <f t="shared" ref="E324:AA324" si="185">$D$11</f>
        <v>264.79000000000002</v>
      </c>
      <c r="F324" s="44">
        <f t="shared" si="185"/>
        <v>264.79000000000002</v>
      </c>
      <c r="G324" s="44">
        <f t="shared" si="185"/>
        <v>264.79000000000002</v>
      </c>
      <c r="H324" s="44">
        <f t="shared" si="185"/>
        <v>264.79000000000002</v>
      </c>
      <c r="I324" s="44">
        <f t="shared" si="185"/>
        <v>264.79000000000002</v>
      </c>
      <c r="J324" s="44">
        <f t="shared" si="185"/>
        <v>264.79000000000002</v>
      </c>
      <c r="K324" s="44">
        <f t="shared" si="185"/>
        <v>264.79000000000002</v>
      </c>
      <c r="L324" s="44">
        <f t="shared" si="185"/>
        <v>264.79000000000002</v>
      </c>
      <c r="M324" s="44">
        <f t="shared" si="185"/>
        <v>264.79000000000002</v>
      </c>
      <c r="N324" s="44">
        <f t="shared" si="185"/>
        <v>264.79000000000002</v>
      </c>
      <c r="O324" s="44">
        <f t="shared" si="185"/>
        <v>264.79000000000002</v>
      </c>
      <c r="P324" s="44">
        <f t="shared" si="185"/>
        <v>264.79000000000002</v>
      </c>
      <c r="Q324" s="44">
        <f t="shared" si="185"/>
        <v>264.79000000000002</v>
      </c>
      <c r="R324" s="44">
        <f t="shared" si="185"/>
        <v>264.79000000000002</v>
      </c>
      <c r="S324" s="44">
        <f t="shared" si="185"/>
        <v>264.79000000000002</v>
      </c>
      <c r="T324" s="44">
        <f t="shared" si="185"/>
        <v>264.79000000000002</v>
      </c>
      <c r="U324" s="44">
        <f t="shared" si="185"/>
        <v>264.79000000000002</v>
      </c>
      <c r="V324" s="44">
        <f t="shared" si="185"/>
        <v>264.79000000000002</v>
      </c>
      <c r="W324" s="44">
        <f t="shared" si="185"/>
        <v>264.79000000000002</v>
      </c>
      <c r="X324" s="44">
        <f t="shared" si="185"/>
        <v>264.79000000000002</v>
      </c>
      <c r="Y324" s="44">
        <f t="shared" si="185"/>
        <v>264.79000000000002</v>
      </c>
      <c r="Z324" s="44">
        <f t="shared" si="185"/>
        <v>264.79000000000002</v>
      </c>
      <c r="AA324" s="44">
        <f t="shared" si="185"/>
        <v>264.79000000000002</v>
      </c>
    </row>
    <row r="325" spans="1:27" ht="12.75" customHeight="1" collapsed="1" x14ac:dyDescent="0.3">
      <c r="A325" s="98" t="s">
        <v>550</v>
      </c>
      <c r="B325" s="28" t="str">
        <f>"05"&amp;"."&amp;$B$622&amp;"."&amp;$B$623</f>
        <v>05.02.2024</v>
      </c>
      <c r="C325" s="90" t="s">
        <v>76</v>
      </c>
      <c r="D325" s="91">
        <f>ROUND(((D326+D327+D329+D328)/1000),5)</f>
        <v>3.8344</v>
      </c>
      <c r="E325" s="91">
        <f>ROUND(((E326+E327+E329+E328)/1000),5)</f>
        <v>3.7265999999999999</v>
      </c>
      <c r="F325" s="91">
        <f>ROUND(((F326+F327+F329+F328)/1000),5)</f>
        <v>3.7034899999999999</v>
      </c>
      <c r="G325" s="91">
        <f t="shared" ref="G325:AA325" si="186">ROUND(((G326+G327+G329+G328)/1000),5)</f>
        <v>3.71089</v>
      </c>
      <c r="H325" s="91">
        <f t="shared" si="186"/>
        <v>3.74899</v>
      </c>
      <c r="I325" s="91">
        <f t="shared" si="186"/>
        <v>3.8633099999999998</v>
      </c>
      <c r="J325" s="91">
        <f t="shared" si="186"/>
        <v>4.0339099999999997</v>
      </c>
      <c r="K325" s="91">
        <f t="shared" si="186"/>
        <v>4.3162700000000003</v>
      </c>
      <c r="L325" s="91">
        <f t="shared" si="186"/>
        <v>4.5019499999999999</v>
      </c>
      <c r="M325" s="91">
        <f t="shared" si="186"/>
        <v>4.5595600000000003</v>
      </c>
      <c r="N325" s="91">
        <f t="shared" si="186"/>
        <v>4.5745199999999997</v>
      </c>
      <c r="O325" s="91">
        <f t="shared" si="186"/>
        <v>4.6033799999999996</v>
      </c>
      <c r="P325" s="91">
        <f t="shared" si="186"/>
        <v>4.5827099999999996</v>
      </c>
      <c r="Q325" s="91">
        <f t="shared" si="186"/>
        <v>4.5684300000000002</v>
      </c>
      <c r="R325" s="91">
        <f t="shared" si="186"/>
        <v>4.5587999999999997</v>
      </c>
      <c r="S325" s="91">
        <f t="shared" si="186"/>
        <v>4.5009499999999996</v>
      </c>
      <c r="T325" s="91">
        <f t="shared" si="186"/>
        <v>4.4674300000000002</v>
      </c>
      <c r="U325" s="91">
        <f t="shared" si="186"/>
        <v>4.51675</v>
      </c>
      <c r="V325" s="91">
        <f t="shared" si="186"/>
        <v>4.5489899999999999</v>
      </c>
      <c r="W325" s="91">
        <f t="shared" si="186"/>
        <v>4.5426700000000002</v>
      </c>
      <c r="X325" s="91">
        <f t="shared" si="186"/>
        <v>4.3639799999999997</v>
      </c>
      <c r="Y325" s="91">
        <f t="shared" si="186"/>
        <v>4.2574699999999996</v>
      </c>
      <c r="Z325" s="91">
        <f t="shared" si="186"/>
        <v>4.0192399999999999</v>
      </c>
      <c r="AA325" s="91">
        <f t="shared" si="186"/>
        <v>3.8800400000000002</v>
      </c>
    </row>
    <row r="326" spans="1:27" ht="12.75" hidden="1" customHeight="1" outlineLevel="1" x14ac:dyDescent="0.3">
      <c r="A326" s="99" t="s">
        <v>551</v>
      </c>
      <c r="B326" s="63" t="s">
        <v>238</v>
      </c>
      <c r="C326" s="43" t="s">
        <v>79</v>
      </c>
      <c r="D326" s="44">
        <v>1341.92</v>
      </c>
      <c r="E326" s="44">
        <v>1234.1199999999999</v>
      </c>
      <c r="F326" s="44">
        <v>1211.01</v>
      </c>
      <c r="G326" s="44">
        <v>1218.4100000000001</v>
      </c>
      <c r="H326" s="44">
        <v>1256.51</v>
      </c>
      <c r="I326" s="44">
        <v>1370.83</v>
      </c>
      <c r="J326" s="44">
        <v>1541.43</v>
      </c>
      <c r="K326" s="44">
        <v>1823.79</v>
      </c>
      <c r="L326" s="44">
        <v>2009.47</v>
      </c>
      <c r="M326" s="44">
        <v>2067.08</v>
      </c>
      <c r="N326" s="44">
        <v>2082.04</v>
      </c>
      <c r="O326" s="44">
        <v>2110.9</v>
      </c>
      <c r="P326" s="44">
        <v>2090.23</v>
      </c>
      <c r="Q326" s="44">
        <v>2075.9499999999998</v>
      </c>
      <c r="R326" s="44">
        <v>2066.3200000000002</v>
      </c>
      <c r="S326" s="44">
        <v>2008.47</v>
      </c>
      <c r="T326" s="44">
        <v>1974.95</v>
      </c>
      <c r="U326" s="44">
        <v>2024.27</v>
      </c>
      <c r="V326" s="44">
        <v>2056.5100000000002</v>
      </c>
      <c r="W326" s="44">
        <v>2050.19</v>
      </c>
      <c r="X326" s="44">
        <v>1871.5</v>
      </c>
      <c r="Y326" s="44">
        <v>1764.99</v>
      </c>
      <c r="Z326" s="44">
        <v>1526.76</v>
      </c>
      <c r="AA326" s="44">
        <v>1387.56</v>
      </c>
    </row>
    <row r="327" spans="1:27" ht="12.75" hidden="1" customHeight="1" outlineLevel="1" x14ac:dyDescent="0.3">
      <c r="A327" s="99" t="s">
        <v>552</v>
      </c>
      <c r="B327" s="63" t="s">
        <v>90</v>
      </c>
      <c r="C327" s="43" t="s">
        <v>79</v>
      </c>
      <c r="D327" s="44">
        <f>$D$307</f>
        <v>2222.89</v>
      </c>
      <c r="E327" s="44">
        <f t="shared" ref="E327:AA327" si="187">$D$307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3">
      <c r="A328" s="99" t="s">
        <v>553</v>
      </c>
      <c r="B328" s="63" t="s">
        <v>83</v>
      </c>
      <c r="C328" s="43" t="s">
        <v>79</v>
      </c>
      <c r="D328" s="44">
        <v>4.8</v>
      </c>
      <c r="E328" s="44">
        <v>4.8</v>
      </c>
      <c r="F328" s="44">
        <v>4.8</v>
      </c>
      <c r="G328" s="44">
        <v>4.8</v>
      </c>
      <c r="H328" s="44">
        <v>4.8</v>
      </c>
      <c r="I328" s="44">
        <v>4.8</v>
      </c>
      <c r="J328" s="44">
        <v>4.8</v>
      </c>
      <c r="K328" s="44">
        <v>4.8</v>
      </c>
      <c r="L328" s="44">
        <v>4.8</v>
      </c>
      <c r="M328" s="44">
        <v>4.8</v>
      </c>
      <c r="N328" s="44">
        <v>4.8</v>
      </c>
      <c r="O328" s="44">
        <v>4.8</v>
      </c>
      <c r="P328" s="44">
        <v>4.8</v>
      </c>
      <c r="Q328" s="44">
        <v>4.8</v>
      </c>
      <c r="R328" s="44">
        <v>4.8</v>
      </c>
      <c r="S328" s="44">
        <v>4.8</v>
      </c>
      <c r="T328" s="44">
        <v>4.8</v>
      </c>
      <c r="U328" s="44">
        <v>4.8</v>
      </c>
      <c r="V328" s="44">
        <v>4.8</v>
      </c>
      <c r="W328" s="44">
        <v>4.8</v>
      </c>
      <c r="X328" s="44">
        <v>4.8</v>
      </c>
      <c r="Y328" s="44">
        <v>4.8</v>
      </c>
      <c r="Z328" s="44">
        <v>4.8</v>
      </c>
      <c r="AA328" s="44">
        <v>4.8</v>
      </c>
    </row>
    <row r="329" spans="1:27" ht="12.75" hidden="1" customHeight="1" outlineLevel="1" x14ac:dyDescent="0.3">
      <c r="A329" s="99" t="s">
        <v>554</v>
      </c>
      <c r="B329" s="63" t="s">
        <v>81</v>
      </c>
      <c r="C329" s="43" t="s">
        <v>79</v>
      </c>
      <c r="D329" s="44">
        <f>$D$11</f>
        <v>264.79000000000002</v>
      </c>
      <c r="E329" s="44">
        <f t="shared" ref="E329:AA329" si="188">$D$11</f>
        <v>264.79000000000002</v>
      </c>
      <c r="F329" s="44">
        <f t="shared" si="188"/>
        <v>264.79000000000002</v>
      </c>
      <c r="G329" s="44">
        <f t="shared" si="188"/>
        <v>264.79000000000002</v>
      </c>
      <c r="H329" s="44">
        <f t="shared" si="188"/>
        <v>264.79000000000002</v>
      </c>
      <c r="I329" s="44">
        <f t="shared" si="188"/>
        <v>264.79000000000002</v>
      </c>
      <c r="J329" s="44">
        <f t="shared" si="188"/>
        <v>264.79000000000002</v>
      </c>
      <c r="K329" s="44">
        <f t="shared" si="188"/>
        <v>264.79000000000002</v>
      </c>
      <c r="L329" s="44">
        <f t="shared" si="188"/>
        <v>264.79000000000002</v>
      </c>
      <c r="M329" s="44">
        <f t="shared" si="188"/>
        <v>264.79000000000002</v>
      </c>
      <c r="N329" s="44">
        <f t="shared" si="188"/>
        <v>264.79000000000002</v>
      </c>
      <c r="O329" s="44">
        <f t="shared" si="188"/>
        <v>264.79000000000002</v>
      </c>
      <c r="P329" s="44">
        <f t="shared" si="188"/>
        <v>264.79000000000002</v>
      </c>
      <c r="Q329" s="44">
        <f t="shared" si="188"/>
        <v>264.79000000000002</v>
      </c>
      <c r="R329" s="44">
        <f t="shared" si="188"/>
        <v>264.79000000000002</v>
      </c>
      <c r="S329" s="44">
        <f t="shared" si="188"/>
        <v>264.79000000000002</v>
      </c>
      <c r="T329" s="44">
        <f t="shared" si="188"/>
        <v>264.79000000000002</v>
      </c>
      <c r="U329" s="44">
        <f t="shared" si="188"/>
        <v>264.79000000000002</v>
      </c>
      <c r="V329" s="44">
        <f t="shared" si="188"/>
        <v>264.79000000000002</v>
      </c>
      <c r="W329" s="44">
        <f t="shared" si="188"/>
        <v>264.79000000000002</v>
      </c>
      <c r="X329" s="44">
        <f t="shared" si="188"/>
        <v>264.79000000000002</v>
      </c>
      <c r="Y329" s="44">
        <f t="shared" si="188"/>
        <v>264.79000000000002</v>
      </c>
      <c r="Z329" s="44">
        <f t="shared" si="188"/>
        <v>264.79000000000002</v>
      </c>
      <c r="AA329" s="44">
        <f t="shared" si="188"/>
        <v>264.79000000000002</v>
      </c>
    </row>
    <row r="330" spans="1:27" ht="12.75" customHeight="1" collapsed="1" x14ac:dyDescent="0.3">
      <c r="A330" s="98" t="s">
        <v>555</v>
      </c>
      <c r="B330" s="28" t="str">
        <f>"06"&amp;"."&amp;$B$622&amp;"."&amp;$B$623</f>
        <v>06.02.2024</v>
      </c>
      <c r="C330" s="90" t="s">
        <v>76</v>
      </c>
      <c r="D330" s="91">
        <f>ROUND(((D331+D332+D334+D333)/1000),5)</f>
        <v>3.7799499999999999</v>
      </c>
      <c r="E330" s="91">
        <f>ROUND(((E331+E332+E334+E333)/1000),5)</f>
        <v>3.7209500000000002</v>
      </c>
      <c r="F330" s="91">
        <f>ROUND(((F331+F332+F334+F333)/1000),5)</f>
        <v>3.69163</v>
      </c>
      <c r="G330" s="91">
        <f t="shared" ref="G330:AA330" si="189">ROUND(((G331+G332+G334+G333)/1000),5)</f>
        <v>3.6798899999999999</v>
      </c>
      <c r="H330" s="91">
        <f t="shared" si="189"/>
        <v>3.7259199999999999</v>
      </c>
      <c r="I330" s="91">
        <f t="shared" si="189"/>
        <v>3.7890000000000001</v>
      </c>
      <c r="J330" s="91">
        <f t="shared" si="189"/>
        <v>3.9546399999999999</v>
      </c>
      <c r="K330" s="91">
        <f t="shared" si="189"/>
        <v>4.2053399999999996</v>
      </c>
      <c r="L330" s="91">
        <f t="shared" si="189"/>
        <v>4.3646000000000003</v>
      </c>
      <c r="M330" s="91">
        <f t="shared" si="189"/>
        <v>4.39893</v>
      </c>
      <c r="N330" s="91">
        <f t="shared" si="189"/>
        <v>4.42103</v>
      </c>
      <c r="O330" s="91">
        <f t="shared" si="189"/>
        <v>4.4534000000000002</v>
      </c>
      <c r="P330" s="91">
        <f t="shared" si="189"/>
        <v>4.4265699999999999</v>
      </c>
      <c r="Q330" s="91">
        <f t="shared" si="189"/>
        <v>4.4492599999999998</v>
      </c>
      <c r="R330" s="91">
        <f t="shared" si="189"/>
        <v>4.4352400000000003</v>
      </c>
      <c r="S330" s="91">
        <f t="shared" si="189"/>
        <v>4.3899499999999998</v>
      </c>
      <c r="T330" s="91">
        <f t="shared" si="189"/>
        <v>4.3685</v>
      </c>
      <c r="U330" s="91">
        <f t="shared" si="189"/>
        <v>4.4067400000000001</v>
      </c>
      <c r="V330" s="91">
        <f t="shared" si="189"/>
        <v>4.4119000000000002</v>
      </c>
      <c r="W330" s="91">
        <f t="shared" si="189"/>
        <v>4.4217599999999999</v>
      </c>
      <c r="X330" s="91">
        <f t="shared" si="189"/>
        <v>4.3274600000000003</v>
      </c>
      <c r="Y330" s="91">
        <f t="shared" si="189"/>
        <v>4.2305099999999998</v>
      </c>
      <c r="Z330" s="91">
        <f t="shared" si="189"/>
        <v>4.0181699999999996</v>
      </c>
      <c r="AA330" s="91">
        <f t="shared" si="189"/>
        <v>3.8010799999999998</v>
      </c>
    </row>
    <row r="331" spans="1:27" ht="12.75" hidden="1" customHeight="1" outlineLevel="1" x14ac:dyDescent="0.3">
      <c r="A331" s="99" t="s">
        <v>556</v>
      </c>
      <c r="B331" s="63" t="s">
        <v>238</v>
      </c>
      <c r="C331" s="43" t="s">
        <v>79</v>
      </c>
      <c r="D331" s="44">
        <v>1287.47</v>
      </c>
      <c r="E331" s="44">
        <v>1228.47</v>
      </c>
      <c r="F331" s="44">
        <v>1199.1500000000001</v>
      </c>
      <c r="G331" s="44">
        <v>1187.4100000000001</v>
      </c>
      <c r="H331" s="44">
        <v>1233.44</v>
      </c>
      <c r="I331" s="44">
        <v>1296.52</v>
      </c>
      <c r="J331" s="44">
        <v>1462.16</v>
      </c>
      <c r="K331" s="44">
        <v>1712.86</v>
      </c>
      <c r="L331" s="44">
        <v>1872.12</v>
      </c>
      <c r="M331" s="44">
        <v>1906.45</v>
      </c>
      <c r="N331" s="44">
        <v>1928.55</v>
      </c>
      <c r="O331" s="44">
        <v>1960.92</v>
      </c>
      <c r="P331" s="44">
        <v>1934.09</v>
      </c>
      <c r="Q331" s="44">
        <v>1956.78</v>
      </c>
      <c r="R331" s="44">
        <v>1942.76</v>
      </c>
      <c r="S331" s="44">
        <v>1897.47</v>
      </c>
      <c r="T331" s="44">
        <v>1876.02</v>
      </c>
      <c r="U331" s="44">
        <v>1914.26</v>
      </c>
      <c r="V331" s="44">
        <v>1919.42</v>
      </c>
      <c r="W331" s="44">
        <v>1929.28</v>
      </c>
      <c r="X331" s="44">
        <v>1834.98</v>
      </c>
      <c r="Y331" s="44">
        <v>1738.03</v>
      </c>
      <c r="Z331" s="44">
        <v>1525.69</v>
      </c>
      <c r="AA331" s="44">
        <v>1308.5999999999999</v>
      </c>
    </row>
    <row r="332" spans="1:27" ht="12.75" hidden="1" customHeight="1" outlineLevel="1" x14ac:dyDescent="0.3">
      <c r="A332" s="99" t="s">
        <v>557</v>
      </c>
      <c r="B332" s="63" t="s">
        <v>90</v>
      </c>
      <c r="C332" s="43" t="s">
        <v>79</v>
      </c>
      <c r="D332" s="44">
        <f>$D$307</f>
        <v>2222.89</v>
      </c>
      <c r="E332" s="44">
        <f t="shared" ref="E332:AA332" si="190">$D$307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3">
      <c r="A333" s="99" t="s">
        <v>558</v>
      </c>
      <c r="B333" s="63" t="s">
        <v>83</v>
      </c>
      <c r="C333" s="43" t="s">
        <v>79</v>
      </c>
      <c r="D333" s="44">
        <v>4.8</v>
      </c>
      <c r="E333" s="44">
        <v>4.8</v>
      </c>
      <c r="F333" s="44">
        <v>4.8</v>
      </c>
      <c r="G333" s="44">
        <v>4.8</v>
      </c>
      <c r="H333" s="44">
        <v>4.8</v>
      </c>
      <c r="I333" s="44">
        <v>4.8</v>
      </c>
      <c r="J333" s="44">
        <v>4.8</v>
      </c>
      <c r="K333" s="44">
        <v>4.8</v>
      </c>
      <c r="L333" s="44">
        <v>4.8</v>
      </c>
      <c r="M333" s="44">
        <v>4.8</v>
      </c>
      <c r="N333" s="44">
        <v>4.8</v>
      </c>
      <c r="O333" s="44">
        <v>4.8</v>
      </c>
      <c r="P333" s="44">
        <v>4.8</v>
      </c>
      <c r="Q333" s="44">
        <v>4.8</v>
      </c>
      <c r="R333" s="44">
        <v>4.8</v>
      </c>
      <c r="S333" s="44">
        <v>4.8</v>
      </c>
      <c r="T333" s="44">
        <v>4.8</v>
      </c>
      <c r="U333" s="44">
        <v>4.8</v>
      </c>
      <c r="V333" s="44">
        <v>4.8</v>
      </c>
      <c r="W333" s="44">
        <v>4.8</v>
      </c>
      <c r="X333" s="44">
        <v>4.8</v>
      </c>
      <c r="Y333" s="44">
        <v>4.8</v>
      </c>
      <c r="Z333" s="44">
        <v>4.8</v>
      </c>
      <c r="AA333" s="44">
        <v>4.8</v>
      </c>
    </row>
    <row r="334" spans="1:27" ht="12.75" hidden="1" customHeight="1" outlineLevel="1" x14ac:dyDescent="0.3">
      <c r="A334" s="99" t="s">
        <v>559</v>
      </c>
      <c r="B334" s="63" t="s">
        <v>81</v>
      </c>
      <c r="C334" s="43" t="s">
        <v>79</v>
      </c>
      <c r="D334" s="44">
        <f>$D$11</f>
        <v>264.79000000000002</v>
      </c>
      <c r="E334" s="44">
        <f t="shared" ref="E334:AA334" si="191">$D$11</f>
        <v>264.79000000000002</v>
      </c>
      <c r="F334" s="44">
        <f t="shared" si="191"/>
        <v>264.79000000000002</v>
      </c>
      <c r="G334" s="44">
        <f t="shared" si="191"/>
        <v>264.79000000000002</v>
      </c>
      <c r="H334" s="44">
        <f t="shared" si="191"/>
        <v>264.79000000000002</v>
      </c>
      <c r="I334" s="44">
        <f t="shared" si="191"/>
        <v>264.79000000000002</v>
      </c>
      <c r="J334" s="44">
        <f t="shared" si="191"/>
        <v>264.79000000000002</v>
      </c>
      <c r="K334" s="44">
        <f t="shared" si="191"/>
        <v>264.79000000000002</v>
      </c>
      <c r="L334" s="44">
        <f t="shared" si="191"/>
        <v>264.79000000000002</v>
      </c>
      <c r="M334" s="44">
        <f t="shared" si="191"/>
        <v>264.79000000000002</v>
      </c>
      <c r="N334" s="44">
        <f t="shared" si="191"/>
        <v>264.79000000000002</v>
      </c>
      <c r="O334" s="44">
        <f t="shared" si="191"/>
        <v>264.79000000000002</v>
      </c>
      <c r="P334" s="44">
        <f t="shared" si="191"/>
        <v>264.79000000000002</v>
      </c>
      <c r="Q334" s="44">
        <f t="shared" si="191"/>
        <v>264.79000000000002</v>
      </c>
      <c r="R334" s="44">
        <f t="shared" si="191"/>
        <v>264.79000000000002</v>
      </c>
      <c r="S334" s="44">
        <f t="shared" si="191"/>
        <v>264.79000000000002</v>
      </c>
      <c r="T334" s="44">
        <f t="shared" si="191"/>
        <v>264.79000000000002</v>
      </c>
      <c r="U334" s="44">
        <f t="shared" si="191"/>
        <v>264.79000000000002</v>
      </c>
      <c r="V334" s="44">
        <f t="shared" si="191"/>
        <v>264.79000000000002</v>
      </c>
      <c r="W334" s="44">
        <f t="shared" si="191"/>
        <v>264.79000000000002</v>
      </c>
      <c r="X334" s="44">
        <f t="shared" si="191"/>
        <v>264.79000000000002</v>
      </c>
      <c r="Y334" s="44">
        <f t="shared" si="191"/>
        <v>264.79000000000002</v>
      </c>
      <c r="Z334" s="44">
        <f t="shared" si="191"/>
        <v>264.79000000000002</v>
      </c>
      <c r="AA334" s="44">
        <f t="shared" si="191"/>
        <v>264.79000000000002</v>
      </c>
    </row>
    <row r="335" spans="1:27" ht="12.75" customHeight="1" collapsed="1" x14ac:dyDescent="0.3">
      <c r="A335" s="98" t="s">
        <v>560</v>
      </c>
      <c r="B335" s="28" t="str">
        <f>"07"&amp;"."&amp;$B$622&amp;"."&amp;$B$623</f>
        <v>07.02.2024</v>
      </c>
      <c r="C335" s="90" t="s">
        <v>76</v>
      </c>
      <c r="D335" s="91">
        <f>ROUND(((D336+D337+D339+D338)/1000),5)</f>
        <v>3.8007300000000002</v>
      </c>
      <c r="E335" s="91">
        <f>ROUND(((E336+E337+E339+E338)/1000),5)</f>
        <v>3.7450399999999999</v>
      </c>
      <c r="F335" s="91">
        <f>ROUND(((F336+F337+F339+F338)/1000),5)</f>
        <v>3.7065000000000001</v>
      </c>
      <c r="G335" s="91">
        <f t="shared" ref="G335:AA335" si="192">ROUND(((G336+G337+G339+G338)/1000),5)</f>
        <v>3.70139</v>
      </c>
      <c r="H335" s="91">
        <f t="shared" si="192"/>
        <v>3.7356199999999999</v>
      </c>
      <c r="I335" s="91">
        <f t="shared" si="192"/>
        <v>3.7927399999999998</v>
      </c>
      <c r="J335" s="91">
        <f t="shared" si="192"/>
        <v>3.9793799999999999</v>
      </c>
      <c r="K335" s="91">
        <f t="shared" si="192"/>
        <v>4.25502</v>
      </c>
      <c r="L335" s="91">
        <f t="shared" si="192"/>
        <v>4.41655</v>
      </c>
      <c r="M335" s="91">
        <f t="shared" si="192"/>
        <v>4.4739100000000001</v>
      </c>
      <c r="N335" s="91">
        <f t="shared" si="192"/>
        <v>4.5087000000000002</v>
      </c>
      <c r="O335" s="91">
        <f t="shared" si="192"/>
        <v>4.5455300000000003</v>
      </c>
      <c r="P335" s="91">
        <f t="shared" si="192"/>
        <v>4.5112800000000002</v>
      </c>
      <c r="Q335" s="91">
        <f t="shared" si="192"/>
        <v>4.5401899999999999</v>
      </c>
      <c r="R335" s="91">
        <f t="shared" si="192"/>
        <v>4.5401100000000003</v>
      </c>
      <c r="S335" s="91">
        <f t="shared" si="192"/>
        <v>4.4560000000000004</v>
      </c>
      <c r="T335" s="91">
        <f t="shared" si="192"/>
        <v>4.42537</v>
      </c>
      <c r="U335" s="91">
        <f t="shared" si="192"/>
        <v>4.4642600000000003</v>
      </c>
      <c r="V335" s="91">
        <f t="shared" si="192"/>
        <v>4.4514500000000004</v>
      </c>
      <c r="W335" s="91">
        <f t="shared" si="192"/>
        <v>4.4731699999999996</v>
      </c>
      <c r="X335" s="91">
        <f t="shared" si="192"/>
        <v>4.3729699999999996</v>
      </c>
      <c r="Y335" s="91">
        <f t="shared" si="192"/>
        <v>4.27989</v>
      </c>
      <c r="Z335" s="91">
        <f t="shared" si="192"/>
        <v>4.0316700000000001</v>
      </c>
      <c r="AA335" s="91">
        <f t="shared" si="192"/>
        <v>3.8321299999999998</v>
      </c>
    </row>
    <row r="336" spans="1:27" ht="12.75" hidden="1" customHeight="1" outlineLevel="1" x14ac:dyDescent="0.3">
      <c r="A336" s="99" t="s">
        <v>561</v>
      </c>
      <c r="B336" s="63" t="s">
        <v>238</v>
      </c>
      <c r="C336" s="43" t="s">
        <v>79</v>
      </c>
      <c r="D336" s="44">
        <v>1308.25</v>
      </c>
      <c r="E336" s="44">
        <v>1252.56</v>
      </c>
      <c r="F336" s="44">
        <v>1214.02</v>
      </c>
      <c r="G336" s="44">
        <v>1208.9100000000001</v>
      </c>
      <c r="H336" s="44">
        <v>1243.1400000000001</v>
      </c>
      <c r="I336" s="44">
        <v>1300.26</v>
      </c>
      <c r="J336" s="44">
        <v>1486.9</v>
      </c>
      <c r="K336" s="44">
        <v>1762.54</v>
      </c>
      <c r="L336" s="44">
        <v>1924.07</v>
      </c>
      <c r="M336" s="44">
        <v>1981.43</v>
      </c>
      <c r="N336" s="44">
        <v>2016.22</v>
      </c>
      <c r="O336" s="44">
        <v>2053.0500000000002</v>
      </c>
      <c r="P336" s="44">
        <v>2018.8</v>
      </c>
      <c r="Q336" s="44">
        <v>2047.71</v>
      </c>
      <c r="R336" s="44">
        <v>2047.63</v>
      </c>
      <c r="S336" s="44">
        <v>1963.52</v>
      </c>
      <c r="T336" s="44">
        <v>1932.89</v>
      </c>
      <c r="U336" s="44">
        <v>1971.78</v>
      </c>
      <c r="V336" s="44">
        <v>1958.97</v>
      </c>
      <c r="W336" s="44">
        <v>1980.69</v>
      </c>
      <c r="X336" s="44">
        <v>1880.49</v>
      </c>
      <c r="Y336" s="44">
        <v>1787.41</v>
      </c>
      <c r="Z336" s="44">
        <v>1539.19</v>
      </c>
      <c r="AA336" s="44">
        <v>1339.65</v>
      </c>
    </row>
    <row r="337" spans="1:27" ht="12.75" hidden="1" customHeight="1" outlineLevel="1" x14ac:dyDescent="0.3">
      <c r="A337" s="99" t="s">
        <v>562</v>
      </c>
      <c r="B337" s="63" t="s">
        <v>90</v>
      </c>
      <c r="C337" s="43" t="s">
        <v>79</v>
      </c>
      <c r="D337" s="44">
        <f>$D$307</f>
        <v>2222.89</v>
      </c>
      <c r="E337" s="44">
        <f t="shared" ref="E337:AA337" si="193">$D$307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3">
      <c r="A338" s="99" t="s">
        <v>563</v>
      </c>
      <c r="B338" s="63" t="s">
        <v>83</v>
      </c>
      <c r="C338" s="43" t="s">
        <v>79</v>
      </c>
      <c r="D338" s="44">
        <v>4.8</v>
      </c>
      <c r="E338" s="44">
        <v>4.8</v>
      </c>
      <c r="F338" s="44">
        <v>4.8</v>
      </c>
      <c r="G338" s="44">
        <v>4.8</v>
      </c>
      <c r="H338" s="44">
        <v>4.8</v>
      </c>
      <c r="I338" s="44">
        <v>4.8</v>
      </c>
      <c r="J338" s="44">
        <v>4.8</v>
      </c>
      <c r="K338" s="44">
        <v>4.8</v>
      </c>
      <c r="L338" s="44">
        <v>4.8</v>
      </c>
      <c r="M338" s="44">
        <v>4.8</v>
      </c>
      <c r="N338" s="44">
        <v>4.8</v>
      </c>
      <c r="O338" s="44">
        <v>4.8</v>
      </c>
      <c r="P338" s="44">
        <v>4.8</v>
      </c>
      <c r="Q338" s="44">
        <v>4.8</v>
      </c>
      <c r="R338" s="44">
        <v>4.8</v>
      </c>
      <c r="S338" s="44">
        <v>4.8</v>
      </c>
      <c r="T338" s="44">
        <v>4.8</v>
      </c>
      <c r="U338" s="44">
        <v>4.8</v>
      </c>
      <c r="V338" s="44">
        <v>4.8</v>
      </c>
      <c r="W338" s="44">
        <v>4.8</v>
      </c>
      <c r="X338" s="44">
        <v>4.8</v>
      </c>
      <c r="Y338" s="44">
        <v>4.8</v>
      </c>
      <c r="Z338" s="44">
        <v>4.8</v>
      </c>
      <c r="AA338" s="44">
        <v>4.8</v>
      </c>
    </row>
    <row r="339" spans="1:27" ht="12.75" hidden="1" customHeight="1" outlineLevel="1" x14ac:dyDescent="0.3">
      <c r="A339" s="99" t="s">
        <v>564</v>
      </c>
      <c r="B339" s="63" t="s">
        <v>81</v>
      </c>
      <c r="C339" s="43" t="s">
        <v>79</v>
      </c>
      <c r="D339" s="44">
        <f>$D$11</f>
        <v>264.79000000000002</v>
      </c>
      <c r="E339" s="44">
        <f t="shared" ref="E339:AA339" si="194">$D$11</f>
        <v>264.79000000000002</v>
      </c>
      <c r="F339" s="44">
        <f t="shared" si="194"/>
        <v>264.79000000000002</v>
      </c>
      <c r="G339" s="44">
        <f t="shared" si="194"/>
        <v>264.79000000000002</v>
      </c>
      <c r="H339" s="44">
        <f t="shared" si="194"/>
        <v>264.79000000000002</v>
      </c>
      <c r="I339" s="44">
        <f t="shared" si="194"/>
        <v>264.79000000000002</v>
      </c>
      <c r="J339" s="44">
        <f t="shared" si="194"/>
        <v>264.79000000000002</v>
      </c>
      <c r="K339" s="44">
        <f t="shared" si="194"/>
        <v>264.79000000000002</v>
      </c>
      <c r="L339" s="44">
        <f t="shared" si="194"/>
        <v>264.79000000000002</v>
      </c>
      <c r="M339" s="44">
        <f t="shared" si="194"/>
        <v>264.79000000000002</v>
      </c>
      <c r="N339" s="44">
        <f t="shared" si="194"/>
        <v>264.79000000000002</v>
      </c>
      <c r="O339" s="44">
        <f t="shared" si="194"/>
        <v>264.79000000000002</v>
      </c>
      <c r="P339" s="44">
        <f t="shared" si="194"/>
        <v>264.79000000000002</v>
      </c>
      <c r="Q339" s="44">
        <f t="shared" si="194"/>
        <v>264.79000000000002</v>
      </c>
      <c r="R339" s="44">
        <f t="shared" si="194"/>
        <v>264.79000000000002</v>
      </c>
      <c r="S339" s="44">
        <f t="shared" si="194"/>
        <v>264.79000000000002</v>
      </c>
      <c r="T339" s="44">
        <f t="shared" si="194"/>
        <v>264.79000000000002</v>
      </c>
      <c r="U339" s="44">
        <f t="shared" si="194"/>
        <v>264.79000000000002</v>
      </c>
      <c r="V339" s="44">
        <f t="shared" si="194"/>
        <v>264.79000000000002</v>
      </c>
      <c r="W339" s="44">
        <f t="shared" si="194"/>
        <v>264.79000000000002</v>
      </c>
      <c r="X339" s="44">
        <f t="shared" si="194"/>
        <v>264.79000000000002</v>
      </c>
      <c r="Y339" s="44">
        <f t="shared" si="194"/>
        <v>264.79000000000002</v>
      </c>
      <c r="Z339" s="44">
        <f t="shared" si="194"/>
        <v>264.79000000000002</v>
      </c>
      <c r="AA339" s="44">
        <f t="shared" si="194"/>
        <v>264.79000000000002</v>
      </c>
    </row>
    <row r="340" spans="1:27" ht="12.75" customHeight="1" collapsed="1" x14ac:dyDescent="0.3">
      <c r="A340" s="98" t="s">
        <v>565</v>
      </c>
      <c r="B340" s="28" t="str">
        <f>"08"&amp;"."&amp;$B$622&amp;"."&amp;$B$623</f>
        <v>08.02.2024</v>
      </c>
      <c r="C340" s="90" t="s">
        <v>76</v>
      </c>
      <c r="D340" s="91">
        <f>ROUND(((D341+D342+D344+D343)/1000),5)</f>
        <v>3.8008299999999999</v>
      </c>
      <c r="E340" s="91">
        <f>ROUND(((E341+E342+E344+E343)/1000),5)</f>
        <v>3.7156600000000002</v>
      </c>
      <c r="F340" s="91">
        <f>ROUND(((F341+F342+F344+F343)/1000),5)</f>
        <v>3.6831299999999998</v>
      </c>
      <c r="G340" s="91">
        <f t="shared" ref="G340:AA340" si="195">ROUND(((G341+G342+G344+G343)/1000),5)</f>
        <v>3.6747100000000001</v>
      </c>
      <c r="H340" s="91">
        <f t="shared" si="195"/>
        <v>3.7078500000000001</v>
      </c>
      <c r="I340" s="91">
        <f t="shared" si="195"/>
        <v>3.82518</v>
      </c>
      <c r="J340" s="91">
        <f t="shared" si="195"/>
        <v>4.0343799999999996</v>
      </c>
      <c r="K340" s="91">
        <f t="shared" si="195"/>
        <v>4.3292799999999998</v>
      </c>
      <c r="L340" s="91">
        <f t="shared" si="195"/>
        <v>4.4514100000000001</v>
      </c>
      <c r="M340" s="91">
        <f t="shared" si="195"/>
        <v>4.5389600000000003</v>
      </c>
      <c r="N340" s="91">
        <f t="shared" si="195"/>
        <v>4.6061199999999998</v>
      </c>
      <c r="O340" s="91">
        <f t="shared" si="195"/>
        <v>4.6223900000000002</v>
      </c>
      <c r="P340" s="91">
        <f t="shared" si="195"/>
        <v>4.5945400000000003</v>
      </c>
      <c r="Q340" s="91">
        <f t="shared" si="195"/>
        <v>4.6012500000000003</v>
      </c>
      <c r="R340" s="91">
        <f t="shared" si="195"/>
        <v>4.58772</v>
      </c>
      <c r="S340" s="91">
        <f t="shared" si="195"/>
        <v>4.5244499999999999</v>
      </c>
      <c r="T340" s="91">
        <f t="shared" si="195"/>
        <v>4.6029600000000004</v>
      </c>
      <c r="U340" s="91">
        <f t="shared" si="195"/>
        <v>4.6350800000000003</v>
      </c>
      <c r="V340" s="91">
        <f t="shared" si="195"/>
        <v>4.72464</v>
      </c>
      <c r="W340" s="91">
        <f t="shared" si="195"/>
        <v>4.5711899999999996</v>
      </c>
      <c r="X340" s="91">
        <f t="shared" si="195"/>
        <v>4.4940100000000003</v>
      </c>
      <c r="Y340" s="91">
        <f t="shared" si="195"/>
        <v>4.3710000000000004</v>
      </c>
      <c r="Z340" s="91">
        <f t="shared" si="195"/>
        <v>4.2283200000000001</v>
      </c>
      <c r="AA340" s="91">
        <f t="shared" si="195"/>
        <v>3.9738699999999998</v>
      </c>
    </row>
    <row r="341" spans="1:27" ht="12.75" hidden="1" customHeight="1" outlineLevel="1" x14ac:dyDescent="0.3">
      <c r="A341" s="99" t="s">
        <v>566</v>
      </c>
      <c r="B341" s="63" t="s">
        <v>238</v>
      </c>
      <c r="C341" s="43" t="s">
        <v>79</v>
      </c>
      <c r="D341" s="44">
        <v>1308.3499999999999</v>
      </c>
      <c r="E341" s="44">
        <v>1223.18</v>
      </c>
      <c r="F341" s="44">
        <v>1190.6500000000001</v>
      </c>
      <c r="G341" s="44">
        <v>1182.23</v>
      </c>
      <c r="H341" s="44">
        <v>1215.3699999999999</v>
      </c>
      <c r="I341" s="44">
        <v>1332.7</v>
      </c>
      <c r="J341" s="44">
        <v>1541.9</v>
      </c>
      <c r="K341" s="44">
        <v>1836.8</v>
      </c>
      <c r="L341" s="44">
        <v>1958.93</v>
      </c>
      <c r="M341" s="44">
        <v>2046.48</v>
      </c>
      <c r="N341" s="44">
        <v>2113.64</v>
      </c>
      <c r="O341" s="44">
        <v>2129.91</v>
      </c>
      <c r="P341" s="44">
        <v>2102.06</v>
      </c>
      <c r="Q341" s="44">
        <v>2108.77</v>
      </c>
      <c r="R341" s="44">
        <v>2095.2399999999998</v>
      </c>
      <c r="S341" s="44">
        <v>2031.97</v>
      </c>
      <c r="T341" s="44">
        <v>2110.48</v>
      </c>
      <c r="U341" s="44">
        <v>2142.6</v>
      </c>
      <c r="V341" s="44">
        <v>2232.16</v>
      </c>
      <c r="W341" s="44">
        <v>2078.71</v>
      </c>
      <c r="X341" s="44">
        <v>2001.53</v>
      </c>
      <c r="Y341" s="44">
        <v>1878.52</v>
      </c>
      <c r="Z341" s="44">
        <v>1735.84</v>
      </c>
      <c r="AA341" s="44">
        <v>1481.39</v>
      </c>
    </row>
    <row r="342" spans="1:27" ht="12.75" hidden="1" customHeight="1" outlineLevel="1" x14ac:dyDescent="0.3">
      <c r="A342" s="99" t="s">
        <v>567</v>
      </c>
      <c r="B342" s="63" t="s">
        <v>90</v>
      </c>
      <c r="C342" s="43" t="s">
        <v>79</v>
      </c>
      <c r="D342" s="44">
        <f>$D$307</f>
        <v>2222.89</v>
      </c>
      <c r="E342" s="44">
        <f t="shared" ref="E342:AA342" si="196">$D$307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3">
      <c r="A343" s="99" t="s">
        <v>568</v>
      </c>
      <c r="B343" s="63" t="s">
        <v>83</v>
      </c>
      <c r="C343" s="43" t="s">
        <v>79</v>
      </c>
      <c r="D343" s="44">
        <v>4.8</v>
      </c>
      <c r="E343" s="44">
        <v>4.8</v>
      </c>
      <c r="F343" s="44">
        <v>4.8</v>
      </c>
      <c r="G343" s="44">
        <v>4.8</v>
      </c>
      <c r="H343" s="44">
        <v>4.8</v>
      </c>
      <c r="I343" s="44">
        <v>4.8</v>
      </c>
      <c r="J343" s="44">
        <v>4.8</v>
      </c>
      <c r="K343" s="44">
        <v>4.8</v>
      </c>
      <c r="L343" s="44">
        <v>4.8</v>
      </c>
      <c r="M343" s="44">
        <v>4.8</v>
      </c>
      <c r="N343" s="44">
        <v>4.8</v>
      </c>
      <c r="O343" s="44">
        <v>4.8</v>
      </c>
      <c r="P343" s="44">
        <v>4.8</v>
      </c>
      <c r="Q343" s="44">
        <v>4.8</v>
      </c>
      <c r="R343" s="44">
        <v>4.8</v>
      </c>
      <c r="S343" s="44">
        <v>4.8</v>
      </c>
      <c r="T343" s="44">
        <v>4.8</v>
      </c>
      <c r="U343" s="44">
        <v>4.8</v>
      </c>
      <c r="V343" s="44">
        <v>4.8</v>
      </c>
      <c r="W343" s="44">
        <v>4.8</v>
      </c>
      <c r="X343" s="44">
        <v>4.8</v>
      </c>
      <c r="Y343" s="44">
        <v>4.8</v>
      </c>
      <c r="Z343" s="44">
        <v>4.8</v>
      </c>
      <c r="AA343" s="44">
        <v>4.8</v>
      </c>
    </row>
    <row r="344" spans="1:27" ht="12.75" hidden="1" customHeight="1" outlineLevel="1" x14ac:dyDescent="0.3">
      <c r="A344" s="99" t="s">
        <v>569</v>
      </c>
      <c r="B344" s="63" t="s">
        <v>81</v>
      </c>
      <c r="C344" s="43" t="s">
        <v>79</v>
      </c>
      <c r="D344" s="44">
        <f>$D$11</f>
        <v>264.79000000000002</v>
      </c>
      <c r="E344" s="44">
        <f t="shared" ref="E344:AA344" si="197">$D$11</f>
        <v>264.79000000000002</v>
      </c>
      <c r="F344" s="44">
        <f t="shared" si="197"/>
        <v>264.79000000000002</v>
      </c>
      <c r="G344" s="44">
        <f t="shared" si="197"/>
        <v>264.79000000000002</v>
      </c>
      <c r="H344" s="44">
        <f t="shared" si="197"/>
        <v>264.79000000000002</v>
      </c>
      <c r="I344" s="44">
        <f t="shared" si="197"/>
        <v>264.79000000000002</v>
      </c>
      <c r="J344" s="44">
        <f t="shared" si="197"/>
        <v>264.79000000000002</v>
      </c>
      <c r="K344" s="44">
        <f t="shared" si="197"/>
        <v>264.79000000000002</v>
      </c>
      <c r="L344" s="44">
        <f t="shared" si="197"/>
        <v>264.79000000000002</v>
      </c>
      <c r="M344" s="44">
        <f t="shared" si="197"/>
        <v>264.79000000000002</v>
      </c>
      <c r="N344" s="44">
        <f t="shared" si="197"/>
        <v>264.79000000000002</v>
      </c>
      <c r="O344" s="44">
        <f t="shared" si="197"/>
        <v>264.79000000000002</v>
      </c>
      <c r="P344" s="44">
        <f t="shared" si="197"/>
        <v>264.79000000000002</v>
      </c>
      <c r="Q344" s="44">
        <f t="shared" si="197"/>
        <v>264.79000000000002</v>
      </c>
      <c r="R344" s="44">
        <f t="shared" si="197"/>
        <v>264.79000000000002</v>
      </c>
      <c r="S344" s="44">
        <f t="shared" si="197"/>
        <v>264.79000000000002</v>
      </c>
      <c r="T344" s="44">
        <f t="shared" si="197"/>
        <v>264.79000000000002</v>
      </c>
      <c r="U344" s="44">
        <f t="shared" si="197"/>
        <v>264.79000000000002</v>
      </c>
      <c r="V344" s="44">
        <f t="shared" si="197"/>
        <v>264.79000000000002</v>
      </c>
      <c r="W344" s="44">
        <f t="shared" si="197"/>
        <v>264.79000000000002</v>
      </c>
      <c r="X344" s="44">
        <f t="shared" si="197"/>
        <v>264.79000000000002</v>
      </c>
      <c r="Y344" s="44">
        <f t="shared" si="197"/>
        <v>264.79000000000002</v>
      </c>
      <c r="Z344" s="44">
        <f t="shared" si="197"/>
        <v>264.79000000000002</v>
      </c>
      <c r="AA344" s="44">
        <f t="shared" si="197"/>
        <v>264.79000000000002</v>
      </c>
    </row>
    <row r="345" spans="1:27" ht="12.75" customHeight="1" collapsed="1" x14ac:dyDescent="0.3">
      <c r="A345" s="98" t="s">
        <v>570</v>
      </c>
      <c r="B345" s="28" t="str">
        <f>"09"&amp;"."&amp;$B$622&amp;"."&amp;$B$623</f>
        <v>09.02.2024</v>
      </c>
      <c r="C345" s="90" t="s">
        <v>76</v>
      </c>
      <c r="D345" s="91">
        <f>ROUND(((D346+D347+D349+D348)/1000),5)</f>
        <v>3.8386499999999999</v>
      </c>
      <c r="E345" s="91">
        <f>ROUND(((E346+E347+E349+E348)/1000),5)</f>
        <v>3.72966</v>
      </c>
      <c r="F345" s="91">
        <f>ROUND(((F346+F347+F349+F348)/1000),5)</f>
        <v>3.7038799999999998</v>
      </c>
      <c r="G345" s="91">
        <f t="shared" ref="G345:AA345" si="198">ROUND(((G346+G347+G349+G348)/1000),5)</f>
        <v>3.7036600000000002</v>
      </c>
      <c r="H345" s="91">
        <f t="shared" si="198"/>
        <v>3.7142499999999998</v>
      </c>
      <c r="I345" s="91">
        <f t="shared" si="198"/>
        <v>3.85453</v>
      </c>
      <c r="J345" s="91">
        <f t="shared" si="198"/>
        <v>4.0923299999999996</v>
      </c>
      <c r="K345" s="91">
        <f t="shared" si="198"/>
        <v>4.3653399999999998</v>
      </c>
      <c r="L345" s="91">
        <f t="shared" si="198"/>
        <v>4.5027699999999999</v>
      </c>
      <c r="M345" s="91">
        <f t="shared" si="198"/>
        <v>4.6332899999999997</v>
      </c>
      <c r="N345" s="91">
        <f t="shared" si="198"/>
        <v>4.7050000000000001</v>
      </c>
      <c r="O345" s="91">
        <f t="shared" si="198"/>
        <v>4.6037299999999997</v>
      </c>
      <c r="P345" s="91">
        <f t="shared" si="198"/>
        <v>4.5741800000000001</v>
      </c>
      <c r="Q345" s="91">
        <f t="shared" si="198"/>
        <v>4.5803099999999999</v>
      </c>
      <c r="R345" s="91">
        <f t="shared" si="198"/>
        <v>4.5670299999999999</v>
      </c>
      <c r="S345" s="91">
        <f t="shared" si="198"/>
        <v>4.5761700000000003</v>
      </c>
      <c r="T345" s="91">
        <f t="shared" si="198"/>
        <v>4.6232199999999999</v>
      </c>
      <c r="U345" s="91">
        <f t="shared" si="198"/>
        <v>4.6521699999999999</v>
      </c>
      <c r="V345" s="91">
        <f t="shared" si="198"/>
        <v>4.71549</v>
      </c>
      <c r="W345" s="91">
        <f t="shared" si="198"/>
        <v>4.5361399999999996</v>
      </c>
      <c r="X345" s="91">
        <f t="shared" si="198"/>
        <v>4.45669</v>
      </c>
      <c r="Y345" s="91">
        <f t="shared" si="198"/>
        <v>4.3926299999999996</v>
      </c>
      <c r="Z345" s="91">
        <f t="shared" si="198"/>
        <v>4.2555800000000001</v>
      </c>
      <c r="AA345" s="91">
        <f t="shared" si="198"/>
        <v>4.0529099999999998</v>
      </c>
    </row>
    <row r="346" spans="1:27" ht="12.75" hidden="1" customHeight="1" outlineLevel="1" x14ac:dyDescent="0.3">
      <c r="A346" s="99" t="s">
        <v>571</v>
      </c>
      <c r="B346" s="63" t="s">
        <v>238</v>
      </c>
      <c r="C346" s="43" t="s">
        <v>79</v>
      </c>
      <c r="D346" s="44">
        <v>1346.17</v>
      </c>
      <c r="E346" s="44">
        <v>1237.18</v>
      </c>
      <c r="F346" s="44">
        <v>1211.4000000000001</v>
      </c>
      <c r="G346" s="44">
        <v>1211.18</v>
      </c>
      <c r="H346" s="44">
        <v>1221.77</v>
      </c>
      <c r="I346" s="44">
        <v>1362.05</v>
      </c>
      <c r="J346" s="44">
        <v>1599.85</v>
      </c>
      <c r="K346" s="44">
        <v>1872.86</v>
      </c>
      <c r="L346" s="44">
        <v>2010.29</v>
      </c>
      <c r="M346" s="44">
        <v>2140.81</v>
      </c>
      <c r="N346" s="44">
        <v>2212.52</v>
      </c>
      <c r="O346" s="44">
        <v>2111.25</v>
      </c>
      <c r="P346" s="44">
        <v>2081.6999999999998</v>
      </c>
      <c r="Q346" s="44">
        <v>2087.83</v>
      </c>
      <c r="R346" s="44">
        <v>2074.5500000000002</v>
      </c>
      <c r="S346" s="44">
        <v>2083.69</v>
      </c>
      <c r="T346" s="44">
        <v>2130.7399999999998</v>
      </c>
      <c r="U346" s="44">
        <v>2159.69</v>
      </c>
      <c r="V346" s="44">
        <v>2223.0100000000002</v>
      </c>
      <c r="W346" s="44">
        <v>2043.66</v>
      </c>
      <c r="X346" s="44">
        <v>1964.21</v>
      </c>
      <c r="Y346" s="44">
        <v>1900.15</v>
      </c>
      <c r="Z346" s="44">
        <v>1763.1</v>
      </c>
      <c r="AA346" s="44">
        <v>1560.43</v>
      </c>
    </row>
    <row r="347" spans="1:27" ht="12.75" hidden="1" customHeight="1" outlineLevel="1" x14ac:dyDescent="0.3">
      <c r="A347" s="99" t="s">
        <v>572</v>
      </c>
      <c r="B347" s="63" t="s">
        <v>90</v>
      </c>
      <c r="C347" s="43" t="s">
        <v>79</v>
      </c>
      <c r="D347" s="44">
        <f>$D$307</f>
        <v>2222.89</v>
      </c>
      <c r="E347" s="44">
        <f t="shared" ref="E347:AA347" si="199">$D$307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3">
      <c r="A348" s="99" t="s">
        <v>573</v>
      </c>
      <c r="B348" s="63" t="s">
        <v>83</v>
      </c>
      <c r="C348" s="43" t="s">
        <v>79</v>
      </c>
      <c r="D348" s="44">
        <v>4.8</v>
      </c>
      <c r="E348" s="44">
        <v>4.8</v>
      </c>
      <c r="F348" s="44">
        <v>4.8</v>
      </c>
      <c r="G348" s="44">
        <v>4.8</v>
      </c>
      <c r="H348" s="44">
        <v>4.8</v>
      </c>
      <c r="I348" s="44">
        <v>4.8</v>
      </c>
      <c r="J348" s="44">
        <v>4.8</v>
      </c>
      <c r="K348" s="44">
        <v>4.8</v>
      </c>
      <c r="L348" s="44">
        <v>4.8</v>
      </c>
      <c r="M348" s="44">
        <v>4.8</v>
      </c>
      <c r="N348" s="44">
        <v>4.8</v>
      </c>
      <c r="O348" s="44">
        <v>4.8</v>
      </c>
      <c r="P348" s="44">
        <v>4.8</v>
      </c>
      <c r="Q348" s="44">
        <v>4.8</v>
      </c>
      <c r="R348" s="44">
        <v>4.8</v>
      </c>
      <c r="S348" s="44">
        <v>4.8</v>
      </c>
      <c r="T348" s="44">
        <v>4.8</v>
      </c>
      <c r="U348" s="44">
        <v>4.8</v>
      </c>
      <c r="V348" s="44">
        <v>4.8</v>
      </c>
      <c r="W348" s="44">
        <v>4.8</v>
      </c>
      <c r="X348" s="44">
        <v>4.8</v>
      </c>
      <c r="Y348" s="44">
        <v>4.8</v>
      </c>
      <c r="Z348" s="44">
        <v>4.8</v>
      </c>
      <c r="AA348" s="44">
        <v>4.8</v>
      </c>
    </row>
    <row r="349" spans="1:27" ht="12.75" hidden="1" customHeight="1" outlineLevel="1" x14ac:dyDescent="0.3">
      <c r="A349" s="99" t="s">
        <v>574</v>
      </c>
      <c r="B349" s="63" t="s">
        <v>81</v>
      </c>
      <c r="C349" s="43" t="s">
        <v>79</v>
      </c>
      <c r="D349" s="44">
        <f>$D$11</f>
        <v>264.79000000000002</v>
      </c>
      <c r="E349" s="44">
        <f t="shared" ref="E349:AA349" si="200">$D$11</f>
        <v>264.79000000000002</v>
      </c>
      <c r="F349" s="44">
        <f t="shared" si="200"/>
        <v>264.79000000000002</v>
      </c>
      <c r="G349" s="44">
        <f t="shared" si="200"/>
        <v>264.79000000000002</v>
      </c>
      <c r="H349" s="44">
        <f t="shared" si="200"/>
        <v>264.79000000000002</v>
      </c>
      <c r="I349" s="44">
        <f t="shared" si="200"/>
        <v>264.79000000000002</v>
      </c>
      <c r="J349" s="44">
        <f t="shared" si="200"/>
        <v>264.79000000000002</v>
      </c>
      <c r="K349" s="44">
        <f t="shared" si="200"/>
        <v>264.79000000000002</v>
      </c>
      <c r="L349" s="44">
        <f t="shared" si="200"/>
        <v>264.79000000000002</v>
      </c>
      <c r="M349" s="44">
        <f t="shared" si="200"/>
        <v>264.79000000000002</v>
      </c>
      <c r="N349" s="44">
        <f t="shared" si="200"/>
        <v>264.79000000000002</v>
      </c>
      <c r="O349" s="44">
        <f t="shared" si="200"/>
        <v>264.79000000000002</v>
      </c>
      <c r="P349" s="44">
        <f t="shared" si="200"/>
        <v>264.79000000000002</v>
      </c>
      <c r="Q349" s="44">
        <f t="shared" si="200"/>
        <v>264.79000000000002</v>
      </c>
      <c r="R349" s="44">
        <f t="shared" si="200"/>
        <v>264.79000000000002</v>
      </c>
      <c r="S349" s="44">
        <f t="shared" si="200"/>
        <v>264.79000000000002</v>
      </c>
      <c r="T349" s="44">
        <f t="shared" si="200"/>
        <v>264.79000000000002</v>
      </c>
      <c r="U349" s="44">
        <f t="shared" si="200"/>
        <v>264.79000000000002</v>
      </c>
      <c r="V349" s="44">
        <f t="shared" si="200"/>
        <v>264.79000000000002</v>
      </c>
      <c r="W349" s="44">
        <f t="shared" si="200"/>
        <v>264.79000000000002</v>
      </c>
      <c r="X349" s="44">
        <f t="shared" si="200"/>
        <v>264.79000000000002</v>
      </c>
      <c r="Y349" s="44">
        <f t="shared" si="200"/>
        <v>264.79000000000002</v>
      </c>
      <c r="Z349" s="44">
        <f t="shared" si="200"/>
        <v>264.79000000000002</v>
      </c>
      <c r="AA349" s="44">
        <f t="shared" si="200"/>
        <v>264.79000000000002</v>
      </c>
    </row>
    <row r="350" spans="1:27" ht="12.75" customHeight="1" collapsed="1" x14ac:dyDescent="0.3">
      <c r="A350" s="98" t="s">
        <v>575</v>
      </c>
      <c r="B350" s="28" t="str">
        <f>"10"&amp;"."&amp;$B$622&amp;"."&amp;$B$623</f>
        <v>10.02.2024</v>
      </c>
      <c r="C350" s="90" t="s">
        <v>76</v>
      </c>
      <c r="D350" s="91">
        <f>ROUND(((D351+D352+D354+D353)/1000),5)</f>
        <v>3.9736600000000002</v>
      </c>
      <c r="E350" s="91">
        <f>ROUND(((E351+E352+E354+E353)/1000),5)</f>
        <v>3.7985099999999998</v>
      </c>
      <c r="F350" s="91">
        <f>ROUND(((F351+F352+F354+F353)/1000),5)</f>
        <v>3.7186900000000001</v>
      </c>
      <c r="G350" s="91">
        <f t="shared" ref="G350:AA350" si="201">ROUND(((G351+G352+G354+G353)/1000),5)</f>
        <v>3.7098</v>
      </c>
      <c r="H350" s="91">
        <f t="shared" si="201"/>
        <v>3.7181099999999998</v>
      </c>
      <c r="I350" s="91">
        <f t="shared" si="201"/>
        <v>3.8092999999999999</v>
      </c>
      <c r="J350" s="91">
        <f t="shared" si="201"/>
        <v>3.9203700000000001</v>
      </c>
      <c r="K350" s="91">
        <f t="shared" si="201"/>
        <v>4.1547599999999996</v>
      </c>
      <c r="L350" s="91">
        <f t="shared" si="201"/>
        <v>4.3403600000000004</v>
      </c>
      <c r="M350" s="91">
        <f t="shared" si="201"/>
        <v>4.4180000000000001</v>
      </c>
      <c r="N350" s="91">
        <f t="shared" si="201"/>
        <v>4.4880000000000004</v>
      </c>
      <c r="O350" s="91">
        <f t="shared" si="201"/>
        <v>4.5044599999999999</v>
      </c>
      <c r="P350" s="91">
        <f t="shared" si="201"/>
        <v>4.4868399999999999</v>
      </c>
      <c r="Q350" s="91">
        <f t="shared" si="201"/>
        <v>4.47438</v>
      </c>
      <c r="R350" s="91">
        <f t="shared" si="201"/>
        <v>4.4242299999999997</v>
      </c>
      <c r="S350" s="91">
        <f t="shared" si="201"/>
        <v>4.49613</v>
      </c>
      <c r="T350" s="91">
        <f t="shared" si="201"/>
        <v>4.5458800000000004</v>
      </c>
      <c r="U350" s="91">
        <f t="shared" si="201"/>
        <v>4.5975200000000003</v>
      </c>
      <c r="V350" s="91">
        <f t="shared" si="201"/>
        <v>4.7288600000000001</v>
      </c>
      <c r="W350" s="91">
        <f t="shared" si="201"/>
        <v>4.5956200000000003</v>
      </c>
      <c r="X350" s="91">
        <f t="shared" si="201"/>
        <v>4.4449399999999999</v>
      </c>
      <c r="Y350" s="91">
        <f t="shared" si="201"/>
        <v>4.3537299999999997</v>
      </c>
      <c r="Z350" s="91">
        <f t="shared" si="201"/>
        <v>4.2781700000000003</v>
      </c>
      <c r="AA350" s="91">
        <f t="shared" si="201"/>
        <v>4.0626800000000003</v>
      </c>
    </row>
    <row r="351" spans="1:27" ht="12.75" hidden="1" customHeight="1" outlineLevel="1" x14ac:dyDescent="0.3">
      <c r="A351" s="99" t="s">
        <v>576</v>
      </c>
      <c r="B351" s="63" t="s">
        <v>238</v>
      </c>
      <c r="C351" s="43" t="s">
        <v>79</v>
      </c>
      <c r="D351" s="44">
        <v>1481.18</v>
      </c>
      <c r="E351" s="44">
        <v>1306.03</v>
      </c>
      <c r="F351" s="44">
        <v>1226.21</v>
      </c>
      <c r="G351" s="44">
        <v>1217.32</v>
      </c>
      <c r="H351" s="44">
        <v>1225.6300000000001</v>
      </c>
      <c r="I351" s="44">
        <v>1316.82</v>
      </c>
      <c r="J351" s="44">
        <v>1427.89</v>
      </c>
      <c r="K351" s="44">
        <v>1662.28</v>
      </c>
      <c r="L351" s="44">
        <v>1847.88</v>
      </c>
      <c r="M351" s="44">
        <v>1925.52</v>
      </c>
      <c r="N351" s="44">
        <v>1995.52</v>
      </c>
      <c r="O351" s="44">
        <v>2011.98</v>
      </c>
      <c r="P351" s="44">
        <v>1994.36</v>
      </c>
      <c r="Q351" s="44">
        <v>1981.9</v>
      </c>
      <c r="R351" s="44">
        <v>1931.75</v>
      </c>
      <c r="S351" s="44">
        <v>2003.65</v>
      </c>
      <c r="T351" s="44">
        <v>2053.4</v>
      </c>
      <c r="U351" s="44">
        <v>2105.04</v>
      </c>
      <c r="V351" s="44">
        <v>2236.38</v>
      </c>
      <c r="W351" s="44">
        <v>2103.14</v>
      </c>
      <c r="X351" s="44">
        <v>1952.46</v>
      </c>
      <c r="Y351" s="44">
        <v>1861.25</v>
      </c>
      <c r="Z351" s="44">
        <v>1785.69</v>
      </c>
      <c r="AA351" s="44">
        <v>1570.2</v>
      </c>
    </row>
    <row r="352" spans="1:27" ht="12.75" hidden="1" customHeight="1" outlineLevel="1" x14ac:dyDescent="0.3">
      <c r="A352" s="99" t="s">
        <v>577</v>
      </c>
      <c r="B352" s="63" t="s">
        <v>90</v>
      </c>
      <c r="C352" s="43" t="s">
        <v>79</v>
      </c>
      <c r="D352" s="44">
        <f>$D$307</f>
        <v>2222.89</v>
      </c>
      <c r="E352" s="44">
        <f t="shared" ref="E352:AA352" si="202">$D$307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3">
      <c r="A353" s="99" t="s">
        <v>578</v>
      </c>
      <c r="B353" s="63" t="s">
        <v>83</v>
      </c>
      <c r="C353" s="43" t="s">
        <v>79</v>
      </c>
      <c r="D353" s="44">
        <v>4.8</v>
      </c>
      <c r="E353" s="44">
        <v>4.8</v>
      </c>
      <c r="F353" s="44">
        <v>4.8</v>
      </c>
      <c r="G353" s="44">
        <v>4.8</v>
      </c>
      <c r="H353" s="44">
        <v>4.8</v>
      </c>
      <c r="I353" s="44">
        <v>4.8</v>
      </c>
      <c r="J353" s="44">
        <v>4.8</v>
      </c>
      <c r="K353" s="44">
        <v>4.8</v>
      </c>
      <c r="L353" s="44">
        <v>4.8</v>
      </c>
      <c r="M353" s="44">
        <v>4.8</v>
      </c>
      <c r="N353" s="44">
        <v>4.8</v>
      </c>
      <c r="O353" s="44">
        <v>4.8</v>
      </c>
      <c r="P353" s="44">
        <v>4.8</v>
      </c>
      <c r="Q353" s="44">
        <v>4.8</v>
      </c>
      <c r="R353" s="44">
        <v>4.8</v>
      </c>
      <c r="S353" s="44">
        <v>4.8</v>
      </c>
      <c r="T353" s="44">
        <v>4.8</v>
      </c>
      <c r="U353" s="44">
        <v>4.8</v>
      </c>
      <c r="V353" s="44">
        <v>4.8</v>
      </c>
      <c r="W353" s="44">
        <v>4.8</v>
      </c>
      <c r="X353" s="44">
        <v>4.8</v>
      </c>
      <c r="Y353" s="44">
        <v>4.8</v>
      </c>
      <c r="Z353" s="44">
        <v>4.8</v>
      </c>
      <c r="AA353" s="44">
        <v>4.8</v>
      </c>
    </row>
    <row r="354" spans="1:27" ht="12.75" hidden="1" customHeight="1" outlineLevel="1" x14ac:dyDescent="0.3">
      <c r="A354" s="99" t="s">
        <v>579</v>
      </c>
      <c r="B354" s="63" t="s">
        <v>81</v>
      </c>
      <c r="C354" s="43" t="s">
        <v>79</v>
      </c>
      <c r="D354" s="44">
        <f>$D$11</f>
        <v>264.79000000000002</v>
      </c>
      <c r="E354" s="44">
        <f t="shared" ref="E354:AA354" si="203">$D$11</f>
        <v>264.79000000000002</v>
      </c>
      <c r="F354" s="44">
        <f t="shared" si="203"/>
        <v>264.79000000000002</v>
      </c>
      <c r="G354" s="44">
        <f t="shared" si="203"/>
        <v>264.79000000000002</v>
      </c>
      <c r="H354" s="44">
        <f t="shared" si="203"/>
        <v>264.79000000000002</v>
      </c>
      <c r="I354" s="44">
        <f t="shared" si="203"/>
        <v>264.79000000000002</v>
      </c>
      <c r="J354" s="44">
        <f t="shared" si="203"/>
        <v>264.79000000000002</v>
      </c>
      <c r="K354" s="44">
        <f t="shared" si="203"/>
        <v>264.79000000000002</v>
      </c>
      <c r="L354" s="44">
        <f t="shared" si="203"/>
        <v>264.79000000000002</v>
      </c>
      <c r="M354" s="44">
        <f t="shared" si="203"/>
        <v>264.79000000000002</v>
      </c>
      <c r="N354" s="44">
        <f t="shared" si="203"/>
        <v>264.79000000000002</v>
      </c>
      <c r="O354" s="44">
        <f t="shared" si="203"/>
        <v>264.79000000000002</v>
      </c>
      <c r="P354" s="44">
        <f t="shared" si="203"/>
        <v>264.79000000000002</v>
      </c>
      <c r="Q354" s="44">
        <f t="shared" si="203"/>
        <v>264.79000000000002</v>
      </c>
      <c r="R354" s="44">
        <f t="shared" si="203"/>
        <v>264.79000000000002</v>
      </c>
      <c r="S354" s="44">
        <f t="shared" si="203"/>
        <v>264.79000000000002</v>
      </c>
      <c r="T354" s="44">
        <f t="shared" si="203"/>
        <v>264.79000000000002</v>
      </c>
      <c r="U354" s="44">
        <f t="shared" si="203"/>
        <v>264.79000000000002</v>
      </c>
      <c r="V354" s="44">
        <f t="shared" si="203"/>
        <v>264.79000000000002</v>
      </c>
      <c r="W354" s="44">
        <f t="shared" si="203"/>
        <v>264.79000000000002</v>
      </c>
      <c r="X354" s="44">
        <f t="shared" si="203"/>
        <v>264.79000000000002</v>
      </c>
      <c r="Y354" s="44">
        <f t="shared" si="203"/>
        <v>264.79000000000002</v>
      </c>
      <c r="Z354" s="44">
        <f t="shared" si="203"/>
        <v>264.79000000000002</v>
      </c>
      <c r="AA354" s="44">
        <f t="shared" si="203"/>
        <v>264.79000000000002</v>
      </c>
    </row>
    <row r="355" spans="1:27" ht="12.75" customHeight="1" collapsed="1" x14ac:dyDescent="0.3">
      <c r="A355" s="98" t="s">
        <v>580</v>
      </c>
      <c r="B355" s="28" t="str">
        <f>"11"&amp;"."&amp;$B$622&amp;"."&amp;$B$623</f>
        <v>11.02.2024</v>
      </c>
      <c r="C355" s="90" t="s">
        <v>76</v>
      </c>
      <c r="D355" s="91">
        <f>ROUND(((D356+D357+D359+D358)/1000),5)</f>
        <v>3.9694099999999999</v>
      </c>
      <c r="E355" s="91">
        <f>ROUND(((E356+E357+E359+E358)/1000),5)</f>
        <v>3.8096100000000002</v>
      </c>
      <c r="F355" s="91">
        <f>ROUND(((F356+F357+F359+F358)/1000),5)</f>
        <v>3.73468</v>
      </c>
      <c r="G355" s="91">
        <f t="shared" ref="G355:AA355" si="204">ROUND(((G356+G357+G359+G358)/1000),5)</f>
        <v>3.72017</v>
      </c>
      <c r="H355" s="91">
        <f t="shared" si="204"/>
        <v>3.72512</v>
      </c>
      <c r="I355" s="91">
        <f t="shared" si="204"/>
        <v>3.7937500000000002</v>
      </c>
      <c r="J355" s="91">
        <f t="shared" si="204"/>
        <v>3.8852199999999999</v>
      </c>
      <c r="K355" s="91">
        <f t="shared" si="204"/>
        <v>4.02067</v>
      </c>
      <c r="L355" s="91">
        <f t="shared" si="204"/>
        <v>4.2744099999999996</v>
      </c>
      <c r="M355" s="91">
        <f t="shared" si="204"/>
        <v>4.3560499999999998</v>
      </c>
      <c r="N355" s="91">
        <f t="shared" si="204"/>
        <v>4.4100599999999996</v>
      </c>
      <c r="O355" s="91">
        <f t="shared" si="204"/>
        <v>4.4328900000000004</v>
      </c>
      <c r="P355" s="91">
        <f t="shared" si="204"/>
        <v>4.4270800000000001</v>
      </c>
      <c r="Q355" s="91">
        <f t="shared" si="204"/>
        <v>4.4251300000000002</v>
      </c>
      <c r="R355" s="91">
        <f t="shared" si="204"/>
        <v>4.38788</v>
      </c>
      <c r="S355" s="91">
        <f t="shared" si="204"/>
        <v>4.3828199999999997</v>
      </c>
      <c r="T355" s="91">
        <f t="shared" si="204"/>
        <v>4.4314</v>
      </c>
      <c r="U355" s="91">
        <f t="shared" si="204"/>
        <v>4.4867299999999997</v>
      </c>
      <c r="V355" s="91">
        <f t="shared" si="204"/>
        <v>4.4868300000000003</v>
      </c>
      <c r="W355" s="91">
        <f t="shared" si="204"/>
        <v>4.4508599999999996</v>
      </c>
      <c r="X355" s="91">
        <f t="shared" si="204"/>
        <v>4.4400199999999996</v>
      </c>
      <c r="Y355" s="91">
        <f t="shared" si="204"/>
        <v>4.3604000000000003</v>
      </c>
      <c r="Z355" s="91">
        <f t="shared" si="204"/>
        <v>4.2772600000000001</v>
      </c>
      <c r="AA355" s="91">
        <f t="shared" si="204"/>
        <v>4.01309</v>
      </c>
    </row>
    <row r="356" spans="1:27" ht="12.75" hidden="1" customHeight="1" outlineLevel="1" x14ac:dyDescent="0.3">
      <c r="A356" s="99" t="s">
        <v>581</v>
      </c>
      <c r="B356" s="63" t="s">
        <v>238</v>
      </c>
      <c r="C356" s="43" t="s">
        <v>79</v>
      </c>
      <c r="D356" s="44">
        <v>1476.93</v>
      </c>
      <c r="E356" s="44">
        <v>1317.13</v>
      </c>
      <c r="F356" s="44">
        <v>1242.2</v>
      </c>
      <c r="G356" s="44">
        <v>1227.69</v>
      </c>
      <c r="H356" s="44">
        <v>1232.6400000000001</v>
      </c>
      <c r="I356" s="44">
        <v>1301.27</v>
      </c>
      <c r="J356" s="44">
        <v>1392.74</v>
      </c>
      <c r="K356" s="44">
        <v>1528.19</v>
      </c>
      <c r="L356" s="44">
        <v>1781.93</v>
      </c>
      <c r="M356" s="44">
        <v>1863.57</v>
      </c>
      <c r="N356" s="44">
        <v>1917.58</v>
      </c>
      <c r="O356" s="44">
        <v>1940.41</v>
      </c>
      <c r="P356" s="44">
        <v>1934.6</v>
      </c>
      <c r="Q356" s="44">
        <v>1932.65</v>
      </c>
      <c r="R356" s="44">
        <v>1895.4</v>
      </c>
      <c r="S356" s="44">
        <v>1890.34</v>
      </c>
      <c r="T356" s="44">
        <v>1938.92</v>
      </c>
      <c r="U356" s="44">
        <v>1994.25</v>
      </c>
      <c r="V356" s="44">
        <v>1994.35</v>
      </c>
      <c r="W356" s="44">
        <v>1958.38</v>
      </c>
      <c r="X356" s="44">
        <v>1947.54</v>
      </c>
      <c r="Y356" s="44">
        <v>1867.92</v>
      </c>
      <c r="Z356" s="44">
        <v>1784.78</v>
      </c>
      <c r="AA356" s="44">
        <v>1520.61</v>
      </c>
    </row>
    <row r="357" spans="1:27" ht="12.75" hidden="1" customHeight="1" outlineLevel="1" x14ac:dyDescent="0.3">
      <c r="A357" s="99" t="s">
        <v>582</v>
      </c>
      <c r="B357" s="63" t="s">
        <v>90</v>
      </c>
      <c r="C357" s="43" t="s">
        <v>79</v>
      </c>
      <c r="D357" s="44">
        <f>$D$307</f>
        <v>2222.89</v>
      </c>
      <c r="E357" s="44">
        <f t="shared" ref="E357:AA357" si="205">$D$307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3">
      <c r="A358" s="99" t="s">
        <v>583</v>
      </c>
      <c r="B358" s="63" t="s">
        <v>83</v>
      </c>
      <c r="C358" s="43" t="s">
        <v>79</v>
      </c>
      <c r="D358" s="44">
        <v>4.8</v>
      </c>
      <c r="E358" s="44">
        <v>4.8</v>
      </c>
      <c r="F358" s="44">
        <v>4.8</v>
      </c>
      <c r="G358" s="44">
        <v>4.8</v>
      </c>
      <c r="H358" s="44">
        <v>4.8</v>
      </c>
      <c r="I358" s="44">
        <v>4.8</v>
      </c>
      <c r="J358" s="44">
        <v>4.8</v>
      </c>
      <c r="K358" s="44">
        <v>4.8</v>
      </c>
      <c r="L358" s="44">
        <v>4.8</v>
      </c>
      <c r="M358" s="44">
        <v>4.8</v>
      </c>
      <c r="N358" s="44">
        <v>4.8</v>
      </c>
      <c r="O358" s="44">
        <v>4.8</v>
      </c>
      <c r="P358" s="44">
        <v>4.8</v>
      </c>
      <c r="Q358" s="44">
        <v>4.8</v>
      </c>
      <c r="R358" s="44">
        <v>4.8</v>
      </c>
      <c r="S358" s="44">
        <v>4.8</v>
      </c>
      <c r="T358" s="44">
        <v>4.8</v>
      </c>
      <c r="U358" s="44">
        <v>4.8</v>
      </c>
      <c r="V358" s="44">
        <v>4.8</v>
      </c>
      <c r="W358" s="44">
        <v>4.8</v>
      </c>
      <c r="X358" s="44">
        <v>4.8</v>
      </c>
      <c r="Y358" s="44">
        <v>4.8</v>
      </c>
      <c r="Z358" s="44">
        <v>4.8</v>
      </c>
      <c r="AA358" s="44">
        <v>4.8</v>
      </c>
    </row>
    <row r="359" spans="1:27" ht="12.75" hidden="1" customHeight="1" outlineLevel="1" x14ac:dyDescent="0.3">
      <c r="A359" s="99" t="s">
        <v>584</v>
      </c>
      <c r="B359" s="63" t="s">
        <v>81</v>
      </c>
      <c r="C359" s="43" t="s">
        <v>79</v>
      </c>
      <c r="D359" s="44">
        <f>$D$11</f>
        <v>264.79000000000002</v>
      </c>
      <c r="E359" s="44">
        <f t="shared" ref="E359:AA359" si="206">$D$11</f>
        <v>264.79000000000002</v>
      </c>
      <c r="F359" s="44">
        <f t="shared" si="206"/>
        <v>264.79000000000002</v>
      </c>
      <c r="G359" s="44">
        <f t="shared" si="206"/>
        <v>264.79000000000002</v>
      </c>
      <c r="H359" s="44">
        <f t="shared" si="206"/>
        <v>264.79000000000002</v>
      </c>
      <c r="I359" s="44">
        <f t="shared" si="206"/>
        <v>264.79000000000002</v>
      </c>
      <c r="J359" s="44">
        <f t="shared" si="206"/>
        <v>264.79000000000002</v>
      </c>
      <c r="K359" s="44">
        <f t="shared" si="206"/>
        <v>264.79000000000002</v>
      </c>
      <c r="L359" s="44">
        <f t="shared" si="206"/>
        <v>264.79000000000002</v>
      </c>
      <c r="M359" s="44">
        <f t="shared" si="206"/>
        <v>264.79000000000002</v>
      </c>
      <c r="N359" s="44">
        <f t="shared" si="206"/>
        <v>264.79000000000002</v>
      </c>
      <c r="O359" s="44">
        <f t="shared" si="206"/>
        <v>264.79000000000002</v>
      </c>
      <c r="P359" s="44">
        <f t="shared" si="206"/>
        <v>264.79000000000002</v>
      </c>
      <c r="Q359" s="44">
        <f t="shared" si="206"/>
        <v>264.79000000000002</v>
      </c>
      <c r="R359" s="44">
        <f t="shared" si="206"/>
        <v>264.79000000000002</v>
      </c>
      <c r="S359" s="44">
        <f t="shared" si="206"/>
        <v>264.79000000000002</v>
      </c>
      <c r="T359" s="44">
        <f t="shared" si="206"/>
        <v>264.79000000000002</v>
      </c>
      <c r="U359" s="44">
        <f t="shared" si="206"/>
        <v>264.79000000000002</v>
      </c>
      <c r="V359" s="44">
        <f t="shared" si="206"/>
        <v>264.79000000000002</v>
      </c>
      <c r="W359" s="44">
        <f t="shared" si="206"/>
        <v>264.79000000000002</v>
      </c>
      <c r="X359" s="44">
        <f t="shared" si="206"/>
        <v>264.79000000000002</v>
      </c>
      <c r="Y359" s="44">
        <f t="shared" si="206"/>
        <v>264.79000000000002</v>
      </c>
      <c r="Z359" s="44">
        <f t="shared" si="206"/>
        <v>264.79000000000002</v>
      </c>
      <c r="AA359" s="44">
        <f t="shared" si="206"/>
        <v>264.79000000000002</v>
      </c>
    </row>
    <row r="360" spans="1:27" ht="12.75" customHeight="1" collapsed="1" x14ac:dyDescent="0.3">
      <c r="A360" s="98" t="s">
        <v>585</v>
      </c>
      <c r="B360" s="28" t="str">
        <f>"12"&amp;"."&amp;$B$622&amp;"."&amp;$B$623</f>
        <v>12.02.2024</v>
      </c>
      <c r="C360" s="90" t="s">
        <v>76</v>
      </c>
      <c r="D360" s="91">
        <f>ROUND(((D361+D362+D364+D363)/1000),5)</f>
        <v>3.89411</v>
      </c>
      <c r="E360" s="91">
        <f>ROUND(((E361+E362+E364+E363)/1000),5)</f>
        <v>3.7711399999999999</v>
      </c>
      <c r="F360" s="91">
        <f>ROUND(((F361+F362+F364+F363)/1000),5)</f>
        <v>3.7345199999999998</v>
      </c>
      <c r="G360" s="91">
        <f t="shared" ref="G360:AA360" si="207">ROUND(((G361+G362+G364+G363)/1000),5)</f>
        <v>3.73698</v>
      </c>
      <c r="H360" s="91">
        <f t="shared" si="207"/>
        <v>3.7892000000000001</v>
      </c>
      <c r="I360" s="91">
        <f t="shared" si="207"/>
        <v>3.89398</v>
      </c>
      <c r="J360" s="91">
        <f t="shared" si="207"/>
        <v>4.2062999999999997</v>
      </c>
      <c r="K360" s="91">
        <f t="shared" si="207"/>
        <v>4.4020999999999999</v>
      </c>
      <c r="L360" s="91">
        <f t="shared" si="207"/>
        <v>4.5395200000000004</v>
      </c>
      <c r="M360" s="91">
        <f t="shared" si="207"/>
        <v>4.5721999999999996</v>
      </c>
      <c r="N360" s="91">
        <f t="shared" si="207"/>
        <v>4.6044200000000002</v>
      </c>
      <c r="O360" s="91">
        <f t="shared" si="207"/>
        <v>4.6355000000000004</v>
      </c>
      <c r="P360" s="91">
        <f t="shared" si="207"/>
        <v>4.6000500000000004</v>
      </c>
      <c r="Q360" s="91">
        <f t="shared" si="207"/>
        <v>4.6191000000000004</v>
      </c>
      <c r="R360" s="91">
        <f t="shared" si="207"/>
        <v>4.5953400000000002</v>
      </c>
      <c r="S360" s="91">
        <f t="shared" si="207"/>
        <v>4.5415000000000001</v>
      </c>
      <c r="T360" s="91">
        <f t="shared" si="207"/>
        <v>4.5337800000000001</v>
      </c>
      <c r="U360" s="91">
        <f t="shared" si="207"/>
        <v>4.5357599999999998</v>
      </c>
      <c r="V360" s="91">
        <f t="shared" si="207"/>
        <v>4.5629099999999996</v>
      </c>
      <c r="W360" s="91">
        <f t="shared" si="207"/>
        <v>4.5718399999999999</v>
      </c>
      <c r="X360" s="91">
        <f t="shared" si="207"/>
        <v>4.4888199999999996</v>
      </c>
      <c r="Y360" s="91">
        <f t="shared" si="207"/>
        <v>4.3637600000000001</v>
      </c>
      <c r="Z360" s="91">
        <f t="shared" si="207"/>
        <v>4.1541600000000001</v>
      </c>
      <c r="AA360" s="91">
        <f t="shared" si="207"/>
        <v>3.9614500000000001</v>
      </c>
    </row>
    <row r="361" spans="1:27" ht="12.75" hidden="1" customHeight="1" outlineLevel="1" x14ac:dyDescent="0.3">
      <c r="A361" s="99" t="s">
        <v>586</v>
      </c>
      <c r="B361" s="63" t="s">
        <v>238</v>
      </c>
      <c r="C361" s="43" t="s">
        <v>79</v>
      </c>
      <c r="D361" s="44">
        <v>1401.63</v>
      </c>
      <c r="E361" s="44">
        <v>1278.6600000000001</v>
      </c>
      <c r="F361" s="44">
        <v>1242.04</v>
      </c>
      <c r="G361" s="44">
        <v>1244.5</v>
      </c>
      <c r="H361" s="44">
        <v>1296.72</v>
      </c>
      <c r="I361" s="44">
        <v>1401.5</v>
      </c>
      <c r="J361" s="44">
        <v>1713.82</v>
      </c>
      <c r="K361" s="44">
        <v>1909.62</v>
      </c>
      <c r="L361" s="44">
        <v>2047.04</v>
      </c>
      <c r="M361" s="44">
        <v>2079.7199999999998</v>
      </c>
      <c r="N361" s="44">
        <v>2111.94</v>
      </c>
      <c r="O361" s="44">
        <v>2143.02</v>
      </c>
      <c r="P361" s="44">
        <v>2107.5700000000002</v>
      </c>
      <c r="Q361" s="44">
        <v>2126.62</v>
      </c>
      <c r="R361" s="44">
        <v>2102.86</v>
      </c>
      <c r="S361" s="44">
        <v>2049.02</v>
      </c>
      <c r="T361" s="44">
        <v>2041.3</v>
      </c>
      <c r="U361" s="44">
        <v>2043.28</v>
      </c>
      <c r="V361" s="44">
        <v>2070.4299999999998</v>
      </c>
      <c r="W361" s="44">
        <v>2079.36</v>
      </c>
      <c r="X361" s="44">
        <v>1996.34</v>
      </c>
      <c r="Y361" s="44">
        <v>1871.28</v>
      </c>
      <c r="Z361" s="44">
        <v>1661.68</v>
      </c>
      <c r="AA361" s="44">
        <v>1468.97</v>
      </c>
    </row>
    <row r="362" spans="1:27" ht="12.75" hidden="1" customHeight="1" outlineLevel="1" x14ac:dyDescent="0.3">
      <c r="A362" s="99" t="s">
        <v>587</v>
      </c>
      <c r="B362" s="63" t="s">
        <v>90</v>
      </c>
      <c r="C362" s="43" t="s">
        <v>79</v>
      </c>
      <c r="D362" s="44">
        <f>$D$307</f>
        <v>2222.89</v>
      </c>
      <c r="E362" s="44">
        <f t="shared" ref="E362:AA362" si="208">$D$307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3">
      <c r="A363" s="99" t="s">
        <v>588</v>
      </c>
      <c r="B363" s="63" t="s">
        <v>83</v>
      </c>
      <c r="C363" s="43" t="s">
        <v>79</v>
      </c>
      <c r="D363" s="44">
        <v>4.8</v>
      </c>
      <c r="E363" s="44">
        <v>4.8</v>
      </c>
      <c r="F363" s="44">
        <v>4.8</v>
      </c>
      <c r="G363" s="44">
        <v>4.8</v>
      </c>
      <c r="H363" s="44">
        <v>4.8</v>
      </c>
      <c r="I363" s="44">
        <v>4.8</v>
      </c>
      <c r="J363" s="44">
        <v>4.8</v>
      </c>
      <c r="K363" s="44">
        <v>4.8</v>
      </c>
      <c r="L363" s="44">
        <v>4.8</v>
      </c>
      <c r="M363" s="44">
        <v>4.8</v>
      </c>
      <c r="N363" s="44">
        <v>4.8</v>
      </c>
      <c r="O363" s="44">
        <v>4.8</v>
      </c>
      <c r="P363" s="44">
        <v>4.8</v>
      </c>
      <c r="Q363" s="44">
        <v>4.8</v>
      </c>
      <c r="R363" s="44">
        <v>4.8</v>
      </c>
      <c r="S363" s="44">
        <v>4.8</v>
      </c>
      <c r="T363" s="44">
        <v>4.8</v>
      </c>
      <c r="U363" s="44">
        <v>4.8</v>
      </c>
      <c r="V363" s="44">
        <v>4.8</v>
      </c>
      <c r="W363" s="44">
        <v>4.8</v>
      </c>
      <c r="X363" s="44">
        <v>4.8</v>
      </c>
      <c r="Y363" s="44">
        <v>4.8</v>
      </c>
      <c r="Z363" s="44">
        <v>4.8</v>
      </c>
      <c r="AA363" s="44">
        <v>4.8</v>
      </c>
    </row>
    <row r="364" spans="1:27" ht="12.75" hidden="1" customHeight="1" outlineLevel="1" x14ac:dyDescent="0.3">
      <c r="A364" s="99" t="s">
        <v>589</v>
      </c>
      <c r="B364" s="63" t="s">
        <v>81</v>
      </c>
      <c r="C364" s="43" t="s">
        <v>79</v>
      </c>
      <c r="D364" s="44">
        <f>$D$11</f>
        <v>264.79000000000002</v>
      </c>
      <c r="E364" s="44">
        <f t="shared" ref="E364:AA364" si="209">$D$11</f>
        <v>264.79000000000002</v>
      </c>
      <c r="F364" s="44">
        <f t="shared" si="209"/>
        <v>264.79000000000002</v>
      </c>
      <c r="G364" s="44">
        <f t="shared" si="209"/>
        <v>264.79000000000002</v>
      </c>
      <c r="H364" s="44">
        <f t="shared" si="209"/>
        <v>264.79000000000002</v>
      </c>
      <c r="I364" s="44">
        <f t="shared" si="209"/>
        <v>264.79000000000002</v>
      </c>
      <c r="J364" s="44">
        <f t="shared" si="209"/>
        <v>264.79000000000002</v>
      </c>
      <c r="K364" s="44">
        <f t="shared" si="209"/>
        <v>264.79000000000002</v>
      </c>
      <c r="L364" s="44">
        <f t="shared" si="209"/>
        <v>264.79000000000002</v>
      </c>
      <c r="M364" s="44">
        <f t="shared" si="209"/>
        <v>264.79000000000002</v>
      </c>
      <c r="N364" s="44">
        <f t="shared" si="209"/>
        <v>264.79000000000002</v>
      </c>
      <c r="O364" s="44">
        <f t="shared" si="209"/>
        <v>264.79000000000002</v>
      </c>
      <c r="P364" s="44">
        <f t="shared" si="209"/>
        <v>264.79000000000002</v>
      </c>
      <c r="Q364" s="44">
        <f t="shared" si="209"/>
        <v>264.79000000000002</v>
      </c>
      <c r="R364" s="44">
        <f t="shared" si="209"/>
        <v>264.79000000000002</v>
      </c>
      <c r="S364" s="44">
        <f t="shared" si="209"/>
        <v>264.79000000000002</v>
      </c>
      <c r="T364" s="44">
        <f t="shared" si="209"/>
        <v>264.79000000000002</v>
      </c>
      <c r="U364" s="44">
        <f t="shared" si="209"/>
        <v>264.79000000000002</v>
      </c>
      <c r="V364" s="44">
        <f t="shared" si="209"/>
        <v>264.79000000000002</v>
      </c>
      <c r="W364" s="44">
        <f t="shared" si="209"/>
        <v>264.79000000000002</v>
      </c>
      <c r="X364" s="44">
        <f t="shared" si="209"/>
        <v>264.79000000000002</v>
      </c>
      <c r="Y364" s="44">
        <f t="shared" si="209"/>
        <v>264.79000000000002</v>
      </c>
      <c r="Z364" s="44">
        <f t="shared" si="209"/>
        <v>264.79000000000002</v>
      </c>
      <c r="AA364" s="44">
        <f t="shared" si="209"/>
        <v>264.79000000000002</v>
      </c>
    </row>
    <row r="365" spans="1:27" ht="12.75" customHeight="1" collapsed="1" x14ac:dyDescent="0.3">
      <c r="A365" s="98" t="s">
        <v>590</v>
      </c>
      <c r="B365" s="28" t="str">
        <f>"13"&amp;"."&amp;$B$622&amp;"."&amp;$B$623</f>
        <v>13.02.2024</v>
      </c>
      <c r="C365" s="90" t="s">
        <v>76</v>
      </c>
      <c r="D365" s="91">
        <f>ROUND(((D366+D367+D369+D368)/1000),5)</f>
        <v>3.7999800000000001</v>
      </c>
      <c r="E365" s="91">
        <f>ROUND(((E366+E367+E369+E368)/1000),5)</f>
        <v>3.7412800000000002</v>
      </c>
      <c r="F365" s="91">
        <f>ROUND(((F366+F367+F369+F368)/1000),5)</f>
        <v>3.7149800000000002</v>
      </c>
      <c r="G365" s="91">
        <f t="shared" ref="G365:AA365" si="210">ROUND(((G366+G367+G369+G368)/1000),5)</f>
        <v>3.7141999999999999</v>
      </c>
      <c r="H365" s="91">
        <f t="shared" si="210"/>
        <v>3.7447300000000001</v>
      </c>
      <c r="I365" s="91">
        <f t="shared" si="210"/>
        <v>3.8324099999999999</v>
      </c>
      <c r="J365" s="91">
        <f t="shared" si="210"/>
        <v>4.0252100000000004</v>
      </c>
      <c r="K365" s="91">
        <f t="shared" si="210"/>
        <v>4.3741500000000002</v>
      </c>
      <c r="L365" s="91">
        <f t="shared" si="210"/>
        <v>4.4585100000000004</v>
      </c>
      <c r="M365" s="91">
        <f t="shared" si="210"/>
        <v>4.4629099999999999</v>
      </c>
      <c r="N365" s="91">
        <f t="shared" si="210"/>
        <v>4.4805299999999999</v>
      </c>
      <c r="O365" s="91">
        <f t="shared" si="210"/>
        <v>4.5584100000000003</v>
      </c>
      <c r="P365" s="91">
        <f t="shared" si="210"/>
        <v>4.5354000000000001</v>
      </c>
      <c r="Q365" s="91">
        <f t="shared" si="210"/>
        <v>4.5531699999999997</v>
      </c>
      <c r="R365" s="91">
        <f t="shared" si="210"/>
        <v>4.5435499999999998</v>
      </c>
      <c r="S365" s="91">
        <f t="shared" si="210"/>
        <v>4.4736799999999999</v>
      </c>
      <c r="T365" s="91">
        <f t="shared" si="210"/>
        <v>4.4638799999999996</v>
      </c>
      <c r="U365" s="91">
        <f t="shared" si="210"/>
        <v>4.4842300000000002</v>
      </c>
      <c r="V365" s="91">
        <f t="shared" si="210"/>
        <v>4.5200800000000001</v>
      </c>
      <c r="W365" s="91">
        <f t="shared" si="210"/>
        <v>4.5365900000000003</v>
      </c>
      <c r="X365" s="91">
        <f t="shared" si="210"/>
        <v>4.4390200000000002</v>
      </c>
      <c r="Y365" s="91">
        <f t="shared" si="210"/>
        <v>4.37399</v>
      </c>
      <c r="Z365" s="91">
        <f t="shared" si="210"/>
        <v>4.0744100000000003</v>
      </c>
      <c r="AA365" s="91">
        <f t="shared" si="210"/>
        <v>3.99186</v>
      </c>
    </row>
    <row r="366" spans="1:27" ht="12.75" hidden="1" customHeight="1" outlineLevel="1" x14ac:dyDescent="0.3">
      <c r="A366" s="99" t="s">
        <v>591</v>
      </c>
      <c r="B366" s="63" t="s">
        <v>238</v>
      </c>
      <c r="C366" s="43" t="s">
        <v>79</v>
      </c>
      <c r="D366" s="44">
        <v>1307.5</v>
      </c>
      <c r="E366" s="44">
        <v>1248.8</v>
      </c>
      <c r="F366" s="44">
        <v>1222.5</v>
      </c>
      <c r="G366" s="44">
        <v>1221.72</v>
      </c>
      <c r="H366" s="44">
        <v>1252.25</v>
      </c>
      <c r="I366" s="44">
        <v>1339.93</v>
      </c>
      <c r="J366" s="44">
        <v>1532.73</v>
      </c>
      <c r="K366" s="44">
        <v>1881.67</v>
      </c>
      <c r="L366" s="44">
        <v>1966.03</v>
      </c>
      <c r="M366" s="44">
        <v>1970.43</v>
      </c>
      <c r="N366" s="44">
        <v>1988.05</v>
      </c>
      <c r="O366" s="44">
        <v>2065.9299999999998</v>
      </c>
      <c r="P366" s="44">
        <v>2042.92</v>
      </c>
      <c r="Q366" s="44">
        <v>2060.69</v>
      </c>
      <c r="R366" s="44">
        <v>2051.0700000000002</v>
      </c>
      <c r="S366" s="44">
        <v>1981.2</v>
      </c>
      <c r="T366" s="44">
        <v>1971.4</v>
      </c>
      <c r="U366" s="44">
        <v>1991.75</v>
      </c>
      <c r="V366" s="44">
        <v>2027.6</v>
      </c>
      <c r="W366" s="44">
        <v>2044.11</v>
      </c>
      <c r="X366" s="44">
        <v>1946.54</v>
      </c>
      <c r="Y366" s="44">
        <v>1881.51</v>
      </c>
      <c r="Z366" s="44">
        <v>1581.93</v>
      </c>
      <c r="AA366" s="44">
        <v>1499.38</v>
      </c>
    </row>
    <row r="367" spans="1:27" ht="12.75" hidden="1" customHeight="1" outlineLevel="1" x14ac:dyDescent="0.3">
      <c r="A367" s="99" t="s">
        <v>592</v>
      </c>
      <c r="B367" s="63" t="s">
        <v>90</v>
      </c>
      <c r="C367" s="43" t="s">
        <v>79</v>
      </c>
      <c r="D367" s="44">
        <f>$D$307</f>
        <v>2222.89</v>
      </c>
      <c r="E367" s="44">
        <f t="shared" ref="E367:AA367" si="211">$D$307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3">
      <c r="A368" s="99" t="s">
        <v>593</v>
      </c>
      <c r="B368" s="63" t="s">
        <v>83</v>
      </c>
      <c r="C368" s="43" t="s">
        <v>79</v>
      </c>
      <c r="D368" s="44">
        <v>4.8</v>
      </c>
      <c r="E368" s="44">
        <v>4.8</v>
      </c>
      <c r="F368" s="44">
        <v>4.8</v>
      </c>
      <c r="G368" s="44">
        <v>4.8</v>
      </c>
      <c r="H368" s="44">
        <v>4.8</v>
      </c>
      <c r="I368" s="44">
        <v>4.8</v>
      </c>
      <c r="J368" s="44">
        <v>4.8</v>
      </c>
      <c r="K368" s="44">
        <v>4.8</v>
      </c>
      <c r="L368" s="44">
        <v>4.8</v>
      </c>
      <c r="M368" s="44">
        <v>4.8</v>
      </c>
      <c r="N368" s="44">
        <v>4.8</v>
      </c>
      <c r="O368" s="44">
        <v>4.8</v>
      </c>
      <c r="P368" s="44">
        <v>4.8</v>
      </c>
      <c r="Q368" s="44">
        <v>4.8</v>
      </c>
      <c r="R368" s="44">
        <v>4.8</v>
      </c>
      <c r="S368" s="44">
        <v>4.8</v>
      </c>
      <c r="T368" s="44">
        <v>4.8</v>
      </c>
      <c r="U368" s="44">
        <v>4.8</v>
      </c>
      <c r="V368" s="44">
        <v>4.8</v>
      </c>
      <c r="W368" s="44">
        <v>4.8</v>
      </c>
      <c r="X368" s="44">
        <v>4.8</v>
      </c>
      <c r="Y368" s="44">
        <v>4.8</v>
      </c>
      <c r="Z368" s="44">
        <v>4.8</v>
      </c>
      <c r="AA368" s="44">
        <v>4.8</v>
      </c>
    </row>
    <row r="369" spans="1:27" ht="12.75" hidden="1" customHeight="1" outlineLevel="1" x14ac:dyDescent="0.3">
      <c r="A369" s="99" t="s">
        <v>594</v>
      </c>
      <c r="B369" s="63" t="s">
        <v>81</v>
      </c>
      <c r="C369" s="43" t="s">
        <v>79</v>
      </c>
      <c r="D369" s="44">
        <f>$D$11</f>
        <v>264.79000000000002</v>
      </c>
      <c r="E369" s="44">
        <f t="shared" ref="E369:AA369" si="212">$D$11</f>
        <v>264.79000000000002</v>
      </c>
      <c r="F369" s="44">
        <f t="shared" si="212"/>
        <v>264.79000000000002</v>
      </c>
      <c r="G369" s="44">
        <f t="shared" si="212"/>
        <v>264.79000000000002</v>
      </c>
      <c r="H369" s="44">
        <f t="shared" si="212"/>
        <v>264.79000000000002</v>
      </c>
      <c r="I369" s="44">
        <f t="shared" si="212"/>
        <v>264.79000000000002</v>
      </c>
      <c r="J369" s="44">
        <f t="shared" si="212"/>
        <v>264.79000000000002</v>
      </c>
      <c r="K369" s="44">
        <f t="shared" si="212"/>
        <v>264.79000000000002</v>
      </c>
      <c r="L369" s="44">
        <f t="shared" si="212"/>
        <v>264.79000000000002</v>
      </c>
      <c r="M369" s="44">
        <f t="shared" si="212"/>
        <v>264.79000000000002</v>
      </c>
      <c r="N369" s="44">
        <f t="shared" si="212"/>
        <v>264.79000000000002</v>
      </c>
      <c r="O369" s="44">
        <f t="shared" si="212"/>
        <v>264.79000000000002</v>
      </c>
      <c r="P369" s="44">
        <f t="shared" si="212"/>
        <v>264.79000000000002</v>
      </c>
      <c r="Q369" s="44">
        <f t="shared" si="212"/>
        <v>264.79000000000002</v>
      </c>
      <c r="R369" s="44">
        <f t="shared" si="212"/>
        <v>264.79000000000002</v>
      </c>
      <c r="S369" s="44">
        <f t="shared" si="212"/>
        <v>264.79000000000002</v>
      </c>
      <c r="T369" s="44">
        <f t="shared" si="212"/>
        <v>264.79000000000002</v>
      </c>
      <c r="U369" s="44">
        <f t="shared" si="212"/>
        <v>264.79000000000002</v>
      </c>
      <c r="V369" s="44">
        <f t="shared" si="212"/>
        <v>264.79000000000002</v>
      </c>
      <c r="W369" s="44">
        <f t="shared" si="212"/>
        <v>264.79000000000002</v>
      </c>
      <c r="X369" s="44">
        <f t="shared" si="212"/>
        <v>264.79000000000002</v>
      </c>
      <c r="Y369" s="44">
        <f t="shared" si="212"/>
        <v>264.79000000000002</v>
      </c>
      <c r="Z369" s="44">
        <f t="shared" si="212"/>
        <v>264.79000000000002</v>
      </c>
      <c r="AA369" s="44">
        <f t="shared" si="212"/>
        <v>264.79000000000002</v>
      </c>
    </row>
    <row r="370" spans="1:27" ht="12.75" customHeight="1" collapsed="1" x14ac:dyDescent="0.3">
      <c r="A370" s="98" t="s">
        <v>595</v>
      </c>
      <c r="B370" s="28" t="str">
        <f>"14"&amp;"."&amp;$B$622&amp;"."&amp;$B$623</f>
        <v>14.02.2024</v>
      </c>
      <c r="C370" s="90" t="s">
        <v>76</v>
      </c>
      <c r="D370" s="91">
        <f>ROUND(((D371+D372+D374+D373)/1000),5)</f>
        <v>3.8108900000000001</v>
      </c>
      <c r="E370" s="91">
        <f>ROUND(((E371+E372+E374+E373)/1000),5)</f>
        <v>3.7557800000000001</v>
      </c>
      <c r="F370" s="91">
        <f>ROUND(((F371+F372+F374+F373)/1000),5)</f>
        <v>3.7061600000000001</v>
      </c>
      <c r="G370" s="91">
        <f t="shared" ref="G370:AA370" si="213">ROUND(((G371+G372+G374+G373)/1000),5)</f>
        <v>3.7052900000000002</v>
      </c>
      <c r="H370" s="91">
        <f t="shared" si="213"/>
        <v>3.7271299999999998</v>
      </c>
      <c r="I370" s="91">
        <f t="shared" si="213"/>
        <v>3.8217599999999998</v>
      </c>
      <c r="J370" s="91">
        <f t="shared" si="213"/>
        <v>4.0257199999999997</v>
      </c>
      <c r="K370" s="91">
        <f t="shared" si="213"/>
        <v>4.3942199999999998</v>
      </c>
      <c r="L370" s="91">
        <f t="shared" si="213"/>
        <v>4.4648599999999998</v>
      </c>
      <c r="M370" s="91">
        <f t="shared" si="213"/>
        <v>4.4935799999999997</v>
      </c>
      <c r="N370" s="91">
        <f t="shared" si="213"/>
        <v>4.5210299999999997</v>
      </c>
      <c r="O370" s="91">
        <f t="shared" si="213"/>
        <v>4.5647900000000003</v>
      </c>
      <c r="P370" s="91">
        <f t="shared" si="213"/>
        <v>4.5457099999999997</v>
      </c>
      <c r="Q370" s="91">
        <f t="shared" si="213"/>
        <v>4.5456799999999999</v>
      </c>
      <c r="R370" s="91">
        <f t="shared" si="213"/>
        <v>4.5379399999999999</v>
      </c>
      <c r="S370" s="91">
        <f t="shared" si="213"/>
        <v>4.4779799999999996</v>
      </c>
      <c r="T370" s="91">
        <f t="shared" si="213"/>
        <v>4.4611900000000002</v>
      </c>
      <c r="U370" s="91">
        <f t="shared" si="213"/>
        <v>4.4927900000000003</v>
      </c>
      <c r="V370" s="91">
        <f t="shared" si="213"/>
        <v>4.5848699999999996</v>
      </c>
      <c r="W370" s="91">
        <f t="shared" si="213"/>
        <v>4.5166500000000003</v>
      </c>
      <c r="X370" s="91">
        <f t="shared" si="213"/>
        <v>4.4110800000000001</v>
      </c>
      <c r="Y370" s="91">
        <f t="shared" si="213"/>
        <v>4.3780900000000003</v>
      </c>
      <c r="Z370" s="91">
        <f t="shared" si="213"/>
        <v>4.04556</v>
      </c>
      <c r="AA370" s="91">
        <f t="shared" si="213"/>
        <v>3.8352499999999998</v>
      </c>
    </row>
    <row r="371" spans="1:27" ht="12.75" hidden="1" customHeight="1" outlineLevel="1" x14ac:dyDescent="0.3">
      <c r="A371" s="99" t="s">
        <v>596</v>
      </c>
      <c r="B371" s="63" t="s">
        <v>238</v>
      </c>
      <c r="C371" s="43" t="s">
        <v>79</v>
      </c>
      <c r="D371" s="44">
        <v>1318.41</v>
      </c>
      <c r="E371" s="44">
        <v>1263.3</v>
      </c>
      <c r="F371" s="44">
        <v>1213.68</v>
      </c>
      <c r="G371" s="44">
        <v>1212.81</v>
      </c>
      <c r="H371" s="44">
        <v>1234.6500000000001</v>
      </c>
      <c r="I371" s="44">
        <v>1329.28</v>
      </c>
      <c r="J371" s="44">
        <v>1533.24</v>
      </c>
      <c r="K371" s="44">
        <v>1901.74</v>
      </c>
      <c r="L371" s="44">
        <v>1972.38</v>
      </c>
      <c r="M371" s="44">
        <v>2001.1</v>
      </c>
      <c r="N371" s="44">
        <v>2028.55</v>
      </c>
      <c r="O371" s="44">
        <v>2072.31</v>
      </c>
      <c r="P371" s="44">
        <v>2053.23</v>
      </c>
      <c r="Q371" s="44">
        <v>2053.1999999999998</v>
      </c>
      <c r="R371" s="44">
        <v>2045.46</v>
      </c>
      <c r="S371" s="44">
        <v>1985.5</v>
      </c>
      <c r="T371" s="44">
        <v>1968.71</v>
      </c>
      <c r="U371" s="44">
        <v>2000.31</v>
      </c>
      <c r="V371" s="44">
        <v>2092.39</v>
      </c>
      <c r="W371" s="44">
        <v>2024.17</v>
      </c>
      <c r="X371" s="44">
        <v>1918.6</v>
      </c>
      <c r="Y371" s="44">
        <v>1885.61</v>
      </c>
      <c r="Z371" s="44">
        <v>1553.08</v>
      </c>
      <c r="AA371" s="44">
        <v>1342.77</v>
      </c>
    </row>
    <row r="372" spans="1:27" ht="12.75" hidden="1" customHeight="1" outlineLevel="1" x14ac:dyDescent="0.3">
      <c r="A372" s="99" t="s">
        <v>597</v>
      </c>
      <c r="B372" s="63" t="s">
        <v>90</v>
      </c>
      <c r="C372" s="43" t="s">
        <v>79</v>
      </c>
      <c r="D372" s="44">
        <f>$D$307</f>
        <v>2222.89</v>
      </c>
      <c r="E372" s="44">
        <f t="shared" ref="E372:AA372" si="214">$D$307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3">
      <c r="A373" s="99" t="s">
        <v>598</v>
      </c>
      <c r="B373" s="63" t="s">
        <v>83</v>
      </c>
      <c r="C373" s="43" t="s">
        <v>79</v>
      </c>
      <c r="D373" s="44">
        <v>4.8</v>
      </c>
      <c r="E373" s="44">
        <v>4.8</v>
      </c>
      <c r="F373" s="44">
        <v>4.8</v>
      </c>
      <c r="G373" s="44">
        <v>4.8</v>
      </c>
      <c r="H373" s="44">
        <v>4.8</v>
      </c>
      <c r="I373" s="44">
        <v>4.8</v>
      </c>
      <c r="J373" s="44">
        <v>4.8</v>
      </c>
      <c r="K373" s="44">
        <v>4.8</v>
      </c>
      <c r="L373" s="44">
        <v>4.8</v>
      </c>
      <c r="M373" s="44">
        <v>4.8</v>
      </c>
      <c r="N373" s="44">
        <v>4.8</v>
      </c>
      <c r="O373" s="44">
        <v>4.8</v>
      </c>
      <c r="P373" s="44">
        <v>4.8</v>
      </c>
      <c r="Q373" s="44">
        <v>4.8</v>
      </c>
      <c r="R373" s="44">
        <v>4.8</v>
      </c>
      <c r="S373" s="44">
        <v>4.8</v>
      </c>
      <c r="T373" s="44">
        <v>4.8</v>
      </c>
      <c r="U373" s="44">
        <v>4.8</v>
      </c>
      <c r="V373" s="44">
        <v>4.8</v>
      </c>
      <c r="W373" s="44">
        <v>4.8</v>
      </c>
      <c r="X373" s="44">
        <v>4.8</v>
      </c>
      <c r="Y373" s="44">
        <v>4.8</v>
      </c>
      <c r="Z373" s="44">
        <v>4.8</v>
      </c>
      <c r="AA373" s="44">
        <v>4.8</v>
      </c>
    </row>
    <row r="374" spans="1:27" ht="12.75" hidden="1" customHeight="1" outlineLevel="1" x14ac:dyDescent="0.3">
      <c r="A374" s="99" t="s">
        <v>599</v>
      </c>
      <c r="B374" s="63" t="s">
        <v>81</v>
      </c>
      <c r="C374" s="43" t="s">
        <v>79</v>
      </c>
      <c r="D374" s="44">
        <f>$D$11</f>
        <v>264.79000000000002</v>
      </c>
      <c r="E374" s="44">
        <f t="shared" ref="E374:AA374" si="215">$D$11</f>
        <v>264.79000000000002</v>
      </c>
      <c r="F374" s="44">
        <f t="shared" si="215"/>
        <v>264.79000000000002</v>
      </c>
      <c r="G374" s="44">
        <f t="shared" si="215"/>
        <v>264.79000000000002</v>
      </c>
      <c r="H374" s="44">
        <f t="shared" si="215"/>
        <v>264.79000000000002</v>
      </c>
      <c r="I374" s="44">
        <f t="shared" si="215"/>
        <v>264.79000000000002</v>
      </c>
      <c r="J374" s="44">
        <f t="shared" si="215"/>
        <v>264.79000000000002</v>
      </c>
      <c r="K374" s="44">
        <f t="shared" si="215"/>
        <v>264.79000000000002</v>
      </c>
      <c r="L374" s="44">
        <f t="shared" si="215"/>
        <v>264.79000000000002</v>
      </c>
      <c r="M374" s="44">
        <f t="shared" si="215"/>
        <v>264.79000000000002</v>
      </c>
      <c r="N374" s="44">
        <f t="shared" si="215"/>
        <v>264.79000000000002</v>
      </c>
      <c r="O374" s="44">
        <f t="shared" si="215"/>
        <v>264.79000000000002</v>
      </c>
      <c r="P374" s="44">
        <f t="shared" si="215"/>
        <v>264.79000000000002</v>
      </c>
      <c r="Q374" s="44">
        <f t="shared" si="215"/>
        <v>264.79000000000002</v>
      </c>
      <c r="R374" s="44">
        <f t="shared" si="215"/>
        <v>264.79000000000002</v>
      </c>
      <c r="S374" s="44">
        <f t="shared" si="215"/>
        <v>264.79000000000002</v>
      </c>
      <c r="T374" s="44">
        <f t="shared" si="215"/>
        <v>264.79000000000002</v>
      </c>
      <c r="U374" s="44">
        <f t="shared" si="215"/>
        <v>264.79000000000002</v>
      </c>
      <c r="V374" s="44">
        <f t="shared" si="215"/>
        <v>264.79000000000002</v>
      </c>
      <c r="W374" s="44">
        <f t="shared" si="215"/>
        <v>264.79000000000002</v>
      </c>
      <c r="X374" s="44">
        <f t="shared" si="215"/>
        <v>264.79000000000002</v>
      </c>
      <c r="Y374" s="44">
        <f t="shared" si="215"/>
        <v>264.79000000000002</v>
      </c>
      <c r="Z374" s="44">
        <f t="shared" si="215"/>
        <v>264.79000000000002</v>
      </c>
      <c r="AA374" s="44">
        <f t="shared" si="215"/>
        <v>264.79000000000002</v>
      </c>
    </row>
    <row r="375" spans="1:27" ht="12.75" customHeight="1" collapsed="1" x14ac:dyDescent="0.3">
      <c r="A375" s="98" t="s">
        <v>600</v>
      </c>
      <c r="B375" s="28" t="str">
        <f>"15"&amp;"."&amp;$B$622&amp;"."&amp;$B$623</f>
        <v>15.02.2024</v>
      </c>
      <c r="C375" s="90" t="s">
        <v>76</v>
      </c>
      <c r="D375" s="91">
        <f>ROUND(((D376+D377+D379+D378)/1000),5)</f>
        <v>3.7758400000000001</v>
      </c>
      <c r="E375" s="91">
        <f>ROUND(((E376+E377+E379+E378)/1000),5)</f>
        <v>3.70607</v>
      </c>
      <c r="F375" s="91">
        <f>ROUND(((F376+F377+F379+F378)/1000),5)</f>
        <v>3.66486</v>
      </c>
      <c r="G375" s="91">
        <f t="shared" ref="G375:AA375" si="216">ROUND(((G376+G377+G379+G378)/1000),5)</f>
        <v>3.64324</v>
      </c>
      <c r="H375" s="91">
        <f t="shared" si="216"/>
        <v>3.7136100000000001</v>
      </c>
      <c r="I375" s="91">
        <f t="shared" si="216"/>
        <v>3.82755</v>
      </c>
      <c r="J375" s="91">
        <f t="shared" si="216"/>
        <v>4.0057600000000004</v>
      </c>
      <c r="K375" s="91">
        <f t="shared" si="216"/>
        <v>4.3735999999999997</v>
      </c>
      <c r="L375" s="91">
        <f t="shared" si="216"/>
        <v>4.4607400000000004</v>
      </c>
      <c r="M375" s="91">
        <f t="shared" si="216"/>
        <v>4.4347700000000003</v>
      </c>
      <c r="N375" s="91">
        <f t="shared" si="216"/>
        <v>4.46427</v>
      </c>
      <c r="O375" s="91">
        <f t="shared" si="216"/>
        <v>4.5581699999999996</v>
      </c>
      <c r="P375" s="91">
        <f t="shared" si="216"/>
        <v>4.56515</v>
      </c>
      <c r="Q375" s="91">
        <f t="shared" si="216"/>
        <v>4.5827099999999996</v>
      </c>
      <c r="R375" s="91">
        <f t="shared" si="216"/>
        <v>4.5364399999999998</v>
      </c>
      <c r="S375" s="91">
        <f t="shared" si="216"/>
        <v>4.4350300000000002</v>
      </c>
      <c r="T375" s="91">
        <f t="shared" si="216"/>
        <v>4.4120799999999996</v>
      </c>
      <c r="U375" s="91">
        <f t="shared" si="216"/>
        <v>4.4275700000000002</v>
      </c>
      <c r="V375" s="91">
        <f t="shared" si="216"/>
        <v>4.4442000000000004</v>
      </c>
      <c r="W375" s="91">
        <f t="shared" si="216"/>
        <v>4.4616600000000002</v>
      </c>
      <c r="X375" s="91">
        <f t="shared" si="216"/>
        <v>4.3949600000000002</v>
      </c>
      <c r="Y375" s="91">
        <f t="shared" si="216"/>
        <v>4.3742799999999997</v>
      </c>
      <c r="Z375" s="91">
        <f t="shared" si="216"/>
        <v>4.0760300000000003</v>
      </c>
      <c r="AA375" s="91">
        <f t="shared" si="216"/>
        <v>3.9599299999999999</v>
      </c>
    </row>
    <row r="376" spans="1:27" ht="12.75" hidden="1" customHeight="1" outlineLevel="1" x14ac:dyDescent="0.3">
      <c r="A376" s="99" t="s">
        <v>601</v>
      </c>
      <c r="B376" s="63" t="s">
        <v>238</v>
      </c>
      <c r="C376" s="43" t="s">
        <v>79</v>
      </c>
      <c r="D376" s="44">
        <v>1283.3599999999999</v>
      </c>
      <c r="E376" s="44">
        <v>1213.5899999999999</v>
      </c>
      <c r="F376" s="44">
        <v>1172.3800000000001</v>
      </c>
      <c r="G376" s="44">
        <v>1150.76</v>
      </c>
      <c r="H376" s="44">
        <v>1221.1300000000001</v>
      </c>
      <c r="I376" s="44">
        <v>1335.07</v>
      </c>
      <c r="J376" s="44">
        <v>1513.28</v>
      </c>
      <c r="K376" s="44">
        <v>1881.12</v>
      </c>
      <c r="L376" s="44">
        <v>1968.26</v>
      </c>
      <c r="M376" s="44">
        <v>1942.29</v>
      </c>
      <c r="N376" s="44">
        <v>1971.79</v>
      </c>
      <c r="O376" s="44">
        <v>2065.69</v>
      </c>
      <c r="P376" s="44">
        <v>2072.67</v>
      </c>
      <c r="Q376" s="44">
        <v>2090.23</v>
      </c>
      <c r="R376" s="44">
        <v>2043.96</v>
      </c>
      <c r="S376" s="44">
        <v>1942.55</v>
      </c>
      <c r="T376" s="44">
        <v>1919.6</v>
      </c>
      <c r="U376" s="44">
        <v>1935.09</v>
      </c>
      <c r="V376" s="44">
        <v>1951.72</v>
      </c>
      <c r="W376" s="44">
        <v>1969.18</v>
      </c>
      <c r="X376" s="44">
        <v>1902.48</v>
      </c>
      <c r="Y376" s="44">
        <v>1881.8</v>
      </c>
      <c r="Z376" s="44">
        <v>1583.55</v>
      </c>
      <c r="AA376" s="44">
        <v>1467.45</v>
      </c>
    </row>
    <row r="377" spans="1:27" ht="12.75" hidden="1" customHeight="1" outlineLevel="1" x14ac:dyDescent="0.3">
      <c r="A377" s="99" t="s">
        <v>602</v>
      </c>
      <c r="B377" s="63" t="s">
        <v>90</v>
      </c>
      <c r="C377" s="43" t="s">
        <v>79</v>
      </c>
      <c r="D377" s="44">
        <f>$D$307</f>
        <v>2222.89</v>
      </c>
      <c r="E377" s="44">
        <f t="shared" ref="E377:AA377" si="217">$D$307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3">
      <c r="A378" s="99" t="s">
        <v>603</v>
      </c>
      <c r="B378" s="63" t="s">
        <v>83</v>
      </c>
      <c r="C378" s="43" t="s">
        <v>79</v>
      </c>
      <c r="D378" s="44">
        <v>4.8</v>
      </c>
      <c r="E378" s="44">
        <v>4.8</v>
      </c>
      <c r="F378" s="44">
        <v>4.8</v>
      </c>
      <c r="G378" s="44">
        <v>4.8</v>
      </c>
      <c r="H378" s="44">
        <v>4.8</v>
      </c>
      <c r="I378" s="44">
        <v>4.8</v>
      </c>
      <c r="J378" s="44">
        <v>4.8</v>
      </c>
      <c r="K378" s="44">
        <v>4.8</v>
      </c>
      <c r="L378" s="44">
        <v>4.8</v>
      </c>
      <c r="M378" s="44">
        <v>4.8</v>
      </c>
      <c r="N378" s="44">
        <v>4.8</v>
      </c>
      <c r="O378" s="44">
        <v>4.8</v>
      </c>
      <c r="P378" s="44">
        <v>4.8</v>
      </c>
      <c r="Q378" s="44">
        <v>4.8</v>
      </c>
      <c r="R378" s="44">
        <v>4.8</v>
      </c>
      <c r="S378" s="44">
        <v>4.8</v>
      </c>
      <c r="T378" s="44">
        <v>4.8</v>
      </c>
      <c r="U378" s="44">
        <v>4.8</v>
      </c>
      <c r="V378" s="44">
        <v>4.8</v>
      </c>
      <c r="W378" s="44">
        <v>4.8</v>
      </c>
      <c r="X378" s="44">
        <v>4.8</v>
      </c>
      <c r="Y378" s="44">
        <v>4.8</v>
      </c>
      <c r="Z378" s="44">
        <v>4.8</v>
      </c>
      <c r="AA378" s="44">
        <v>4.8</v>
      </c>
    </row>
    <row r="379" spans="1:27" ht="12.75" hidden="1" customHeight="1" outlineLevel="1" x14ac:dyDescent="0.3">
      <c r="A379" s="99" t="s">
        <v>604</v>
      </c>
      <c r="B379" s="63" t="s">
        <v>81</v>
      </c>
      <c r="C379" s="43" t="s">
        <v>79</v>
      </c>
      <c r="D379" s="44">
        <f>$D$11</f>
        <v>264.79000000000002</v>
      </c>
      <c r="E379" s="44">
        <f t="shared" ref="E379:AA379" si="218">$D$11</f>
        <v>264.79000000000002</v>
      </c>
      <c r="F379" s="44">
        <f t="shared" si="218"/>
        <v>264.79000000000002</v>
      </c>
      <c r="G379" s="44">
        <f t="shared" si="218"/>
        <v>264.79000000000002</v>
      </c>
      <c r="H379" s="44">
        <f t="shared" si="218"/>
        <v>264.79000000000002</v>
      </c>
      <c r="I379" s="44">
        <f t="shared" si="218"/>
        <v>264.79000000000002</v>
      </c>
      <c r="J379" s="44">
        <f t="shared" si="218"/>
        <v>264.79000000000002</v>
      </c>
      <c r="K379" s="44">
        <f t="shared" si="218"/>
        <v>264.79000000000002</v>
      </c>
      <c r="L379" s="44">
        <f t="shared" si="218"/>
        <v>264.79000000000002</v>
      </c>
      <c r="M379" s="44">
        <f t="shared" si="218"/>
        <v>264.79000000000002</v>
      </c>
      <c r="N379" s="44">
        <f t="shared" si="218"/>
        <v>264.79000000000002</v>
      </c>
      <c r="O379" s="44">
        <f t="shared" si="218"/>
        <v>264.79000000000002</v>
      </c>
      <c r="P379" s="44">
        <f t="shared" si="218"/>
        <v>264.79000000000002</v>
      </c>
      <c r="Q379" s="44">
        <f t="shared" si="218"/>
        <v>264.79000000000002</v>
      </c>
      <c r="R379" s="44">
        <f t="shared" si="218"/>
        <v>264.79000000000002</v>
      </c>
      <c r="S379" s="44">
        <f t="shared" si="218"/>
        <v>264.79000000000002</v>
      </c>
      <c r="T379" s="44">
        <f t="shared" si="218"/>
        <v>264.79000000000002</v>
      </c>
      <c r="U379" s="44">
        <f t="shared" si="218"/>
        <v>264.79000000000002</v>
      </c>
      <c r="V379" s="44">
        <f t="shared" si="218"/>
        <v>264.79000000000002</v>
      </c>
      <c r="W379" s="44">
        <f t="shared" si="218"/>
        <v>264.79000000000002</v>
      </c>
      <c r="X379" s="44">
        <f t="shared" si="218"/>
        <v>264.79000000000002</v>
      </c>
      <c r="Y379" s="44">
        <f t="shared" si="218"/>
        <v>264.79000000000002</v>
      </c>
      <c r="Z379" s="44">
        <f t="shared" si="218"/>
        <v>264.79000000000002</v>
      </c>
      <c r="AA379" s="44">
        <f t="shared" si="218"/>
        <v>264.79000000000002</v>
      </c>
    </row>
    <row r="380" spans="1:27" ht="12.75" customHeight="1" collapsed="1" x14ac:dyDescent="0.3">
      <c r="A380" s="98" t="s">
        <v>605</v>
      </c>
      <c r="B380" s="28" t="str">
        <f>"16"&amp;"."&amp;$B$622&amp;"."&amp;$B$623</f>
        <v>16.02.2024</v>
      </c>
      <c r="C380" s="90" t="s">
        <v>76</v>
      </c>
      <c r="D380" s="91">
        <f>ROUND(((D381+D382+D384+D383)/1000),5)</f>
        <v>3.8036099999999999</v>
      </c>
      <c r="E380" s="91">
        <f>ROUND(((E381+E382+E384+E383)/1000),5)</f>
        <v>3.70688</v>
      </c>
      <c r="F380" s="91">
        <f>ROUND(((F381+F382+F384+F383)/1000),5)</f>
        <v>3.6825000000000001</v>
      </c>
      <c r="G380" s="91">
        <f t="shared" ref="G380:AA380" si="219">ROUND(((G381+G382+G384+G383)/1000),5)</f>
        <v>3.6733799999999999</v>
      </c>
      <c r="H380" s="91">
        <f t="shared" si="219"/>
        <v>3.73969</v>
      </c>
      <c r="I380" s="91">
        <f t="shared" si="219"/>
        <v>3.83954</v>
      </c>
      <c r="J380" s="91">
        <f t="shared" si="219"/>
        <v>4.0194900000000002</v>
      </c>
      <c r="K380" s="91">
        <f t="shared" si="219"/>
        <v>4.3904199999999998</v>
      </c>
      <c r="L380" s="91">
        <f t="shared" si="219"/>
        <v>4.4543999999999997</v>
      </c>
      <c r="M380" s="91">
        <f t="shared" si="219"/>
        <v>4.4773500000000004</v>
      </c>
      <c r="N380" s="91">
        <f t="shared" si="219"/>
        <v>4.47715</v>
      </c>
      <c r="O380" s="91">
        <f t="shared" si="219"/>
        <v>4.5553800000000004</v>
      </c>
      <c r="P380" s="91">
        <f t="shared" si="219"/>
        <v>4.5357200000000004</v>
      </c>
      <c r="Q380" s="91">
        <f t="shared" si="219"/>
        <v>4.5371199999999998</v>
      </c>
      <c r="R380" s="91">
        <f t="shared" si="219"/>
        <v>4.5378800000000004</v>
      </c>
      <c r="S380" s="91">
        <f t="shared" si="219"/>
        <v>4.48027</v>
      </c>
      <c r="T380" s="91">
        <f t="shared" si="219"/>
        <v>4.4462999999999999</v>
      </c>
      <c r="U380" s="91">
        <f t="shared" si="219"/>
        <v>4.4734999999999996</v>
      </c>
      <c r="V380" s="91">
        <f t="shared" si="219"/>
        <v>4.4973400000000003</v>
      </c>
      <c r="W380" s="91">
        <f t="shared" si="219"/>
        <v>4.5406000000000004</v>
      </c>
      <c r="X380" s="91">
        <f t="shared" si="219"/>
        <v>4.4812000000000003</v>
      </c>
      <c r="Y380" s="91">
        <f t="shared" si="219"/>
        <v>4.3985700000000003</v>
      </c>
      <c r="Z380" s="91">
        <f t="shared" si="219"/>
        <v>4.2703499999999996</v>
      </c>
      <c r="AA380" s="91">
        <f t="shared" si="219"/>
        <v>3.9905599999999999</v>
      </c>
    </row>
    <row r="381" spans="1:27" ht="12.75" hidden="1" customHeight="1" outlineLevel="1" x14ac:dyDescent="0.3">
      <c r="A381" s="99" t="s">
        <v>606</v>
      </c>
      <c r="B381" s="63" t="s">
        <v>238</v>
      </c>
      <c r="C381" s="43" t="s">
        <v>79</v>
      </c>
      <c r="D381" s="44">
        <v>1311.13</v>
      </c>
      <c r="E381" s="44">
        <v>1214.4000000000001</v>
      </c>
      <c r="F381" s="44">
        <v>1190.02</v>
      </c>
      <c r="G381" s="44">
        <v>1180.9000000000001</v>
      </c>
      <c r="H381" s="44">
        <v>1247.21</v>
      </c>
      <c r="I381" s="44">
        <v>1347.06</v>
      </c>
      <c r="J381" s="44">
        <v>1527.01</v>
      </c>
      <c r="K381" s="44">
        <v>1897.94</v>
      </c>
      <c r="L381" s="44">
        <v>1961.92</v>
      </c>
      <c r="M381" s="44">
        <v>1984.87</v>
      </c>
      <c r="N381" s="44">
        <v>1984.67</v>
      </c>
      <c r="O381" s="44">
        <v>2062.9</v>
      </c>
      <c r="P381" s="44">
        <v>2043.24</v>
      </c>
      <c r="Q381" s="44">
        <v>2044.64</v>
      </c>
      <c r="R381" s="44">
        <v>2045.4</v>
      </c>
      <c r="S381" s="44">
        <v>1987.79</v>
      </c>
      <c r="T381" s="44">
        <v>1953.82</v>
      </c>
      <c r="U381" s="44">
        <v>1981.02</v>
      </c>
      <c r="V381" s="44">
        <v>2004.86</v>
      </c>
      <c r="W381" s="44">
        <v>2048.12</v>
      </c>
      <c r="X381" s="44">
        <v>1988.72</v>
      </c>
      <c r="Y381" s="44">
        <v>1906.09</v>
      </c>
      <c r="Z381" s="44">
        <v>1777.87</v>
      </c>
      <c r="AA381" s="44">
        <v>1498.08</v>
      </c>
    </row>
    <row r="382" spans="1:27" ht="12.75" hidden="1" customHeight="1" outlineLevel="1" x14ac:dyDescent="0.3">
      <c r="A382" s="99" t="s">
        <v>607</v>
      </c>
      <c r="B382" s="63" t="s">
        <v>90</v>
      </c>
      <c r="C382" s="43" t="s">
        <v>79</v>
      </c>
      <c r="D382" s="44">
        <f>$D$307</f>
        <v>2222.89</v>
      </c>
      <c r="E382" s="44">
        <f t="shared" ref="E382:AA382" si="220">$D$307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3">
      <c r="A383" s="99" t="s">
        <v>608</v>
      </c>
      <c r="B383" s="63" t="s">
        <v>83</v>
      </c>
      <c r="C383" s="43" t="s">
        <v>79</v>
      </c>
      <c r="D383" s="44">
        <v>4.8</v>
      </c>
      <c r="E383" s="44">
        <v>4.8</v>
      </c>
      <c r="F383" s="44">
        <v>4.8</v>
      </c>
      <c r="G383" s="44">
        <v>4.8</v>
      </c>
      <c r="H383" s="44">
        <v>4.8</v>
      </c>
      <c r="I383" s="44">
        <v>4.8</v>
      </c>
      <c r="J383" s="44">
        <v>4.8</v>
      </c>
      <c r="K383" s="44">
        <v>4.8</v>
      </c>
      <c r="L383" s="44">
        <v>4.8</v>
      </c>
      <c r="M383" s="44">
        <v>4.8</v>
      </c>
      <c r="N383" s="44">
        <v>4.8</v>
      </c>
      <c r="O383" s="44">
        <v>4.8</v>
      </c>
      <c r="P383" s="44">
        <v>4.8</v>
      </c>
      <c r="Q383" s="44">
        <v>4.8</v>
      </c>
      <c r="R383" s="44">
        <v>4.8</v>
      </c>
      <c r="S383" s="44">
        <v>4.8</v>
      </c>
      <c r="T383" s="44">
        <v>4.8</v>
      </c>
      <c r="U383" s="44">
        <v>4.8</v>
      </c>
      <c r="V383" s="44">
        <v>4.8</v>
      </c>
      <c r="W383" s="44">
        <v>4.8</v>
      </c>
      <c r="X383" s="44">
        <v>4.8</v>
      </c>
      <c r="Y383" s="44">
        <v>4.8</v>
      </c>
      <c r="Z383" s="44">
        <v>4.8</v>
      </c>
      <c r="AA383" s="44">
        <v>4.8</v>
      </c>
    </row>
    <row r="384" spans="1:27" ht="12.75" hidden="1" customHeight="1" outlineLevel="1" x14ac:dyDescent="0.3">
      <c r="A384" s="99" t="s">
        <v>609</v>
      </c>
      <c r="B384" s="63" t="s">
        <v>81</v>
      </c>
      <c r="C384" s="43" t="s">
        <v>79</v>
      </c>
      <c r="D384" s="44">
        <f>$D$11</f>
        <v>264.79000000000002</v>
      </c>
      <c r="E384" s="44">
        <f t="shared" ref="E384:AA384" si="221">$D$11</f>
        <v>264.79000000000002</v>
      </c>
      <c r="F384" s="44">
        <f t="shared" si="221"/>
        <v>264.79000000000002</v>
      </c>
      <c r="G384" s="44">
        <f t="shared" si="221"/>
        <v>264.79000000000002</v>
      </c>
      <c r="H384" s="44">
        <f t="shared" si="221"/>
        <v>264.79000000000002</v>
      </c>
      <c r="I384" s="44">
        <f t="shared" si="221"/>
        <v>264.79000000000002</v>
      </c>
      <c r="J384" s="44">
        <f t="shared" si="221"/>
        <v>264.79000000000002</v>
      </c>
      <c r="K384" s="44">
        <f t="shared" si="221"/>
        <v>264.79000000000002</v>
      </c>
      <c r="L384" s="44">
        <f t="shared" si="221"/>
        <v>264.79000000000002</v>
      </c>
      <c r="M384" s="44">
        <f t="shared" si="221"/>
        <v>264.79000000000002</v>
      </c>
      <c r="N384" s="44">
        <f t="shared" si="221"/>
        <v>264.79000000000002</v>
      </c>
      <c r="O384" s="44">
        <f t="shared" si="221"/>
        <v>264.79000000000002</v>
      </c>
      <c r="P384" s="44">
        <f t="shared" si="221"/>
        <v>264.79000000000002</v>
      </c>
      <c r="Q384" s="44">
        <f t="shared" si="221"/>
        <v>264.79000000000002</v>
      </c>
      <c r="R384" s="44">
        <f t="shared" si="221"/>
        <v>264.79000000000002</v>
      </c>
      <c r="S384" s="44">
        <f t="shared" si="221"/>
        <v>264.79000000000002</v>
      </c>
      <c r="T384" s="44">
        <f t="shared" si="221"/>
        <v>264.79000000000002</v>
      </c>
      <c r="U384" s="44">
        <f t="shared" si="221"/>
        <v>264.79000000000002</v>
      </c>
      <c r="V384" s="44">
        <f t="shared" si="221"/>
        <v>264.79000000000002</v>
      </c>
      <c r="W384" s="44">
        <f t="shared" si="221"/>
        <v>264.79000000000002</v>
      </c>
      <c r="X384" s="44">
        <f t="shared" si="221"/>
        <v>264.79000000000002</v>
      </c>
      <c r="Y384" s="44">
        <f t="shared" si="221"/>
        <v>264.79000000000002</v>
      </c>
      <c r="Z384" s="44">
        <f t="shared" si="221"/>
        <v>264.79000000000002</v>
      </c>
      <c r="AA384" s="44">
        <f t="shared" si="221"/>
        <v>264.79000000000002</v>
      </c>
    </row>
    <row r="385" spans="1:27" ht="12.75" customHeight="1" collapsed="1" x14ac:dyDescent="0.3">
      <c r="A385" s="98" t="s">
        <v>610</v>
      </c>
      <c r="B385" s="28" t="str">
        <f>"17"&amp;"."&amp;$B$622&amp;"."&amp;$B$623</f>
        <v>17.02.2024</v>
      </c>
      <c r="C385" s="90" t="s">
        <v>76</v>
      </c>
      <c r="D385" s="91">
        <f>ROUND(((D386+D387+D389+D388)/1000),5)</f>
        <v>4.0026200000000003</v>
      </c>
      <c r="E385" s="91">
        <f>ROUND(((E386+E387+E389+E388)/1000),5)</f>
        <v>3.8761899999999998</v>
      </c>
      <c r="F385" s="91">
        <f>ROUND(((F386+F387+F389+F388)/1000),5)</f>
        <v>3.8016200000000002</v>
      </c>
      <c r="G385" s="91">
        <f t="shared" ref="G385:AA385" si="222">ROUND(((G386+G387+G389+G388)/1000),5)</f>
        <v>3.7979500000000002</v>
      </c>
      <c r="H385" s="91">
        <f t="shared" si="222"/>
        <v>3.8012700000000001</v>
      </c>
      <c r="I385" s="91">
        <f t="shared" si="222"/>
        <v>3.8618299999999999</v>
      </c>
      <c r="J385" s="91">
        <f t="shared" si="222"/>
        <v>3.9602200000000001</v>
      </c>
      <c r="K385" s="91">
        <f t="shared" si="222"/>
        <v>4.0767699999999998</v>
      </c>
      <c r="L385" s="91">
        <f t="shared" si="222"/>
        <v>4.3954000000000004</v>
      </c>
      <c r="M385" s="91">
        <f t="shared" si="222"/>
        <v>4.4763599999999997</v>
      </c>
      <c r="N385" s="91">
        <f t="shared" si="222"/>
        <v>4.5734700000000004</v>
      </c>
      <c r="O385" s="91">
        <f t="shared" si="222"/>
        <v>4.5726899999999997</v>
      </c>
      <c r="P385" s="91">
        <f t="shared" si="222"/>
        <v>4.5444399999999998</v>
      </c>
      <c r="Q385" s="91">
        <f t="shared" si="222"/>
        <v>4.4852699999999999</v>
      </c>
      <c r="R385" s="91">
        <f t="shared" si="222"/>
        <v>4.4586600000000001</v>
      </c>
      <c r="S385" s="91">
        <f t="shared" si="222"/>
        <v>4.4104999999999999</v>
      </c>
      <c r="T385" s="91">
        <f t="shared" si="222"/>
        <v>4.4096399999999996</v>
      </c>
      <c r="U385" s="91">
        <f t="shared" si="222"/>
        <v>4.44008</v>
      </c>
      <c r="V385" s="91">
        <f t="shared" si="222"/>
        <v>4.4165599999999996</v>
      </c>
      <c r="W385" s="91">
        <f t="shared" si="222"/>
        <v>4.4717399999999996</v>
      </c>
      <c r="X385" s="91">
        <f t="shared" si="222"/>
        <v>4.4791400000000001</v>
      </c>
      <c r="Y385" s="91">
        <f t="shared" si="222"/>
        <v>4.3575799999999996</v>
      </c>
      <c r="Z385" s="91">
        <f t="shared" si="222"/>
        <v>4.1892300000000002</v>
      </c>
      <c r="AA385" s="91">
        <f t="shared" si="222"/>
        <v>4.0370200000000001</v>
      </c>
    </row>
    <row r="386" spans="1:27" ht="12.75" hidden="1" customHeight="1" outlineLevel="1" x14ac:dyDescent="0.3">
      <c r="A386" s="99" t="s">
        <v>611</v>
      </c>
      <c r="B386" s="63" t="s">
        <v>238</v>
      </c>
      <c r="C386" s="43" t="s">
        <v>79</v>
      </c>
      <c r="D386" s="44">
        <v>1510.14</v>
      </c>
      <c r="E386" s="44">
        <v>1383.71</v>
      </c>
      <c r="F386" s="44">
        <v>1309.1400000000001</v>
      </c>
      <c r="G386" s="44">
        <v>1305.47</v>
      </c>
      <c r="H386" s="44">
        <v>1308.79</v>
      </c>
      <c r="I386" s="44">
        <v>1369.35</v>
      </c>
      <c r="J386" s="44">
        <v>1467.74</v>
      </c>
      <c r="K386" s="44">
        <v>1584.29</v>
      </c>
      <c r="L386" s="44">
        <v>1902.92</v>
      </c>
      <c r="M386" s="44">
        <v>1983.88</v>
      </c>
      <c r="N386" s="44">
        <v>2080.9899999999998</v>
      </c>
      <c r="O386" s="44">
        <v>2080.21</v>
      </c>
      <c r="P386" s="44">
        <v>2051.96</v>
      </c>
      <c r="Q386" s="44">
        <v>1992.79</v>
      </c>
      <c r="R386" s="44">
        <v>1966.18</v>
      </c>
      <c r="S386" s="44">
        <v>1918.02</v>
      </c>
      <c r="T386" s="44">
        <v>1917.16</v>
      </c>
      <c r="U386" s="44">
        <v>1947.6</v>
      </c>
      <c r="V386" s="44">
        <v>1924.08</v>
      </c>
      <c r="W386" s="44">
        <v>1979.26</v>
      </c>
      <c r="X386" s="44">
        <v>1986.66</v>
      </c>
      <c r="Y386" s="44">
        <v>1865.1</v>
      </c>
      <c r="Z386" s="44">
        <v>1696.75</v>
      </c>
      <c r="AA386" s="44">
        <v>1544.54</v>
      </c>
    </row>
    <row r="387" spans="1:27" ht="12.75" hidden="1" customHeight="1" outlineLevel="1" x14ac:dyDescent="0.3">
      <c r="A387" s="99" t="s">
        <v>612</v>
      </c>
      <c r="B387" s="63" t="s">
        <v>90</v>
      </c>
      <c r="C387" s="43" t="s">
        <v>79</v>
      </c>
      <c r="D387" s="44">
        <f>$D$307</f>
        <v>2222.89</v>
      </c>
      <c r="E387" s="44">
        <f t="shared" ref="E387:AA387" si="223">$D$307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3">
      <c r="A388" s="99" t="s">
        <v>613</v>
      </c>
      <c r="B388" s="63" t="s">
        <v>83</v>
      </c>
      <c r="C388" s="43" t="s">
        <v>79</v>
      </c>
      <c r="D388" s="44">
        <v>4.8</v>
      </c>
      <c r="E388" s="44">
        <v>4.8</v>
      </c>
      <c r="F388" s="44">
        <v>4.8</v>
      </c>
      <c r="G388" s="44">
        <v>4.8</v>
      </c>
      <c r="H388" s="44">
        <v>4.8</v>
      </c>
      <c r="I388" s="44">
        <v>4.8</v>
      </c>
      <c r="J388" s="44">
        <v>4.8</v>
      </c>
      <c r="K388" s="44">
        <v>4.8</v>
      </c>
      <c r="L388" s="44">
        <v>4.8</v>
      </c>
      <c r="M388" s="44">
        <v>4.8</v>
      </c>
      <c r="N388" s="44">
        <v>4.8</v>
      </c>
      <c r="O388" s="44">
        <v>4.8</v>
      </c>
      <c r="P388" s="44">
        <v>4.8</v>
      </c>
      <c r="Q388" s="44">
        <v>4.8</v>
      </c>
      <c r="R388" s="44">
        <v>4.8</v>
      </c>
      <c r="S388" s="44">
        <v>4.8</v>
      </c>
      <c r="T388" s="44">
        <v>4.8</v>
      </c>
      <c r="U388" s="44">
        <v>4.8</v>
      </c>
      <c r="V388" s="44">
        <v>4.8</v>
      </c>
      <c r="W388" s="44">
        <v>4.8</v>
      </c>
      <c r="X388" s="44">
        <v>4.8</v>
      </c>
      <c r="Y388" s="44">
        <v>4.8</v>
      </c>
      <c r="Z388" s="44">
        <v>4.8</v>
      </c>
      <c r="AA388" s="44">
        <v>4.8</v>
      </c>
    </row>
    <row r="389" spans="1:27" ht="12.75" hidden="1" customHeight="1" outlineLevel="1" x14ac:dyDescent="0.3">
      <c r="A389" s="99" t="s">
        <v>614</v>
      </c>
      <c r="B389" s="63" t="s">
        <v>81</v>
      </c>
      <c r="C389" s="43" t="s">
        <v>79</v>
      </c>
      <c r="D389" s="44">
        <f>$D$11</f>
        <v>264.79000000000002</v>
      </c>
      <c r="E389" s="44">
        <f t="shared" ref="E389:AA389" si="224">$D$11</f>
        <v>264.79000000000002</v>
      </c>
      <c r="F389" s="44">
        <f t="shared" si="224"/>
        <v>264.79000000000002</v>
      </c>
      <c r="G389" s="44">
        <f t="shared" si="224"/>
        <v>264.79000000000002</v>
      </c>
      <c r="H389" s="44">
        <f t="shared" si="224"/>
        <v>264.79000000000002</v>
      </c>
      <c r="I389" s="44">
        <f t="shared" si="224"/>
        <v>264.79000000000002</v>
      </c>
      <c r="J389" s="44">
        <f t="shared" si="224"/>
        <v>264.79000000000002</v>
      </c>
      <c r="K389" s="44">
        <f t="shared" si="224"/>
        <v>264.79000000000002</v>
      </c>
      <c r="L389" s="44">
        <f t="shared" si="224"/>
        <v>264.79000000000002</v>
      </c>
      <c r="M389" s="44">
        <f t="shared" si="224"/>
        <v>264.79000000000002</v>
      </c>
      <c r="N389" s="44">
        <f t="shared" si="224"/>
        <v>264.79000000000002</v>
      </c>
      <c r="O389" s="44">
        <f t="shared" si="224"/>
        <v>264.79000000000002</v>
      </c>
      <c r="P389" s="44">
        <f t="shared" si="224"/>
        <v>264.79000000000002</v>
      </c>
      <c r="Q389" s="44">
        <f t="shared" si="224"/>
        <v>264.79000000000002</v>
      </c>
      <c r="R389" s="44">
        <f t="shared" si="224"/>
        <v>264.79000000000002</v>
      </c>
      <c r="S389" s="44">
        <f t="shared" si="224"/>
        <v>264.79000000000002</v>
      </c>
      <c r="T389" s="44">
        <f t="shared" si="224"/>
        <v>264.79000000000002</v>
      </c>
      <c r="U389" s="44">
        <f t="shared" si="224"/>
        <v>264.79000000000002</v>
      </c>
      <c r="V389" s="44">
        <f t="shared" si="224"/>
        <v>264.79000000000002</v>
      </c>
      <c r="W389" s="44">
        <f t="shared" si="224"/>
        <v>264.79000000000002</v>
      </c>
      <c r="X389" s="44">
        <f t="shared" si="224"/>
        <v>264.79000000000002</v>
      </c>
      <c r="Y389" s="44">
        <f t="shared" si="224"/>
        <v>264.79000000000002</v>
      </c>
      <c r="Z389" s="44">
        <f t="shared" si="224"/>
        <v>264.79000000000002</v>
      </c>
      <c r="AA389" s="44">
        <f t="shared" si="224"/>
        <v>264.79000000000002</v>
      </c>
    </row>
    <row r="390" spans="1:27" ht="12.75" customHeight="1" collapsed="1" x14ac:dyDescent="0.3">
      <c r="A390" s="98" t="s">
        <v>615</v>
      </c>
      <c r="B390" s="28" t="str">
        <f>"18"&amp;"."&amp;$B$622&amp;"."&amp;$B$623</f>
        <v>18.02.2024</v>
      </c>
      <c r="C390" s="90" t="s">
        <v>76</v>
      </c>
      <c r="D390" s="91">
        <f>ROUND(((D391+D392+D394+D393)/1000),5)</f>
        <v>3.9446099999999999</v>
      </c>
      <c r="E390" s="91">
        <f>ROUND(((E391+E392+E394+E393)/1000),5)</f>
        <v>3.83989</v>
      </c>
      <c r="F390" s="91">
        <f>ROUND(((F391+F392+F394+F393)/1000),5)</f>
        <v>3.7924199999999999</v>
      </c>
      <c r="G390" s="91">
        <f t="shared" ref="G390:AA390" si="225">ROUND(((G391+G392+G394+G393)/1000),5)</f>
        <v>3.7731599999999998</v>
      </c>
      <c r="H390" s="91">
        <f t="shared" si="225"/>
        <v>3.79956</v>
      </c>
      <c r="I390" s="91">
        <f t="shared" si="225"/>
        <v>3.83752</v>
      </c>
      <c r="J390" s="91">
        <f t="shared" si="225"/>
        <v>3.9047499999999999</v>
      </c>
      <c r="K390" s="91">
        <f t="shared" si="225"/>
        <v>4.0022200000000003</v>
      </c>
      <c r="L390" s="91">
        <f t="shared" si="225"/>
        <v>4.23726</v>
      </c>
      <c r="M390" s="91">
        <f t="shared" si="225"/>
        <v>4.4243300000000003</v>
      </c>
      <c r="N390" s="91">
        <f t="shared" si="225"/>
        <v>4.50284</v>
      </c>
      <c r="O390" s="91">
        <f t="shared" si="225"/>
        <v>4.5130299999999997</v>
      </c>
      <c r="P390" s="91">
        <f t="shared" si="225"/>
        <v>4.4968000000000004</v>
      </c>
      <c r="Q390" s="91">
        <f t="shared" si="225"/>
        <v>4.4776899999999999</v>
      </c>
      <c r="R390" s="91">
        <f t="shared" si="225"/>
        <v>4.4662699999999997</v>
      </c>
      <c r="S390" s="91">
        <f t="shared" si="225"/>
        <v>4.4373899999999997</v>
      </c>
      <c r="T390" s="91">
        <f t="shared" si="225"/>
        <v>4.4974800000000004</v>
      </c>
      <c r="U390" s="91">
        <f t="shared" si="225"/>
        <v>4.5449299999999999</v>
      </c>
      <c r="V390" s="91">
        <f t="shared" si="225"/>
        <v>4.5228599999999997</v>
      </c>
      <c r="W390" s="91">
        <f t="shared" si="225"/>
        <v>4.5131500000000004</v>
      </c>
      <c r="X390" s="91">
        <f t="shared" si="225"/>
        <v>4.5307300000000001</v>
      </c>
      <c r="Y390" s="91">
        <f t="shared" si="225"/>
        <v>4.3940299999999999</v>
      </c>
      <c r="Z390" s="91">
        <f t="shared" si="225"/>
        <v>4.1017599999999996</v>
      </c>
      <c r="AA390" s="91">
        <f t="shared" si="225"/>
        <v>3.9741200000000001</v>
      </c>
    </row>
    <row r="391" spans="1:27" ht="12.75" hidden="1" customHeight="1" outlineLevel="1" x14ac:dyDescent="0.3">
      <c r="A391" s="99" t="s">
        <v>616</v>
      </c>
      <c r="B391" s="63" t="s">
        <v>238</v>
      </c>
      <c r="C391" s="43" t="s">
        <v>79</v>
      </c>
      <c r="D391" s="44">
        <v>1452.13</v>
      </c>
      <c r="E391" s="44">
        <v>1347.41</v>
      </c>
      <c r="F391" s="44">
        <v>1299.94</v>
      </c>
      <c r="G391" s="44">
        <v>1280.68</v>
      </c>
      <c r="H391" s="44">
        <v>1307.08</v>
      </c>
      <c r="I391" s="44">
        <v>1345.04</v>
      </c>
      <c r="J391" s="44">
        <v>1412.27</v>
      </c>
      <c r="K391" s="44">
        <v>1509.74</v>
      </c>
      <c r="L391" s="44">
        <v>1744.78</v>
      </c>
      <c r="M391" s="44">
        <v>1931.85</v>
      </c>
      <c r="N391" s="44">
        <v>2010.36</v>
      </c>
      <c r="O391" s="44">
        <v>2020.55</v>
      </c>
      <c r="P391" s="44">
        <v>2004.32</v>
      </c>
      <c r="Q391" s="44">
        <v>1985.21</v>
      </c>
      <c r="R391" s="44">
        <v>1973.79</v>
      </c>
      <c r="S391" s="44">
        <v>1944.91</v>
      </c>
      <c r="T391" s="44">
        <v>2005</v>
      </c>
      <c r="U391" s="44">
        <v>2052.4499999999998</v>
      </c>
      <c r="V391" s="44">
        <v>2030.38</v>
      </c>
      <c r="W391" s="44">
        <v>2020.67</v>
      </c>
      <c r="X391" s="44">
        <v>2038.25</v>
      </c>
      <c r="Y391" s="44">
        <v>1901.55</v>
      </c>
      <c r="Z391" s="44">
        <v>1609.28</v>
      </c>
      <c r="AA391" s="44">
        <v>1481.64</v>
      </c>
    </row>
    <row r="392" spans="1:27" ht="12.75" hidden="1" customHeight="1" outlineLevel="1" x14ac:dyDescent="0.3">
      <c r="A392" s="99" t="s">
        <v>617</v>
      </c>
      <c r="B392" s="63" t="s">
        <v>90</v>
      </c>
      <c r="C392" s="43" t="s">
        <v>79</v>
      </c>
      <c r="D392" s="44">
        <f>$D$307</f>
        <v>2222.89</v>
      </c>
      <c r="E392" s="44">
        <f t="shared" ref="E392:AA392" si="226">$D$307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3">
      <c r="A393" s="99" t="s">
        <v>618</v>
      </c>
      <c r="B393" s="63" t="s">
        <v>83</v>
      </c>
      <c r="C393" s="43" t="s">
        <v>79</v>
      </c>
      <c r="D393" s="44">
        <v>4.8</v>
      </c>
      <c r="E393" s="44">
        <v>4.8</v>
      </c>
      <c r="F393" s="44">
        <v>4.8</v>
      </c>
      <c r="G393" s="44">
        <v>4.8</v>
      </c>
      <c r="H393" s="44">
        <v>4.8</v>
      </c>
      <c r="I393" s="44">
        <v>4.8</v>
      </c>
      <c r="J393" s="44">
        <v>4.8</v>
      </c>
      <c r="K393" s="44">
        <v>4.8</v>
      </c>
      <c r="L393" s="44">
        <v>4.8</v>
      </c>
      <c r="M393" s="44">
        <v>4.8</v>
      </c>
      <c r="N393" s="44">
        <v>4.8</v>
      </c>
      <c r="O393" s="44">
        <v>4.8</v>
      </c>
      <c r="P393" s="44">
        <v>4.8</v>
      </c>
      <c r="Q393" s="44">
        <v>4.8</v>
      </c>
      <c r="R393" s="44">
        <v>4.8</v>
      </c>
      <c r="S393" s="44">
        <v>4.8</v>
      </c>
      <c r="T393" s="44">
        <v>4.8</v>
      </c>
      <c r="U393" s="44">
        <v>4.8</v>
      </c>
      <c r="V393" s="44">
        <v>4.8</v>
      </c>
      <c r="W393" s="44">
        <v>4.8</v>
      </c>
      <c r="X393" s="44">
        <v>4.8</v>
      </c>
      <c r="Y393" s="44">
        <v>4.8</v>
      </c>
      <c r="Z393" s="44">
        <v>4.8</v>
      </c>
      <c r="AA393" s="44">
        <v>4.8</v>
      </c>
    </row>
    <row r="394" spans="1:27" ht="12.75" hidden="1" customHeight="1" outlineLevel="1" x14ac:dyDescent="0.3">
      <c r="A394" s="99" t="s">
        <v>619</v>
      </c>
      <c r="B394" s="63" t="s">
        <v>81</v>
      </c>
      <c r="C394" s="43" t="s">
        <v>79</v>
      </c>
      <c r="D394" s="44">
        <f>$D$11</f>
        <v>264.79000000000002</v>
      </c>
      <c r="E394" s="44">
        <f t="shared" ref="E394:AA394" si="227">$D$11</f>
        <v>264.79000000000002</v>
      </c>
      <c r="F394" s="44">
        <f t="shared" si="227"/>
        <v>264.79000000000002</v>
      </c>
      <c r="G394" s="44">
        <f t="shared" si="227"/>
        <v>264.79000000000002</v>
      </c>
      <c r="H394" s="44">
        <f t="shared" si="227"/>
        <v>264.79000000000002</v>
      </c>
      <c r="I394" s="44">
        <f t="shared" si="227"/>
        <v>264.79000000000002</v>
      </c>
      <c r="J394" s="44">
        <f t="shared" si="227"/>
        <v>264.79000000000002</v>
      </c>
      <c r="K394" s="44">
        <f t="shared" si="227"/>
        <v>264.79000000000002</v>
      </c>
      <c r="L394" s="44">
        <f t="shared" si="227"/>
        <v>264.79000000000002</v>
      </c>
      <c r="M394" s="44">
        <f t="shared" si="227"/>
        <v>264.79000000000002</v>
      </c>
      <c r="N394" s="44">
        <f t="shared" si="227"/>
        <v>264.79000000000002</v>
      </c>
      <c r="O394" s="44">
        <f t="shared" si="227"/>
        <v>264.79000000000002</v>
      </c>
      <c r="P394" s="44">
        <f t="shared" si="227"/>
        <v>264.79000000000002</v>
      </c>
      <c r="Q394" s="44">
        <f t="shared" si="227"/>
        <v>264.79000000000002</v>
      </c>
      <c r="R394" s="44">
        <f t="shared" si="227"/>
        <v>264.79000000000002</v>
      </c>
      <c r="S394" s="44">
        <f t="shared" si="227"/>
        <v>264.79000000000002</v>
      </c>
      <c r="T394" s="44">
        <f t="shared" si="227"/>
        <v>264.79000000000002</v>
      </c>
      <c r="U394" s="44">
        <f t="shared" si="227"/>
        <v>264.79000000000002</v>
      </c>
      <c r="V394" s="44">
        <f t="shared" si="227"/>
        <v>264.79000000000002</v>
      </c>
      <c r="W394" s="44">
        <f t="shared" si="227"/>
        <v>264.79000000000002</v>
      </c>
      <c r="X394" s="44">
        <f t="shared" si="227"/>
        <v>264.79000000000002</v>
      </c>
      <c r="Y394" s="44">
        <f t="shared" si="227"/>
        <v>264.79000000000002</v>
      </c>
      <c r="Z394" s="44">
        <f t="shared" si="227"/>
        <v>264.79000000000002</v>
      </c>
      <c r="AA394" s="44">
        <f t="shared" si="227"/>
        <v>264.79000000000002</v>
      </c>
    </row>
    <row r="395" spans="1:27" ht="12.75" customHeight="1" collapsed="1" x14ac:dyDescent="0.3">
      <c r="A395" s="98" t="s">
        <v>620</v>
      </c>
      <c r="B395" s="28" t="str">
        <f>"19"&amp;"."&amp;$B$622&amp;"."&amp;$B$623</f>
        <v>19.02.2024</v>
      </c>
      <c r="C395" s="90" t="s">
        <v>76</v>
      </c>
      <c r="D395" s="91">
        <f>ROUND(((D396+D397+D399+D398)/1000),5)</f>
        <v>3.92848</v>
      </c>
      <c r="E395" s="91">
        <f>ROUND(((E396+E397+E399+E398)/1000),5)</f>
        <v>3.8126699999999998</v>
      </c>
      <c r="F395" s="91">
        <f>ROUND(((F396+F397+F399+F398)/1000),5)</f>
        <v>3.75718</v>
      </c>
      <c r="G395" s="91">
        <f t="shared" ref="G395:AA395" si="228">ROUND(((G396+G397+G399+G398)/1000),5)</f>
        <v>3.74871</v>
      </c>
      <c r="H395" s="91">
        <f t="shared" si="228"/>
        <v>3.7965100000000001</v>
      </c>
      <c r="I395" s="91">
        <f t="shared" si="228"/>
        <v>3.86253</v>
      </c>
      <c r="J395" s="91">
        <f t="shared" si="228"/>
        <v>4.0825699999999996</v>
      </c>
      <c r="K395" s="91">
        <f t="shared" si="228"/>
        <v>4.3595100000000002</v>
      </c>
      <c r="L395" s="91">
        <f t="shared" si="228"/>
        <v>4.5240799999999997</v>
      </c>
      <c r="M395" s="91">
        <f t="shared" si="228"/>
        <v>4.49674</v>
      </c>
      <c r="N395" s="91">
        <f t="shared" si="228"/>
        <v>4.5081199999999999</v>
      </c>
      <c r="O395" s="91">
        <f t="shared" si="228"/>
        <v>4.6062700000000003</v>
      </c>
      <c r="P395" s="91">
        <f t="shared" si="228"/>
        <v>4.60236</v>
      </c>
      <c r="Q395" s="91">
        <f t="shared" si="228"/>
        <v>4.5974300000000001</v>
      </c>
      <c r="R395" s="91">
        <f t="shared" si="228"/>
        <v>4.6006900000000002</v>
      </c>
      <c r="S395" s="91">
        <f t="shared" si="228"/>
        <v>4.49</v>
      </c>
      <c r="T395" s="91">
        <f t="shared" si="228"/>
        <v>4.4836299999999998</v>
      </c>
      <c r="U395" s="91">
        <f t="shared" si="228"/>
        <v>4.4917199999999999</v>
      </c>
      <c r="V395" s="91">
        <f t="shared" si="228"/>
        <v>4.5255099999999997</v>
      </c>
      <c r="W395" s="91">
        <f t="shared" si="228"/>
        <v>4.5190000000000001</v>
      </c>
      <c r="X395" s="91">
        <f t="shared" si="228"/>
        <v>4.4193699999999998</v>
      </c>
      <c r="Y395" s="91">
        <f t="shared" si="228"/>
        <v>4.3405899999999997</v>
      </c>
      <c r="Z395" s="91">
        <f t="shared" si="228"/>
        <v>4.1010299999999997</v>
      </c>
      <c r="AA395" s="91">
        <f t="shared" si="228"/>
        <v>3.8924500000000002</v>
      </c>
    </row>
    <row r="396" spans="1:27" ht="12.75" hidden="1" customHeight="1" outlineLevel="1" x14ac:dyDescent="0.3">
      <c r="A396" s="99" t="s">
        <v>621</v>
      </c>
      <c r="B396" s="63" t="s">
        <v>238</v>
      </c>
      <c r="C396" s="43" t="s">
        <v>79</v>
      </c>
      <c r="D396" s="44">
        <v>1436</v>
      </c>
      <c r="E396" s="44">
        <v>1320.19</v>
      </c>
      <c r="F396" s="44">
        <v>1264.7</v>
      </c>
      <c r="G396" s="44">
        <v>1256.23</v>
      </c>
      <c r="H396" s="44">
        <v>1304.03</v>
      </c>
      <c r="I396" s="44">
        <v>1370.05</v>
      </c>
      <c r="J396" s="44">
        <v>1590.09</v>
      </c>
      <c r="K396" s="44">
        <v>1867.03</v>
      </c>
      <c r="L396" s="44">
        <v>2031.6</v>
      </c>
      <c r="M396" s="44">
        <v>2004.26</v>
      </c>
      <c r="N396" s="44">
        <v>2015.64</v>
      </c>
      <c r="O396" s="44">
        <v>2113.79</v>
      </c>
      <c r="P396" s="44">
        <v>2109.88</v>
      </c>
      <c r="Q396" s="44">
        <v>2104.9499999999998</v>
      </c>
      <c r="R396" s="44">
        <v>2108.21</v>
      </c>
      <c r="S396" s="44">
        <v>1997.52</v>
      </c>
      <c r="T396" s="44">
        <v>1991.15</v>
      </c>
      <c r="U396" s="44">
        <v>1999.24</v>
      </c>
      <c r="V396" s="44">
        <v>2033.03</v>
      </c>
      <c r="W396" s="44">
        <v>2026.52</v>
      </c>
      <c r="X396" s="44">
        <v>1926.89</v>
      </c>
      <c r="Y396" s="44">
        <v>1848.11</v>
      </c>
      <c r="Z396" s="44">
        <v>1608.55</v>
      </c>
      <c r="AA396" s="44">
        <v>1399.97</v>
      </c>
    </row>
    <row r="397" spans="1:27" ht="12.75" hidden="1" customHeight="1" outlineLevel="1" x14ac:dyDescent="0.3">
      <c r="A397" s="99" t="s">
        <v>622</v>
      </c>
      <c r="B397" s="63" t="s">
        <v>90</v>
      </c>
      <c r="C397" s="43" t="s">
        <v>79</v>
      </c>
      <c r="D397" s="44">
        <f>$D$307</f>
        <v>2222.89</v>
      </c>
      <c r="E397" s="44">
        <f t="shared" ref="E397:AA397" si="229">$D$307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3">
      <c r="A398" s="99" t="s">
        <v>623</v>
      </c>
      <c r="B398" s="63" t="s">
        <v>83</v>
      </c>
      <c r="C398" s="43" t="s">
        <v>79</v>
      </c>
      <c r="D398" s="44">
        <v>4.8</v>
      </c>
      <c r="E398" s="44">
        <v>4.8</v>
      </c>
      <c r="F398" s="44">
        <v>4.8</v>
      </c>
      <c r="G398" s="44">
        <v>4.8</v>
      </c>
      <c r="H398" s="44">
        <v>4.8</v>
      </c>
      <c r="I398" s="44">
        <v>4.8</v>
      </c>
      <c r="J398" s="44">
        <v>4.8</v>
      </c>
      <c r="K398" s="44">
        <v>4.8</v>
      </c>
      <c r="L398" s="44">
        <v>4.8</v>
      </c>
      <c r="M398" s="44">
        <v>4.8</v>
      </c>
      <c r="N398" s="44">
        <v>4.8</v>
      </c>
      <c r="O398" s="44">
        <v>4.8</v>
      </c>
      <c r="P398" s="44">
        <v>4.8</v>
      </c>
      <c r="Q398" s="44">
        <v>4.8</v>
      </c>
      <c r="R398" s="44">
        <v>4.8</v>
      </c>
      <c r="S398" s="44">
        <v>4.8</v>
      </c>
      <c r="T398" s="44">
        <v>4.8</v>
      </c>
      <c r="U398" s="44">
        <v>4.8</v>
      </c>
      <c r="V398" s="44">
        <v>4.8</v>
      </c>
      <c r="W398" s="44">
        <v>4.8</v>
      </c>
      <c r="X398" s="44">
        <v>4.8</v>
      </c>
      <c r="Y398" s="44">
        <v>4.8</v>
      </c>
      <c r="Z398" s="44">
        <v>4.8</v>
      </c>
      <c r="AA398" s="44">
        <v>4.8</v>
      </c>
    </row>
    <row r="399" spans="1:27" ht="12.75" hidden="1" customHeight="1" outlineLevel="1" x14ac:dyDescent="0.3">
      <c r="A399" s="99" t="s">
        <v>624</v>
      </c>
      <c r="B399" s="63" t="s">
        <v>81</v>
      </c>
      <c r="C399" s="43" t="s">
        <v>79</v>
      </c>
      <c r="D399" s="44">
        <f>$D$11</f>
        <v>264.79000000000002</v>
      </c>
      <c r="E399" s="44">
        <f t="shared" ref="E399:AA399" si="230">$D$11</f>
        <v>264.79000000000002</v>
      </c>
      <c r="F399" s="44">
        <f t="shared" si="230"/>
        <v>264.79000000000002</v>
      </c>
      <c r="G399" s="44">
        <f t="shared" si="230"/>
        <v>264.79000000000002</v>
      </c>
      <c r="H399" s="44">
        <f t="shared" si="230"/>
        <v>264.79000000000002</v>
      </c>
      <c r="I399" s="44">
        <f t="shared" si="230"/>
        <v>264.79000000000002</v>
      </c>
      <c r="J399" s="44">
        <f t="shared" si="230"/>
        <v>264.79000000000002</v>
      </c>
      <c r="K399" s="44">
        <f t="shared" si="230"/>
        <v>264.79000000000002</v>
      </c>
      <c r="L399" s="44">
        <f t="shared" si="230"/>
        <v>264.79000000000002</v>
      </c>
      <c r="M399" s="44">
        <f t="shared" si="230"/>
        <v>264.79000000000002</v>
      </c>
      <c r="N399" s="44">
        <f t="shared" si="230"/>
        <v>264.79000000000002</v>
      </c>
      <c r="O399" s="44">
        <f t="shared" si="230"/>
        <v>264.79000000000002</v>
      </c>
      <c r="P399" s="44">
        <f t="shared" si="230"/>
        <v>264.79000000000002</v>
      </c>
      <c r="Q399" s="44">
        <f t="shared" si="230"/>
        <v>264.79000000000002</v>
      </c>
      <c r="R399" s="44">
        <f t="shared" si="230"/>
        <v>264.79000000000002</v>
      </c>
      <c r="S399" s="44">
        <f t="shared" si="230"/>
        <v>264.79000000000002</v>
      </c>
      <c r="T399" s="44">
        <f t="shared" si="230"/>
        <v>264.79000000000002</v>
      </c>
      <c r="U399" s="44">
        <f t="shared" si="230"/>
        <v>264.79000000000002</v>
      </c>
      <c r="V399" s="44">
        <f t="shared" si="230"/>
        <v>264.79000000000002</v>
      </c>
      <c r="W399" s="44">
        <f t="shared" si="230"/>
        <v>264.79000000000002</v>
      </c>
      <c r="X399" s="44">
        <f t="shared" si="230"/>
        <v>264.79000000000002</v>
      </c>
      <c r="Y399" s="44">
        <f t="shared" si="230"/>
        <v>264.79000000000002</v>
      </c>
      <c r="Z399" s="44">
        <f t="shared" si="230"/>
        <v>264.79000000000002</v>
      </c>
      <c r="AA399" s="44">
        <f t="shared" si="230"/>
        <v>264.79000000000002</v>
      </c>
    </row>
    <row r="400" spans="1:27" ht="12.75" customHeight="1" collapsed="1" x14ac:dyDescent="0.3">
      <c r="A400" s="98" t="s">
        <v>625</v>
      </c>
      <c r="B400" s="28" t="str">
        <f>"20"&amp;"."&amp;$B$622&amp;"."&amp;$B$623</f>
        <v>20.02.2024</v>
      </c>
      <c r="C400" s="90" t="s">
        <v>76</v>
      </c>
      <c r="D400" s="91">
        <f>ROUND(((D401+D402+D404+D403)/1000),5)</f>
        <v>3.8660299999999999</v>
      </c>
      <c r="E400" s="91">
        <f>ROUND(((E401+E402+E404+E403)/1000),5)</f>
        <v>3.8088799999999998</v>
      </c>
      <c r="F400" s="91">
        <f>ROUND(((F401+F402+F404+F403)/1000),5)</f>
        <v>3.7583199999999999</v>
      </c>
      <c r="G400" s="91">
        <f t="shared" ref="G400:AA400" si="231">ROUND(((G401+G402+G404+G403)/1000),5)</f>
        <v>3.7501799999999998</v>
      </c>
      <c r="H400" s="91">
        <f t="shared" si="231"/>
        <v>3.80775</v>
      </c>
      <c r="I400" s="91">
        <f t="shared" si="231"/>
        <v>3.9016299999999999</v>
      </c>
      <c r="J400" s="91">
        <f t="shared" si="231"/>
        <v>4.0328499999999998</v>
      </c>
      <c r="K400" s="91">
        <f t="shared" si="231"/>
        <v>4.2700500000000003</v>
      </c>
      <c r="L400" s="91">
        <f t="shared" si="231"/>
        <v>4.52386</v>
      </c>
      <c r="M400" s="91">
        <f t="shared" si="231"/>
        <v>4.5510700000000002</v>
      </c>
      <c r="N400" s="91">
        <f t="shared" si="231"/>
        <v>4.4908599999999996</v>
      </c>
      <c r="O400" s="91">
        <f t="shared" si="231"/>
        <v>4.5851899999999999</v>
      </c>
      <c r="P400" s="91">
        <f t="shared" si="231"/>
        <v>4.5852500000000003</v>
      </c>
      <c r="Q400" s="91">
        <f t="shared" si="231"/>
        <v>4.5888799999999996</v>
      </c>
      <c r="R400" s="91">
        <f t="shared" si="231"/>
        <v>4.5747400000000003</v>
      </c>
      <c r="S400" s="91">
        <f t="shared" si="231"/>
        <v>4.5123600000000001</v>
      </c>
      <c r="T400" s="91">
        <f t="shared" si="231"/>
        <v>4.4925600000000001</v>
      </c>
      <c r="U400" s="91">
        <f t="shared" si="231"/>
        <v>4.5080499999999999</v>
      </c>
      <c r="V400" s="91">
        <f t="shared" si="231"/>
        <v>4.55274</v>
      </c>
      <c r="W400" s="91">
        <f t="shared" si="231"/>
        <v>4.6071900000000001</v>
      </c>
      <c r="X400" s="91">
        <f t="shared" si="231"/>
        <v>4.5228799999999998</v>
      </c>
      <c r="Y400" s="91">
        <f t="shared" si="231"/>
        <v>4.28742</v>
      </c>
      <c r="Z400" s="91">
        <f t="shared" si="231"/>
        <v>4.0771499999999996</v>
      </c>
      <c r="AA400" s="91">
        <f t="shared" si="231"/>
        <v>3.9852699999999999</v>
      </c>
    </row>
    <row r="401" spans="1:27" ht="12.75" hidden="1" customHeight="1" outlineLevel="1" x14ac:dyDescent="0.3">
      <c r="A401" s="99" t="s">
        <v>626</v>
      </c>
      <c r="B401" s="63" t="s">
        <v>238</v>
      </c>
      <c r="C401" s="43" t="s">
        <v>79</v>
      </c>
      <c r="D401" s="44">
        <v>1373.55</v>
      </c>
      <c r="E401" s="44">
        <v>1316.4</v>
      </c>
      <c r="F401" s="44">
        <v>1265.8399999999999</v>
      </c>
      <c r="G401" s="44">
        <v>1257.7</v>
      </c>
      <c r="H401" s="44">
        <v>1315.27</v>
      </c>
      <c r="I401" s="44">
        <v>1409.15</v>
      </c>
      <c r="J401" s="44">
        <v>1540.37</v>
      </c>
      <c r="K401" s="44">
        <v>1777.57</v>
      </c>
      <c r="L401" s="44">
        <v>2031.38</v>
      </c>
      <c r="M401" s="44">
        <v>2058.59</v>
      </c>
      <c r="N401" s="44">
        <v>1998.38</v>
      </c>
      <c r="O401" s="44">
        <v>2092.71</v>
      </c>
      <c r="P401" s="44">
        <v>2092.77</v>
      </c>
      <c r="Q401" s="44">
        <v>2096.4</v>
      </c>
      <c r="R401" s="44">
        <v>2082.2600000000002</v>
      </c>
      <c r="S401" s="44">
        <v>2019.88</v>
      </c>
      <c r="T401" s="44">
        <v>2000.08</v>
      </c>
      <c r="U401" s="44">
        <v>2015.57</v>
      </c>
      <c r="V401" s="44">
        <v>2060.2600000000002</v>
      </c>
      <c r="W401" s="44">
        <v>2114.71</v>
      </c>
      <c r="X401" s="44">
        <v>2030.4</v>
      </c>
      <c r="Y401" s="44">
        <v>1794.94</v>
      </c>
      <c r="Z401" s="44">
        <v>1584.67</v>
      </c>
      <c r="AA401" s="44">
        <v>1492.79</v>
      </c>
    </row>
    <row r="402" spans="1:27" ht="12.75" hidden="1" customHeight="1" outlineLevel="1" x14ac:dyDescent="0.3">
      <c r="A402" s="99" t="s">
        <v>627</v>
      </c>
      <c r="B402" s="63" t="s">
        <v>90</v>
      </c>
      <c r="C402" s="43" t="s">
        <v>79</v>
      </c>
      <c r="D402" s="44">
        <f>$D$307</f>
        <v>2222.89</v>
      </c>
      <c r="E402" s="44">
        <f t="shared" ref="E402:AA402" si="232">$D$307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3">
      <c r="A403" s="99" t="s">
        <v>628</v>
      </c>
      <c r="B403" s="63" t="s">
        <v>83</v>
      </c>
      <c r="C403" s="43" t="s">
        <v>79</v>
      </c>
      <c r="D403" s="44">
        <v>4.8</v>
      </c>
      <c r="E403" s="44">
        <v>4.8</v>
      </c>
      <c r="F403" s="44">
        <v>4.8</v>
      </c>
      <c r="G403" s="44">
        <v>4.8</v>
      </c>
      <c r="H403" s="44">
        <v>4.8</v>
      </c>
      <c r="I403" s="44">
        <v>4.8</v>
      </c>
      <c r="J403" s="44">
        <v>4.8</v>
      </c>
      <c r="K403" s="44">
        <v>4.8</v>
      </c>
      <c r="L403" s="44">
        <v>4.8</v>
      </c>
      <c r="M403" s="44">
        <v>4.8</v>
      </c>
      <c r="N403" s="44">
        <v>4.8</v>
      </c>
      <c r="O403" s="44">
        <v>4.8</v>
      </c>
      <c r="P403" s="44">
        <v>4.8</v>
      </c>
      <c r="Q403" s="44">
        <v>4.8</v>
      </c>
      <c r="R403" s="44">
        <v>4.8</v>
      </c>
      <c r="S403" s="44">
        <v>4.8</v>
      </c>
      <c r="T403" s="44">
        <v>4.8</v>
      </c>
      <c r="U403" s="44">
        <v>4.8</v>
      </c>
      <c r="V403" s="44">
        <v>4.8</v>
      </c>
      <c r="W403" s="44">
        <v>4.8</v>
      </c>
      <c r="X403" s="44">
        <v>4.8</v>
      </c>
      <c r="Y403" s="44">
        <v>4.8</v>
      </c>
      <c r="Z403" s="44">
        <v>4.8</v>
      </c>
      <c r="AA403" s="44">
        <v>4.8</v>
      </c>
    </row>
    <row r="404" spans="1:27" ht="12.75" hidden="1" customHeight="1" outlineLevel="1" x14ac:dyDescent="0.3">
      <c r="A404" s="99" t="s">
        <v>629</v>
      </c>
      <c r="B404" s="63" t="s">
        <v>81</v>
      </c>
      <c r="C404" s="43" t="s">
        <v>79</v>
      </c>
      <c r="D404" s="44">
        <f>$D$11</f>
        <v>264.79000000000002</v>
      </c>
      <c r="E404" s="44">
        <f t="shared" ref="E404:AA404" si="233">$D$11</f>
        <v>264.79000000000002</v>
      </c>
      <c r="F404" s="44">
        <f t="shared" si="233"/>
        <v>264.79000000000002</v>
      </c>
      <c r="G404" s="44">
        <f t="shared" si="233"/>
        <v>264.79000000000002</v>
      </c>
      <c r="H404" s="44">
        <f t="shared" si="233"/>
        <v>264.79000000000002</v>
      </c>
      <c r="I404" s="44">
        <f t="shared" si="233"/>
        <v>264.79000000000002</v>
      </c>
      <c r="J404" s="44">
        <f t="shared" si="233"/>
        <v>264.79000000000002</v>
      </c>
      <c r="K404" s="44">
        <f t="shared" si="233"/>
        <v>264.79000000000002</v>
      </c>
      <c r="L404" s="44">
        <f t="shared" si="233"/>
        <v>264.79000000000002</v>
      </c>
      <c r="M404" s="44">
        <f t="shared" si="233"/>
        <v>264.79000000000002</v>
      </c>
      <c r="N404" s="44">
        <f t="shared" si="233"/>
        <v>264.79000000000002</v>
      </c>
      <c r="O404" s="44">
        <f t="shared" si="233"/>
        <v>264.79000000000002</v>
      </c>
      <c r="P404" s="44">
        <f t="shared" si="233"/>
        <v>264.79000000000002</v>
      </c>
      <c r="Q404" s="44">
        <f t="shared" si="233"/>
        <v>264.79000000000002</v>
      </c>
      <c r="R404" s="44">
        <f t="shared" si="233"/>
        <v>264.79000000000002</v>
      </c>
      <c r="S404" s="44">
        <f t="shared" si="233"/>
        <v>264.79000000000002</v>
      </c>
      <c r="T404" s="44">
        <f t="shared" si="233"/>
        <v>264.79000000000002</v>
      </c>
      <c r="U404" s="44">
        <f t="shared" si="233"/>
        <v>264.79000000000002</v>
      </c>
      <c r="V404" s="44">
        <f t="shared" si="233"/>
        <v>264.79000000000002</v>
      </c>
      <c r="W404" s="44">
        <f t="shared" si="233"/>
        <v>264.79000000000002</v>
      </c>
      <c r="X404" s="44">
        <f t="shared" si="233"/>
        <v>264.79000000000002</v>
      </c>
      <c r="Y404" s="44">
        <f t="shared" si="233"/>
        <v>264.79000000000002</v>
      </c>
      <c r="Z404" s="44">
        <f t="shared" si="233"/>
        <v>264.79000000000002</v>
      </c>
      <c r="AA404" s="44">
        <f t="shared" si="233"/>
        <v>264.79000000000002</v>
      </c>
    </row>
    <row r="405" spans="1:27" ht="12.75" customHeight="1" collapsed="1" x14ac:dyDescent="0.3">
      <c r="A405" s="98" t="s">
        <v>630</v>
      </c>
      <c r="B405" s="28" t="str">
        <f>"21"&amp;"."&amp;$B$622&amp;"."&amp;$B$623</f>
        <v>21.02.2024</v>
      </c>
      <c r="C405" s="90" t="s">
        <v>76</v>
      </c>
      <c r="D405" s="91">
        <f>ROUND(((D406+D407+D409+D408)/1000),5)</f>
        <v>3.8200699999999999</v>
      </c>
      <c r="E405" s="91">
        <f>ROUND(((E406+E407+E409+E408)/1000),5)</f>
        <v>3.78451</v>
      </c>
      <c r="F405" s="91">
        <f>ROUND(((F406+F407+F409+F408)/1000),5)</f>
        <v>3.75583</v>
      </c>
      <c r="G405" s="91">
        <f t="shared" ref="G405:AA405" si="234">ROUND(((G406+G407+G409+G408)/1000),5)</f>
        <v>3.7471399999999999</v>
      </c>
      <c r="H405" s="91">
        <f t="shared" si="234"/>
        <v>3.7856200000000002</v>
      </c>
      <c r="I405" s="91">
        <f t="shared" si="234"/>
        <v>3.8538999999999999</v>
      </c>
      <c r="J405" s="91">
        <f t="shared" si="234"/>
        <v>4.0316799999999997</v>
      </c>
      <c r="K405" s="91">
        <f t="shared" si="234"/>
        <v>4.2692800000000002</v>
      </c>
      <c r="L405" s="91">
        <f t="shared" si="234"/>
        <v>4.5192300000000003</v>
      </c>
      <c r="M405" s="91">
        <f t="shared" si="234"/>
        <v>4.5805600000000002</v>
      </c>
      <c r="N405" s="91">
        <f t="shared" si="234"/>
        <v>4.6110300000000004</v>
      </c>
      <c r="O405" s="91">
        <f t="shared" si="234"/>
        <v>4.5969699999999998</v>
      </c>
      <c r="P405" s="91">
        <f t="shared" si="234"/>
        <v>4.6059200000000002</v>
      </c>
      <c r="Q405" s="91">
        <f t="shared" si="234"/>
        <v>4.6036799999999998</v>
      </c>
      <c r="R405" s="91">
        <f t="shared" si="234"/>
        <v>4.59673</v>
      </c>
      <c r="S405" s="91">
        <f t="shared" si="234"/>
        <v>4.5372300000000001</v>
      </c>
      <c r="T405" s="91">
        <f t="shared" si="234"/>
        <v>4.5030700000000001</v>
      </c>
      <c r="U405" s="91">
        <f t="shared" si="234"/>
        <v>4.5164900000000001</v>
      </c>
      <c r="V405" s="91">
        <f t="shared" si="234"/>
        <v>4.5488400000000002</v>
      </c>
      <c r="W405" s="91">
        <f t="shared" si="234"/>
        <v>4.5850799999999996</v>
      </c>
      <c r="X405" s="91">
        <f t="shared" si="234"/>
        <v>4.4026500000000004</v>
      </c>
      <c r="Y405" s="91">
        <f t="shared" si="234"/>
        <v>4.2640900000000004</v>
      </c>
      <c r="Z405" s="91">
        <f t="shared" si="234"/>
        <v>4.0404099999999996</v>
      </c>
      <c r="AA405" s="91">
        <f t="shared" si="234"/>
        <v>3.87608</v>
      </c>
    </row>
    <row r="406" spans="1:27" ht="12.75" hidden="1" customHeight="1" outlineLevel="1" x14ac:dyDescent="0.3">
      <c r="A406" s="99" t="s">
        <v>631</v>
      </c>
      <c r="B406" s="63" t="s">
        <v>238</v>
      </c>
      <c r="C406" s="43" t="s">
        <v>79</v>
      </c>
      <c r="D406" s="44">
        <v>1327.59</v>
      </c>
      <c r="E406" s="44">
        <v>1292.03</v>
      </c>
      <c r="F406" s="44">
        <v>1263.3499999999999</v>
      </c>
      <c r="G406" s="44">
        <v>1254.6600000000001</v>
      </c>
      <c r="H406" s="44">
        <v>1293.1400000000001</v>
      </c>
      <c r="I406" s="44">
        <v>1361.42</v>
      </c>
      <c r="J406" s="44">
        <v>1539.2</v>
      </c>
      <c r="K406" s="44">
        <v>1776.8</v>
      </c>
      <c r="L406" s="44">
        <v>2026.75</v>
      </c>
      <c r="M406" s="44">
        <v>2088.08</v>
      </c>
      <c r="N406" s="44">
        <v>2118.5500000000002</v>
      </c>
      <c r="O406" s="44">
        <v>2104.4899999999998</v>
      </c>
      <c r="P406" s="44">
        <v>2113.44</v>
      </c>
      <c r="Q406" s="44">
        <v>2111.1999999999998</v>
      </c>
      <c r="R406" s="44">
        <v>2104.25</v>
      </c>
      <c r="S406" s="44">
        <v>2044.75</v>
      </c>
      <c r="T406" s="44">
        <v>2010.59</v>
      </c>
      <c r="U406" s="44">
        <v>2024.01</v>
      </c>
      <c r="V406" s="44">
        <v>2056.36</v>
      </c>
      <c r="W406" s="44">
        <v>2092.6</v>
      </c>
      <c r="X406" s="44">
        <v>1910.17</v>
      </c>
      <c r="Y406" s="44">
        <v>1771.61</v>
      </c>
      <c r="Z406" s="44">
        <v>1547.93</v>
      </c>
      <c r="AA406" s="44">
        <v>1383.6</v>
      </c>
    </row>
    <row r="407" spans="1:27" ht="12.75" hidden="1" customHeight="1" outlineLevel="1" x14ac:dyDescent="0.3">
      <c r="A407" s="99" t="s">
        <v>632</v>
      </c>
      <c r="B407" s="63" t="s">
        <v>90</v>
      </c>
      <c r="C407" s="43" t="s">
        <v>79</v>
      </c>
      <c r="D407" s="44">
        <f>$D$307</f>
        <v>2222.89</v>
      </c>
      <c r="E407" s="44">
        <f t="shared" ref="E407:AA407" si="235">$D$307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3">
      <c r="A408" s="99" t="s">
        <v>633</v>
      </c>
      <c r="B408" s="63" t="s">
        <v>83</v>
      </c>
      <c r="C408" s="43" t="s">
        <v>79</v>
      </c>
      <c r="D408" s="44">
        <v>4.8</v>
      </c>
      <c r="E408" s="44">
        <v>4.8</v>
      </c>
      <c r="F408" s="44">
        <v>4.8</v>
      </c>
      <c r="G408" s="44">
        <v>4.8</v>
      </c>
      <c r="H408" s="44">
        <v>4.8</v>
      </c>
      <c r="I408" s="44">
        <v>4.8</v>
      </c>
      <c r="J408" s="44">
        <v>4.8</v>
      </c>
      <c r="K408" s="44">
        <v>4.8</v>
      </c>
      <c r="L408" s="44">
        <v>4.8</v>
      </c>
      <c r="M408" s="44">
        <v>4.8</v>
      </c>
      <c r="N408" s="44">
        <v>4.8</v>
      </c>
      <c r="O408" s="44">
        <v>4.8</v>
      </c>
      <c r="P408" s="44">
        <v>4.8</v>
      </c>
      <c r="Q408" s="44">
        <v>4.8</v>
      </c>
      <c r="R408" s="44">
        <v>4.8</v>
      </c>
      <c r="S408" s="44">
        <v>4.8</v>
      </c>
      <c r="T408" s="44">
        <v>4.8</v>
      </c>
      <c r="U408" s="44">
        <v>4.8</v>
      </c>
      <c r="V408" s="44">
        <v>4.8</v>
      </c>
      <c r="W408" s="44">
        <v>4.8</v>
      </c>
      <c r="X408" s="44">
        <v>4.8</v>
      </c>
      <c r="Y408" s="44">
        <v>4.8</v>
      </c>
      <c r="Z408" s="44">
        <v>4.8</v>
      </c>
      <c r="AA408" s="44">
        <v>4.8</v>
      </c>
    </row>
    <row r="409" spans="1:27" ht="12.75" hidden="1" customHeight="1" outlineLevel="1" x14ac:dyDescent="0.3">
      <c r="A409" s="99" t="s">
        <v>634</v>
      </c>
      <c r="B409" s="63" t="s">
        <v>81</v>
      </c>
      <c r="C409" s="43" t="s">
        <v>79</v>
      </c>
      <c r="D409" s="44">
        <f>$D$11</f>
        <v>264.79000000000002</v>
      </c>
      <c r="E409" s="44">
        <f t="shared" ref="E409:AA409" si="236">$D$11</f>
        <v>264.79000000000002</v>
      </c>
      <c r="F409" s="44">
        <f t="shared" si="236"/>
        <v>264.79000000000002</v>
      </c>
      <c r="G409" s="44">
        <f t="shared" si="236"/>
        <v>264.79000000000002</v>
      </c>
      <c r="H409" s="44">
        <f t="shared" si="236"/>
        <v>264.79000000000002</v>
      </c>
      <c r="I409" s="44">
        <f t="shared" si="236"/>
        <v>264.79000000000002</v>
      </c>
      <c r="J409" s="44">
        <f t="shared" si="236"/>
        <v>264.79000000000002</v>
      </c>
      <c r="K409" s="44">
        <f t="shared" si="236"/>
        <v>264.79000000000002</v>
      </c>
      <c r="L409" s="44">
        <f t="shared" si="236"/>
        <v>264.79000000000002</v>
      </c>
      <c r="M409" s="44">
        <f t="shared" si="236"/>
        <v>264.79000000000002</v>
      </c>
      <c r="N409" s="44">
        <f t="shared" si="236"/>
        <v>264.79000000000002</v>
      </c>
      <c r="O409" s="44">
        <f t="shared" si="236"/>
        <v>264.79000000000002</v>
      </c>
      <c r="P409" s="44">
        <f t="shared" si="236"/>
        <v>264.79000000000002</v>
      </c>
      <c r="Q409" s="44">
        <f t="shared" si="236"/>
        <v>264.79000000000002</v>
      </c>
      <c r="R409" s="44">
        <f t="shared" si="236"/>
        <v>264.79000000000002</v>
      </c>
      <c r="S409" s="44">
        <f t="shared" si="236"/>
        <v>264.79000000000002</v>
      </c>
      <c r="T409" s="44">
        <f t="shared" si="236"/>
        <v>264.79000000000002</v>
      </c>
      <c r="U409" s="44">
        <f t="shared" si="236"/>
        <v>264.79000000000002</v>
      </c>
      <c r="V409" s="44">
        <f t="shared" si="236"/>
        <v>264.79000000000002</v>
      </c>
      <c r="W409" s="44">
        <f t="shared" si="236"/>
        <v>264.79000000000002</v>
      </c>
      <c r="X409" s="44">
        <f t="shared" si="236"/>
        <v>264.79000000000002</v>
      </c>
      <c r="Y409" s="44">
        <f t="shared" si="236"/>
        <v>264.79000000000002</v>
      </c>
      <c r="Z409" s="44">
        <f t="shared" si="236"/>
        <v>264.79000000000002</v>
      </c>
      <c r="AA409" s="44">
        <f t="shared" si="236"/>
        <v>264.79000000000002</v>
      </c>
    </row>
    <row r="410" spans="1:27" ht="12.75" customHeight="1" collapsed="1" x14ac:dyDescent="0.3">
      <c r="A410" s="98" t="s">
        <v>635</v>
      </c>
      <c r="B410" s="28" t="str">
        <f>"22"&amp;"."&amp;$B$622&amp;"."&amp;$B$623</f>
        <v>22.02.2024</v>
      </c>
      <c r="C410" s="90" t="s">
        <v>76</v>
      </c>
      <c r="D410" s="91">
        <f>ROUND(((D411+D412+D414+D413)/1000),5)</f>
        <v>3.79887</v>
      </c>
      <c r="E410" s="91">
        <f>ROUND(((E411+E412+E414+E413)/1000),5)</f>
        <v>3.7614899999999998</v>
      </c>
      <c r="F410" s="91">
        <f>ROUND(((F411+F412+F414+F413)/1000),5)</f>
        <v>3.7358600000000002</v>
      </c>
      <c r="G410" s="91">
        <f t="shared" ref="G410:AA410" si="237">ROUND(((G411+G412+G414+G413)/1000),5)</f>
        <v>3.73346</v>
      </c>
      <c r="H410" s="91">
        <f t="shared" si="237"/>
        <v>3.7602899999999999</v>
      </c>
      <c r="I410" s="91">
        <f t="shared" si="237"/>
        <v>3.8559399999999999</v>
      </c>
      <c r="J410" s="91">
        <f t="shared" si="237"/>
        <v>4.0467399999999998</v>
      </c>
      <c r="K410" s="91">
        <f t="shared" si="237"/>
        <v>4.2456199999999997</v>
      </c>
      <c r="L410" s="91">
        <f t="shared" si="237"/>
        <v>4.3893599999999999</v>
      </c>
      <c r="M410" s="91">
        <f t="shared" si="237"/>
        <v>4.4258899999999999</v>
      </c>
      <c r="N410" s="91">
        <f t="shared" si="237"/>
        <v>4.4684699999999999</v>
      </c>
      <c r="O410" s="91">
        <f t="shared" si="237"/>
        <v>4.5046600000000003</v>
      </c>
      <c r="P410" s="91">
        <f t="shared" si="237"/>
        <v>4.4306700000000001</v>
      </c>
      <c r="Q410" s="91">
        <f t="shared" si="237"/>
        <v>4.4298400000000004</v>
      </c>
      <c r="R410" s="91">
        <f t="shared" si="237"/>
        <v>4.4154200000000001</v>
      </c>
      <c r="S410" s="91">
        <f t="shared" si="237"/>
        <v>4.3345200000000004</v>
      </c>
      <c r="T410" s="91">
        <f t="shared" si="237"/>
        <v>4.3238000000000003</v>
      </c>
      <c r="U410" s="91">
        <f t="shared" si="237"/>
        <v>4.3451899999999997</v>
      </c>
      <c r="V410" s="91">
        <f t="shared" si="237"/>
        <v>4.3877600000000001</v>
      </c>
      <c r="W410" s="91">
        <f t="shared" si="237"/>
        <v>4.4221300000000001</v>
      </c>
      <c r="X410" s="91">
        <f t="shared" si="237"/>
        <v>4.3597700000000001</v>
      </c>
      <c r="Y410" s="91">
        <f t="shared" si="237"/>
        <v>4.2503799999999998</v>
      </c>
      <c r="Z410" s="91">
        <f t="shared" si="237"/>
        <v>4.0972799999999996</v>
      </c>
      <c r="AA410" s="91">
        <f t="shared" si="237"/>
        <v>3.9616899999999999</v>
      </c>
    </row>
    <row r="411" spans="1:27" ht="12.75" hidden="1" customHeight="1" outlineLevel="1" x14ac:dyDescent="0.3">
      <c r="A411" s="99" t="s">
        <v>636</v>
      </c>
      <c r="B411" s="63" t="s">
        <v>238</v>
      </c>
      <c r="C411" s="43" t="s">
        <v>79</v>
      </c>
      <c r="D411" s="44">
        <v>1306.3900000000001</v>
      </c>
      <c r="E411" s="44">
        <v>1269.01</v>
      </c>
      <c r="F411" s="44">
        <v>1243.3800000000001</v>
      </c>
      <c r="G411" s="44">
        <v>1240.98</v>
      </c>
      <c r="H411" s="44">
        <v>1267.81</v>
      </c>
      <c r="I411" s="44">
        <v>1363.46</v>
      </c>
      <c r="J411" s="44">
        <v>1554.26</v>
      </c>
      <c r="K411" s="44">
        <v>1753.14</v>
      </c>
      <c r="L411" s="44">
        <v>1896.88</v>
      </c>
      <c r="M411" s="44">
        <v>1933.41</v>
      </c>
      <c r="N411" s="44">
        <v>1975.99</v>
      </c>
      <c r="O411" s="44">
        <v>2012.18</v>
      </c>
      <c r="P411" s="44">
        <v>1938.19</v>
      </c>
      <c r="Q411" s="44">
        <v>1937.36</v>
      </c>
      <c r="R411" s="44">
        <v>1922.94</v>
      </c>
      <c r="S411" s="44">
        <v>1842.04</v>
      </c>
      <c r="T411" s="44">
        <v>1831.32</v>
      </c>
      <c r="U411" s="44">
        <v>1852.71</v>
      </c>
      <c r="V411" s="44">
        <v>1895.28</v>
      </c>
      <c r="W411" s="44">
        <v>1929.65</v>
      </c>
      <c r="X411" s="44">
        <v>1867.29</v>
      </c>
      <c r="Y411" s="44">
        <v>1757.9</v>
      </c>
      <c r="Z411" s="44">
        <v>1604.8</v>
      </c>
      <c r="AA411" s="44">
        <v>1469.21</v>
      </c>
    </row>
    <row r="412" spans="1:27" ht="12.75" hidden="1" customHeight="1" outlineLevel="1" x14ac:dyDescent="0.3">
      <c r="A412" s="99" t="s">
        <v>637</v>
      </c>
      <c r="B412" s="63" t="s">
        <v>90</v>
      </c>
      <c r="C412" s="43" t="s">
        <v>79</v>
      </c>
      <c r="D412" s="44">
        <f>$D$307</f>
        <v>2222.89</v>
      </c>
      <c r="E412" s="44">
        <f t="shared" ref="E412:AA412" si="238">$D$307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3">
      <c r="A413" s="99" t="s">
        <v>638</v>
      </c>
      <c r="B413" s="63" t="s">
        <v>83</v>
      </c>
      <c r="C413" s="43" t="s">
        <v>79</v>
      </c>
      <c r="D413" s="44">
        <v>4.8</v>
      </c>
      <c r="E413" s="44">
        <v>4.8</v>
      </c>
      <c r="F413" s="44">
        <v>4.8</v>
      </c>
      <c r="G413" s="44">
        <v>4.8</v>
      </c>
      <c r="H413" s="44">
        <v>4.8</v>
      </c>
      <c r="I413" s="44">
        <v>4.8</v>
      </c>
      <c r="J413" s="44">
        <v>4.8</v>
      </c>
      <c r="K413" s="44">
        <v>4.8</v>
      </c>
      <c r="L413" s="44">
        <v>4.8</v>
      </c>
      <c r="M413" s="44">
        <v>4.8</v>
      </c>
      <c r="N413" s="44">
        <v>4.8</v>
      </c>
      <c r="O413" s="44">
        <v>4.8</v>
      </c>
      <c r="P413" s="44">
        <v>4.8</v>
      </c>
      <c r="Q413" s="44">
        <v>4.8</v>
      </c>
      <c r="R413" s="44">
        <v>4.8</v>
      </c>
      <c r="S413" s="44">
        <v>4.8</v>
      </c>
      <c r="T413" s="44">
        <v>4.8</v>
      </c>
      <c r="U413" s="44">
        <v>4.8</v>
      </c>
      <c r="V413" s="44">
        <v>4.8</v>
      </c>
      <c r="W413" s="44">
        <v>4.8</v>
      </c>
      <c r="X413" s="44">
        <v>4.8</v>
      </c>
      <c r="Y413" s="44">
        <v>4.8</v>
      </c>
      <c r="Z413" s="44">
        <v>4.8</v>
      </c>
      <c r="AA413" s="44">
        <v>4.8</v>
      </c>
    </row>
    <row r="414" spans="1:27" ht="12.75" hidden="1" customHeight="1" outlineLevel="1" x14ac:dyDescent="0.3">
      <c r="A414" s="99" t="s">
        <v>639</v>
      </c>
      <c r="B414" s="63" t="s">
        <v>81</v>
      </c>
      <c r="C414" s="43" t="s">
        <v>79</v>
      </c>
      <c r="D414" s="44">
        <f>$D$11</f>
        <v>264.79000000000002</v>
      </c>
      <c r="E414" s="44">
        <f t="shared" ref="E414:AA414" si="239">$D$11</f>
        <v>264.79000000000002</v>
      </c>
      <c r="F414" s="44">
        <f t="shared" si="239"/>
        <v>264.79000000000002</v>
      </c>
      <c r="G414" s="44">
        <f t="shared" si="239"/>
        <v>264.79000000000002</v>
      </c>
      <c r="H414" s="44">
        <f t="shared" si="239"/>
        <v>264.79000000000002</v>
      </c>
      <c r="I414" s="44">
        <f t="shared" si="239"/>
        <v>264.79000000000002</v>
      </c>
      <c r="J414" s="44">
        <f t="shared" si="239"/>
        <v>264.79000000000002</v>
      </c>
      <c r="K414" s="44">
        <f t="shared" si="239"/>
        <v>264.79000000000002</v>
      </c>
      <c r="L414" s="44">
        <f t="shared" si="239"/>
        <v>264.79000000000002</v>
      </c>
      <c r="M414" s="44">
        <f t="shared" si="239"/>
        <v>264.79000000000002</v>
      </c>
      <c r="N414" s="44">
        <f t="shared" si="239"/>
        <v>264.79000000000002</v>
      </c>
      <c r="O414" s="44">
        <f t="shared" si="239"/>
        <v>264.79000000000002</v>
      </c>
      <c r="P414" s="44">
        <f t="shared" si="239"/>
        <v>264.79000000000002</v>
      </c>
      <c r="Q414" s="44">
        <f t="shared" si="239"/>
        <v>264.79000000000002</v>
      </c>
      <c r="R414" s="44">
        <f t="shared" si="239"/>
        <v>264.79000000000002</v>
      </c>
      <c r="S414" s="44">
        <f t="shared" si="239"/>
        <v>264.79000000000002</v>
      </c>
      <c r="T414" s="44">
        <f t="shared" si="239"/>
        <v>264.79000000000002</v>
      </c>
      <c r="U414" s="44">
        <f t="shared" si="239"/>
        <v>264.79000000000002</v>
      </c>
      <c r="V414" s="44">
        <f t="shared" si="239"/>
        <v>264.79000000000002</v>
      </c>
      <c r="W414" s="44">
        <f t="shared" si="239"/>
        <v>264.79000000000002</v>
      </c>
      <c r="X414" s="44">
        <f t="shared" si="239"/>
        <v>264.79000000000002</v>
      </c>
      <c r="Y414" s="44">
        <f t="shared" si="239"/>
        <v>264.79000000000002</v>
      </c>
      <c r="Z414" s="44">
        <f t="shared" si="239"/>
        <v>264.79000000000002</v>
      </c>
      <c r="AA414" s="44">
        <f t="shared" si="239"/>
        <v>264.79000000000002</v>
      </c>
    </row>
    <row r="415" spans="1:27" ht="12.75" customHeight="1" collapsed="1" x14ac:dyDescent="0.3">
      <c r="A415" s="98" t="s">
        <v>640</v>
      </c>
      <c r="B415" s="28" t="str">
        <f>"23"&amp;"."&amp;$B$622&amp;"."&amp;$B$623</f>
        <v>23.02.2024</v>
      </c>
      <c r="C415" s="90" t="s">
        <v>76</v>
      </c>
      <c r="D415" s="91">
        <f>ROUND(((D416+D417+D419+D418)/1000),5)</f>
        <v>4.0070399999999999</v>
      </c>
      <c r="E415" s="91">
        <f>ROUND(((E416+E417+E419+E418)/1000),5)</f>
        <v>3.8696199999999998</v>
      </c>
      <c r="F415" s="91">
        <f>ROUND(((F416+F417+F419+F418)/1000),5)</f>
        <v>3.7917999999999998</v>
      </c>
      <c r="G415" s="91">
        <f t="shared" ref="G415:AA415" si="240">ROUND(((G416+G417+G419+G418)/1000),5)</f>
        <v>3.7779099999999999</v>
      </c>
      <c r="H415" s="91">
        <f t="shared" si="240"/>
        <v>3.7852100000000002</v>
      </c>
      <c r="I415" s="91">
        <f t="shared" si="240"/>
        <v>3.8524400000000001</v>
      </c>
      <c r="J415" s="91">
        <f t="shared" si="240"/>
        <v>3.9430100000000001</v>
      </c>
      <c r="K415" s="91">
        <f t="shared" si="240"/>
        <v>4.0570700000000004</v>
      </c>
      <c r="L415" s="91">
        <f t="shared" si="240"/>
        <v>4.1681800000000004</v>
      </c>
      <c r="M415" s="91">
        <f t="shared" si="240"/>
        <v>4.3130300000000004</v>
      </c>
      <c r="N415" s="91">
        <f t="shared" si="240"/>
        <v>4.3793199999999999</v>
      </c>
      <c r="O415" s="91">
        <f t="shared" si="240"/>
        <v>4.3920399999999997</v>
      </c>
      <c r="P415" s="91">
        <f t="shared" si="240"/>
        <v>4.3823999999999996</v>
      </c>
      <c r="Q415" s="91">
        <f t="shared" si="240"/>
        <v>4.3733399999999998</v>
      </c>
      <c r="R415" s="91">
        <f t="shared" si="240"/>
        <v>4.3398500000000002</v>
      </c>
      <c r="S415" s="91">
        <f t="shared" si="240"/>
        <v>4.3113900000000003</v>
      </c>
      <c r="T415" s="91">
        <f t="shared" si="240"/>
        <v>4.3286100000000003</v>
      </c>
      <c r="U415" s="91">
        <f t="shared" si="240"/>
        <v>4.3759600000000001</v>
      </c>
      <c r="V415" s="91">
        <f t="shared" si="240"/>
        <v>4.3983600000000003</v>
      </c>
      <c r="W415" s="91">
        <f t="shared" si="240"/>
        <v>4.3888100000000003</v>
      </c>
      <c r="X415" s="91">
        <f t="shared" si="240"/>
        <v>4.37948</v>
      </c>
      <c r="Y415" s="91">
        <f t="shared" si="240"/>
        <v>4.3015800000000004</v>
      </c>
      <c r="Z415" s="91">
        <f t="shared" si="240"/>
        <v>4.1411100000000003</v>
      </c>
      <c r="AA415" s="91">
        <f t="shared" si="240"/>
        <v>3.9785200000000001</v>
      </c>
    </row>
    <row r="416" spans="1:27" ht="12.75" hidden="1" customHeight="1" outlineLevel="1" x14ac:dyDescent="0.3">
      <c r="A416" s="99" t="s">
        <v>641</v>
      </c>
      <c r="B416" s="63" t="s">
        <v>238</v>
      </c>
      <c r="C416" s="43" t="s">
        <v>79</v>
      </c>
      <c r="D416" s="44">
        <v>1514.56</v>
      </c>
      <c r="E416" s="44">
        <v>1377.14</v>
      </c>
      <c r="F416" s="44">
        <v>1299.32</v>
      </c>
      <c r="G416" s="44">
        <v>1285.43</v>
      </c>
      <c r="H416" s="44">
        <v>1292.73</v>
      </c>
      <c r="I416" s="44">
        <v>1359.96</v>
      </c>
      <c r="J416" s="44">
        <v>1450.53</v>
      </c>
      <c r="K416" s="44">
        <v>1564.59</v>
      </c>
      <c r="L416" s="44">
        <v>1675.7</v>
      </c>
      <c r="M416" s="44">
        <v>1820.55</v>
      </c>
      <c r="N416" s="44">
        <v>1886.84</v>
      </c>
      <c r="O416" s="44">
        <v>1899.56</v>
      </c>
      <c r="P416" s="44">
        <v>1889.92</v>
      </c>
      <c r="Q416" s="44">
        <v>1880.86</v>
      </c>
      <c r="R416" s="44">
        <v>1847.37</v>
      </c>
      <c r="S416" s="44">
        <v>1818.91</v>
      </c>
      <c r="T416" s="44">
        <v>1836.13</v>
      </c>
      <c r="U416" s="44">
        <v>1883.48</v>
      </c>
      <c r="V416" s="44">
        <v>1905.88</v>
      </c>
      <c r="W416" s="44">
        <v>1896.33</v>
      </c>
      <c r="X416" s="44">
        <v>1887</v>
      </c>
      <c r="Y416" s="44">
        <v>1809.1</v>
      </c>
      <c r="Z416" s="44">
        <v>1648.63</v>
      </c>
      <c r="AA416" s="44">
        <v>1486.04</v>
      </c>
    </row>
    <row r="417" spans="1:27" ht="12.75" hidden="1" customHeight="1" outlineLevel="1" x14ac:dyDescent="0.3">
      <c r="A417" s="99" t="s">
        <v>642</v>
      </c>
      <c r="B417" s="63" t="s">
        <v>90</v>
      </c>
      <c r="C417" s="43" t="s">
        <v>79</v>
      </c>
      <c r="D417" s="44">
        <f>$D$307</f>
        <v>2222.89</v>
      </c>
      <c r="E417" s="44">
        <f t="shared" ref="E417:AA417" si="241">$D$307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3">
      <c r="A418" s="99" t="s">
        <v>643</v>
      </c>
      <c r="B418" s="63" t="s">
        <v>83</v>
      </c>
      <c r="C418" s="43" t="s">
        <v>79</v>
      </c>
      <c r="D418" s="44">
        <v>4.8</v>
      </c>
      <c r="E418" s="44">
        <v>4.8</v>
      </c>
      <c r="F418" s="44">
        <v>4.8</v>
      </c>
      <c r="G418" s="44">
        <v>4.8</v>
      </c>
      <c r="H418" s="44">
        <v>4.8</v>
      </c>
      <c r="I418" s="44">
        <v>4.8</v>
      </c>
      <c r="J418" s="44">
        <v>4.8</v>
      </c>
      <c r="K418" s="44">
        <v>4.8</v>
      </c>
      <c r="L418" s="44">
        <v>4.8</v>
      </c>
      <c r="M418" s="44">
        <v>4.8</v>
      </c>
      <c r="N418" s="44">
        <v>4.8</v>
      </c>
      <c r="O418" s="44">
        <v>4.8</v>
      </c>
      <c r="P418" s="44">
        <v>4.8</v>
      </c>
      <c r="Q418" s="44">
        <v>4.8</v>
      </c>
      <c r="R418" s="44">
        <v>4.8</v>
      </c>
      <c r="S418" s="44">
        <v>4.8</v>
      </c>
      <c r="T418" s="44">
        <v>4.8</v>
      </c>
      <c r="U418" s="44">
        <v>4.8</v>
      </c>
      <c r="V418" s="44">
        <v>4.8</v>
      </c>
      <c r="W418" s="44">
        <v>4.8</v>
      </c>
      <c r="X418" s="44">
        <v>4.8</v>
      </c>
      <c r="Y418" s="44">
        <v>4.8</v>
      </c>
      <c r="Z418" s="44">
        <v>4.8</v>
      </c>
      <c r="AA418" s="44">
        <v>4.8</v>
      </c>
    </row>
    <row r="419" spans="1:27" ht="12.75" hidden="1" customHeight="1" outlineLevel="1" x14ac:dyDescent="0.3">
      <c r="A419" s="99" t="s">
        <v>644</v>
      </c>
      <c r="B419" s="63" t="s">
        <v>81</v>
      </c>
      <c r="C419" s="43" t="s">
        <v>79</v>
      </c>
      <c r="D419" s="44">
        <f>$D$11</f>
        <v>264.79000000000002</v>
      </c>
      <c r="E419" s="44">
        <f t="shared" ref="E419:AA419" si="242">$D$11</f>
        <v>264.79000000000002</v>
      </c>
      <c r="F419" s="44">
        <f t="shared" si="242"/>
        <v>264.79000000000002</v>
      </c>
      <c r="G419" s="44">
        <f t="shared" si="242"/>
        <v>264.79000000000002</v>
      </c>
      <c r="H419" s="44">
        <f t="shared" si="242"/>
        <v>264.79000000000002</v>
      </c>
      <c r="I419" s="44">
        <f t="shared" si="242"/>
        <v>264.79000000000002</v>
      </c>
      <c r="J419" s="44">
        <f t="shared" si="242"/>
        <v>264.79000000000002</v>
      </c>
      <c r="K419" s="44">
        <f t="shared" si="242"/>
        <v>264.79000000000002</v>
      </c>
      <c r="L419" s="44">
        <f t="shared" si="242"/>
        <v>264.79000000000002</v>
      </c>
      <c r="M419" s="44">
        <f t="shared" si="242"/>
        <v>264.79000000000002</v>
      </c>
      <c r="N419" s="44">
        <f t="shared" si="242"/>
        <v>264.79000000000002</v>
      </c>
      <c r="O419" s="44">
        <f t="shared" si="242"/>
        <v>264.79000000000002</v>
      </c>
      <c r="P419" s="44">
        <f t="shared" si="242"/>
        <v>264.79000000000002</v>
      </c>
      <c r="Q419" s="44">
        <f t="shared" si="242"/>
        <v>264.79000000000002</v>
      </c>
      <c r="R419" s="44">
        <f t="shared" si="242"/>
        <v>264.79000000000002</v>
      </c>
      <c r="S419" s="44">
        <f t="shared" si="242"/>
        <v>264.79000000000002</v>
      </c>
      <c r="T419" s="44">
        <f t="shared" si="242"/>
        <v>264.79000000000002</v>
      </c>
      <c r="U419" s="44">
        <f t="shared" si="242"/>
        <v>264.79000000000002</v>
      </c>
      <c r="V419" s="44">
        <f t="shared" si="242"/>
        <v>264.79000000000002</v>
      </c>
      <c r="W419" s="44">
        <f t="shared" si="242"/>
        <v>264.79000000000002</v>
      </c>
      <c r="X419" s="44">
        <f t="shared" si="242"/>
        <v>264.79000000000002</v>
      </c>
      <c r="Y419" s="44">
        <f t="shared" si="242"/>
        <v>264.79000000000002</v>
      </c>
      <c r="Z419" s="44">
        <f t="shared" si="242"/>
        <v>264.79000000000002</v>
      </c>
      <c r="AA419" s="44">
        <f t="shared" si="242"/>
        <v>264.79000000000002</v>
      </c>
    </row>
    <row r="420" spans="1:27" ht="12.75" customHeight="1" collapsed="1" x14ac:dyDescent="0.3">
      <c r="A420" s="98" t="s">
        <v>645</v>
      </c>
      <c r="B420" s="28" t="str">
        <f>"24"&amp;"."&amp;$B$622&amp;"."&amp;$B$623</f>
        <v>24.02.2024</v>
      </c>
      <c r="C420" s="90" t="s">
        <v>76</v>
      </c>
      <c r="D420" s="91">
        <f>ROUND(((D421+D422+D424+D423)/1000),5)</f>
        <v>4.07057</v>
      </c>
      <c r="E420" s="91">
        <f>ROUND(((E421+E422+E424+E423)/1000),5)</f>
        <v>3.9499</v>
      </c>
      <c r="F420" s="91">
        <f>ROUND(((F421+F422+F424+F423)/1000),5)</f>
        <v>3.8499099999999999</v>
      </c>
      <c r="G420" s="91">
        <f t="shared" ref="G420:AA420" si="243">ROUND(((G421+G422+G424+G423)/1000),5)</f>
        <v>3.8063600000000002</v>
      </c>
      <c r="H420" s="91">
        <f t="shared" si="243"/>
        <v>3.83657</v>
      </c>
      <c r="I420" s="91">
        <f t="shared" si="243"/>
        <v>3.8746399999999999</v>
      </c>
      <c r="J420" s="91">
        <f t="shared" si="243"/>
        <v>3.9790700000000001</v>
      </c>
      <c r="K420" s="91">
        <f t="shared" si="243"/>
        <v>4.0396799999999997</v>
      </c>
      <c r="L420" s="91">
        <f t="shared" si="243"/>
        <v>4.2829800000000002</v>
      </c>
      <c r="M420" s="91">
        <f t="shared" si="243"/>
        <v>4.3711500000000001</v>
      </c>
      <c r="N420" s="91">
        <f t="shared" si="243"/>
        <v>4.4095199999999997</v>
      </c>
      <c r="O420" s="91">
        <f t="shared" si="243"/>
        <v>4.4251699999999996</v>
      </c>
      <c r="P420" s="91">
        <f t="shared" si="243"/>
        <v>4.4127000000000001</v>
      </c>
      <c r="Q420" s="91">
        <f t="shared" si="243"/>
        <v>4.4012200000000004</v>
      </c>
      <c r="R420" s="91">
        <f t="shared" si="243"/>
        <v>4.3751199999999999</v>
      </c>
      <c r="S420" s="91">
        <f t="shared" si="243"/>
        <v>4.3578400000000004</v>
      </c>
      <c r="T420" s="91">
        <f t="shared" si="243"/>
        <v>4.3678299999999997</v>
      </c>
      <c r="U420" s="91">
        <f t="shared" si="243"/>
        <v>4.3829799999999999</v>
      </c>
      <c r="V420" s="91">
        <f t="shared" si="243"/>
        <v>4.4136199999999999</v>
      </c>
      <c r="W420" s="91">
        <f t="shared" si="243"/>
        <v>4.4175300000000002</v>
      </c>
      <c r="X420" s="91">
        <f t="shared" si="243"/>
        <v>4.4131200000000002</v>
      </c>
      <c r="Y420" s="91">
        <f t="shared" si="243"/>
        <v>4.3429500000000001</v>
      </c>
      <c r="Z420" s="91">
        <f t="shared" si="243"/>
        <v>4.1616</v>
      </c>
      <c r="AA420" s="91">
        <f t="shared" si="243"/>
        <v>3.9936600000000002</v>
      </c>
    </row>
    <row r="421" spans="1:27" ht="12.75" hidden="1" customHeight="1" outlineLevel="1" x14ac:dyDescent="0.3">
      <c r="A421" s="99" t="s">
        <v>646</v>
      </c>
      <c r="B421" s="63" t="s">
        <v>238</v>
      </c>
      <c r="C421" s="43" t="s">
        <v>79</v>
      </c>
      <c r="D421" s="44">
        <v>1578.09</v>
      </c>
      <c r="E421" s="44">
        <v>1457.42</v>
      </c>
      <c r="F421" s="44">
        <v>1357.43</v>
      </c>
      <c r="G421" s="44">
        <v>1313.88</v>
      </c>
      <c r="H421" s="44">
        <v>1344.09</v>
      </c>
      <c r="I421" s="44">
        <v>1382.16</v>
      </c>
      <c r="J421" s="44">
        <v>1486.59</v>
      </c>
      <c r="K421" s="44">
        <v>1547.2</v>
      </c>
      <c r="L421" s="44">
        <v>1790.5</v>
      </c>
      <c r="M421" s="44">
        <v>1878.67</v>
      </c>
      <c r="N421" s="44">
        <v>1917.04</v>
      </c>
      <c r="O421" s="44">
        <v>1932.69</v>
      </c>
      <c r="P421" s="44">
        <v>1920.22</v>
      </c>
      <c r="Q421" s="44">
        <v>1908.74</v>
      </c>
      <c r="R421" s="44">
        <v>1882.64</v>
      </c>
      <c r="S421" s="44">
        <v>1865.36</v>
      </c>
      <c r="T421" s="44">
        <v>1875.35</v>
      </c>
      <c r="U421" s="44">
        <v>1890.5</v>
      </c>
      <c r="V421" s="44">
        <v>1921.14</v>
      </c>
      <c r="W421" s="44">
        <v>1925.05</v>
      </c>
      <c r="X421" s="44">
        <v>1920.64</v>
      </c>
      <c r="Y421" s="44">
        <v>1850.47</v>
      </c>
      <c r="Z421" s="44">
        <v>1669.12</v>
      </c>
      <c r="AA421" s="44">
        <v>1501.18</v>
      </c>
    </row>
    <row r="422" spans="1:27" ht="12.75" hidden="1" customHeight="1" outlineLevel="1" x14ac:dyDescent="0.3">
      <c r="A422" s="99" t="s">
        <v>647</v>
      </c>
      <c r="B422" s="63" t="s">
        <v>90</v>
      </c>
      <c r="C422" s="43" t="s">
        <v>79</v>
      </c>
      <c r="D422" s="44">
        <f>$D$307</f>
        <v>2222.89</v>
      </c>
      <c r="E422" s="44">
        <f t="shared" ref="E422:AA422" si="244">$D$307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3">
      <c r="A423" s="99" t="s">
        <v>648</v>
      </c>
      <c r="B423" s="63" t="s">
        <v>83</v>
      </c>
      <c r="C423" s="43" t="s">
        <v>79</v>
      </c>
      <c r="D423" s="44">
        <v>4.8</v>
      </c>
      <c r="E423" s="44">
        <v>4.8</v>
      </c>
      <c r="F423" s="44">
        <v>4.8</v>
      </c>
      <c r="G423" s="44">
        <v>4.8</v>
      </c>
      <c r="H423" s="44">
        <v>4.8</v>
      </c>
      <c r="I423" s="44">
        <v>4.8</v>
      </c>
      <c r="J423" s="44">
        <v>4.8</v>
      </c>
      <c r="K423" s="44">
        <v>4.8</v>
      </c>
      <c r="L423" s="44">
        <v>4.8</v>
      </c>
      <c r="M423" s="44">
        <v>4.8</v>
      </c>
      <c r="N423" s="44">
        <v>4.8</v>
      </c>
      <c r="O423" s="44">
        <v>4.8</v>
      </c>
      <c r="P423" s="44">
        <v>4.8</v>
      </c>
      <c r="Q423" s="44">
        <v>4.8</v>
      </c>
      <c r="R423" s="44">
        <v>4.8</v>
      </c>
      <c r="S423" s="44">
        <v>4.8</v>
      </c>
      <c r="T423" s="44">
        <v>4.8</v>
      </c>
      <c r="U423" s="44">
        <v>4.8</v>
      </c>
      <c r="V423" s="44">
        <v>4.8</v>
      </c>
      <c r="W423" s="44">
        <v>4.8</v>
      </c>
      <c r="X423" s="44">
        <v>4.8</v>
      </c>
      <c r="Y423" s="44">
        <v>4.8</v>
      </c>
      <c r="Z423" s="44">
        <v>4.8</v>
      </c>
      <c r="AA423" s="44">
        <v>4.8</v>
      </c>
    </row>
    <row r="424" spans="1:27" ht="12.75" hidden="1" customHeight="1" outlineLevel="1" x14ac:dyDescent="0.3">
      <c r="A424" s="99" t="s">
        <v>649</v>
      </c>
      <c r="B424" s="63" t="s">
        <v>81</v>
      </c>
      <c r="C424" s="43" t="s">
        <v>79</v>
      </c>
      <c r="D424" s="44">
        <f>$D$11</f>
        <v>264.79000000000002</v>
      </c>
      <c r="E424" s="44">
        <f t="shared" ref="E424:AA424" si="245">$D$11</f>
        <v>264.79000000000002</v>
      </c>
      <c r="F424" s="44">
        <f t="shared" si="245"/>
        <v>264.79000000000002</v>
      </c>
      <c r="G424" s="44">
        <f t="shared" si="245"/>
        <v>264.79000000000002</v>
      </c>
      <c r="H424" s="44">
        <f t="shared" si="245"/>
        <v>264.79000000000002</v>
      </c>
      <c r="I424" s="44">
        <f t="shared" si="245"/>
        <v>264.79000000000002</v>
      </c>
      <c r="J424" s="44">
        <f t="shared" si="245"/>
        <v>264.79000000000002</v>
      </c>
      <c r="K424" s="44">
        <f t="shared" si="245"/>
        <v>264.79000000000002</v>
      </c>
      <c r="L424" s="44">
        <f t="shared" si="245"/>
        <v>264.79000000000002</v>
      </c>
      <c r="M424" s="44">
        <f t="shared" si="245"/>
        <v>264.79000000000002</v>
      </c>
      <c r="N424" s="44">
        <f t="shared" si="245"/>
        <v>264.79000000000002</v>
      </c>
      <c r="O424" s="44">
        <f t="shared" si="245"/>
        <v>264.79000000000002</v>
      </c>
      <c r="P424" s="44">
        <f t="shared" si="245"/>
        <v>264.79000000000002</v>
      </c>
      <c r="Q424" s="44">
        <f t="shared" si="245"/>
        <v>264.79000000000002</v>
      </c>
      <c r="R424" s="44">
        <f t="shared" si="245"/>
        <v>264.79000000000002</v>
      </c>
      <c r="S424" s="44">
        <f t="shared" si="245"/>
        <v>264.79000000000002</v>
      </c>
      <c r="T424" s="44">
        <f t="shared" si="245"/>
        <v>264.79000000000002</v>
      </c>
      <c r="U424" s="44">
        <f t="shared" si="245"/>
        <v>264.79000000000002</v>
      </c>
      <c r="V424" s="44">
        <f t="shared" si="245"/>
        <v>264.79000000000002</v>
      </c>
      <c r="W424" s="44">
        <f t="shared" si="245"/>
        <v>264.79000000000002</v>
      </c>
      <c r="X424" s="44">
        <f t="shared" si="245"/>
        <v>264.79000000000002</v>
      </c>
      <c r="Y424" s="44">
        <f t="shared" si="245"/>
        <v>264.79000000000002</v>
      </c>
      <c r="Z424" s="44">
        <f t="shared" si="245"/>
        <v>264.79000000000002</v>
      </c>
      <c r="AA424" s="44">
        <f t="shared" si="245"/>
        <v>264.79000000000002</v>
      </c>
    </row>
    <row r="425" spans="1:27" ht="13.8" collapsed="1" x14ac:dyDescent="0.3">
      <c r="A425" s="98" t="s">
        <v>650</v>
      </c>
      <c r="B425" s="28" t="str">
        <f>"25"&amp;"."&amp;$B$622&amp;"."&amp;$B$623</f>
        <v>25.02.2024</v>
      </c>
      <c r="C425" s="90" t="s">
        <v>76</v>
      </c>
      <c r="D425" s="91">
        <f>ROUND(((D426+D427+D429+D428)/1000),5)</f>
        <v>4.0552299999999999</v>
      </c>
      <c r="E425" s="91">
        <f>ROUND(((E426+E427+E429+E428)/1000),5)</f>
        <v>3.9016500000000001</v>
      </c>
      <c r="F425" s="91">
        <f>ROUND(((F426+F427+F429+F428)/1000),5)</f>
        <v>3.7981699999999998</v>
      </c>
      <c r="G425" s="91">
        <f t="shared" ref="G425:AA425" si="246">ROUND(((G426+G427+G429+G428)/1000),5)</f>
        <v>3.7898399999999999</v>
      </c>
      <c r="H425" s="91">
        <f t="shared" si="246"/>
        <v>3.79318</v>
      </c>
      <c r="I425" s="91">
        <f t="shared" si="246"/>
        <v>3.8289900000000001</v>
      </c>
      <c r="J425" s="91">
        <f t="shared" si="246"/>
        <v>3.9184999999999999</v>
      </c>
      <c r="K425" s="91">
        <f t="shared" si="246"/>
        <v>3.9894699999999998</v>
      </c>
      <c r="L425" s="91">
        <f t="shared" si="246"/>
        <v>4.1572100000000001</v>
      </c>
      <c r="M425" s="91">
        <f t="shared" si="246"/>
        <v>4.3346900000000002</v>
      </c>
      <c r="N425" s="91">
        <f t="shared" si="246"/>
        <v>4.3971999999999998</v>
      </c>
      <c r="O425" s="91">
        <f t="shared" si="246"/>
        <v>4.4074499999999999</v>
      </c>
      <c r="P425" s="91">
        <f t="shared" si="246"/>
        <v>4.3981199999999996</v>
      </c>
      <c r="Q425" s="91">
        <f t="shared" si="246"/>
        <v>4.3879799999999998</v>
      </c>
      <c r="R425" s="91">
        <f t="shared" si="246"/>
        <v>4.3532200000000003</v>
      </c>
      <c r="S425" s="91">
        <f t="shared" si="246"/>
        <v>4.3429900000000004</v>
      </c>
      <c r="T425" s="91">
        <f t="shared" si="246"/>
        <v>4.36876</v>
      </c>
      <c r="U425" s="91">
        <f t="shared" si="246"/>
        <v>4.4038500000000003</v>
      </c>
      <c r="V425" s="91">
        <f t="shared" si="246"/>
        <v>4.4645700000000001</v>
      </c>
      <c r="W425" s="91">
        <f t="shared" si="246"/>
        <v>4.4482100000000004</v>
      </c>
      <c r="X425" s="91">
        <f t="shared" si="246"/>
        <v>4.4442599999999999</v>
      </c>
      <c r="Y425" s="91">
        <f t="shared" si="246"/>
        <v>4.3802399999999997</v>
      </c>
      <c r="Z425" s="91">
        <f t="shared" si="246"/>
        <v>4.19034</v>
      </c>
      <c r="AA425" s="91">
        <f t="shared" si="246"/>
        <v>3.9924599999999999</v>
      </c>
    </row>
    <row r="426" spans="1:27" ht="12.75" hidden="1" customHeight="1" outlineLevel="1" x14ac:dyDescent="0.3">
      <c r="A426" s="99" t="s">
        <v>651</v>
      </c>
      <c r="B426" s="63" t="s">
        <v>238</v>
      </c>
      <c r="C426" s="43" t="s">
        <v>79</v>
      </c>
      <c r="D426" s="44">
        <v>1562.75</v>
      </c>
      <c r="E426" s="44">
        <v>1409.17</v>
      </c>
      <c r="F426" s="44">
        <v>1305.69</v>
      </c>
      <c r="G426" s="44">
        <v>1297.3599999999999</v>
      </c>
      <c r="H426" s="44">
        <v>1300.7</v>
      </c>
      <c r="I426" s="44">
        <v>1336.51</v>
      </c>
      <c r="J426" s="44">
        <v>1426.02</v>
      </c>
      <c r="K426" s="44">
        <v>1496.99</v>
      </c>
      <c r="L426" s="44">
        <v>1664.73</v>
      </c>
      <c r="M426" s="44">
        <v>1842.21</v>
      </c>
      <c r="N426" s="44">
        <v>1904.72</v>
      </c>
      <c r="O426" s="44">
        <v>1914.97</v>
      </c>
      <c r="P426" s="44">
        <v>1905.64</v>
      </c>
      <c r="Q426" s="44">
        <v>1895.5</v>
      </c>
      <c r="R426" s="44">
        <v>1860.74</v>
      </c>
      <c r="S426" s="44">
        <v>1850.51</v>
      </c>
      <c r="T426" s="44">
        <v>1876.28</v>
      </c>
      <c r="U426" s="44">
        <v>1911.37</v>
      </c>
      <c r="V426" s="44">
        <v>1972.09</v>
      </c>
      <c r="W426" s="44">
        <v>1955.73</v>
      </c>
      <c r="X426" s="44">
        <v>1951.78</v>
      </c>
      <c r="Y426" s="44">
        <v>1887.76</v>
      </c>
      <c r="Z426" s="44">
        <v>1697.86</v>
      </c>
      <c r="AA426" s="44">
        <v>1499.98</v>
      </c>
    </row>
    <row r="427" spans="1:27" ht="12.75" hidden="1" customHeight="1" outlineLevel="1" x14ac:dyDescent="0.3">
      <c r="A427" s="99" t="s">
        <v>652</v>
      </c>
      <c r="B427" s="63" t="s">
        <v>90</v>
      </c>
      <c r="C427" s="43" t="s">
        <v>79</v>
      </c>
      <c r="D427" s="44">
        <f>$D$307</f>
        <v>2222.89</v>
      </c>
      <c r="E427" s="44">
        <f t="shared" ref="E427:AA427" si="247">$D$307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3">
      <c r="A428" s="99" t="s">
        <v>653</v>
      </c>
      <c r="B428" s="63" t="s">
        <v>83</v>
      </c>
      <c r="C428" s="43" t="s">
        <v>79</v>
      </c>
      <c r="D428" s="44">
        <v>4.8</v>
      </c>
      <c r="E428" s="44">
        <v>4.8</v>
      </c>
      <c r="F428" s="44">
        <v>4.8</v>
      </c>
      <c r="G428" s="44">
        <v>4.8</v>
      </c>
      <c r="H428" s="44">
        <v>4.8</v>
      </c>
      <c r="I428" s="44">
        <v>4.8</v>
      </c>
      <c r="J428" s="44">
        <v>4.8</v>
      </c>
      <c r="K428" s="44">
        <v>4.8</v>
      </c>
      <c r="L428" s="44">
        <v>4.8</v>
      </c>
      <c r="M428" s="44">
        <v>4.8</v>
      </c>
      <c r="N428" s="44">
        <v>4.8</v>
      </c>
      <c r="O428" s="44">
        <v>4.8</v>
      </c>
      <c r="P428" s="44">
        <v>4.8</v>
      </c>
      <c r="Q428" s="44">
        <v>4.8</v>
      </c>
      <c r="R428" s="44">
        <v>4.8</v>
      </c>
      <c r="S428" s="44">
        <v>4.8</v>
      </c>
      <c r="T428" s="44">
        <v>4.8</v>
      </c>
      <c r="U428" s="44">
        <v>4.8</v>
      </c>
      <c r="V428" s="44">
        <v>4.8</v>
      </c>
      <c r="W428" s="44">
        <v>4.8</v>
      </c>
      <c r="X428" s="44">
        <v>4.8</v>
      </c>
      <c r="Y428" s="44">
        <v>4.8</v>
      </c>
      <c r="Z428" s="44">
        <v>4.8</v>
      </c>
      <c r="AA428" s="44">
        <v>4.8</v>
      </c>
    </row>
    <row r="429" spans="1:27" ht="12.75" hidden="1" customHeight="1" outlineLevel="1" x14ac:dyDescent="0.3">
      <c r="A429" s="99" t="s">
        <v>654</v>
      </c>
      <c r="B429" s="63" t="s">
        <v>81</v>
      </c>
      <c r="C429" s="43" t="s">
        <v>79</v>
      </c>
      <c r="D429" s="44">
        <f>$D$11</f>
        <v>264.79000000000002</v>
      </c>
      <c r="E429" s="44">
        <f t="shared" ref="E429:AA429" si="248">$D$11</f>
        <v>264.79000000000002</v>
      </c>
      <c r="F429" s="44">
        <f t="shared" si="248"/>
        <v>264.79000000000002</v>
      </c>
      <c r="G429" s="44">
        <f t="shared" si="248"/>
        <v>264.79000000000002</v>
      </c>
      <c r="H429" s="44">
        <f t="shared" si="248"/>
        <v>264.79000000000002</v>
      </c>
      <c r="I429" s="44">
        <f t="shared" si="248"/>
        <v>264.79000000000002</v>
      </c>
      <c r="J429" s="44">
        <f t="shared" si="248"/>
        <v>264.79000000000002</v>
      </c>
      <c r="K429" s="44">
        <f t="shared" si="248"/>
        <v>264.79000000000002</v>
      </c>
      <c r="L429" s="44">
        <f t="shared" si="248"/>
        <v>264.79000000000002</v>
      </c>
      <c r="M429" s="44">
        <f t="shared" si="248"/>
        <v>264.79000000000002</v>
      </c>
      <c r="N429" s="44">
        <f t="shared" si="248"/>
        <v>264.79000000000002</v>
      </c>
      <c r="O429" s="44">
        <f t="shared" si="248"/>
        <v>264.79000000000002</v>
      </c>
      <c r="P429" s="44">
        <f t="shared" si="248"/>
        <v>264.79000000000002</v>
      </c>
      <c r="Q429" s="44">
        <f t="shared" si="248"/>
        <v>264.79000000000002</v>
      </c>
      <c r="R429" s="44">
        <f t="shared" si="248"/>
        <v>264.79000000000002</v>
      </c>
      <c r="S429" s="44">
        <f t="shared" si="248"/>
        <v>264.79000000000002</v>
      </c>
      <c r="T429" s="44">
        <f t="shared" si="248"/>
        <v>264.79000000000002</v>
      </c>
      <c r="U429" s="44">
        <f t="shared" si="248"/>
        <v>264.79000000000002</v>
      </c>
      <c r="V429" s="44">
        <f t="shared" si="248"/>
        <v>264.79000000000002</v>
      </c>
      <c r="W429" s="44">
        <f t="shared" si="248"/>
        <v>264.79000000000002</v>
      </c>
      <c r="X429" s="44">
        <f t="shared" si="248"/>
        <v>264.79000000000002</v>
      </c>
      <c r="Y429" s="44">
        <f t="shared" si="248"/>
        <v>264.79000000000002</v>
      </c>
      <c r="Z429" s="44">
        <f t="shared" si="248"/>
        <v>264.79000000000002</v>
      </c>
      <c r="AA429" s="44">
        <f t="shared" si="248"/>
        <v>264.79000000000002</v>
      </c>
    </row>
    <row r="430" spans="1:27" ht="13.8" collapsed="1" x14ac:dyDescent="0.3">
      <c r="A430" s="98" t="s">
        <v>655</v>
      </c>
      <c r="B430" s="28" t="str">
        <f>"26"&amp;"."&amp;$B$622&amp;"."&amp;$B$623</f>
        <v>26.02.2024</v>
      </c>
      <c r="C430" s="90" t="s">
        <v>76</v>
      </c>
      <c r="D430" s="91">
        <f>ROUND(((D431+D432+D434+D433)/1000),5)</f>
        <v>3.9363100000000002</v>
      </c>
      <c r="E430" s="91">
        <f>ROUND(((E431+E432+E434+E433)/1000),5)</f>
        <v>3.8079200000000002</v>
      </c>
      <c r="F430" s="91">
        <f>ROUND(((F431+F432+F434+F433)/1000),5)</f>
        <v>3.7508499999999998</v>
      </c>
      <c r="G430" s="91">
        <f t="shared" ref="G430:AA430" si="249">ROUND(((G431+G432+G434+G433)/1000),5)</f>
        <v>3.7579699999999998</v>
      </c>
      <c r="H430" s="91">
        <f t="shared" si="249"/>
        <v>3.7743699999999998</v>
      </c>
      <c r="I430" s="91">
        <f t="shared" si="249"/>
        <v>3.9160400000000002</v>
      </c>
      <c r="J430" s="91">
        <f t="shared" si="249"/>
        <v>4.0791300000000001</v>
      </c>
      <c r="K430" s="91">
        <f t="shared" si="249"/>
        <v>4.3625400000000001</v>
      </c>
      <c r="L430" s="91">
        <f t="shared" si="249"/>
        <v>4.4948899999999998</v>
      </c>
      <c r="M430" s="91">
        <f t="shared" si="249"/>
        <v>4.5058600000000002</v>
      </c>
      <c r="N430" s="91">
        <f t="shared" si="249"/>
        <v>4.5256800000000004</v>
      </c>
      <c r="O430" s="91">
        <f t="shared" si="249"/>
        <v>4.5538299999999996</v>
      </c>
      <c r="P430" s="91">
        <f t="shared" si="249"/>
        <v>4.5453000000000001</v>
      </c>
      <c r="Q430" s="91">
        <f t="shared" si="249"/>
        <v>4.5468799999999998</v>
      </c>
      <c r="R430" s="91">
        <f t="shared" si="249"/>
        <v>4.5367699999999997</v>
      </c>
      <c r="S430" s="91">
        <f t="shared" si="249"/>
        <v>4.4737</v>
      </c>
      <c r="T430" s="91">
        <f t="shared" si="249"/>
        <v>4.4573799999999997</v>
      </c>
      <c r="U430" s="91">
        <f t="shared" si="249"/>
        <v>4.4716300000000002</v>
      </c>
      <c r="V430" s="91">
        <f t="shared" si="249"/>
        <v>4.4954000000000001</v>
      </c>
      <c r="W430" s="91">
        <f t="shared" si="249"/>
        <v>4.5208199999999996</v>
      </c>
      <c r="X430" s="91">
        <f t="shared" si="249"/>
        <v>4.4277699999999998</v>
      </c>
      <c r="Y430" s="91">
        <f t="shared" si="249"/>
        <v>4.3101399999999996</v>
      </c>
      <c r="Z430" s="91">
        <f t="shared" si="249"/>
        <v>4.0774699999999999</v>
      </c>
      <c r="AA430" s="91">
        <f t="shared" si="249"/>
        <v>3.8299500000000002</v>
      </c>
    </row>
    <row r="431" spans="1:27" ht="12.75" hidden="1" customHeight="1" outlineLevel="1" x14ac:dyDescent="0.3">
      <c r="A431" s="99" t="s">
        <v>656</v>
      </c>
      <c r="B431" s="63" t="s">
        <v>238</v>
      </c>
      <c r="C431" s="43" t="s">
        <v>79</v>
      </c>
      <c r="D431" s="44">
        <v>1443.83</v>
      </c>
      <c r="E431" s="44">
        <v>1315.44</v>
      </c>
      <c r="F431" s="44">
        <v>1258.3699999999999</v>
      </c>
      <c r="G431" s="44">
        <v>1265.49</v>
      </c>
      <c r="H431" s="44">
        <v>1281.8900000000001</v>
      </c>
      <c r="I431" s="44">
        <v>1423.56</v>
      </c>
      <c r="J431" s="44">
        <v>1586.65</v>
      </c>
      <c r="K431" s="44">
        <v>1870.06</v>
      </c>
      <c r="L431" s="44">
        <v>2002.41</v>
      </c>
      <c r="M431" s="44">
        <v>2013.38</v>
      </c>
      <c r="N431" s="44">
        <v>2033.2</v>
      </c>
      <c r="O431" s="44">
        <v>2061.35</v>
      </c>
      <c r="P431" s="44">
        <v>2052.8200000000002</v>
      </c>
      <c r="Q431" s="44">
        <v>2054.4</v>
      </c>
      <c r="R431" s="44">
        <v>2044.29</v>
      </c>
      <c r="S431" s="44">
        <v>1981.22</v>
      </c>
      <c r="T431" s="44">
        <v>1964.9</v>
      </c>
      <c r="U431" s="44">
        <v>1979.15</v>
      </c>
      <c r="V431" s="44">
        <v>2002.92</v>
      </c>
      <c r="W431" s="44">
        <v>2028.34</v>
      </c>
      <c r="X431" s="44">
        <v>1935.29</v>
      </c>
      <c r="Y431" s="44">
        <v>1817.66</v>
      </c>
      <c r="Z431" s="44">
        <v>1584.99</v>
      </c>
      <c r="AA431" s="44">
        <v>1337.47</v>
      </c>
    </row>
    <row r="432" spans="1:27" ht="12.75" hidden="1" customHeight="1" outlineLevel="1" x14ac:dyDescent="0.3">
      <c r="A432" s="99" t="s">
        <v>657</v>
      </c>
      <c r="B432" s="63" t="s">
        <v>90</v>
      </c>
      <c r="C432" s="43" t="s">
        <v>79</v>
      </c>
      <c r="D432" s="44">
        <f>$D$307</f>
        <v>2222.89</v>
      </c>
      <c r="E432" s="44">
        <f t="shared" ref="E432:AA432" si="250">$D$307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3">
      <c r="A433" s="99" t="s">
        <v>658</v>
      </c>
      <c r="B433" s="63" t="s">
        <v>83</v>
      </c>
      <c r="C433" s="43" t="s">
        <v>79</v>
      </c>
      <c r="D433" s="44">
        <v>4.8</v>
      </c>
      <c r="E433" s="44">
        <v>4.8</v>
      </c>
      <c r="F433" s="44">
        <v>4.8</v>
      </c>
      <c r="G433" s="44">
        <v>4.8</v>
      </c>
      <c r="H433" s="44">
        <v>4.8</v>
      </c>
      <c r="I433" s="44">
        <v>4.8</v>
      </c>
      <c r="J433" s="44">
        <v>4.8</v>
      </c>
      <c r="K433" s="44">
        <v>4.8</v>
      </c>
      <c r="L433" s="44">
        <v>4.8</v>
      </c>
      <c r="M433" s="44">
        <v>4.8</v>
      </c>
      <c r="N433" s="44">
        <v>4.8</v>
      </c>
      <c r="O433" s="44">
        <v>4.8</v>
      </c>
      <c r="P433" s="44">
        <v>4.8</v>
      </c>
      <c r="Q433" s="44">
        <v>4.8</v>
      </c>
      <c r="R433" s="44">
        <v>4.8</v>
      </c>
      <c r="S433" s="44">
        <v>4.8</v>
      </c>
      <c r="T433" s="44">
        <v>4.8</v>
      </c>
      <c r="U433" s="44">
        <v>4.8</v>
      </c>
      <c r="V433" s="44">
        <v>4.8</v>
      </c>
      <c r="W433" s="44">
        <v>4.8</v>
      </c>
      <c r="X433" s="44">
        <v>4.8</v>
      </c>
      <c r="Y433" s="44">
        <v>4.8</v>
      </c>
      <c r="Z433" s="44">
        <v>4.8</v>
      </c>
      <c r="AA433" s="44">
        <v>4.8</v>
      </c>
    </row>
    <row r="434" spans="1:27" ht="12.75" hidden="1" customHeight="1" outlineLevel="1" x14ac:dyDescent="0.3">
      <c r="A434" s="99" t="s">
        <v>659</v>
      </c>
      <c r="B434" s="63" t="s">
        <v>81</v>
      </c>
      <c r="C434" s="43" t="s">
        <v>79</v>
      </c>
      <c r="D434" s="44">
        <f>$D$11</f>
        <v>264.79000000000002</v>
      </c>
      <c r="E434" s="44">
        <f t="shared" ref="E434:AA434" si="251">$D$11</f>
        <v>264.79000000000002</v>
      </c>
      <c r="F434" s="44">
        <f t="shared" si="251"/>
        <v>264.79000000000002</v>
      </c>
      <c r="G434" s="44">
        <f t="shared" si="251"/>
        <v>264.79000000000002</v>
      </c>
      <c r="H434" s="44">
        <f t="shared" si="251"/>
        <v>264.79000000000002</v>
      </c>
      <c r="I434" s="44">
        <f t="shared" si="251"/>
        <v>264.79000000000002</v>
      </c>
      <c r="J434" s="44">
        <f t="shared" si="251"/>
        <v>264.79000000000002</v>
      </c>
      <c r="K434" s="44">
        <f t="shared" si="251"/>
        <v>264.79000000000002</v>
      </c>
      <c r="L434" s="44">
        <f t="shared" si="251"/>
        <v>264.79000000000002</v>
      </c>
      <c r="M434" s="44">
        <f t="shared" si="251"/>
        <v>264.79000000000002</v>
      </c>
      <c r="N434" s="44">
        <f t="shared" si="251"/>
        <v>264.79000000000002</v>
      </c>
      <c r="O434" s="44">
        <f t="shared" si="251"/>
        <v>264.79000000000002</v>
      </c>
      <c r="P434" s="44">
        <f t="shared" si="251"/>
        <v>264.79000000000002</v>
      </c>
      <c r="Q434" s="44">
        <f t="shared" si="251"/>
        <v>264.79000000000002</v>
      </c>
      <c r="R434" s="44">
        <f t="shared" si="251"/>
        <v>264.79000000000002</v>
      </c>
      <c r="S434" s="44">
        <f t="shared" si="251"/>
        <v>264.79000000000002</v>
      </c>
      <c r="T434" s="44">
        <f t="shared" si="251"/>
        <v>264.79000000000002</v>
      </c>
      <c r="U434" s="44">
        <f t="shared" si="251"/>
        <v>264.79000000000002</v>
      </c>
      <c r="V434" s="44">
        <f t="shared" si="251"/>
        <v>264.79000000000002</v>
      </c>
      <c r="W434" s="44">
        <f t="shared" si="251"/>
        <v>264.79000000000002</v>
      </c>
      <c r="X434" s="44">
        <f t="shared" si="251"/>
        <v>264.79000000000002</v>
      </c>
      <c r="Y434" s="44">
        <f t="shared" si="251"/>
        <v>264.79000000000002</v>
      </c>
      <c r="Z434" s="44">
        <f t="shared" si="251"/>
        <v>264.79000000000002</v>
      </c>
      <c r="AA434" s="44">
        <f t="shared" si="251"/>
        <v>264.79000000000002</v>
      </c>
    </row>
    <row r="435" spans="1:27" ht="13.8" collapsed="1" x14ac:dyDescent="0.3">
      <c r="A435" s="98" t="s">
        <v>660</v>
      </c>
      <c r="B435" s="28" t="str">
        <f>"27"&amp;"."&amp;$B$622&amp;"."&amp;$B$623</f>
        <v>27.02.2024</v>
      </c>
      <c r="C435" s="90" t="s">
        <v>76</v>
      </c>
      <c r="D435" s="91">
        <f>ROUND(((D436+D437+D439+D438)/1000),5)</f>
        <v>3.8152200000000001</v>
      </c>
      <c r="E435" s="91">
        <f>ROUND(((E436+E437+E439+E438)/1000),5)</f>
        <v>3.7633000000000001</v>
      </c>
      <c r="F435" s="91">
        <f>ROUND(((F436+F437+F439+F438)/1000),5)</f>
        <v>3.7368000000000001</v>
      </c>
      <c r="G435" s="91">
        <f t="shared" ref="G435:AA435" si="252">ROUND(((G436+G437+G439+G438)/1000),5)</f>
        <v>3.7342399999999998</v>
      </c>
      <c r="H435" s="91">
        <f t="shared" si="252"/>
        <v>3.7679399999999998</v>
      </c>
      <c r="I435" s="91">
        <f t="shared" si="252"/>
        <v>3.93119</v>
      </c>
      <c r="J435" s="91">
        <f t="shared" si="252"/>
        <v>4.0585199999999997</v>
      </c>
      <c r="K435" s="91">
        <f t="shared" si="252"/>
        <v>4.2149999999999999</v>
      </c>
      <c r="L435" s="91">
        <f t="shared" si="252"/>
        <v>4.4089400000000003</v>
      </c>
      <c r="M435" s="91">
        <f t="shared" si="252"/>
        <v>4.4409799999999997</v>
      </c>
      <c r="N435" s="91">
        <f t="shared" si="252"/>
        <v>4.4669299999999996</v>
      </c>
      <c r="O435" s="91">
        <f t="shared" si="252"/>
        <v>4.5587299999999997</v>
      </c>
      <c r="P435" s="91">
        <f t="shared" si="252"/>
        <v>4.4920600000000004</v>
      </c>
      <c r="Q435" s="91">
        <f t="shared" si="252"/>
        <v>4.4799800000000003</v>
      </c>
      <c r="R435" s="91">
        <f t="shared" si="252"/>
        <v>4.46082</v>
      </c>
      <c r="S435" s="91">
        <f t="shared" si="252"/>
        <v>4.3738999999999999</v>
      </c>
      <c r="T435" s="91">
        <f t="shared" si="252"/>
        <v>4.3844399999999997</v>
      </c>
      <c r="U435" s="91">
        <f t="shared" si="252"/>
        <v>4.4157000000000002</v>
      </c>
      <c r="V435" s="91">
        <f t="shared" si="252"/>
        <v>4.4391800000000003</v>
      </c>
      <c r="W435" s="91">
        <f t="shared" si="252"/>
        <v>4.4628500000000004</v>
      </c>
      <c r="X435" s="91">
        <f t="shared" si="252"/>
        <v>4.3931100000000001</v>
      </c>
      <c r="Y435" s="91">
        <f t="shared" si="252"/>
        <v>4.3310300000000002</v>
      </c>
      <c r="Z435" s="91">
        <f t="shared" si="252"/>
        <v>4.1306900000000004</v>
      </c>
      <c r="AA435" s="91">
        <f t="shared" si="252"/>
        <v>3.9387599999999998</v>
      </c>
    </row>
    <row r="436" spans="1:27" ht="12.75" hidden="1" customHeight="1" outlineLevel="1" x14ac:dyDescent="0.3">
      <c r="A436" s="99" t="s">
        <v>661</v>
      </c>
      <c r="B436" s="63" t="s">
        <v>238</v>
      </c>
      <c r="C436" s="43" t="s">
        <v>79</v>
      </c>
      <c r="D436" s="44">
        <v>1322.74</v>
      </c>
      <c r="E436" s="44">
        <v>1270.82</v>
      </c>
      <c r="F436" s="44">
        <v>1244.32</v>
      </c>
      <c r="G436" s="44">
        <v>1241.76</v>
      </c>
      <c r="H436" s="44">
        <v>1275.46</v>
      </c>
      <c r="I436" s="44">
        <v>1438.71</v>
      </c>
      <c r="J436" s="44">
        <v>1566.04</v>
      </c>
      <c r="K436" s="44">
        <v>1722.52</v>
      </c>
      <c r="L436" s="44">
        <v>1916.46</v>
      </c>
      <c r="M436" s="44">
        <v>1948.5</v>
      </c>
      <c r="N436" s="44">
        <v>1974.45</v>
      </c>
      <c r="O436" s="44">
        <v>2066.25</v>
      </c>
      <c r="P436" s="44">
        <v>1999.58</v>
      </c>
      <c r="Q436" s="44">
        <v>1987.5</v>
      </c>
      <c r="R436" s="44">
        <v>1968.34</v>
      </c>
      <c r="S436" s="44">
        <v>1881.42</v>
      </c>
      <c r="T436" s="44">
        <v>1891.96</v>
      </c>
      <c r="U436" s="44">
        <v>1923.22</v>
      </c>
      <c r="V436" s="44">
        <v>1946.7</v>
      </c>
      <c r="W436" s="44">
        <v>1970.37</v>
      </c>
      <c r="X436" s="44">
        <v>1900.63</v>
      </c>
      <c r="Y436" s="44">
        <v>1838.55</v>
      </c>
      <c r="Z436" s="44">
        <v>1638.21</v>
      </c>
      <c r="AA436" s="44">
        <v>1446.28</v>
      </c>
    </row>
    <row r="437" spans="1:27" ht="12.75" hidden="1" customHeight="1" outlineLevel="1" x14ac:dyDescent="0.3">
      <c r="A437" s="99" t="s">
        <v>662</v>
      </c>
      <c r="B437" s="63" t="s">
        <v>90</v>
      </c>
      <c r="C437" s="43" t="s">
        <v>79</v>
      </c>
      <c r="D437" s="44">
        <f>$D$307</f>
        <v>2222.89</v>
      </c>
      <c r="E437" s="44">
        <f t="shared" ref="E437:AA437" si="253">$D$307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3">
      <c r="A438" s="99" t="s">
        <v>663</v>
      </c>
      <c r="B438" s="63" t="s">
        <v>83</v>
      </c>
      <c r="C438" s="43" t="s">
        <v>79</v>
      </c>
      <c r="D438" s="44">
        <v>4.8</v>
      </c>
      <c r="E438" s="44">
        <v>4.8</v>
      </c>
      <c r="F438" s="44">
        <v>4.8</v>
      </c>
      <c r="G438" s="44">
        <v>4.8</v>
      </c>
      <c r="H438" s="44">
        <v>4.8</v>
      </c>
      <c r="I438" s="44">
        <v>4.8</v>
      </c>
      <c r="J438" s="44">
        <v>4.8</v>
      </c>
      <c r="K438" s="44">
        <v>4.8</v>
      </c>
      <c r="L438" s="44">
        <v>4.8</v>
      </c>
      <c r="M438" s="44">
        <v>4.8</v>
      </c>
      <c r="N438" s="44">
        <v>4.8</v>
      </c>
      <c r="O438" s="44">
        <v>4.8</v>
      </c>
      <c r="P438" s="44">
        <v>4.8</v>
      </c>
      <c r="Q438" s="44">
        <v>4.8</v>
      </c>
      <c r="R438" s="44">
        <v>4.8</v>
      </c>
      <c r="S438" s="44">
        <v>4.8</v>
      </c>
      <c r="T438" s="44">
        <v>4.8</v>
      </c>
      <c r="U438" s="44">
        <v>4.8</v>
      </c>
      <c r="V438" s="44">
        <v>4.8</v>
      </c>
      <c r="W438" s="44">
        <v>4.8</v>
      </c>
      <c r="X438" s="44">
        <v>4.8</v>
      </c>
      <c r="Y438" s="44">
        <v>4.8</v>
      </c>
      <c r="Z438" s="44">
        <v>4.8</v>
      </c>
      <c r="AA438" s="44">
        <v>4.8</v>
      </c>
    </row>
    <row r="439" spans="1:27" ht="12.75" hidden="1" customHeight="1" outlineLevel="1" x14ac:dyDescent="0.3">
      <c r="A439" s="99" t="s">
        <v>664</v>
      </c>
      <c r="B439" s="63" t="s">
        <v>81</v>
      </c>
      <c r="C439" s="43" t="s">
        <v>79</v>
      </c>
      <c r="D439" s="44">
        <f>$D$11</f>
        <v>264.79000000000002</v>
      </c>
      <c r="E439" s="44">
        <f t="shared" ref="E439:AA439" si="254">$D$11</f>
        <v>264.79000000000002</v>
      </c>
      <c r="F439" s="44">
        <f t="shared" si="254"/>
        <v>264.79000000000002</v>
      </c>
      <c r="G439" s="44">
        <f t="shared" si="254"/>
        <v>264.79000000000002</v>
      </c>
      <c r="H439" s="44">
        <f t="shared" si="254"/>
        <v>264.79000000000002</v>
      </c>
      <c r="I439" s="44">
        <f t="shared" si="254"/>
        <v>264.79000000000002</v>
      </c>
      <c r="J439" s="44">
        <f t="shared" si="254"/>
        <v>264.79000000000002</v>
      </c>
      <c r="K439" s="44">
        <f t="shared" si="254"/>
        <v>264.79000000000002</v>
      </c>
      <c r="L439" s="44">
        <f t="shared" si="254"/>
        <v>264.79000000000002</v>
      </c>
      <c r="M439" s="44">
        <f t="shared" si="254"/>
        <v>264.79000000000002</v>
      </c>
      <c r="N439" s="44">
        <f t="shared" si="254"/>
        <v>264.79000000000002</v>
      </c>
      <c r="O439" s="44">
        <f t="shared" si="254"/>
        <v>264.79000000000002</v>
      </c>
      <c r="P439" s="44">
        <f t="shared" si="254"/>
        <v>264.79000000000002</v>
      </c>
      <c r="Q439" s="44">
        <f t="shared" si="254"/>
        <v>264.79000000000002</v>
      </c>
      <c r="R439" s="44">
        <f t="shared" si="254"/>
        <v>264.79000000000002</v>
      </c>
      <c r="S439" s="44">
        <f t="shared" si="254"/>
        <v>264.79000000000002</v>
      </c>
      <c r="T439" s="44">
        <f t="shared" si="254"/>
        <v>264.79000000000002</v>
      </c>
      <c r="U439" s="44">
        <f t="shared" si="254"/>
        <v>264.79000000000002</v>
      </c>
      <c r="V439" s="44">
        <f t="shared" si="254"/>
        <v>264.79000000000002</v>
      </c>
      <c r="W439" s="44">
        <f t="shared" si="254"/>
        <v>264.79000000000002</v>
      </c>
      <c r="X439" s="44">
        <f t="shared" si="254"/>
        <v>264.79000000000002</v>
      </c>
      <c r="Y439" s="44">
        <f t="shared" si="254"/>
        <v>264.79000000000002</v>
      </c>
      <c r="Z439" s="44">
        <f t="shared" si="254"/>
        <v>264.79000000000002</v>
      </c>
      <c r="AA439" s="44">
        <f t="shared" si="254"/>
        <v>264.79000000000002</v>
      </c>
    </row>
    <row r="440" spans="1:27" ht="13.8" collapsed="1" x14ac:dyDescent="0.3">
      <c r="A440" s="98" t="s">
        <v>665</v>
      </c>
      <c r="B440" s="28" t="str">
        <f>"28"&amp;"."&amp;$B$622&amp;"."&amp;$B$623</f>
        <v>28.02.2024</v>
      </c>
      <c r="C440" s="90" t="s">
        <v>76</v>
      </c>
      <c r="D440" s="91">
        <f>ROUND(((D441+D442+D444+D443)/1000),5)</f>
        <v>3.7973699999999999</v>
      </c>
      <c r="E440" s="91">
        <f>ROUND(((E441+E442+E444+E443)/1000),5)</f>
        <v>3.7602199999999999</v>
      </c>
      <c r="F440" s="91">
        <f>ROUND(((F441+F442+F444+F443)/1000),5)</f>
        <v>3.7444099999999998</v>
      </c>
      <c r="G440" s="91">
        <f t="shared" ref="G440:AA440" si="255">ROUND(((G441+G442+G444+G443)/1000),5)</f>
        <v>3.7414499999999999</v>
      </c>
      <c r="H440" s="91">
        <f t="shared" si="255"/>
        <v>3.7698700000000001</v>
      </c>
      <c r="I440" s="91">
        <f t="shared" si="255"/>
        <v>3.8875500000000001</v>
      </c>
      <c r="J440" s="91">
        <f t="shared" si="255"/>
        <v>4.0664999999999996</v>
      </c>
      <c r="K440" s="91">
        <f t="shared" si="255"/>
        <v>4.3507699999999998</v>
      </c>
      <c r="L440" s="91">
        <f t="shared" si="255"/>
        <v>4.4603999999999999</v>
      </c>
      <c r="M440" s="91">
        <f t="shared" si="255"/>
        <v>4.5019099999999996</v>
      </c>
      <c r="N440" s="91">
        <f t="shared" si="255"/>
        <v>4.5090199999999996</v>
      </c>
      <c r="O440" s="91">
        <f t="shared" si="255"/>
        <v>4.5575999999999999</v>
      </c>
      <c r="P440" s="91">
        <f t="shared" si="255"/>
        <v>4.5358799999999997</v>
      </c>
      <c r="Q440" s="91">
        <f t="shared" si="255"/>
        <v>4.5422799999999999</v>
      </c>
      <c r="R440" s="91">
        <f t="shared" si="255"/>
        <v>4.5303000000000004</v>
      </c>
      <c r="S440" s="91">
        <f t="shared" si="255"/>
        <v>4.4323100000000002</v>
      </c>
      <c r="T440" s="91">
        <f t="shared" si="255"/>
        <v>4.4168000000000003</v>
      </c>
      <c r="U440" s="91">
        <f t="shared" si="255"/>
        <v>4.4298799999999998</v>
      </c>
      <c r="V440" s="91">
        <f t="shared" si="255"/>
        <v>4.4839099999999998</v>
      </c>
      <c r="W440" s="91">
        <f t="shared" si="255"/>
        <v>4.5320799999999997</v>
      </c>
      <c r="X440" s="91">
        <f t="shared" si="255"/>
        <v>4.4459499999999998</v>
      </c>
      <c r="Y440" s="91">
        <f t="shared" si="255"/>
        <v>4.35372</v>
      </c>
      <c r="Z440" s="91">
        <f t="shared" si="255"/>
        <v>4.1270699999999998</v>
      </c>
      <c r="AA440" s="91">
        <f t="shared" si="255"/>
        <v>3.8556699999999999</v>
      </c>
    </row>
    <row r="441" spans="1:27" ht="12.75" hidden="1" customHeight="1" outlineLevel="1" x14ac:dyDescent="0.3">
      <c r="A441" s="99" t="s">
        <v>666</v>
      </c>
      <c r="B441" s="63" t="s">
        <v>238</v>
      </c>
      <c r="C441" s="43" t="s">
        <v>79</v>
      </c>
      <c r="D441" s="44">
        <v>1304.8900000000001</v>
      </c>
      <c r="E441" s="44">
        <v>1267.74</v>
      </c>
      <c r="F441" s="44">
        <v>1251.93</v>
      </c>
      <c r="G441" s="44">
        <v>1248.97</v>
      </c>
      <c r="H441" s="44">
        <v>1277.3900000000001</v>
      </c>
      <c r="I441" s="44">
        <v>1395.07</v>
      </c>
      <c r="J441" s="44">
        <v>1574.02</v>
      </c>
      <c r="K441" s="44">
        <v>1858.29</v>
      </c>
      <c r="L441" s="44">
        <v>1967.92</v>
      </c>
      <c r="M441" s="44">
        <v>2009.43</v>
      </c>
      <c r="N441" s="44">
        <v>2016.54</v>
      </c>
      <c r="O441" s="44">
        <v>2065.12</v>
      </c>
      <c r="P441" s="44">
        <v>2043.4</v>
      </c>
      <c r="Q441" s="44">
        <v>2049.8000000000002</v>
      </c>
      <c r="R441" s="44">
        <v>2037.82</v>
      </c>
      <c r="S441" s="44">
        <v>1939.83</v>
      </c>
      <c r="T441" s="44">
        <v>1924.32</v>
      </c>
      <c r="U441" s="44">
        <v>1937.4</v>
      </c>
      <c r="V441" s="44">
        <v>1991.43</v>
      </c>
      <c r="W441" s="44">
        <v>2039.6</v>
      </c>
      <c r="X441" s="44">
        <v>1953.47</v>
      </c>
      <c r="Y441" s="44">
        <v>1861.24</v>
      </c>
      <c r="Z441" s="44">
        <v>1634.59</v>
      </c>
      <c r="AA441" s="44">
        <v>1363.19</v>
      </c>
    </row>
    <row r="442" spans="1:27" ht="12.75" hidden="1" customHeight="1" outlineLevel="1" x14ac:dyDescent="0.3">
      <c r="A442" s="99" t="s">
        <v>667</v>
      </c>
      <c r="B442" s="63" t="s">
        <v>90</v>
      </c>
      <c r="C442" s="43" t="s">
        <v>79</v>
      </c>
      <c r="D442" s="44">
        <f>$D$307</f>
        <v>2222.89</v>
      </c>
      <c r="E442" s="44">
        <f t="shared" ref="E442:AA442" si="256">$D$307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3">
      <c r="A443" s="99" t="s">
        <v>668</v>
      </c>
      <c r="B443" s="63" t="s">
        <v>83</v>
      </c>
      <c r="C443" s="43" t="s">
        <v>79</v>
      </c>
      <c r="D443" s="44">
        <v>4.8</v>
      </c>
      <c r="E443" s="44">
        <v>4.8</v>
      </c>
      <c r="F443" s="44">
        <v>4.8</v>
      </c>
      <c r="G443" s="44">
        <v>4.8</v>
      </c>
      <c r="H443" s="44">
        <v>4.8</v>
      </c>
      <c r="I443" s="44">
        <v>4.8</v>
      </c>
      <c r="J443" s="44">
        <v>4.8</v>
      </c>
      <c r="K443" s="44">
        <v>4.8</v>
      </c>
      <c r="L443" s="44">
        <v>4.8</v>
      </c>
      <c r="M443" s="44">
        <v>4.8</v>
      </c>
      <c r="N443" s="44">
        <v>4.8</v>
      </c>
      <c r="O443" s="44">
        <v>4.8</v>
      </c>
      <c r="P443" s="44">
        <v>4.8</v>
      </c>
      <c r="Q443" s="44">
        <v>4.8</v>
      </c>
      <c r="R443" s="44">
        <v>4.8</v>
      </c>
      <c r="S443" s="44">
        <v>4.8</v>
      </c>
      <c r="T443" s="44">
        <v>4.8</v>
      </c>
      <c r="U443" s="44">
        <v>4.8</v>
      </c>
      <c r="V443" s="44">
        <v>4.8</v>
      </c>
      <c r="W443" s="44">
        <v>4.8</v>
      </c>
      <c r="X443" s="44">
        <v>4.8</v>
      </c>
      <c r="Y443" s="44">
        <v>4.8</v>
      </c>
      <c r="Z443" s="44">
        <v>4.8</v>
      </c>
      <c r="AA443" s="44">
        <v>4.8</v>
      </c>
    </row>
    <row r="444" spans="1:27" ht="12.75" hidden="1" customHeight="1" outlineLevel="1" x14ac:dyDescent="0.3">
      <c r="A444" s="99" t="s">
        <v>669</v>
      </c>
      <c r="B444" s="63" t="s">
        <v>81</v>
      </c>
      <c r="C444" s="43" t="s">
        <v>79</v>
      </c>
      <c r="D444" s="44">
        <f>$D$11</f>
        <v>264.79000000000002</v>
      </c>
      <c r="E444" s="44">
        <f t="shared" ref="E444:AA444" si="257">$D$11</f>
        <v>264.79000000000002</v>
      </c>
      <c r="F444" s="44">
        <f t="shared" si="257"/>
        <v>264.79000000000002</v>
      </c>
      <c r="G444" s="44">
        <f t="shared" si="257"/>
        <v>264.79000000000002</v>
      </c>
      <c r="H444" s="44">
        <f t="shared" si="257"/>
        <v>264.79000000000002</v>
      </c>
      <c r="I444" s="44">
        <f t="shared" si="257"/>
        <v>264.79000000000002</v>
      </c>
      <c r="J444" s="44">
        <f t="shared" si="257"/>
        <v>264.79000000000002</v>
      </c>
      <c r="K444" s="44">
        <f t="shared" si="257"/>
        <v>264.79000000000002</v>
      </c>
      <c r="L444" s="44">
        <f t="shared" si="257"/>
        <v>264.79000000000002</v>
      </c>
      <c r="M444" s="44">
        <f t="shared" si="257"/>
        <v>264.79000000000002</v>
      </c>
      <c r="N444" s="44">
        <f t="shared" si="257"/>
        <v>264.79000000000002</v>
      </c>
      <c r="O444" s="44">
        <f t="shared" si="257"/>
        <v>264.79000000000002</v>
      </c>
      <c r="P444" s="44">
        <f t="shared" si="257"/>
        <v>264.79000000000002</v>
      </c>
      <c r="Q444" s="44">
        <f t="shared" si="257"/>
        <v>264.79000000000002</v>
      </c>
      <c r="R444" s="44">
        <f t="shared" si="257"/>
        <v>264.79000000000002</v>
      </c>
      <c r="S444" s="44">
        <f t="shared" si="257"/>
        <v>264.79000000000002</v>
      </c>
      <c r="T444" s="44">
        <f t="shared" si="257"/>
        <v>264.79000000000002</v>
      </c>
      <c r="U444" s="44">
        <f t="shared" si="257"/>
        <v>264.79000000000002</v>
      </c>
      <c r="V444" s="44">
        <f t="shared" si="257"/>
        <v>264.79000000000002</v>
      </c>
      <c r="W444" s="44">
        <f t="shared" si="257"/>
        <v>264.79000000000002</v>
      </c>
      <c r="X444" s="44">
        <f t="shared" si="257"/>
        <v>264.79000000000002</v>
      </c>
      <c r="Y444" s="44">
        <f t="shared" si="257"/>
        <v>264.79000000000002</v>
      </c>
      <c r="Z444" s="44">
        <f t="shared" si="257"/>
        <v>264.79000000000002</v>
      </c>
      <c r="AA444" s="44">
        <f t="shared" si="257"/>
        <v>264.79000000000002</v>
      </c>
    </row>
    <row r="445" spans="1:27" ht="13.8" collapsed="1" x14ac:dyDescent="0.3">
      <c r="A445" s="98" t="s">
        <v>670</v>
      </c>
      <c r="B445" s="28" t="str">
        <f>"29"&amp;"."&amp;$B$622&amp;"."&amp;$B$623</f>
        <v>29.02.2024</v>
      </c>
      <c r="C445" s="90" t="s">
        <v>76</v>
      </c>
      <c r="D445" s="91">
        <f>ROUND(((D446+D447+D449+D448)/1000),5)</f>
        <v>3.8195800000000002</v>
      </c>
      <c r="E445" s="91">
        <f>ROUND(((E446+E447+E449+E448)/1000),5)</f>
        <v>3.7872400000000002</v>
      </c>
      <c r="F445" s="91">
        <f>ROUND(((F446+F447+F449+F448)/1000),5)</f>
        <v>3.7766299999999999</v>
      </c>
      <c r="G445" s="91">
        <f t="shared" ref="G445:AA445" si="258">ROUND(((G446+G447+G449+G448)/1000),5)</f>
        <v>3.78444</v>
      </c>
      <c r="H445" s="91">
        <f t="shared" si="258"/>
        <v>3.8022300000000002</v>
      </c>
      <c r="I445" s="91">
        <f t="shared" si="258"/>
        <v>3.9609700000000001</v>
      </c>
      <c r="J445" s="91">
        <f t="shared" si="258"/>
        <v>4.1161300000000001</v>
      </c>
      <c r="K445" s="91">
        <f t="shared" si="258"/>
        <v>4.29636</v>
      </c>
      <c r="L445" s="91">
        <f t="shared" si="258"/>
        <v>4.48123</v>
      </c>
      <c r="M445" s="91">
        <f t="shared" si="258"/>
        <v>4.5013199999999998</v>
      </c>
      <c r="N445" s="91">
        <f t="shared" si="258"/>
        <v>4.5167000000000002</v>
      </c>
      <c r="O445" s="91">
        <f t="shared" si="258"/>
        <v>4.54474</v>
      </c>
      <c r="P445" s="91">
        <f t="shared" si="258"/>
        <v>4.5260499999999997</v>
      </c>
      <c r="Q445" s="91">
        <f t="shared" si="258"/>
        <v>4.5299800000000001</v>
      </c>
      <c r="R445" s="91">
        <f t="shared" si="258"/>
        <v>4.5234500000000004</v>
      </c>
      <c r="S445" s="91">
        <f t="shared" si="258"/>
        <v>4.4538900000000003</v>
      </c>
      <c r="T445" s="91">
        <f t="shared" si="258"/>
        <v>4.4212199999999999</v>
      </c>
      <c r="U445" s="91">
        <f t="shared" si="258"/>
        <v>4.4371999999999998</v>
      </c>
      <c r="V445" s="91">
        <f t="shared" si="258"/>
        <v>4.4853399999999999</v>
      </c>
      <c r="W445" s="91">
        <f t="shared" si="258"/>
        <v>4.5337699999999996</v>
      </c>
      <c r="X445" s="91">
        <f t="shared" si="258"/>
        <v>4.45784</v>
      </c>
      <c r="Y445" s="91">
        <f t="shared" si="258"/>
        <v>4.3557399999999999</v>
      </c>
      <c r="Z445" s="91">
        <f t="shared" si="258"/>
        <v>4.16601</v>
      </c>
      <c r="AA445" s="91">
        <f t="shared" si="258"/>
        <v>3.9738799999999999</v>
      </c>
    </row>
    <row r="446" spans="1:27" ht="12.75" hidden="1" customHeight="1" outlineLevel="1" x14ac:dyDescent="0.3">
      <c r="A446" s="99" t="s">
        <v>671</v>
      </c>
      <c r="B446" s="63" t="s">
        <v>238</v>
      </c>
      <c r="C446" s="43" t="s">
        <v>79</v>
      </c>
      <c r="D446" s="44">
        <v>1327.1</v>
      </c>
      <c r="E446" s="44">
        <v>1294.76</v>
      </c>
      <c r="F446" s="44">
        <v>1284.1500000000001</v>
      </c>
      <c r="G446" s="44">
        <v>1291.96</v>
      </c>
      <c r="H446" s="44">
        <v>1309.75</v>
      </c>
      <c r="I446" s="44">
        <v>1468.49</v>
      </c>
      <c r="J446" s="44">
        <v>1623.65</v>
      </c>
      <c r="K446" s="44">
        <v>1803.88</v>
      </c>
      <c r="L446" s="44">
        <v>1988.75</v>
      </c>
      <c r="M446" s="44">
        <v>2008.84</v>
      </c>
      <c r="N446" s="44">
        <v>2024.22</v>
      </c>
      <c r="O446" s="44">
        <v>2052.2600000000002</v>
      </c>
      <c r="P446" s="44">
        <v>2033.57</v>
      </c>
      <c r="Q446" s="44">
        <v>2037.5</v>
      </c>
      <c r="R446" s="44">
        <v>2030.97</v>
      </c>
      <c r="S446" s="44">
        <v>1961.41</v>
      </c>
      <c r="T446" s="44">
        <v>1928.74</v>
      </c>
      <c r="U446" s="44">
        <v>1944.72</v>
      </c>
      <c r="V446" s="44">
        <v>1992.86</v>
      </c>
      <c r="W446" s="44">
        <v>2041.29</v>
      </c>
      <c r="X446" s="44">
        <v>1965.36</v>
      </c>
      <c r="Y446" s="44">
        <v>1863.26</v>
      </c>
      <c r="Z446" s="44">
        <v>1673.53</v>
      </c>
      <c r="AA446" s="44">
        <v>1481.4</v>
      </c>
    </row>
    <row r="447" spans="1:27" ht="12.75" hidden="1" customHeight="1" outlineLevel="1" x14ac:dyDescent="0.3">
      <c r="A447" s="99" t="s">
        <v>672</v>
      </c>
      <c r="B447" s="63" t="s">
        <v>90</v>
      </c>
      <c r="C447" s="43" t="s">
        <v>79</v>
      </c>
      <c r="D447" s="44">
        <f>$D$307</f>
        <v>2222.89</v>
      </c>
      <c r="E447" s="44">
        <f t="shared" ref="E447:AA447" si="259">$D$307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3">
      <c r="A448" s="99" t="s">
        <v>673</v>
      </c>
      <c r="B448" s="63" t="s">
        <v>83</v>
      </c>
      <c r="C448" s="43" t="s">
        <v>79</v>
      </c>
      <c r="D448" s="44">
        <v>4.8</v>
      </c>
      <c r="E448" s="44">
        <v>4.8</v>
      </c>
      <c r="F448" s="44">
        <v>4.8</v>
      </c>
      <c r="G448" s="44">
        <v>4.8</v>
      </c>
      <c r="H448" s="44">
        <v>4.8</v>
      </c>
      <c r="I448" s="44">
        <v>4.8</v>
      </c>
      <c r="J448" s="44">
        <v>4.8</v>
      </c>
      <c r="K448" s="44">
        <v>4.8</v>
      </c>
      <c r="L448" s="44">
        <v>4.8</v>
      </c>
      <c r="M448" s="44">
        <v>4.8</v>
      </c>
      <c r="N448" s="44">
        <v>4.8</v>
      </c>
      <c r="O448" s="44">
        <v>4.8</v>
      </c>
      <c r="P448" s="44">
        <v>4.8</v>
      </c>
      <c r="Q448" s="44">
        <v>4.8</v>
      </c>
      <c r="R448" s="44">
        <v>4.8</v>
      </c>
      <c r="S448" s="44">
        <v>4.8</v>
      </c>
      <c r="T448" s="44">
        <v>4.8</v>
      </c>
      <c r="U448" s="44">
        <v>4.8</v>
      </c>
      <c r="V448" s="44">
        <v>4.8</v>
      </c>
      <c r="W448" s="44">
        <v>4.8</v>
      </c>
      <c r="X448" s="44">
        <v>4.8</v>
      </c>
      <c r="Y448" s="44">
        <v>4.8</v>
      </c>
      <c r="Z448" s="44">
        <v>4.8</v>
      </c>
      <c r="AA448" s="44">
        <v>4.8</v>
      </c>
    </row>
    <row r="449" spans="1:27" ht="12.75" hidden="1" customHeight="1" outlineLevel="1" x14ac:dyDescent="0.3">
      <c r="A449" s="99" t="s">
        <v>674</v>
      </c>
      <c r="B449" s="63" t="s">
        <v>81</v>
      </c>
      <c r="C449" s="43" t="s">
        <v>79</v>
      </c>
      <c r="D449" s="44">
        <f>$D$11</f>
        <v>264.79000000000002</v>
      </c>
      <c r="E449" s="44">
        <f t="shared" ref="E449:AA449" si="260">$D$11</f>
        <v>264.79000000000002</v>
      </c>
      <c r="F449" s="44">
        <f t="shared" si="260"/>
        <v>264.79000000000002</v>
      </c>
      <c r="G449" s="44">
        <f t="shared" si="260"/>
        <v>264.79000000000002</v>
      </c>
      <c r="H449" s="44">
        <f t="shared" si="260"/>
        <v>264.79000000000002</v>
      </c>
      <c r="I449" s="44">
        <f t="shared" si="260"/>
        <v>264.79000000000002</v>
      </c>
      <c r="J449" s="44">
        <f t="shared" si="260"/>
        <v>264.79000000000002</v>
      </c>
      <c r="K449" s="44">
        <f t="shared" si="260"/>
        <v>264.79000000000002</v>
      </c>
      <c r="L449" s="44">
        <f t="shared" si="260"/>
        <v>264.79000000000002</v>
      </c>
      <c r="M449" s="44">
        <f t="shared" si="260"/>
        <v>264.79000000000002</v>
      </c>
      <c r="N449" s="44">
        <f t="shared" si="260"/>
        <v>264.79000000000002</v>
      </c>
      <c r="O449" s="44">
        <f t="shared" si="260"/>
        <v>264.79000000000002</v>
      </c>
      <c r="P449" s="44">
        <f t="shared" si="260"/>
        <v>264.79000000000002</v>
      </c>
      <c r="Q449" s="44">
        <f t="shared" si="260"/>
        <v>264.79000000000002</v>
      </c>
      <c r="R449" s="44">
        <f t="shared" si="260"/>
        <v>264.79000000000002</v>
      </c>
      <c r="S449" s="44">
        <f t="shared" si="260"/>
        <v>264.79000000000002</v>
      </c>
      <c r="T449" s="44">
        <f t="shared" si="260"/>
        <v>264.79000000000002</v>
      </c>
      <c r="U449" s="44">
        <f t="shared" si="260"/>
        <v>264.79000000000002</v>
      </c>
      <c r="V449" s="44">
        <f t="shared" si="260"/>
        <v>264.79000000000002</v>
      </c>
      <c r="W449" s="44">
        <f t="shared" si="260"/>
        <v>264.79000000000002</v>
      </c>
      <c r="X449" s="44">
        <f t="shared" si="260"/>
        <v>264.79000000000002</v>
      </c>
      <c r="Y449" s="44">
        <f t="shared" si="260"/>
        <v>264.79000000000002</v>
      </c>
      <c r="Z449" s="44">
        <f t="shared" si="260"/>
        <v>264.79000000000002</v>
      </c>
      <c r="AA449" s="44">
        <f t="shared" si="260"/>
        <v>264.79000000000002</v>
      </c>
    </row>
    <row r="450" spans="1:27" ht="13.8" collapsed="1" x14ac:dyDescent="0.3">
      <c r="B450" s="101" t="s">
        <v>382</v>
      </c>
    </row>
    <row r="451" spans="1:27" ht="13.8" x14ac:dyDescent="0.3">
      <c r="B451" s="101" t="s">
        <v>382</v>
      </c>
    </row>
    <row r="452" spans="1:27" ht="13.8" x14ac:dyDescent="0.3">
      <c r="A452" s="182" t="s">
        <v>675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4"/>
    </row>
    <row r="453" spans="1:27" ht="27.6" x14ac:dyDescent="0.25">
      <c r="A453" s="26" t="s">
        <v>64</v>
      </c>
      <c r="B453" s="27" t="s">
        <v>210</v>
      </c>
      <c r="C453" s="26" t="s">
        <v>211</v>
      </c>
      <c r="D453" s="27" t="s">
        <v>212</v>
      </c>
      <c r="E453" s="27" t="s">
        <v>213</v>
      </c>
      <c r="F453" s="27" t="s">
        <v>214</v>
      </c>
      <c r="G453" s="27" t="s">
        <v>215</v>
      </c>
      <c r="H453" s="27" t="s">
        <v>216</v>
      </c>
      <c r="I453" s="27" t="s">
        <v>217</v>
      </c>
      <c r="J453" s="27" t="s">
        <v>218</v>
      </c>
      <c r="K453" s="27" t="s">
        <v>219</v>
      </c>
      <c r="L453" s="27" t="s">
        <v>220</v>
      </c>
      <c r="M453" s="27" t="s">
        <v>221</v>
      </c>
      <c r="N453" s="27" t="s">
        <v>222</v>
      </c>
      <c r="O453" s="27" t="s">
        <v>223</v>
      </c>
      <c r="P453" s="27" t="s">
        <v>224</v>
      </c>
      <c r="Q453" s="27" t="s">
        <v>225</v>
      </c>
      <c r="R453" s="27" t="s">
        <v>226</v>
      </c>
      <c r="S453" s="27" t="s">
        <v>227</v>
      </c>
      <c r="T453" s="27" t="s">
        <v>228</v>
      </c>
      <c r="U453" s="27" t="s">
        <v>229</v>
      </c>
      <c r="V453" s="27" t="s">
        <v>230</v>
      </c>
      <c r="W453" s="27" t="s">
        <v>231</v>
      </c>
      <c r="X453" s="27" t="s">
        <v>232</v>
      </c>
      <c r="Y453" s="27" t="s">
        <v>233</v>
      </c>
      <c r="Z453" s="27" t="s">
        <v>234</v>
      </c>
      <c r="AA453" s="27" t="s">
        <v>235</v>
      </c>
    </row>
    <row r="454" spans="1:27" ht="13.8" x14ac:dyDescent="0.3">
      <c r="A454" s="98" t="s">
        <v>676</v>
      </c>
      <c r="B454" s="28" t="str">
        <f>"01"&amp;"."&amp;$B$622&amp;"."&amp;$B$623</f>
        <v>01.02.2024</v>
      </c>
      <c r="C454" s="90" t="s">
        <v>76</v>
      </c>
      <c r="D454" s="91">
        <f>ROUND(((D455+D456+D458+D457)/1000),5)</f>
        <v>5.2750199999999996</v>
      </c>
      <c r="E454" s="91">
        <f>ROUND(((E455+E456+E458+E457)/1000),5)</f>
        <v>5.1216600000000003</v>
      </c>
      <c r="F454" s="91">
        <f>ROUND(((F455+F456+F458+F457)/1000),5)</f>
        <v>5.0999800000000004</v>
      </c>
      <c r="G454" s="91">
        <f t="shared" ref="G454:AA454" si="261">ROUND(((G455+G456+G458+G457)/1000),5)</f>
        <v>5.0754900000000003</v>
      </c>
      <c r="H454" s="91">
        <f t="shared" si="261"/>
        <v>5.1126899999999997</v>
      </c>
      <c r="I454" s="91">
        <f t="shared" si="261"/>
        <v>5.2525300000000001</v>
      </c>
      <c r="J454" s="91">
        <f t="shared" si="261"/>
        <v>5.3780700000000001</v>
      </c>
      <c r="K454" s="91">
        <f t="shared" si="261"/>
        <v>5.6691900000000004</v>
      </c>
      <c r="L454" s="91">
        <f t="shared" si="261"/>
        <v>5.8476600000000003</v>
      </c>
      <c r="M454" s="91">
        <f t="shared" si="261"/>
        <v>5.88002</v>
      </c>
      <c r="N454" s="91">
        <f t="shared" si="261"/>
        <v>5.9119799999999998</v>
      </c>
      <c r="O454" s="91">
        <f t="shared" si="261"/>
        <v>5.9127900000000002</v>
      </c>
      <c r="P454" s="91">
        <f t="shared" si="261"/>
        <v>5.9198300000000001</v>
      </c>
      <c r="Q454" s="91">
        <f t="shared" si="261"/>
        <v>5.9270500000000004</v>
      </c>
      <c r="R454" s="91">
        <f t="shared" si="261"/>
        <v>5.9237099999999998</v>
      </c>
      <c r="S454" s="91">
        <f t="shared" si="261"/>
        <v>5.8699300000000001</v>
      </c>
      <c r="T454" s="91">
        <f t="shared" si="261"/>
        <v>5.8605299999999998</v>
      </c>
      <c r="U454" s="91">
        <f t="shared" si="261"/>
        <v>5.8799700000000001</v>
      </c>
      <c r="V454" s="91">
        <f t="shared" si="261"/>
        <v>5.8795700000000002</v>
      </c>
      <c r="W454" s="91">
        <f t="shared" si="261"/>
        <v>5.8882599999999998</v>
      </c>
      <c r="X454" s="91">
        <f t="shared" si="261"/>
        <v>5.7372100000000001</v>
      </c>
      <c r="Y454" s="91">
        <f t="shared" si="261"/>
        <v>5.6195500000000003</v>
      </c>
      <c r="Z454" s="91">
        <f t="shared" si="261"/>
        <v>5.3860099999999997</v>
      </c>
      <c r="AA454" s="91">
        <f t="shared" si="261"/>
        <v>5.3048200000000003</v>
      </c>
    </row>
    <row r="455" spans="1:27" ht="12.75" hidden="1" customHeight="1" outlineLevel="1" x14ac:dyDescent="0.3">
      <c r="A455" s="99" t="s">
        <v>677</v>
      </c>
      <c r="B455" s="63" t="s">
        <v>238</v>
      </c>
      <c r="C455" s="43" t="s">
        <v>79</v>
      </c>
      <c r="D455" s="44">
        <v>1445.66</v>
      </c>
      <c r="E455" s="44">
        <v>1292.3</v>
      </c>
      <c r="F455" s="44">
        <v>1270.6199999999999</v>
      </c>
      <c r="G455" s="44">
        <v>1246.1300000000001</v>
      </c>
      <c r="H455" s="44">
        <v>1283.33</v>
      </c>
      <c r="I455" s="44">
        <v>1423.17</v>
      </c>
      <c r="J455" s="44">
        <v>1548.71</v>
      </c>
      <c r="K455" s="44">
        <v>1839.83</v>
      </c>
      <c r="L455" s="44">
        <v>2018.3</v>
      </c>
      <c r="M455" s="44">
        <v>2050.66</v>
      </c>
      <c r="N455" s="44">
        <v>2082.62</v>
      </c>
      <c r="O455" s="44">
        <v>2083.4299999999998</v>
      </c>
      <c r="P455" s="44">
        <v>2090.4699999999998</v>
      </c>
      <c r="Q455" s="44">
        <v>2097.69</v>
      </c>
      <c r="R455" s="44">
        <v>2094.35</v>
      </c>
      <c r="S455" s="44">
        <v>2040.57</v>
      </c>
      <c r="T455" s="44">
        <v>2031.17</v>
      </c>
      <c r="U455" s="44">
        <v>2050.61</v>
      </c>
      <c r="V455" s="44">
        <v>2050.21</v>
      </c>
      <c r="W455" s="44">
        <v>2058.9</v>
      </c>
      <c r="X455" s="44">
        <v>1907.85</v>
      </c>
      <c r="Y455" s="44">
        <v>1790.19</v>
      </c>
      <c r="Z455" s="44">
        <v>1556.65</v>
      </c>
      <c r="AA455" s="44">
        <v>1475.46</v>
      </c>
    </row>
    <row r="456" spans="1:27" ht="12.75" hidden="1" customHeight="1" outlineLevel="1" x14ac:dyDescent="0.3">
      <c r="A456" s="99" t="s">
        <v>678</v>
      </c>
      <c r="B456" s="63" t="s">
        <v>90</v>
      </c>
      <c r="C456" s="43" t="s">
        <v>79</v>
      </c>
      <c r="D456" s="44">
        <v>3559.77</v>
      </c>
      <c r="E456" s="44">
        <f>$D$456</f>
        <v>3559.77</v>
      </c>
      <c r="F456" s="44">
        <f t="shared" ref="F456:AA456" si="262">$D$456</f>
        <v>3559.77</v>
      </c>
      <c r="G456" s="44">
        <f t="shared" si="262"/>
        <v>3559.77</v>
      </c>
      <c r="H456" s="44">
        <f t="shared" si="262"/>
        <v>3559.77</v>
      </c>
      <c r="I456" s="44">
        <f t="shared" si="262"/>
        <v>3559.77</v>
      </c>
      <c r="J456" s="44">
        <f t="shared" si="262"/>
        <v>3559.77</v>
      </c>
      <c r="K456" s="44">
        <f t="shared" si="262"/>
        <v>3559.77</v>
      </c>
      <c r="L456" s="44">
        <f t="shared" si="262"/>
        <v>3559.77</v>
      </c>
      <c r="M456" s="44">
        <f t="shared" si="262"/>
        <v>3559.77</v>
      </c>
      <c r="N456" s="44">
        <f t="shared" si="262"/>
        <v>3559.77</v>
      </c>
      <c r="O456" s="44">
        <f t="shared" si="262"/>
        <v>3559.77</v>
      </c>
      <c r="P456" s="44">
        <f t="shared" si="262"/>
        <v>3559.77</v>
      </c>
      <c r="Q456" s="44">
        <f t="shared" si="262"/>
        <v>3559.77</v>
      </c>
      <c r="R456" s="44">
        <f t="shared" si="262"/>
        <v>3559.77</v>
      </c>
      <c r="S456" s="44">
        <f t="shared" si="262"/>
        <v>3559.77</v>
      </c>
      <c r="T456" s="44">
        <f t="shared" si="262"/>
        <v>3559.77</v>
      </c>
      <c r="U456" s="44">
        <f t="shared" si="262"/>
        <v>3559.77</v>
      </c>
      <c r="V456" s="44">
        <f t="shared" si="262"/>
        <v>3559.77</v>
      </c>
      <c r="W456" s="44">
        <f t="shared" si="262"/>
        <v>3559.77</v>
      </c>
      <c r="X456" s="44">
        <f t="shared" si="262"/>
        <v>3559.77</v>
      </c>
      <c r="Y456" s="44">
        <f t="shared" si="262"/>
        <v>3559.77</v>
      </c>
      <c r="Z456" s="44">
        <f t="shared" si="262"/>
        <v>3559.77</v>
      </c>
      <c r="AA456" s="44">
        <f t="shared" si="262"/>
        <v>3559.77</v>
      </c>
    </row>
    <row r="457" spans="1:27" ht="12.75" hidden="1" customHeight="1" outlineLevel="1" x14ac:dyDescent="0.3">
      <c r="A457" s="99" t="s">
        <v>679</v>
      </c>
      <c r="B457" s="63" t="s">
        <v>83</v>
      </c>
      <c r="C457" s="43" t="s">
        <v>79</v>
      </c>
      <c r="D457" s="44">
        <v>4.8</v>
      </c>
      <c r="E457" s="44">
        <v>4.8</v>
      </c>
      <c r="F457" s="44">
        <v>4.8</v>
      </c>
      <c r="G457" s="44">
        <v>4.8</v>
      </c>
      <c r="H457" s="44">
        <v>4.8</v>
      </c>
      <c r="I457" s="44">
        <v>4.8</v>
      </c>
      <c r="J457" s="44">
        <v>4.8</v>
      </c>
      <c r="K457" s="44">
        <v>4.8</v>
      </c>
      <c r="L457" s="44">
        <v>4.8</v>
      </c>
      <c r="M457" s="44">
        <v>4.8</v>
      </c>
      <c r="N457" s="44">
        <v>4.8</v>
      </c>
      <c r="O457" s="44">
        <v>4.8</v>
      </c>
      <c r="P457" s="44">
        <v>4.8</v>
      </c>
      <c r="Q457" s="44">
        <v>4.8</v>
      </c>
      <c r="R457" s="44">
        <v>4.8</v>
      </c>
      <c r="S457" s="44">
        <v>4.8</v>
      </c>
      <c r="T457" s="44">
        <v>4.8</v>
      </c>
      <c r="U457" s="44">
        <v>4.8</v>
      </c>
      <c r="V457" s="44">
        <v>4.8</v>
      </c>
      <c r="W457" s="44">
        <v>4.8</v>
      </c>
      <c r="X457" s="44">
        <v>4.8</v>
      </c>
      <c r="Y457" s="44">
        <v>4.8</v>
      </c>
      <c r="Z457" s="44">
        <v>4.8</v>
      </c>
      <c r="AA457" s="44">
        <v>4.8</v>
      </c>
    </row>
    <row r="458" spans="1:27" ht="12.75" hidden="1" customHeight="1" outlineLevel="1" x14ac:dyDescent="0.3">
      <c r="A458" s="99" t="s">
        <v>680</v>
      </c>
      <c r="B458" s="63" t="s">
        <v>81</v>
      </c>
      <c r="C458" s="43" t="s">
        <v>79</v>
      </c>
      <c r="D458" s="44">
        <f>$D$11</f>
        <v>264.79000000000002</v>
      </c>
      <c r="E458" s="44">
        <f t="shared" ref="E458:AA458" si="263">$D$11</f>
        <v>264.79000000000002</v>
      </c>
      <c r="F458" s="44">
        <f t="shared" si="263"/>
        <v>264.79000000000002</v>
      </c>
      <c r="G458" s="44">
        <f t="shared" si="263"/>
        <v>264.79000000000002</v>
      </c>
      <c r="H458" s="44">
        <f t="shared" si="263"/>
        <v>264.79000000000002</v>
      </c>
      <c r="I458" s="44">
        <f t="shared" si="263"/>
        <v>264.79000000000002</v>
      </c>
      <c r="J458" s="44">
        <f t="shared" si="263"/>
        <v>264.79000000000002</v>
      </c>
      <c r="K458" s="44">
        <f t="shared" si="263"/>
        <v>264.79000000000002</v>
      </c>
      <c r="L458" s="44">
        <f t="shared" si="263"/>
        <v>264.79000000000002</v>
      </c>
      <c r="M458" s="44">
        <f t="shared" si="263"/>
        <v>264.79000000000002</v>
      </c>
      <c r="N458" s="44">
        <f t="shared" si="263"/>
        <v>264.79000000000002</v>
      </c>
      <c r="O458" s="44">
        <f t="shared" si="263"/>
        <v>264.79000000000002</v>
      </c>
      <c r="P458" s="44">
        <f t="shared" si="263"/>
        <v>264.79000000000002</v>
      </c>
      <c r="Q458" s="44">
        <f t="shared" si="263"/>
        <v>264.79000000000002</v>
      </c>
      <c r="R458" s="44">
        <f t="shared" si="263"/>
        <v>264.79000000000002</v>
      </c>
      <c r="S458" s="44">
        <f t="shared" si="263"/>
        <v>264.79000000000002</v>
      </c>
      <c r="T458" s="44">
        <f t="shared" si="263"/>
        <v>264.79000000000002</v>
      </c>
      <c r="U458" s="44">
        <f t="shared" si="263"/>
        <v>264.79000000000002</v>
      </c>
      <c r="V458" s="44">
        <f t="shared" si="263"/>
        <v>264.79000000000002</v>
      </c>
      <c r="W458" s="44">
        <f t="shared" si="263"/>
        <v>264.79000000000002</v>
      </c>
      <c r="X458" s="44">
        <f t="shared" si="263"/>
        <v>264.79000000000002</v>
      </c>
      <c r="Y458" s="44">
        <f t="shared" si="263"/>
        <v>264.79000000000002</v>
      </c>
      <c r="Z458" s="44">
        <f t="shared" si="263"/>
        <v>264.79000000000002</v>
      </c>
      <c r="AA458" s="44">
        <f t="shared" si="263"/>
        <v>264.79000000000002</v>
      </c>
    </row>
    <row r="459" spans="1:27" ht="13.8" collapsed="1" x14ac:dyDescent="0.3">
      <c r="A459" s="98" t="s">
        <v>681</v>
      </c>
      <c r="B459" s="28" t="str">
        <f>"02"&amp;"."&amp;$B$622&amp;"."&amp;$B$623</f>
        <v>02.02.2024</v>
      </c>
      <c r="C459" s="90" t="s">
        <v>76</v>
      </c>
      <c r="D459" s="91">
        <f>ROUND(((D460+D461+D463+D462)/1000),5)</f>
        <v>5.1662299999999997</v>
      </c>
      <c r="E459" s="91">
        <f>ROUND(((E460+E461+E463+E462)/1000),5)</f>
        <v>5.0903200000000002</v>
      </c>
      <c r="F459" s="91">
        <f>ROUND(((F460+F461+F463+F462)/1000),5)</f>
        <v>5.0515499999999998</v>
      </c>
      <c r="G459" s="91">
        <f t="shared" ref="G459:AA459" si="264">ROUND(((G460+G461+G463+G462)/1000),5)</f>
        <v>5.0499099999999997</v>
      </c>
      <c r="H459" s="91">
        <f t="shared" si="264"/>
        <v>5.0838200000000002</v>
      </c>
      <c r="I459" s="91">
        <f t="shared" si="264"/>
        <v>5.19048</v>
      </c>
      <c r="J459" s="91">
        <f t="shared" si="264"/>
        <v>5.3489800000000001</v>
      </c>
      <c r="K459" s="91">
        <f t="shared" si="264"/>
        <v>5.6515300000000002</v>
      </c>
      <c r="L459" s="91">
        <f t="shared" si="264"/>
        <v>5.8061600000000002</v>
      </c>
      <c r="M459" s="91">
        <f t="shared" si="264"/>
        <v>5.8407900000000001</v>
      </c>
      <c r="N459" s="91">
        <f t="shared" si="264"/>
        <v>5.8838400000000002</v>
      </c>
      <c r="O459" s="91">
        <f t="shared" si="264"/>
        <v>5.8888499999999997</v>
      </c>
      <c r="P459" s="91">
        <f t="shared" si="264"/>
        <v>5.8716499999999998</v>
      </c>
      <c r="Q459" s="91">
        <f t="shared" si="264"/>
        <v>5.8793199999999999</v>
      </c>
      <c r="R459" s="91">
        <f t="shared" si="264"/>
        <v>5.8679800000000002</v>
      </c>
      <c r="S459" s="91">
        <f t="shared" si="264"/>
        <v>5.8044700000000002</v>
      </c>
      <c r="T459" s="91">
        <f t="shared" si="264"/>
        <v>5.7722800000000003</v>
      </c>
      <c r="U459" s="91">
        <f t="shared" si="264"/>
        <v>5.8048700000000002</v>
      </c>
      <c r="V459" s="91">
        <f t="shared" si="264"/>
        <v>5.8150500000000003</v>
      </c>
      <c r="W459" s="91">
        <f t="shared" si="264"/>
        <v>5.8437799999999998</v>
      </c>
      <c r="X459" s="91">
        <f t="shared" si="264"/>
        <v>5.7153600000000004</v>
      </c>
      <c r="Y459" s="91">
        <f t="shared" si="264"/>
        <v>5.6018400000000002</v>
      </c>
      <c r="Z459" s="91">
        <f t="shared" si="264"/>
        <v>5.4247100000000001</v>
      </c>
      <c r="AA459" s="91">
        <f t="shared" si="264"/>
        <v>5.3349399999999996</v>
      </c>
    </row>
    <row r="460" spans="1:27" ht="12.75" hidden="1" customHeight="1" outlineLevel="1" x14ac:dyDescent="0.3">
      <c r="A460" s="99" t="s">
        <v>682</v>
      </c>
      <c r="B460" s="63" t="s">
        <v>238</v>
      </c>
      <c r="C460" s="43" t="s">
        <v>79</v>
      </c>
      <c r="D460" s="44">
        <v>1336.87</v>
      </c>
      <c r="E460" s="44">
        <v>1260.96</v>
      </c>
      <c r="F460" s="44">
        <v>1222.19</v>
      </c>
      <c r="G460" s="44">
        <v>1220.55</v>
      </c>
      <c r="H460" s="44">
        <v>1254.46</v>
      </c>
      <c r="I460" s="44">
        <v>1361.12</v>
      </c>
      <c r="J460" s="44">
        <v>1519.62</v>
      </c>
      <c r="K460" s="44">
        <v>1822.17</v>
      </c>
      <c r="L460" s="44">
        <v>1976.8</v>
      </c>
      <c r="M460" s="44">
        <v>2011.43</v>
      </c>
      <c r="N460" s="44">
        <v>2054.48</v>
      </c>
      <c r="O460" s="44">
        <v>2059.4899999999998</v>
      </c>
      <c r="P460" s="44">
        <v>2042.29</v>
      </c>
      <c r="Q460" s="44">
        <v>2049.96</v>
      </c>
      <c r="R460" s="44">
        <v>2038.62</v>
      </c>
      <c r="S460" s="44">
        <v>1975.11</v>
      </c>
      <c r="T460" s="44">
        <v>1942.92</v>
      </c>
      <c r="U460" s="44">
        <v>1975.51</v>
      </c>
      <c r="V460" s="44">
        <v>1985.69</v>
      </c>
      <c r="W460" s="44">
        <v>2014.42</v>
      </c>
      <c r="X460" s="44">
        <v>1886</v>
      </c>
      <c r="Y460" s="44">
        <v>1772.48</v>
      </c>
      <c r="Z460" s="44">
        <v>1595.35</v>
      </c>
      <c r="AA460" s="44">
        <v>1505.58</v>
      </c>
    </row>
    <row r="461" spans="1:27" ht="12.75" hidden="1" customHeight="1" outlineLevel="1" x14ac:dyDescent="0.3">
      <c r="A461" s="99" t="s">
        <v>683</v>
      </c>
      <c r="B461" s="63" t="s">
        <v>90</v>
      </c>
      <c r="C461" s="43" t="s">
        <v>79</v>
      </c>
      <c r="D461" s="44">
        <f>$D$456</f>
        <v>3559.77</v>
      </c>
      <c r="E461" s="44">
        <f t="shared" ref="E461:AA461" si="265">$D$456</f>
        <v>3559.77</v>
      </c>
      <c r="F461" s="44">
        <f t="shared" si="265"/>
        <v>3559.77</v>
      </c>
      <c r="G461" s="44">
        <f t="shared" si="265"/>
        <v>3559.77</v>
      </c>
      <c r="H461" s="44">
        <f t="shared" si="265"/>
        <v>3559.77</v>
      </c>
      <c r="I461" s="44">
        <f t="shared" si="265"/>
        <v>3559.77</v>
      </c>
      <c r="J461" s="44">
        <f t="shared" si="265"/>
        <v>3559.77</v>
      </c>
      <c r="K461" s="44">
        <f t="shared" si="265"/>
        <v>3559.77</v>
      </c>
      <c r="L461" s="44">
        <f t="shared" si="265"/>
        <v>3559.77</v>
      </c>
      <c r="M461" s="44">
        <f t="shared" si="265"/>
        <v>3559.77</v>
      </c>
      <c r="N461" s="44">
        <f t="shared" si="265"/>
        <v>3559.77</v>
      </c>
      <c r="O461" s="44">
        <f t="shared" si="265"/>
        <v>3559.77</v>
      </c>
      <c r="P461" s="44">
        <f t="shared" si="265"/>
        <v>3559.77</v>
      </c>
      <c r="Q461" s="44">
        <f t="shared" si="265"/>
        <v>3559.77</v>
      </c>
      <c r="R461" s="44">
        <f t="shared" si="265"/>
        <v>3559.77</v>
      </c>
      <c r="S461" s="44">
        <f t="shared" si="265"/>
        <v>3559.77</v>
      </c>
      <c r="T461" s="44">
        <f t="shared" si="265"/>
        <v>3559.77</v>
      </c>
      <c r="U461" s="44">
        <f t="shared" si="265"/>
        <v>3559.77</v>
      </c>
      <c r="V461" s="44">
        <f t="shared" si="265"/>
        <v>3559.77</v>
      </c>
      <c r="W461" s="44">
        <f t="shared" si="265"/>
        <v>3559.77</v>
      </c>
      <c r="X461" s="44">
        <f t="shared" si="265"/>
        <v>3559.77</v>
      </c>
      <c r="Y461" s="44">
        <f t="shared" si="265"/>
        <v>3559.77</v>
      </c>
      <c r="Z461" s="44">
        <f t="shared" si="265"/>
        <v>3559.77</v>
      </c>
      <c r="AA461" s="44">
        <f t="shared" si="265"/>
        <v>3559.77</v>
      </c>
    </row>
    <row r="462" spans="1:27" ht="12.75" hidden="1" customHeight="1" outlineLevel="1" x14ac:dyDescent="0.3">
      <c r="A462" s="99" t="s">
        <v>684</v>
      </c>
      <c r="B462" s="63" t="s">
        <v>83</v>
      </c>
      <c r="C462" s="43" t="s">
        <v>79</v>
      </c>
      <c r="D462" s="44">
        <v>4.8</v>
      </c>
      <c r="E462" s="44">
        <v>4.8</v>
      </c>
      <c r="F462" s="44">
        <v>4.8</v>
      </c>
      <c r="G462" s="44">
        <v>4.8</v>
      </c>
      <c r="H462" s="44">
        <v>4.8</v>
      </c>
      <c r="I462" s="44">
        <v>4.8</v>
      </c>
      <c r="J462" s="44">
        <v>4.8</v>
      </c>
      <c r="K462" s="44">
        <v>4.8</v>
      </c>
      <c r="L462" s="44">
        <v>4.8</v>
      </c>
      <c r="M462" s="44">
        <v>4.8</v>
      </c>
      <c r="N462" s="44">
        <v>4.8</v>
      </c>
      <c r="O462" s="44">
        <v>4.8</v>
      </c>
      <c r="P462" s="44">
        <v>4.8</v>
      </c>
      <c r="Q462" s="44">
        <v>4.8</v>
      </c>
      <c r="R462" s="44">
        <v>4.8</v>
      </c>
      <c r="S462" s="44">
        <v>4.8</v>
      </c>
      <c r="T462" s="44">
        <v>4.8</v>
      </c>
      <c r="U462" s="44">
        <v>4.8</v>
      </c>
      <c r="V462" s="44">
        <v>4.8</v>
      </c>
      <c r="W462" s="44">
        <v>4.8</v>
      </c>
      <c r="X462" s="44">
        <v>4.8</v>
      </c>
      <c r="Y462" s="44">
        <v>4.8</v>
      </c>
      <c r="Z462" s="44">
        <v>4.8</v>
      </c>
      <c r="AA462" s="44">
        <v>4.8</v>
      </c>
    </row>
    <row r="463" spans="1:27" ht="12.75" hidden="1" customHeight="1" outlineLevel="1" x14ac:dyDescent="0.3">
      <c r="A463" s="99" t="s">
        <v>685</v>
      </c>
      <c r="B463" s="63" t="s">
        <v>81</v>
      </c>
      <c r="C463" s="43" t="s">
        <v>79</v>
      </c>
      <c r="D463" s="44">
        <f>$D$11</f>
        <v>264.79000000000002</v>
      </c>
      <c r="E463" s="44">
        <f t="shared" ref="E463:AA463" si="266">$D$11</f>
        <v>264.79000000000002</v>
      </c>
      <c r="F463" s="44">
        <f t="shared" si="266"/>
        <v>264.79000000000002</v>
      </c>
      <c r="G463" s="44">
        <f t="shared" si="266"/>
        <v>264.79000000000002</v>
      </c>
      <c r="H463" s="44">
        <f t="shared" si="266"/>
        <v>264.79000000000002</v>
      </c>
      <c r="I463" s="44">
        <f t="shared" si="266"/>
        <v>264.79000000000002</v>
      </c>
      <c r="J463" s="44">
        <f t="shared" si="266"/>
        <v>264.79000000000002</v>
      </c>
      <c r="K463" s="44">
        <f t="shared" si="266"/>
        <v>264.79000000000002</v>
      </c>
      <c r="L463" s="44">
        <f t="shared" si="266"/>
        <v>264.79000000000002</v>
      </c>
      <c r="M463" s="44">
        <f t="shared" si="266"/>
        <v>264.79000000000002</v>
      </c>
      <c r="N463" s="44">
        <f t="shared" si="266"/>
        <v>264.79000000000002</v>
      </c>
      <c r="O463" s="44">
        <f t="shared" si="266"/>
        <v>264.79000000000002</v>
      </c>
      <c r="P463" s="44">
        <f t="shared" si="266"/>
        <v>264.79000000000002</v>
      </c>
      <c r="Q463" s="44">
        <f t="shared" si="266"/>
        <v>264.79000000000002</v>
      </c>
      <c r="R463" s="44">
        <f t="shared" si="266"/>
        <v>264.79000000000002</v>
      </c>
      <c r="S463" s="44">
        <f t="shared" si="266"/>
        <v>264.79000000000002</v>
      </c>
      <c r="T463" s="44">
        <f t="shared" si="266"/>
        <v>264.79000000000002</v>
      </c>
      <c r="U463" s="44">
        <f t="shared" si="266"/>
        <v>264.79000000000002</v>
      </c>
      <c r="V463" s="44">
        <f t="shared" si="266"/>
        <v>264.79000000000002</v>
      </c>
      <c r="W463" s="44">
        <f t="shared" si="266"/>
        <v>264.79000000000002</v>
      </c>
      <c r="X463" s="44">
        <f t="shared" si="266"/>
        <v>264.79000000000002</v>
      </c>
      <c r="Y463" s="44">
        <f t="shared" si="266"/>
        <v>264.79000000000002</v>
      </c>
      <c r="Z463" s="44">
        <f t="shared" si="266"/>
        <v>264.79000000000002</v>
      </c>
      <c r="AA463" s="44">
        <f t="shared" si="266"/>
        <v>264.79000000000002</v>
      </c>
    </row>
    <row r="464" spans="1:27" ht="13.8" collapsed="1" x14ac:dyDescent="0.3">
      <c r="A464" s="98" t="s">
        <v>686</v>
      </c>
      <c r="B464" s="28" t="str">
        <f>"03"&amp;"."&amp;$B$622&amp;"."&amp;$B$623</f>
        <v>03.02.2024</v>
      </c>
      <c r="C464" s="90" t="s">
        <v>76</v>
      </c>
      <c r="D464" s="91">
        <f>ROUND(((D465+D466+D468+D467)/1000),5)</f>
        <v>5.3384</v>
      </c>
      <c r="E464" s="91">
        <f>ROUND(((E465+E466+E468+E467)/1000),5)</f>
        <v>5.218</v>
      </c>
      <c r="F464" s="91">
        <f>ROUND(((F465+F466+F468+F467)/1000),5)</f>
        <v>5.13164</v>
      </c>
      <c r="G464" s="91">
        <f t="shared" ref="G464:AA464" si="267">ROUND(((G465+G466+G468+G467)/1000),5)</f>
        <v>5.11829</v>
      </c>
      <c r="H464" s="91">
        <f t="shared" si="267"/>
        <v>5.1381199999999998</v>
      </c>
      <c r="I464" s="91">
        <f t="shared" si="267"/>
        <v>5.1763599999999999</v>
      </c>
      <c r="J464" s="91">
        <f t="shared" si="267"/>
        <v>5.2813800000000004</v>
      </c>
      <c r="K464" s="91">
        <f t="shared" si="267"/>
        <v>5.3559799999999997</v>
      </c>
      <c r="L464" s="91">
        <f t="shared" si="267"/>
        <v>5.61355</v>
      </c>
      <c r="M464" s="91">
        <f t="shared" si="267"/>
        <v>5.7298</v>
      </c>
      <c r="N464" s="91">
        <f t="shared" si="267"/>
        <v>5.7896599999999996</v>
      </c>
      <c r="O464" s="91">
        <f t="shared" si="267"/>
        <v>5.8035399999999999</v>
      </c>
      <c r="P464" s="91">
        <f t="shared" si="267"/>
        <v>5.7974399999999999</v>
      </c>
      <c r="Q464" s="91">
        <f t="shared" si="267"/>
        <v>5.7993800000000002</v>
      </c>
      <c r="R464" s="91">
        <f t="shared" si="267"/>
        <v>5.7560500000000001</v>
      </c>
      <c r="S464" s="91">
        <f t="shared" si="267"/>
        <v>5.7470800000000004</v>
      </c>
      <c r="T464" s="91">
        <f t="shared" si="267"/>
        <v>5.7621200000000004</v>
      </c>
      <c r="U464" s="91">
        <f t="shared" si="267"/>
        <v>5.8034299999999996</v>
      </c>
      <c r="V464" s="91">
        <f t="shared" si="267"/>
        <v>5.7984799999999996</v>
      </c>
      <c r="W464" s="91">
        <f t="shared" si="267"/>
        <v>5.7779499999999997</v>
      </c>
      <c r="X464" s="91">
        <f t="shared" si="267"/>
        <v>5.7250199999999998</v>
      </c>
      <c r="Y464" s="91">
        <f t="shared" si="267"/>
        <v>5.6284200000000002</v>
      </c>
      <c r="Z464" s="91">
        <f t="shared" si="267"/>
        <v>5.4207400000000003</v>
      </c>
      <c r="AA464" s="91">
        <f t="shared" si="267"/>
        <v>5.3274299999999997</v>
      </c>
    </row>
    <row r="465" spans="1:27" ht="12.75" hidden="1" customHeight="1" outlineLevel="1" x14ac:dyDescent="0.3">
      <c r="A465" s="99" t="s">
        <v>687</v>
      </c>
      <c r="B465" s="63" t="s">
        <v>238</v>
      </c>
      <c r="C465" s="43" t="s">
        <v>79</v>
      </c>
      <c r="D465" s="44">
        <v>1509.04</v>
      </c>
      <c r="E465" s="44">
        <v>1388.64</v>
      </c>
      <c r="F465" s="44">
        <v>1302.28</v>
      </c>
      <c r="G465" s="44">
        <v>1288.93</v>
      </c>
      <c r="H465" s="44">
        <v>1308.76</v>
      </c>
      <c r="I465" s="44">
        <v>1347</v>
      </c>
      <c r="J465" s="44">
        <v>1452.02</v>
      </c>
      <c r="K465" s="44">
        <v>1526.62</v>
      </c>
      <c r="L465" s="44">
        <v>1784.19</v>
      </c>
      <c r="M465" s="44">
        <v>1900.44</v>
      </c>
      <c r="N465" s="44">
        <v>1960.3</v>
      </c>
      <c r="O465" s="44">
        <v>1974.18</v>
      </c>
      <c r="P465" s="44">
        <v>1968.08</v>
      </c>
      <c r="Q465" s="44">
        <v>1970.02</v>
      </c>
      <c r="R465" s="44">
        <v>1926.69</v>
      </c>
      <c r="S465" s="44">
        <v>1917.72</v>
      </c>
      <c r="T465" s="44">
        <v>1932.76</v>
      </c>
      <c r="U465" s="44">
        <v>1974.07</v>
      </c>
      <c r="V465" s="44">
        <v>1969.12</v>
      </c>
      <c r="W465" s="44">
        <v>1948.59</v>
      </c>
      <c r="X465" s="44">
        <v>1895.66</v>
      </c>
      <c r="Y465" s="44">
        <v>1799.06</v>
      </c>
      <c r="Z465" s="44">
        <v>1591.38</v>
      </c>
      <c r="AA465" s="44">
        <v>1498.07</v>
      </c>
    </row>
    <row r="466" spans="1:27" ht="12.75" hidden="1" customHeight="1" outlineLevel="1" x14ac:dyDescent="0.3">
      <c r="A466" s="99" t="s">
        <v>688</v>
      </c>
      <c r="B466" s="63" t="s">
        <v>90</v>
      </c>
      <c r="C466" s="43" t="s">
        <v>79</v>
      </c>
      <c r="D466" s="44">
        <f>$D$456</f>
        <v>3559.77</v>
      </c>
      <c r="E466" s="44">
        <f t="shared" ref="E466:AA466" si="268">$D$456</f>
        <v>3559.77</v>
      </c>
      <c r="F466" s="44">
        <f t="shared" si="268"/>
        <v>3559.77</v>
      </c>
      <c r="G466" s="44">
        <f t="shared" si="268"/>
        <v>3559.77</v>
      </c>
      <c r="H466" s="44">
        <f t="shared" si="268"/>
        <v>3559.77</v>
      </c>
      <c r="I466" s="44">
        <f t="shared" si="268"/>
        <v>3559.77</v>
      </c>
      <c r="J466" s="44">
        <f t="shared" si="268"/>
        <v>3559.77</v>
      </c>
      <c r="K466" s="44">
        <f t="shared" si="268"/>
        <v>3559.77</v>
      </c>
      <c r="L466" s="44">
        <f t="shared" si="268"/>
        <v>3559.77</v>
      </c>
      <c r="M466" s="44">
        <f t="shared" si="268"/>
        <v>3559.77</v>
      </c>
      <c r="N466" s="44">
        <f t="shared" si="268"/>
        <v>3559.77</v>
      </c>
      <c r="O466" s="44">
        <f t="shared" si="268"/>
        <v>3559.77</v>
      </c>
      <c r="P466" s="44">
        <f t="shared" si="268"/>
        <v>3559.77</v>
      </c>
      <c r="Q466" s="44">
        <f t="shared" si="268"/>
        <v>3559.77</v>
      </c>
      <c r="R466" s="44">
        <f t="shared" si="268"/>
        <v>3559.77</v>
      </c>
      <c r="S466" s="44">
        <f t="shared" si="268"/>
        <v>3559.77</v>
      </c>
      <c r="T466" s="44">
        <f t="shared" si="268"/>
        <v>3559.77</v>
      </c>
      <c r="U466" s="44">
        <f t="shared" si="268"/>
        <v>3559.77</v>
      </c>
      <c r="V466" s="44">
        <f t="shared" si="268"/>
        <v>3559.77</v>
      </c>
      <c r="W466" s="44">
        <f t="shared" si="268"/>
        <v>3559.77</v>
      </c>
      <c r="X466" s="44">
        <f t="shared" si="268"/>
        <v>3559.77</v>
      </c>
      <c r="Y466" s="44">
        <f t="shared" si="268"/>
        <v>3559.77</v>
      </c>
      <c r="Z466" s="44">
        <f t="shared" si="268"/>
        <v>3559.77</v>
      </c>
      <c r="AA466" s="44">
        <f t="shared" si="268"/>
        <v>3559.77</v>
      </c>
    </row>
    <row r="467" spans="1:27" ht="12.75" hidden="1" customHeight="1" outlineLevel="1" x14ac:dyDescent="0.3">
      <c r="A467" s="99" t="s">
        <v>689</v>
      </c>
      <c r="B467" s="63" t="s">
        <v>83</v>
      </c>
      <c r="C467" s="43" t="s">
        <v>79</v>
      </c>
      <c r="D467" s="44">
        <v>4.8</v>
      </c>
      <c r="E467" s="44">
        <v>4.8</v>
      </c>
      <c r="F467" s="44">
        <v>4.8</v>
      </c>
      <c r="G467" s="44">
        <v>4.8</v>
      </c>
      <c r="H467" s="44">
        <v>4.8</v>
      </c>
      <c r="I467" s="44">
        <v>4.8</v>
      </c>
      <c r="J467" s="44">
        <v>4.8</v>
      </c>
      <c r="K467" s="44">
        <v>4.8</v>
      </c>
      <c r="L467" s="44">
        <v>4.8</v>
      </c>
      <c r="M467" s="44">
        <v>4.8</v>
      </c>
      <c r="N467" s="44">
        <v>4.8</v>
      </c>
      <c r="O467" s="44">
        <v>4.8</v>
      </c>
      <c r="P467" s="44">
        <v>4.8</v>
      </c>
      <c r="Q467" s="44">
        <v>4.8</v>
      </c>
      <c r="R467" s="44">
        <v>4.8</v>
      </c>
      <c r="S467" s="44">
        <v>4.8</v>
      </c>
      <c r="T467" s="44">
        <v>4.8</v>
      </c>
      <c r="U467" s="44">
        <v>4.8</v>
      </c>
      <c r="V467" s="44">
        <v>4.8</v>
      </c>
      <c r="W467" s="44">
        <v>4.8</v>
      </c>
      <c r="X467" s="44">
        <v>4.8</v>
      </c>
      <c r="Y467" s="44">
        <v>4.8</v>
      </c>
      <c r="Z467" s="44">
        <v>4.8</v>
      </c>
      <c r="AA467" s="44">
        <v>4.8</v>
      </c>
    </row>
    <row r="468" spans="1:27" ht="12.75" hidden="1" customHeight="1" outlineLevel="1" x14ac:dyDescent="0.3">
      <c r="A468" s="99" t="s">
        <v>690</v>
      </c>
      <c r="B468" s="63" t="s">
        <v>81</v>
      </c>
      <c r="C468" s="43" t="s">
        <v>79</v>
      </c>
      <c r="D468" s="44">
        <f>$D$11</f>
        <v>264.79000000000002</v>
      </c>
      <c r="E468" s="44">
        <f t="shared" ref="E468:AA468" si="269">$D$11</f>
        <v>264.79000000000002</v>
      </c>
      <c r="F468" s="44">
        <f t="shared" si="269"/>
        <v>264.79000000000002</v>
      </c>
      <c r="G468" s="44">
        <f t="shared" si="269"/>
        <v>264.79000000000002</v>
      </c>
      <c r="H468" s="44">
        <f t="shared" si="269"/>
        <v>264.79000000000002</v>
      </c>
      <c r="I468" s="44">
        <f t="shared" si="269"/>
        <v>264.79000000000002</v>
      </c>
      <c r="J468" s="44">
        <f t="shared" si="269"/>
        <v>264.79000000000002</v>
      </c>
      <c r="K468" s="44">
        <f t="shared" si="269"/>
        <v>264.79000000000002</v>
      </c>
      <c r="L468" s="44">
        <f t="shared" si="269"/>
        <v>264.79000000000002</v>
      </c>
      <c r="M468" s="44">
        <f t="shared" si="269"/>
        <v>264.79000000000002</v>
      </c>
      <c r="N468" s="44">
        <f t="shared" si="269"/>
        <v>264.79000000000002</v>
      </c>
      <c r="O468" s="44">
        <f t="shared" si="269"/>
        <v>264.79000000000002</v>
      </c>
      <c r="P468" s="44">
        <f t="shared" si="269"/>
        <v>264.79000000000002</v>
      </c>
      <c r="Q468" s="44">
        <f t="shared" si="269"/>
        <v>264.79000000000002</v>
      </c>
      <c r="R468" s="44">
        <f t="shared" si="269"/>
        <v>264.79000000000002</v>
      </c>
      <c r="S468" s="44">
        <f t="shared" si="269"/>
        <v>264.79000000000002</v>
      </c>
      <c r="T468" s="44">
        <f t="shared" si="269"/>
        <v>264.79000000000002</v>
      </c>
      <c r="U468" s="44">
        <f t="shared" si="269"/>
        <v>264.79000000000002</v>
      </c>
      <c r="V468" s="44">
        <f t="shared" si="269"/>
        <v>264.79000000000002</v>
      </c>
      <c r="W468" s="44">
        <f t="shared" si="269"/>
        <v>264.79000000000002</v>
      </c>
      <c r="X468" s="44">
        <f t="shared" si="269"/>
        <v>264.79000000000002</v>
      </c>
      <c r="Y468" s="44">
        <f t="shared" si="269"/>
        <v>264.79000000000002</v>
      </c>
      <c r="Z468" s="44">
        <f t="shared" si="269"/>
        <v>264.79000000000002</v>
      </c>
      <c r="AA468" s="44">
        <f t="shared" si="269"/>
        <v>264.79000000000002</v>
      </c>
    </row>
    <row r="469" spans="1:27" ht="13.8" collapsed="1" x14ac:dyDescent="0.3">
      <c r="A469" s="98" t="s">
        <v>691</v>
      </c>
      <c r="B469" s="28" t="str">
        <f>"04"&amp;"."&amp;$B$622&amp;"."&amp;$B$623</f>
        <v>04.02.2024</v>
      </c>
      <c r="C469" s="90" t="s">
        <v>76</v>
      </c>
      <c r="D469" s="91">
        <f>ROUND(((D470+D471+D473+D472)/1000),5)</f>
        <v>5.2642600000000002</v>
      </c>
      <c r="E469" s="91">
        <f>ROUND(((E470+E471+E473+E472)/1000),5)</f>
        <v>5.1056800000000004</v>
      </c>
      <c r="F469" s="91">
        <f>ROUND(((F470+F471+F473+F472)/1000),5)</f>
        <v>5.0552299999999999</v>
      </c>
      <c r="G469" s="91">
        <f t="shared" ref="G469:AA469" si="270">ROUND(((G470+G471+G473+G472)/1000),5)</f>
        <v>5.0469200000000001</v>
      </c>
      <c r="H469" s="91">
        <f t="shared" si="270"/>
        <v>5.0520899999999997</v>
      </c>
      <c r="I469" s="91">
        <f t="shared" si="270"/>
        <v>5.0683800000000003</v>
      </c>
      <c r="J469" s="91">
        <f t="shared" si="270"/>
        <v>5.1030699999999998</v>
      </c>
      <c r="K469" s="91">
        <f t="shared" si="270"/>
        <v>5.2571700000000003</v>
      </c>
      <c r="L469" s="91">
        <f t="shared" si="270"/>
        <v>5.3721399999999999</v>
      </c>
      <c r="M469" s="91">
        <f t="shared" si="270"/>
        <v>5.5804900000000002</v>
      </c>
      <c r="N469" s="91">
        <f t="shared" si="270"/>
        <v>5.66214</v>
      </c>
      <c r="O469" s="91">
        <f t="shared" si="270"/>
        <v>5.68973</v>
      </c>
      <c r="P469" s="91">
        <f t="shared" si="270"/>
        <v>5.6951299999999998</v>
      </c>
      <c r="Q469" s="91">
        <f t="shared" si="270"/>
        <v>5.69902</v>
      </c>
      <c r="R469" s="91">
        <f t="shared" si="270"/>
        <v>5.6609999999999996</v>
      </c>
      <c r="S469" s="91">
        <f t="shared" si="270"/>
        <v>5.6726400000000003</v>
      </c>
      <c r="T469" s="91">
        <f t="shared" si="270"/>
        <v>5.6994400000000001</v>
      </c>
      <c r="U469" s="91">
        <f t="shared" si="270"/>
        <v>5.7520499999999997</v>
      </c>
      <c r="V469" s="91">
        <f t="shared" si="270"/>
        <v>5.73339</v>
      </c>
      <c r="W469" s="91">
        <f t="shared" si="270"/>
        <v>5.6982100000000004</v>
      </c>
      <c r="X469" s="91">
        <f t="shared" si="270"/>
        <v>5.6908799999999999</v>
      </c>
      <c r="Y469" s="91">
        <f t="shared" si="270"/>
        <v>5.5932300000000001</v>
      </c>
      <c r="Z469" s="91">
        <f t="shared" si="270"/>
        <v>5.3559900000000003</v>
      </c>
      <c r="AA469" s="91">
        <f t="shared" si="270"/>
        <v>5.3079200000000002</v>
      </c>
    </row>
    <row r="470" spans="1:27" ht="12.75" hidden="1" customHeight="1" outlineLevel="1" x14ac:dyDescent="0.3">
      <c r="A470" s="99" t="s">
        <v>692</v>
      </c>
      <c r="B470" s="63" t="s">
        <v>238</v>
      </c>
      <c r="C470" s="43" t="s">
        <v>79</v>
      </c>
      <c r="D470" s="44">
        <v>1434.9</v>
      </c>
      <c r="E470" s="44">
        <v>1276.32</v>
      </c>
      <c r="F470" s="44">
        <v>1225.8699999999999</v>
      </c>
      <c r="G470" s="44">
        <v>1217.56</v>
      </c>
      <c r="H470" s="44">
        <v>1222.73</v>
      </c>
      <c r="I470" s="44">
        <v>1239.02</v>
      </c>
      <c r="J470" s="44">
        <v>1273.71</v>
      </c>
      <c r="K470" s="44">
        <v>1427.81</v>
      </c>
      <c r="L470" s="44">
        <v>1542.78</v>
      </c>
      <c r="M470" s="44">
        <v>1751.13</v>
      </c>
      <c r="N470" s="44">
        <v>1832.78</v>
      </c>
      <c r="O470" s="44">
        <v>1860.37</v>
      </c>
      <c r="P470" s="44">
        <v>1865.77</v>
      </c>
      <c r="Q470" s="44">
        <v>1869.66</v>
      </c>
      <c r="R470" s="44">
        <v>1831.64</v>
      </c>
      <c r="S470" s="44">
        <v>1843.28</v>
      </c>
      <c r="T470" s="44">
        <v>1870.08</v>
      </c>
      <c r="U470" s="44">
        <v>1922.69</v>
      </c>
      <c r="V470" s="44">
        <v>1904.03</v>
      </c>
      <c r="W470" s="44">
        <v>1868.85</v>
      </c>
      <c r="X470" s="44">
        <v>1861.52</v>
      </c>
      <c r="Y470" s="44">
        <v>1763.87</v>
      </c>
      <c r="Z470" s="44">
        <v>1526.63</v>
      </c>
      <c r="AA470" s="44">
        <v>1478.56</v>
      </c>
    </row>
    <row r="471" spans="1:27" ht="12.75" hidden="1" customHeight="1" outlineLevel="1" x14ac:dyDescent="0.3">
      <c r="A471" s="99" t="s">
        <v>693</v>
      </c>
      <c r="B471" s="63" t="s">
        <v>90</v>
      </c>
      <c r="C471" s="43" t="s">
        <v>79</v>
      </c>
      <c r="D471" s="44">
        <f>$D$456</f>
        <v>3559.77</v>
      </c>
      <c r="E471" s="44">
        <f t="shared" ref="E471:AA471" si="271">$D$456</f>
        <v>3559.77</v>
      </c>
      <c r="F471" s="44">
        <f t="shared" si="271"/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3">
      <c r="A472" s="99" t="s">
        <v>694</v>
      </c>
      <c r="B472" s="63" t="s">
        <v>83</v>
      </c>
      <c r="C472" s="43" t="s">
        <v>79</v>
      </c>
      <c r="D472" s="44">
        <v>4.8</v>
      </c>
      <c r="E472" s="44">
        <v>4.8</v>
      </c>
      <c r="F472" s="44">
        <v>4.8</v>
      </c>
      <c r="G472" s="44">
        <v>4.8</v>
      </c>
      <c r="H472" s="44">
        <v>4.8</v>
      </c>
      <c r="I472" s="44">
        <v>4.8</v>
      </c>
      <c r="J472" s="44">
        <v>4.8</v>
      </c>
      <c r="K472" s="44">
        <v>4.8</v>
      </c>
      <c r="L472" s="44">
        <v>4.8</v>
      </c>
      <c r="M472" s="44">
        <v>4.8</v>
      </c>
      <c r="N472" s="44">
        <v>4.8</v>
      </c>
      <c r="O472" s="44">
        <v>4.8</v>
      </c>
      <c r="P472" s="44">
        <v>4.8</v>
      </c>
      <c r="Q472" s="44">
        <v>4.8</v>
      </c>
      <c r="R472" s="44">
        <v>4.8</v>
      </c>
      <c r="S472" s="44">
        <v>4.8</v>
      </c>
      <c r="T472" s="44">
        <v>4.8</v>
      </c>
      <c r="U472" s="44">
        <v>4.8</v>
      </c>
      <c r="V472" s="44">
        <v>4.8</v>
      </c>
      <c r="W472" s="44">
        <v>4.8</v>
      </c>
      <c r="X472" s="44">
        <v>4.8</v>
      </c>
      <c r="Y472" s="44">
        <v>4.8</v>
      </c>
      <c r="Z472" s="44">
        <v>4.8</v>
      </c>
      <c r="AA472" s="44">
        <v>4.8</v>
      </c>
    </row>
    <row r="473" spans="1:27" ht="12.75" hidden="1" customHeight="1" outlineLevel="1" x14ac:dyDescent="0.3">
      <c r="A473" s="99" t="s">
        <v>695</v>
      </c>
      <c r="B473" s="63" t="s">
        <v>81</v>
      </c>
      <c r="C473" s="43" t="s">
        <v>79</v>
      </c>
      <c r="D473" s="44">
        <f>$D$11</f>
        <v>264.79000000000002</v>
      </c>
      <c r="E473" s="44">
        <f t="shared" ref="E473:AA473" si="272">$D$11</f>
        <v>264.79000000000002</v>
      </c>
      <c r="F473" s="44">
        <f t="shared" si="272"/>
        <v>264.79000000000002</v>
      </c>
      <c r="G473" s="44">
        <f t="shared" si="272"/>
        <v>264.79000000000002</v>
      </c>
      <c r="H473" s="44">
        <f t="shared" si="272"/>
        <v>264.79000000000002</v>
      </c>
      <c r="I473" s="44">
        <f t="shared" si="272"/>
        <v>264.79000000000002</v>
      </c>
      <c r="J473" s="44">
        <f t="shared" si="272"/>
        <v>264.79000000000002</v>
      </c>
      <c r="K473" s="44">
        <f t="shared" si="272"/>
        <v>264.79000000000002</v>
      </c>
      <c r="L473" s="44">
        <f t="shared" si="272"/>
        <v>264.79000000000002</v>
      </c>
      <c r="M473" s="44">
        <f t="shared" si="272"/>
        <v>264.79000000000002</v>
      </c>
      <c r="N473" s="44">
        <f t="shared" si="272"/>
        <v>264.79000000000002</v>
      </c>
      <c r="O473" s="44">
        <f t="shared" si="272"/>
        <v>264.79000000000002</v>
      </c>
      <c r="P473" s="44">
        <f t="shared" si="272"/>
        <v>264.79000000000002</v>
      </c>
      <c r="Q473" s="44">
        <f t="shared" si="272"/>
        <v>264.79000000000002</v>
      </c>
      <c r="R473" s="44">
        <f t="shared" si="272"/>
        <v>264.79000000000002</v>
      </c>
      <c r="S473" s="44">
        <f t="shared" si="272"/>
        <v>264.79000000000002</v>
      </c>
      <c r="T473" s="44">
        <f t="shared" si="272"/>
        <v>264.79000000000002</v>
      </c>
      <c r="U473" s="44">
        <f t="shared" si="272"/>
        <v>264.79000000000002</v>
      </c>
      <c r="V473" s="44">
        <f t="shared" si="272"/>
        <v>264.79000000000002</v>
      </c>
      <c r="W473" s="44">
        <f t="shared" si="272"/>
        <v>264.79000000000002</v>
      </c>
      <c r="X473" s="44">
        <f t="shared" si="272"/>
        <v>264.79000000000002</v>
      </c>
      <c r="Y473" s="44">
        <f t="shared" si="272"/>
        <v>264.79000000000002</v>
      </c>
      <c r="Z473" s="44">
        <f t="shared" si="272"/>
        <v>264.79000000000002</v>
      </c>
      <c r="AA473" s="44">
        <f t="shared" si="272"/>
        <v>264.79000000000002</v>
      </c>
    </row>
    <row r="474" spans="1:27" ht="13.8" collapsed="1" x14ac:dyDescent="0.3">
      <c r="A474" s="98" t="s">
        <v>696</v>
      </c>
      <c r="B474" s="28" t="str">
        <f>"05"&amp;"."&amp;$B$622&amp;"."&amp;$B$623</f>
        <v>05.02.2024</v>
      </c>
      <c r="C474" s="90" t="s">
        <v>76</v>
      </c>
      <c r="D474" s="91">
        <f>ROUND(((D475+D476+D478+D477)/1000),5)</f>
        <v>5.1712800000000003</v>
      </c>
      <c r="E474" s="91">
        <f>ROUND(((E475+E476+E478+E477)/1000),5)</f>
        <v>5.0634800000000002</v>
      </c>
      <c r="F474" s="91">
        <f>ROUND(((F475+F476+F478+F477)/1000),5)</f>
        <v>5.0403700000000002</v>
      </c>
      <c r="G474" s="91">
        <f t="shared" ref="G474:AA474" si="273">ROUND(((G475+G476+G478+G477)/1000),5)</f>
        <v>5.0477699999999999</v>
      </c>
      <c r="H474" s="91">
        <f t="shared" si="273"/>
        <v>5.0858699999999999</v>
      </c>
      <c r="I474" s="91">
        <f t="shared" si="273"/>
        <v>5.2001900000000001</v>
      </c>
      <c r="J474" s="91">
        <f t="shared" si="273"/>
        <v>5.3707900000000004</v>
      </c>
      <c r="K474" s="91">
        <f t="shared" si="273"/>
        <v>5.6531500000000001</v>
      </c>
      <c r="L474" s="91">
        <f t="shared" si="273"/>
        <v>5.8388299999999997</v>
      </c>
      <c r="M474" s="91">
        <f t="shared" si="273"/>
        <v>5.8964400000000001</v>
      </c>
      <c r="N474" s="91">
        <f t="shared" si="273"/>
        <v>5.9114000000000004</v>
      </c>
      <c r="O474" s="91">
        <f t="shared" si="273"/>
        <v>5.9402600000000003</v>
      </c>
      <c r="P474" s="91">
        <f t="shared" si="273"/>
        <v>5.9195900000000004</v>
      </c>
      <c r="Q474" s="91">
        <f t="shared" si="273"/>
        <v>5.9053100000000001</v>
      </c>
      <c r="R474" s="91">
        <f t="shared" si="273"/>
        <v>5.8956799999999996</v>
      </c>
      <c r="S474" s="91">
        <f t="shared" si="273"/>
        <v>5.8378300000000003</v>
      </c>
      <c r="T474" s="91">
        <f t="shared" si="273"/>
        <v>5.8043100000000001</v>
      </c>
      <c r="U474" s="91">
        <f t="shared" si="273"/>
        <v>5.8536299999999999</v>
      </c>
      <c r="V474" s="91">
        <f t="shared" si="273"/>
        <v>5.8858699999999997</v>
      </c>
      <c r="W474" s="91">
        <f t="shared" si="273"/>
        <v>5.8795500000000001</v>
      </c>
      <c r="X474" s="91">
        <f t="shared" si="273"/>
        <v>5.7008599999999996</v>
      </c>
      <c r="Y474" s="91">
        <f t="shared" si="273"/>
        <v>5.5943500000000004</v>
      </c>
      <c r="Z474" s="91">
        <f t="shared" si="273"/>
        <v>5.3561199999999998</v>
      </c>
      <c r="AA474" s="91">
        <f t="shared" si="273"/>
        <v>5.21692</v>
      </c>
    </row>
    <row r="475" spans="1:27" ht="12.75" hidden="1" customHeight="1" outlineLevel="1" x14ac:dyDescent="0.3">
      <c r="A475" s="99" t="s">
        <v>697</v>
      </c>
      <c r="B475" s="63" t="s">
        <v>238</v>
      </c>
      <c r="C475" s="43" t="s">
        <v>79</v>
      </c>
      <c r="D475" s="44">
        <v>1341.92</v>
      </c>
      <c r="E475" s="44">
        <v>1234.1199999999999</v>
      </c>
      <c r="F475" s="44">
        <v>1211.01</v>
      </c>
      <c r="G475" s="44">
        <v>1218.4100000000001</v>
      </c>
      <c r="H475" s="44">
        <v>1256.51</v>
      </c>
      <c r="I475" s="44">
        <v>1370.83</v>
      </c>
      <c r="J475" s="44">
        <v>1541.43</v>
      </c>
      <c r="K475" s="44">
        <v>1823.79</v>
      </c>
      <c r="L475" s="44">
        <v>2009.47</v>
      </c>
      <c r="M475" s="44">
        <v>2067.08</v>
      </c>
      <c r="N475" s="44">
        <v>2082.04</v>
      </c>
      <c r="O475" s="44">
        <v>2110.9</v>
      </c>
      <c r="P475" s="44">
        <v>2090.23</v>
      </c>
      <c r="Q475" s="44">
        <v>2075.9499999999998</v>
      </c>
      <c r="R475" s="44">
        <v>2066.3200000000002</v>
      </c>
      <c r="S475" s="44">
        <v>2008.47</v>
      </c>
      <c r="T475" s="44">
        <v>1974.95</v>
      </c>
      <c r="U475" s="44">
        <v>2024.27</v>
      </c>
      <c r="V475" s="44">
        <v>2056.5100000000002</v>
      </c>
      <c r="W475" s="44">
        <v>2050.19</v>
      </c>
      <c r="X475" s="44">
        <v>1871.5</v>
      </c>
      <c r="Y475" s="44">
        <v>1764.99</v>
      </c>
      <c r="Z475" s="44">
        <v>1526.76</v>
      </c>
      <c r="AA475" s="44">
        <v>1387.56</v>
      </c>
    </row>
    <row r="476" spans="1:27" ht="12.75" hidden="1" customHeight="1" outlineLevel="1" x14ac:dyDescent="0.3">
      <c r="A476" s="99" t="s">
        <v>698</v>
      </c>
      <c r="B476" s="63" t="s">
        <v>90</v>
      </c>
      <c r="C476" s="43" t="s">
        <v>79</v>
      </c>
      <c r="D476" s="44">
        <f>$D$456</f>
        <v>3559.77</v>
      </c>
      <c r="E476" s="44">
        <f t="shared" ref="E476:AA476" si="274">$D$456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3">
      <c r="A477" s="99" t="s">
        <v>699</v>
      </c>
      <c r="B477" s="63" t="s">
        <v>83</v>
      </c>
      <c r="C477" s="43" t="s">
        <v>79</v>
      </c>
      <c r="D477" s="44">
        <v>4.8</v>
      </c>
      <c r="E477" s="44">
        <v>4.8</v>
      </c>
      <c r="F477" s="44">
        <v>4.8</v>
      </c>
      <c r="G477" s="44">
        <v>4.8</v>
      </c>
      <c r="H477" s="44">
        <v>4.8</v>
      </c>
      <c r="I477" s="44">
        <v>4.8</v>
      </c>
      <c r="J477" s="44">
        <v>4.8</v>
      </c>
      <c r="K477" s="44">
        <v>4.8</v>
      </c>
      <c r="L477" s="44">
        <v>4.8</v>
      </c>
      <c r="M477" s="44">
        <v>4.8</v>
      </c>
      <c r="N477" s="44">
        <v>4.8</v>
      </c>
      <c r="O477" s="44">
        <v>4.8</v>
      </c>
      <c r="P477" s="44">
        <v>4.8</v>
      </c>
      <c r="Q477" s="44">
        <v>4.8</v>
      </c>
      <c r="R477" s="44">
        <v>4.8</v>
      </c>
      <c r="S477" s="44">
        <v>4.8</v>
      </c>
      <c r="T477" s="44">
        <v>4.8</v>
      </c>
      <c r="U477" s="44">
        <v>4.8</v>
      </c>
      <c r="V477" s="44">
        <v>4.8</v>
      </c>
      <c r="W477" s="44">
        <v>4.8</v>
      </c>
      <c r="X477" s="44">
        <v>4.8</v>
      </c>
      <c r="Y477" s="44">
        <v>4.8</v>
      </c>
      <c r="Z477" s="44">
        <v>4.8</v>
      </c>
      <c r="AA477" s="44">
        <v>4.8</v>
      </c>
    </row>
    <row r="478" spans="1:27" ht="12.75" hidden="1" customHeight="1" outlineLevel="1" x14ac:dyDescent="0.3">
      <c r="A478" s="99" t="s">
        <v>700</v>
      </c>
      <c r="B478" s="63" t="s">
        <v>81</v>
      </c>
      <c r="C478" s="43" t="s">
        <v>79</v>
      </c>
      <c r="D478" s="44">
        <f>$D$11</f>
        <v>264.79000000000002</v>
      </c>
      <c r="E478" s="44">
        <f t="shared" ref="E478:AA478" si="275">$D$11</f>
        <v>264.79000000000002</v>
      </c>
      <c r="F478" s="44">
        <f t="shared" si="275"/>
        <v>264.79000000000002</v>
      </c>
      <c r="G478" s="44">
        <f t="shared" si="275"/>
        <v>264.79000000000002</v>
      </c>
      <c r="H478" s="44">
        <f t="shared" si="275"/>
        <v>264.79000000000002</v>
      </c>
      <c r="I478" s="44">
        <f t="shared" si="275"/>
        <v>264.79000000000002</v>
      </c>
      <c r="J478" s="44">
        <f t="shared" si="275"/>
        <v>264.79000000000002</v>
      </c>
      <c r="K478" s="44">
        <f t="shared" si="275"/>
        <v>264.79000000000002</v>
      </c>
      <c r="L478" s="44">
        <f t="shared" si="275"/>
        <v>264.79000000000002</v>
      </c>
      <c r="M478" s="44">
        <f t="shared" si="275"/>
        <v>264.79000000000002</v>
      </c>
      <c r="N478" s="44">
        <f t="shared" si="275"/>
        <v>264.79000000000002</v>
      </c>
      <c r="O478" s="44">
        <f t="shared" si="275"/>
        <v>264.79000000000002</v>
      </c>
      <c r="P478" s="44">
        <f t="shared" si="275"/>
        <v>264.79000000000002</v>
      </c>
      <c r="Q478" s="44">
        <f t="shared" si="275"/>
        <v>264.79000000000002</v>
      </c>
      <c r="R478" s="44">
        <f t="shared" si="275"/>
        <v>264.79000000000002</v>
      </c>
      <c r="S478" s="44">
        <f t="shared" si="275"/>
        <v>264.79000000000002</v>
      </c>
      <c r="T478" s="44">
        <f t="shared" si="275"/>
        <v>264.79000000000002</v>
      </c>
      <c r="U478" s="44">
        <f t="shared" si="275"/>
        <v>264.79000000000002</v>
      </c>
      <c r="V478" s="44">
        <f t="shared" si="275"/>
        <v>264.79000000000002</v>
      </c>
      <c r="W478" s="44">
        <f t="shared" si="275"/>
        <v>264.79000000000002</v>
      </c>
      <c r="X478" s="44">
        <f t="shared" si="275"/>
        <v>264.79000000000002</v>
      </c>
      <c r="Y478" s="44">
        <f t="shared" si="275"/>
        <v>264.79000000000002</v>
      </c>
      <c r="Z478" s="44">
        <f t="shared" si="275"/>
        <v>264.79000000000002</v>
      </c>
      <c r="AA478" s="44">
        <f t="shared" si="275"/>
        <v>264.79000000000002</v>
      </c>
    </row>
    <row r="479" spans="1:27" ht="13.8" collapsed="1" x14ac:dyDescent="0.3">
      <c r="A479" s="98" t="s">
        <v>701</v>
      </c>
      <c r="B479" s="28" t="str">
        <f>"06"&amp;"."&amp;$B$622&amp;"."&amp;$B$623</f>
        <v>06.02.2024</v>
      </c>
      <c r="C479" s="90" t="s">
        <v>76</v>
      </c>
      <c r="D479" s="91">
        <f>ROUND(((D480+D481+D483+D482)/1000),5)</f>
        <v>5.1168300000000002</v>
      </c>
      <c r="E479" s="91">
        <f>ROUND(((E480+E481+E483+E482)/1000),5)</f>
        <v>5.05783</v>
      </c>
      <c r="F479" s="91">
        <f>ROUND(((F480+F481+F483+F482)/1000),5)</f>
        <v>5.0285099999999998</v>
      </c>
      <c r="G479" s="91">
        <f t="shared" ref="G479:AA479" si="276">ROUND(((G480+G481+G483+G482)/1000),5)</f>
        <v>5.0167700000000002</v>
      </c>
      <c r="H479" s="91">
        <f t="shared" si="276"/>
        <v>5.0628000000000002</v>
      </c>
      <c r="I479" s="91">
        <f t="shared" si="276"/>
        <v>5.1258800000000004</v>
      </c>
      <c r="J479" s="91">
        <f t="shared" si="276"/>
        <v>5.2915200000000002</v>
      </c>
      <c r="K479" s="91">
        <f t="shared" si="276"/>
        <v>5.5422200000000004</v>
      </c>
      <c r="L479" s="91">
        <f t="shared" si="276"/>
        <v>5.7014800000000001</v>
      </c>
      <c r="M479" s="91">
        <f t="shared" si="276"/>
        <v>5.7358099999999999</v>
      </c>
      <c r="N479" s="91">
        <f t="shared" si="276"/>
        <v>5.7579099999999999</v>
      </c>
      <c r="O479" s="91">
        <f t="shared" si="276"/>
        <v>5.7902800000000001</v>
      </c>
      <c r="P479" s="91">
        <f t="shared" si="276"/>
        <v>5.7634499999999997</v>
      </c>
      <c r="Q479" s="91">
        <f t="shared" si="276"/>
        <v>5.7861399999999996</v>
      </c>
      <c r="R479" s="91">
        <f t="shared" si="276"/>
        <v>5.7721200000000001</v>
      </c>
      <c r="S479" s="91">
        <f t="shared" si="276"/>
        <v>5.7268299999999996</v>
      </c>
      <c r="T479" s="91">
        <f t="shared" si="276"/>
        <v>5.7053799999999999</v>
      </c>
      <c r="U479" s="91">
        <f t="shared" si="276"/>
        <v>5.7436199999999999</v>
      </c>
      <c r="V479" s="91">
        <f t="shared" si="276"/>
        <v>5.74878</v>
      </c>
      <c r="W479" s="91">
        <f t="shared" si="276"/>
        <v>5.7586399999999998</v>
      </c>
      <c r="X479" s="91">
        <f t="shared" si="276"/>
        <v>5.6643400000000002</v>
      </c>
      <c r="Y479" s="91">
        <f t="shared" si="276"/>
        <v>5.5673899999999996</v>
      </c>
      <c r="Z479" s="91">
        <f t="shared" si="276"/>
        <v>5.3550500000000003</v>
      </c>
      <c r="AA479" s="91">
        <f t="shared" si="276"/>
        <v>5.1379599999999996</v>
      </c>
    </row>
    <row r="480" spans="1:27" ht="12.75" hidden="1" customHeight="1" outlineLevel="1" x14ac:dyDescent="0.3">
      <c r="A480" s="99" t="s">
        <v>702</v>
      </c>
      <c r="B480" s="63" t="s">
        <v>238</v>
      </c>
      <c r="C480" s="43" t="s">
        <v>79</v>
      </c>
      <c r="D480" s="44">
        <v>1287.47</v>
      </c>
      <c r="E480" s="44">
        <v>1228.47</v>
      </c>
      <c r="F480" s="44">
        <v>1199.1500000000001</v>
      </c>
      <c r="G480" s="44">
        <v>1187.4100000000001</v>
      </c>
      <c r="H480" s="44">
        <v>1233.44</v>
      </c>
      <c r="I480" s="44">
        <v>1296.52</v>
      </c>
      <c r="J480" s="44">
        <v>1462.16</v>
      </c>
      <c r="K480" s="44">
        <v>1712.86</v>
      </c>
      <c r="L480" s="44">
        <v>1872.12</v>
      </c>
      <c r="M480" s="44">
        <v>1906.45</v>
      </c>
      <c r="N480" s="44">
        <v>1928.55</v>
      </c>
      <c r="O480" s="44">
        <v>1960.92</v>
      </c>
      <c r="P480" s="44">
        <v>1934.09</v>
      </c>
      <c r="Q480" s="44">
        <v>1956.78</v>
      </c>
      <c r="R480" s="44">
        <v>1942.76</v>
      </c>
      <c r="S480" s="44">
        <v>1897.47</v>
      </c>
      <c r="T480" s="44">
        <v>1876.02</v>
      </c>
      <c r="U480" s="44">
        <v>1914.26</v>
      </c>
      <c r="V480" s="44">
        <v>1919.42</v>
      </c>
      <c r="W480" s="44">
        <v>1929.28</v>
      </c>
      <c r="X480" s="44">
        <v>1834.98</v>
      </c>
      <c r="Y480" s="44">
        <v>1738.03</v>
      </c>
      <c r="Z480" s="44">
        <v>1525.69</v>
      </c>
      <c r="AA480" s="44">
        <v>1308.5999999999999</v>
      </c>
    </row>
    <row r="481" spans="1:27" ht="12.75" hidden="1" customHeight="1" outlineLevel="1" x14ac:dyDescent="0.3">
      <c r="A481" s="99" t="s">
        <v>703</v>
      </c>
      <c r="B481" s="63" t="s">
        <v>90</v>
      </c>
      <c r="C481" s="43" t="s">
        <v>79</v>
      </c>
      <c r="D481" s="44">
        <f>$D$456</f>
        <v>3559.77</v>
      </c>
      <c r="E481" s="44">
        <f t="shared" ref="E481:AA481" si="277">$D$456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3">
      <c r="A482" s="99" t="s">
        <v>704</v>
      </c>
      <c r="B482" s="63" t="s">
        <v>83</v>
      </c>
      <c r="C482" s="43" t="s">
        <v>79</v>
      </c>
      <c r="D482" s="44">
        <v>4.8</v>
      </c>
      <c r="E482" s="44">
        <v>4.8</v>
      </c>
      <c r="F482" s="44">
        <v>4.8</v>
      </c>
      <c r="G482" s="44">
        <v>4.8</v>
      </c>
      <c r="H482" s="44">
        <v>4.8</v>
      </c>
      <c r="I482" s="44">
        <v>4.8</v>
      </c>
      <c r="J482" s="44">
        <v>4.8</v>
      </c>
      <c r="K482" s="44">
        <v>4.8</v>
      </c>
      <c r="L482" s="44">
        <v>4.8</v>
      </c>
      <c r="M482" s="44">
        <v>4.8</v>
      </c>
      <c r="N482" s="44">
        <v>4.8</v>
      </c>
      <c r="O482" s="44">
        <v>4.8</v>
      </c>
      <c r="P482" s="44">
        <v>4.8</v>
      </c>
      <c r="Q482" s="44">
        <v>4.8</v>
      </c>
      <c r="R482" s="44">
        <v>4.8</v>
      </c>
      <c r="S482" s="44">
        <v>4.8</v>
      </c>
      <c r="T482" s="44">
        <v>4.8</v>
      </c>
      <c r="U482" s="44">
        <v>4.8</v>
      </c>
      <c r="V482" s="44">
        <v>4.8</v>
      </c>
      <c r="W482" s="44">
        <v>4.8</v>
      </c>
      <c r="X482" s="44">
        <v>4.8</v>
      </c>
      <c r="Y482" s="44">
        <v>4.8</v>
      </c>
      <c r="Z482" s="44">
        <v>4.8</v>
      </c>
      <c r="AA482" s="44">
        <v>4.8</v>
      </c>
    </row>
    <row r="483" spans="1:27" ht="12.75" hidden="1" customHeight="1" outlineLevel="1" x14ac:dyDescent="0.3">
      <c r="A483" s="99" t="s">
        <v>705</v>
      </c>
      <c r="B483" s="63" t="s">
        <v>81</v>
      </c>
      <c r="C483" s="43" t="s">
        <v>79</v>
      </c>
      <c r="D483" s="44">
        <f>$D$11</f>
        <v>264.79000000000002</v>
      </c>
      <c r="E483" s="44">
        <f t="shared" ref="E483:AA483" si="278">$D$11</f>
        <v>264.79000000000002</v>
      </c>
      <c r="F483" s="44">
        <f t="shared" si="278"/>
        <v>264.79000000000002</v>
      </c>
      <c r="G483" s="44">
        <f t="shared" si="278"/>
        <v>264.79000000000002</v>
      </c>
      <c r="H483" s="44">
        <f t="shared" si="278"/>
        <v>264.79000000000002</v>
      </c>
      <c r="I483" s="44">
        <f t="shared" si="278"/>
        <v>264.79000000000002</v>
      </c>
      <c r="J483" s="44">
        <f t="shared" si="278"/>
        <v>264.79000000000002</v>
      </c>
      <c r="K483" s="44">
        <f t="shared" si="278"/>
        <v>264.79000000000002</v>
      </c>
      <c r="L483" s="44">
        <f t="shared" si="278"/>
        <v>264.79000000000002</v>
      </c>
      <c r="M483" s="44">
        <f t="shared" si="278"/>
        <v>264.79000000000002</v>
      </c>
      <c r="N483" s="44">
        <f t="shared" si="278"/>
        <v>264.79000000000002</v>
      </c>
      <c r="O483" s="44">
        <f t="shared" si="278"/>
        <v>264.79000000000002</v>
      </c>
      <c r="P483" s="44">
        <f t="shared" si="278"/>
        <v>264.79000000000002</v>
      </c>
      <c r="Q483" s="44">
        <f t="shared" si="278"/>
        <v>264.79000000000002</v>
      </c>
      <c r="R483" s="44">
        <f t="shared" si="278"/>
        <v>264.79000000000002</v>
      </c>
      <c r="S483" s="44">
        <f t="shared" si="278"/>
        <v>264.79000000000002</v>
      </c>
      <c r="T483" s="44">
        <f t="shared" si="278"/>
        <v>264.79000000000002</v>
      </c>
      <c r="U483" s="44">
        <f t="shared" si="278"/>
        <v>264.79000000000002</v>
      </c>
      <c r="V483" s="44">
        <f t="shared" si="278"/>
        <v>264.79000000000002</v>
      </c>
      <c r="W483" s="44">
        <f t="shared" si="278"/>
        <v>264.79000000000002</v>
      </c>
      <c r="X483" s="44">
        <f t="shared" si="278"/>
        <v>264.79000000000002</v>
      </c>
      <c r="Y483" s="44">
        <f t="shared" si="278"/>
        <v>264.79000000000002</v>
      </c>
      <c r="Z483" s="44">
        <f t="shared" si="278"/>
        <v>264.79000000000002</v>
      </c>
      <c r="AA483" s="44">
        <f t="shared" si="278"/>
        <v>264.79000000000002</v>
      </c>
    </row>
    <row r="484" spans="1:27" ht="13.8" collapsed="1" x14ac:dyDescent="0.3">
      <c r="A484" s="98" t="s">
        <v>706</v>
      </c>
      <c r="B484" s="28" t="str">
        <f>"07"&amp;"."&amp;$B$622&amp;"."&amp;$B$623</f>
        <v>07.02.2024</v>
      </c>
      <c r="C484" s="90" t="s">
        <v>76</v>
      </c>
      <c r="D484" s="91">
        <f>ROUND(((D485+D486+D488+D487)/1000),5)</f>
        <v>5.1376099999999996</v>
      </c>
      <c r="E484" s="91">
        <f>ROUND(((E485+E486+E488+E487)/1000),5)</f>
        <v>5.0819200000000002</v>
      </c>
      <c r="F484" s="91">
        <f>ROUND(((F485+F486+F488+F487)/1000),5)</f>
        <v>5.04338</v>
      </c>
      <c r="G484" s="91">
        <f t="shared" ref="G484:AA484" si="279">ROUND(((G485+G486+G488+G487)/1000),5)</f>
        <v>5.0382699999999998</v>
      </c>
      <c r="H484" s="91">
        <f t="shared" si="279"/>
        <v>5.0724999999999998</v>
      </c>
      <c r="I484" s="91">
        <f t="shared" si="279"/>
        <v>5.1296200000000001</v>
      </c>
      <c r="J484" s="91">
        <f t="shared" si="279"/>
        <v>5.3162599999999998</v>
      </c>
      <c r="K484" s="91">
        <f t="shared" si="279"/>
        <v>5.5918999999999999</v>
      </c>
      <c r="L484" s="91">
        <f t="shared" si="279"/>
        <v>5.7534299999999998</v>
      </c>
      <c r="M484" s="91">
        <f t="shared" si="279"/>
        <v>5.8107899999999999</v>
      </c>
      <c r="N484" s="91">
        <f t="shared" si="279"/>
        <v>5.84558</v>
      </c>
      <c r="O484" s="91">
        <f t="shared" si="279"/>
        <v>5.8824100000000001</v>
      </c>
      <c r="P484" s="91">
        <f t="shared" si="279"/>
        <v>5.84816</v>
      </c>
      <c r="Q484" s="91">
        <f t="shared" si="279"/>
        <v>5.8770699999999998</v>
      </c>
      <c r="R484" s="91">
        <f t="shared" si="279"/>
        <v>5.8769900000000002</v>
      </c>
      <c r="S484" s="91">
        <f t="shared" si="279"/>
        <v>5.7928800000000003</v>
      </c>
      <c r="T484" s="91">
        <f t="shared" si="279"/>
        <v>5.7622499999999999</v>
      </c>
      <c r="U484" s="91">
        <f t="shared" si="279"/>
        <v>5.8011400000000002</v>
      </c>
      <c r="V484" s="91">
        <f t="shared" si="279"/>
        <v>5.7883300000000002</v>
      </c>
      <c r="W484" s="91">
        <f t="shared" si="279"/>
        <v>5.8100500000000004</v>
      </c>
      <c r="X484" s="91">
        <f t="shared" si="279"/>
        <v>5.7098500000000003</v>
      </c>
      <c r="Y484" s="91">
        <f t="shared" si="279"/>
        <v>5.6167699999999998</v>
      </c>
      <c r="Z484" s="91">
        <f t="shared" si="279"/>
        <v>5.3685499999999999</v>
      </c>
      <c r="AA484" s="91">
        <f t="shared" si="279"/>
        <v>5.1690100000000001</v>
      </c>
    </row>
    <row r="485" spans="1:27" ht="12.75" hidden="1" customHeight="1" outlineLevel="1" x14ac:dyDescent="0.3">
      <c r="A485" s="99" t="s">
        <v>707</v>
      </c>
      <c r="B485" s="63" t="s">
        <v>238</v>
      </c>
      <c r="C485" s="43" t="s">
        <v>79</v>
      </c>
      <c r="D485" s="44">
        <v>1308.25</v>
      </c>
      <c r="E485" s="44">
        <v>1252.56</v>
      </c>
      <c r="F485" s="44">
        <v>1214.02</v>
      </c>
      <c r="G485" s="44">
        <v>1208.9100000000001</v>
      </c>
      <c r="H485" s="44">
        <v>1243.1400000000001</v>
      </c>
      <c r="I485" s="44">
        <v>1300.26</v>
      </c>
      <c r="J485" s="44">
        <v>1486.9</v>
      </c>
      <c r="K485" s="44">
        <v>1762.54</v>
      </c>
      <c r="L485" s="44">
        <v>1924.07</v>
      </c>
      <c r="M485" s="44">
        <v>1981.43</v>
      </c>
      <c r="N485" s="44">
        <v>2016.22</v>
      </c>
      <c r="O485" s="44">
        <v>2053.0500000000002</v>
      </c>
      <c r="P485" s="44">
        <v>2018.8</v>
      </c>
      <c r="Q485" s="44">
        <v>2047.71</v>
      </c>
      <c r="R485" s="44">
        <v>2047.63</v>
      </c>
      <c r="S485" s="44">
        <v>1963.52</v>
      </c>
      <c r="T485" s="44">
        <v>1932.89</v>
      </c>
      <c r="U485" s="44">
        <v>1971.78</v>
      </c>
      <c r="V485" s="44">
        <v>1958.97</v>
      </c>
      <c r="W485" s="44">
        <v>1980.69</v>
      </c>
      <c r="X485" s="44">
        <v>1880.49</v>
      </c>
      <c r="Y485" s="44">
        <v>1787.41</v>
      </c>
      <c r="Z485" s="44">
        <v>1539.19</v>
      </c>
      <c r="AA485" s="44">
        <v>1339.65</v>
      </c>
    </row>
    <row r="486" spans="1:27" ht="12.75" hidden="1" customHeight="1" outlineLevel="1" x14ac:dyDescent="0.3">
      <c r="A486" s="99" t="s">
        <v>708</v>
      </c>
      <c r="B486" s="63" t="s">
        <v>90</v>
      </c>
      <c r="C486" s="43" t="s">
        <v>79</v>
      </c>
      <c r="D486" s="44">
        <f>$D$456</f>
        <v>3559.77</v>
      </c>
      <c r="E486" s="44">
        <f t="shared" ref="E486:AA486" si="280">$D$456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3">
      <c r="A487" s="99" t="s">
        <v>709</v>
      </c>
      <c r="B487" s="63" t="s">
        <v>83</v>
      </c>
      <c r="C487" s="43" t="s">
        <v>79</v>
      </c>
      <c r="D487" s="44">
        <v>4.8</v>
      </c>
      <c r="E487" s="44">
        <v>4.8</v>
      </c>
      <c r="F487" s="44">
        <v>4.8</v>
      </c>
      <c r="G487" s="44">
        <v>4.8</v>
      </c>
      <c r="H487" s="44">
        <v>4.8</v>
      </c>
      <c r="I487" s="44">
        <v>4.8</v>
      </c>
      <c r="J487" s="44">
        <v>4.8</v>
      </c>
      <c r="K487" s="44">
        <v>4.8</v>
      </c>
      <c r="L487" s="44">
        <v>4.8</v>
      </c>
      <c r="M487" s="44">
        <v>4.8</v>
      </c>
      <c r="N487" s="44">
        <v>4.8</v>
      </c>
      <c r="O487" s="44">
        <v>4.8</v>
      </c>
      <c r="P487" s="44">
        <v>4.8</v>
      </c>
      <c r="Q487" s="44">
        <v>4.8</v>
      </c>
      <c r="R487" s="44">
        <v>4.8</v>
      </c>
      <c r="S487" s="44">
        <v>4.8</v>
      </c>
      <c r="T487" s="44">
        <v>4.8</v>
      </c>
      <c r="U487" s="44">
        <v>4.8</v>
      </c>
      <c r="V487" s="44">
        <v>4.8</v>
      </c>
      <c r="W487" s="44">
        <v>4.8</v>
      </c>
      <c r="X487" s="44">
        <v>4.8</v>
      </c>
      <c r="Y487" s="44">
        <v>4.8</v>
      </c>
      <c r="Z487" s="44">
        <v>4.8</v>
      </c>
      <c r="AA487" s="44">
        <v>4.8</v>
      </c>
    </row>
    <row r="488" spans="1:27" ht="12.75" hidden="1" customHeight="1" outlineLevel="1" x14ac:dyDescent="0.3">
      <c r="A488" s="99" t="s">
        <v>710</v>
      </c>
      <c r="B488" s="63" t="s">
        <v>81</v>
      </c>
      <c r="C488" s="43" t="s">
        <v>79</v>
      </c>
      <c r="D488" s="44">
        <f>$D$11</f>
        <v>264.79000000000002</v>
      </c>
      <c r="E488" s="44">
        <f t="shared" ref="E488:AA488" si="281">$D$11</f>
        <v>264.79000000000002</v>
      </c>
      <c r="F488" s="44">
        <f t="shared" si="281"/>
        <v>264.79000000000002</v>
      </c>
      <c r="G488" s="44">
        <f t="shared" si="281"/>
        <v>264.79000000000002</v>
      </c>
      <c r="H488" s="44">
        <f t="shared" si="281"/>
        <v>264.79000000000002</v>
      </c>
      <c r="I488" s="44">
        <f t="shared" si="281"/>
        <v>264.79000000000002</v>
      </c>
      <c r="J488" s="44">
        <f t="shared" si="281"/>
        <v>264.79000000000002</v>
      </c>
      <c r="K488" s="44">
        <f t="shared" si="281"/>
        <v>264.79000000000002</v>
      </c>
      <c r="L488" s="44">
        <f t="shared" si="281"/>
        <v>264.79000000000002</v>
      </c>
      <c r="M488" s="44">
        <f t="shared" si="281"/>
        <v>264.79000000000002</v>
      </c>
      <c r="N488" s="44">
        <f t="shared" si="281"/>
        <v>264.79000000000002</v>
      </c>
      <c r="O488" s="44">
        <f t="shared" si="281"/>
        <v>264.79000000000002</v>
      </c>
      <c r="P488" s="44">
        <f t="shared" si="281"/>
        <v>264.79000000000002</v>
      </c>
      <c r="Q488" s="44">
        <f t="shared" si="281"/>
        <v>264.79000000000002</v>
      </c>
      <c r="R488" s="44">
        <f t="shared" si="281"/>
        <v>264.79000000000002</v>
      </c>
      <c r="S488" s="44">
        <f t="shared" si="281"/>
        <v>264.79000000000002</v>
      </c>
      <c r="T488" s="44">
        <f t="shared" si="281"/>
        <v>264.79000000000002</v>
      </c>
      <c r="U488" s="44">
        <f t="shared" si="281"/>
        <v>264.79000000000002</v>
      </c>
      <c r="V488" s="44">
        <f t="shared" si="281"/>
        <v>264.79000000000002</v>
      </c>
      <c r="W488" s="44">
        <f t="shared" si="281"/>
        <v>264.79000000000002</v>
      </c>
      <c r="X488" s="44">
        <f t="shared" si="281"/>
        <v>264.79000000000002</v>
      </c>
      <c r="Y488" s="44">
        <f t="shared" si="281"/>
        <v>264.79000000000002</v>
      </c>
      <c r="Z488" s="44">
        <f t="shared" si="281"/>
        <v>264.79000000000002</v>
      </c>
      <c r="AA488" s="44">
        <f t="shared" si="281"/>
        <v>264.79000000000002</v>
      </c>
    </row>
    <row r="489" spans="1:27" ht="13.8" collapsed="1" x14ac:dyDescent="0.3">
      <c r="A489" s="98" t="s">
        <v>711</v>
      </c>
      <c r="B489" s="28" t="str">
        <f>"08"&amp;"."&amp;$B$622&amp;"."&amp;$B$623</f>
        <v>08.02.2024</v>
      </c>
      <c r="C489" s="90" t="s">
        <v>76</v>
      </c>
      <c r="D489" s="91">
        <f>ROUND(((D490+D491+D493+D492)/1000),5)</f>
        <v>5.1377100000000002</v>
      </c>
      <c r="E489" s="91">
        <f>ROUND(((E490+E491+E493+E492)/1000),5)</f>
        <v>5.0525399999999996</v>
      </c>
      <c r="F489" s="91">
        <f>ROUND(((F490+F491+F493+F492)/1000),5)</f>
        <v>5.0200100000000001</v>
      </c>
      <c r="G489" s="91">
        <f t="shared" ref="G489:AA489" si="282">ROUND(((G490+G491+G493+G492)/1000),5)</f>
        <v>5.01159</v>
      </c>
      <c r="H489" s="91">
        <f t="shared" si="282"/>
        <v>5.0447300000000004</v>
      </c>
      <c r="I489" s="91">
        <f t="shared" si="282"/>
        <v>5.1620600000000003</v>
      </c>
      <c r="J489" s="91">
        <f t="shared" si="282"/>
        <v>5.3712600000000004</v>
      </c>
      <c r="K489" s="91">
        <f t="shared" si="282"/>
        <v>5.6661599999999996</v>
      </c>
      <c r="L489" s="91">
        <f t="shared" si="282"/>
        <v>5.7882899999999999</v>
      </c>
      <c r="M489" s="91">
        <f t="shared" si="282"/>
        <v>5.8758400000000002</v>
      </c>
      <c r="N489" s="91">
        <f t="shared" si="282"/>
        <v>5.9429999999999996</v>
      </c>
      <c r="O489" s="91">
        <f t="shared" si="282"/>
        <v>5.9592700000000001</v>
      </c>
      <c r="P489" s="91">
        <f t="shared" si="282"/>
        <v>5.9314200000000001</v>
      </c>
      <c r="Q489" s="91">
        <f t="shared" si="282"/>
        <v>5.9381300000000001</v>
      </c>
      <c r="R489" s="91">
        <f t="shared" si="282"/>
        <v>5.9245999999999999</v>
      </c>
      <c r="S489" s="91">
        <f t="shared" si="282"/>
        <v>5.8613299999999997</v>
      </c>
      <c r="T489" s="91">
        <f t="shared" si="282"/>
        <v>5.9398400000000002</v>
      </c>
      <c r="U489" s="91">
        <f t="shared" si="282"/>
        <v>5.9719600000000002</v>
      </c>
      <c r="V489" s="91">
        <f t="shared" si="282"/>
        <v>6.0615199999999998</v>
      </c>
      <c r="W489" s="91">
        <f t="shared" si="282"/>
        <v>5.9080700000000004</v>
      </c>
      <c r="X489" s="91">
        <f t="shared" si="282"/>
        <v>5.8308900000000001</v>
      </c>
      <c r="Y489" s="91">
        <f t="shared" si="282"/>
        <v>5.7078800000000003</v>
      </c>
      <c r="Z489" s="91">
        <f t="shared" si="282"/>
        <v>5.5651999999999999</v>
      </c>
      <c r="AA489" s="91">
        <f t="shared" si="282"/>
        <v>5.3107499999999996</v>
      </c>
    </row>
    <row r="490" spans="1:27" ht="12.75" hidden="1" customHeight="1" outlineLevel="1" x14ac:dyDescent="0.3">
      <c r="A490" s="99" t="s">
        <v>712</v>
      </c>
      <c r="B490" s="63" t="s">
        <v>238</v>
      </c>
      <c r="C490" s="43" t="s">
        <v>79</v>
      </c>
      <c r="D490" s="44">
        <v>1308.3499999999999</v>
      </c>
      <c r="E490" s="44">
        <v>1223.18</v>
      </c>
      <c r="F490" s="44">
        <v>1190.6500000000001</v>
      </c>
      <c r="G490" s="44">
        <v>1182.23</v>
      </c>
      <c r="H490" s="44">
        <v>1215.3699999999999</v>
      </c>
      <c r="I490" s="44">
        <v>1332.7</v>
      </c>
      <c r="J490" s="44">
        <v>1541.9</v>
      </c>
      <c r="K490" s="44">
        <v>1836.8</v>
      </c>
      <c r="L490" s="44">
        <v>1958.93</v>
      </c>
      <c r="M490" s="44">
        <v>2046.48</v>
      </c>
      <c r="N490" s="44">
        <v>2113.64</v>
      </c>
      <c r="O490" s="44">
        <v>2129.91</v>
      </c>
      <c r="P490" s="44">
        <v>2102.06</v>
      </c>
      <c r="Q490" s="44">
        <v>2108.77</v>
      </c>
      <c r="R490" s="44">
        <v>2095.2399999999998</v>
      </c>
      <c r="S490" s="44">
        <v>2031.97</v>
      </c>
      <c r="T490" s="44">
        <v>2110.48</v>
      </c>
      <c r="U490" s="44">
        <v>2142.6</v>
      </c>
      <c r="V490" s="44">
        <v>2232.16</v>
      </c>
      <c r="W490" s="44">
        <v>2078.71</v>
      </c>
      <c r="X490" s="44">
        <v>2001.53</v>
      </c>
      <c r="Y490" s="44">
        <v>1878.52</v>
      </c>
      <c r="Z490" s="44">
        <v>1735.84</v>
      </c>
      <c r="AA490" s="44">
        <v>1481.39</v>
      </c>
    </row>
    <row r="491" spans="1:27" ht="12.75" hidden="1" customHeight="1" outlineLevel="1" x14ac:dyDescent="0.3">
      <c r="A491" s="99" t="s">
        <v>713</v>
      </c>
      <c r="B491" s="63" t="s">
        <v>90</v>
      </c>
      <c r="C491" s="43" t="s">
        <v>79</v>
      </c>
      <c r="D491" s="44">
        <f>$D$456</f>
        <v>3559.77</v>
      </c>
      <c r="E491" s="44">
        <f t="shared" ref="E491:AA491" si="283">$D$456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3">
      <c r="A492" s="99" t="s">
        <v>714</v>
      </c>
      <c r="B492" s="63" t="s">
        <v>83</v>
      </c>
      <c r="C492" s="43" t="s">
        <v>79</v>
      </c>
      <c r="D492" s="44">
        <v>4.8</v>
      </c>
      <c r="E492" s="44">
        <v>4.8</v>
      </c>
      <c r="F492" s="44">
        <v>4.8</v>
      </c>
      <c r="G492" s="44">
        <v>4.8</v>
      </c>
      <c r="H492" s="44">
        <v>4.8</v>
      </c>
      <c r="I492" s="44">
        <v>4.8</v>
      </c>
      <c r="J492" s="44">
        <v>4.8</v>
      </c>
      <c r="K492" s="44">
        <v>4.8</v>
      </c>
      <c r="L492" s="44">
        <v>4.8</v>
      </c>
      <c r="M492" s="44">
        <v>4.8</v>
      </c>
      <c r="N492" s="44">
        <v>4.8</v>
      </c>
      <c r="O492" s="44">
        <v>4.8</v>
      </c>
      <c r="P492" s="44">
        <v>4.8</v>
      </c>
      <c r="Q492" s="44">
        <v>4.8</v>
      </c>
      <c r="R492" s="44">
        <v>4.8</v>
      </c>
      <c r="S492" s="44">
        <v>4.8</v>
      </c>
      <c r="T492" s="44">
        <v>4.8</v>
      </c>
      <c r="U492" s="44">
        <v>4.8</v>
      </c>
      <c r="V492" s="44">
        <v>4.8</v>
      </c>
      <c r="W492" s="44">
        <v>4.8</v>
      </c>
      <c r="X492" s="44">
        <v>4.8</v>
      </c>
      <c r="Y492" s="44">
        <v>4.8</v>
      </c>
      <c r="Z492" s="44">
        <v>4.8</v>
      </c>
      <c r="AA492" s="44">
        <v>4.8</v>
      </c>
    </row>
    <row r="493" spans="1:27" ht="12.75" hidden="1" customHeight="1" outlineLevel="1" x14ac:dyDescent="0.3">
      <c r="A493" s="99" t="s">
        <v>715</v>
      </c>
      <c r="B493" s="63" t="s">
        <v>81</v>
      </c>
      <c r="C493" s="43" t="s">
        <v>79</v>
      </c>
      <c r="D493" s="44">
        <f>$D$11</f>
        <v>264.79000000000002</v>
      </c>
      <c r="E493" s="44">
        <f t="shared" ref="E493:AA493" si="284">$D$11</f>
        <v>264.79000000000002</v>
      </c>
      <c r="F493" s="44">
        <f t="shared" si="284"/>
        <v>264.79000000000002</v>
      </c>
      <c r="G493" s="44">
        <f t="shared" si="284"/>
        <v>264.79000000000002</v>
      </c>
      <c r="H493" s="44">
        <f t="shared" si="284"/>
        <v>264.79000000000002</v>
      </c>
      <c r="I493" s="44">
        <f t="shared" si="284"/>
        <v>264.79000000000002</v>
      </c>
      <c r="J493" s="44">
        <f t="shared" si="284"/>
        <v>264.79000000000002</v>
      </c>
      <c r="K493" s="44">
        <f t="shared" si="284"/>
        <v>264.79000000000002</v>
      </c>
      <c r="L493" s="44">
        <f t="shared" si="284"/>
        <v>264.79000000000002</v>
      </c>
      <c r="M493" s="44">
        <f t="shared" si="284"/>
        <v>264.79000000000002</v>
      </c>
      <c r="N493" s="44">
        <f t="shared" si="284"/>
        <v>264.79000000000002</v>
      </c>
      <c r="O493" s="44">
        <f t="shared" si="284"/>
        <v>264.79000000000002</v>
      </c>
      <c r="P493" s="44">
        <f t="shared" si="284"/>
        <v>264.79000000000002</v>
      </c>
      <c r="Q493" s="44">
        <f t="shared" si="284"/>
        <v>264.79000000000002</v>
      </c>
      <c r="R493" s="44">
        <f t="shared" si="284"/>
        <v>264.79000000000002</v>
      </c>
      <c r="S493" s="44">
        <f t="shared" si="284"/>
        <v>264.79000000000002</v>
      </c>
      <c r="T493" s="44">
        <f t="shared" si="284"/>
        <v>264.79000000000002</v>
      </c>
      <c r="U493" s="44">
        <f t="shared" si="284"/>
        <v>264.79000000000002</v>
      </c>
      <c r="V493" s="44">
        <f t="shared" si="284"/>
        <v>264.79000000000002</v>
      </c>
      <c r="W493" s="44">
        <f t="shared" si="284"/>
        <v>264.79000000000002</v>
      </c>
      <c r="X493" s="44">
        <f t="shared" si="284"/>
        <v>264.79000000000002</v>
      </c>
      <c r="Y493" s="44">
        <f t="shared" si="284"/>
        <v>264.79000000000002</v>
      </c>
      <c r="Z493" s="44">
        <f t="shared" si="284"/>
        <v>264.79000000000002</v>
      </c>
      <c r="AA493" s="44">
        <f t="shared" si="284"/>
        <v>264.79000000000002</v>
      </c>
    </row>
    <row r="494" spans="1:27" ht="13.8" collapsed="1" x14ac:dyDescent="0.3">
      <c r="A494" s="98" t="s">
        <v>716</v>
      </c>
      <c r="B494" s="28" t="str">
        <f>"09"&amp;"."&amp;$B$622&amp;"."&amp;$B$623</f>
        <v>09.02.2024</v>
      </c>
      <c r="C494" s="90" t="s">
        <v>76</v>
      </c>
      <c r="D494" s="91">
        <f>ROUND(((D495+D496+D498+D497)/1000),5)</f>
        <v>5.1755300000000002</v>
      </c>
      <c r="E494" s="91">
        <f>ROUND(((E495+E496+E498+E497)/1000),5)</f>
        <v>5.0665399999999998</v>
      </c>
      <c r="F494" s="91">
        <f>ROUND(((F495+F496+F498+F497)/1000),5)</f>
        <v>5.0407599999999997</v>
      </c>
      <c r="G494" s="91">
        <f t="shared" ref="G494:AA494" si="285">ROUND(((G495+G496+G498+G497)/1000),5)</f>
        <v>5.04054</v>
      </c>
      <c r="H494" s="91">
        <f t="shared" si="285"/>
        <v>5.0511299999999997</v>
      </c>
      <c r="I494" s="91">
        <f t="shared" si="285"/>
        <v>5.1914100000000003</v>
      </c>
      <c r="J494" s="91">
        <f t="shared" si="285"/>
        <v>5.4292100000000003</v>
      </c>
      <c r="K494" s="91">
        <f t="shared" si="285"/>
        <v>5.7022199999999996</v>
      </c>
      <c r="L494" s="91">
        <f t="shared" si="285"/>
        <v>5.8396499999999998</v>
      </c>
      <c r="M494" s="91">
        <f t="shared" si="285"/>
        <v>5.9701700000000004</v>
      </c>
      <c r="N494" s="91">
        <f t="shared" si="285"/>
        <v>6.0418799999999999</v>
      </c>
      <c r="O494" s="91">
        <f t="shared" si="285"/>
        <v>5.9406100000000004</v>
      </c>
      <c r="P494" s="91">
        <f t="shared" si="285"/>
        <v>5.91106</v>
      </c>
      <c r="Q494" s="91">
        <f t="shared" si="285"/>
        <v>5.9171899999999997</v>
      </c>
      <c r="R494" s="91">
        <f t="shared" si="285"/>
        <v>5.9039099999999998</v>
      </c>
      <c r="S494" s="91">
        <f t="shared" si="285"/>
        <v>5.9130500000000001</v>
      </c>
      <c r="T494" s="91">
        <f t="shared" si="285"/>
        <v>5.9600999999999997</v>
      </c>
      <c r="U494" s="91">
        <f t="shared" si="285"/>
        <v>5.9890499999999998</v>
      </c>
      <c r="V494" s="91">
        <f t="shared" si="285"/>
        <v>6.0523699999999998</v>
      </c>
      <c r="W494" s="91">
        <f t="shared" si="285"/>
        <v>5.8730200000000004</v>
      </c>
      <c r="X494" s="91">
        <f t="shared" si="285"/>
        <v>5.7935699999999999</v>
      </c>
      <c r="Y494" s="91">
        <f t="shared" si="285"/>
        <v>5.7295100000000003</v>
      </c>
      <c r="Z494" s="91">
        <f t="shared" si="285"/>
        <v>5.59246</v>
      </c>
      <c r="AA494" s="91">
        <f t="shared" si="285"/>
        <v>5.3897899999999996</v>
      </c>
    </row>
    <row r="495" spans="1:27" ht="12.75" hidden="1" customHeight="1" outlineLevel="1" x14ac:dyDescent="0.3">
      <c r="A495" s="99" t="s">
        <v>717</v>
      </c>
      <c r="B495" s="63" t="s">
        <v>238</v>
      </c>
      <c r="C495" s="43" t="s">
        <v>79</v>
      </c>
      <c r="D495" s="44">
        <v>1346.17</v>
      </c>
      <c r="E495" s="44">
        <v>1237.18</v>
      </c>
      <c r="F495" s="44">
        <v>1211.4000000000001</v>
      </c>
      <c r="G495" s="44">
        <v>1211.18</v>
      </c>
      <c r="H495" s="44">
        <v>1221.77</v>
      </c>
      <c r="I495" s="44">
        <v>1362.05</v>
      </c>
      <c r="J495" s="44">
        <v>1599.85</v>
      </c>
      <c r="K495" s="44">
        <v>1872.86</v>
      </c>
      <c r="L495" s="44">
        <v>2010.29</v>
      </c>
      <c r="M495" s="44">
        <v>2140.81</v>
      </c>
      <c r="N495" s="44">
        <v>2212.52</v>
      </c>
      <c r="O495" s="44">
        <v>2111.25</v>
      </c>
      <c r="P495" s="44">
        <v>2081.6999999999998</v>
      </c>
      <c r="Q495" s="44">
        <v>2087.83</v>
      </c>
      <c r="R495" s="44">
        <v>2074.5500000000002</v>
      </c>
      <c r="S495" s="44">
        <v>2083.69</v>
      </c>
      <c r="T495" s="44">
        <v>2130.7399999999998</v>
      </c>
      <c r="U495" s="44">
        <v>2159.69</v>
      </c>
      <c r="V495" s="44">
        <v>2223.0100000000002</v>
      </c>
      <c r="W495" s="44">
        <v>2043.66</v>
      </c>
      <c r="X495" s="44">
        <v>1964.21</v>
      </c>
      <c r="Y495" s="44">
        <v>1900.15</v>
      </c>
      <c r="Z495" s="44">
        <v>1763.1</v>
      </c>
      <c r="AA495" s="44">
        <v>1560.43</v>
      </c>
    </row>
    <row r="496" spans="1:27" ht="12.75" hidden="1" customHeight="1" outlineLevel="1" x14ac:dyDescent="0.3">
      <c r="A496" s="99" t="s">
        <v>718</v>
      </c>
      <c r="B496" s="63" t="s">
        <v>90</v>
      </c>
      <c r="C496" s="43" t="s">
        <v>79</v>
      </c>
      <c r="D496" s="44">
        <f>$D$456</f>
        <v>3559.77</v>
      </c>
      <c r="E496" s="44">
        <f t="shared" ref="E496:AA496" si="286">$D$456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3">
      <c r="A497" s="99" t="s">
        <v>719</v>
      </c>
      <c r="B497" s="63" t="s">
        <v>83</v>
      </c>
      <c r="C497" s="43" t="s">
        <v>79</v>
      </c>
      <c r="D497" s="44">
        <v>4.8</v>
      </c>
      <c r="E497" s="44">
        <v>4.8</v>
      </c>
      <c r="F497" s="44">
        <v>4.8</v>
      </c>
      <c r="G497" s="44">
        <v>4.8</v>
      </c>
      <c r="H497" s="44">
        <v>4.8</v>
      </c>
      <c r="I497" s="44">
        <v>4.8</v>
      </c>
      <c r="J497" s="44">
        <v>4.8</v>
      </c>
      <c r="K497" s="44">
        <v>4.8</v>
      </c>
      <c r="L497" s="44">
        <v>4.8</v>
      </c>
      <c r="M497" s="44">
        <v>4.8</v>
      </c>
      <c r="N497" s="44">
        <v>4.8</v>
      </c>
      <c r="O497" s="44">
        <v>4.8</v>
      </c>
      <c r="P497" s="44">
        <v>4.8</v>
      </c>
      <c r="Q497" s="44">
        <v>4.8</v>
      </c>
      <c r="R497" s="44">
        <v>4.8</v>
      </c>
      <c r="S497" s="44">
        <v>4.8</v>
      </c>
      <c r="T497" s="44">
        <v>4.8</v>
      </c>
      <c r="U497" s="44">
        <v>4.8</v>
      </c>
      <c r="V497" s="44">
        <v>4.8</v>
      </c>
      <c r="W497" s="44">
        <v>4.8</v>
      </c>
      <c r="X497" s="44">
        <v>4.8</v>
      </c>
      <c r="Y497" s="44">
        <v>4.8</v>
      </c>
      <c r="Z497" s="44">
        <v>4.8</v>
      </c>
      <c r="AA497" s="44">
        <v>4.8</v>
      </c>
    </row>
    <row r="498" spans="1:27" ht="12.75" hidden="1" customHeight="1" outlineLevel="1" x14ac:dyDescent="0.3">
      <c r="A498" s="99" t="s">
        <v>720</v>
      </c>
      <c r="B498" s="63" t="s">
        <v>81</v>
      </c>
      <c r="C498" s="43" t="s">
        <v>79</v>
      </c>
      <c r="D498" s="44">
        <f>$D$11</f>
        <v>264.79000000000002</v>
      </c>
      <c r="E498" s="44">
        <f t="shared" ref="E498:AA498" si="287">$D$11</f>
        <v>264.79000000000002</v>
      </c>
      <c r="F498" s="44">
        <f t="shared" si="287"/>
        <v>264.79000000000002</v>
      </c>
      <c r="G498" s="44">
        <f t="shared" si="287"/>
        <v>264.79000000000002</v>
      </c>
      <c r="H498" s="44">
        <f t="shared" si="287"/>
        <v>264.79000000000002</v>
      </c>
      <c r="I498" s="44">
        <f t="shared" si="287"/>
        <v>264.79000000000002</v>
      </c>
      <c r="J498" s="44">
        <f t="shared" si="287"/>
        <v>264.79000000000002</v>
      </c>
      <c r="K498" s="44">
        <f t="shared" si="287"/>
        <v>264.79000000000002</v>
      </c>
      <c r="L498" s="44">
        <f t="shared" si="287"/>
        <v>264.79000000000002</v>
      </c>
      <c r="M498" s="44">
        <f t="shared" si="287"/>
        <v>264.79000000000002</v>
      </c>
      <c r="N498" s="44">
        <f t="shared" si="287"/>
        <v>264.79000000000002</v>
      </c>
      <c r="O498" s="44">
        <f t="shared" si="287"/>
        <v>264.79000000000002</v>
      </c>
      <c r="P498" s="44">
        <f t="shared" si="287"/>
        <v>264.79000000000002</v>
      </c>
      <c r="Q498" s="44">
        <f t="shared" si="287"/>
        <v>264.79000000000002</v>
      </c>
      <c r="R498" s="44">
        <f t="shared" si="287"/>
        <v>264.79000000000002</v>
      </c>
      <c r="S498" s="44">
        <f t="shared" si="287"/>
        <v>264.79000000000002</v>
      </c>
      <c r="T498" s="44">
        <f t="shared" si="287"/>
        <v>264.79000000000002</v>
      </c>
      <c r="U498" s="44">
        <f t="shared" si="287"/>
        <v>264.79000000000002</v>
      </c>
      <c r="V498" s="44">
        <f t="shared" si="287"/>
        <v>264.79000000000002</v>
      </c>
      <c r="W498" s="44">
        <f t="shared" si="287"/>
        <v>264.79000000000002</v>
      </c>
      <c r="X498" s="44">
        <f t="shared" si="287"/>
        <v>264.79000000000002</v>
      </c>
      <c r="Y498" s="44">
        <f t="shared" si="287"/>
        <v>264.79000000000002</v>
      </c>
      <c r="Z498" s="44">
        <f t="shared" si="287"/>
        <v>264.79000000000002</v>
      </c>
      <c r="AA498" s="44">
        <f t="shared" si="287"/>
        <v>264.79000000000002</v>
      </c>
    </row>
    <row r="499" spans="1:27" ht="13.8" collapsed="1" x14ac:dyDescent="0.3">
      <c r="A499" s="98" t="s">
        <v>721</v>
      </c>
      <c r="B499" s="28" t="str">
        <f>"10"&amp;"."&amp;$B$622&amp;"."&amp;$B$623</f>
        <v>10.02.2024</v>
      </c>
      <c r="C499" s="90" t="s">
        <v>76</v>
      </c>
      <c r="D499" s="91">
        <f>ROUND(((D500+D501+D503+D502)/1000),5)</f>
        <v>5.3105399999999996</v>
      </c>
      <c r="E499" s="91">
        <f>ROUND(((E500+E501+E503+E502)/1000),5)</f>
        <v>5.1353900000000001</v>
      </c>
      <c r="F499" s="91">
        <f>ROUND(((F500+F501+F503+F502)/1000),5)</f>
        <v>5.0555700000000003</v>
      </c>
      <c r="G499" s="91">
        <f t="shared" ref="G499:AA499" si="288">ROUND(((G500+G501+G503+G502)/1000),5)</f>
        <v>5.0466800000000003</v>
      </c>
      <c r="H499" s="91">
        <f t="shared" si="288"/>
        <v>5.0549900000000001</v>
      </c>
      <c r="I499" s="91">
        <f t="shared" si="288"/>
        <v>5.1461800000000002</v>
      </c>
      <c r="J499" s="91">
        <f t="shared" si="288"/>
        <v>5.25725</v>
      </c>
      <c r="K499" s="91">
        <f t="shared" si="288"/>
        <v>5.4916400000000003</v>
      </c>
      <c r="L499" s="91">
        <f t="shared" si="288"/>
        <v>5.6772400000000003</v>
      </c>
      <c r="M499" s="91">
        <f t="shared" si="288"/>
        <v>5.75488</v>
      </c>
      <c r="N499" s="91">
        <f t="shared" si="288"/>
        <v>5.8248800000000003</v>
      </c>
      <c r="O499" s="91">
        <f t="shared" si="288"/>
        <v>5.8413399999999998</v>
      </c>
      <c r="P499" s="91">
        <f t="shared" si="288"/>
        <v>5.8237199999999998</v>
      </c>
      <c r="Q499" s="91">
        <f t="shared" si="288"/>
        <v>5.8112599999999999</v>
      </c>
      <c r="R499" s="91">
        <f t="shared" si="288"/>
        <v>5.7611100000000004</v>
      </c>
      <c r="S499" s="91">
        <f t="shared" si="288"/>
        <v>5.8330099999999998</v>
      </c>
      <c r="T499" s="91">
        <f t="shared" si="288"/>
        <v>5.8827600000000002</v>
      </c>
      <c r="U499" s="91">
        <f t="shared" si="288"/>
        <v>5.9344000000000001</v>
      </c>
      <c r="V499" s="91">
        <f t="shared" si="288"/>
        <v>6.0657399999999999</v>
      </c>
      <c r="W499" s="91">
        <f t="shared" si="288"/>
        <v>5.9325000000000001</v>
      </c>
      <c r="X499" s="91">
        <f t="shared" si="288"/>
        <v>5.7818199999999997</v>
      </c>
      <c r="Y499" s="91">
        <f t="shared" si="288"/>
        <v>5.6906100000000004</v>
      </c>
      <c r="Z499" s="91">
        <f t="shared" si="288"/>
        <v>5.6150500000000001</v>
      </c>
      <c r="AA499" s="91">
        <f t="shared" si="288"/>
        <v>5.3995600000000001</v>
      </c>
    </row>
    <row r="500" spans="1:27" ht="12.75" hidden="1" customHeight="1" outlineLevel="1" x14ac:dyDescent="0.3">
      <c r="A500" s="99" t="s">
        <v>722</v>
      </c>
      <c r="B500" s="63" t="s">
        <v>238</v>
      </c>
      <c r="C500" s="43" t="s">
        <v>79</v>
      </c>
      <c r="D500" s="44">
        <v>1481.18</v>
      </c>
      <c r="E500" s="44">
        <v>1306.03</v>
      </c>
      <c r="F500" s="44">
        <v>1226.21</v>
      </c>
      <c r="G500" s="44">
        <v>1217.32</v>
      </c>
      <c r="H500" s="44">
        <v>1225.6300000000001</v>
      </c>
      <c r="I500" s="44">
        <v>1316.82</v>
      </c>
      <c r="J500" s="44">
        <v>1427.89</v>
      </c>
      <c r="K500" s="44">
        <v>1662.28</v>
      </c>
      <c r="L500" s="44">
        <v>1847.88</v>
      </c>
      <c r="M500" s="44">
        <v>1925.52</v>
      </c>
      <c r="N500" s="44">
        <v>1995.52</v>
      </c>
      <c r="O500" s="44">
        <v>2011.98</v>
      </c>
      <c r="P500" s="44">
        <v>1994.36</v>
      </c>
      <c r="Q500" s="44">
        <v>1981.9</v>
      </c>
      <c r="R500" s="44">
        <v>1931.75</v>
      </c>
      <c r="S500" s="44">
        <v>2003.65</v>
      </c>
      <c r="T500" s="44">
        <v>2053.4</v>
      </c>
      <c r="U500" s="44">
        <v>2105.04</v>
      </c>
      <c r="V500" s="44">
        <v>2236.38</v>
      </c>
      <c r="W500" s="44">
        <v>2103.14</v>
      </c>
      <c r="X500" s="44">
        <v>1952.46</v>
      </c>
      <c r="Y500" s="44">
        <v>1861.25</v>
      </c>
      <c r="Z500" s="44">
        <v>1785.69</v>
      </c>
      <c r="AA500" s="44">
        <v>1570.2</v>
      </c>
    </row>
    <row r="501" spans="1:27" ht="12.75" hidden="1" customHeight="1" outlineLevel="1" x14ac:dyDescent="0.3">
      <c r="A501" s="99" t="s">
        <v>723</v>
      </c>
      <c r="B501" s="63" t="s">
        <v>90</v>
      </c>
      <c r="C501" s="43" t="s">
        <v>79</v>
      </c>
      <c r="D501" s="44">
        <f>$D$456</f>
        <v>3559.77</v>
      </c>
      <c r="E501" s="44">
        <f t="shared" ref="E501:AA501" si="289">$D$456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3">
      <c r="A502" s="99" t="s">
        <v>724</v>
      </c>
      <c r="B502" s="63" t="s">
        <v>83</v>
      </c>
      <c r="C502" s="43" t="s">
        <v>79</v>
      </c>
      <c r="D502" s="44">
        <v>4.8</v>
      </c>
      <c r="E502" s="44">
        <v>4.8</v>
      </c>
      <c r="F502" s="44">
        <v>4.8</v>
      </c>
      <c r="G502" s="44">
        <v>4.8</v>
      </c>
      <c r="H502" s="44">
        <v>4.8</v>
      </c>
      <c r="I502" s="44">
        <v>4.8</v>
      </c>
      <c r="J502" s="44">
        <v>4.8</v>
      </c>
      <c r="K502" s="44">
        <v>4.8</v>
      </c>
      <c r="L502" s="44">
        <v>4.8</v>
      </c>
      <c r="M502" s="44">
        <v>4.8</v>
      </c>
      <c r="N502" s="44">
        <v>4.8</v>
      </c>
      <c r="O502" s="44">
        <v>4.8</v>
      </c>
      <c r="P502" s="44">
        <v>4.8</v>
      </c>
      <c r="Q502" s="44">
        <v>4.8</v>
      </c>
      <c r="R502" s="44">
        <v>4.8</v>
      </c>
      <c r="S502" s="44">
        <v>4.8</v>
      </c>
      <c r="T502" s="44">
        <v>4.8</v>
      </c>
      <c r="U502" s="44">
        <v>4.8</v>
      </c>
      <c r="V502" s="44">
        <v>4.8</v>
      </c>
      <c r="W502" s="44">
        <v>4.8</v>
      </c>
      <c r="X502" s="44">
        <v>4.8</v>
      </c>
      <c r="Y502" s="44">
        <v>4.8</v>
      </c>
      <c r="Z502" s="44">
        <v>4.8</v>
      </c>
      <c r="AA502" s="44">
        <v>4.8</v>
      </c>
    </row>
    <row r="503" spans="1:27" ht="12.75" hidden="1" customHeight="1" outlineLevel="1" x14ac:dyDescent="0.3">
      <c r="A503" s="99" t="s">
        <v>725</v>
      </c>
      <c r="B503" s="63" t="s">
        <v>81</v>
      </c>
      <c r="C503" s="43" t="s">
        <v>79</v>
      </c>
      <c r="D503" s="44">
        <f>$D$11</f>
        <v>264.79000000000002</v>
      </c>
      <c r="E503" s="44">
        <f t="shared" ref="E503:AA503" si="290">$D$11</f>
        <v>264.79000000000002</v>
      </c>
      <c r="F503" s="44">
        <f t="shared" si="290"/>
        <v>264.79000000000002</v>
      </c>
      <c r="G503" s="44">
        <f t="shared" si="290"/>
        <v>264.79000000000002</v>
      </c>
      <c r="H503" s="44">
        <f t="shared" si="290"/>
        <v>264.79000000000002</v>
      </c>
      <c r="I503" s="44">
        <f t="shared" si="290"/>
        <v>264.79000000000002</v>
      </c>
      <c r="J503" s="44">
        <f t="shared" si="290"/>
        <v>264.79000000000002</v>
      </c>
      <c r="K503" s="44">
        <f t="shared" si="290"/>
        <v>264.79000000000002</v>
      </c>
      <c r="L503" s="44">
        <f t="shared" si="290"/>
        <v>264.79000000000002</v>
      </c>
      <c r="M503" s="44">
        <f t="shared" si="290"/>
        <v>264.79000000000002</v>
      </c>
      <c r="N503" s="44">
        <f t="shared" si="290"/>
        <v>264.79000000000002</v>
      </c>
      <c r="O503" s="44">
        <f t="shared" si="290"/>
        <v>264.79000000000002</v>
      </c>
      <c r="P503" s="44">
        <f t="shared" si="290"/>
        <v>264.79000000000002</v>
      </c>
      <c r="Q503" s="44">
        <f t="shared" si="290"/>
        <v>264.79000000000002</v>
      </c>
      <c r="R503" s="44">
        <f t="shared" si="290"/>
        <v>264.79000000000002</v>
      </c>
      <c r="S503" s="44">
        <f t="shared" si="290"/>
        <v>264.79000000000002</v>
      </c>
      <c r="T503" s="44">
        <f t="shared" si="290"/>
        <v>264.79000000000002</v>
      </c>
      <c r="U503" s="44">
        <f t="shared" si="290"/>
        <v>264.79000000000002</v>
      </c>
      <c r="V503" s="44">
        <f t="shared" si="290"/>
        <v>264.79000000000002</v>
      </c>
      <c r="W503" s="44">
        <f t="shared" si="290"/>
        <v>264.79000000000002</v>
      </c>
      <c r="X503" s="44">
        <f t="shared" si="290"/>
        <v>264.79000000000002</v>
      </c>
      <c r="Y503" s="44">
        <f t="shared" si="290"/>
        <v>264.79000000000002</v>
      </c>
      <c r="Z503" s="44">
        <f t="shared" si="290"/>
        <v>264.79000000000002</v>
      </c>
      <c r="AA503" s="44">
        <f t="shared" si="290"/>
        <v>264.79000000000002</v>
      </c>
    </row>
    <row r="504" spans="1:27" ht="13.8" collapsed="1" x14ac:dyDescent="0.3">
      <c r="A504" s="98" t="s">
        <v>726</v>
      </c>
      <c r="B504" s="28" t="str">
        <f>"11"&amp;"."&amp;$B$622&amp;"."&amp;$B$623</f>
        <v>11.02.2024</v>
      </c>
      <c r="C504" s="90" t="s">
        <v>76</v>
      </c>
      <c r="D504" s="91">
        <f>ROUND(((D505+D506+D508+D507)/1000),5)</f>
        <v>5.3062899999999997</v>
      </c>
      <c r="E504" s="91">
        <f>ROUND(((E505+E506+E508+E507)/1000),5)</f>
        <v>5.14649</v>
      </c>
      <c r="F504" s="91">
        <f>ROUND(((F505+F506+F508+F507)/1000),5)</f>
        <v>5.0715599999999998</v>
      </c>
      <c r="G504" s="91">
        <f t="shared" ref="G504:AA504" si="291">ROUND(((G505+G506+G508+G507)/1000),5)</f>
        <v>5.0570500000000003</v>
      </c>
      <c r="H504" s="91">
        <f t="shared" si="291"/>
        <v>5.0620000000000003</v>
      </c>
      <c r="I504" s="91">
        <f t="shared" si="291"/>
        <v>5.13063</v>
      </c>
      <c r="J504" s="91">
        <f t="shared" si="291"/>
        <v>5.2221000000000002</v>
      </c>
      <c r="K504" s="91">
        <f t="shared" si="291"/>
        <v>5.3575499999999998</v>
      </c>
      <c r="L504" s="91">
        <f t="shared" si="291"/>
        <v>5.6112900000000003</v>
      </c>
      <c r="M504" s="91">
        <f t="shared" si="291"/>
        <v>5.6929299999999996</v>
      </c>
      <c r="N504" s="91">
        <f t="shared" si="291"/>
        <v>5.7469400000000004</v>
      </c>
      <c r="O504" s="91">
        <f t="shared" si="291"/>
        <v>5.7697700000000003</v>
      </c>
      <c r="P504" s="91">
        <f t="shared" si="291"/>
        <v>5.76396</v>
      </c>
      <c r="Q504" s="91">
        <f t="shared" si="291"/>
        <v>5.7620100000000001</v>
      </c>
      <c r="R504" s="91">
        <f t="shared" si="291"/>
        <v>5.7247599999999998</v>
      </c>
      <c r="S504" s="91">
        <f t="shared" si="291"/>
        <v>5.7196999999999996</v>
      </c>
      <c r="T504" s="91">
        <f t="shared" si="291"/>
        <v>5.7682799999999999</v>
      </c>
      <c r="U504" s="91">
        <f t="shared" si="291"/>
        <v>5.8236100000000004</v>
      </c>
      <c r="V504" s="91">
        <f t="shared" si="291"/>
        <v>5.8237100000000002</v>
      </c>
      <c r="W504" s="91">
        <f t="shared" si="291"/>
        <v>5.7877400000000003</v>
      </c>
      <c r="X504" s="91">
        <f t="shared" si="291"/>
        <v>5.7769000000000004</v>
      </c>
      <c r="Y504" s="91">
        <f t="shared" si="291"/>
        <v>5.6972800000000001</v>
      </c>
      <c r="Z504" s="91">
        <f t="shared" si="291"/>
        <v>5.6141399999999999</v>
      </c>
      <c r="AA504" s="91">
        <f t="shared" si="291"/>
        <v>5.3499699999999999</v>
      </c>
    </row>
    <row r="505" spans="1:27" ht="12.75" hidden="1" customHeight="1" outlineLevel="1" x14ac:dyDescent="0.3">
      <c r="A505" s="99" t="s">
        <v>727</v>
      </c>
      <c r="B505" s="63" t="s">
        <v>238</v>
      </c>
      <c r="C505" s="43" t="s">
        <v>79</v>
      </c>
      <c r="D505" s="44">
        <v>1476.93</v>
      </c>
      <c r="E505" s="44">
        <v>1317.13</v>
      </c>
      <c r="F505" s="44">
        <v>1242.2</v>
      </c>
      <c r="G505" s="44">
        <v>1227.69</v>
      </c>
      <c r="H505" s="44">
        <v>1232.6400000000001</v>
      </c>
      <c r="I505" s="44">
        <v>1301.27</v>
      </c>
      <c r="J505" s="44">
        <v>1392.74</v>
      </c>
      <c r="K505" s="44">
        <v>1528.19</v>
      </c>
      <c r="L505" s="44">
        <v>1781.93</v>
      </c>
      <c r="M505" s="44">
        <v>1863.57</v>
      </c>
      <c r="N505" s="44">
        <v>1917.58</v>
      </c>
      <c r="O505" s="44">
        <v>1940.41</v>
      </c>
      <c r="P505" s="44">
        <v>1934.6</v>
      </c>
      <c r="Q505" s="44">
        <v>1932.65</v>
      </c>
      <c r="R505" s="44">
        <v>1895.4</v>
      </c>
      <c r="S505" s="44">
        <v>1890.34</v>
      </c>
      <c r="T505" s="44">
        <v>1938.92</v>
      </c>
      <c r="U505" s="44">
        <v>1994.25</v>
      </c>
      <c r="V505" s="44">
        <v>1994.35</v>
      </c>
      <c r="W505" s="44">
        <v>1958.38</v>
      </c>
      <c r="X505" s="44">
        <v>1947.54</v>
      </c>
      <c r="Y505" s="44">
        <v>1867.92</v>
      </c>
      <c r="Z505" s="44">
        <v>1784.78</v>
      </c>
      <c r="AA505" s="44">
        <v>1520.61</v>
      </c>
    </row>
    <row r="506" spans="1:27" ht="12.75" hidden="1" customHeight="1" outlineLevel="1" x14ac:dyDescent="0.3">
      <c r="A506" s="99" t="s">
        <v>728</v>
      </c>
      <c r="B506" s="63" t="s">
        <v>90</v>
      </c>
      <c r="C506" s="43" t="s">
        <v>79</v>
      </c>
      <c r="D506" s="44">
        <f>$D$456</f>
        <v>3559.77</v>
      </c>
      <c r="E506" s="44">
        <f t="shared" ref="E506:AA506" si="292">$D$456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3">
      <c r="A507" s="99" t="s">
        <v>729</v>
      </c>
      <c r="B507" s="63" t="s">
        <v>83</v>
      </c>
      <c r="C507" s="43" t="s">
        <v>79</v>
      </c>
      <c r="D507" s="44">
        <v>4.8</v>
      </c>
      <c r="E507" s="44">
        <v>4.8</v>
      </c>
      <c r="F507" s="44">
        <v>4.8</v>
      </c>
      <c r="G507" s="44">
        <v>4.8</v>
      </c>
      <c r="H507" s="44">
        <v>4.8</v>
      </c>
      <c r="I507" s="44">
        <v>4.8</v>
      </c>
      <c r="J507" s="44">
        <v>4.8</v>
      </c>
      <c r="K507" s="44">
        <v>4.8</v>
      </c>
      <c r="L507" s="44">
        <v>4.8</v>
      </c>
      <c r="M507" s="44">
        <v>4.8</v>
      </c>
      <c r="N507" s="44">
        <v>4.8</v>
      </c>
      <c r="O507" s="44">
        <v>4.8</v>
      </c>
      <c r="P507" s="44">
        <v>4.8</v>
      </c>
      <c r="Q507" s="44">
        <v>4.8</v>
      </c>
      <c r="R507" s="44">
        <v>4.8</v>
      </c>
      <c r="S507" s="44">
        <v>4.8</v>
      </c>
      <c r="T507" s="44">
        <v>4.8</v>
      </c>
      <c r="U507" s="44">
        <v>4.8</v>
      </c>
      <c r="V507" s="44">
        <v>4.8</v>
      </c>
      <c r="W507" s="44">
        <v>4.8</v>
      </c>
      <c r="X507" s="44">
        <v>4.8</v>
      </c>
      <c r="Y507" s="44">
        <v>4.8</v>
      </c>
      <c r="Z507" s="44">
        <v>4.8</v>
      </c>
      <c r="AA507" s="44">
        <v>4.8</v>
      </c>
    </row>
    <row r="508" spans="1:27" ht="12.75" hidden="1" customHeight="1" outlineLevel="1" x14ac:dyDescent="0.3">
      <c r="A508" s="99" t="s">
        <v>730</v>
      </c>
      <c r="B508" s="63" t="s">
        <v>81</v>
      </c>
      <c r="C508" s="43" t="s">
        <v>79</v>
      </c>
      <c r="D508" s="44">
        <f>$D$11</f>
        <v>264.79000000000002</v>
      </c>
      <c r="E508" s="44">
        <f t="shared" ref="E508:AA508" si="293">$D$11</f>
        <v>264.79000000000002</v>
      </c>
      <c r="F508" s="44">
        <f t="shared" si="293"/>
        <v>264.79000000000002</v>
      </c>
      <c r="G508" s="44">
        <f t="shared" si="293"/>
        <v>264.79000000000002</v>
      </c>
      <c r="H508" s="44">
        <f t="shared" si="293"/>
        <v>264.79000000000002</v>
      </c>
      <c r="I508" s="44">
        <f t="shared" si="293"/>
        <v>264.79000000000002</v>
      </c>
      <c r="J508" s="44">
        <f t="shared" si="293"/>
        <v>264.79000000000002</v>
      </c>
      <c r="K508" s="44">
        <f t="shared" si="293"/>
        <v>264.79000000000002</v>
      </c>
      <c r="L508" s="44">
        <f t="shared" si="293"/>
        <v>264.79000000000002</v>
      </c>
      <c r="M508" s="44">
        <f t="shared" si="293"/>
        <v>264.79000000000002</v>
      </c>
      <c r="N508" s="44">
        <f t="shared" si="293"/>
        <v>264.79000000000002</v>
      </c>
      <c r="O508" s="44">
        <f t="shared" si="293"/>
        <v>264.79000000000002</v>
      </c>
      <c r="P508" s="44">
        <f t="shared" si="293"/>
        <v>264.79000000000002</v>
      </c>
      <c r="Q508" s="44">
        <f t="shared" si="293"/>
        <v>264.79000000000002</v>
      </c>
      <c r="R508" s="44">
        <f t="shared" si="293"/>
        <v>264.79000000000002</v>
      </c>
      <c r="S508" s="44">
        <f t="shared" si="293"/>
        <v>264.79000000000002</v>
      </c>
      <c r="T508" s="44">
        <f t="shared" si="293"/>
        <v>264.79000000000002</v>
      </c>
      <c r="U508" s="44">
        <f t="shared" si="293"/>
        <v>264.79000000000002</v>
      </c>
      <c r="V508" s="44">
        <f t="shared" si="293"/>
        <v>264.79000000000002</v>
      </c>
      <c r="W508" s="44">
        <f t="shared" si="293"/>
        <v>264.79000000000002</v>
      </c>
      <c r="X508" s="44">
        <f t="shared" si="293"/>
        <v>264.79000000000002</v>
      </c>
      <c r="Y508" s="44">
        <f t="shared" si="293"/>
        <v>264.79000000000002</v>
      </c>
      <c r="Z508" s="44">
        <f t="shared" si="293"/>
        <v>264.79000000000002</v>
      </c>
      <c r="AA508" s="44">
        <f t="shared" si="293"/>
        <v>264.79000000000002</v>
      </c>
    </row>
    <row r="509" spans="1:27" ht="13.8" collapsed="1" x14ac:dyDescent="0.3">
      <c r="A509" s="98" t="s">
        <v>731</v>
      </c>
      <c r="B509" s="28" t="str">
        <f>"12"&amp;"."&amp;$B$622&amp;"."&amp;$B$623</f>
        <v>12.02.2024</v>
      </c>
      <c r="C509" s="90" t="s">
        <v>76</v>
      </c>
      <c r="D509" s="91">
        <f>ROUND(((D510+D511+D513+D512)/1000),5)</f>
        <v>5.2309900000000003</v>
      </c>
      <c r="E509" s="91">
        <f>ROUND(((E510+E511+E513+E512)/1000),5)</f>
        <v>5.1080199999999998</v>
      </c>
      <c r="F509" s="91">
        <f>ROUND(((F510+F511+F513+F512)/1000),5)</f>
        <v>5.0713999999999997</v>
      </c>
      <c r="G509" s="91">
        <f t="shared" ref="G509:AA509" si="294">ROUND(((G510+G511+G513+G512)/1000),5)</f>
        <v>5.0738599999999998</v>
      </c>
      <c r="H509" s="91">
        <f t="shared" si="294"/>
        <v>5.12608</v>
      </c>
      <c r="I509" s="91">
        <f t="shared" si="294"/>
        <v>5.2308599999999998</v>
      </c>
      <c r="J509" s="91">
        <f t="shared" si="294"/>
        <v>5.5431800000000004</v>
      </c>
      <c r="K509" s="91">
        <f t="shared" si="294"/>
        <v>5.7389799999999997</v>
      </c>
      <c r="L509" s="91">
        <f t="shared" si="294"/>
        <v>5.8764000000000003</v>
      </c>
      <c r="M509" s="91">
        <f t="shared" si="294"/>
        <v>5.9090800000000003</v>
      </c>
      <c r="N509" s="91">
        <f t="shared" si="294"/>
        <v>5.9413</v>
      </c>
      <c r="O509" s="91">
        <f t="shared" si="294"/>
        <v>5.9723800000000002</v>
      </c>
      <c r="P509" s="91">
        <f t="shared" si="294"/>
        <v>5.9369300000000003</v>
      </c>
      <c r="Q509" s="91">
        <f t="shared" si="294"/>
        <v>5.9559800000000003</v>
      </c>
      <c r="R509" s="91">
        <f t="shared" si="294"/>
        <v>5.93222</v>
      </c>
      <c r="S509" s="91">
        <f t="shared" si="294"/>
        <v>5.8783799999999999</v>
      </c>
      <c r="T509" s="91">
        <f t="shared" si="294"/>
        <v>5.87066</v>
      </c>
      <c r="U509" s="91">
        <f t="shared" si="294"/>
        <v>5.8726399999999996</v>
      </c>
      <c r="V509" s="91">
        <f t="shared" si="294"/>
        <v>5.8997900000000003</v>
      </c>
      <c r="W509" s="91">
        <f t="shared" si="294"/>
        <v>5.9087199999999998</v>
      </c>
      <c r="X509" s="91">
        <f t="shared" si="294"/>
        <v>5.8257000000000003</v>
      </c>
      <c r="Y509" s="91">
        <f t="shared" si="294"/>
        <v>5.7006399999999999</v>
      </c>
      <c r="Z509" s="91">
        <f t="shared" si="294"/>
        <v>5.4910399999999999</v>
      </c>
      <c r="AA509" s="91">
        <f t="shared" si="294"/>
        <v>5.29833</v>
      </c>
    </row>
    <row r="510" spans="1:27" ht="12.75" hidden="1" customHeight="1" outlineLevel="1" x14ac:dyDescent="0.3">
      <c r="A510" s="99" t="s">
        <v>732</v>
      </c>
      <c r="B510" s="63" t="s">
        <v>238</v>
      </c>
      <c r="C510" s="43" t="s">
        <v>79</v>
      </c>
      <c r="D510" s="44">
        <v>1401.63</v>
      </c>
      <c r="E510" s="44">
        <v>1278.6600000000001</v>
      </c>
      <c r="F510" s="44">
        <v>1242.04</v>
      </c>
      <c r="G510" s="44">
        <v>1244.5</v>
      </c>
      <c r="H510" s="44">
        <v>1296.72</v>
      </c>
      <c r="I510" s="44">
        <v>1401.5</v>
      </c>
      <c r="J510" s="44">
        <v>1713.82</v>
      </c>
      <c r="K510" s="44">
        <v>1909.62</v>
      </c>
      <c r="L510" s="44">
        <v>2047.04</v>
      </c>
      <c r="M510" s="44">
        <v>2079.7199999999998</v>
      </c>
      <c r="N510" s="44">
        <v>2111.94</v>
      </c>
      <c r="O510" s="44">
        <v>2143.02</v>
      </c>
      <c r="P510" s="44">
        <v>2107.5700000000002</v>
      </c>
      <c r="Q510" s="44">
        <v>2126.62</v>
      </c>
      <c r="R510" s="44">
        <v>2102.86</v>
      </c>
      <c r="S510" s="44">
        <v>2049.02</v>
      </c>
      <c r="T510" s="44">
        <v>2041.3</v>
      </c>
      <c r="U510" s="44">
        <v>2043.28</v>
      </c>
      <c r="V510" s="44">
        <v>2070.4299999999998</v>
      </c>
      <c r="W510" s="44">
        <v>2079.36</v>
      </c>
      <c r="X510" s="44">
        <v>1996.34</v>
      </c>
      <c r="Y510" s="44">
        <v>1871.28</v>
      </c>
      <c r="Z510" s="44">
        <v>1661.68</v>
      </c>
      <c r="AA510" s="44">
        <v>1468.97</v>
      </c>
    </row>
    <row r="511" spans="1:27" ht="12.75" hidden="1" customHeight="1" outlineLevel="1" x14ac:dyDescent="0.3">
      <c r="A511" s="99" t="s">
        <v>733</v>
      </c>
      <c r="B511" s="63" t="s">
        <v>90</v>
      </c>
      <c r="C511" s="43" t="s">
        <v>79</v>
      </c>
      <c r="D511" s="44">
        <f>$D$456</f>
        <v>3559.77</v>
      </c>
      <c r="E511" s="44">
        <f t="shared" ref="E511:AA511" si="295">$D$456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3">
      <c r="A512" s="99" t="s">
        <v>734</v>
      </c>
      <c r="B512" s="63" t="s">
        <v>83</v>
      </c>
      <c r="C512" s="43" t="s">
        <v>79</v>
      </c>
      <c r="D512" s="44">
        <v>4.8</v>
      </c>
      <c r="E512" s="44">
        <v>4.8</v>
      </c>
      <c r="F512" s="44">
        <v>4.8</v>
      </c>
      <c r="G512" s="44">
        <v>4.8</v>
      </c>
      <c r="H512" s="44">
        <v>4.8</v>
      </c>
      <c r="I512" s="44">
        <v>4.8</v>
      </c>
      <c r="J512" s="44">
        <v>4.8</v>
      </c>
      <c r="K512" s="44">
        <v>4.8</v>
      </c>
      <c r="L512" s="44">
        <v>4.8</v>
      </c>
      <c r="M512" s="44">
        <v>4.8</v>
      </c>
      <c r="N512" s="44">
        <v>4.8</v>
      </c>
      <c r="O512" s="44">
        <v>4.8</v>
      </c>
      <c r="P512" s="44">
        <v>4.8</v>
      </c>
      <c r="Q512" s="44">
        <v>4.8</v>
      </c>
      <c r="R512" s="44">
        <v>4.8</v>
      </c>
      <c r="S512" s="44">
        <v>4.8</v>
      </c>
      <c r="T512" s="44">
        <v>4.8</v>
      </c>
      <c r="U512" s="44">
        <v>4.8</v>
      </c>
      <c r="V512" s="44">
        <v>4.8</v>
      </c>
      <c r="W512" s="44">
        <v>4.8</v>
      </c>
      <c r="X512" s="44">
        <v>4.8</v>
      </c>
      <c r="Y512" s="44">
        <v>4.8</v>
      </c>
      <c r="Z512" s="44">
        <v>4.8</v>
      </c>
      <c r="AA512" s="44">
        <v>4.8</v>
      </c>
    </row>
    <row r="513" spans="1:27" ht="12.75" hidden="1" customHeight="1" outlineLevel="1" x14ac:dyDescent="0.3">
      <c r="A513" s="99" t="s">
        <v>735</v>
      </c>
      <c r="B513" s="63" t="s">
        <v>81</v>
      </c>
      <c r="C513" s="43" t="s">
        <v>79</v>
      </c>
      <c r="D513" s="44">
        <f>$D$11</f>
        <v>264.79000000000002</v>
      </c>
      <c r="E513" s="44">
        <f t="shared" ref="E513:AA513" si="296">$D$11</f>
        <v>264.79000000000002</v>
      </c>
      <c r="F513" s="44">
        <f t="shared" si="296"/>
        <v>264.79000000000002</v>
      </c>
      <c r="G513" s="44">
        <f t="shared" si="296"/>
        <v>264.79000000000002</v>
      </c>
      <c r="H513" s="44">
        <f t="shared" si="296"/>
        <v>264.79000000000002</v>
      </c>
      <c r="I513" s="44">
        <f t="shared" si="296"/>
        <v>264.79000000000002</v>
      </c>
      <c r="J513" s="44">
        <f t="shared" si="296"/>
        <v>264.79000000000002</v>
      </c>
      <c r="K513" s="44">
        <f t="shared" si="296"/>
        <v>264.79000000000002</v>
      </c>
      <c r="L513" s="44">
        <f t="shared" si="296"/>
        <v>264.79000000000002</v>
      </c>
      <c r="M513" s="44">
        <f t="shared" si="296"/>
        <v>264.79000000000002</v>
      </c>
      <c r="N513" s="44">
        <f t="shared" si="296"/>
        <v>264.79000000000002</v>
      </c>
      <c r="O513" s="44">
        <f t="shared" si="296"/>
        <v>264.79000000000002</v>
      </c>
      <c r="P513" s="44">
        <f t="shared" si="296"/>
        <v>264.79000000000002</v>
      </c>
      <c r="Q513" s="44">
        <f t="shared" si="296"/>
        <v>264.79000000000002</v>
      </c>
      <c r="R513" s="44">
        <f t="shared" si="296"/>
        <v>264.79000000000002</v>
      </c>
      <c r="S513" s="44">
        <f t="shared" si="296"/>
        <v>264.79000000000002</v>
      </c>
      <c r="T513" s="44">
        <f t="shared" si="296"/>
        <v>264.79000000000002</v>
      </c>
      <c r="U513" s="44">
        <f t="shared" si="296"/>
        <v>264.79000000000002</v>
      </c>
      <c r="V513" s="44">
        <f t="shared" si="296"/>
        <v>264.79000000000002</v>
      </c>
      <c r="W513" s="44">
        <f t="shared" si="296"/>
        <v>264.79000000000002</v>
      </c>
      <c r="X513" s="44">
        <f t="shared" si="296"/>
        <v>264.79000000000002</v>
      </c>
      <c r="Y513" s="44">
        <f t="shared" si="296"/>
        <v>264.79000000000002</v>
      </c>
      <c r="Z513" s="44">
        <f t="shared" si="296"/>
        <v>264.79000000000002</v>
      </c>
      <c r="AA513" s="44">
        <f t="shared" si="296"/>
        <v>264.79000000000002</v>
      </c>
    </row>
    <row r="514" spans="1:27" ht="13.8" collapsed="1" x14ac:dyDescent="0.3">
      <c r="A514" s="98" t="s">
        <v>736</v>
      </c>
      <c r="B514" s="28" t="str">
        <f>"13"&amp;"."&amp;$B$622&amp;"."&amp;$B$623</f>
        <v>13.02.2024</v>
      </c>
      <c r="C514" s="90" t="s">
        <v>76</v>
      </c>
      <c r="D514" s="91">
        <f>ROUND(((D515+D516+D518+D517)/1000),5)</f>
        <v>5.1368600000000004</v>
      </c>
      <c r="E514" s="91">
        <f>ROUND(((E515+E516+E518+E517)/1000),5)</f>
        <v>5.0781599999999996</v>
      </c>
      <c r="F514" s="91">
        <f>ROUND(((F515+F516+F518+F517)/1000),5)</f>
        <v>5.0518599999999996</v>
      </c>
      <c r="G514" s="91">
        <f t="shared" ref="G514:AA514" si="297">ROUND(((G515+G516+G518+G517)/1000),5)</f>
        <v>5.0510799999999998</v>
      </c>
      <c r="H514" s="91">
        <f t="shared" si="297"/>
        <v>5.0816100000000004</v>
      </c>
      <c r="I514" s="91">
        <f t="shared" si="297"/>
        <v>5.1692900000000002</v>
      </c>
      <c r="J514" s="91">
        <f t="shared" si="297"/>
        <v>5.3620900000000002</v>
      </c>
      <c r="K514" s="91">
        <f t="shared" si="297"/>
        <v>5.7110300000000001</v>
      </c>
      <c r="L514" s="91">
        <f t="shared" si="297"/>
        <v>5.7953900000000003</v>
      </c>
      <c r="M514" s="91">
        <f t="shared" si="297"/>
        <v>5.7997899999999998</v>
      </c>
      <c r="N514" s="91">
        <f t="shared" si="297"/>
        <v>5.8174099999999997</v>
      </c>
      <c r="O514" s="91">
        <f t="shared" si="297"/>
        <v>5.8952900000000001</v>
      </c>
      <c r="P514" s="91">
        <f t="shared" si="297"/>
        <v>5.8722799999999999</v>
      </c>
      <c r="Q514" s="91">
        <f t="shared" si="297"/>
        <v>5.8900499999999996</v>
      </c>
      <c r="R514" s="91">
        <f t="shared" si="297"/>
        <v>5.8804299999999996</v>
      </c>
      <c r="S514" s="91">
        <f t="shared" si="297"/>
        <v>5.8105599999999997</v>
      </c>
      <c r="T514" s="91">
        <f t="shared" si="297"/>
        <v>5.8007600000000004</v>
      </c>
      <c r="U514" s="91">
        <f t="shared" si="297"/>
        <v>5.82111</v>
      </c>
      <c r="V514" s="91">
        <f t="shared" si="297"/>
        <v>5.8569599999999999</v>
      </c>
      <c r="W514" s="91">
        <f t="shared" si="297"/>
        <v>5.8734700000000002</v>
      </c>
      <c r="X514" s="91">
        <f t="shared" si="297"/>
        <v>5.7759</v>
      </c>
      <c r="Y514" s="91">
        <f t="shared" si="297"/>
        <v>5.7108699999999999</v>
      </c>
      <c r="Z514" s="91">
        <f t="shared" si="297"/>
        <v>5.4112900000000002</v>
      </c>
      <c r="AA514" s="91">
        <f t="shared" si="297"/>
        <v>5.3287399999999998</v>
      </c>
    </row>
    <row r="515" spans="1:27" ht="12.75" hidden="1" customHeight="1" outlineLevel="1" x14ac:dyDescent="0.3">
      <c r="A515" s="99" t="s">
        <v>737</v>
      </c>
      <c r="B515" s="63" t="s">
        <v>238</v>
      </c>
      <c r="C515" s="43" t="s">
        <v>79</v>
      </c>
      <c r="D515" s="44">
        <v>1307.5</v>
      </c>
      <c r="E515" s="44">
        <v>1248.8</v>
      </c>
      <c r="F515" s="44">
        <v>1222.5</v>
      </c>
      <c r="G515" s="44">
        <v>1221.72</v>
      </c>
      <c r="H515" s="44">
        <v>1252.25</v>
      </c>
      <c r="I515" s="44">
        <v>1339.93</v>
      </c>
      <c r="J515" s="44">
        <v>1532.73</v>
      </c>
      <c r="K515" s="44">
        <v>1881.67</v>
      </c>
      <c r="L515" s="44">
        <v>1966.03</v>
      </c>
      <c r="M515" s="44">
        <v>1970.43</v>
      </c>
      <c r="N515" s="44">
        <v>1988.05</v>
      </c>
      <c r="O515" s="44">
        <v>2065.9299999999998</v>
      </c>
      <c r="P515" s="44">
        <v>2042.92</v>
      </c>
      <c r="Q515" s="44">
        <v>2060.69</v>
      </c>
      <c r="R515" s="44">
        <v>2051.0700000000002</v>
      </c>
      <c r="S515" s="44">
        <v>1981.2</v>
      </c>
      <c r="T515" s="44">
        <v>1971.4</v>
      </c>
      <c r="U515" s="44">
        <v>1991.75</v>
      </c>
      <c r="V515" s="44">
        <v>2027.6</v>
      </c>
      <c r="W515" s="44">
        <v>2044.11</v>
      </c>
      <c r="X515" s="44">
        <v>1946.54</v>
      </c>
      <c r="Y515" s="44">
        <v>1881.51</v>
      </c>
      <c r="Z515" s="44">
        <v>1581.93</v>
      </c>
      <c r="AA515" s="44">
        <v>1499.38</v>
      </c>
    </row>
    <row r="516" spans="1:27" ht="12.75" hidden="1" customHeight="1" outlineLevel="1" x14ac:dyDescent="0.3">
      <c r="A516" s="99" t="s">
        <v>738</v>
      </c>
      <c r="B516" s="63" t="s">
        <v>90</v>
      </c>
      <c r="C516" s="43" t="s">
        <v>79</v>
      </c>
      <c r="D516" s="44">
        <f>$D$456</f>
        <v>3559.77</v>
      </c>
      <c r="E516" s="44">
        <f t="shared" ref="E516:AA516" si="298">$D$456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3">
      <c r="A517" s="99" t="s">
        <v>739</v>
      </c>
      <c r="B517" s="63" t="s">
        <v>83</v>
      </c>
      <c r="C517" s="43" t="s">
        <v>79</v>
      </c>
      <c r="D517" s="44">
        <v>4.8</v>
      </c>
      <c r="E517" s="44">
        <v>4.8</v>
      </c>
      <c r="F517" s="44">
        <v>4.8</v>
      </c>
      <c r="G517" s="44">
        <v>4.8</v>
      </c>
      <c r="H517" s="44">
        <v>4.8</v>
      </c>
      <c r="I517" s="44">
        <v>4.8</v>
      </c>
      <c r="J517" s="44">
        <v>4.8</v>
      </c>
      <c r="K517" s="44">
        <v>4.8</v>
      </c>
      <c r="L517" s="44">
        <v>4.8</v>
      </c>
      <c r="M517" s="44">
        <v>4.8</v>
      </c>
      <c r="N517" s="44">
        <v>4.8</v>
      </c>
      <c r="O517" s="44">
        <v>4.8</v>
      </c>
      <c r="P517" s="44">
        <v>4.8</v>
      </c>
      <c r="Q517" s="44">
        <v>4.8</v>
      </c>
      <c r="R517" s="44">
        <v>4.8</v>
      </c>
      <c r="S517" s="44">
        <v>4.8</v>
      </c>
      <c r="T517" s="44">
        <v>4.8</v>
      </c>
      <c r="U517" s="44">
        <v>4.8</v>
      </c>
      <c r="V517" s="44">
        <v>4.8</v>
      </c>
      <c r="W517" s="44">
        <v>4.8</v>
      </c>
      <c r="X517" s="44">
        <v>4.8</v>
      </c>
      <c r="Y517" s="44">
        <v>4.8</v>
      </c>
      <c r="Z517" s="44">
        <v>4.8</v>
      </c>
      <c r="AA517" s="44">
        <v>4.8</v>
      </c>
    </row>
    <row r="518" spans="1:27" ht="12.75" hidden="1" customHeight="1" outlineLevel="1" x14ac:dyDescent="0.3">
      <c r="A518" s="99" t="s">
        <v>740</v>
      </c>
      <c r="B518" s="63" t="s">
        <v>81</v>
      </c>
      <c r="C518" s="43" t="s">
        <v>79</v>
      </c>
      <c r="D518" s="44">
        <f>$D$11</f>
        <v>264.79000000000002</v>
      </c>
      <c r="E518" s="44">
        <f t="shared" ref="E518:AA518" si="299">$D$11</f>
        <v>264.79000000000002</v>
      </c>
      <c r="F518" s="44">
        <f t="shared" si="299"/>
        <v>264.79000000000002</v>
      </c>
      <c r="G518" s="44">
        <f t="shared" si="299"/>
        <v>264.79000000000002</v>
      </c>
      <c r="H518" s="44">
        <f t="shared" si="299"/>
        <v>264.79000000000002</v>
      </c>
      <c r="I518" s="44">
        <f t="shared" si="299"/>
        <v>264.79000000000002</v>
      </c>
      <c r="J518" s="44">
        <f t="shared" si="299"/>
        <v>264.79000000000002</v>
      </c>
      <c r="K518" s="44">
        <f t="shared" si="299"/>
        <v>264.79000000000002</v>
      </c>
      <c r="L518" s="44">
        <f t="shared" si="299"/>
        <v>264.79000000000002</v>
      </c>
      <c r="M518" s="44">
        <f t="shared" si="299"/>
        <v>264.79000000000002</v>
      </c>
      <c r="N518" s="44">
        <f t="shared" si="299"/>
        <v>264.79000000000002</v>
      </c>
      <c r="O518" s="44">
        <f t="shared" si="299"/>
        <v>264.79000000000002</v>
      </c>
      <c r="P518" s="44">
        <f t="shared" si="299"/>
        <v>264.79000000000002</v>
      </c>
      <c r="Q518" s="44">
        <f t="shared" si="299"/>
        <v>264.79000000000002</v>
      </c>
      <c r="R518" s="44">
        <f t="shared" si="299"/>
        <v>264.79000000000002</v>
      </c>
      <c r="S518" s="44">
        <f t="shared" si="299"/>
        <v>264.79000000000002</v>
      </c>
      <c r="T518" s="44">
        <f t="shared" si="299"/>
        <v>264.79000000000002</v>
      </c>
      <c r="U518" s="44">
        <f t="shared" si="299"/>
        <v>264.79000000000002</v>
      </c>
      <c r="V518" s="44">
        <f t="shared" si="299"/>
        <v>264.79000000000002</v>
      </c>
      <c r="W518" s="44">
        <f t="shared" si="299"/>
        <v>264.79000000000002</v>
      </c>
      <c r="X518" s="44">
        <f t="shared" si="299"/>
        <v>264.79000000000002</v>
      </c>
      <c r="Y518" s="44">
        <f t="shared" si="299"/>
        <v>264.79000000000002</v>
      </c>
      <c r="Z518" s="44">
        <f t="shared" si="299"/>
        <v>264.79000000000002</v>
      </c>
      <c r="AA518" s="44">
        <f t="shared" si="299"/>
        <v>264.79000000000002</v>
      </c>
    </row>
    <row r="519" spans="1:27" ht="13.8" collapsed="1" x14ac:dyDescent="0.3">
      <c r="A519" s="98" t="s">
        <v>741</v>
      </c>
      <c r="B519" s="28" t="str">
        <f>"14"&amp;"."&amp;$B$622&amp;"."&amp;$B$623</f>
        <v>14.02.2024</v>
      </c>
      <c r="C519" s="90" t="s">
        <v>76</v>
      </c>
      <c r="D519" s="91">
        <f>ROUND(((D520+D521+D523+D522)/1000),5)</f>
        <v>5.1477700000000004</v>
      </c>
      <c r="E519" s="91">
        <f>ROUND(((E520+E521+E523+E522)/1000),5)</f>
        <v>5.0926600000000004</v>
      </c>
      <c r="F519" s="91">
        <f>ROUND(((F520+F521+F523+F522)/1000),5)</f>
        <v>5.0430400000000004</v>
      </c>
      <c r="G519" s="91">
        <f t="shared" ref="G519:AA519" si="300">ROUND(((G520+G521+G523+G522)/1000),5)</f>
        <v>5.0421699999999996</v>
      </c>
      <c r="H519" s="91">
        <f t="shared" si="300"/>
        <v>5.0640099999999997</v>
      </c>
      <c r="I519" s="91">
        <f t="shared" si="300"/>
        <v>5.1586400000000001</v>
      </c>
      <c r="J519" s="91">
        <f t="shared" si="300"/>
        <v>5.3625999999999996</v>
      </c>
      <c r="K519" s="91">
        <f t="shared" si="300"/>
        <v>5.7310999999999996</v>
      </c>
      <c r="L519" s="91">
        <f t="shared" si="300"/>
        <v>5.8017399999999997</v>
      </c>
      <c r="M519" s="91">
        <f t="shared" si="300"/>
        <v>5.8304600000000004</v>
      </c>
      <c r="N519" s="91">
        <f t="shared" si="300"/>
        <v>5.8579100000000004</v>
      </c>
      <c r="O519" s="91">
        <f t="shared" si="300"/>
        <v>5.9016700000000002</v>
      </c>
      <c r="P519" s="91">
        <f t="shared" si="300"/>
        <v>5.8825900000000004</v>
      </c>
      <c r="Q519" s="91">
        <f t="shared" si="300"/>
        <v>5.8825599999999998</v>
      </c>
      <c r="R519" s="91">
        <f t="shared" si="300"/>
        <v>5.8748199999999997</v>
      </c>
      <c r="S519" s="91">
        <f t="shared" si="300"/>
        <v>5.8148600000000004</v>
      </c>
      <c r="T519" s="91">
        <f t="shared" si="300"/>
        <v>5.7980700000000001</v>
      </c>
      <c r="U519" s="91">
        <f t="shared" si="300"/>
        <v>5.8296700000000001</v>
      </c>
      <c r="V519" s="91">
        <f t="shared" si="300"/>
        <v>5.9217500000000003</v>
      </c>
      <c r="W519" s="91">
        <f t="shared" si="300"/>
        <v>5.8535300000000001</v>
      </c>
      <c r="X519" s="91">
        <f t="shared" si="300"/>
        <v>5.74796</v>
      </c>
      <c r="Y519" s="91">
        <f t="shared" si="300"/>
        <v>5.7149700000000001</v>
      </c>
      <c r="Z519" s="91">
        <f t="shared" si="300"/>
        <v>5.3824399999999999</v>
      </c>
      <c r="AA519" s="91">
        <f t="shared" si="300"/>
        <v>5.1721300000000001</v>
      </c>
    </row>
    <row r="520" spans="1:27" ht="12.75" hidden="1" customHeight="1" outlineLevel="1" x14ac:dyDescent="0.3">
      <c r="A520" s="99" t="s">
        <v>742</v>
      </c>
      <c r="B520" s="63" t="s">
        <v>238</v>
      </c>
      <c r="C520" s="43" t="s">
        <v>79</v>
      </c>
      <c r="D520" s="44">
        <v>1318.41</v>
      </c>
      <c r="E520" s="44">
        <v>1263.3</v>
      </c>
      <c r="F520" s="44">
        <v>1213.68</v>
      </c>
      <c r="G520" s="44">
        <v>1212.81</v>
      </c>
      <c r="H520" s="44">
        <v>1234.6500000000001</v>
      </c>
      <c r="I520" s="44">
        <v>1329.28</v>
      </c>
      <c r="J520" s="44">
        <v>1533.24</v>
      </c>
      <c r="K520" s="44">
        <v>1901.74</v>
      </c>
      <c r="L520" s="44">
        <v>1972.38</v>
      </c>
      <c r="M520" s="44">
        <v>2001.1</v>
      </c>
      <c r="N520" s="44">
        <v>2028.55</v>
      </c>
      <c r="O520" s="44">
        <v>2072.31</v>
      </c>
      <c r="P520" s="44">
        <v>2053.23</v>
      </c>
      <c r="Q520" s="44">
        <v>2053.1999999999998</v>
      </c>
      <c r="R520" s="44">
        <v>2045.46</v>
      </c>
      <c r="S520" s="44">
        <v>1985.5</v>
      </c>
      <c r="T520" s="44">
        <v>1968.71</v>
      </c>
      <c r="U520" s="44">
        <v>2000.31</v>
      </c>
      <c r="V520" s="44">
        <v>2092.39</v>
      </c>
      <c r="W520" s="44">
        <v>2024.17</v>
      </c>
      <c r="X520" s="44">
        <v>1918.6</v>
      </c>
      <c r="Y520" s="44">
        <v>1885.61</v>
      </c>
      <c r="Z520" s="44">
        <v>1553.08</v>
      </c>
      <c r="AA520" s="44">
        <v>1342.77</v>
      </c>
    </row>
    <row r="521" spans="1:27" ht="12.75" hidden="1" customHeight="1" outlineLevel="1" x14ac:dyDescent="0.3">
      <c r="A521" s="99" t="s">
        <v>743</v>
      </c>
      <c r="B521" s="63" t="s">
        <v>90</v>
      </c>
      <c r="C521" s="43" t="s">
        <v>79</v>
      </c>
      <c r="D521" s="44">
        <f>$D$456</f>
        <v>3559.77</v>
      </c>
      <c r="E521" s="44">
        <f t="shared" ref="E521:AA521" si="301">$D$456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3">
      <c r="A522" s="99" t="s">
        <v>744</v>
      </c>
      <c r="B522" s="63" t="s">
        <v>83</v>
      </c>
      <c r="C522" s="43" t="s">
        <v>79</v>
      </c>
      <c r="D522" s="44">
        <v>4.8</v>
      </c>
      <c r="E522" s="44">
        <v>4.8</v>
      </c>
      <c r="F522" s="44">
        <v>4.8</v>
      </c>
      <c r="G522" s="44">
        <v>4.8</v>
      </c>
      <c r="H522" s="44">
        <v>4.8</v>
      </c>
      <c r="I522" s="44">
        <v>4.8</v>
      </c>
      <c r="J522" s="44">
        <v>4.8</v>
      </c>
      <c r="K522" s="44">
        <v>4.8</v>
      </c>
      <c r="L522" s="44">
        <v>4.8</v>
      </c>
      <c r="M522" s="44">
        <v>4.8</v>
      </c>
      <c r="N522" s="44">
        <v>4.8</v>
      </c>
      <c r="O522" s="44">
        <v>4.8</v>
      </c>
      <c r="P522" s="44">
        <v>4.8</v>
      </c>
      <c r="Q522" s="44">
        <v>4.8</v>
      </c>
      <c r="R522" s="44">
        <v>4.8</v>
      </c>
      <c r="S522" s="44">
        <v>4.8</v>
      </c>
      <c r="T522" s="44">
        <v>4.8</v>
      </c>
      <c r="U522" s="44">
        <v>4.8</v>
      </c>
      <c r="V522" s="44">
        <v>4.8</v>
      </c>
      <c r="W522" s="44">
        <v>4.8</v>
      </c>
      <c r="X522" s="44">
        <v>4.8</v>
      </c>
      <c r="Y522" s="44">
        <v>4.8</v>
      </c>
      <c r="Z522" s="44">
        <v>4.8</v>
      </c>
      <c r="AA522" s="44">
        <v>4.8</v>
      </c>
    </row>
    <row r="523" spans="1:27" ht="12.75" hidden="1" customHeight="1" outlineLevel="1" x14ac:dyDescent="0.3">
      <c r="A523" s="99" t="s">
        <v>745</v>
      </c>
      <c r="B523" s="63" t="s">
        <v>81</v>
      </c>
      <c r="C523" s="43" t="s">
        <v>79</v>
      </c>
      <c r="D523" s="44">
        <f>$D$11</f>
        <v>264.79000000000002</v>
      </c>
      <c r="E523" s="44">
        <f t="shared" ref="E523:AA523" si="302">$D$11</f>
        <v>264.79000000000002</v>
      </c>
      <c r="F523" s="44">
        <f t="shared" si="302"/>
        <v>264.79000000000002</v>
      </c>
      <c r="G523" s="44">
        <f t="shared" si="302"/>
        <v>264.79000000000002</v>
      </c>
      <c r="H523" s="44">
        <f t="shared" si="302"/>
        <v>264.79000000000002</v>
      </c>
      <c r="I523" s="44">
        <f t="shared" si="302"/>
        <v>264.79000000000002</v>
      </c>
      <c r="J523" s="44">
        <f t="shared" si="302"/>
        <v>264.79000000000002</v>
      </c>
      <c r="K523" s="44">
        <f t="shared" si="302"/>
        <v>264.79000000000002</v>
      </c>
      <c r="L523" s="44">
        <f t="shared" si="302"/>
        <v>264.79000000000002</v>
      </c>
      <c r="M523" s="44">
        <f t="shared" si="302"/>
        <v>264.79000000000002</v>
      </c>
      <c r="N523" s="44">
        <f t="shared" si="302"/>
        <v>264.79000000000002</v>
      </c>
      <c r="O523" s="44">
        <f t="shared" si="302"/>
        <v>264.79000000000002</v>
      </c>
      <c r="P523" s="44">
        <f t="shared" si="302"/>
        <v>264.79000000000002</v>
      </c>
      <c r="Q523" s="44">
        <f t="shared" si="302"/>
        <v>264.79000000000002</v>
      </c>
      <c r="R523" s="44">
        <f t="shared" si="302"/>
        <v>264.79000000000002</v>
      </c>
      <c r="S523" s="44">
        <f t="shared" si="302"/>
        <v>264.79000000000002</v>
      </c>
      <c r="T523" s="44">
        <f t="shared" si="302"/>
        <v>264.79000000000002</v>
      </c>
      <c r="U523" s="44">
        <f t="shared" si="302"/>
        <v>264.79000000000002</v>
      </c>
      <c r="V523" s="44">
        <f t="shared" si="302"/>
        <v>264.79000000000002</v>
      </c>
      <c r="W523" s="44">
        <f t="shared" si="302"/>
        <v>264.79000000000002</v>
      </c>
      <c r="X523" s="44">
        <f t="shared" si="302"/>
        <v>264.79000000000002</v>
      </c>
      <c r="Y523" s="44">
        <f t="shared" si="302"/>
        <v>264.79000000000002</v>
      </c>
      <c r="Z523" s="44">
        <f t="shared" si="302"/>
        <v>264.79000000000002</v>
      </c>
      <c r="AA523" s="44">
        <f t="shared" si="302"/>
        <v>264.79000000000002</v>
      </c>
    </row>
    <row r="524" spans="1:27" ht="13.8" collapsed="1" x14ac:dyDescent="0.3">
      <c r="A524" s="98" t="s">
        <v>746</v>
      </c>
      <c r="B524" s="28" t="str">
        <f>"15"&amp;"."&amp;$B$622&amp;"."&amp;$B$623</f>
        <v>15.02.2024</v>
      </c>
      <c r="C524" s="90" t="s">
        <v>76</v>
      </c>
      <c r="D524" s="91">
        <f>ROUND(((D525+D526+D528+D527)/1000),5)</f>
        <v>5.1127200000000004</v>
      </c>
      <c r="E524" s="91">
        <f>ROUND(((E525+E526+E528+E527)/1000),5)</f>
        <v>5.0429500000000003</v>
      </c>
      <c r="F524" s="91">
        <f>ROUND(((F525+F526+F528+F527)/1000),5)</f>
        <v>5.0017399999999999</v>
      </c>
      <c r="G524" s="91">
        <f t="shared" ref="G524:AA524" si="303">ROUND(((G525+G526+G528+G527)/1000),5)</f>
        <v>4.9801200000000003</v>
      </c>
      <c r="H524" s="91">
        <f t="shared" si="303"/>
        <v>5.0504899999999999</v>
      </c>
      <c r="I524" s="91">
        <f t="shared" si="303"/>
        <v>5.1644300000000003</v>
      </c>
      <c r="J524" s="91">
        <f t="shared" si="303"/>
        <v>5.3426400000000003</v>
      </c>
      <c r="K524" s="91">
        <f t="shared" si="303"/>
        <v>5.7104799999999996</v>
      </c>
      <c r="L524" s="91">
        <f t="shared" si="303"/>
        <v>5.7976200000000002</v>
      </c>
      <c r="M524" s="91">
        <f t="shared" si="303"/>
        <v>5.7716500000000002</v>
      </c>
      <c r="N524" s="91">
        <f t="shared" si="303"/>
        <v>5.8011499999999998</v>
      </c>
      <c r="O524" s="91">
        <f t="shared" si="303"/>
        <v>5.8950500000000003</v>
      </c>
      <c r="P524" s="91">
        <f t="shared" si="303"/>
        <v>5.9020299999999999</v>
      </c>
      <c r="Q524" s="91">
        <f t="shared" si="303"/>
        <v>5.9195900000000004</v>
      </c>
      <c r="R524" s="91">
        <f t="shared" si="303"/>
        <v>5.8733199999999997</v>
      </c>
      <c r="S524" s="91">
        <f t="shared" si="303"/>
        <v>5.7719100000000001</v>
      </c>
      <c r="T524" s="91">
        <f t="shared" si="303"/>
        <v>5.7489600000000003</v>
      </c>
      <c r="U524" s="91">
        <f t="shared" si="303"/>
        <v>5.7644500000000001</v>
      </c>
      <c r="V524" s="91">
        <f t="shared" si="303"/>
        <v>5.7810800000000002</v>
      </c>
      <c r="W524" s="91">
        <f t="shared" si="303"/>
        <v>5.79854</v>
      </c>
      <c r="X524" s="91">
        <f t="shared" si="303"/>
        <v>5.73184</v>
      </c>
      <c r="Y524" s="91">
        <f t="shared" si="303"/>
        <v>5.7111599999999996</v>
      </c>
      <c r="Z524" s="91">
        <f t="shared" si="303"/>
        <v>5.4129100000000001</v>
      </c>
      <c r="AA524" s="91">
        <f t="shared" si="303"/>
        <v>5.2968099999999998</v>
      </c>
    </row>
    <row r="525" spans="1:27" ht="12.75" hidden="1" customHeight="1" outlineLevel="1" x14ac:dyDescent="0.3">
      <c r="A525" s="99" t="s">
        <v>747</v>
      </c>
      <c r="B525" s="63" t="s">
        <v>238</v>
      </c>
      <c r="C525" s="43" t="s">
        <v>79</v>
      </c>
      <c r="D525" s="44">
        <v>1283.3599999999999</v>
      </c>
      <c r="E525" s="44">
        <v>1213.5899999999999</v>
      </c>
      <c r="F525" s="44">
        <v>1172.3800000000001</v>
      </c>
      <c r="G525" s="44">
        <v>1150.76</v>
      </c>
      <c r="H525" s="44">
        <v>1221.1300000000001</v>
      </c>
      <c r="I525" s="44">
        <v>1335.07</v>
      </c>
      <c r="J525" s="44">
        <v>1513.28</v>
      </c>
      <c r="K525" s="44">
        <v>1881.12</v>
      </c>
      <c r="L525" s="44">
        <v>1968.26</v>
      </c>
      <c r="M525" s="44">
        <v>1942.29</v>
      </c>
      <c r="N525" s="44">
        <v>1971.79</v>
      </c>
      <c r="O525" s="44">
        <v>2065.69</v>
      </c>
      <c r="P525" s="44">
        <v>2072.67</v>
      </c>
      <c r="Q525" s="44">
        <v>2090.23</v>
      </c>
      <c r="R525" s="44">
        <v>2043.96</v>
      </c>
      <c r="S525" s="44">
        <v>1942.55</v>
      </c>
      <c r="T525" s="44">
        <v>1919.6</v>
      </c>
      <c r="U525" s="44">
        <v>1935.09</v>
      </c>
      <c r="V525" s="44">
        <v>1951.72</v>
      </c>
      <c r="W525" s="44">
        <v>1969.18</v>
      </c>
      <c r="X525" s="44">
        <v>1902.48</v>
      </c>
      <c r="Y525" s="44">
        <v>1881.8</v>
      </c>
      <c r="Z525" s="44">
        <v>1583.55</v>
      </c>
      <c r="AA525" s="44">
        <v>1467.45</v>
      </c>
    </row>
    <row r="526" spans="1:27" ht="12.75" hidden="1" customHeight="1" outlineLevel="1" x14ac:dyDescent="0.3">
      <c r="A526" s="99" t="s">
        <v>748</v>
      </c>
      <c r="B526" s="63" t="s">
        <v>90</v>
      </c>
      <c r="C526" s="43" t="s">
        <v>79</v>
      </c>
      <c r="D526" s="44">
        <f>$D$456</f>
        <v>3559.77</v>
      </c>
      <c r="E526" s="44">
        <f t="shared" ref="E526:AA526" si="304">$D$456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3">
      <c r="A527" s="99" t="s">
        <v>749</v>
      </c>
      <c r="B527" s="63" t="s">
        <v>83</v>
      </c>
      <c r="C527" s="43" t="s">
        <v>79</v>
      </c>
      <c r="D527" s="44">
        <v>4.8</v>
      </c>
      <c r="E527" s="44">
        <v>4.8</v>
      </c>
      <c r="F527" s="44">
        <v>4.8</v>
      </c>
      <c r="G527" s="44">
        <v>4.8</v>
      </c>
      <c r="H527" s="44">
        <v>4.8</v>
      </c>
      <c r="I527" s="44">
        <v>4.8</v>
      </c>
      <c r="J527" s="44">
        <v>4.8</v>
      </c>
      <c r="K527" s="44">
        <v>4.8</v>
      </c>
      <c r="L527" s="44">
        <v>4.8</v>
      </c>
      <c r="M527" s="44">
        <v>4.8</v>
      </c>
      <c r="N527" s="44">
        <v>4.8</v>
      </c>
      <c r="O527" s="44">
        <v>4.8</v>
      </c>
      <c r="P527" s="44">
        <v>4.8</v>
      </c>
      <c r="Q527" s="44">
        <v>4.8</v>
      </c>
      <c r="R527" s="44">
        <v>4.8</v>
      </c>
      <c r="S527" s="44">
        <v>4.8</v>
      </c>
      <c r="T527" s="44">
        <v>4.8</v>
      </c>
      <c r="U527" s="44">
        <v>4.8</v>
      </c>
      <c r="V527" s="44">
        <v>4.8</v>
      </c>
      <c r="W527" s="44">
        <v>4.8</v>
      </c>
      <c r="X527" s="44">
        <v>4.8</v>
      </c>
      <c r="Y527" s="44">
        <v>4.8</v>
      </c>
      <c r="Z527" s="44">
        <v>4.8</v>
      </c>
      <c r="AA527" s="44">
        <v>4.8</v>
      </c>
    </row>
    <row r="528" spans="1:27" ht="12.75" hidden="1" customHeight="1" outlineLevel="1" x14ac:dyDescent="0.3">
      <c r="A528" s="99" t="s">
        <v>750</v>
      </c>
      <c r="B528" s="63" t="s">
        <v>81</v>
      </c>
      <c r="C528" s="43" t="s">
        <v>79</v>
      </c>
      <c r="D528" s="44">
        <f>$D$11</f>
        <v>264.79000000000002</v>
      </c>
      <c r="E528" s="44">
        <f t="shared" ref="E528:AA528" si="305">$D$11</f>
        <v>264.79000000000002</v>
      </c>
      <c r="F528" s="44">
        <f t="shared" si="305"/>
        <v>264.79000000000002</v>
      </c>
      <c r="G528" s="44">
        <f t="shared" si="305"/>
        <v>264.79000000000002</v>
      </c>
      <c r="H528" s="44">
        <f t="shared" si="305"/>
        <v>264.79000000000002</v>
      </c>
      <c r="I528" s="44">
        <f t="shared" si="305"/>
        <v>264.79000000000002</v>
      </c>
      <c r="J528" s="44">
        <f t="shared" si="305"/>
        <v>264.79000000000002</v>
      </c>
      <c r="K528" s="44">
        <f t="shared" si="305"/>
        <v>264.79000000000002</v>
      </c>
      <c r="L528" s="44">
        <f t="shared" si="305"/>
        <v>264.79000000000002</v>
      </c>
      <c r="M528" s="44">
        <f t="shared" si="305"/>
        <v>264.79000000000002</v>
      </c>
      <c r="N528" s="44">
        <f t="shared" si="305"/>
        <v>264.79000000000002</v>
      </c>
      <c r="O528" s="44">
        <f t="shared" si="305"/>
        <v>264.79000000000002</v>
      </c>
      <c r="P528" s="44">
        <f t="shared" si="305"/>
        <v>264.79000000000002</v>
      </c>
      <c r="Q528" s="44">
        <f t="shared" si="305"/>
        <v>264.79000000000002</v>
      </c>
      <c r="R528" s="44">
        <f t="shared" si="305"/>
        <v>264.79000000000002</v>
      </c>
      <c r="S528" s="44">
        <f t="shared" si="305"/>
        <v>264.79000000000002</v>
      </c>
      <c r="T528" s="44">
        <f t="shared" si="305"/>
        <v>264.79000000000002</v>
      </c>
      <c r="U528" s="44">
        <f t="shared" si="305"/>
        <v>264.79000000000002</v>
      </c>
      <c r="V528" s="44">
        <f t="shared" si="305"/>
        <v>264.79000000000002</v>
      </c>
      <c r="W528" s="44">
        <f t="shared" si="305"/>
        <v>264.79000000000002</v>
      </c>
      <c r="X528" s="44">
        <f t="shared" si="305"/>
        <v>264.79000000000002</v>
      </c>
      <c r="Y528" s="44">
        <f t="shared" si="305"/>
        <v>264.79000000000002</v>
      </c>
      <c r="Z528" s="44">
        <f t="shared" si="305"/>
        <v>264.79000000000002</v>
      </c>
      <c r="AA528" s="44">
        <f t="shared" si="305"/>
        <v>264.79000000000002</v>
      </c>
    </row>
    <row r="529" spans="1:27" ht="13.8" collapsed="1" x14ac:dyDescent="0.3">
      <c r="A529" s="98" t="s">
        <v>751</v>
      </c>
      <c r="B529" s="28" t="str">
        <f>"16"&amp;"."&amp;$B$622&amp;"."&amp;$B$623</f>
        <v>16.02.2024</v>
      </c>
      <c r="C529" s="90" t="s">
        <v>76</v>
      </c>
      <c r="D529" s="91">
        <f>ROUND(((D530+D531+D533+D532)/1000),5)</f>
        <v>5.1404899999999998</v>
      </c>
      <c r="E529" s="91">
        <f>ROUND(((E530+E531+E533+E532)/1000),5)</f>
        <v>5.0437599999999998</v>
      </c>
      <c r="F529" s="91">
        <f>ROUND(((F530+F531+F533+F532)/1000),5)</f>
        <v>5.01938</v>
      </c>
      <c r="G529" s="91">
        <f t="shared" ref="G529:AA529" si="306">ROUND(((G530+G531+G533+G532)/1000),5)</f>
        <v>5.0102599999999997</v>
      </c>
      <c r="H529" s="91">
        <f t="shared" si="306"/>
        <v>5.0765700000000002</v>
      </c>
      <c r="I529" s="91">
        <f t="shared" si="306"/>
        <v>5.1764200000000002</v>
      </c>
      <c r="J529" s="91">
        <f t="shared" si="306"/>
        <v>5.3563700000000001</v>
      </c>
      <c r="K529" s="91">
        <f t="shared" si="306"/>
        <v>5.7272999999999996</v>
      </c>
      <c r="L529" s="91">
        <f t="shared" si="306"/>
        <v>5.7912800000000004</v>
      </c>
      <c r="M529" s="91">
        <f t="shared" si="306"/>
        <v>5.8142300000000002</v>
      </c>
      <c r="N529" s="91">
        <f t="shared" si="306"/>
        <v>5.8140299999999998</v>
      </c>
      <c r="O529" s="91">
        <f t="shared" si="306"/>
        <v>5.8922600000000003</v>
      </c>
      <c r="P529" s="91">
        <f t="shared" si="306"/>
        <v>5.8726000000000003</v>
      </c>
      <c r="Q529" s="91">
        <f t="shared" si="306"/>
        <v>5.8739999999999997</v>
      </c>
      <c r="R529" s="91">
        <f t="shared" si="306"/>
        <v>5.8747600000000002</v>
      </c>
      <c r="S529" s="91">
        <f t="shared" si="306"/>
        <v>5.8171499999999998</v>
      </c>
      <c r="T529" s="91">
        <f t="shared" si="306"/>
        <v>5.7831799999999998</v>
      </c>
      <c r="U529" s="91">
        <f t="shared" si="306"/>
        <v>5.8103800000000003</v>
      </c>
      <c r="V529" s="91">
        <f t="shared" si="306"/>
        <v>5.8342200000000002</v>
      </c>
      <c r="W529" s="91">
        <f t="shared" si="306"/>
        <v>5.8774800000000003</v>
      </c>
      <c r="X529" s="91">
        <f t="shared" si="306"/>
        <v>5.8180800000000001</v>
      </c>
      <c r="Y529" s="91">
        <f t="shared" si="306"/>
        <v>5.7354500000000002</v>
      </c>
      <c r="Z529" s="91">
        <f t="shared" si="306"/>
        <v>5.6072300000000004</v>
      </c>
      <c r="AA529" s="91">
        <f t="shared" si="306"/>
        <v>5.3274400000000002</v>
      </c>
    </row>
    <row r="530" spans="1:27" ht="12.75" hidden="1" customHeight="1" outlineLevel="1" x14ac:dyDescent="0.3">
      <c r="A530" s="99" t="s">
        <v>752</v>
      </c>
      <c r="B530" s="63" t="s">
        <v>238</v>
      </c>
      <c r="C530" s="43" t="s">
        <v>79</v>
      </c>
      <c r="D530" s="44">
        <v>1311.13</v>
      </c>
      <c r="E530" s="44">
        <v>1214.4000000000001</v>
      </c>
      <c r="F530" s="44">
        <v>1190.02</v>
      </c>
      <c r="G530" s="44">
        <v>1180.9000000000001</v>
      </c>
      <c r="H530" s="44">
        <v>1247.21</v>
      </c>
      <c r="I530" s="44">
        <v>1347.06</v>
      </c>
      <c r="J530" s="44">
        <v>1527.01</v>
      </c>
      <c r="K530" s="44">
        <v>1897.94</v>
      </c>
      <c r="L530" s="44">
        <v>1961.92</v>
      </c>
      <c r="M530" s="44">
        <v>1984.87</v>
      </c>
      <c r="N530" s="44">
        <v>1984.67</v>
      </c>
      <c r="O530" s="44">
        <v>2062.9</v>
      </c>
      <c r="P530" s="44">
        <v>2043.24</v>
      </c>
      <c r="Q530" s="44">
        <v>2044.64</v>
      </c>
      <c r="R530" s="44">
        <v>2045.4</v>
      </c>
      <c r="S530" s="44">
        <v>1987.79</v>
      </c>
      <c r="T530" s="44">
        <v>1953.82</v>
      </c>
      <c r="U530" s="44">
        <v>1981.02</v>
      </c>
      <c r="V530" s="44">
        <v>2004.86</v>
      </c>
      <c r="W530" s="44">
        <v>2048.12</v>
      </c>
      <c r="X530" s="44">
        <v>1988.72</v>
      </c>
      <c r="Y530" s="44">
        <v>1906.09</v>
      </c>
      <c r="Z530" s="44">
        <v>1777.87</v>
      </c>
      <c r="AA530" s="44">
        <v>1498.08</v>
      </c>
    </row>
    <row r="531" spans="1:27" ht="12.75" hidden="1" customHeight="1" outlineLevel="1" x14ac:dyDescent="0.3">
      <c r="A531" s="99" t="s">
        <v>753</v>
      </c>
      <c r="B531" s="63" t="s">
        <v>90</v>
      </c>
      <c r="C531" s="43" t="s">
        <v>79</v>
      </c>
      <c r="D531" s="44">
        <f>$D$456</f>
        <v>3559.77</v>
      </c>
      <c r="E531" s="44">
        <f t="shared" ref="E531:AA531" si="307">$D$456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3">
      <c r="A532" s="99" t="s">
        <v>754</v>
      </c>
      <c r="B532" s="63" t="s">
        <v>83</v>
      </c>
      <c r="C532" s="43" t="s">
        <v>79</v>
      </c>
      <c r="D532" s="44">
        <v>4.8</v>
      </c>
      <c r="E532" s="44">
        <v>4.8</v>
      </c>
      <c r="F532" s="44">
        <v>4.8</v>
      </c>
      <c r="G532" s="44">
        <v>4.8</v>
      </c>
      <c r="H532" s="44">
        <v>4.8</v>
      </c>
      <c r="I532" s="44">
        <v>4.8</v>
      </c>
      <c r="J532" s="44">
        <v>4.8</v>
      </c>
      <c r="K532" s="44">
        <v>4.8</v>
      </c>
      <c r="L532" s="44">
        <v>4.8</v>
      </c>
      <c r="M532" s="44">
        <v>4.8</v>
      </c>
      <c r="N532" s="44">
        <v>4.8</v>
      </c>
      <c r="O532" s="44">
        <v>4.8</v>
      </c>
      <c r="P532" s="44">
        <v>4.8</v>
      </c>
      <c r="Q532" s="44">
        <v>4.8</v>
      </c>
      <c r="R532" s="44">
        <v>4.8</v>
      </c>
      <c r="S532" s="44">
        <v>4.8</v>
      </c>
      <c r="T532" s="44">
        <v>4.8</v>
      </c>
      <c r="U532" s="44">
        <v>4.8</v>
      </c>
      <c r="V532" s="44">
        <v>4.8</v>
      </c>
      <c r="W532" s="44">
        <v>4.8</v>
      </c>
      <c r="X532" s="44">
        <v>4.8</v>
      </c>
      <c r="Y532" s="44">
        <v>4.8</v>
      </c>
      <c r="Z532" s="44">
        <v>4.8</v>
      </c>
      <c r="AA532" s="44">
        <v>4.8</v>
      </c>
    </row>
    <row r="533" spans="1:27" ht="12.75" hidden="1" customHeight="1" outlineLevel="1" x14ac:dyDescent="0.3">
      <c r="A533" s="99" t="s">
        <v>755</v>
      </c>
      <c r="B533" s="63" t="s">
        <v>81</v>
      </c>
      <c r="C533" s="43" t="s">
        <v>79</v>
      </c>
      <c r="D533" s="44">
        <f>$D$11</f>
        <v>264.79000000000002</v>
      </c>
      <c r="E533" s="44">
        <f t="shared" ref="E533:AA533" si="308">$D$11</f>
        <v>264.79000000000002</v>
      </c>
      <c r="F533" s="44">
        <f t="shared" si="308"/>
        <v>264.79000000000002</v>
      </c>
      <c r="G533" s="44">
        <f t="shared" si="308"/>
        <v>264.79000000000002</v>
      </c>
      <c r="H533" s="44">
        <f t="shared" si="308"/>
        <v>264.79000000000002</v>
      </c>
      <c r="I533" s="44">
        <f t="shared" si="308"/>
        <v>264.79000000000002</v>
      </c>
      <c r="J533" s="44">
        <f t="shared" si="308"/>
        <v>264.79000000000002</v>
      </c>
      <c r="K533" s="44">
        <f t="shared" si="308"/>
        <v>264.79000000000002</v>
      </c>
      <c r="L533" s="44">
        <f t="shared" si="308"/>
        <v>264.79000000000002</v>
      </c>
      <c r="M533" s="44">
        <f t="shared" si="308"/>
        <v>264.79000000000002</v>
      </c>
      <c r="N533" s="44">
        <f t="shared" si="308"/>
        <v>264.79000000000002</v>
      </c>
      <c r="O533" s="44">
        <f t="shared" si="308"/>
        <v>264.79000000000002</v>
      </c>
      <c r="P533" s="44">
        <f t="shared" si="308"/>
        <v>264.79000000000002</v>
      </c>
      <c r="Q533" s="44">
        <f t="shared" si="308"/>
        <v>264.79000000000002</v>
      </c>
      <c r="R533" s="44">
        <f t="shared" si="308"/>
        <v>264.79000000000002</v>
      </c>
      <c r="S533" s="44">
        <f t="shared" si="308"/>
        <v>264.79000000000002</v>
      </c>
      <c r="T533" s="44">
        <f t="shared" si="308"/>
        <v>264.79000000000002</v>
      </c>
      <c r="U533" s="44">
        <f t="shared" si="308"/>
        <v>264.79000000000002</v>
      </c>
      <c r="V533" s="44">
        <f t="shared" si="308"/>
        <v>264.79000000000002</v>
      </c>
      <c r="W533" s="44">
        <f t="shared" si="308"/>
        <v>264.79000000000002</v>
      </c>
      <c r="X533" s="44">
        <f t="shared" si="308"/>
        <v>264.79000000000002</v>
      </c>
      <c r="Y533" s="44">
        <f t="shared" si="308"/>
        <v>264.79000000000002</v>
      </c>
      <c r="Z533" s="44">
        <f t="shared" si="308"/>
        <v>264.79000000000002</v>
      </c>
      <c r="AA533" s="44">
        <f t="shared" si="308"/>
        <v>264.79000000000002</v>
      </c>
    </row>
    <row r="534" spans="1:27" ht="13.8" collapsed="1" x14ac:dyDescent="0.3">
      <c r="A534" s="98" t="s">
        <v>756</v>
      </c>
      <c r="B534" s="28" t="str">
        <f>"17"&amp;"."&amp;$B$622&amp;"."&amp;$B$623</f>
        <v>17.02.2024</v>
      </c>
      <c r="C534" s="90" t="s">
        <v>76</v>
      </c>
      <c r="D534" s="91">
        <f>ROUND(((D535+D536+D538+D537)/1000),5)</f>
        <v>5.3395000000000001</v>
      </c>
      <c r="E534" s="91">
        <f>ROUND(((E535+E536+E538+E537)/1000),5)</f>
        <v>5.2130700000000001</v>
      </c>
      <c r="F534" s="91">
        <f>ROUND(((F535+F536+F538+F537)/1000),5)</f>
        <v>5.1384999999999996</v>
      </c>
      <c r="G534" s="91">
        <f t="shared" ref="G534:AA534" si="309">ROUND(((G535+G536+G538+G537)/1000),5)</f>
        <v>5.13483</v>
      </c>
      <c r="H534" s="91">
        <f t="shared" si="309"/>
        <v>5.1381500000000004</v>
      </c>
      <c r="I534" s="91">
        <f t="shared" si="309"/>
        <v>5.1987100000000002</v>
      </c>
      <c r="J534" s="91">
        <f t="shared" si="309"/>
        <v>5.2971000000000004</v>
      </c>
      <c r="K534" s="91">
        <f t="shared" si="309"/>
        <v>5.4136499999999996</v>
      </c>
      <c r="L534" s="91">
        <f t="shared" si="309"/>
        <v>5.7322800000000003</v>
      </c>
      <c r="M534" s="91">
        <f t="shared" si="309"/>
        <v>5.8132400000000004</v>
      </c>
      <c r="N534" s="91">
        <f t="shared" si="309"/>
        <v>5.9103500000000002</v>
      </c>
      <c r="O534" s="91">
        <f t="shared" si="309"/>
        <v>5.9095700000000004</v>
      </c>
      <c r="P534" s="91">
        <f t="shared" si="309"/>
        <v>5.8813199999999997</v>
      </c>
      <c r="Q534" s="91">
        <f t="shared" si="309"/>
        <v>5.8221499999999997</v>
      </c>
      <c r="R534" s="91">
        <f t="shared" si="309"/>
        <v>5.7955399999999999</v>
      </c>
      <c r="S534" s="91">
        <f t="shared" si="309"/>
        <v>5.7473799999999997</v>
      </c>
      <c r="T534" s="91">
        <f t="shared" si="309"/>
        <v>5.7465200000000003</v>
      </c>
      <c r="U534" s="91">
        <f t="shared" si="309"/>
        <v>5.7769599999999999</v>
      </c>
      <c r="V534" s="91">
        <f t="shared" si="309"/>
        <v>5.7534400000000003</v>
      </c>
      <c r="W534" s="91">
        <f t="shared" si="309"/>
        <v>5.8086200000000003</v>
      </c>
      <c r="X534" s="91">
        <f t="shared" si="309"/>
        <v>5.81602</v>
      </c>
      <c r="Y534" s="91">
        <f t="shared" si="309"/>
        <v>5.6944600000000003</v>
      </c>
      <c r="Z534" s="91">
        <f t="shared" si="309"/>
        <v>5.5261100000000001</v>
      </c>
      <c r="AA534" s="91">
        <f t="shared" si="309"/>
        <v>5.3738999999999999</v>
      </c>
    </row>
    <row r="535" spans="1:27" ht="12.75" hidden="1" customHeight="1" outlineLevel="1" x14ac:dyDescent="0.3">
      <c r="A535" s="99" t="s">
        <v>757</v>
      </c>
      <c r="B535" s="63" t="s">
        <v>238</v>
      </c>
      <c r="C535" s="43" t="s">
        <v>79</v>
      </c>
      <c r="D535" s="44">
        <v>1510.14</v>
      </c>
      <c r="E535" s="44">
        <v>1383.71</v>
      </c>
      <c r="F535" s="44">
        <v>1309.1400000000001</v>
      </c>
      <c r="G535" s="44">
        <v>1305.47</v>
      </c>
      <c r="H535" s="44">
        <v>1308.79</v>
      </c>
      <c r="I535" s="44">
        <v>1369.35</v>
      </c>
      <c r="J535" s="44">
        <v>1467.74</v>
      </c>
      <c r="K535" s="44">
        <v>1584.29</v>
      </c>
      <c r="L535" s="44">
        <v>1902.92</v>
      </c>
      <c r="M535" s="44">
        <v>1983.88</v>
      </c>
      <c r="N535" s="44">
        <v>2080.9899999999998</v>
      </c>
      <c r="O535" s="44">
        <v>2080.21</v>
      </c>
      <c r="P535" s="44">
        <v>2051.96</v>
      </c>
      <c r="Q535" s="44">
        <v>1992.79</v>
      </c>
      <c r="R535" s="44">
        <v>1966.18</v>
      </c>
      <c r="S535" s="44">
        <v>1918.02</v>
      </c>
      <c r="T535" s="44">
        <v>1917.16</v>
      </c>
      <c r="U535" s="44">
        <v>1947.6</v>
      </c>
      <c r="V535" s="44">
        <v>1924.08</v>
      </c>
      <c r="W535" s="44">
        <v>1979.26</v>
      </c>
      <c r="X535" s="44">
        <v>1986.66</v>
      </c>
      <c r="Y535" s="44">
        <v>1865.1</v>
      </c>
      <c r="Z535" s="44">
        <v>1696.75</v>
      </c>
      <c r="AA535" s="44">
        <v>1544.54</v>
      </c>
    </row>
    <row r="536" spans="1:27" ht="12.75" hidden="1" customHeight="1" outlineLevel="1" x14ac:dyDescent="0.3">
      <c r="A536" s="99" t="s">
        <v>758</v>
      </c>
      <c r="B536" s="63" t="s">
        <v>90</v>
      </c>
      <c r="C536" s="43" t="s">
        <v>79</v>
      </c>
      <c r="D536" s="44">
        <f>$D$456</f>
        <v>3559.77</v>
      </c>
      <c r="E536" s="44">
        <f t="shared" ref="E536:AA536" si="310">$D$456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3">
      <c r="A537" s="99" t="s">
        <v>759</v>
      </c>
      <c r="B537" s="63" t="s">
        <v>83</v>
      </c>
      <c r="C537" s="43" t="s">
        <v>79</v>
      </c>
      <c r="D537" s="44">
        <v>4.8</v>
      </c>
      <c r="E537" s="44">
        <v>4.8</v>
      </c>
      <c r="F537" s="44">
        <v>4.8</v>
      </c>
      <c r="G537" s="44">
        <v>4.8</v>
      </c>
      <c r="H537" s="44">
        <v>4.8</v>
      </c>
      <c r="I537" s="44">
        <v>4.8</v>
      </c>
      <c r="J537" s="44">
        <v>4.8</v>
      </c>
      <c r="K537" s="44">
        <v>4.8</v>
      </c>
      <c r="L537" s="44">
        <v>4.8</v>
      </c>
      <c r="M537" s="44">
        <v>4.8</v>
      </c>
      <c r="N537" s="44">
        <v>4.8</v>
      </c>
      <c r="O537" s="44">
        <v>4.8</v>
      </c>
      <c r="P537" s="44">
        <v>4.8</v>
      </c>
      <c r="Q537" s="44">
        <v>4.8</v>
      </c>
      <c r="R537" s="44">
        <v>4.8</v>
      </c>
      <c r="S537" s="44">
        <v>4.8</v>
      </c>
      <c r="T537" s="44">
        <v>4.8</v>
      </c>
      <c r="U537" s="44">
        <v>4.8</v>
      </c>
      <c r="V537" s="44">
        <v>4.8</v>
      </c>
      <c r="W537" s="44">
        <v>4.8</v>
      </c>
      <c r="X537" s="44">
        <v>4.8</v>
      </c>
      <c r="Y537" s="44">
        <v>4.8</v>
      </c>
      <c r="Z537" s="44">
        <v>4.8</v>
      </c>
      <c r="AA537" s="44">
        <v>4.8</v>
      </c>
    </row>
    <row r="538" spans="1:27" ht="12.75" hidden="1" customHeight="1" outlineLevel="1" x14ac:dyDescent="0.3">
      <c r="A538" s="99" t="s">
        <v>760</v>
      </c>
      <c r="B538" s="63" t="s">
        <v>81</v>
      </c>
      <c r="C538" s="43" t="s">
        <v>79</v>
      </c>
      <c r="D538" s="44">
        <f>$D$11</f>
        <v>264.79000000000002</v>
      </c>
      <c r="E538" s="44">
        <f t="shared" ref="E538:AA538" si="311">$D$11</f>
        <v>264.79000000000002</v>
      </c>
      <c r="F538" s="44">
        <f t="shared" si="311"/>
        <v>264.79000000000002</v>
      </c>
      <c r="G538" s="44">
        <f t="shared" si="311"/>
        <v>264.79000000000002</v>
      </c>
      <c r="H538" s="44">
        <f t="shared" si="311"/>
        <v>264.79000000000002</v>
      </c>
      <c r="I538" s="44">
        <f t="shared" si="311"/>
        <v>264.79000000000002</v>
      </c>
      <c r="J538" s="44">
        <f t="shared" si="311"/>
        <v>264.79000000000002</v>
      </c>
      <c r="K538" s="44">
        <f t="shared" si="311"/>
        <v>264.79000000000002</v>
      </c>
      <c r="L538" s="44">
        <f t="shared" si="311"/>
        <v>264.79000000000002</v>
      </c>
      <c r="M538" s="44">
        <f t="shared" si="311"/>
        <v>264.79000000000002</v>
      </c>
      <c r="N538" s="44">
        <f t="shared" si="311"/>
        <v>264.79000000000002</v>
      </c>
      <c r="O538" s="44">
        <f t="shared" si="311"/>
        <v>264.79000000000002</v>
      </c>
      <c r="P538" s="44">
        <f t="shared" si="311"/>
        <v>264.79000000000002</v>
      </c>
      <c r="Q538" s="44">
        <f t="shared" si="311"/>
        <v>264.79000000000002</v>
      </c>
      <c r="R538" s="44">
        <f t="shared" si="311"/>
        <v>264.79000000000002</v>
      </c>
      <c r="S538" s="44">
        <f t="shared" si="311"/>
        <v>264.79000000000002</v>
      </c>
      <c r="T538" s="44">
        <f t="shared" si="311"/>
        <v>264.79000000000002</v>
      </c>
      <c r="U538" s="44">
        <f t="shared" si="311"/>
        <v>264.79000000000002</v>
      </c>
      <c r="V538" s="44">
        <f t="shared" si="311"/>
        <v>264.79000000000002</v>
      </c>
      <c r="W538" s="44">
        <f t="shared" si="311"/>
        <v>264.79000000000002</v>
      </c>
      <c r="X538" s="44">
        <f t="shared" si="311"/>
        <v>264.79000000000002</v>
      </c>
      <c r="Y538" s="44">
        <f t="shared" si="311"/>
        <v>264.79000000000002</v>
      </c>
      <c r="Z538" s="44">
        <f t="shared" si="311"/>
        <v>264.79000000000002</v>
      </c>
      <c r="AA538" s="44">
        <f t="shared" si="311"/>
        <v>264.79000000000002</v>
      </c>
    </row>
    <row r="539" spans="1:27" ht="13.8" collapsed="1" x14ac:dyDescent="0.3">
      <c r="A539" s="98" t="s">
        <v>761</v>
      </c>
      <c r="B539" s="28" t="str">
        <f>"18"&amp;"."&amp;$B$622&amp;"."&amp;$B$623</f>
        <v>18.02.2024</v>
      </c>
      <c r="C539" s="90" t="s">
        <v>76</v>
      </c>
      <c r="D539" s="91">
        <f>ROUND(((D540+D541+D543+D542)/1000),5)</f>
        <v>5.2814899999999998</v>
      </c>
      <c r="E539" s="91">
        <f>ROUND(((E540+E541+E543+E542)/1000),5)</f>
        <v>5.1767700000000003</v>
      </c>
      <c r="F539" s="91">
        <f>ROUND(((F540+F541+F543+F542)/1000),5)</f>
        <v>5.1292999999999997</v>
      </c>
      <c r="G539" s="91">
        <f t="shared" ref="G539:AA539" si="312">ROUND(((G540+G541+G543+G542)/1000),5)</f>
        <v>5.1100399999999997</v>
      </c>
      <c r="H539" s="91">
        <f t="shared" si="312"/>
        <v>5.1364400000000003</v>
      </c>
      <c r="I539" s="91">
        <f t="shared" si="312"/>
        <v>5.1744000000000003</v>
      </c>
      <c r="J539" s="91">
        <f t="shared" si="312"/>
        <v>5.2416299999999998</v>
      </c>
      <c r="K539" s="91">
        <f t="shared" si="312"/>
        <v>5.3391000000000002</v>
      </c>
      <c r="L539" s="91">
        <f t="shared" si="312"/>
        <v>5.5741399999999999</v>
      </c>
      <c r="M539" s="91">
        <f t="shared" si="312"/>
        <v>5.7612100000000002</v>
      </c>
      <c r="N539" s="91">
        <f t="shared" si="312"/>
        <v>5.8397199999999998</v>
      </c>
      <c r="O539" s="91">
        <f t="shared" si="312"/>
        <v>5.8499100000000004</v>
      </c>
      <c r="P539" s="91">
        <f t="shared" si="312"/>
        <v>5.8336800000000002</v>
      </c>
      <c r="Q539" s="91">
        <f t="shared" si="312"/>
        <v>5.8145699999999998</v>
      </c>
      <c r="R539" s="91">
        <f t="shared" si="312"/>
        <v>5.8031499999999996</v>
      </c>
      <c r="S539" s="91">
        <f t="shared" si="312"/>
        <v>5.7742699999999996</v>
      </c>
      <c r="T539" s="91">
        <f t="shared" si="312"/>
        <v>5.8343600000000002</v>
      </c>
      <c r="U539" s="91">
        <f t="shared" si="312"/>
        <v>5.8818099999999998</v>
      </c>
      <c r="V539" s="91">
        <f t="shared" si="312"/>
        <v>5.8597400000000004</v>
      </c>
      <c r="W539" s="91">
        <f t="shared" si="312"/>
        <v>5.8500300000000003</v>
      </c>
      <c r="X539" s="91">
        <f t="shared" si="312"/>
        <v>5.86761</v>
      </c>
      <c r="Y539" s="91">
        <f t="shared" si="312"/>
        <v>5.7309099999999997</v>
      </c>
      <c r="Z539" s="91">
        <f t="shared" si="312"/>
        <v>5.4386400000000004</v>
      </c>
      <c r="AA539" s="91">
        <f t="shared" si="312"/>
        <v>5.3109999999999999</v>
      </c>
    </row>
    <row r="540" spans="1:27" ht="12.75" hidden="1" customHeight="1" outlineLevel="1" x14ac:dyDescent="0.3">
      <c r="A540" s="99" t="s">
        <v>762</v>
      </c>
      <c r="B540" s="63" t="s">
        <v>238</v>
      </c>
      <c r="C540" s="43" t="s">
        <v>79</v>
      </c>
      <c r="D540" s="44">
        <v>1452.13</v>
      </c>
      <c r="E540" s="44">
        <v>1347.41</v>
      </c>
      <c r="F540" s="44">
        <v>1299.94</v>
      </c>
      <c r="G540" s="44">
        <v>1280.68</v>
      </c>
      <c r="H540" s="44">
        <v>1307.08</v>
      </c>
      <c r="I540" s="44">
        <v>1345.04</v>
      </c>
      <c r="J540" s="44">
        <v>1412.27</v>
      </c>
      <c r="K540" s="44">
        <v>1509.74</v>
      </c>
      <c r="L540" s="44">
        <v>1744.78</v>
      </c>
      <c r="M540" s="44">
        <v>1931.85</v>
      </c>
      <c r="N540" s="44">
        <v>2010.36</v>
      </c>
      <c r="O540" s="44">
        <v>2020.55</v>
      </c>
      <c r="P540" s="44">
        <v>2004.32</v>
      </c>
      <c r="Q540" s="44">
        <v>1985.21</v>
      </c>
      <c r="R540" s="44">
        <v>1973.79</v>
      </c>
      <c r="S540" s="44">
        <v>1944.91</v>
      </c>
      <c r="T540" s="44">
        <v>2005</v>
      </c>
      <c r="U540" s="44">
        <v>2052.4499999999998</v>
      </c>
      <c r="V540" s="44">
        <v>2030.38</v>
      </c>
      <c r="W540" s="44">
        <v>2020.67</v>
      </c>
      <c r="X540" s="44">
        <v>2038.25</v>
      </c>
      <c r="Y540" s="44">
        <v>1901.55</v>
      </c>
      <c r="Z540" s="44">
        <v>1609.28</v>
      </c>
      <c r="AA540" s="44">
        <v>1481.64</v>
      </c>
    </row>
    <row r="541" spans="1:27" ht="12.75" hidden="1" customHeight="1" outlineLevel="1" x14ac:dyDescent="0.3">
      <c r="A541" s="99" t="s">
        <v>763</v>
      </c>
      <c r="B541" s="63" t="s">
        <v>90</v>
      </c>
      <c r="C541" s="43" t="s">
        <v>79</v>
      </c>
      <c r="D541" s="44">
        <f>$D$456</f>
        <v>3559.77</v>
      </c>
      <c r="E541" s="44">
        <f t="shared" ref="E541:AA541" si="313">$D$456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3">
      <c r="A542" s="99" t="s">
        <v>764</v>
      </c>
      <c r="B542" s="63" t="s">
        <v>83</v>
      </c>
      <c r="C542" s="43" t="s">
        <v>79</v>
      </c>
      <c r="D542" s="44">
        <v>4.8</v>
      </c>
      <c r="E542" s="44">
        <v>4.8</v>
      </c>
      <c r="F542" s="44">
        <v>4.8</v>
      </c>
      <c r="G542" s="44">
        <v>4.8</v>
      </c>
      <c r="H542" s="44">
        <v>4.8</v>
      </c>
      <c r="I542" s="44">
        <v>4.8</v>
      </c>
      <c r="J542" s="44">
        <v>4.8</v>
      </c>
      <c r="K542" s="44">
        <v>4.8</v>
      </c>
      <c r="L542" s="44">
        <v>4.8</v>
      </c>
      <c r="M542" s="44">
        <v>4.8</v>
      </c>
      <c r="N542" s="44">
        <v>4.8</v>
      </c>
      <c r="O542" s="44">
        <v>4.8</v>
      </c>
      <c r="P542" s="44">
        <v>4.8</v>
      </c>
      <c r="Q542" s="44">
        <v>4.8</v>
      </c>
      <c r="R542" s="44">
        <v>4.8</v>
      </c>
      <c r="S542" s="44">
        <v>4.8</v>
      </c>
      <c r="T542" s="44">
        <v>4.8</v>
      </c>
      <c r="U542" s="44">
        <v>4.8</v>
      </c>
      <c r="V542" s="44">
        <v>4.8</v>
      </c>
      <c r="W542" s="44">
        <v>4.8</v>
      </c>
      <c r="X542" s="44">
        <v>4.8</v>
      </c>
      <c r="Y542" s="44">
        <v>4.8</v>
      </c>
      <c r="Z542" s="44">
        <v>4.8</v>
      </c>
      <c r="AA542" s="44">
        <v>4.8</v>
      </c>
    </row>
    <row r="543" spans="1:27" ht="12.75" hidden="1" customHeight="1" outlineLevel="1" x14ac:dyDescent="0.3">
      <c r="A543" s="99" t="s">
        <v>765</v>
      </c>
      <c r="B543" s="63" t="s">
        <v>81</v>
      </c>
      <c r="C543" s="43" t="s">
        <v>79</v>
      </c>
      <c r="D543" s="44">
        <f>$D$11</f>
        <v>264.79000000000002</v>
      </c>
      <c r="E543" s="44">
        <f t="shared" ref="E543:AA543" si="314">$D$11</f>
        <v>264.79000000000002</v>
      </c>
      <c r="F543" s="44">
        <f t="shared" si="314"/>
        <v>264.79000000000002</v>
      </c>
      <c r="G543" s="44">
        <f t="shared" si="314"/>
        <v>264.79000000000002</v>
      </c>
      <c r="H543" s="44">
        <f t="shared" si="314"/>
        <v>264.79000000000002</v>
      </c>
      <c r="I543" s="44">
        <f t="shared" si="314"/>
        <v>264.79000000000002</v>
      </c>
      <c r="J543" s="44">
        <f t="shared" si="314"/>
        <v>264.79000000000002</v>
      </c>
      <c r="K543" s="44">
        <f t="shared" si="314"/>
        <v>264.79000000000002</v>
      </c>
      <c r="L543" s="44">
        <f t="shared" si="314"/>
        <v>264.79000000000002</v>
      </c>
      <c r="M543" s="44">
        <f t="shared" si="314"/>
        <v>264.79000000000002</v>
      </c>
      <c r="N543" s="44">
        <f t="shared" si="314"/>
        <v>264.79000000000002</v>
      </c>
      <c r="O543" s="44">
        <f t="shared" si="314"/>
        <v>264.79000000000002</v>
      </c>
      <c r="P543" s="44">
        <f t="shared" si="314"/>
        <v>264.79000000000002</v>
      </c>
      <c r="Q543" s="44">
        <f t="shared" si="314"/>
        <v>264.79000000000002</v>
      </c>
      <c r="R543" s="44">
        <f t="shared" si="314"/>
        <v>264.79000000000002</v>
      </c>
      <c r="S543" s="44">
        <f t="shared" si="314"/>
        <v>264.79000000000002</v>
      </c>
      <c r="T543" s="44">
        <f t="shared" si="314"/>
        <v>264.79000000000002</v>
      </c>
      <c r="U543" s="44">
        <f t="shared" si="314"/>
        <v>264.79000000000002</v>
      </c>
      <c r="V543" s="44">
        <f t="shared" si="314"/>
        <v>264.79000000000002</v>
      </c>
      <c r="W543" s="44">
        <f t="shared" si="314"/>
        <v>264.79000000000002</v>
      </c>
      <c r="X543" s="44">
        <f t="shared" si="314"/>
        <v>264.79000000000002</v>
      </c>
      <c r="Y543" s="44">
        <f t="shared" si="314"/>
        <v>264.79000000000002</v>
      </c>
      <c r="Z543" s="44">
        <f t="shared" si="314"/>
        <v>264.79000000000002</v>
      </c>
      <c r="AA543" s="44">
        <f t="shared" si="314"/>
        <v>264.79000000000002</v>
      </c>
    </row>
    <row r="544" spans="1:27" ht="13.8" collapsed="1" x14ac:dyDescent="0.3">
      <c r="A544" s="98" t="s">
        <v>766</v>
      </c>
      <c r="B544" s="28" t="str">
        <f>"19"&amp;"."&amp;$B$622&amp;"."&amp;$B$623</f>
        <v>19.02.2024</v>
      </c>
      <c r="C544" s="90" t="s">
        <v>76</v>
      </c>
      <c r="D544" s="91">
        <f>ROUND(((D545+D546+D548+D547)/1000),5)</f>
        <v>5.2653600000000003</v>
      </c>
      <c r="E544" s="91">
        <f>ROUND(((E545+E546+E548+E547)/1000),5)</f>
        <v>5.1495499999999996</v>
      </c>
      <c r="F544" s="91">
        <f>ROUND(((F545+F546+F548+F547)/1000),5)</f>
        <v>5.0940599999999998</v>
      </c>
      <c r="G544" s="91">
        <f t="shared" ref="G544:AA544" si="315">ROUND(((G545+G546+G548+G547)/1000),5)</f>
        <v>5.0855899999999998</v>
      </c>
      <c r="H544" s="91">
        <f t="shared" si="315"/>
        <v>5.1333900000000003</v>
      </c>
      <c r="I544" s="91">
        <f t="shared" si="315"/>
        <v>5.1994100000000003</v>
      </c>
      <c r="J544" s="91">
        <f t="shared" si="315"/>
        <v>5.4194500000000003</v>
      </c>
      <c r="K544" s="91">
        <f t="shared" si="315"/>
        <v>5.6963900000000001</v>
      </c>
      <c r="L544" s="91">
        <f t="shared" si="315"/>
        <v>5.8609600000000004</v>
      </c>
      <c r="M544" s="91">
        <f t="shared" si="315"/>
        <v>5.8336199999999998</v>
      </c>
      <c r="N544" s="91">
        <f t="shared" si="315"/>
        <v>5.8449999999999998</v>
      </c>
      <c r="O544" s="91">
        <f t="shared" si="315"/>
        <v>5.9431500000000002</v>
      </c>
      <c r="P544" s="91">
        <f t="shared" si="315"/>
        <v>5.9392399999999999</v>
      </c>
      <c r="Q544" s="91">
        <f t="shared" si="315"/>
        <v>5.93431</v>
      </c>
      <c r="R544" s="91">
        <f t="shared" si="315"/>
        <v>5.93757</v>
      </c>
      <c r="S544" s="91">
        <f t="shared" si="315"/>
        <v>5.8268800000000001</v>
      </c>
      <c r="T544" s="91">
        <f t="shared" si="315"/>
        <v>5.8205099999999996</v>
      </c>
      <c r="U544" s="91">
        <f t="shared" si="315"/>
        <v>5.8285999999999998</v>
      </c>
      <c r="V544" s="91">
        <f t="shared" si="315"/>
        <v>5.8623900000000004</v>
      </c>
      <c r="W544" s="91">
        <f t="shared" si="315"/>
        <v>5.85588</v>
      </c>
      <c r="X544" s="91">
        <f t="shared" si="315"/>
        <v>5.7562499999999996</v>
      </c>
      <c r="Y544" s="91">
        <f t="shared" si="315"/>
        <v>5.6774699999999996</v>
      </c>
      <c r="Z544" s="91">
        <f t="shared" si="315"/>
        <v>5.4379099999999996</v>
      </c>
      <c r="AA544" s="91">
        <f t="shared" si="315"/>
        <v>5.22933</v>
      </c>
    </row>
    <row r="545" spans="1:27" ht="12.75" hidden="1" customHeight="1" outlineLevel="1" x14ac:dyDescent="0.3">
      <c r="A545" s="99" t="s">
        <v>767</v>
      </c>
      <c r="B545" s="63" t="s">
        <v>238</v>
      </c>
      <c r="C545" s="43" t="s">
        <v>79</v>
      </c>
      <c r="D545" s="44">
        <v>1436</v>
      </c>
      <c r="E545" s="44">
        <v>1320.19</v>
      </c>
      <c r="F545" s="44">
        <v>1264.7</v>
      </c>
      <c r="G545" s="44">
        <v>1256.23</v>
      </c>
      <c r="H545" s="44">
        <v>1304.03</v>
      </c>
      <c r="I545" s="44">
        <v>1370.05</v>
      </c>
      <c r="J545" s="44">
        <v>1590.09</v>
      </c>
      <c r="K545" s="44">
        <v>1867.03</v>
      </c>
      <c r="L545" s="44">
        <v>2031.6</v>
      </c>
      <c r="M545" s="44">
        <v>2004.26</v>
      </c>
      <c r="N545" s="44">
        <v>2015.64</v>
      </c>
      <c r="O545" s="44">
        <v>2113.79</v>
      </c>
      <c r="P545" s="44">
        <v>2109.88</v>
      </c>
      <c r="Q545" s="44">
        <v>2104.9499999999998</v>
      </c>
      <c r="R545" s="44">
        <v>2108.21</v>
      </c>
      <c r="S545" s="44">
        <v>1997.52</v>
      </c>
      <c r="T545" s="44">
        <v>1991.15</v>
      </c>
      <c r="U545" s="44">
        <v>1999.24</v>
      </c>
      <c r="V545" s="44">
        <v>2033.03</v>
      </c>
      <c r="W545" s="44">
        <v>2026.52</v>
      </c>
      <c r="X545" s="44">
        <v>1926.89</v>
      </c>
      <c r="Y545" s="44">
        <v>1848.11</v>
      </c>
      <c r="Z545" s="44">
        <v>1608.55</v>
      </c>
      <c r="AA545" s="44">
        <v>1399.97</v>
      </c>
    </row>
    <row r="546" spans="1:27" ht="12.75" hidden="1" customHeight="1" outlineLevel="1" x14ac:dyDescent="0.3">
      <c r="A546" s="99" t="s">
        <v>768</v>
      </c>
      <c r="B546" s="63" t="s">
        <v>90</v>
      </c>
      <c r="C546" s="43" t="s">
        <v>79</v>
      </c>
      <c r="D546" s="44">
        <f>$D$456</f>
        <v>3559.77</v>
      </c>
      <c r="E546" s="44">
        <f t="shared" ref="E546:AA546" si="316">$D$456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3">
      <c r="A547" s="99" t="s">
        <v>769</v>
      </c>
      <c r="B547" s="63" t="s">
        <v>83</v>
      </c>
      <c r="C547" s="43" t="s">
        <v>79</v>
      </c>
      <c r="D547" s="44">
        <v>4.8</v>
      </c>
      <c r="E547" s="44">
        <v>4.8</v>
      </c>
      <c r="F547" s="44">
        <v>4.8</v>
      </c>
      <c r="G547" s="44">
        <v>4.8</v>
      </c>
      <c r="H547" s="44">
        <v>4.8</v>
      </c>
      <c r="I547" s="44">
        <v>4.8</v>
      </c>
      <c r="J547" s="44">
        <v>4.8</v>
      </c>
      <c r="K547" s="44">
        <v>4.8</v>
      </c>
      <c r="L547" s="44">
        <v>4.8</v>
      </c>
      <c r="M547" s="44">
        <v>4.8</v>
      </c>
      <c r="N547" s="44">
        <v>4.8</v>
      </c>
      <c r="O547" s="44">
        <v>4.8</v>
      </c>
      <c r="P547" s="44">
        <v>4.8</v>
      </c>
      <c r="Q547" s="44">
        <v>4.8</v>
      </c>
      <c r="R547" s="44">
        <v>4.8</v>
      </c>
      <c r="S547" s="44">
        <v>4.8</v>
      </c>
      <c r="T547" s="44">
        <v>4.8</v>
      </c>
      <c r="U547" s="44">
        <v>4.8</v>
      </c>
      <c r="V547" s="44">
        <v>4.8</v>
      </c>
      <c r="W547" s="44">
        <v>4.8</v>
      </c>
      <c r="X547" s="44">
        <v>4.8</v>
      </c>
      <c r="Y547" s="44">
        <v>4.8</v>
      </c>
      <c r="Z547" s="44">
        <v>4.8</v>
      </c>
      <c r="AA547" s="44">
        <v>4.8</v>
      </c>
    </row>
    <row r="548" spans="1:27" ht="12.75" hidden="1" customHeight="1" outlineLevel="1" x14ac:dyDescent="0.3">
      <c r="A548" s="99" t="s">
        <v>770</v>
      </c>
      <c r="B548" s="63" t="s">
        <v>81</v>
      </c>
      <c r="C548" s="43" t="s">
        <v>79</v>
      </c>
      <c r="D548" s="44">
        <f>$D$11</f>
        <v>264.79000000000002</v>
      </c>
      <c r="E548" s="44">
        <f t="shared" ref="E548:AA548" si="317">$D$11</f>
        <v>264.79000000000002</v>
      </c>
      <c r="F548" s="44">
        <f t="shared" si="317"/>
        <v>264.79000000000002</v>
      </c>
      <c r="G548" s="44">
        <f t="shared" si="317"/>
        <v>264.79000000000002</v>
      </c>
      <c r="H548" s="44">
        <f t="shared" si="317"/>
        <v>264.79000000000002</v>
      </c>
      <c r="I548" s="44">
        <f t="shared" si="317"/>
        <v>264.79000000000002</v>
      </c>
      <c r="J548" s="44">
        <f t="shared" si="317"/>
        <v>264.79000000000002</v>
      </c>
      <c r="K548" s="44">
        <f t="shared" si="317"/>
        <v>264.79000000000002</v>
      </c>
      <c r="L548" s="44">
        <f t="shared" si="317"/>
        <v>264.79000000000002</v>
      </c>
      <c r="M548" s="44">
        <f t="shared" si="317"/>
        <v>264.79000000000002</v>
      </c>
      <c r="N548" s="44">
        <f t="shared" si="317"/>
        <v>264.79000000000002</v>
      </c>
      <c r="O548" s="44">
        <f t="shared" si="317"/>
        <v>264.79000000000002</v>
      </c>
      <c r="P548" s="44">
        <f t="shared" si="317"/>
        <v>264.79000000000002</v>
      </c>
      <c r="Q548" s="44">
        <f t="shared" si="317"/>
        <v>264.79000000000002</v>
      </c>
      <c r="R548" s="44">
        <f t="shared" si="317"/>
        <v>264.79000000000002</v>
      </c>
      <c r="S548" s="44">
        <f t="shared" si="317"/>
        <v>264.79000000000002</v>
      </c>
      <c r="T548" s="44">
        <f t="shared" si="317"/>
        <v>264.79000000000002</v>
      </c>
      <c r="U548" s="44">
        <f t="shared" si="317"/>
        <v>264.79000000000002</v>
      </c>
      <c r="V548" s="44">
        <f t="shared" si="317"/>
        <v>264.79000000000002</v>
      </c>
      <c r="W548" s="44">
        <f t="shared" si="317"/>
        <v>264.79000000000002</v>
      </c>
      <c r="X548" s="44">
        <f t="shared" si="317"/>
        <v>264.79000000000002</v>
      </c>
      <c r="Y548" s="44">
        <f t="shared" si="317"/>
        <v>264.79000000000002</v>
      </c>
      <c r="Z548" s="44">
        <f t="shared" si="317"/>
        <v>264.79000000000002</v>
      </c>
      <c r="AA548" s="44">
        <f t="shared" si="317"/>
        <v>264.79000000000002</v>
      </c>
    </row>
    <row r="549" spans="1:27" ht="13.8" collapsed="1" x14ac:dyDescent="0.3">
      <c r="A549" s="98" t="s">
        <v>771</v>
      </c>
      <c r="B549" s="28" t="str">
        <f>"20"&amp;"."&amp;$B$622&amp;"."&amp;$B$623</f>
        <v>20.02.2024</v>
      </c>
      <c r="C549" s="90" t="s">
        <v>76</v>
      </c>
      <c r="D549" s="91">
        <f>ROUND(((D550+D551+D553+D552)/1000),5)</f>
        <v>5.2029100000000001</v>
      </c>
      <c r="E549" s="91">
        <f>ROUND(((E550+E551+E553+E552)/1000),5)</f>
        <v>5.1457600000000001</v>
      </c>
      <c r="F549" s="91">
        <f>ROUND(((F550+F551+F553+F552)/1000),5)</f>
        <v>5.0952000000000002</v>
      </c>
      <c r="G549" s="91">
        <f t="shared" ref="G549:AA549" si="318">ROUND(((G550+G551+G553+G552)/1000),5)</f>
        <v>5.0870600000000001</v>
      </c>
      <c r="H549" s="91">
        <f t="shared" si="318"/>
        <v>5.1446300000000003</v>
      </c>
      <c r="I549" s="91">
        <f t="shared" si="318"/>
        <v>5.2385099999999998</v>
      </c>
      <c r="J549" s="91">
        <f t="shared" si="318"/>
        <v>5.3697299999999997</v>
      </c>
      <c r="K549" s="91">
        <f t="shared" si="318"/>
        <v>5.6069300000000002</v>
      </c>
      <c r="L549" s="91">
        <f t="shared" si="318"/>
        <v>5.8607399999999998</v>
      </c>
      <c r="M549" s="91">
        <f t="shared" si="318"/>
        <v>5.88795</v>
      </c>
      <c r="N549" s="91">
        <f t="shared" si="318"/>
        <v>5.8277400000000004</v>
      </c>
      <c r="O549" s="91">
        <f t="shared" si="318"/>
        <v>5.9220699999999997</v>
      </c>
      <c r="P549" s="91">
        <f t="shared" si="318"/>
        <v>5.9221300000000001</v>
      </c>
      <c r="Q549" s="91">
        <f t="shared" si="318"/>
        <v>5.9257600000000004</v>
      </c>
      <c r="R549" s="91">
        <f t="shared" si="318"/>
        <v>5.9116200000000001</v>
      </c>
      <c r="S549" s="91">
        <f t="shared" si="318"/>
        <v>5.84924</v>
      </c>
      <c r="T549" s="91">
        <f t="shared" si="318"/>
        <v>5.82944</v>
      </c>
      <c r="U549" s="91">
        <f t="shared" si="318"/>
        <v>5.8449299999999997</v>
      </c>
      <c r="V549" s="91">
        <f t="shared" si="318"/>
        <v>5.8896199999999999</v>
      </c>
      <c r="W549" s="91">
        <f t="shared" si="318"/>
        <v>5.94407</v>
      </c>
      <c r="X549" s="91">
        <f t="shared" si="318"/>
        <v>5.8597599999999996</v>
      </c>
      <c r="Y549" s="91">
        <f t="shared" si="318"/>
        <v>5.6242999999999999</v>
      </c>
      <c r="Z549" s="91">
        <f t="shared" si="318"/>
        <v>5.4140300000000003</v>
      </c>
      <c r="AA549" s="91">
        <f t="shared" si="318"/>
        <v>5.3221499999999997</v>
      </c>
    </row>
    <row r="550" spans="1:27" ht="12.75" hidden="1" customHeight="1" outlineLevel="1" x14ac:dyDescent="0.3">
      <c r="A550" s="99" t="s">
        <v>772</v>
      </c>
      <c r="B550" s="63" t="s">
        <v>238</v>
      </c>
      <c r="C550" s="43" t="s">
        <v>79</v>
      </c>
      <c r="D550" s="44">
        <v>1373.55</v>
      </c>
      <c r="E550" s="44">
        <v>1316.4</v>
      </c>
      <c r="F550" s="44">
        <v>1265.8399999999999</v>
      </c>
      <c r="G550" s="44">
        <v>1257.7</v>
      </c>
      <c r="H550" s="44">
        <v>1315.27</v>
      </c>
      <c r="I550" s="44">
        <v>1409.15</v>
      </c>
      <c r="J550" s="44">
        <v>1540.37</v>
      </c>
      <c r="K550" s="44">
        <v>1777.57</v>
      </c>
      <c r="L550" s="44">
        <v>2031.38</v>
      </c>
      <c r="M550" s="44">
        <v>2058.59</v>
      </c>
      <c r="N550" s="44">
        <v>1998.38</v>
      </c>
      <c r="O550" s="44">
        <v>2092.71</v>
      </c>
      <c r="P550" s="44">
        <v>2092.77</v>
      </c>
      <c r="Q550" s="44">
        <v>2096.4</v>
      </c>
      <c r="R550" s="44">
        <v>2082.2600000000002</v>
      </c>
      <c r="S550" s="44">
        <v>2019.88</v>
      </c>
      <c r="T550" s="44">
        <v>2000.08</v>
      </c>
      <c r="U550" s="44">
        <v>2015.57</v>
      </c>
      <c r="V550" s="44">
        <v>2060.2600000000002</v>
      </c>
      <c r="W550" s="44">
        <v>2114.71</v>
      </c>
      <c r="X550" s="44">
        <v>2030.4</v>
      </c>
      <c r="Y550" s="44">
        <v>1794.94</v>
      </c>
      <c r="Z550" s="44">
        <v>1584.67</v>
      </c>
      <c r="AA550" s="44">
        <v>1492.79</v>
      </c>
    </row>
    <row r="551" spans="1:27" ht="12.75" hidden="1" customHeight="1" outlineLevel="1" x14ac:dyDescent="0.3">
      <c r="A551" s="99" t="s">
        <v>773</v>
      </c>
      <c r="B551" s="63" t="s">
        <v>90</v>
      </c>
      <c r="C551" s="43" t="s">
        <v>79</v>
      </c>
      <c r="D551" s="44">
        <f>$D$456</f>
        <v>3559.77</v>
      </c>
      <c r="E551" s="44">
        <f t="shared" ref="E551:AA551" si="319">$D$456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3">
      <c r="A552" s="99" t="s">
        <v>774</v>
      </c>
      <c r="B552" s="63" t="s">
        <v>83</v>
      </c>
      <c r="C552" s="43" t="s">
        <v>79</v>
      </c>
      <c r="D552" s="44">
        <v>4.8</v>
      </c>
      <c r="E552" s="44">
        <v>4.8</v>
      </c>
      <c r="F552" s="44">
        <v>4.8</v>
      </c>
      <c r="G552" s="44">
        <v>4.8</v>
      </c>
      <c r="H552" s="44">
        <v>4.8</v>
      </c>
      <c r="I552" s="44">
        <v>4.8</v>
      </c>
      <c r="J552" s="44">
        <v>4.8</v>
      </c>
      <c r="K552" s="44">
        <v>4.8</v>
      </c>
      <c r="L552" s="44">
        <v>4.8</v>
      </c>
      <c r="M552" s="44">
        <v>4.8</v>
      </c>
      <c r="N552" s="44">
        <v>4.8</v>
      </c>
      <c r="O552" s="44">
        <v>4.8</v>
      </c>
      <c r="P552" s="44">
        <v>4.8</v>
      </c>
      <c r="Q552" s="44">
        <v>4.8</v>
      </c>
      <c r="R552" s="44">
        <v>4.8</v>
      </c>
      <c r="S552" s="44">
        <v>4.8</v>
      </c>
      <c r="T552" s="44">
        <v>4.8</v>
      </c>
      <c r="U552" s="44">
        <v>4.8</v>
      </c>
      <c r="V552" s="44">
        <v>4.8</v>
      </c>
      <c r="W552" s="44">
        <v>4.8</v>
      </c>
      <c r="X552" s="44">
        <v>4.8</v>
      </c>
      <c r="Y552" s="44">
        <v>4.8</v>
      </c>
      <c r="Z552" s="44">
        <v>4.8</v>
      </c>
      <c r="AA552" s="44">
        <v>4.8</v>
      </c>
    </row>
    <row r="553" spans="1:27" ht="12.75" hidden="1" customHeight="1" outlineLevel="1" x14ac:dyDescent="0.3">
      <c r="A553" s="99" t="s">
        <v>775</v>
      </c>
      <c r="B553" s="63" t="s">
        <v>81</v>
      </c>
      <c r="C553" s="43" t="s">
        <v>79</v>
      </c>
      <c r="D553" s="44">
        <f>$D$11</f>
        <v>264.79000000000002</v>
      </c>
      <c r="E553" s="44">
        <f t="shared" ref="E553:AA553" si="320">$D$11</f>
        <v>264.79000000000002</v>
      </c>
      <c r="F553" s="44">
        <f t="shared" si="320"/>
        <v>264.79000000000002</v>
      </c>
      <c r="G553" s="44">
        <f t="shared" si="320"/>
        <v>264.79000000000002</v>
      </c>
      <c r="H553" s="44">
        <f t="shared" si="320"/>
        <v>264.79000000000002</v>
      </c>
      <c r="I553" s="44">
        <f t="shared" si="320"/>
        <v>264.79000000000002</v>
      </c>
      <c r="J553" s="44">
        <f t="shared" si="320"/>
        <v>264.79000000000002</v>
      </c>
      <c r="K553" s="44">
        <f t="shared" si="320"/>
        <v>264.79000000000002</v>
      </c>
      <c r="L553" s="44">
        <f t="shared" si="320"/>
        <v>264.79000000000002</v>
      </c>
      <c r="M553" s="44">
        <f t="shared" si="320"/>
        <v>264.79000000000002</v>
      </c>
      <c r="N553" s="44">
        <f t="shared" si="320"/>
        <v>264.79000000000002</v>
      </c>
      <c r="O553" s="44">
        <f t="shared" si="320"/>
        <v>264.79000000000002</v>
      </c>
      <c r="P553" s="44">
        <f t="shared" si="320"/>
        <v>264.79000000000002</v>
      </c>
      <c r="Q553" s="44">
        <f t="shared" si="320"/>
        <v>264.79000000000002</v>
      </c>
      <c r="R553" s="44">
        <f t="shared" si="320"/>
        <v>264.79000000000002</v>
      </c>
      <c r="S553" s="44">
        <f t="shared" si="320"/>
        <v>264.79000000000002</v>
      </c>
      <c r="T553" s="44">
        <f t="shared" si="320"/>
        <v>264.79000000000002</v>
      </c>
      <c r="U553" s="44">
        <f t="shared" si="320"/>
        <v>264.79000000000002</v>
      </c>
      <c r="V553" s="44">
        <f t="shared" si="320"/>
        <v>264.79000000000002</v>
      </c>
      <c r="W553" s="44">
        <f t="shared" si="320"/>
        <v>264.79000000000002</v>
      </c>
      <c r="X553" s="44">
        <f t="shared" si="320"/>
        <v>264.79000000000002</v>
      </c>
      <c r="Y553" s="44">
        <f t="shared" si="320"/>
        <v>264.79000000000002</v>
      </c>
      <c r="Z553" s="44">
        <f t="shared" si="320"/>
        <v>264.79000000000002</v>
      </c>
      <c r="AA553" s="44">
        <f t="shared" si="320"/>
        <v>264.79000000000002</v>
      </c>
    </row>
    <row r="554" spans="1:27" ht="13.8" collapsed="1" x14ac:dyDescent="0.3">
      <c r="A554" s="98" t="s">
        <v>776</v>
      </c>
      <c r="B554" s="28" t="str">
        <f>"21"&amp;"."&amp;$B$622&amp;"."&amp;$B$623</f>
        <v>21.02.2024</v>
      </c>
      <c r="C554" s="90" t="s">
        <v>76</v>
      </c>
      <c r="D554" s="91">
        <f>ROUND(((D555+D556+D558+D557)/1000),5)</f>
        <v>5.1569500000000001</v>
      </c>
      <c r="E554" s="91">
        <f>ROUND(((E555+E556+E558+E557)/1000),5)</f>
        <v>5.1213899999999999</v>
      </c>
      <c r="F554" s="91">
        <f>ROUND(((F555+F556+F558+F557)/1000),5)</f>
        <v>5.0927100000000003</v>
      </c>
      <c r="G554" s="91">
        <f t="shared" ref="G554:AA554" si="321">ROUND(((G555+G556+G558+G557)/1000),5)</f>
        <v>5.0840199999999998</v>
      </c>
      <c r="H554" s="91">
        <f t="shared" si="321"/>
        <v>5.1224999999999996</v>
      </c>
      <c r="I554" s="91">
        <f t="shared" si="321"/>
        <v>5.1907800000000002</v>
      </c>
      <c r="J554" s="91">
        <f t="shared" si="321"/>
        <v>5.3685600000000004</v>
      </c>
      <c r="K554" s="91">
        <f t="shared" si="321"/>
        <v>5.60616</v>
      </c>
      <c r="L554" s="91">
        <f t="shared" si="321"/>
        <v>5.8561100000000001</v>
      </c>
      <c r="M554" s="91">
        <f t="shared" si="321"/>
        <v>5.91744</v>
      </c>
      <c r="N554" s="91">
        <f t="shared" si="321"/>
        <v>5.9479100000000003</v>
      </c>
      <c r="O554" s="91">
        <f t="shared" si="321"/>
        <v>5.9338499999999996</v>
      </c>
      <c r="P554" s="91">
        <f t="shared" si="321"/>
        <v>5.9428000000000001</v>
      </c>
      <c r="Q554" s="91">
        <f t="shared" si="321"/>
        <v>5.9405599999999996</v>
      </c>
      <c r="R554" s="91">
        <f t="shared" si="321"/>
        <v>5.9336099999999998</v>
      </c>
      <c r="S554" s="91">
        <f t="shared" si="321"/>
        <v>5.8741099999999999</v>
      </c>
      <c r="T554" s="91">
        <f t="shared" si="321"/>
        <v>5.83995</v>
      </c>
      <c r="U554" s="91">
        <f t="shared" si="321"/>
        <v>5.85337</v>
      </c>
      <c r="V554" s="91">
        <f t="shared" si="321"/>
        <v>5.8857200000000001</v>
      </c>
      <c r="W554" s="91">
        <f t="shared" si="321"/>
        <v>5.9219600000000003</v>
      </c>
      <c r="X554" s="91">
        <f t="shared" si="321"/>
        <v>5.7395300000000002</v>
      </c>
      <c r="Y554" s="91">
        <f t="shared" si="321"/>
        <v>5.6009700000000002</v>
      </c>
      <c r="Z554" s="91">
        <f t="shared" si="321"/>
        <v>5.3772900000000003</v>
      </c>
      <c r="AA554" s="91">
        <f t="shared" si="321"/>
        <v>5.2129599999999998</v>
      </c>
    </row>
    <row r="555" spans="1:27" ht="12.75" hidden="1" customHeight="1" outlineLevel="1" x14ac:dyDescent="0.3">
      <c r="A555" s="99" t="s">
        <v>777</v>
      </c>
      <c r="B555" s="63" t="s">
        <v>238</v>
      </c>
      <c r="C555" s="43" t="s">
        <v>79</v>
      </c>
      <c r="D555" s="44">
        <v>1327.59</v>
      </c>
      <c r="E555" s="44">
        <v>1292.03</v>
      </c>
      <c r="F555" s="44">
        <v>1263.3499999999999</v>
      </c>
      <c r="G555" s="44">
        <v>1254.6600000000001</v>
      </c>
      <c r="H555" s="44">
        <v>1293.1400000000001</v>
      </c>
      <c r="I555" s="44">
        <v>1361.42</v>
      </c>
      <c r="J555" s="44">
        <v>1539.2</v>
      </c>
      <c r="K555" s="44">
        <v>1776.8</v>
      </c>
      <c r="L555" s="44">
        <v>2026.75</v>
      </c>
      <c r="M555" s="44">
        <v>2088.08</v>
      </c>
      <c r="N555" s="44">
        <v>2118.5500000000002</v>
      </c>
      <c r="O555" s="44">
        <v>2104.4899999999998</v>
      </c>
      <c r="P555" s="44">
        <v>2113.44</v>
      </c>
      <c r="Q555" s="44">
        <v>2111.1999999999998</v>
      </c>
      <c r="R555" s="44">
        <v>2104.25</v>
      </c>
      <c r="S555" s="44">
        <v>2044.75</v>
      </c>
      <c r="T555" s="44">
        <v>2010.59</v>
      </c>
      <c r="U555" s="44">
        <v>2024.01</v>
      </c>
      <c r="V555" s="44">
        <v>2056.36</v>
      </c>
      <c r="W555" s="44">
        <v>2092.6</v>
      </c>
      <c r="X555" s="44">
        <v>1910.17</v>
      </c>
      <c r="Y555" s="44">
        <v>1771.61</v>
      </c>
      <c r="Z555" s="44">
        <v>1547.93</v>
      </c>
      <c r="AA555" s="44">
        <v>1383.6</v>
      </c>
    </row>
    <row r="556" spans="1:27" ht="12.75" hidden="1" customHeight="1" outlineLevel="1" x14ac:dyDescent="0.3">
      <c r="A556" s="99" t="s">
        <v>778</v>
      </c>
      <c r="B556" s="63" t="s">
        <v>90</v>
      </c>
      <c r="C556" s="43" t="s">
        <v>79</v>
      </c>
      <c r="D556" s="44">
        <f>$D$456</f>
        <v>3559.77</v>
      </c>
      <c r="E556" s="44">
        <f t="shared" ref="E556:AA556" si="322">$D$456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3">
      <c r="A557" s="99" t="s">
        <v>779</v>
      </c>
      <c r="B557" s="63" t="s">
        <v>83</v>
      </c>
      <c r="C557" s="43" t="s">
        <v>79</v>
      </c>
      <c r="D557" s="44">
        <v>4.8</v>
      </c>
      <c r="E557" s="44">
        <v>4.8</v>
      </c>
      <c r="F557" s="44">
        <v>4.8</v>
      </c>
      <c r="G557" s="44">
        <v>4.8</v>
      </c>
      <c r="H557" s="44">
        <v>4.8</v>
      </c>
      <c r="I557" s="44">
        <v>4.8</v>
      </c>
      <c r="J557" s="44">
        <v>4.8</v>
      </c>
      <c r="K557" s="44">
        <v>4.8</v>
      </c>
      <c r="L557" s="44">
        <v>4.8</v>
      </c>
      <c r="M557" s="44">
        <v>4.8</v>
      </c>
      <c r="N557" s="44">
        <v>4.8</v>
      </c>
      <c r="O557" s="44">
        <v>4.8</v>
      </c>
      <c r="P557" s="44">
        <v>4.8</v>
      </c>
      <c r="Q557" s="44">
        <v>4.8</v>
      </c>
      <c r="R557" s="44">
        <v>4.8</v>
      </c>
      <c r="S557" s="44">
        <v>4.8</v>
      </c>
      <c r="T557" s="44">
        <v>4.8</v>
      </c>
      <c r="U557" s="44">
        <v>4.8</v>
      </c>
      <c r="V557" s="44">
        <v>4.8</v>
      </c>
      <c r="W557" s="44">
        <v>4.8</v>
      </c>
      <c r="X557" s="44">
        <v>4.8</v>
      </c>
      <c r="Y557" s="44">
        <v>4.8</v>
      </c>
      <c r="Z557" s="44">
        <v>4.8</v>
      </c>
      <c r="AA557" s="44">
        <v>4.8</v>
      </c>
    </row>
    <row r="558" spans="1:27" ht="12.75" hidden="1" customHeight="1" outlineLevel="1" x14ac:dyDescent="0.3">
      <c r="A558" s="99" t="s">
        <v>780</v>
      </c>
      <c r="B558" s="63" t="s">
        <v>81</v>
      </c>
      <c r="C558" s="43" t="s">
        <v>79</v>
      </c>
      <c r="D558" s="44">
        <f>$D$11</f>
        <v>264.79000000000002</v>
      </c>
      <c r="E558" s="44">
        <f t="shared" ref="E558:AA558" si="323">$D$11</f>
        <v>264.79000000000002</v>
      </c>
      <c r="F558" s="44">
        <f t="shared" si="323"/>
        <v>264.79000000000002</v>
      </c>
      <c r="G558" s="44">
        <f t="shared" si="323"/>
        <v>264.79000000000002</v>
      </c>
      <c r="H558" s="44">
        <f t="shared" si="323"/>
        <v>264.79000000000002</v>
      </c>
      <c r="I558" s="44">
        <f t="shared" si="323"/>
        <v>264.79000000000002</v>
      </c>
      <c r="J558" s="44">
        <f t="shared" si="323"/>
        <v>264.79000000000002</v>
      </c>
      <c r="K558" s="44">
        <f t="shared" si="323"/>
        <v>264.79000000000002</v>
      </c>
      <c r="L558" s="44">
        <f t="shared" si="323"/>
        <v>264.79000000000002</v>
      </c>
      <c r="M558" s="44">
        <f t="shared" si="323"/>
        <v>264.79000000000002</v>
      </c>
      <c r="N558" s="44">
        <f t="shared" si="323"/>
        <v>264.79000000000002</v>
      </c>
      <c r="O558" s="44">
        <f t="shared" si="323"/>
        <v>264.79000000000002</v>
      </c>
      <c r="P558" s="44">
        <f t="shared" si="323"/>
        <v>264.79000000000002</v>
      </c>
      <c r="Q558" s="44">
        <f t="shared" si="323"/>
        <v>264.79000000000002</v>
      </c>
      <c r="R558" s="44">
        <f t="shared" si="323"/>
        <v>264.79000000000002</v>
      </c>
      <c r="S558" s="44">
        <f t="shared" si="323"/>
        <v>264.79000000000002</v>
      </c>
      <c r="T558" s="44">
        <f t="shared" si="323"/>
        <v>264.79000000000002</v>
      </c>
      <c r="U558" s="44">
        <f t="shared" si="323"/>
        <v>264.79000000000002</v>
      </c>
      <c r="V558" s="44">
        <f t="shared" si="323"/>
        <v>264.79000000000002</v>
      </c>
      <c r="W558" s="44">
        <f t="shared" si="323"/>
        <v>264.79000000000002</v>
      </c>
      <c r="X558" s="44">
        <f t="shared" si="323"/>
        <v>264.79000000000002</v>
      </c>
      <c r="Y558" s="44">
        <f t="shared" si="323"/>
        <v>264.79000000000002</v>
      </c>
      <c r="Z558" s="44">
        <f t="shared" si="323"/>
        <v>264.79000000000002</v>
      </c>
      <c r="AA558" s="44">
        <f t="shared" si="323"/>
        <v>264.79000000000002</v>
      </c>
    </row>
    <row r="559" spans="1:27" ht="13.8" collapsed="1" x14ac:dyDescent="0.3">
      <c r="A559" s="98" t="s">
        <v>781</v>
      </c>
      <c r="B559" s="28" t="str">
        <f>"22"&amp;"."&amp;$B$622&amp;"."&amp;$B$623</f>
        <v>22.02.2024</v>
      </c>
      <c r="C559" s="90" t="s">
        <v>76</v>
      </c>
      <c r="D559" s="91">
        <f>ROUND(((D560+D561+D563+D562)/1000),5)</f>
        <v>5.1357499999999998</v>
      </c>
      <c r="E559" s="91">
        <f>ROUND(((E560+E561+E563+E562)/1000),5)</f>
        <v>5.0983700000000001</v>
      </c>
      <c r="F559" s="91">
        <f>ROUND(((F560+F561+F563+F562)/1000),5)</f>
        <v>5.0727399999999996</v>
      </c>
      <c r="G559" s="91">
        <f t="shared" ref="G559:AA559" si="324">ROUND(((G560+G561+G563+G562)/1000),5)</f>
        <v>5.0703399999999998</v>
      </c>
      <c r="H559" s="91">
        <f t="shared" si="324"/>
        <v>5.0971700000000002</v>
      </c>
      <c r="I559" s="91">
        <f t="shared" si="324"/>
        <v>5.1928200000000002</v>
      </c>
      <c r="J559" s="91">
        <f t="shared" si="324"/>
        <v>5.3836199999999996</v>
      </c>
      <c r="K559" s="91">
        <f t="shared" si="324"/>
        <v>5.5824999999999996</v>
      </c>
      <c r="L559" s="91">
        <f t="shared" si="324"/>
        <v>5.7262399999999998</v>
      </c>
      <c r="M559" s="91">
        <f t="shared" si="324"/>
        <v>5.7627699999999997</v>
      </c>
      <c r="N559" s="91">
        <f t="shared" si="324"/>
        <v>5.8053499999999998</v>
      </c>
      <c r="O559" s="91">
        <f t="shared" si="324"/>
        <v>5.8415400000000002</v>
      </c>
      <c r="P559" s="91">
        <f t="shared" si="324"/>
        <v>5.76755</v>
      </c>
      <c r="Q559" s="91">
        <f t="shared" si="324"/>
        <v>5.7667200000000003</v>
      </c>
      <c r="R559" s="91">
        <f t="shared" si="324"/>
        <v>5.7523</v>
      </c>
      <c r="S559" s="91">
        <f t="shared" si="324"/>
        <v>5.6714000000000002</v>
      </c>
      <c r="T559" s="91">
        <f t="shared" si="324"/>
        <v>5.6606800000000002</v>
      </c>
      <c r="U559" s="91">
        <f t="shared" si="324"/>
        <v>5.6820700000000004</v>
      </c>
      <c r="V559" s="91">
        <f t="shared" si="324"/>
        <v>5.72464</v>
      </c>
      <c r="W559" s="91">
        <f t="shared" si="324"/>
        <v>5.75901</v>
      </c>
      <c r="X559" s="91">
        <f t="shared" si="324"/>
        <v>5.69665</v>
      </c>
      <c r="Y559" s="91">
        <f t="shared" si="324"/>
        <v>5.5872599999999997</v>
      </c>
      <c r="Z559" s="91">
        <f t="shared" si="324"/>
        <v>5.4341600000000003</v>
      </c>
      <c r="AA559" s="91">
        <f t="shared" si="324"/>
        <v>5.2985699999999998</v>
      </c>
    </row>
    <row r="560" spans="1:27" ht="12.75" hidden="1" customHeight="1" outlineLevel="1" x14ac:dyDescent="0.3">
      <c r="A560" s="99" t="s">
        <v>782</v>
      </c>
      <c r="B560" s="63" t="s">
        <v>238</v>
      </c>
      <c r="C560" s="43" t="s">
        <v>79</v>
      </c>
      <c r="D560" s="44">
        <v>1306.3900000000001</v>
      </c>
      <c r="E560" s="44">
        <v>1269.01</v>
      </c>
      <c r="F560" s="44">
        <v>1243.3800000000001</v>
      </c>
      <c r="G560" s="44">
        <v>1240.98</v>
      </c>
      <c r="H560" s="44">
        <v>1267.81</v>
      </c>
      <c r="I560" s="44">
        <v>1363.46</v>
      </c>
      <c r="J560" s="44">
        <v>1554.26</v>
      </c>
      <c r="K560" s="44">
        <v>1753.14</v>
      </c>
      <c r="L560" s="44">
        <v>1896.88</v>
      </c>
      <c r="M560" s="44">
        <v>1933.41</v>
      </c>
      <c r="N560" s="44">
        <v>1975.99</v>
      </c>
      <c r="O560" s="44">
        <v>2012.18</v>
      </c>
      <c r="P560" s="44">
        <v>1938.19</v>
      </c>
      <c r="Q560" s="44">
        <v>1937.36</v>
      </c>
      <c r="R560" s="44">
        <v>1922.94</v>
      </c>
      <c r="S560" s="44">
        <v>1842.04</v>
      </c>
      <c r="T560" s="44">
        <v>1831.32</v>
      </c>
      <c r="U560" s="44">
        <v>1852.71</v>
      </c>
      <c r="V560" s="44">
        <v>1895.28</v>
      </c>
      <c r="W560" s="44">
        <v>1929.65</v>
      </c>
      <c r="X560" s="44">
        <v>1867.29</v>
      </c>
      <c r="Y560" s="44">
        <v>1757.9</v>
      </c>
      <c r="Z560" s="44">
        <v>1604.8</v>
      </c>
      <c r="AA560" s="44">
        <v>1469.21</v>
      </c>
    </row>
    <row r="561" spans="1:27" ht="12.75" hidden="1" customHeight="1" outlineLevel="1" x14ac:dyDescent="0.3">
      <c r="A561" s="99" t="s">
        <v>783</v>
      </c>
      <c r="B561" s="63" t="s">
        <v>90</v>
      </c>
      <c r="C561" s="43" t="s">
        <v>79</v>
      </c>
      <c r="D561" s="44">
        <f>$D$456</f>
        <v>3559.77</v>
      </c>
      <c r="E561" s="44">
        <f t="shared" ref="E561:AA561" si="325">$D$456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3">
      <c r="A562" s="99" t="s">
        <v>784</v>
      </c>
      <c r="B562" s="63" t="s">
        <v>83</v>
      </c>
      <c r="C562" s="43" t="s">
        <v>79</v>
      </c>
      <c r="D562" s="44">
        <v>4.8</v>
      </c>
      <c r="E562" s="44">
        <v>4.8</v>
      </c>
      <c r="F562" s="44">
        <v>4.8</v>
      </c>
      <c r="G562" s="44">
        <v>4.8</v>
      </c>
      <c r="H562" s="44">
        <v>4.8</v>
      </c>
      <c r="I562" s="44">
        <v>4.8</v>
      </c>
      <c r="J562" s="44">
        <v>4.8</v>
      </c>
      <c r="K562" s="44">
        <v>4.8</v>
      </c>
      <c r="L562" s="44">
        <v>4.8</v>
      </c>
      <c r="M562" s="44">
        <v>4.8</v>
      </c>
      <c r="N562" s="44">
        <v>4.8</v>
      </c>
      <c r="O562" s="44">
        <v>4.8</v>
      </c>
      <c r="P562" s="44">
        <v>4.8</v>
      </c>
      <c r="Q562" s="44">
        <v>4.8</v>
      </c>
      <c r="R562" s="44">
        <v>4.8</v>
      </c>
      <c r="S562" s="44">
        <v>4.8</v>
      </c>
      <c r="T562" s="44">
        <v>4.8</v>
      </c>
      <c r="U562" s="44">
        <v>4.8</v>
      </c>
      <c r="V562" s="44">
        <v>4.8</v>
      </c>
      <c r="W562" s="44">
        <v>4.8</v>
      </c>
      <c r="X562" s="44">
        <v>4.8</v>
      </c>
      <c r="Y562" s="44">
        <v>4.8</v>
      </c>
      <c r="Z562" s="44">
        <v>4.8</v>
      </c>
      <c r="AA562" s="44">
        <v>4.8</v>
      </c>
    </row>
    <row r="563" spans="1:27" ht="12.75" hidden="1" customHeight="1" outlineLevel="1" x14ac:dyDescent="0.3">
      <c r="A563" s="99" t="s">
        <v>785</v>
      </c>
      <c r="B563" s="63" t="s">
        <v>81</v>
      </c>
      <c r="C563" s="43" t="s">
        <v>79</v>
      </c>
      <c r="D563" s="44">
        <f>$D$11</f>
        <v>264.79000000000002</v>
      </c>
      <c r="E563" s="44">
        <f t="shared" ref="E563:AA563" si="326">$D$11</f>
        <v>264.79000000000002</v>
      </c>
      <c r="F563" s="44">
        <f t="shared" si="326"/>
        <v>264.79000000000002</v>
      </c>
      <c r="G563" s="44">
        <f t="shared" si="326"/>
        <v>264.79000000000002</v>
      </c>
      <c r="H563" s="44">
        <f t="shared" si="326"/>
        <v>264.79000000000002</v>
      </c>
      <c r="I563" s="44">
        <f t="shared" si="326"/>
        <v>264.79000000000002</v>
      </c>
      <c r="J563" s="44">
        <f t="shared" si="326"/>
        <v>264.79000000000002</v>
      </c>
      <c r="K563" s="44">
        <f t="shared" si="326"/>
        <v>264.79000000000002</v>
      </c>
      <c r="L563" s="44">
        <f t="shared" si="326"/>
        <v>264.79000000000002</v>
      </c>
      <c r="M563" s="44">
        <f t="shared" si="326"/>
        <v>264.79000000000002</v>
      </c>
      <c r="N563" s="44">
        <f t="shared" si="326"/>
        <v>264.79000000000002</v>
      </c>
      <c r="O563" s="44">
        <f t="shared" si="326"/>
        <v>264.79000000000002</v>
      </c>
      <c r="P563" s="44">
        <f t="shared" si="326"/>
        <v>264.79000000000002</v>
      </c>
      <c r="Q563" s="44">
        <f t="shared" si="326"/>
        <v>264.79000000000002</v>
      </c>
      <c r="R563" s="44">
        <f t="shared" si="326"/>
        <v>264.79000000000002</v>
      </c>
      <c r="S563" s="44">
        <f t="shared" si="326"/>
        <v>264.79000000000002</v>
      </c>
      <c r="T563" s="44">
        <f t="shared" si="326"/>
        <v>264.79000000000002</v>
      </c>
      <c r="U563" s="44">
        <f t="shared" si="326"/>
        <v>264.79000000000002</v>
      </c>
      <c r="V563" s="44">
        <f t="shared" si="326"/>
        <v>264.79000000000002</v>
      </c>
      <c r="W563" s="44">
        <f t="shared" si="326"/>
        <v>264.79000000000002</v>
      </c>
      <c r="X563" s="44">
        <f t="shared" si="326"/>
        <v>264.79000000000002</v>
      </c>
      <c r="Y563" s="44">
        <f t="shared" si="326"/>
        <v>264.79000000000002</v>
      </c>
      <c r="Z563" s="44">
        <f t="shared" si="326"/>
        <v>264.79000000000002</v>
      </c>
      <c r="AA563" s="44">
        <f t="shared" si="326"/>
        <v>264.79000000000002</v>
      </c>
    </row>
    <row r="564" spans="1:27" ht="13.8" collapsed="1" x14ac:dyDescent="0.3">
      <c r="A564" s="98" t="s">
        <v>786</v>
      </c>
      <c r="B564" s="28" t="str">
        <f>"23"&amp;"."&amp;$B$622&amp;"."&amp;$B$623</f>
        <v>23.02.2024</v>
      </c>
      <c r="C564" s="90" t="s">
        <v>76</v>
      </c>
      <c r="D564" s="91">
        <f>ROUND(((D565+D566+D568+D567)/1000),5)</f>
        <v>5.3439199999999998</v>
      </c>
      <c r="E564" s="91">
        <f>ROUND(((E565+E566+E568+E567)/1000),5)</f>
        <v>5.2065000000000001</v>
      </c>
      <c r="F564" s="91">
        <f>ROUND(((F565+F566+F568+F567)/1000),5)</f>
        <v>5.1286800000000001</v>
      </c>
      <c r="G564" s="91">
        <f t="shared" ref="G564:AA564" si="327">ROUND(((G565+G566+G568+G567)/1000),5)</f>
        <v>5.1147900000000002</v>
      </c>
      <c r="H564" s="91">
        <f t="shared" si="327"/>
        <v>5.12209</v>
      </c>
      <c r="I564" s="91">
        <f t="shared" si="327"/>
        <v>5.1893200000000004</v>
      </c>
      <c r="J564" s="91">
        <f t="shared" si="327"/>
        <v>5.27989</v>
      </c>
      <c r="K564" s="91">
        <f t="shared" si="327"/>
        <v>5.3939500000000002</v>
      </c>
      <c r="L564" s="91">
        <f t="shared" si="327"/>
        <v>5.5050600000000003</v>
      </c>
      <c r="M564" s="91">
        <f t="shared" si="327"/>
        <v>5.6499100000000002</v>
      </c>
      <c r="N564" s="91">
        <f t="shared" si="327"/>
        <v>5.7161999999999997</v>
      </c>
      <c r="O564" s="91">
        <f t="shared" si="327"/>
        <v>5.7289199999999996</v>
      </c>
      <c r="P564" s="91">
        <f t="shared" si="327"/>
        <v>5.7192800000000004</v>
      </c>
      <c r="Q564" s="91">
        <f t="shared" si="327"/>
        <v>5.7102199999999996</v>
      </c>
      <c r="R564" s="91">
        <f t="shared" si="327"/>
        <v>5.6767300000000001</v>
      </c>
      <c r="S564" s="91">
        <f t="shared" si="327"/>
        <v>5.6482700000000001</v>
      </c>
      <c r="T564" s="91">
        <f t="shared" si="327"/>
        <v>5.6654900000000001</v>
      </c>
      <c r="U564" s="91">
        <f t="shared" si="327"/>
        <v>5.7128399999999999</v>
      </c>
      <c r="V564" s="91">
        <f t="shared" si="327"/>
        <v>5.7352400000000001</v>
      </c>
      <c r="W564" s="91">
        <f t="shared" si="327"/>
        <v>5.7256900000000002</v>
      </c>
      <c r="X564" s="91">
        <f t="shared" si="327"/>
        <v>5.7163599999999999</v>
      </c>
      <c r="Y564" s="91">
        <f t="shared" si="327"/>
        <v>5.6384600000000002</v>
      </c>
      <c r="Z564" s="91">
        <f t="shared" si="327"/>
        <v>5.4779900000000001</v>
      </c>
      <c r="AA564" s="91">
        <f t="shared" si="327"/>
        <v>5.3154000000000003</v>
      </c>
    </row>
    <row r="565" spans="1:27" ht="12.75" hidden="1" customHeight="1" outlineLevel="1" x14ac:dyDescent="0.3">
      <c r="A565" s="99" t="s">
        <v>787</v>
      </c>
      <c r="B565" s="63" t="s">
        <v>238</v>
      </c>
      <c r="C565" s="43" t="s">
        <v>79</v>
      </c>
      <c r="D565" s="44">
        <v>1514.56</v>
      </c>
      <c r="E565" s="44">
        <v>1377.14</v>
      </c>
      <c r="F565" s="44">
        <v>1299.32</v>
      </c>
      <c r="G565" s="44">
        <v>1285.43</v>
      </c>
      <c r="H565" s="44">
        <v>1292.73</v>
      </c>
      <c r="I565" s="44">
        <v>1359.96</v>
      </c>
      <c r="J565" s="44">
        <v>1450.53</v>
      </c>
      <c r="K565" s="44">
        <v>1564.59</v>
      </c>
      <c r="L565" s="44">
        <v>1675.7</v>
      </c>
      <c r="M565" s="44">
        <v>1820.55</v>
      </c>
      <c r="N565" s="44">
        <v>1886.84</v>
      </c>
      <c r="O565" s="44">
        <v>1899.56</v>
      </c>
      <c r="P565" s="44">
        <v>1889.92</v>
      </c>
      <c r="Q565" s="44">
        <v>1880.86</v>
      </c>
      <c r="R565" s="44">
        <v>1847.37</v>
      </c>
      <c r="S565" s="44">
        <v>1818.91</v>
      </c>
      <c r="T565" s="44">
        <v>1836.13</v>
      </c>
      <c r="U565" s="44">
        <v>1883.48</v>
      </c>
      <c r="V565" s="44">
        <v>1905.88</v>
      </c>
      <c r="W565" s="44">
        <v>1896.33</v>
      </c>
      <c r="X565" s="44">
        <v>1887</v>
      </c>
      <c r="Y565" s="44">
        <v>1809.1</v>
      </c>
      <c r="Z565" s="44">
        <v>1648.63</v>
      </c>
      <c r="AA565" s="44">
        <v>1486.04</v>
      </c>
    </row>
    <row r="566" spans="1:27" ht="12.75" hidden="1" customHeight="1" outlineLevel="1" x14ac:dyDescent="0.3">
      <c r="A566" s="99" t="s">
        <v>788</v>
      </c>
      <c r="B566" s="63" t="s">
        <v>90</v>
      </c>
      <c r="C566" s="43" t="s">
        <v>79</v>
      </c>
      <c r="D566" s="44">
        <f>$D$456</f>
        <v>3559.77</v>
      </c>
      <c r="E566" s="44">
        <f t="shared" ref="E566:AA566" si="328">$D$456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3">
      <c r="A567" s="99" t="s">
        <v>789</v>
      </c>
      <c r="B567" s="63" t="s">
        <v>83</v>
      </c>
      <c r="C567" s="43" t="s">
        <v>79</v>
      </c>
      <c r="D567" s="44">
        <v>4.8</v>
      </c>
      <c r="E567" s="44">
        <v>4.8</v>
      </c>
      <c r="F567" s="44">
        <v>4.8</v>
      </c>
      <c r="G567" s="44">
        <v>4.8</v>
      </c>
      <c r="H567" s="44">
        <v>4.8</v>
      </c>
      <c r="I567" s="44">
        <v>4.8</v>
      </c>
      <c r="J567" s="44">
        <v>4.8</v>
      </c>
      <c r="K567" s="44">
        <v>4.8</v>
      </c>
      <c r="L567" s="44">
        <v>4.8</v>
      </c>
      <c r="M567" s="44">
        <v>4.8</v>
      </c>
      <c r="N567" s="44">
        <v>4.8</v>
      </c>
      <c r="O567" s="44">
        <v>4.8</v>
      </c>
      <c r="P567" s="44">
        <v>4.8</v>
      </c>
      <c r="Q567" s="44">
        <v>4.8</v>
      </c>
      <c r="R567" s="44">
        <v>4.8</v>
      </c>
      <c r="S567" s="44">
        <v>4.8</v>
      </c>
      <c r="T567" s="44">
        <v>4.8</v>
      </c>
      <c r="U567" s="44">
        <v>4.8</v>
      </c>
      <c r="V567" s="44">
        <v>4.8</v>
      </c>
      <c r="W567" s="44">
        <v>4.8</v>
      </c>
      <c r="X567" s="44">
        <v>4.8</v>
      </c>
      <c r="Y567" s="44">
        <v>4.8</v>
      </c>
      <c r="Z567" s="44">
        <v>4.8</v>
      </c>
      <c r="AA567" s="44">
        <v>4.8</v>
      </c>
    </row>
    <row r="568" spans="1:27" ht="12.75" hidden="1" customHeight="1" outlineLevel="1" x14ac:dyDescent="0.3">
      <c r="A568" s="99" t="s">
        <v>790</v>
      </c>
      <c r="B568" s="63" t="s">
        <v>81</v>
      </c>
      <c r="C568" s="43" t="s">
        <v>79</v>
      </c>
      <c r="D568" s="44">
        <f>$D$11</f>
        <v>264.79000000000002</v>
      </c>
      <c r="E568" s="44">
        <f t="shared" ref="E568:AA568" si="329">$D$11</f>
        <v>264.79000000000002</v>
      </c>
      <c r="F568" s="44">
        <f t="shared" si="329"/>
        <v>264.79000000000002</v>
      </c>
      <c r="G568" s="44">
        <f t="shared" si="329"/>
        <v>264.79000000000002</v>
      </c>
      <c r="H568" s="44">
        <f t="shared" si="329"/>
        <v>264.79000000000002</v>
      </c>
      <c r="I568" s="44">
        <f t="shared" si="329"/>
        <v>264.79000000000002</v>
      </c>
      <c r="J568" s="44">
        <f t="shared" si="329"/>
        <v>264.79000000000002</v>
      </c>
      <c r="K568" s="44">
        <f t="shared" si="329"/>
        <v>264.79000000000002</v>
      </c>
      <c r="L568" s="44">
        <f t="shared" si="329"/>
        <v>264.79000000000002</v>
      </c>
      <c r="M568" s="44">
        <f t="shared" si="329"/>
        <v>264.79000000000002</v>
      </c>
      <c r="N568" s="44">
        <f t="shared" si="329"/>
        <v>264.79000000000002</v>
      </c>
      <c r="O568" s="44">
        <f t="shared" si="329"/>
        <v>264.79000000000002</v>
      </c>
      <c r="P568" s="44">
        <f t="shared" si="329"/>
        <v>264.79000000000002</v>
      </c>
      <c r="Q568" s="44">
        <f t="shared" si="329"/>
        <v>264.79000000000002</v>
      </c>
      <c r="R568" s="44">
        <f t="shared" si="329"/>
        <v>264.79000000000002</v>
      </c>
      <c r="S568" s="44">
        <f t="shared" si="329"/>
        <v>264.79000000000002</v>
      </c>
      <c r="T568" s="44">
        <f t="shared" si="329"/>
        <v>264.79000000000002</v>
      </c>
      <c r="U568" s="44">
        <f t="shared" si="329"/>
        <v>264.79000000000002</v>
      </c>
      <c r="V568" s="44">
        <f t="shared" si="329"/>
        <v>264.79000000000002</v>
      </c>
      <c r="W568" s="44">
        <f t="shared" si="329"/>
        <v>264.79000000000002</v>
      </c>
      <c r="X568" s="44">
        <f t="shared" si="329"/>
        <v>264.79000000000002</v>
      </c>
      <c r="Y568" s="44">
        <f t="shared" si="329"/>
        <v>264.79000000000002</v>
      </c>
      <c r="Z568" s="44">
        <f t="shared" si="329"/>
        <v>264.79000000000002</v>
      </c>
      <c r="AA568" s="44">
        <f t="shared" si="329"/>
        <v>264.79000000000002</v>
      </c>
    </row>
    <row r="569" spans="1:27" ht="13.8" collapsed="1" x14ac:dyDescent="0.3">
      <c r="A569" s="98" t="s">
        <v>791</v>
      </c>
      <c r="B569" s="28" t="str">
        <f>"24"&amp;"."&amp;$B$622&amp;"."&amp;$B$623</f>
        <v>24.02.2024</v>
      </c>
      <c r="C569" s="90" t="s">
        <v>76</v>
      </c>
      <c r="D569" s="91">
        <f>ROUND(((D570+D571+D573+D572)/1000),5)</f>
        <v>5.4074499999999999</v>
      </c>
      <c r="E569" s="91">
        <f>ROUND(((E570+E571+E573+E572)/1000),5)</f>
        <v>5.2867800000000003</v>
      </c>
      <c r="F569" s="91">
        <f>ROUND(((F570+F571+F573+F572)/1000),5)</f>
        <v>5.1867900000000002</v>
      </c>
      <c r="G569" s="91">
        <f t="shared" ref="G569:AA569" si="330">ROUND(((G570+G571+G573+G572)/1000),5)</f>
        <v>5.1432399999999996</v>
      </c>
      <c r="H569" s="91">
        <f t="shared" si="330"/>
        <v>5.1734499999999999</v>
      </c>
      <c r="I569" s="91">
        <f t="shared" si="330"/>
        <v>5.2115200000000002</v>
      </c>
      <c r="J569" s="91">
        <f t="shared" si="330"/>
        <v>5.31595</v>
      </c>
      <c r="K569" s="91">
        <f t="shared" si="330"/>
        <v>5.3765599999999996</v>
      </c>
      <c r="L569" s="91">
        <f t="shared" si="330"/>
        <v>5.6198600000000001</v>
      </c>
      <c r="M569" s="91">
        <f t="shared" si="330"/>
        <v>5.7080299999999999</v>
      </c>
      <c r="N569" s="91">
        <f t="shared" si="330"/>
        <v>5.7464000000000004</v>
      </c>
      <c r="O569" s="91">
        <f t="shared" si="330"/>
        <v>5.7620500000000003</v>
      </c>
      <c r="P569" s="91">
        <f t="shared" si="330"/>
        <v>5.7495799999999999</v>
      </c>
      <c r="Q569" s="91">
        <f t="shared" si="330"/>
        <v>5.7381000000000002</v>
      </c>
      <c r="R569" s="91">
        <f t="shared" si="330"/>
        <v>5.7119999999999997</v>
      </c>
      <c r="S569" s="91">
        <f t="shared" si="330"/>
        <v>5.6947200000000002</v>
      </c>
      <c r="T569" s="91">
        <f t="shared" si="330"/>
        <v>5.7047100000000004</v>
      </c>
      <c r="U569" s="91">
        <f t="shared" si="330"/>
        <v>5.7198599999999997</v>
      </c>
      <c r="V569" s="91">
        <f t="shared" si="330"/>
        <v>5.7504999999999997</v>
      </c>
      <c r="W569" s="91">
        <f t="shared" si="330"/>
        <v>5.75441</v>
      </c>
      <c r="X569" s="91">
        <f t="shared" si="330"/>
        <v>5.75</v>
      </c>
      <c r="Y569" s="91">
        <f t="shared" si="330"/>
        <v>5.6798299999999999</v>
      </c>
      <c r="Z569" s="91">
        <f t="shared" si="330"/>
        <v>5.4984799999999998</v>
      </c>
      <c r="AA569" s="91">
        <f t="shared" si="330"/>
        <v>5.3305400000000001</v>
      </c>
    </row>
    <row r="570" spans="1:27" ht="12.75" hidden="1" customHeight="1" outlineLevel="1" x14ac:dyDescent="0.3">
      <c r="A570" s="99" t="s">
        <v>792</v>
      </c>
      <c r="B570" s="63" t="s">
        <v>238</v>
      </c>
      <c r="C570" s="43" t="s">
        <v>79</v>
      </c>
      <c r="D570" s="44">
        <v>1578.09</v>
      </c>
      <c r="E570" s="44">
        <v>1457.42</v>
      </c>
      <c r="F570" s="44">
        <v>1357.43</v>
      </c>
      <c r="G570" s="44">
        <v>1313.88</v>
      </c>
      <c r="H570" s="44">
        <v>1344.09</v>
      </c>
      <c r="I570" s="44">
        <v>1382.16</v>
      </c>
      <c r="J570" s="44">
        <v>1486.59</v>
      </c>
      <c r="K570" s="44">
        <v>1547.2</v>
      </c>
      <c r="L570" s="44">
        <v>1790.5</v>
      </c>
      <c r="M570" s="44">
        <v>1878.67</v>
      </c>
      <c r="N570" s="44">
        <v>1917.04</v>
      </c>
      <c r="O570" s="44">
        <v>1932.69</v>
      </c>
      <c r="P570" s="44">
        <v>1920.22</v>
      </c>
      <c r="Q570" s="44">
        <v>1908.74</v>
      </c>
      <c r="R570" s="44">
        <v>1882.64</v>
      </c>
      <c r="S570" s="44">
        <v>1865.36</v>
      </c>
      <c r="T570" s="44">
        <v>1875.35</v>
      </c>
      <c r="U570" s="44">
        <v>1890.5</v>
      </c>
      <c r="V570" s="44">
        <v>1921.14</v>
      </c>
      <c r="W570" s="44">
        <v>1925.05</v>
      </c>
      <c r="X570" s="44">
        <v>1920.64</v>
      </c>
      <c r="Y570" s="44">
        <v>1850.47</v>
      </c>
      <c r="Z570" s="44">
        <v>1669.12</v>
      </c>
      <c r="AA570" s="44">
        <v>1501.18</v>
      </c>
    </row>
    <row r="571" spans="1:27" ht="12.75" hidden="1" customHeight="1" outlineLevel="1" x14ac:dyDescent="0.3">
      <c r="A571" s="99" t="s">
        <v>793</v>
      </c>
      <c r="B571" s="63" t="s">
        <v>90</v>
      </c>
      <c r="C571" s="43" t="s">
        <v>79</v>
      </c>
      <c r="D571" s="44">
        <f>$D$456</f>
        <v>3559.77</v>
      </c>
      <c r="E571" s="44">
        <f t="shared" ref="E571:AA571" si="331">$D$456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3">
      <c r="A572" s="99" t="s">
        <v>794</v>
      </c>
      <c r="B572" s="63" t="s">
        <v>83</v>
      </c>
      <c r="C572" s="43" t="s">
        <v>79</v>
      </c>
      <c r="D572" s="44">
        <v>4.8</v>
      </c>
      <c r="E572" s="44">
        <v>4.8</v>
      </c>
      <c r="F572" s="44">
        <v>4.8</v>
      </c>
      <c r="G572" s="44">
        <v>4.8</v>
      </c>
      <c r="H572" s="44">
        <v>4.8</v>
      </c>
      <c r="I572" s="44">
        <v>4.8</v>
      </c>
      <c r="J572" s="44">
        <v>4.8</v>
      </c>
      <c r="K572" s="44">
        <v>4.8</v>
      </c>
      <c r="L572" s="44">
        <v>4.8</v>
      </c>
      <c r="M572" s="44">
        <v>4.8</v>
      </c>
      <c r="N572" s="44">
        <v>4.8</v>
      </c>
      <c r="O572" s="44">
        <v>4.8</v>
      </c>
      <c r="P572" s="44">
        <v>4.8</v>
      </c>
      <c r="Q572" s="44">
        <v>4.8</v>
      </c>
      <c r="R572" s="44">
        <v>4.8</v>
      </c>
      <c r="S572" s="44">
        <v>4.8</v>
      </c>
      <c r="T572" s="44">
        <v>4.8</v>
      </c>
      <c r="U572" s="44">
        <v>4.8</v>
      </c>
      <c r="V572" s="44">
        <v>4.8</v>
      </c>
      <c r="W572" s="44">
        <v>4.8</v>
      </c>
      <c r="X572" s="44">
        <v>4.8</v>
      </c>
      <c r="Y572" s="44">
        <v>4.8</v>
      </c>
      <c r="Z572" s="44">
        <v>4.8</v>
      </c>
      <c r="AA572" s="44">
        <v>4.8</v>
      </c>
    </row>
    <row r="573" spans="1:27" ht="12.75" hidden="1" customHeight="1" outlineLevel="1" x14ac:dyDescent="0.3">
      <c r="A573" s="99" t="s">
        <v>795</v>
      </c>
      <c r="B573" s="63" t="s">
        <v>81</v>
      </c>
      <c r="C573" s="43" t="s">
        <v>79</v>
      </c>
      <c r="D573" s="44">
        <f>$D$11</f>
        <v>264.79000000000002</v>
      </c>
      <c r="E573" s="44">
        <f t="shared" ref="E573:AA573" si="332">$D$11</f>
        <v>264.79000000000002</v>
      </c>
      <c r="F573" s="44">
        <f t="shared" si="332"/>
        <v>264.79000000000002</v>
      </c>
      <c r="G573" s="44">
        <f t="shared" si="332"/>
        <v>264.79000000000002</v>
      </c>
      <c r="H573" s="44">
        <f t="shared" si="332"/>
        <v>264.79000000000002</v>
      </c>
      <c r="I573" s="44">
        <f t="shared" si="332"/>
        <v>264.79000000000002</v>
      </c>
      <c r="J573" s="44">
        <f t="shared" si="332"/>
        <v>264.79000000000002</v>
      </c>
      <c r="K573" s="44">
        <f t="shared" si="332"/>
        <v>264.79000000000002</v>
      </c>
      <c r="L573" s="44">
        <f t="shared" si="332"/>
        <v>264.79000000000002</v>
      </c>
      <c r="M573" s="44">
        <f t="shared" si="332"/>
        <v>264.79000000000002</v>
      </c>
      <c r="N573" s="44">
        <f t="shared" si="332"/>
        <v>264.79000000000002</v>
      </c>
      <c r="O573" s="44">
        <f t="shared" si="332"/>
        <v>264.79000000000002</v>
      </c>
      <c r="P573" s="44">
        <f t="shared" si="332"/>
        <v>264.79000000000002</v>
      </c>
      <c r="Q573" s="44">
        <f t="shared" si="332"/>
        <v>264.79000000000002</v>
      </c>
      <c r="R573" s="44">
        <f t="shared" si="332"/>
        <v>264.79000000000002</v>
      </c>
      <c r="S573" s="44">
        <f t="shared" si="332"/>
        <v>264.79000000000002</v>
      </c>
      <c r="T573" s="44">
        <f t="shared" si="332"/>
        <v>264.79000000000002</v>
      </c>
      <c r="U573" s="44">
        <f t="shared" si="332"/>
        <v>264.79000000000002</v>
      </c>
      <c r="V573" s="44">
        <f t="shared" si="332"/>
        <v>264.79000000000002</v>
      </c>
      <c r="W573" s="44">
        <f t="shared" si="332"/>
        <v>264.79000000000002</v>
      </c>
      <c r="X573" s="44">
        <f t="shared" si="332"/>
        <v>264.79000000000002</v>
      </c>
      <c r="Y573" s="44">
        <f t="shared" si="332"/>
        <v>264.79000000000002</v>
      </c>
      <c r="Z573" s="44">
        <f t="shared" si="332"/>
        <v>264.79000000000002</v>
      </c>
      <c r="AA573" s="44">
        <f t="shared" si="332"/>
        <v>264.79000000000002</v>
      </c>
    </row>
    <row r="574" spans="1:27" ht="13.8" collapsed="1" x14ac:dyDescent="0.3">
      <c r="A574" s="98" t="s">
        <v>796</v>
      </c>
      <c r="B574" s="28" t="str">
        <f>"25"&amp;"."&amp;$B$622&amp;"."&amp;$B$623</f>
        <v>25.02.2024</v>
      </c>
      <c r="C574" s="90" t="s">
        <v>76</v>
      </c>
      <c r="D574" s="91">
        <f>ROUND(((D575+D576+D578+D577)/1000),5)</f>
        <v>5.3921099999999997</v>
      </c>
      <c r="E574" s="91">
        <f>ROUND(((E575+E576+E578+E577)/1000),5)</f>
        <v>5.2385299999999999</v>
      </c>
      <c r="F574" s="91">
        <f>ROUND(((F575+F576+F578+F577)/1000),5)</f>
        <v>5.1350499999999997</v>
      </c>
      <c r="G574" s="91">
        <f t="shared" ref="G574:AA574" si="333">ROUND(((G575+G576+G578+G577)/1000),5)</f>
        <v>5.1267199999999997</v>
      </c>
      <c r="H574" s="91">
        <f t="shared" si="333"/>
        <v>5.1300600000000003</v>
      </c>
      <c r="I574" s="91">
        <f t="shared" si="333"/>
        <v>5.16587</v>
      </c>
      <c r="J574" s="91">
        <f t="shared" si="333"/>
        <v>5.2553799999999997</v>
      </c>
      <c r="K574" s="91">
        <f t="shared" si="333"/>
        <v>5.3263499999999997</v>
      </c>
      <c r="L574" s="91">
        <f t="shared" si="333"/>
        <v>5.4940899999999999</v>
      </c>
      <c r="M574" s="91">
        <f t="shared" si="333"/>
        <v>5.67157</v>
      </c>
      <c r="N574" s="91">
        <f t="shared" si="333"/>
        <v>5.7340799999999996</v>
      </c>
      <c r="O574" s="91">
        <f t="shared" si="333"/>
        <v>5.7443299999999997</v>
      </c>
      <c r="P574" s="91">
        <f t="shared" si="333"/>
        <v>5.7350000000000003</v>
      </c>
      <c r="Q574" s="91">
        <f t="shared" si="333"/>
        <v>5.7248599999999996</v>
      </c>
      <c r="R574" s="91">
        <f t="shared" si="333"/>
        <v>5.6901000000000002</v>
      </c>
      <c r="S574" s="91">
        <f t="shared" si="333"/>
        <v>5.6798700000000002</v>
      </c>
      <c r="T574" s="91">
        <f t="shared" si="333"/>
        <v>5.7056399999999998</v>
      </c>
      <c r="U574" s="91">
        <f t="shared" si="333"/>
        <v>5.7407300000000001</v>
      </c>
      <c r="V574" s="91">
        <f t="shared" si="333"/>
        <v>5.80145</v>
      </c>
      <c r="W574" s="91">
        <f t="shared" si="333"/>
        <v>5.7850900000000003</v>
      </c>
      <c r="X574" s="91">
        <f t="shared" si="333"/>
        <v>5.7811399999999997</v>
      </c>
      <c r="Y574" s="91">
        <f t="shared" si="333"/>
        <v>5.7171200000000004</v>
      </c>
      <c r="Z574" s="91">
        <f t="shared" si="333"/>
        <v>5.5272199999999998</v>
      </c>
      <c r="AA574" s="91">
        <f t="shared" si="333"/>
        <v>5.3293400000000002</v>
      </c>
    </row>
    <row r="575" spans="1:27" ht="12.75" hidden="1" customHeight="1" outlineLevel="1" x14ac:dyDescent="0.3">
      <c r="A575" s="99" t="s">
        <v>797</v>
      </c>
      <c r="B575" s="63" t="s">
        <v>238</v>
      </c>
      <c r="C575" s="43" t="s">
        <v>79</v>
      </c>
      <c r="D575" s="44">
        <v>1562.75</v>
      </c>
      <c r="E575" s="44">
        <v>1409.17</v>
      </c>
      <c r="F575" s="44">
        <v>1305.69</v>
      </c>
      <c r="G575" s="44">
        <v>1297.3599999999999</v>
      </c>
      <c r="H575" s="44">
        <v>1300.7</v>
      </c>
      <c r="I575" s="44">
        <v>1336.51</v>
      </c>
      <c r="J575" s="44">
        <v>1426.02</v>
      </c>
      <c r="K575" s="44">
        <v>1496.99</v>
      </c>
      <c r="L575" s="44">
        <v>1664.73</v>
      </c>
      <c r="M575" s="44">
        <v>1842.21</v>
      </c>
      <c r="N575" s="44">
        <v>1904.72</v>
      </c>
      <c r="O575" s="44">
        <v>1914.97</v>
      </c>
      <c r="P575" s="44">
        <v>1905.64</v>
      </c>
      <c r="Q575" s="44">
        <v>1895.5</v>
      </c>
      <c r="R575" s="44">
        <v>1860.74</v>
      </c>
      <c r="S575" s="44">
        <v>1850.51</v>
      </c>
      <c r="T575" s="44">
        <v>1876.28</v>
      </c>
      <c r="U575" s="44">
        <v>1911.37</v>
      </c>
      <c r="V575" s="44">
        <v>1972.09</v>
      </c>
      <c r="W575" s="44">
        <v>1955.73</v>
      </c>
      <c r="X575" s="44">
        <v>1951.78</v>
      </c>
      <c r="Y575" s="44">
        <v>1887.76</v>
      </c>
      <c r="Z575" s="44">
        <v>1697.86</v>
      </c>
      <c r="AA575" s="44">
        <v>1499.98</v>
      </c>
    </row>
    <row r="576" spans="1:27" ht="12.75" hidden="1" customHeight="1" outlineLevel="1" x14ac:dyDescent="0.3">
      <c r="A576" s="99" t="s">
        <v>798</v>
      </c>
      <c r="B576" s="63" t="s">
        <v>90</v>
      </c>
      <c r="C576" s="43" t="s">
        <v>79</v>
      </c>
      <c r="D576" s="44">
        <f>$D$456</f>
        <v>3559.77</v>
      </c>
      <c r="E576" s="44">
        <f t="shared" ref="E576:AA576" si="334">$D$456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3">
      <c r="A577" s="99" t="s">
        <v>799</v>
      </c>
      <c r="B577" s="63" t="s">
        <v>83</v>
      </c>
      <c r="C577" s="43" t="s">
        <v>79</v>
      </c>
      <c r="D577" s="44">
        <v>4.8</v>
      </c>
      <c r="E577" s="44">
        <v>4.8</v>
      </c>
      <c r="F577" s="44">
        <v>4.8</v>
      </c>
      <c r="G577" s="44">
        <v>4.8</v>
      </c>
      <c r="H577" s="44">
        <v>4.8</v>
      </c>
      <c r="I577" s="44">
        <v>4.8</v>
      </c>
      <c r="J577" s="44">
        <v>4.8</v>
      </c>
      <c r="K577" s="44">
        <v>4.8</v>
      </c>
      <c r="L577" s="44">
        <v>4.8</v>
      </c>
      <c r="M577" s="44">
        <v>4.8</v>
      </c>
      <c r="N577" s="44">
        <v>4.8</v>
      </c>
      <c r="O577" s="44">
        <v>4.8</v>
      </c>
      <c r="P577" s="44">
        <v>4.8</v>
      </c>
      <c r="Q577" s="44">
        <v>4.8</v>
      </c>
      <c r="R577" s="44">
        <v>4.8</v>
      </c>
      <c r="S577" s="44">
        <v>4.8</v>
      </c>
      <c r="T577" s="44">
        <v>4.8</v>
      </c>
      <c r="U577" s="44">
        <v>4.8</v>
      </c>
      <c r="V577" s="44">
        <v>4.8</v>
      </c>
      <c r="W577" s="44">
        <v>4.8</v>
      </c>
      <c r="X577" s="44">
        <v>4.8</v>
      </c>
      <c r="Y577" s="44">
        <v>4.8</v>
      </c>
      <c r="Z577" s="44">
        <v>4.8</v>
      </c>
      <c r="AA577" s="44">
        <v>4.8</v>
      </c>
    </row>
    <row r="578" spans="1:27" ht="12.75" hidden="1" customHeight="1" outlineLevel="1" x14ac:dyDescent="0.3">
      <c r="A578" s="99" t="s">
        <v>800</v>
      </c>
      <c r="B578" s="63" t="s">
        <v>81</v>
      </c>
      <c r="C578" s="43" t="s">
        <v>79</v>
      </c>
      <c r="D578" s="44">
        <f>$D$11</f>
        <v>264.79000000000002</v>
      </c>
      <c r="E578" s="44">
        <f t="shared" ref="E578:AA578" si="335">$D$11</f>
        <v>264.79000000000002</v>
      </c>
      <c r="F578" s="44">
        <f t="shared" si="335"/>
        <v>264.79000000000002</v>
      </c>
      <c r="G578" s="44">
        <f t="shared" si="335"/>
        <v>264.79000000000002</v>
      </c>
      <c r="H578" s="44">
        <f t="shared" si="335"/>
        <v>264.79000000000002</v>
      </c>
      <c r="I578" s="44">
        <f t="shared" si="335"/>
        <v>264.79000000000002</v>
      </c>
      <c r="J578" s="44">
        <f t="shared" si="335"/>
        <v>264.79000000000002</v>
      </c>
      <c r="K578" s="44">
        <f t="shared" si="335"/>
        <v>264.79000000000002</v>
      </c>
      <c r="L578" s="44">
        <f t="shared" si="335"/>
        <v>264.79000000000002</v>
      </c>
      <c r="M578" s="44">
        <f t="shared" si="335"/>
        <v>264.79000000000002</v>
      </c>
      <c r="N578" s="44">
        <f t="shared" si="335"/>
        <v>264.79000000000002</v>
      </c>
      <c r="O578" s="44">
        <f t="shared" si="335"/>
        <v>264.79000000000002</v>
      </c>
      <c r="P578" s="44">
        <f t="shared" si="335"/>
        <v>264.79000000000002</v>
      </c>
      <c r="Q578" s="44">
        <f t="shared" si="335"/>
        <v>264.79000000000002</v>
      </c>
      <c r="R578" s="44">
        <f t="shared" si="335"/>
        <v>264.79000000000002</v>
      </c>
      <c r="S578" s="44">
        <f t="shared" si="335"/>
        <v>264.79000000000002</v>
      </c>
      <c r="T578" s="44">
        <f t="shared" si="335"/>
        <v>264.79000000000002</v>
      </c>
      <c r="U578" s="44">
        <f t="shared" si="335"/>
        <v>264.79000000000002</v>
      </c>
      <c r="V578" s="44">
        <f t="shared" si="335"/>
        <v>264.79000000000002</v>
      </c>
      <c r="W578" s="44">
        <f t="shared" si="335"/>
        <v>264.79000000000002</v>
      </c>
      <c r="X578" s="44">
        <f t="shared" si="335"/>
        <v>264.79000000000002</v>
      </c>
      <c r="Y578" s="44">
        <f t="shared" si="335"/>
        <v>264.79000000000002</v>
      </c>
      <c r="Z578" s="44">
        <f t="shared" si="335"/>
        <v>264.79000000000002</v>
      </c>
      <c r="AA578" s="44">
        <f t="shared" si="335"/>
        <v>264.79000000000002</v>
      </c>
    </row>
    <row r="579" spans="1:27" ht="13.8" collapsed="1" x14ac:dyDescent="0.3">
      <c r="A579" s="98" t="s">
        <v>801</v>
      </c>
      <c r="B579" s="28" t="str">
        <f>"26"&amp;"."&amp;$B$622&amp;"."&amp;$B$623</f>
        <v>26.02.2024</v>
      </c>
      <c r="C579" s="90" t="s">
        <v>76</v>
      </c>
      <c r="D579" s="91">
        <f>ROUND(((D580+D581+D583+D582)/1000),5)</f>
        <v>5.2731899999999996</v>
      </c>
      <c r="E579" s="91">
        <f>ROUND(((E580+E581+E583+E582)/1000),5)</f>
        <v>5.1448</v>
      </c>
      <c r="F579" s="91">
        <f>ROUND(((F580+F581+F583+F582)/1000),5)</f>
        <v>5.0877299999999996</v>
      </c>
      <c r="G579" s="91">
        <f t="shared" ref="G579:AA579" si="336">ROUND(((G580+G581+G583+G582)/1000),5)</f>
        <v>5.0948500000000001</v>
      </c>
      <c r="H579" s="91">
        <f t="shared" si="336"/>
        <v>5.1112500000000001</v>
      </c>
      <c r="I579" s="91">
        <f t="shared" si="336"/>
        <v>5.2529199999999996</v>
      </c>
      <c r="J579" s="91">
        <f t="shared" si="336"/>
        <v>5.41601</v>
      </c>
      <c r="K579" s="91">
        <f t="shared" si="336"/>
        <v>5.6994199999999999</v>
      </c>
      <c r="L579" s="91">
        <f t="shared" si="336"/>
        <v>5.8317699999999997</v>
      </c>
      <c r="M579" s="91">
        <f t="shared" si="336"/>
        <v>5.84274</v>
      </c>
      <c r="N579" s="91">
        <f t="shared" si="336"/>
        <v>5.8625600000000002</v>
      </c>
      <c r="O579" s="91">
        <f t="shared" si="336"/>
        <v>5.8907100000000003</v>
      </c>
      <c r="P579" s="91">
        <f t="shared" si="336"/>
        <v>5.88218</v>
      </c>
      <c r="Q579" s="91">
        <f t="shared" si="336"/>
        <v>5.8837599999999997</v>
      </c>
      <c r="R579" s="91">
        <f t="shared" si="336"/>
        <v>5.8736499999999996</v>
      </c>
      <c r="S579" s="91">
        <f t="shared" si="336"/>
        <v>5.8105799999999999</v>
      </c>
      <c r="T579" s="91">
        <f t="shared" si="336"/>
        <v>5.7942600000000004</v>
      </c>
      <c r="U579" s="91">
        <f t="shared" si="336"/>
        <v>5.8085100000000001</v>
      </c>
      <c r="V579" s="91">
        <f t="shared" si="336"/>
        <v>5.8322799999999999</v>
      </c>
      <c r="W579" s="91">
        <f t="shared" si="336"/>
        <v>5.8577000000000004</v>
      </c>
      <c r="X579" s="91">
        <f t="shared" si="336"/>
        <v>5.7646499999999996</v>
      </c>
      <c r="Y579" s="91">
        <f t="shared" si="336"/>
        <v>5.6470200000000004</v>
      </c>
      <c r="Z579" s="91">
        <f t="shared" si="336"/>
        <v>5.4143499999999998</v>
      </c>
      <c r="AA579" s="91">
        <f t="shared" si="336"/>
        <v>5.16683</v>
      </c>
    </row>
    <row r="580" spans="1:27" ht="12.75" hidden="1" customHeight="1" outlineLevel="1" x14ac:dyDescent="0.3">
      <c r="A580" s="99" t="s">
        <v>802</v>
      </c>
      <c r="B580" s="63" t="s">
        <v>238</v>
      </c>
      <c r="C580" s="43" t="s">
        <v>79</v>
      </c>
      <c r="D580" s="44">
        <v>1443.83</v>
      </c>
      <c r="E580" s="44">
        <v>1315.44</v>
      </c>
      <c r="F580" s="44">
        <v>1258.3699999999999</v>
      </c>
      <c r="G580" s="44">
        <v>1265.49</v>
      </c>
      <c r="H580" s="44">
        <v>1281.8900000000001</v>
      </c>
      <c r="I580" s="44">
        <v>1423.56</v>
      </c>
      <c r="J580" s="44">
        <v>1586.65</v>
      </c>
      <c r="K580" s="44">
        <v>1870.06</v>
      </c>
      <c r="L580" s="44">
        <v>2002.41</v>
      </c>
      <c r="M580" s="44">
        <v>2013.38</v>
      </c>
      <c r="N580" s="44">
        <v>2033.2</v>
      </c>
      <c r="O580" s="44">
        <v>2061.35</v>
      </c>
      <c r="P580" s="44">
        <v>2052.8200000000002</v>
      </c>
      <c r="Q580" s="44">
        <v>2054.4</v>
      </c>
      <c r="R580" s="44">
        <v>2044.29</v>
      </c>
      <c r="S580" s="44">
        <v>1981.22</v>
      </c>
      <c r="T580" s="44">
        <v>1964.9</v>
      </c>
      <c r="U580" s="44">
        <v>1979.15</v>
      </c>
      <c r="V580" s="44">
        <v>2002.92</v>
      </c>
      <c r="W580" s="44">
        <v>2028.34</v>
      </c>
      <c r="X580" s="44">
        <v>1935.29</v>
      </c>
      <c r="Y580" s="44">
        <v>1817.66</v>
      </c>
      <c r="Z580" s="44">
        <v>1584.99</v>
      </c>
      <c r="AA580" s="44">
        <v>1337.47</v>
      </c>
    </row>
    <row r="581" spans="1:27" ht="12.75" hidden="1" customHeight="1" outlineLevel="1" x14ac:dyDescent="0.3">
      <c r="A581" s="99" t="s">
        <v>803</v>
      </c>
      <c r="B581" s="63" t="s">
        <v>90</v>
      </c>
      <c r="C581" s="43" t="s">
        <v>79</v>
      </c>
      <c r="D581" s="44">
        <f>$D$456</f>
        <v>3559.77</v>
      </c>
      <c r="E581" s="44">
        <f t="shared" ref="E581:AA581" si="337">$D$456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3">
      <c r="A582" s="99" t="s">
        <v>804</v>
      </c>
      <c r="B582" s="63" t="s">
        <v>83</v>
      </c>
      <c r="C582" s="43" t="s">
        <v>79</v>
      </c>
      <c r="D582" s="44">
        <v>4.8</v>
      </c>
      <c r="E582" s="44">
        <v>4.8</v>
      </c>
      <c r="F582" s="44">
        <v>4.8</v>
      </c>
      <c r="G582" s="44">
        <v>4.8</v>
      </c>
      <c r="H582" s="44">
        <v>4.8</v>
      </c>
      <c r="I582" s="44">
        <v>4.8</v>
      </c>
      <c r="J582" s="44">
        <v>4.8</v>
      </c>
      <c r="K582" s="44">
        <v>4.8</v>
      </c>
      <c r="L582" s="44">
        <v>4.8</v>
      </c>
      <c r="M582" s="44">
        <v>4.8</v>
      </c>
      <c r="N582" s="44">
        <v>4.8</v>
      </c>
      <c r="O582" s="44">
        <v>4.8</v>
      </c>
      <c r="P582" s="44">
        <v>4.8</v>
      </c>
      <c r="Q582" s="44">
        <v>4.8</v>
      </c>
      <c r="R582" s="44">
        <v>4.8</v>
      </c>
      <c r="S582" s="44">
        <v>4.8</v>
      </c>
      <c r="T582" s="44">
        <v>4.8</v>
      </c>
      <c r="U582" s="44">
        <v>4.8</v>
      </c>
      <c r="V582" s="44">
        <v>4.8</v>
      </c>
      <c r="W582" s="44">
        <v>4.8</v>
      </c>
      <c r="X582" s="44">
        <v>4.8</v>
      </c>
      <c r="Y582" s="44">
        <v>4.8</v>
      </c>
      <c r="Z582" s="44">
        <v>4.8</v>
      </c>
      <c r="AA582" s="44">
        <v>4.8</v>
      </c>
    </row>
    <row r="583" spans="1:27" ht="12.75" hidden="1" customHeight="1" outlineLevel="1" x14ac:dyDescent="0.3">
      <c r="A583" s="99" t="s">
        <v>805</v>
      </c>
      <c r="B583" s="63" t="s">
        <v>81</v>
      </c>
      <c r="C583" s="43" t="s">
        <v>79</v>
      </c>
      <c r="D583" s="44">
        <f>$D$11</f>
        <v>264.79000000000002</v>
      </c>
      <c r="E583" s="44">
        <f t="shared" ref="E583:AA583" si="338">$D$11</f>
        <v>264.79000000000002</v>
      </c>
      <c r="F583" s="44">
        <f t="shared" si="338"/>
        <v>264.79000000000002</v>
      </c>
      <c r="G583" s="44">
        <f t="shared" si="338"/>
        <v>264.79000000000002</v>
      </c>
      <c r="H583" s="44">
        <f t="shared" si="338"/>
        <v>264.79000000000002</v>
      </c>
      <c r="I583" s="44">
        <f t="shared" si="338"/>
        <v>264.79000000000002</v>
      </c>
      <c r="J583" s="44">
        <f t="shared" si="338"/>
        <v>264.79000000000002</v>
      </c>
      <c r="K583" s="44">
        <f t="shared" si="338"/>
        <v>264.79000000000002</v>
      </c>
      <c r="L583" s="44">
        <f t="shared" si="338"/>
        <v>264.79000000000002</v>
      </c>
      <c r="M583" s="44">
        <f t="shared" si="338"/>
        <v>264.79000000000002</v>
      </c>
      <c r="N583" s="44">
        <f t="shared" si="338"/>
        <v>264.79000000000002</v>
      </c>
      <c r="O583" s="44">
        <f t="shared" si="338"/>
        <v>264.79000000000002</v>
      </c>
      <c r="P583" s="44">
        <f t="shared" si="338"/>
        <v>264.79000000000002</v>
      </c>
      <c r="Q583" s="44">
        <f t="shared" si="338"/>
        <v>264.79000000000002</v>
      </c>
      <c r="R583" s="44">
        <f t="shared" si="338"/>
        <v>264.79000000000002</v>
      </c>
      <c r="S583" s="44">
        <f t="shared" si="338"/>
        <v>264.79000000000002</v>
      </c>
      <c r="T583" s="44">
        <f t="shared" si="338"/>
        <v>264.79000000000002</v>
      </c>
      <c r="U583" s="44">
        <f t="shared" si="338"/>
        <v>264.79000000000002</v>
      </c>
      <c r="V583" s="44">
        <f t="shared" si="338"/>
        <v>264.79000000000002</v>
      </c>
      <c r="W583" s="44">
        <f t="shared" si="338"/>
        <v>264.79000000000002</v>
      </c>
      <c r="X583" s="44">
        <f t="shared" si="338"/>
        <v>264.79000000000002</v>
      </c>
      <c r="Y583" s="44">
        <f t="shared" si="338"/>
        <v>264.79000000000002</v>
      </c>
      <c r="Z583" s="44">
        <f t="shared" si="338"/>
        <v>264.79000000000002</v>
      </c>
      <c r="AA583" s="44">
        <f t="shared" si="338"/>
        <v>264.79000000000002</v>
      </c>
    </row>
    <row r="584" spans="1:27" ht="13.8" collapsed="1" x14ac:dyDescent="0.3">
      <c r="A584" s="98" t="s">
        <v>806</v>
      </c>
      <c r="B584" s="28" t="str">
        <f>"27"&amp;"."&amp;$B$622&amp;"."&amp;$B$623</f>
        <v>27.02.2024</v>
      </c>
      <c r="C584" s="90" t="s">
        <v>76</v>
      </c>
      <c r="D584" s="91">
        <f>ROUND(((D585+D586+D588+D587)/1000),5)</f>
        <v>5.1520999999999999</v>
      </c>
      <c r="E584" s="91">
        <f>ROUND(((E585+E586+E588+E587)/1000),5)</f>
        <v>5.1001799999999999</v>
      </c>
      <c r="F584" s="91">
        <f>ROUND(((F585+F586+F588+F587)/1000),5)</f>
        <v>5.0736800000000004</v>
      </c>
      <c r="G584" s="91">
        <f t="shared" ref="G584:AA584" si="339">ROUND(((G585+G586+G588+G587)/1000),5)</f>
        <v>5.0711199999999996</v>
      </c>
      <c r="H584" s="91">
        <f t="shared" si="339"/>
        <v>5.1048200000000001</v>
      </c>
      <c r="I584" s="91">
        <f t="shared" si="339"/>
        <v>5.2680699999999998</v>
      </c>
      <c r="J584" s="91">
        <f t="shared" si="339"/>
        <v>5.3954000000000004</v>
      </c>
      <c r="K584" s="91">
        <f t="shared" si="339"/>
        <v>5.5518799999999997</v>
      </c>
      <c r="L584" s="91">
        <f t="shared" si="339"/>
        <v>5.7458200000000001</v>
      </c>
      <c r="M584" s="91">
        <f t="shared" si="339"/>
        <v>5.7778600000000004</v>
      </c>
      <c r="N584" s="91">
        <f t="shared" si="339"/>
        <v>5.8038100000000004</v>
      </c>
      <c r="O584" s="91">
        <f t="shared" si="339"/>
        <v>5.8956099999999996</v>
      </c>
      <c r="P584" s="91">
        <f t="shared" si="339"/>
        <v>5.8289400000000002</v>
      </c>
      <c r="Q584" s="91">
        <f t="shared" si="339"/>
        <v>5.8168600000000001</v>
      </c>
      <c r="R584" s="91">
        <f t="shared" si="339"/>
        <v>5.7976999999999999</v>
      </c>
      <c r="S584" s="91">
        <f t="shared" si="339"/>
        <v>5.7107799999999997</v>
      </c>
      <c r="T584" s="91">
        <f t="shared" si="339"/>
        <v>5.7213200000000004</v>
      </c>
      <c r="U584" s="91">
        <f t="shared" si="339"/>
        <v>5.75258</v>
      </c>
      <c r="V584" s="91">
        <f t="shared" si="339"/>
        <v>5.7760600000000002</v>
      </c>
      <c r="W584" s="91">
        <f t="shared" si="339"/>
        <v>5.7997300000000003</v>
      </c>
      <c r="X584" s="91">
        <f t="shared" si="339"/>
        <v>5.7299899999999999</v>
      </c>
      <c r="Y584" s="91">
        <f t="shared" si="339"/>
        <v>5.66791</v>
      </c>
      <c r="Z584" s="91">
        <f t="shared" si="339"/>
        <v>5.4675700000000003</v>
      </c>
      <c r="AA584" s="91">
        <f t="shared" si="339"/>
        <v>5.2756400000000001</v>
      </c>
    </row>
    <row r="585" spans="1:27" ht="12.75" hidden="1" customHeight="1" outlineLevel="1" x14ac:dyDescent="0.3">
      <c r="A585" s="99" t="s">
        <v>807</v>
      </c>
      <c r="B585" s="63" t="s">
        <v>238</v>
      </c>
      <c r="C585" s="43" t="s">
        <v>79</v>
      </c>
      <c r="D585" s="44">
        <v>1322.74</v>
      </c>
      <c r="E585" s="44">
        <v>1270.82</v>
      </c>
      <c r="F585" s="44">
        <v>1244.32</v>
      </c>
      <c r="G585" s="44">
        <v>1241.76</v>
      </c>
      <c r="H585" s="44">
        <v>1275.46</v>
      </c>
      <c r="I585" s="44">
        <v>1438.71</v>
      </c>
      <c r="J585" s="44">
        <v>1566.04</v>
      </c>
      <c r="K585" s="44">
        <v>1722.52</v>
      </c>
      <c r="L585" s="44">
        <v>1916.46</v>
      </c>
      <c r="M585" s="44">
        <v>1948.5</v>
      </c>
      <c r="N585" s="44">
        <v>1974.45</v>
      </c>
      <c r="O585" s="44">
        <v>2066.25</v>
      </c>
      <c r="P585" s="44">
        <v>1999.58</v>
      </c>
      <c r="Q585" s="44">
        <v>1987.5</v>
      </c>
      <c r="R585" s="44">
        <v>1968.34</v>
      </c>
      <c r="S585" s="44">
        <v>1881.42</v>
      </c>
      <c r="T585" s="44">
        <v>1891.96</v>
      </c>
      <c r="U585" s="44">
        <v>1923.22</v>
      </c>
      <c r="V585" s="44">
        <v>1946.7</v>
      </c>
      <c r="W585" s="44">
        <v>1970.37</v>
      </c>
      <c r="X585" s="44">
        <v>1900.63</v>
      </c>
      <c r="Y585" s="44">
        <v>1838.55</v>
      </c>
      <c r="Z585" s="44">
        <v>1638.21</v>
      </c>
      <c r="AA585" s="44">
        <v>1446.28</v>
      </c>
    </row>
    <row r="586" spans="1:27" ht="12.75" hidden="1" customHeight="1" outlineLevel="1" x14ac:dyDescent="0.3">
      <c r="A586" s="99" t="s">
        <v>808</v>
      </c>
      <c r="B586" s="63" t="s">
        <v>90</v>
      </c>
      <c r="C586" s="43" t="s">
        <v>79</v>
      </c>
      <c r="D586" s="44">
        <f>$D$456</f>
        <v>3559.77</v>
      </c>
      <c r="E586" s="44">
        <f t="shared" ref="E586:AA586" si="340">$D$456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3">
      <c r="A587" s="99" t="s">
        <v>809</v>
      </c>
      <c r="B587" s="63" t="s">
        <v>83</v>
      </c>
      <c r="C587" s="43" t="s">
        <v>79</v>
      </c>
      <c r="D587" s="44">
        <v>4.8</v>
      </c>
      <c r="E587" s="44">
        <v>4.8</v>
      </c>
      <c r="F587" s="44">
        <v>4.8</v>
      </c>
      <c r="G587" s="44">
        <v>4.8</v>
      </c>
      <c r="H587" s="44">
        <v>4.8</v>
      </c>
      <c r="I587" s="44">
        <v>4.8</v>
      </c>
      <c r="J587" s="44">
        <v>4.8</v>
      </c>
      <c r="K587" s="44">
        <v>4.8</v>
      </c>
      <c r="L587" s="44">
        <v>4.8</v>
      </c>
      <c r="M587" s="44">
        <v>4.8</v>
      </c>
      <c r="N587" s="44">
        <v>4.8</v>
      </c>
      <c r="O587" s="44">
        <v>4.8</v>
      </c>
      <c r="P587" s="44">
        <v>4.8</v>
      </c>
      <c r="Q587" s="44">
        <v>4.8</v>
      </c>
      <c r="R587" s="44">
        <v>4.8</v>
      </c>
      <c r="S587" s="44">
        <v>4.8</v>
      </c>
      <c r="T587" s="44">
        <v>4.8</v>
      </c>
      <c r="U587" s="44">
        <v>4.8</v>
      </c>
      <c r="V587" s="44">
        <v>4.8</v>
      </c>
      <c r="W587" s="44">
        <v>4.8</v>
      </c>
      <c r="X587" s="44">
        <v>4.8</v>
      </c>
      <c r="Y587" s="44">
        <v>4.8</v>
      </c>
      <c r="Z587" s="44">
        <v>4.8</v>
      </c>
      <c r="AA587" s="44">
        <v>4.8</v>
      </c>
    </row>
    <row r="588" spans="1:27" ht="12.75" hidden="1" customHeight="1" outlineLevel="1" x14ac:dyDescent="0.3">
      <c r="A588" s="99" t="s">
        <v>810</v>
      </c>
      <c r="B588" s="63" t="s">
        <v>81</v>
      </c>
      <c r="C588" s="43" t="s">
        <v>79</v>
      </c>
      <c r="D588" s="44">
        <f>$D$11</f>
        <v>264.79000000000002</v>
      </c>
      <c r="E588" s="44">
        <f t="shared" ref="E588:AA588" si="341">$D$11</f>
        <v>264.79000000000002</v>
      </c>
      <c r="F588" s="44">
        <f t="shared" si="341"/>
        <v>264.79000000000002</v>
      </c>
      <c r="G588" s="44">
        <f t="shared" si="341"/>
        <v>264.79000000000002</v>
      </c>
      <c r="H588" s="44">
        <f t="shared" si="341"/>
        <v>264.79000000000002</v>
      </c>
      <c r="I588" s="44">
        <f t="shared" si="341"/>
        <v>264.79000000000002</v>
      </c>
      <c r="J588" s="44">
        <f t="shared" si="341"/>
        <v>264.79000000000002</v>
      </c>
      <c r="K588" s="44">
        <f t="shared" si="341"/>
        <v>264.79000000000002</v>
      </c>
      <c r="L588" s="44">
        <f t="shared" si="341"/>
        <v>264.79000000000002</v>
      </c>
      <c r="M588" s="44">
        <f t="shared" si="341"/>
        <v>264.79000000000002</v>
      </c>
      <c r="N588" s="44">
        <f t="shared" si="341"/>
        <v>264.79000000000002</v>
      </c>
      <c r="O588" s="44">
        <f t="shared" si="341"/>
        <v>264.79000000000002</v>
      </c>
      <c r="P588" s="44">
        <f t="shared" si="341"/>
        <v>264.79000000000002</v>
      </c>
      <c r="Q588" s="44">
        <f t="shared" si="341"/>
        <v>264.79000000000002</v>
      </c>
      <c r="R588" s="44">
        <f t="shared" si="341"/>
        <v>264.79000000000002</v>
      </c>
      <c r="S588" s="44">
        <f t="shared" si="341"/>
        <v>264.79000000000002</v>
      </c>
      <c r="T588" s="44">
        <f t="shared" si="341"/>
        <v>264.79000000000002</v>
      </c>
      <c r="U588" s="44">
        <f t="shared" si="341"/>
        <v>264.79000000000002</v>
      </c>
      <c r="V588" s="44">
        <f t="shared" si="341"/>
        <v>264.79000000000002</v>
      </c>
      <c r="W588" s="44">
        <f t="shared" si="341"/>
        <v>264.79000000000002</v>
      </c>
      <c r="X588" s="44">
        <f t="shared" si="341"/>
        <v>264.79000000000002</v>
      </c>
      <c r="Y588" s="44">
        <f t="shared" si="341"/>
        <v>264.79000000000002</v>
      </c>
      <c r="Z588" s="44">
        <f t="shared" si="341"/>
        <v>264.79000000000002</v>
      </c>
      <c r="AA588" s="44">
        <f t="shared" si="341"/>
        <v>264.79000000000002</v>
      </c>
    </row>
    <row r="589" spans="1:27" ht="13.8" collapsed="1" x14ac:dyDescent="0.3">
      <c r="A589" s="98" t="s">
        <v>811</v>
      </c>
      <c r="B589" s="28" t="str">
        <f>"28"&amp;"."&amp;$B$622&amp;"."&amp;$B$623</f>
        <v>28.02.2024</v>
      </c>
      <c r="C589" s="90" t="s">
        <v>76</v>
      </c>
      <c r="D589" s="91">
        <f>ROUND(((D590+D591+D593+D592)/1000),5)</f>
        <v>5.1342499999999998</v>
      </c>
      <c r="E589" s="91">
        <f>ROUND(((E590+E591+E593+E592)/1000),5)</f>
        <v>5.0971000000000002</v>
      </c>
      <c r="F589" s="91">
        <f>ROUND(((F590+F591+F593+F592)/1000),5)</f>
        <v>5.0812900000000001</v>
      </c>
      <c r="G589" s="91">
        <f t="shared" ref="G589:AA589" si="342">ROUND(((G590+G591+G593+G592)/1000),5)</f>
        <v>5.0783300000000002</v>
      </c>
      <c r="H589" s="91">
        <f t="shared" si="342"/>
        <v>5.1067499999999999</v>
      </c>
      <c r="I589" s="91">
        <f t="shared" si="342"/>
        <v>5.2244299999999999</v>
      </c>
      <c r="J589" s="91">
        <f t="shared" si="342"/>
        <v>5.4033800000000003</v>
      </c>
      <c r="K589" s="91">
        <f t="shared" si="342"/>
        <v>5.6876499999999997</v>
      </c>
      <c r="L589" s="91">
        <f t="shared" si="342"/>
        <v>5.7972799999999998</v>
      </c>
      <c r="M589" s="91">
        <f t="shared" si="342"/>
        <v>5.8387900000000004</v>
      </c>
      <c r="N589" s="91">
        <f t="shared" si="342"/>
        <v>5.8459000000000003</v>
      </c>
      <c r="O589" s="91">
        <f t="shared" si="342"/>
        <v>5.8944799999999997</v>
      </c>
      <c r="P589" s="91">
        <f t="shared" si="342"/>
        <v>5.8727600000000004</v>
      </c>
      <c r="Q589" s="91">
        <f t="shared" si="342"/>
        <v>5.8791599999999997</v>
      </c>
      <c r="R589" s="91">
        <f t="shared" si="342"/>
        <v>5.8671800000000003</v>
      </c>
      <c r="S589" s="91">
        <f t="shared" si="342"/>
        <v>5.76919</v>
      </c>
      <c r="T589" s="91">
        <f t="shared" si="342"/>
        <v>5.7536800000000001</v>
      </c>
      <c r="U589" s="91">
        <f t="shared" si="342"/>
        <v>5.7667599999999997</v>
      </c>
      <c r="V589" s="91">
        <f t="shared" si="342"/>
        <v>5.8207899999999997</v>
      </c>
      <c r="W589" s="91">
        <f t="shared" si="342"/>
        <v>5.8689600000000004</v>
      </c>
      <c r="X589" s="91">
        <f t="shared" si="342"/>
        <v>5.7828299999999997</v>
      </c>
      <c r="Y589" s="91">
        <f t="shared" si="342"/>
        <v>5.6905999999999999</v>
      </c>
      <c r="Z589" s="91">
        <f t="shared" si="342"/>
        <v>5.4639499999999996</v>
      </c>
      <c r="AA589" s="91">
        <f t="shared" si="342"/>
        <v>5.1925499999999998</v>
      </c>
    </row>
    <row r="590" spans="1:27" ht="12.75" hidden="1" customHeight="1" outlineLevel="1" x14ac:dyDescent="0.3">
      <c r="A590" s="99" t="s">
        <v>812</v>
      </c>
      <c r="B590" s="63" t="s">
        <v>238</v>
      </c>
      <c r="C590" s="43" t="s">
        <v>79</v>
      </c>
      <c r="D590" s="44">
        <v>1304.8900000000001</v>
      </c>
      <c r="E590" s="44">
        <v>1267.74</v>
      </c>
      <c r="F590" s="44">
        <v>1251.93</v>
      </c>
      <c r="G590" s="44">
        <v>1248.97</v>
      </c>
      <c r="H590" s="44">
        <v>1277.3900000000001</v>
      </c>
      <c r="I590" s="44">
        <v>1395.07</v>
      </c>
      <c r="J590" s="44">
        <v>1574.02</v>
      </c>
      <c r="K590" s="44">
        <v>1858.29</v>
      </c>
      <c r="L590" s="44">
        <v>1967.92</v>
      </c>
      <c r="M590" s="44">
        <v>2009.43</v>
      </c>
      <c r="N590" s="44">
        <v>2016.54</v>
      </c>
      <c r="O590" s="44">
        <v>2065.12</v>
      </c>
      <c r="P590" s="44">
        <v>2043.4</v>
      </c>
      <c r="Q590" s="44">
        <v>2049.8000000000002</v>
      </c>
      <c r="R590" s="44">
        <v>2037.82</v>
      </c>
      <c r="S590" s="44">
        <v>1939.83</v>
      </c>
      <c r="T590" s="44">
        <v>1924.32</v>
      </c>
      <c r="U590" s="44">
        <v>1937.4</v>
      </c>
      <c r="V590" s="44">
        <v>1991.43</v>
      </c>
      <c r="W590" s="44">
        <v>2039.6</v>
      </c>
      <c r="X590" s="44">
        <v>1953.47</v>
      </c>
      <c r="Y590" s="44">
        <v>1861.24</v>
      </c>
      <c r="Z590" s="44">
        <v>1634.59</v>
      </c>
      <c r="AA590" s="44">
        <v>1363.19</v>
      </c>
    </row>
    <row r="591" spans="1:27" ht="12.75" hidden="1" customHeight="1" outlineLevel="1" x14ac:dyDescent="0.3">
      <c r="A591" s="99" t="s">
        <v>813</v>
      </c>
      <c r="B591" s="63" t="s">
        <v>90</v>
      </c>
      <c r="C591" s="43" t="s">
        <v>79</v>
      </c>
      <c r="D591" s="44">
        <f>$D$456</f>
        <v>3559.77</v>
      </c>
      <c r="E591" s="44">
        <f t="shared" ref="E591:AA591" si="343">$D$456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3">
      <c r="A592" s="99" t="s">
        <v>814</v>
      </c>
      <c r="B592" s="63" t="s">
        <v>83</v>
      </c>
      <c r="C592" s="43" t="s">
        <v>79</v>
      </c>
      <c r="D592" s="44">
        <v>4.8</v>
      </c>
      <c r="E592" s="44">
        <v>4.8</v>
      </c>
      <c r="F592" s="44">
        <v>4.8</v>
      </c>
      <c r="G592" s="44">
        <v>4.8</v>
      </c>
      <c r="H592" s="44">
        <v>4.8</v>
      </c>
      <c r="I592" s="44">
        <v>4.8</v>
      </c>
      <c r="J592" s="44">
        <v>4.8</v>
      </c>
      <c r="K592" s="44">
        <v>4.8</v>
      </c>
      <c r="L592" s="44">
        <v>4.8</v>
      </c>
      <c r="M592" s="44">
        <v>4.8</v>
      </c>
      <c r="N592" s="44">
        <v>4.8</v>
      </c>
      <c r="O592" s="44">
        <v>4.8</v>
      </c>
      <c r="P592" s="44">
        <v>4.8</v>
      </c>
      <c r="Q592" s="44">
        <v>4.8</v>
      </c>
      <c r="R592" s="44">
        <v>4.8</v>
      </c>
      <c r="S592" s="44">
        <v>4.8</v>
      </c>
      <c r="T592" s="44">
        <v>4.8</v>
      </c>
      <c r="U592" s="44">
        <v>4.8</v>
      </c>
      <c r="V592" s="44">
        <v>4.8</v>
      </c>
      <c r="W592" s="44">
        <v>4.8</v>
      </c>
      <c r="X592" s="44">
        <v>4.8</v>
      </c>
      <c r="Y592" s="44">
        <v>4.8</v>
      </c>
      <c r="Z592" s="44">
        <v>4.8</v>
      </c>
      <c r="AA592" s="44">
        <v>4.8</v>
      </c>
    </row>
    <row r="593" spans="1:27" ht="12.75" hidden="1" customHeight="1" outlineLevel="1" x14ac:dyDescent="0.3">
      <c r="A593" s="99" t="s">
        <v>815</v>
      </c>
      <c r="B593" s="63" t="s">
        <v>81</v>
      </c>
      <c r="C593" s="43" t="s">
        <v>79</v>
      </c>
      <c r="D593" s="44">
        <f>$D$11</f>
        <v>264.79000000000002</v>
      </c>
      <c r="E593" s="44">
        <f t="shared" ref="E593:AA593" si="344">$D$11</f>
        <v>264.79000000000002</v>
      </c>
      <c r="F593" s="44">
        <f t="shared" si="344"/>
        <v>264.79000000000002</v>
      </c>
      <c r="G593" s="44">
        <f t="shared" si="344"/>
        <v>264.79000000000002</v>
      </c>
      <c r="H593" s="44">
        <f t="shared" si="344"/>
        <v>264.79000000000002</v>
      </c>
      <c r="I593" s="44">
        <f t="shared" si="344"/>
        <v>264.79000000000002</v>
      </c>
      <c r="J593" s="44">
        <f t="shared" si="344"/>
        <v>264.79000000000002</v>
      </c>
      <c r="K593" s="44">
        <f t="shared" si="344"/>
        <v>264.79000000000002</v>
      </c>
      <c r="L593" s="44">
        <f t="shared" si="344"/>
        <v>264.79000000000002</v>
      </c>
      <c r="M593" s="44">
        <f t="shared" si="344"/>
        <v>264.79000000000002</v>
      </c>
      <c r="N593" s="44">
        <f t="shared" si="344"/>
        <v>264.79000000000002</v>
      </c>
      <c r="O593" s="44">
        <f t="shared" si="344"/>
        <v>264.79000000000002</v>
      </c>
      <c r="P593" s="44">
        <f t="shared" si="344"/>
        <v>264.79000000000002</v>
      </c>
      <c r="Q593" s="44">
        <f t="shared" si="344"/>
        <v>264.79000000000002</v>
      </c>
      <c r="R593" s="44">
        <f t="shared" si="344"/>
        <v>264.79000000000002</v>
      </c>
      <c r="S593" s="44">
        <f t="shared" si="344"/>
        <v>264.79000000000002</v>
      </c>
      <c r="T593" s="44">
        <f t="shared" si="344"/>
        <v>264.79000000000002</v>
      </c>
      <c r="U593" s="44">
        <f t="shared" si="344"/>
        <v>264.79000000000002</v>
      </c>
      <c r="V593" s="44">
        <f t="shared" si="344"/>
        <v>264.79000000000002</v>
      </c>
      <c r="W593" s="44">
        <f t="shared" si="344"/>
        <v>264.79000000000002</v>
      </c>
      <c r="X593" s="44">
        <f t="shared" si="344"/>
        <v>264.79000000000002</v>
      </c>
      <c r="Y593" s="44">
        <f t="shared" si="344"/>
        <v>264.79000000000002</v>
      </c>
      <c r="Z593" s="44">
        <f t="shared" si="344"/>
        <v>264.79000000000002</v>
      </c>
      <c r="AA593" s="44">
        <f t="shared" si="344"/>
        <v>264.79000000000002</v>
      </c>
    </row>
    <row r="594" spans="1:27" ht="13.8" collapsed="1" x14ac:dyDescent="0.3">
      <c r="A594" s="98" t="s">
        <v>816</v>
      </c>
      <c r="B594" s="28" t="str">
        <f>"29"&amp;"."&amp;$B$622&amp;"."&amp;$B$623</f>
        <v>29.02.2024</v>
      </c>
      <c r="C594" s="90" t="s">
        <v>76</v>
      </c>
      <c r="D594" s="91">
        <f>ROUND(((D595+D596+D598+D597)/1000),5)</f>
        <v>5.15646</v>
      </c>
      <c r="E594" s="91">
        <f>ROUND(((E595+E596+E598+E597)/1000),5)</f>
        <v>5.1241199999999996</v>
      </c>
      <c r="F594" s="91">
        <f>ROUND(((F595+F596+F598+F597)/1000),5)</f>
        <v>5.1135099999999998</v>
      </c>
      <c r="G594" s="91">
        <f t="shared" ref="G594:AA594" si="345">ROUND(((G595+G596+G598+G597)/1000),5)</f>
        <v>5.1213199999999999</v>
      </c>
      <c r="H594" s="91">
        <f t="shared" si="345"/>
        <v>5.1391099999999996</v>
      </c>
      <c r="I594" s="91">
        <f t="shared" si="345"/>
        <v>5.2978500000000004</v>
      </c>
      <c r="J594" s="91">
        <f t="shared" si="345"/>
        <v>5.4530099999999999</v>
      </c>
      <c r="K594" s="91">
        <f t="shared" si="345"/>
        <v>5.6332399999999998</v>
      </c>
      <c r="L594" s="91">
        <f t="shared" si="345"/>
        <v>5.8181099999999999</v>
      </c>
      <c r="M594" s="91">
        <f t="shared" si="345"/>
        <v>5.8381999999999996</v>
      </c>
      <c r="N594" s="91">
        <f t="shared" si="345"/>
        <v>5.85358</v>
      </c>
      <c r="O594" s="91">
        <f t="shared" si="345"/>
        <v>5.8816199999999998</v>
      </c>
      <c r="P594" s="91">
        <f t="shared" si="345"/>
        <v>5.8629300000000004</v>
      </c>
      <c r="Q594" s="91">
        <f t="shared" si="345"/>
        <v>5.86686</v>
      </c>
      <c r="R594" s="91">
        <f t="shared" si="345"/>
        <v>5.8603300000000003</v>
      </c>
      <c r="S594" s="91">
        <f t="shared" si="345"/>
        <v>5.7907700000000002</v>
      </c>
      <c r="T594" s="91">
        <f t="shared" si="345"/>
        <v>5.7580999999999998</v>
      </c>
      <c r="U594" s="91">
        <f t="shared" si="345"/>
        <v>5.7740799999999997</v>
      </c>
      <c r="V594" s="91">
        <f t="shared" si="345"/>
        <v>5.8222199999999997</v>
      </c>
      <c r="W594" s="91">
        <f t="shared" si="345"/>
        <v>5.8706500000000004</v>
      </c>
      <c r="X594" s="91">
        <f t="shared" si="345"/>
        <v>5.7947199999999999</v>
      </c>
      <c r="Y594" s="91">
        <f t="shared" si="345"/>
        <v>5.6926199999999998</v>
      </c>
      <c r="Z594" s="91">
        <f t="shared" si="345"/>
        <v>5.5028899999999998</v>
      </c>
      <c r="AA594" s="91">
        <f t="shared" si="345"/>
        <v>5.3107600000000001</v>
      </c>
    </row>
    <row r="595" spans="1:27" ht="12.75" hidden="1" customHeight="1" outlineLevel="1" x14ac:dyDescent="0.3">
      <c r="A595" s="99" t="s">
        <v>817</v>
      </c>
      <c r="B595" s="63" t="s">
        <v>238</v>
      </c>
      <c r="C595" s="43" t="s">
        <v>79</v>
      </c>
      <c r="D595" s="44">
        <v>1327.1</v>
      </c>
      <c r="E595" s="44">
        <v>1294.76</v>
      </c>
      <c r="F595" s="44">
        <v>1284.1500000000001</v>
      </c>
      <c r="G595" s="44">
        <v>1291.96</v>
      </c>
      <c r="H595" s="44">
        <v>1309.75</v>
      </c>
      <c r="I595" s="44">
        <v>1468.49</v>
      </c>
      <c r="J595" s="44">
        <v>1623.65</v>
      </c>
      <c r="K595" s="44">
        <v>1803.88</v>
      </c>
      <c r="L595" s="44">
        <v>1988.75</v>
      </c>
      <c r="M595" s="44">
        <v>2008.84</v>
      </c>
      <c r="N595" s="44">
        <v>2024.22</v>
      </c>
      <c r="O595" s="44">
        <v>2052.2600000000002</v>
      </c>
      <c r="P595" s="44">
        <v>2033.57</v>
      </c>
      <c r="Q595" s="44">
        <v>2037.5</v>
      </c>
      <c r="R595" s="44">
        <v>2030.97</v>
      </c>
      <c r="S595" s="44">
        <v>1961.41</v>
      </c>
      <c r="T595" s="44">
        <v>1928.74</v>
      </c>
      <c r="U595" s="44">
        <v>1944.72</v>
      </c>
      <c r="V595" s="44">
        <v>1992.86</v>
      </c>
      <c r="W595" s="44">
        <v>2041.29</v>
      </c>
      <c r="X595" s="44">
        <v>1965.36</v>
      </c>
      <c r="Y595" s="44">
        <v>1863.26</v>
      </c>
      <c r="Z595" s="44">
        <v>1673.53</v>
      </c>
      <c r="AA595" s="44">
        <v>1481.4</v>
      </c>
    </row>
    <row r="596" spans="1:27" ht="12.75" hidden="1" customHeight="1" outlineLevel="1" x14ac:dyDescent="0.3">
      <c r="A596" s="99" t="s">
        <v>818</v>
      </c>
      <c r="B596" s="63" t="s">
        <v>90</v>
      </c>
      <c r="C596" s="43" t="s">
        <v>79</v>
      </c>
      <c r="D596" s="44">
        <f>$D$456</f>
        <v>3559.77</v>
      </c>
      <c r="E596" s="44">
        <f t="shared" ref="E596:AA596" si="346">$D$456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3">
      <c r="A597" s="99" t="s">
        <v>819</v>
      </c>
      <c r="B597" s="63" t="s">
        <v>83</v>
      </c>
      <c r="C597" s="43" t="s">
        <v>79</v>
      </c>
      <c r="D597" s="44">
        <v>4.8</v>
      </c>
      <c r="E597" s="44">
        <v>4.8</v>
      </c>
      <c r="F597" s="44">
        <v>4.8</v>
      </c>
      <c r="G597" s="44">
        <v>4.8</v>
      </c>
      <c r="H597" s="44">
        <v>4.8</v>
      </c>
      <c r="I597" s="44">
        <v>4.8</v>
      </c>
      <c r="J597" s="44">
        <v>4.8</v>
      </c>
      <c r="K597" s="44">
        <v>4.8</v>
      </c>
      <c r="L597" s="44">
        <v>4.8</v>
      </c>
      <c r="M597" s="44">
        <v>4.8</v>
      </c>
      <c r="N597" s="44">
        <v>4.8</v>
      </c>
      <c r="O597" s="44">
        <v>4.8</v>
      </c>
      <c r="P597" s="44">
        <v>4.8</v>
      </c>
      <c r="Q597" s="44">
        <v>4.8</v>
      </c>
      <c r="R597" s="44">
        <v>4.8</v>
      </c>
      <c r="S597" s="44">
        <v>4.8</v>
      </c>
      <c r="T597" s="44">
        <v>4.8</v>
      </c>
      <c r="U597" s="44">
        <v>4.8</v>
      </c>
      <c r="V597" s="44">
        <v>4.8</v>
      </c>
      <c r="W597" s="44">
        <v>4.8</v>
      </c>
      <c r="X597" s="44">
        <v>4.8</v>
      </c>
      <c r="Y597" s="44">
        <v>4.8</v>
      </c>
      <c r="Z597" s="44">
        <v>4.8</v>
      </c>
      <c r="AA597" s="44">
        <v>4.8</v>
      </c>
    </row>
    <row r="598" spans="1:27" ht="12.75" hidden="1" customHeight="1" outlineLevel="1" x14ac:dyDescent="0.3">
      <c r="A598" s="99" t="s">
        <v>820</v>
      </c>
      <c r="B598" s="63" t="s">
        <v>81</v>
      </c>
      <c r="C598" s="43" t="s">
        <v>79</v>
      </c>
      <c r="D598" s="44">
        <f>$D$11</f>
        <v>264.79000000000002</v>
      </c>
      <c r="E598" s="44">
        <f t="shared" ref="E598:AA598" si="347">$D$11</f>
        <v>264.79000000000002</v>
      </c>
      <c r="F598" s="44">
        <f t="shared" si="347"/>
        <v>264.79000000000002</v>
      </c>
      <c r="G598" s="44">
        <f t="shared" si="347"/>
        <v>264.79000000000002</v>
      </c>
      <c r="H598" s="44">
        <f t="shared" si="347"/>
        <v>264.79000000000002</v>
      </c>
      <c r="I598" s="44">
        <f t="shared" si="347"/>
        <v>264.79000000000002</v>
      </c>
      <c r="J598" s="44">
        <f t="shared" si="347"/>
        <v>264.79000000000002</v>
      </c>
      <c r="K598" s="44">
        <f t="shared" si="347"/>
        <v>264.79000000000002</v>
      </c>
      <c r="L598" s="44">
        <f t="shared" si="347"/>
        <v>264.79000000000002</v>
      </c>
      <c r="M598" s="44">
        <f t="shared" si="347"/>
        <v>264.79000000000002</v>
      </c>
      <c r="N598" s="44">
        <f t="shared" si="347"/>
        <v>264.79000000000002</v>
      </c>
      <c r="O598" s="44">
        <f t="shared" si="347"/>
        <v>264.79000000000002</v>
      </c>
      <c r="P598" s="44">
        <f t="shared" si="347"/>
        <v>264.79000000000002</v>
      </c>
      <c r="Q598" s="44">
        <f t="shared" si="347"/>
        <v>264.79000000000002</v>
      </c>
      <c r="R598" s="44">
        <f t="shared" si="347"/>
        <v>264.79000000000002</v>
      </c>
      <c r="S598" s="44">
        <f t="shared" si="347"/>
        <v>264.79000000000002</v>
      </c>
      <c r="T598" s="44">
        <f t="shared" si="347"/>
        <v>264.79000000000002</v>
      </c>
      <c r="U598" s="44">
        <f t="shared" si="347"/>
        <v>264.79000000000002</v>
      </c>
      <c r="V598" s="44">
        <f t="shared" si="347"/>
        <v>264.79000000000002</v>
      </c>
      <c r="W598" s="44">
        <f t="shared" si="347"/>
        <v>264.79000000000002</v>
      </c>
      <c r="X598" s="44">
        <f t="shared" si="347"/>
        <v>264.79000000000002</v>
      </c>
      <c r="Y598" s="44">
        <f t="shared" si="347"/>
        <v>264.79000000000002</v>
      </c>
      <c r="Z598" s="44">
        <f t="shared" si="347"/>
        <v>264.79000000000002</v>
      </c>
      <c r="AA598" s="44">
        <f t="shared" si="347"/>
        <v>264.79000000000002</v>
      </c>
    </row>
    <row r="599" spans="1:27" ht="13.8" collapsed="1" x14ac:dyDescent="0.3">
      <c r="B599" s="101" t="s">
        <v>382</v>
      </c>
    </row>
    <row r="600" spans="1:27" ht="13.8" x14ac:dyDescent="0.3">
      <c r="B600" s="101" t="s">
        <v>382</v>
      </c>
    </row>
    <row r="601" spans="1:27" ht="13.8" x14ac:dyDescent="0.3">
      <c r="A601" s="182" t="s">
        <v>821</v>
      </c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4"/>
    </row>
    <row r="602" spans="1:27" ht="15" customHeight="1" x14ac:dyDescent="0.3">
      <c r="A602" s="185" t="s">
        <v>822</v>
      </c>
      <c r="B602" s="187" t="s">
        <v>823</v>
      </c>
      <c r="C602" s="189" t="s">
        <v>824</v>
      </c>
      <c r="D602" s="27" t="s">
        <v>69</v>
      </c>
      <c r="E602" s="27" t="s">
        <v>70</v>
      </c>
      <c r="F602" s="27" t="s">
        <v>825</v>
      </c>
      <c r="G602" s="27" t="s">
        <v>826</v>
      </c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</row>
    <row r="603" spans="1:27" ht="13.8" x14ac:dyDescent="0.3">
      <c r="A603" s="186"/>
      <c r="B603" s="188"/>
      <c r="C603" s="190"/>
      <c r="D603" s="105">
        <f>D604</f>
        <v>890288.58</v>
      </c>
      <c r="E603" s="105">
        <f t="shared" ref="E603:G603" si="348">E604</f>
        <v>890288.58</v>
      </c>
      <c r="F603" s="105">
        <f t="shared" si="348"/>
        <v>890288.58</v>
      </c>
      <c r="G603" s="105">
        <f t="shared" si="348"/>
        <v>890288.58</v>
      </c>
    </row>
    <row r="604" spans="1:27" ht="12.75" hidden="1" customHeight="1" outlineLevel="1" x14ac:dyDescent="0.3">
      <c r="A604" s="106" t="s">
        <v>827</v>
      </c>
      <c r="B604" s="107" t="s">
        <v>828</v>
      </c>
      <c r="C604" s="108" t="s">
        <v>824</v>
      </c>
      <c r="D604" s="44">
        <v>890288.58</v>
      </c>
      <c r="E604" s="44">
        <f>$D604</f>
        <v>890288.58</v>
      </c>
      <c r="F604" s="44">
        <f>$D604</f>
        <v>890288.58</v>
      </c>
      <c r="G604" s="44">
        <f>$D604</f>
        <v>890288.58</v>
      </c>
    </row>
    <row r="605" spans="1:27" collapsed="1" x14ac:dyDescent="0.25"/>
    <row r="607" spans="1:27" ht="12.75" customHeight="1" x14ac:dyDescent="0.3">
      <c r="A607" s="191" t="s">
        <v>84</v>
      </c>
      <c r="B607" s="191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1:27" ht="12.75" customHeight="1" x14ac:dyDescent="0.3">
      <c r="A608" s="175" t="s">
        <v>2985</v>
      </c>
      <c r="B608" s="175"/>
      <c r="C608" s="175"/>
      <c r="D608" s="175"/>
      <c r="E608" s="175"/>
      <c r="F608" s="175"/>
      <c r="G608" s="175"/>
      <c r="H608" s="175"/>
      <c r="I608" s="175"/>
      <c r="J608" s="175"/>
      <c r="K608" s="175"/>
      <c r="L608" s="175"/>
      <c r="M608" s="175"/>
      <c r="N608" s="175"/>
      <c r="O608" s="175"/>
      <c r="P608"/>
      <c r="Q608"/>
      <c r="R608"/>
      <c r="S608"/>
      <c r="T608"/>
      <c r="U608"/>
      <c r="V608"/>
      <c r="W608"/>
      <c r="X608"/>
      <c r="Y608"/>
      <c r="Z608"/>
      <c r="AA608"/>
    </row>
    <row r="610" spans="1:2" x14ac:dyDescent="0.25">
      <c r="A610" s="54"/>
      <c r="B610" s="55"/>
    </row>
    <row r="611" spans="1:2" x14ac:dyDescent="0.25">
      <c r="A611" s="54"/>
      <c r="B611" s="56"/>
    </row>
    <row r="622" spans="1:2" ht="13.8" hidden="1" x14ac:dyDescent="0.3">
      <c r="B622" s="109" t="s">
        <v>2986</v>
      </c>
    </row>
    <row r="623" spans="1:2" ht="13.8" hidden="1" x14ac:dyDescent="0.3">
      <c r="B623" s="110" t="s">
        <v>2987</v>
      </c>
    </row>
  </sheetData>
  <autoFilter ref="B6:C554" xr:uid="{00000000-0001-0000-0500-000000000000}"/>
  <mergeCells count="12">
    <mergeCell ref="A608:O608"/>
    <mergeCell ref="A1:AA3"/>
    <mergeCell ref="A4:AA4"/>
    <mergeCell ref="A5:AA5"/>
    <mergeCell ref="A154:AA154"/>
    <mergeCell ref="A303:AA303"/>
    <mergeCell ref="A452:AA452"/>
    <mergeCell ref="A601:AA601"/>
    <mergeCell ref="A602:A603"/>
    <mergeCell ref="B602:B603"/>
    <mergeCell ref="C602:C603"/>
    <mergeCell ref="A607:B607"/>
  </mergeCells>
  <pageMargins left="0.25" right="0.25" top="0.75" bottom="0.75" header="0.3" footer="0.3"/>
  <pageSetup paperSize="9" scale="39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B7985-AA7D-4AA8-922B-8ABE994A54EC}">
  <sheetPr>
    <tabColor rgb="FF00B0F0"/>
    <pageSetUpPr fitToPage="1"/>
  </sheetPr>
  <dimension ref="A1:AA623"/>
  <sheetViews>
    <sheetView view="pageBreakPreview" zoomScale="75" zoomScaleNormal="100" zoomScaleSheetLayoutView="75" workbookViewId="0">
      <pane ySplit="4" topLeftCell="A5" activePane="bottomLeft" state="frozen"/>
      <selection activeCell="W17" sqref="W17"/>
      <selection pane="bottomLeft"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x14ac:dyDescent="0.25">
      <c r="A1" s="176" t="s">
        <v>207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</row>
    <row r="2" spans="1:27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</row>
    <row r="4" spans="1:27" ht="14.4" x14ac:dyDescent="0.3">
      <c r="A4" s="179" t="s">
        <v>829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1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236</v>
      </c>
      <c r="B7" s="28" t="str">
        <f>"01"&amp;"."&amp;$B$622&amp;"."&amp;$B$623</f>
        <v>01.02.2024</v>
      </c>
      <c r="C7" s="90" t="s">
        <v>76</v>
      </c>
      <c r="D7" s="91">
        <f>ROUND(((D8+D9+D11+D10)/1000),5)</f>
        <v>2.7382399999999998</v>
      </c>
      <c r="E7" s="91">
        <f>ROUND(((E8+E9+E11+E10)/1000),5)</f>
        <v>2.5848800000000001</v>
      </c>
      <c r="F7" s="91">
        <f>ROUND(((F8+F9+F11+F10)/1000),5)</f>
        <v>2.5632000000000001</v>
      </c>
      <c r="G7" s="91">
        <f t="shared" ref="G7:AA7" si="0">ROUND(((G8+G9+G11+G10)/1000),5)</f>
        <v>2.53871</v>
      </c>
      <c r="H7" s="91">
        <f t="shared" si="0"/>
        <v>2.5759099999999999</v>
      </c>
      <c r="I7" s="91">
        <f t="shared" si="0"/>
        <v>2.7157499999999999</v>
      </c>
      <c r="J7" s="91">
        <f t="shared" si="0"/>
        <v>2.8412899999999999</v>
      </c>
      <c r="K7" s="91">
        <f t="shared" si="0"/>
        <v>3.1324100000000001</v>
      </c>
      <c r="L7" s="91">
        <f t="shared" si="0"/>
        <v>3.31088</v>
      </c>
      <c r="M7" s="91">
        <f t="shared" si="0"/>
        <v>3.3432400000000002</v>
      </c>
      <c r="N7" s="91">
        <f t="shared" si="0"/>
        <v>3.3752</v>
      </c>
      <c r="O7" s="91">
        <f t="shared" si="0"/>
        <v>3.37601</v>
      </c>
      <c r="P7" s="91">
        <f t="shared" si="0"/>
        <v>3.3830499999999999</v>
      </c>
      <c r="Q7" s="91">
        <f t="shared" si="0"/>
        <v>3.3902700000000001</v>
      </c>
      <c r="R7" s="91">
        <f t="shared" si="0"/>
        <v>3.38693</v>
      </c>
      <c r="S7" s="91">
        <f t="shared" si="0"/>
        <v>3.3331499999999998</v>
      </c>
      <c r="T7" s="91">
        <f t="shared" si="0"/>
        <v>3.32375</v>
      </c>
      <c r="U7" s="91">
        <f t="shared" si="0"/>
        <v>3.3431899999999999</v>
      </c>
      <c r="V7" s="91">
        <f t="shared" si="0"/>
        <v>3.3427899999999999</v>
      </c>
      <c r="W7" s="91">
        <f t="shared" si="0"/>
        <v>3.35148</v>
      </c>
      <c r="X7" s="91">
        <f t="shared" si="0"/>
        <v>3.2004299999999999</v>
      </c>
      <c r="Y7" s="91">
        <f t="shared" si="0"/>
        <v>3.08277</v>
      </c>
      <c r="Z7" s="91">
        <f t="shared" si="0"/>
        <v>2.8492299999999999</v>
      </c>
      <c r="AA7" s="91">
        <f t="shared" si="0"/>
        <v>2.7680400000000001</v>
      </c>
    </row>
    <row r="8" spans="1:27" ht="12.75" hidden="1" customHeight="1" outlineLevel="1" x14ac:dyDescent="0.3">
      <c r="A8" s="99" t="s">
        <v>237</v>
      </c>
      <c r="B8" s="63" t="s">
        <v>238</v>
      </c>
      <c r="C8" s="43" t="s">
        <v>79</v>
      </c>
      <c r="D8" s="44">
        <v>1445.66</v>
      </c>
      <c r="E8" s="44">
        <v>1292.3</v>
      </c>
      <c r="F8" s="44">
        <v>1270.6199999999999</v>
      </c>
      <c r="G8" s="44">
        <v>1246.1300000000001</v>
      </c>
      <c r="H8" s="44">
        <v>1283.33</v>
      </c>
      <c r="I8" s="44">
        <v>1423.17</v>
      </c>
      <c r="J8" s="44">
        <v>1548.71</v>
      </c>
      <c r="K8" s="44">
        <v>1839.83</v>
      </c>
      <c r="L8" s="44">
        <v>2018.3</v>
      </c>
      <c r="M8" s="44">
        <v>2050.66</v>
      </c>
      <c r="N8" s="44">
        <v>2082.62</v>
      </c>
      <c r="O8" s="44">
        <v>2083.4299999999998</v>
      </c>
      <c r="P8" s="44">
        <v>2090.4699999999998</v>
      </c>
      <c r="Q8" s="44">
        <v>2097.69</v>
      </c>
      <c r="R8" s="44">
        <v>2094.35</v>
      </c>
      <c r="S8" s="44">
        <v>2040.57</v>
      </c>
      <c r="T8" s="44">
        <v>2031.17</v>
      </c>
      <c r="U8" s="44">
        <v>2050.61</v>
      </c>
      <c r="V8" s="44">
        <v>2050.21</v>
      </c>
      <c r="W8" s="44">
        <v>2058.9</v>
      </c>
      <c r="X8" s="44">
        <v>1907.85</v>
      </c>
      <c r="Y8" s="44">
        <v>1790.19</v>
      </c>
      <c r="Z8" s="44">
        <v>1556.65</v>
      </c>
      <c r="AA8" s="44">
        <v>1475.46</v>
      </c>
    </row>
    <row r="9" spans="1:27" ht="12.75" hidden="1" customHeight="1" outlineLevel="1" x14ac:dyDescent="0.3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3">
      <c r="A10" s="99" t="s">
        <v>240</v>
      </c>
      <c r="B10" s="63" t="s">
        <v>83</v>
      </c>
      <c r="C10" s="43" t="s">
        <v>79</v>
      </c>
      <c r="D10" s="44">
        <v>4.8</v>
      </c>
      <c r="E10" s="44">
        <v>4.8</v>
      </c>
      <c r="F10" s="44">
        <v>4.8</v>
      </c>
      <c r="G10" s="44">
        <v>4.8</v>
      </c>
      <c r="H10" s="44">
        <v>4.8</v>
      </c>
      <c r="I10" s="44">
        <v>4.8</v>
      </c>
      <c r="J10" s="44">
        <v>4.8</v>
      </c>
      <c r="K10" s="44">
        <v>4.8</v>
      </c>
      <c r="L10" s="44">
        <v>4.8</v>
      </c>
      <c r="M10" s="44">
        <v>4.8</v>
      </c>
      <c r="N10" s="44">
        <v>4.8</v>
      </c>
      <c r="O10" s="44">
        <v>4.8</v>
      </c>
      <c r="P10" s="44">
        <v>4.8</v>
      </c>
      <c r="Q10" s="44">
        <v>4.8</v>
      </c>
      <c r="R10" s="44">
        <v>4.8</v>
      </c>
      <c r="S10" s="44">
        <v>4.8</v>
      </c>
      <c r="T10" s="44">
        <v>4.8</v>
      </c>
      <c r="U10" s="44">
        <v>4.8</v>
      </c>
      <c r="V10" s="44">
        <v>4.8</v>
      </c>
      <c r="W10" s="44">
        <v>4.8</v>
      </c>
      <c r="X10" s="44">
        <v>4.8</v>
      </c>
      <c r="Y10" s="44">
        <v>4.8</v>
      </c>
      <c r="Z10" s="44">
        <v>4.8</v>
      </c>
      <c r="AA10" s="44">
        <v>4.8</v>
      </c>
    </row>
    <row r="11" spans="1:27" ht="12.75" hidden="1" customHeight="1" outlineLevel="1" x14ac:dyDescent="0.3">
      <c r="A11" s="99" t="s">
        <v>241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ht="13.8" collapsed="1" x14ac:dyDescent="0.3">
      <c r="A12" s="98" t="s">
        <v>242</v>
      </c>
      <c r="B12" s="28" t="str">
        <f>"02"&amp;"."&amp;$B$622&amp;"."&amp;$B$623</f>
        <v>02.02.2024</v>
      </c>
      <c r="C12" s="90" t="s">
        <v>76</v>
      </c>
      <c r="D12" s="91">
        <f>ROUND(((D13+D14+D16+D15)/1000),5)</f>
        <v>2.6294499999999998</v>
      </c>
      <c r="E12" s="91">
        <f>ROUND(((E13+E14+E16+E15)/1000),5)</f>
        <v>2.5535399999999999</v>
      </c>
      <c r="F12" s="91">
        <f>ROUND(((F13+F14+F16+F15)/1000),5)</f>
        <v>2.5147699999999999</v>
      </c>
      <c r="G12" s="91">
        <f t="shared" ref="G12:AA12" si="3">ROUND(((G13+G14+G16+G15)/1000),5)</f>
        <v>2.5131299999999999</v>
      </c>
      <c r="H12" s="91">
        <f t="shared" si="3"/>
        <v>2.54704</v>
      </c>
      <c r="I12" s="91">
        <f t="shared" si="3"/>
        <v>2.6537000000000002</v>
      </c>
      <c r="J12" s="91">
        <f t="shared" si="3"/>
        <v>2.8121999999999998</v>
      </c>
      <c r="K12" s="91">
        <f t="shared" si="3"/>
        <v>3.1147499999999999</v>
      </c>
      <c r="L12" s="91">
        <f t="shared" si="3"/>
        <v>3.26938</v>
      </c>
      <c r="M12" s="91">
        <f t="shared" si="3"/>
        <v>3.3040099999999999</v>
      </c>
      <c r="N12" s="91">
        <f t="shared" si="3"/>
        <v>3.3470599999999999</v>
      </c>
      <c r="O12" s="91">
        <f t="shared" si="3"/>
        <v>3.3520699999999999</v>
      </c>
      <c r="P12" s="91">
        <f t="shared" si="3"/>
        <v>3.33487</v>
      </c>
      <c r="Q12" s="91">
        <f t="shared" si="3"/>
        <v>3.3425400000000001</v>
      </c>
      <c r="R12" s="91">
        <f t="shared" si="3"/>
        <v>3.3311999999999999</v>
      </c>
      <c r="S12" s="91">
        <f t="shared" si="3"/>
        <v>3.26769</v>
      </c>
      <c r="T12" s="91">
        <f t="shared" si="3"/>
        <v>3.2355</v>
      </c>
      <c r="U12" s="91">
        <f t="shared" si="3"/>
        <v>3.2680899999999999</v>
      </c>
      <c r="V12" s="91">
        <f t="shared" si="3"/>
        <v>3.27827</v>
      </c>
      <c r="W12" s="91">
        <f t="shared" si="3"/>
        <v>3.3069999999999999</v>
      </c>
      <c r="X12" s="91">
        <f t="shared" si="3"/>
        <v>3.1785800000000002</v>
      </c>
      <c r="Y12" s="91">
        <f t="shared" si="3"/>
        <v>3.0650599999999999</v>
      </c>
      <c r="Z12" s="91">
        <f t="shared" si="3"/>
        <v>2.8879299999999999</v>
      </c>
      <c r="AA12" s="91">
        <f t="shared" si="3"/>
        <v>2.7981600000000002</v>
      </c>
    </row>
    <row r="13" spans="1:27" ht="12.75" hidden="1" customHeight="1" outlineLevel="1" x14ac:dyDescent="0.3">
      <c r="A13" s="99" t="s">
        <v>243</v>
      </c>
      <c r="B13" s="63" t="s">
        <v>238</v>
      </c>
      <c r="C13" s="43" t="s">
        <v>79</v>
      </c>
      <c r="D13" s="44">
        <v>1336.87</v>
      </c>
      <c r="E13" s="44">
        <v>1260.96</v>
      </c>
      <c r="F13" s="44">
        <v>1222.19</v>
      </c>
      <c r="G13" s="44">
        <v>1220.55</v>
      </c>
      <c r="H13" s="44">
        <v>1254.46</v>
      </c>
      <c r="I13" s="44">
        <v>1361.12</v>
      </c>
      <c r="J13" s="44">
        <v>1519.62</v>
      </c>
      <c r="K13" s="44">
        <v>1822.17</v>
      </c>
      <c r="L13" s="44">
        <v>1976.8</v>
      </c>
      <c r="M13" s="44">
        <v>2011.43</v>
      </c>
      <c r="N13" s="44">
        <v>2054.48</v>
      </c>
      <c r="O13" s="44">
        <v>2059.4899999999998</v>
      </c>
      <c r="P13" s="44">
        <v>2042.29</v>
      </c>
      <c r="Q13" s="44">
        <v>2049.96</v>
      </c>
      <c r="R13" s="44">
        <v>2038.62</v>
      </c>
      <c r="S13" s="44">
        <v>1975.11</v>
      </c>
      <c r="T13" s="44">
        <v>1942.92</v>
      </c>
      <c r="U13" s="44">
        <v>1975.51</v>
      </c>
      <c r="V13" s="44">
        <v>1985.69</v>
      </c>
      <c r="W13" s="44">
        <v>2014.42</v>
      </c>
      <c r="X13" s="44">
        <v>1886</v>
      </c>
      <c r="Y13" s="44">
        <v>1772.48</v>
      </c>
      <c r="Z13" s="44">
        <v>1595.35</v>
      </c>
      <c r="AA13" s="44">
        <v>1505.58</v>
      </c>
    </row>
    <row r="14" spans="1:27" ht="12.75" hidden="1" customHeight="1" outlineLevel="1" x14ac:dyDescent="0.3">
      <c r="A14" s="99" t="s">
        <v>244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3">
      <c r="A15" s="99" t="s">
        <v>245</v>
      </c>
      <c r="B15" s="63" t="s">
        <v>83</v>
      </c>
      <c r="C15" s="43" t="s">
        <v>79</v>
      </c>
      <c r="D15" s="44">
        <v>4.8</v>
      </c>
      <c r="E15" s="44">
        <v>4.8</v>
      </c>
      <c r="F15" s="44">
        <v>4.8</v>
      </c>
      <c r="G15" s="44">
        <v>4.8</v>
      </c>
      <c r="H15" s="44">
        <v>4.8</v>
      </c>
      <c r="I15" s="44">
        <v>4.8</v>
      </c>
      <c r="J15" s="44">
        <v>4.8</v>
      </c>
      <c r="K15" s="44">
        <v>4.8</v>
      </c>
      <c r="L15" s="44">
        <v>4.8</v>
      </c>
      <c r="M15" s="44">
        <v>4.8</v>
      </c>
      <c r="N15" s="44">
        <v>4.8</v>
      </c>
      <c r="O15" s="44">
        <v>4.8</v>
      </c>
      <c r="P15" s="44">
        <v>4.8</v>
      </c>
      <c r="Q15" s="44">
        <v>4.8</v>
      </c>
      <c r="R15" s="44">
        <v>4.8</v>
      </c>
      <c r="S15" s="44">
        <v>4.8</v>
      </c>
      <c r="T15" s="44">
        <v>4.8</v>
      </c>
      <c r="U15" s="44">
        <v>4.8</v>
      </c>
      <c r="V15" s="44">
        <v>4.8</v>
      </c>
      <c r="W15" s="44">
        <v>4.8</v>
      </c>
      <c r="X15" s="44">
        <v>4.8</v>
      </c>
      <c r="Y15" s="44">
        <v>4.8</v>
      </c>
      <c r="Z15" s="44">
        <v>4.8</v>
      </c>
      <c r="AA15" s="44">
        <v>4.8</v>
      </c>
    </row>
    <row r="16" spans="1:27" ht="12.75" hidden="1" customHeight="1" outlineLevel="1" x14ac:dyDescent="0.3">
      <c r="A16" s="99" t="s">
        <v>246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3">
      <c r="A17" s="98" t="s">
        <v>247</v>
      </c>
      <c r="B17" s="28" t="str">
        <f>"03"&amp;"."&amp;$B$622&amp;"."&amp;$B$623</f>
        <v>03.02.2024</v>
      </c>
      <c r="C17" s="90" t="s">
        <v>76</v>
      </c>
      <c r="D17" s="91">
        <f>ROUND(((D18+D19+D21+D20)/1000),5)</f>
        <v>2.8016200000000002</v>
      </c>
      <c r="E17" s="91">
        <f>ROUND(((E18+E19+E21+E20)/1000),5)</f>
        <v>2.6812200000000002</v>
      </c>
      <c r="F17" s="91">
        <f>ROUND(((F18+F19+F21+F20)/1000),5)</f>
        <v>2.5948600000000002</v>
      </c>
      <c r="G17" s="91">
        <f t="shared" ref="G17:AA17" si="6">ROUND(((G18+G19+G21+G20)/1000),5)</f>
        <v>2.5815100000000002</v>
      </c>
      <c r="H17" s="91">
        <f t="shared" si="6"/>
        <v>2.60134</v>
      </c>
      <c r="I17" s="91">
        <f t="shared" si="6"/>
        <v>2.63958</v>
      </c>
      <c r="J17" s="91">
        <f t="shared" si="6"/>
        <v>2.7446000000000002</v>
      </c>
      <c r="K17" s="91">
        <f t="shared" si="6"/>
        <v>2.8191999999999999</v>
      </c>
      <c r="L17" s="91">
        <f t="shared" si="6"/>
        <v>3.0767699999999998</v>
      </c>
      <c r="M17" s="91">
        <f t="shared" si="6"/>
        <v>3.1930200000000002</v>
      </c>
      <c r="N17" s="91">
        <f t="shared" si="6"/>
        <v>3.2528800000000002</v>
      </c>
      <c r="O17" s="91">
        <f t="shared" si="6"/>
        <v>3.2667600000000001</v>
      </c>
      <c r="P17" s="91">
        <f t="shared" si="6"/>
        <v>3.2606600000000001</v>
      </c>
      <c r="Q17" s="91">
        <f t="shared" si="6"/>
        <v>3.2625999999999999</v>
      </c>
      <c r="R17" s="91">
        <f t="shared" si="6"/>
        <v>3.2192699999999999</v>
      </c>
      <c r="S17" s="91">
        <f t="shared" si="6"/>
        <v>3.2103000000000002</v>
      </c>
      <c r="T17" s="91">
        <f t="shared" si="6"/>
        <v>3.2253400000000001</v>
      </c>
      <c r="U17" s="91">
        <f t="shared" si="6"/>
        <v>3.2666499999999998</v>
      </c>
      <c r="V17" s="91">
        <f t="shared" si="6"/>
        <v>3.2616999999999998</v>
      </c>
      <c r="W17" s="91">
        <f t="shared" si="6"/>
        <v>3.2411699999999999</v>
      </c>
      <c r="X17" s="91">
        <f t="shared" si="6"/>
        <v>3.18824</v>
      </c>
      <c r="Y17" s="91">
        <f t="shared" si="6"/>
        <v>3.0916399999999999</v>
      </c>
      <c r="Z17" s="91">
        <f t="shared" si="6"/>
        <v>2.8839600000000001</v>
      </c>
      <c r="AA17" s="91">
        <f t="shared" si="6"/>
        <v>2.7906499999999999</v>
      </c>
    </row>
    <row r="18" spans="1:27" ht="12.75" hidden="1" customHeight="1" outlineLevel="1" x14ac:dyDescent="0.3">
      <c r="A18" s="99" t="s">
        <v>248</v>
      </c>
      <c r="B18" s="63" t="s">
        <v>238</v>
      </c>
      <c r="C18" s="43" t="s">
        <v>79</v>
      </c>
      <c r="D18" s="44">
        <v>1509.04</v>
      </c>
      <c r="E18" s="44">
        <v>1388.64</v>
      </c>
      <c r="F18" s="44">
        <v>1302.28</v>
      </c>
      <c r="G18" s="44">
        <v>1288.93</v>
      </c>
      <c r="H18" s="44">
        <v>1308.76</v>
      </c>
      <c r="I18" s="44">
        <v>1347</v>
      </c>
      <c r="J18" s="44">
        <v>1452.02</v>
      </c>
      <c r="K18" s="44">
        <v>1526.62</v>
      </c>
      <c r="L18" s="44">
        <v>1784.19</v>
      </c>
      <c r="M18" s="44">
        <v>1900.44</v>
      </c>
      <c r="N18" s="44">
        <v>1960.3</v>
      </c>
      <c r="O18" s="44">
        <v>1974.18</v>
      </c>
      <c r="P18" s="44">
        <v>1968.08</v>
      </c>
      <c r="Q18" s="44">
        <v>1970.02</v>
      </c>
      <c r="R18" s="44">
        <v>1926.69</v>
      </c>
      <c r="S18" s="44">
        <v>1917.72</v>
      </c>
      <c r="T18" s="44">
        <v>1932.76</v>
      </c>
      <c r="U18" s="44">
        <v>1974.07</v>
      </c>
      <c r="V18" s="44">
        <v>1969.12</v>
      </c>
      <c r="W18" s="44">
        <v>1948.59</v>
      </c>
      <c r="X18" s="44">
        <v>1895.66</v>
      </c>
      <c r="Y18" s="44">
        <v>1799.06</v>
      </c>
      <c r="Z18" s="44">
        <v>1591.38</v>
      </c>
      <c r="AA18" s="44">
        <v>1498.07</v>
      </c>
    </row>
    <row r="19" spans="1:27" ht="12.75" hidden="1" customHeight="1" outlineLevel="1" x14ac:dyDescent="0.3">
      <c r="A19" s="99" t="s">
        <v>249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3">
      <c r="A20" s="99" t="s">
        <v>250</v>
      </c>
      <c r="B20" s="63" t="s">
        <v>83</v>
      </c>
      <c r="C20" s="43" t="s">
        <v>79</v>
      </c>
      <c r="D20" s="44">
        <v>4.8</v>
      </c>
      <c r="E20" s="44">
        <v>4.8</v>
      </c>
      <c r="F20" s="44">
        <v>4.8</v>
      </c>
      <c r="G20" s="44">
        <v>4.8</v>
      </c>
      <c r="H20" s="44">
        <v>4.8</v>
      </c>
      <c r="I20" s="44">
        <v>4.8</v>
      </c>
      <c r="J20" s="44">
        <v>4.8</v>
      </c>
      <c r="K20" s="44">
        <v>4.8</v>
      </c>
      <c r="L20" s="44">
        <v>4.8</v>
      </c>
      <c r="M20" s="44">
        <v>4.8</v>
      </c>
      <c r="N20" s="44">
        <v>4.8</v>
      </c>
      <c r="O20" s="44">
        <v>4.8</v>
      </c>
      <c r="P20" s="44">
        <v>4.8</v>
      </c>
      <c r="Q20" s="44">
        <v>4.8</v>
      </c>
      <c r="R20" s="44">
        <v>4.8</v>
      </c>
      <c r="S20" s="44">
        <v>4.8</v>
      </c>
      <c r="T20" s="44">
        <v>4.8</v>
      </c>
      <c r="U20" s="44">
        <v>4.8</v>
      </c>
      <c r="V20" s="44">
        <v>4.8</v>
      </c>
      <c r="W20" s="44">
        <v>4.8</v>
      </c>
      <c r="X20" s="44">
        <v>4.8</v>
      </c>
      <c r="Y20" s="44">
        <v>4.8</v>
      </c>
      <c r="Z20" s="44">
        <v>4.8</v>
      </c>
      <c r="AA20" s="44">
        <v>4.8</v>
      </c>
    </row>
    <row r="21" spans="1:27" ht="12.75" hidden="1" customHeight="1" outlineLevel="1" x14ac:dyDescent="0.3">
      <c r="A21" s="99" t="s">
        <v>251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3">
      <c r="A22" s="98" t="s">
        <v>252</v>
      </c>
      <c r="B22" s="28" t="str">
        <f>"04"&amp;"."&amp;$B$622&amp;"."&amp;$B$623</f>
        <v>04.02.2024</v>
      </c>
      <c r="C22" s="90" t="s">
        <v>76</v>
      </c>
      <c r="D22" s="91">
        <f>ROUND(((D23+D24+D26+D25)/1000),5)</f>
        <v>2.7274799999999999</v>
      </c>
      <c r="E22" s="91">
        <f>ROUND(((E23+E24+E26+E25)/1000),5)</f>
        <v>2.5689000000000002</v>
      </c>
      <c r="F22" s="91">
        <f>ROUND(((F23+F24+F26+F25)/1000),5)</f>
        <v>2.5184500000000001</v>
      </c>
      <c r="G22" s="91">
        <f t="shared" ref="G22:AA22" si="9">ROUND(((G23+G24+G26+G25)/1000),5)</f>
        <v>2.5101399999999998</v>
      </c>
      <c r="H22" s="91">
        <f t="shared" si="9"/>
        <v>2.5153099999999999</v>
      </c>
      <c r="I22" s="91">
        <f t="shared" si="9"/>
        <v>2.5316000000000001</v>
      </c>
      <c r="J22" s="91">
        <f t="shared" si="9"/>
        <v>2.56629</v>
      </c>
      <c r="K22" s="91">
        <f t="shared" si="9"/>
        <v>2.7203900000000001</v>
      </c>
      <c r="L22" s="91">
        <f t="shared" si="9"/>
        <v>2.8353600000000001</v>
      </c>
      <c r="M22" s="91">
        <f t="shared" si="9"/>
        <v>3.0437099999999999</v>
      </c>
      <c r="N22" s="91">
        <f t="shared" si="9"/>
        <v>3.1253600000000001</v>
      </c>
      <c r="O22" s="91">
        <f t="shared" si="9"/>
        <v>3.1529500000000001</v>
      </c>
      <c r="P22" s="91">
        <f t="shared" si="9"/>
        <v>3.15835</v>
      </c>
      <c r="Q22" s="91">
        <f t="shared" si="9"/>
        <v>3.1622400000000002</v>
      </c>
      <c r="R22" s="91">
        <f t="shared" si="9"/>
        <v>3.1242200000000002</v>
      </c>
      <c r="S22" s="91">
        <f t="shared" si="9"/>
        <v>3.1358600000000001</v>
      </c>
      <c r="T22" s="91">
        <f t="shared" si="9"/>
        <v>3.1626599999999998</v>
      </c>
      <c r="U22" s="91">
        <f t="shared" si="9"/>
        <v>3.2152699999999999</v>
      </c>
      <c r="V22" s="91">
        <f t="shared" si="9"/>
        <v>3.1966100000000002</v>
      </c>
      <c r="W22" s="91">
        <f t="shared" si="9"/>
        <v>3.1614300000000002</v>
      </c>
      <c r="X22" s="91">
        <f t="shared" si="9"/>
        <v>3.1541000000000001</v>
      </c>
      <c r="Y22" s="91">
        <f t="shared" si="9"/>
        <v>3.0564499999999999</v>
      </c>
      <c r="Z22" s="91">
        <f t="shared" si="9"/>
        <v>2.81921</v>
      </c>
      <c r="AA22" s="91">
        <f t="shared" si="9"/>
        <v>2.7711399999999999</v>
      </c>
    </row>
    <row r="23" spans="1:27" ht="12.75" hidden="1" customHeight="1" outlineLevel="1" x14ac:dyDescent="0.3">
      <c r="A23" s="99" t="s">
        <v>253</v>
      </c>
      <c r="B23" s="63" t="s">
        <v>238</v>
      </c>
      <c r="C23" s="43" t="s">
        <v>79</v>
      </c>
      <c r="D23" s="44">
        <v>1434.9</v>
      </c>
      <c r="E23" s="44">
        <v>1276.32</v>
      </c>
      <c r="F23" s="44">
        <v>1225.8699999999999</v>
      </c>
      <c r="G23" s="44">
        <v>1217.56</v>
      </c>
      <c r="H23" s="44">
        <v>1222.73</v>
      </c>
      <c r="I23" s="44">
        <v>1239.02</v>
      </c>
      <c r="J23" s="44">
        <v>1273.71</v>
      </c>
      <c r="K23" s="44">
        <v>1427.81</v>
      </c>
      <c r="L23" s="44">
        <v>1542.78</v>
      </c>
      <c r="M23" s="44">
        <v>1751.13</v>
      </c>
      <c r="N23" s="44">
        <v>1832.78</v>
      </c>
      <c r="O23" s="44">
        <v>1860.37</v>
      </c>
      <c r="P23" s="44">
        <v>1865.77</v>
      </c>
      <c r="Q23" s="44">
        <v>1869.66</v>
      </c>
      <c r="R23" s="44">
        <v>1831.64</v>
      </c>
      <c r="S23" s="44">
        <v>1843.28</v>
      </c>
      <c r="T23" s="44">
        <v>1870.08</v>
      </c>
      <c r="U23" s="44">
        <v>1922.69</v>
      </c>
      <c r="V23" s="44">
        <v>1904.03</v>
      </c>
      <c r="W23" s="44">
        <v>1868.85</v>
      </c>
      <c r="X23" s="44">
        <v>1861.52</v>
      </c>
      <c r="Y23" s="44">
        <v>1763.87</v>
      </c>
      <c r="Z23" s="44">
        <v>1526.63</v>
      </c>
      <c r="AA23" s="44">
        <v>1478.56</v>
      </c>
    </row>
    <row r="24" spans="1:27" ht="12.75" hidden="1" customHeight="1" outlineLevel="1" x14ac:dyDescent="0.3">
      <c r="A24" s="99" t="s">
        <v>254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3">
      <c r="A25" s="99" t="s">
        <v>255</v>
      </c>
      <c r="B25" s="63" t="s">
        <v>83</v>
      </c>
      <c r="C25" s="43" t="s">
        <v>79</v>
      </c>
      <c r="D25" s="44">
        <v>4.8</v>
      </c>
      <c r="E25" s="44">
        <v>4.8</v>
      </c>
      <c r="F25" s="44">
        <v>4.8</v>
      </c>
      <c r="G25" s="44">
        <v>4.8</v>
      </c>
      <c r="H25" s="44">
        <v>4.8</v>
      </c>
      <c r="I25" s="44">
        <v>4.8</v>
      </c>
      <c r="J25" s="44">
        <v>4.8</v>
      </c>
      <c r="K25" s="44">
        <v>4.8</v>
      </c>
      <c r="L25" s="44">
        <v>4.8</v>
      </c>
      <c r="M25" s="44">
        <v>4.8</v>
      </c>
      <c r="N25" s="44">
        <v>4.8</v>
      </c>
      <c r="O25" s="44">
        <v>4.8</v>
      </c>
      <c r="P25" s="44">
        <v>4.8</v>
      </c>
      <c r="Q25" s="44">
        <v>4.8</v>
      </c>
      <c r="R25" s="44">
        <v>4.8</v>
      </c>
      <c r="S25" s="44">
        <v>4.8</v>
      </c>
      <c r="T25" s="44">
        <v>4.8</v>
      </c>
      <c r="U25" s="44">
        <v>4.8</v>
      </c>
      <c r="V25" s="44">
        <v>4.8</v>
      </c>
      <c r="W25" s="44">
        <v>4.8</v>
      </c>
      <c r="X25" s="44">
        <v>4.8</v>
      </c>
      <c r="Y25" s="44">
        <v>4.8</v>
      </c>
      <c r="Z25" s="44">
        <v>4.8</v>
      </c>
      <c r="AA25" s="44">
        <v>4.8</v>
      </c>
    </row>
    <row r="26" spans="1:27" ht="12.75" hidden="1" customHeight="1" outlineLevel="1" x14ac:dyDescent="0.3">
      <c r="A26" s="99" t="s">
        <v>256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3">
      <c r="A27" s="98" t="s">
        <v>257</v>
      </c>
      <c r="B27" s="28" t="str">
        <f>"05"&amp;"."&amp;$B$622&amp;"."&amp;$B$623</f>
        <v>05.02.2024</v>
      </c>
      <c r="C27" s="90" t="s">
        <v>76</v>
      </c>
      <c r="D27" s="91">
        <f>ROUND(((D28+D29+D31+D30)/1000),5)</f>
        <v>2.6345000000000001</v>
      </c>
      <c r="E27" s="91">
        <f>ROUND(((E28+E29+E31+E30)/1000),5)</f>
        <v>2.5266999999999999</v>
      </c>
      <c r="F27" s="91">
        <f>ROUND(((F28+F29+F31+F30)/1000),5)</f>
        <v>2.50359</v>
      </c>
      <c r="G27" s="91">
        <f t="shared" ref="G27:AA27" si="12">ROUND(((G28+G29+G31+G30)/1000),5)</f>
        <v>2.5109900000000001</v>
      </c>
      <c r="H27" s="91">
        <f t="shared" si="12"/>
        <v>2.5490900000000001</v>
      </c>
      <c r="I27" s="91">
        <f t="shared" si="12"/>
        <v>2.6634099999999998</v>
      </c>
      <c r="J27" s="91">
        <f t="shared" si="12"/>
        <v>2.8340100000000001</v>
      </c>
      <c r="K27" s="91">
        <f t="shared" si="12"/>
        <v>3.1163699999999999</v>
      </c>
      <c r="L27" s="91">
        <f t="shared" si="12"/>
        <v>3.3020499999999999</v>
      </c>
      <c r="M27" s="91">
        <f t="shared" si="12"/>
        <v>3.3596599999999999</v>
      </c>
      <c r="N27" s="91">
        <f t="shared" si="12"/>
        <v>3.3746200000000002</v>
      </c>
      <c r="O27" s="91">
        <f t="shared" si="12"/>
        <v>3.4034800000000001</v>
      </c>
      <c r="P27" s="91">
        <f t="shared" si="12"/>
        <v>3.3828100000000001</v>
      </c>
      <c r="Q27" s="91">
        <f t="shared" si="12"/>
        <v>3.3685299999999998</v>
      </c>
      <c r="R27" s="91">
        <f t="shared" si="12"/>
        <v>3.3589000000000002</v>
      </c>
      <c r="S27" s="91">
        <f t="shared" si="12"/>
        <v>3.30105</v>
      </c>
      <c r="T27" s="91">
        <f t="shared" si="12"/>
        <v>3.2675299999999998</v>
      </c>
      <c r="U27" s="91">
        <f t="shared" si="12"/>
        <v>3.3168500000000001</v>
      </c>
      <c r="V27" s="91">
        <f t="shared" si="12"/>
        <v>3.3490899999999999</v>
      </c>
      <c r="W27" s="91">
        <f t="shared" si="12"/>
        <v>3.3427699999999998</v>
      </c>
      <c r="X27" s="91">
        <f t="shared" si="12"/>
        <v>3.1640799999999998</v>
      </c>
      <c r="Y27" s="91">
        <f t="shared" si="12"/>
        <v>3.0575700000000001</v>
      </c>
      <c r="Z27" s="91">
        <f t="shared" si="12"/>
        <v>2.81934</v>
      </c>
      <c r="AA27" s="91">
        <f t="shared" si="12"/>
        <v>2.6801400000000002</v>
      </c>
    </row>
    <row r="28" spans="1:27" ht="12.75" hidden="1" customHeight="1" outlineLevel="1" x14ac:dyDescent="0.3">
      <c r="A28" s="99" t="s">
        <v>258</v>
      </c>
      <c r="B28" s="63" t="s">
        <v>238</v>
      </c>
      <c r="C28" s="43" t="s">
        <v>79</v>
      </c>
      <c r="D28" s="44">
        <v>1341.92</v>
      </c>
      <c r="E28" s="44">
        <v>1234.1199999999999</v>
      </c>
      <c r="F28" s="44">
        <v>1211.01</v>
      </c>
      <c r="G28" s="44">
        <v>1218.4100000000001</v>
      </c>
      <c r="H28" s="44">
        <v>1256.51</v>
      </c>
      <c r="I28" s="44">
        <v>1370.83</v>
      </c>
      <c r="J28" s="44">
        <v>1541.43</v>
      </c>
      <c r="K28" s="44">
        <v>1823.79</v>
      </c>
      <c r="L28" s="44">
        <v>2009.47</v>
      </c>
      <c r="M28" s="44">
        <v>2067.08</v>
      </c>
      <c r="N28" s="44">
        <v>2082.04</v>
      </c>
      <c r="O28" s="44">
        <v>2110.9</v>
      </c>
      <c r="P28" s="44">
        <v>2090.23</v>
      </c>
      <c r="Q28" s="44">
        <v>2075.9499999999998</v>
      </c>
      <c r="R28" s="44">
        <v>2066.3200000000002</v>
      </c>
      <c r="S28" s="44">
        <v>2008.47</v>
      </c>
      <c r="T28" s="44">
        <v>1974.95</v>
      </c>
      <c r="U28" s="44">
        <v>2024.27</v>
      </c>
      <c r="V28" s="44">
        <v>2056.5100000000002</v>
      </c>
      <c r="W28" s="44">
        <v>2050.19</v>
      </c>
      <c r="X28" s="44">
        <v>1871.5</v>
      </c>
      <c r="Y28" s="44">
        <v>1764.99</v>
      </c>
      <c r="Z28" s="44">
        <v>1526.76</v>
      </c>
      <c r="AA28" s="44">
        <v>1387.56</v>
      </c>
    </row>
    <row r="29" spans="1:27" ht="12.75" hidden="1" customHeight="1" outlineLevel="1" x14ac:dyDescent="0.3">
      <c r="A29" s="99" t="s">
        <v>259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3">
      <c r="A30" s="99" t="s">
        <v>260</v>
      </c>
      <c r="B30" s="63" t="s">
        <v>83</v>
      </c>
      <c r="C30" s="43" t="s">
        <v>79</v>
      </c>
      <c r="D30" s="44">
        <v>4.8</v>
      </c>
      <c r="E30" s="44">
        <v>4.8</v>
      </c>
      <c r="F30" s="44">
        <v>4.8</v>
      </c>
      <c r="G30" s="44">
        <v>4.8</v>
      </c>
      <c r="H30" s="44">
        <v>4.8</v>
      </c>
      <c r="I30" s="44">
        <v>4.8</v>
      </c>
      <c r="J30" s="44">
        <v>4.8</v>
      </c>
      <c r="K30" s="44">
        <v>4.8</v>
      </c>
      <c r="L30" s="44">
        <v>4.8</v>
      </c>
      <c r="M30" s="44">
        <v>4.8</v>
      </c>
      <c r="N30" s="44">
        <v>4.8</v>
      </c>
      <c r="O30" s="44">
        <v>4.8</v>
      </c>
      <c r="P30" s="44">
        <v>4.8</v>
      </c>
      <c r="Q30" s="44">
        <v>4.8</v>
      </c>
      <c r="R30" s="44">
        <v>4.8</v>
      </c>
      <c r="S30" s="44">
        <v>4.8</v>
      </c>
      <c r="T30" s="44">
        <v>4.8</v>
      </c>
      <c r="U30" s="44">
        <v>4.8</v>
      </c>
      <c r="V30" s="44">
        <v>4.8</v>
      </c>
      <c r="W30" s="44">
        <v>4.8</v>
      </c>
      <c r="X30" s="44">
        <v>4.8</v>
      </c>
      <c r="Y30" s="44">
        <v>4.8</v>
      </c>
      <c r="Z30" s="44">
        <v>4.8</v>
      </c>
      <c r="AA30" s="44">
        <v>4.8</v>
      </c>
    </row>
    <row r="31" spans="1:27" ht="12.75" hidden="1" customHeight="1" outlineLevel="1" x14ac:dyDescent="0.3">
      <c r="A31" s="99" t="s">
        <v>261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3">
      <c r="A32" s="98" t="s">
        <v>262</v>
      </c>
      <c r="B32" s="28" t="str">
        <f>"06"&amp;"."&amp;$B$622&amp;"."&amp;$B$623</f>
        <v>06.02.2024</v>
      </c>
      <c r="C32" s="90" t="s">
        <v>76</v>
      </c>
      <c r="D32" s="91">
        <f>ROUND(((D33+D34+D36+D35)/1000),5)</f>
        <v>2.58005</v>
      </c>
      <c r="E32" s="91">
        <f>ROUND(((E33+E34+E36+E35)/1000),5)</f>
        <v>2.5210499999999998</v>
      </c>
      <c r="F32" s="91">
        <f>ROUND(((F33+F34+F36+F35)/1000),5)</f>
        <v>2.49173</v>
      </c>
      <c r="G32" s="91">
        <f t="shared" ref="G32:AA32" si="15">ROUND(((G33+G34+G36+G35)/1000),5)</f>
        <v>2.4799899999999999</v>
      </c>
      <c r="H32" s="91">
        <f t="shared" si="15"/>
        <v>2.5260199999999999</v>
      </c>
      <c r="I32" s="91">
        <f t="shared" si="15"/>
        <v>2.5891000000000002</v>
      </c>
      <c r="J32" s="91">
        <f t="shared" si="15"/>
        <v>2.75474</v>
      </c>
      <c r="K32" s="91">
        <f t="shared" si="15"/>
        <v>3.0054400000000001</v>
      </c>
      <c r="L32" s="91">
        <f t="shared" si="15"/>
        <v>3.1646999999999998</v>
      </c>
      <c r="M32" s="91">
        <f t="shared" si="15"/>
        <v>3.19903</v>
      </c>
      <c r="N32" s="91">
        <f t="shared" si="15"/>
        <v>3.22113</v>
      </c>
      <c r="O32" s="91">
        <f t="shared" si="15"/>
        <v>3.2534999999999998</v>
      </c>
      <c r="P32" s="91">
        <f t="shared" si="15"/>
        <v>3.2266699999999999</v>
      </c>
      <c r="Q32" s="91">
        <f t="shared" si="15"/>
        <v>3.2493599999999998</v>
      </c>
      <c r="R32" s="91">
        <f t="shared" si="15"/>
        <v>3.2353399999999999</v>
      </c>
      <c r="S32" s="91">
        <f t="shared" si="15"/>
        <v>3.1900499999999998</v>
      </c>
      <c r="T32" s="91">
        <f t="shared" si="15"/>
        <v>3.1686000000000001</v>
      </c>
      <c r="U32" s="91">
        <f t="shared" si="15"/>
        <v>3.2068400000000001</v>
      </c>
      <c r="V32" s="91">
        <f t="shared" si="15"/>
        <v>3.2120000000000002</v>
      </c>
      <c r="W32" s="91">
        <f t="shared" si="15"/>
        <v>3.2218599999999999</v>
      </c>
      <c r="X32" s="91">
        <f t="shared" si="15"/>
        <v>3.1275599999999999</v>
      </c>
      <c r="Y32" s="91">
        <f t="shared" si="15"/>
        <v>3.0306099999999998</v>
      </c>
      <c r="Z32" s="91">
        <f t="shared" si="15"/>
        <v>2.8182700000000001</v>
      </c>
      <c r="AA32" s="91">
        <f t="shared" si="15"/>
        <v>2.6011799999999998</v>
      </c>
    </row>
    <row r="33" spans="1:27" ht="12.75" hidden="1" customHeight="1" outlineLevel="1" x14ac:dyDescent="0.3">
      <c r="A33" s="99" t="s">
        <v>263</v>
      </c>
      <c r="B33" s="63" t="s">
        <v>238</v>
      </c>
      <c r="C33" s="43" t="s">
        <v>79</v>
      </c>
      <c r="D33" s="44">
        <v>1287.47</v>
      </c>
      <c r="E33" s="44">
        <v>1228.47</v>
      </c>
      <c r="F33" s="44">
        <v>1199.1500000000001</v>
      </c>
      <c r="G33" s="44">
        <v>1187.4100000000001</v>
      </c>
      <c r="H33" s="44">
        <v>1233.44</v>
      </c>
      <c r="I33" s="44">
        <v>1296.52</v>
      </c>
      <c r="J33" s="44">
        <v>1462.16</v>
      </c>
      <c r="K33" s="44">
        <v>1712.86</v>
      </c>
      <c r="L33" s="44">
        <v>1872.12</v>
      </c>
      <c r="M33" s="44">
        <v>1906.45</v>
      </c>
      <c r="N33" s="44">
        <v>1928.55</v>
      </c>
      <c r="O33" s="44">
        <v>1960.92</v>
      </c>
      <c r="P33" s="44">
        <v>1934.09</v>
      </c>
      <c r="Q33" s="44">
        <v>1956.78</v>
      </c>
      <c r="R33" s="44">
        <v>1942.76</v>
      </c>
      <c r="S33" s="44">
        <v>1897.47</v>
      </c>
      <c r="T33" s="44">
        <v>1876.02</v>
      </c>
      <c r="U33" s="44">
        <v>1914.26</v>
      </c>
      <c r="V33" s="44">
        <v>1919.42</v>
      </c>
      <c r="W33" s="44">
        <v>1929.28</v>
      </c>
      <c r="X33" s="44">
        <v>1834.98</v>
      </c>
      <c r="Y33" s="44">
        <v>1738.03</v>
      </c>
      <c r="Z33" s="44">
        <v>1525.69</v>
      </c>
      <c r="AA33" s="44">
        <v>1308.5999999999999</v>
      </c>
    </row>
    <row r="34" spans="1:27" ht="12.75" hidden="1" customHeight="1" outlineLevel="1" x14ac:dyDescent="0.3">
      <c r="A34" s="99" t="s">
        <v>264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3">
      <c r="A35" s="99" t="s">
        <v>265</v>
      </c>
      <c r="B35" s="63" t="s">
        <v>83</v>
      </c>
      <c r="C35" s="43" t="s">
        <v>79</v>
      </c>
      <c r="D35" s="44">
        <v>4.8</v>
      </c>
      <c r="E35" s="44">
        <v>4.8</v>
      </c>
      <c r="F35" s="44">
        <v>4.8</v>
      </c>
      <c r="G35" s="44">
        <v>4.8</v>
      </c>
      <c r="H35" s="44">
        <v>4.8</v>
      </c>
      <c r="I35" s="44">
        <v>4.8</v>
      </c>
      <c r="J35" s="44">
        <v>4.8</v>
      </c>
      <c r="K35" s="44">
        <v>4.8</v>
      </c>
      <c r="L35" s="44">
        <v>4.8</v>
      </c>
      <c r="M35" s="44">
        <v>4.8</v>
      </c>
      <c r="N35" s="44">
        <v>4.8</v>
      </c>
      <c r="O35" s="44">
        <v>4.8</v>
      </c>
      <c r="P35" s="44">
        <v>4.8</v>
      </c>
      <c r="Q35" s="44">
        <v>4.8</v>
      </c>
      <c r="R35" s="44">
        <v>4.8</v>
      </c>
      <c r="S35" s="44">
        <v>4.8</v>
      </c>
      <c r="T35" s="44">
        <v>4.8</v>
      </c>
      <c r="U35" s="44">
        <v>4.8</v>
      </c>
      <c r="V35" s="44">
        <v>4.8</v>
      </c>
      <c r="W35" s="44">
        <v>4.8</v>
      </c>
      <c r="X35" s="44">
        <v>4.8</v>
      </c>
      <c r="Y35" s="44">
        <v>4.8</v>
      </c>
      <c r="Z35" s="44">
        <v>4.8</v>
      </c>
      <c r="AA35" s="44">
        <v>4.8</v>
      </c>
    </row>
    <row r="36" spans="1:27" ht="12.75" hidden="1" customHeight="1" outlineLevel="1" x14ac:dyDescent="0.3">
      <c r="A36" s="99" t="s">
        <v>266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3">
      <c r="A37" s="98" t="s">
        <v>267</v>
      </c>
      <c r="B37" s="28" t="str">
        <f>"07"&amp;"."&amp;$B$622&amp;"."&amp;$B$623</f>
        <v>07.02.2024</v>
      </c>
      <c r="C37" s="90" t="s">
        <v>76</v>
      </c>
      <c r="D37" s="91">
        <f>ROUND(((D38+D39+D41+D40)/1000),5)</f>
        <v>2.6008300000000002</v>
      </c>
      <c r="E37" s="91">
        <f>ROUND(((E38+E39+E41+E40)/1000),5)</f>
        <v>2.54514</v>
      </c>
      <c r="F37" s="91">
        <f>ROUND(((F38+F39+F41+F40)/1000),5)</f>
        <v>2.5066000000000002</v>
      </c>
      <c r="G37" s="91">
        <f t="shared" ref="G37:AA37" si="18">ROUND(((G38+G39+G41+G40)/1000),5)</f>
        <v>2.50149</v>
      </c>
      <c r="H37" s="91">
        <f t="shared" si="18"/>
        <v>2.53572</v>
      </c>
      <c r="I37" s="91">
        <f t="shared" si="18"/>
        <v>2.5928399999999998</v>
      </c>
      <c r="J37" s="91">
        <f t="shared" si="18"/>
        <v>2.77948</v>
      </c>
      <c r="K37" s="91">
        <f t="shared" si="18"/>
        <v>3.0551200000000001</v>
      </c>
      <c r="L37" s="91">
        <f t="shared" si="18"/>
        <v>3.21665</v>
      </c>
      <c r="M37" s="91">
        <f t="shared" si="18"/>
        <v>3.2740100000000001</v>
      </c>
      <c r="N37" s="91">
        <f t="shared" si="18"/>
        <v>3.3088000000000002</v>
      </c>
      <c r="O37" s="91">
        <f t="shared" si="18"/>
        <v>3.3456299999999999</v>
      </c>
      <c r="P37" s="91">
        <f t="shared" si="18"/>
        <v>3.3113800000000002</v>
      </c>
      <c r="Q37" s="91">
        <f t="shared" si="18"/>
        <v>3.34029</v>
      </c>
      <c r="R37" s="91">
        <f t="shared" si="18"/>
        <v>3.3402099999999999</v>
      </c>
      <c r="S37" s="91">
        <f t="shared" si="18"/>
        <v>3.2561</v>
      </c>
      <c r="T37" s="91">
        <f t="shared" si="18"/>
        <v>3.2254700000000001</v>
      </c>
      <c r="U37" s="91">
        <f t="shared" si="18"/>
        <v>3.2643599999999999</v>
      </c>
      <c r="V37" s="91">
        <f t="shared" si="18"/>
        <v>3.2515499999999999</v>
      </c>
      <c r="W37" s="91">
        <f t="shared" si="18"/>
        <v>3.2732700000000001</v>
      </c>
      <c r="X37" s="91">
        <f t="shared" si="18"/>
        <v>3.1730700000000001</v>
      </c>
      <c r="Y37" s="91">
        <f t="shared" si="18"/>
        <v>3.07999</v>
      </c>
      <c r="Z37" s="91">
        <f t="shared" si="18"/>
        <v>2.8317700000000001</v>
      </c>
      <c r="AA37" s="91">
        <f t="shared" si="18"/>
        <v>2.6322299999999998</v>
      </c>
    </row>
    <row r="38" spans="1:27" ht="12.75" hidden="1" customHeight="1" outlineLevel="1" x14ac:dyDescent="0.3">
      <c r="A38" s="99" t="s">
        <v>268</v>
      </c>
      <c r="B38" s="63" t="s">
        <v>238</v>
      </c>
      <c r="C38" s="43" t="s">
        <v>79</v>
      </c>
      <c r="D38" s="44">
        <v>1308.25</v>
      </c>
      <c r="E38" s="44">
        <v>1252.56</v>
      </c>
      <c r="F38" s="44">
        <v>1214.02</v>
      </c>
      <c r="G38" s="44">
        <v>1208.9100000000001</v>
      </c>
      <c r="H38" s="44">
        <v>1243.1400000000001</v>
      </c>
      <c r="I38" s="44">
        <v>1300.26</v>
      </c>
      <c r="J38" s="44">
        <v>1486.9</v>
      </c>
      <c r="K38" s="44">
        <v>1762.54</v>
      </c>
      <c r="L38" s="44">
        <v>1924.07</v>
      </c>
      <c r="M38" s="44">
        <v>1981.43</v>
      </c>
      <c r="N38" s="44">
        <v>2016.22</v>
      </c>
      <c r="O38" s="44">
        <v>2053.0500000000002</v>
      </c>
      <c r="P38" s="44">
        <v>2018.8</v>
      </c>
      <c r="Q38" s="44">
        <v>2047.71</v>
      </c>
      <c r="R38" s="44">
        <v>2047.63</v>
      </c>
      <c r="S38" s="44">
        <v>1963.52</v>
      </c>
      <c r="T38" s="44">
        <v>1932.89</v>
      </c>
      <c r="U38" s="44">
        <v>1971.78</v>
      </c>
      <c r="V38" s="44">
        <v>1958.97</v>
      </c>
      <c r="W38" s="44">
        <v>1980.69</v>
      </c>
      <c r="X38" s="44">
        <v>1880.49</v>
      </c>
      <c r="Y38" s="44">
        <v>1787.41</v>
      </c>
      <c r="Z38" s="44">
        <v>1539.19</v>
      </c>
      <c r="AA38" s="44">
        <v>1339.65</v>
      </c>
    </row>
    <row r="39" spans="1:27" ht="12.75" hidden="1" customHeight="1" outlineLevel="1" x14ac:dyDescent="0.3">
      <c r="A39" s="99" t="s">
        <v>269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3">
      <c r="A40" s="99" t="s">
        <v>270</v>
      </c>
      <c r="B40" s="63" t="s">
        <v>83</v>
      </c>
      <c r="C40" s="43" t="s">
        <v>79</v>
      </c>
      <c r="D40" s="44">
        <v>4.8</v>
      </c>
      <c r="E40" s="44">
        <v>4.8</v>
      </c>
      <c r="F40" s="44">
        <v>4.8</v>
      </c>
      <c r="G40" s="44">
        <v>4.8</v>
      </c>
      <c r="H40" s="44">
        <v>4.8</v>
      </c>
      <c r="I40" s="44">
        <v>4.8</v>
      </c>
      <c r="J40" s="44">
        <v>4.8</v>
      </c>
      <c r="K40" s="44">
        <v>4.8</v>
      </c>
      <c r="L40" s="44">
        <v>4.8</v>
      </c>
      <c r="M40" s="44">
        <v>4.8</v>
      </c>
      <c r="N40" s="44">
        <v>4.8</v>
      </c>
      <c r="O40" s="44">
        <v>4.8</v>
      </c>
      <c r="P40" s="44">
        <v>4.8</v>
      </c>
      <c r="Q40" s="44">
        <v>4.8</v>
      </c>
      <c r="R40" s="44">
        <v>4.8</v>
      </c>
      <c r="S40" s="44">
        <v>4.8</v>
      </c>
      <c r="T40" s="44">
        <v>4.8</v>
      </c>
      <c r="U40" s="44">
        <v>4.8</v>
      </c>
      <c r="V40" s="44">
        <v>4.8</v>
      </c>
      <c r="W40" s="44">
        <v>4.8</v>
      </c>
      <c r="X40" s="44">
        <v>4.8</v>
      </c>
      <c r="Y40" s="44">
        <v>4.8</v>
      </c>
      <c r="Z40" s="44">
        <v>4.8</v>
      </c>
      <c r="AA40" s="44">
        <v>4.8</v>
      </c>
    </row>
    <row r="41" spans="1:27" ht="12.75" hidden="1" customHeight="1" outlineLevel="1" x14ac:dyDescent="0.3">
      <c r="A41" s="99" t="s">
        <v>271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3">
      <c r="A42" s="98" t="s">
        <v>272</v>
      </c>
      <c r="B42" s="28" t="str">
        <f>"08"&amp;"."&amp;$B$622&amp;"."&amp;$B$623</f>
        <v>08.02.2024</v>
      </c>
      <c r="C42" s="90" t="s">
        <v>76</v>
      </c>
      <c r="D42" s="91">
        <f>ROUND(((D43+D44+D46+D45)/1000),5)</f>
        <v>2.60093</v>
      </c>
      <c r="E42" s="91">
        <f>ROUND(((E43+E44+E46+E45)/1000),5)</f>
        <v>2.5157600000000002</v>
      </c>
      <c r="F42" s="91">
        <f>ROUND(((F43+F44+F46+F45)/1000),5)</f>
        <v>2.4832299999999998</v>
      </c>
      <c r="G42" s="91">
        <f t="shared" ref="G42:AA42" si="21">ROUND(((G43+G44+G46+G45)/1000),5)</f>
        <v>2.4748100000000002</v>
      </c>
      <c r="H42" s="91">
        <f t="shared" si="21"/>
        <v>2.5079500000000001</v>
      </c>
      <c r="I42" s="91">
        <f t="shared" si="21"/>
        <v>2.6252800000000001</v>
      </c>
      <c r="J42" s="91">
        <f t="shared" si="21"/>
        <v>2.8344800000000001</v>
      </c>
      <c r="K42" s="91">
        <f t="shared" si="21"/>
        <v>3.1293799999999998</v>
      </c>
      <c r="L42" s="91">
        <f t="shared" si="21"/>
        <v>3.2515100000000001</v>
      </c>
      <c r="M42" s="91">
        <f t="shared" si="21"/>
        <v>3.3390599999999999</v>
      </c>
      <c r="N42" s="91">
        <f t="shared" si="21"/>
        <v>3.4062199999999998</v>
      </c>
      <c r="O42" s="91">
        <f t="shared" si="21"/>
        <v>3.4224899999999998</v>
      </c>
      <c r="P42" s="91">
        <f t="shared" si="21"/>
        <v>3.3946399999999999</v>
      </c>
      <c r="Q42" s="91">
        <f t="shared" si="21"/>
        <v>3.4013499999999999</v>
      </c>
      <c r="R42" s="91">
        <f t="shared" si="21"/>
        <v>3.3878200000000001</v>
      </c>
      <c r="S42" s="91">
        <f t="shared" si="21"/>
        <v>3.3245499999999999</v>
      </c>
      <c r="T42" s="91">
        <f t="shared" si="21"/>
        <v>3.40306</v>
      </c>
      <c r="U42" s="91">
        <f t="shared" si="21"/>
        <v>3.4351799999999999</v>
      </c>
      <c r="V42" s="91">
        <f t="shared" si="21"/>
        <v>3.52474</v>
      </c>
      <c r="W42" s="91">
        <f t="shared" si="21"/>
        <v>3.3712900000000001</v>
      </c>
      <c r="X42" s="91">
        <f t="shared" si="21"/>
        <v>3.2941099999999999</v>
      </c>
      <c r="Y42" s="91">
        <f t="shared" si="21"/>
        <v>3.1711</v>
      </c>
      <c r="Z42" s="91">
        <f t="shared" si="21"/>
        <v>3.0284200000000001</v>
      </c>
      <c r="AA42" s="91">
        <f t="shared" si="21"/>
        <v>2.7739699999999998</v>
      </c>
    </row>
    <row r="43" spans="1:27" ht="12.75" hidden="1" customHeight="1" outlineLevel="1" x14ac:dyDescent="0.3">
      <c r="A43" s="99" t="s">
        <v>273</v>
      </c>
      <c r="B43" s="63" t="s">
        <v>238</v>
      </c>
      <c r="C43" s="43" t="s">
        <v>79</v>
      </c>
      <c r="D43" s="44">
        <v>1308.3499999999999</v>
      </c>
      <c r="E43" s="44">
        <v>1223.18</v>
      </c>
      <c r="F43" s="44">
        <v>1190.6500000000001</v>
      </c>
      <c r="G43" s="44">
        <v>1182.23</v>
      </c>
      <c r="H43" s="44">
        <v>1215.3699999999999</v>
      </c>
      <c r="I43" s="44">
        <v>1332.7</v>
      </c>
      <c r="J43" s="44">
        <v>1541.9</v>
      </c>
      <c r="K43" s="44">
        <v>1836.8</v>
      </c>
      <c r="L43" s="44">
        <v>1958.93</v>
      </c>
      <c r="M43" s="44">
        <v>2046.48</v>
      </c>
      <c r="N43" s="44">
        <v>2113.64</v>
      </c>
      <c r="O43" s="44">
        <v>2129.91</v>
      </c>
      <c r="P43" s="44">
        <v>2102.06</v>
      </c>
      <c r="Q43" s="44">
        <v>2108.77</v>
      </c>
      <c r="R43" s="44">
        <v>2095.2399999999998</v>
      </c>
      <c r="S43" s="44">
        <v>2031.97</v>
      </c>
      <c r="T43" s="44">
        <v>2110.48</v>
      </c>
      <c r="U43" s="44">
        <v>2142.6</v>
      </c>
      <c r="V43" s="44">
        <v>2232.16</v>
      </c>
      <c r="W43" s="44">
        <v>2078.71</v>
      </c>
      <c r="X43" s="44">
        <v>2001.53</v>
      </c>
      <c r="Y43" s="44">
        <v>1878.52</v>
      </c>
      <c r="Z43" s="44">
        <v>1735.84</v>
      </c>
      <c r="AA43" s="44">
        <v>1481.39</v>
      </c>
    </row>
    <row r="44" spans="1:27" ht="12.75" hidden="1" customHeight="1" outlineLevel="1" x14ac:dyDescent="0.3">
      <c r="A44" s="99" t="s">
        <v>274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3">
      <c r="A45" s="99" t="s">
        <v>275</v>
      </c>
      <c r="B45" s="63" t="s">
        <v>83</v>
      </c>
      <c r="C45" s="43" t="s">
        <v>79</v>
      </c>
      <c r="D45" s="44">
        <v>4.8</v>
      </c>
      <c r="E45" s="44">
        <v>4.8</v>
      </c>
      <c r="F45" s="44">
        <v>4.8</v>
      </c>
      <c r="G45" s="44">
        <v>4.8</v>
      </c>
      <c r="H45" s="44">
        <v>4.8</v>
      </c>
      <c r="I45" s="44">
        <v>4.8</v>
      </c>
      <c r="J45" s="44">
        <v>4.8</v>
      </c>
      <c r="K45" s="44">
        <v>4.8</v>
      </c>
      <c r="L45" s="44">
        <v>4.8</v>
      </c>
      <c r="M45" s="44">
        <v>4.8</v>
      </c>
      <c r="N45" s="44">
        <v>4.8</v>
      </c>
      <c r="O45" s="44">
        <v>4.8</v>
      </c>
      <c r="P45" s="44">
        <v>4.8</v>
      </c>
      <c r="Q45" s="44">
        <v>4.8</v>
      </c>
      <c r="R45" s="44">
        <v>4.8</v>
      </c>
      <c r="S45" s="44">
        <v>4.8</v>
      </c>
      <c r="T45" s="44">
        <v>4.8</v>
      </c>
      <c r="U45" s="44">
        <v>4.8</v>
      </c>
      <c r="V45" s="44">
        <v>4.8</v>
      </c>
      <c r="W45" s="44">
        <v>4.8</v>
      </c>
      <c r="X45" s="44">
        <v>4.8</v>
      </c>
      <c r="Y45" s="44">
        <v>4.8</v>
      </c>
      <c r="Z45" s="44">
        <v>4.8</v>
      </c>
      <c r="AA45" s="44">
        <v>4.8</v>
      </c>
    </row>
    <row r="46" spans="1:27" ht="12.75" hidden="1" customHeight="1" outlineLevel="1" x14ac:dyDescent="0.3">
      <c r="A46" s="99" t="s">
        <v>276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3">
      <c r="A47" s="98" t="s">
        <v>277</v>
      </c>
      <c r="B47" s="28" t="str">
        <f>"09"&amp;"."&amp;$B$622&amp;"."&amp;$B$623</f>
        <v>09.02.2024</v>
      </c>
      <c r="C47" s="90" t="s">
        <v>76</v>
      </c>
      <c r="D47" s="91">
        <f>ROUND(((D48+D49+D51+D50)/1000),5)</f>
        <v>2.6387499999999999</v>
      </c>
      <c r="E47" s="91">
        <f>ROUND(((E48+E49+E51+E50)/1000),5)</f>
        <v>2.52976</v>
      </c>
      <c r="F47" s="91">
        <f>ROUND(((F48+F49+F51+F50)/1000),5)</f>
        <v>2.5039799999999999</v>
      </c>
      <c r="G47" s="91">
        <f t="shared" ref="G47:AA47" si="24">ROUND(((G48+G49+G51+G50)/1000),5)</f>
        <v>2.5037600000000002</v>
      </c>
      <c r="H47" s="91">
        <f t="shared" si="24"/>
        <v>2.5143499999999999</v>
      </c>
      <c r="I47" s="91">
        <f t="shared" si="24"/>
        <v>2.65463</v>
      </c>
      <c r="J47" s="91">
        <f t="shared" si="24"/>
        <v>2.8924300000000001</v>
      </c>
      <c r="K47" s="91">
        <f t="shared" si="24"/>
        <v>3.1654399999999998</v>
      </c>
      <c r="L47" s="91">
        <f t="shared" si="24"/>
        <v>3.30287</v>
      </c>
      <c r="M47" s="91">
        <f t="shared" si="24"/>
        <v>3.4333900000000002</v>
      </c>
      <c r="N47" s="91">
        <f t="shared" si="24"/>
        <v>3.5051000000000001</v>
      </c>
      <c r="O47" s="91">
        <f t="shared" si="24"/>
        <v>3.4038300000000001</v>
      </c>
      <c r="P47" s="91">
        <f t="shared" si="24"/>
        <v>3.3742800000000002</v>
      </c>
      <c r="Q47" s="91">
        <f t="shared" si="24"/>
        <v>3.3804099999999999</v>
      </c>
      <c r="R47" s="91">
        <f t="shared" si="24"/>
        <v>3.36713</v>
      </c>
      <c r="S47" s="91">
        <f t="shared" si="24"/>
        <v>3.3762699999999999</v>
      </c>
      <c r="T47" s="91">
        <f t="shared" si="24"/>
        <v>3.4233199999999999</v>
      </c>
      <c r="U47" s="91">
        <f t="shared" si="24"/>
        <v>3.4522699999999999</v>
      </c>
      <c r="V47" s="91">
        <f t="shared" si="24"/>
        <v>3.51559</v>
      </c>
      <c r="W47" s="91">
        <f t="shared" si="24"/>
        <v>3.3362400000000001</v>
      </c>
      <c r="X47" s="91">
        <f t="shared" si="24"/>
        <v>3.2567900000000001</v>
      </c>
      <c r="Y47" s="91">
        <f t="shared" si="24"/>
        <v>3.1927300000000001</v>
      </c>
      <c r="Z47" s="91">
        <f t="shared" si="24"/>
        <v>3.0556800000000002</v>
      </c>
      <c r="AA47" s="91">
        <f t="shared" si="24"/>
        <v>2.8530099999999998</v>
      </c>
    </row>
    <row r="48" spans="1:27" ht="12.75" hidden="1" customHeight="1" outlineLevel="1" x14ac:dyDescent="0.3">
      <c r="A48" s="99" t="s">
        <v>278</v>
      </c>
      <c r="B48" s="63" t="s">
        <v>238</v>
      </c>
      <c r="C48" s="43" t="s">
        <v>79</v>
      </c>
      <c r="D48" s="44">
        <v>1346.17</v>
      </c>
      <c r="E48" s="44">
        <v>1237.18</v>
      </c>
      <c r="F48" s="44">
        <v>1211.4000000000001</v>
      </c>
      <c r="G48" s="44">
        <v>1211.18</v>
      </c>
      <c r="H48" s="44">
        <v>1221.77</v>
      </c>
      <c r="I48" s="44">
        <v>1362.05</v>
      </c>
      <c r="J48" s="44">
        <v>1599.85</v>
      </c>
      <c r="K48" s="44">
        <v>1872.86</v>
      </c>
      <c r="L48" s="44">
        <v>2010.29</v>
      </c>
      <c r="M48" s="44">
        <v>2140.81</v>
      </c>
      <c r="N48" s="44">
        <v>2212.52</v>
      </c>
      <c r="O48" s="44">
        <v>2111.25</v>
      </c>
      <c r="P48" s="44">
        <v>2081.6999999999998</v>
      </c>
      <c r="Q48" s="44">
        <v>2087.83</v>
      </c>
      <c r="R48" s="44">
        <v>2074.5500000000002</v>
      </c>
      <c r="S48" s="44">
        <v>2083.69</v>
      </c>
      <c r="T48" s="44">
        <v>2130.7399999999998</v>
      </c>
      <c r="U48" s="44">
        <v>2159.69</v>
      </c>
      <c r="V48" s="44">
        <v>2223.0100000000002</v>
      </c>
      <c r="W48" s="44">
        <v>2043.66</v>
      </c>
      <c r="X48" s="44">
        <v>1964.21</v>
      </c>
      <c r="Y48" s="44">
        <v>1900.15</v>
      </c>
      <c r="Z48" s="44">
        <v>1763.1</v>
      </c>
      <c r="AA48" s="44">
        <v>1560.43</v>
      </c>
    </row>
    <row r="49" spans="1:27" ht="12.75" hidden="1" customHeight="1" outlineLevel="1" x14ac:dyDescent="0.3">
      <c r="A49" s="99" t="s">
        <v>279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3">
      <c r="A50" s="99" t="s">
        <v>280</v>
      </c>
      <c r="B50" s="63" t="s">
        <v>83</v>
      </c>
      <c r="C50" s="43" t="s">
        <v>79</v>
      </c>
      <c r="D50" s="44">
        <v>4.8</v>
      </c>
      <c r="E50" s="44">
        <v>4.8</v>
      </c>
      <c r="F50" s="44">
        <v>4.8</v>
      </c>
      <c r="G50" s="44">
        <v>4.8</v>
      </c>
      <c r="H50" s="44">
        <v>4.8</v>
      </c>
      <c r="I50" s="44">
        <v>4.8</v>
      </c>
      <c r="J50" s="44">
        <v>4.8</v>
      </c>
      <c r="K50" s="44">
        <v>4.8</v>
      </c>
      <c r="L50" s="44">
        <v>4.8</v>
      </c>
      <c r="M50" s="44">
        <v>4.8</v>
      </c>
      <c r="N50" s="44">
        <v>4.8</v>
      </c>
      <c r="O50" s="44">
        <v>4.8</v>
      </c>
      <c r="P50" s="44">
        <v>4.8</v>
      </c>
      <c r="Q50" s="44">
        <v>4.8</v>
      </c>
      <c r="R50" s="44">
        <v>4.8</v>
      </c>
      <c r="S50" s="44">
        <v>4.8</v>
      </c>
      <c r="T50" s="44">
        <v>4.8</v>
      </c>
      <c r="U50" s="44">
        <v>4.8</v>
      </c>
      <c r="V50" s="44">
        <v>4.8</v>
      </c>
      <c r="W50" s="44">
        <v>4.8</v>
      </c>
      <c r="X50" s="44">
        <v>4.8</v>
      </c>
      <c r="Y50" s="44">
        <v>4.8</v>
      </c>
      <c r="Z50" s="44">
        <v>4.8</v>
      </c>
      <c r="AA50" s="44">
        <v>4.8</v>
      </c>
    </row>
    <row r="51" spans="1:27" ht="12.75" hidden="1" customHeight="1" outlineLevel="1" x14ac:dyDescent="0.3">
      <c r="A51" s="99" t="s">
        <v>281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3">
      <c r="A52" s="98" t="s">
        <v>282</v>
      </c>
      <c r="B52" s="28" t="str">
        <f>"10"&amp;"."&amp;$B$622&amp;"."&amp;$B$623</f>
        <v>10.02.2024</v>
      </c>
      <c r="C52" s="90" t="s">
        <v>76</v>
      </c>
      <c r="D52" s="91">
        <f>ROUND(((D53+D54+D56+D55)/1000),5)</f>
        <v>2.7737599999999998</v>
      </c>
      <c r="E52" s="91">
        <f>ROUND(((E53+E54+E56+E55)/1000),5)</f>
        <v>2.5986099999999999</v>
      </c>
      <c r="F52" s="91">
        <f>ROUND(((F53+F54+F56+F55)/1000),5)</f>
        <v>2.5187900000000001</v>
      </c>
      <c r="G52" s="91">
        <f t="shared" ref="G52:AA52" si="27">ROUND(((G53+G54+G56+G55)/1000),5)</f>
        <v>2.5099</v>
      </c>
      <c r="H52" s="91">
        <f t="shared" si="27"/>
        <v>2.5182099999999998</v>
      </c>
      <c r="I52" s="91">
        <f t="shared" si="27"/>
        <v>2.6093999999999999</v>
      </c>
      <c r="J52" s="91">
        <f t="shared" si="27"/>
        <v>2.7204700000000002</v>
      </c>
      <c r="K52" s="91">
        <f t="shared" si="27"/>
        <v>2.95486</v>
      </c>
      <c r="L52" s="91">
        <f t="shared" si="27"/>
        <v>3.14046</v>
      </c>
      <c r="M52" s="91">
        <f t="shared" si="27"/>
        <v>3.2181000000000002</v>
      </c>
      <c r="N52" s="91">
        <f t="shared" si="27"/>
        <v>3.2881</v>
      </c>
      <c r="O52" s="91">
        <f t="shared" si="27"/>
        <v>3.3045599999999999</v>
      </c>
      <c r="P52" s="91">
        <f t="shared" si="27"/>
        <v>3.28694</v>
      </c>
      <c r="Q52" s="91">
        <f t="shared" si="27"/>
        <v>3.2744800000000001</v>
      </c>
      <c r="R52" s="91">
        <f t="shared" si="27"/>
        <v>3.2243300000000001</v>
      </c>
      <c r="S52" s="91">
        <f t="shared" si="27"/>
        <v>3.29623</v>
      </c>
      <c r="T52" s="91">
        <f t="shared" si="27"/>
        <v>3.34598</v>
      </c>
      <c r="U52" s="91">
        <f t="shared" si="27"/>
        <v>3.3976199999999999</v>
      </c>
      <c r="V52" s="91">
        <f t="shared" si="27"/>
        <v>3.5289600000000001</v>
      </c>
      <c r="W52" s="91">
        <f t="shared" si="27"/>
        <v>3.3957199999999998</v>
      </c>
      <c r="X52" s="91">
        <f t="shared" si="27"/>
        <v>3.2450399999999999</v>
      </c>
      <c r="Y52" s="91">
        <f t="shared" si="27"/>
        <v>3.1538300000000001</v>
      </c>
      <c r="Z52" s="91">
        <f t="shared" si="27"/>
        <v>3.0782699999999998</v>
      </c>
      <c r="AA52" s="91">
        <f t="shared" si="27"/>
        <v>2.8627799999999999</v>
      </c>
    </row>
    <row r="53" spans="1:27" ht="12.75" hidden="1" customHeight="1" outlineLevel="1" x14ac:dyDescent="0.3">
      <c r="A53" s="99" t="s">
        <v>283</v>
      </c>
      <c r="B53" s="63" t="s">
        <v>238</v>
      </c>
      <c r="C53" s="43" t="s">
        <v>79</v>
      </c>
      <c r="D53" s="44">
        <v>1481.18</v>
      </c>
      <c r="E53" s="44">
        <v>1306.03</v>
      </c>
      <c r="F53" s="44">
        <v>1226.21</v>
      </c>
      <c r="G53" s="44">
        <v>1217.32</v>
      </c>
      <c r="H53" s="44">
        <v>1225.6300000000001</v>
      </c>
      <c r="I53" s="44">
        <v>1316.82</v>
      </c>
      <c r="J53" s="44">
        <v>1427.89</v>
      </c>
      <c r="K53" s="44">
        <v>1662.28</v>
      </c>
      <c r="L53" s="44">
        <v>1847.88</v>
      </c>
      <c r="M53" s="44">
        <v>1925.52</v>
      </c>
      <c r="N53" s="44">
        <v>1995.52</v>
      </c>
      <c r="O53" s="44">
        <v>2011.98</v>
      </c>
      <c r="P53" s="44">
        <v>1994.36</v>
      </c>
      <c r="Q53" s="44">
        <v>1981.9</v>
      </c>
      <c r="R53" s="44">
        <v>1931.75</v>
      </c>
      <c r="S53" s="44">
        <v>2003.65</v>
      </c>
      <c r="T53" s="44">
        <v>2053.4</v>
      </c>
      <c r="U53" s="44">
        <v>2105.04</v>
      </c>
      <c r="V53" s="44">
        <v>2236.38</v>
      </c>
      <c r="W53" s="44">
        <v>2103.14</v>
      </c>
      <c r="X53" s="44">
        <v>1952.46</v>
      </c>
      <c r="Y53" s="44">
        <v>1861.25</v>
      </c>
      <c r="Z53" s="44">
        <v>1785.69</v>
      </c>
      <c r="AA53" s="44">
        <v>1570.2</v>
      </c>
    </row>
    <row r="54" spans="1:27" ht="12.75" hidden="1" customHeight="1" outlineLevel="1" x14ac:dyDescent="0.3">
      <c r="A54" s="99" t="s">
        <v>284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3">
      <c r="A55" s="99" t="s">
        <v>285</v>
      </c>
      <c r="B55" s="63" t="s">
        <v>83</v>
      </c>
      <c r="C55" s="43" t="s">
        <v>79</v>
      </c>
      <c r="D55" s="44">
        <v>4.8</v>
      </c>
      <c r="E55" s="44">
        <v>4.8</v>
      </c>
      <c r="F55" s="44">
        <v>4.8</v>
      </c>
      <c r="G55" s="44">
        <v>4.8</v>
      </c>
      <c r="H55" s="44">
        <v>4.8</v>
      </c>
      <c r="I55" s="44">
        <v>4.8</v>
      </c>
      <c r="J55" s="44">
        <v>4.8</v>
      </c>
      <c r="K55" s="44">
        <v>4.8</v>
      </c>
      <c r="L55" s="44">
        <v>4.8</v>
      </c>
      <c r="M55" s="44">
        <v>4.8</v>
      </c>
      <c r="N55" s="44">
        <v>4.8</v>
      </c>
      <c r="O55" s="44">
        <v>4.8</v>
      </c>
      <c r="P55" s="44">
        <v>4.8</v>
      </c>
      <c r="Q55" s="44">
        <v>4.8</v>
      </c>
      <c r="R55" s="44">
        <v>4.8</v>
      </c>
      <c r="S55" s="44">
        <v>4.8</v>
      </c>
      <c r="T55" s="44">
        <v>4.8</v>
      </c>
      <c r="U55" s="44">
        <v>4.8</v>
      </c>
      <c r="V55" s="44">
        <v>4.8</v>
      </c>
      <c r="W55" s="44">
        <v>4.8</v>
      </c>
      <c r="X55" s="44">
        <v>4.8</v>
      </c>
      <c r="Y55" s="44">
        <v>4.8</v>
      </c>
      <c r="Z55" s="44">
        <v>4.8</v>
      </c>
      <c r="AA55" s="44">
        <v>4.8</v>
      </c>
    </row>
    <row r="56" spans="1:27" ht="12.75" hidden="1" customHeight="1" outlineLevel="1" x14ac:dyDescent="0.3">
      <c r="A56" s="99" t="s">
        <v>286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3">
      <c r="A57" s="98" t="s">
        <v>287</v>
      </c>
      <c r="B57" s="28" t="str">
        <f>"11"&amp;"."&amp;$B$622&amp;"."&amp;$B$623</f>
        <v>11.02.2024</v>
      </c>
      <c r="C57" s="90" t="s">
        <v>76</v>
      </c>
      <c r="D57" s="91">
        <f>ROUND(((D58+D59+D61+D60)/1000),5)</f>
        <v>2.7695099999999999</v>
      </c>
      <c r="E57" s="91">
        <f>ROUND(((E58+E59+E61+E60)/1000),5)</f>
        <v>2.6097100000000002</v>
      </c>
      <c r="F57" s="91">
        <f>ROUND(((F58+F59+F61+F60)/1000),5)</f>
        <v>2.53478</v>
      </c>
      <c r="G57" s="91">
        <f t="shared" ref="G57:AA57" si="30">ROUND(((G58+G59+G61+G60)/1000),5)</f>
        <v>2.52027</v>
      </c>
      <c r="H57" s="91">
        <f t="shared" si="30"/>
        <v>2.52522</v>
      </c>
      <c r="I57" s="91">
        <f t="shared" si="30"/>
        <v>2.5938500000000002</v>
      </c>
      <c r="J57" s="91">
        <f t="shared" si="30"/>
        <v>2.6853199999999999</v>
      </c>
      <c r="K57" s="91">
        <f t="shared" si="30"/>
        <v>2.82077</v>
      </c>
      <c r="L57" s="91">
        <f t="shared" si="30"/>
        <v>3.0745100000000001</v>
      </c>
      <c r="M57" s="91">
        <f t="shared" si="30"/>
        <v>3.1561499999999998</v>
      </c>
      <c r="N57" s="91">
        <f t="shared" si="30"/>
        <v>3.2101600000000001</v>
      </c>
      <c r="O57" s="91">
        <f t="shared" si="30"/>
        <v>3.23299</v>
      </c>
      <c r="P57" s="91">
        <f t="shared" si="30"/>
        <v>3.2271800000000002</v>
      </c>
      <c r="Q57" s="91">
        <f t="shared" si="30"/>
        <v>3.2252299999999998</v>
      </c>
      <c r="R57" s="91">
        <f t="shared" si="30"/>
        <v>3.18798</v>
      </c>
      <c r="S57" s="91">
        <f t="shared" si="30"/>
        <v>3.1829200000000002</v>
      </c>
      <c r="T57" s="91">
        <f t="shared" si="30"/>
        <v>3.2315</v>
      </c>
      <c r="U57" s="91">
        <f t="shared" si="30"/>
        <v>3.2868300000000001</v>
      </c>
      <c r="V57" s="91">
        <f t="shared" si="30"/>
        <v>3.2869299999999999</v>
      </c>
      <c r="W57" s="91">
        <f t="shared" si="30"/>
        <v>3.2509600000000001</v>
      </c>
      <c r="X57" s="91">
        <f t="shared" si="30"/>
        <v>3.2401200000000001</v>
      </c>
      <c r="Y57" s="91">
        <f t="shared" si="30"/>
        <v>3.1604999999999999</v>
      </c>
      <c r="Z57" s="91">
        <f t="shared" si="30"/>
        <v>3.0773600000000001</v>
      </c>
      <c r="AA57" s="91">
        <f t="shared" si="30"/>
        <v>2.8131900000000001</v>
      </c>
    </row>
    <row r="58" spans="1:27" ht="12.75" hidden="1" customHeight="1" outlineLevel="1" x14ac:dyDescent="0.3">
      <c r="A58" s="99" t="s">
        <v>288</v>
      </c>
      <c r="B58" s="63" t="s">
        <v>238</v>
      </c>
      <c r="C58" s="43" t="s">
        <v>79</v>
      </c>
      <c r="D58" s="44">
        <v>1476.93</v>
      </c>
      <c r="E58" s="44">
        <v>1317.13</v>
      </c>
      <c r="F58" s="44">
        <v>1242.2</v>
      </c>
      <c r="G58" s="44">
        <v>1227.69</v>
      </c>
      <c r="H58" s="44">
        <v>1232.6400000000001</v>
      </c>
      <c r="I58" s="44">
        <v>1301.27</v>
      </c>
      <c r="J58" s="44">
        <v>1392.74</v>
      </c>
      <c r="K58" s="44">
        <v>1528.19</v>
      </c>
      <c r="L58" s="44">
        <v>1781.93</v>
      </c>
      <c r="M58" s="44">
        <v>1863.57</v>
      </c>
      <c r="N58" s="44">
        <v>1917.58</v>
      </c>
      <c r="O58" s="44">
        <v>1940.41</v>
      </c>
      <c r="P58" s="44">
        <v>1934.6</v>
      </c>
      <c r="Q58" s="44">
        <v>1932.65</v>
      </c>
      <c r="R58" s="44">
        <v>1895.4</v>
      </c>
      <c r="S58" s="44">
        <v>1890.34</v>
      </c>
      <c r="T58" s="44">
        <v>1938.92</v>
      </c>
      <c r="U58" s="44">
        <v>1994.25</v>
      </c>
      <c r="V58" s="44">
        <v>1994.35</v>
      </c>
      <c r="W58" s="44">
        <v>1958.38</v>
      </c>
      <c r="X58" s="44">
        <v>1947.54</v>
      </c>
      <c r="Y58" s="44">
        <v>1867.92</v>
      </c>
      <c r="Z58" s="44">
        <v>1784.78</v>
      </c>
      <c r="AA58" s="44">
        <v>1520.61</v>
      </c>
    </row>
    <row r="59" spans="1:27" ht="12.75" hidden="1" customHeight="1" outlineLevel="1" x14ac:dyDescent="0.3">
      <c r="A59" s="99" t="s">
        <v>289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3">
      <c r="A60" s="99" t="s">
        <v>290</v>
      </c>
      <c r="B60" s="63" t="s">
        <v>83</v>
      </c>
      <c r="C60" s="43" t="s">
        <v>79</v>
      </c>
      <c r="D60" s="44">
        <v>4.8</v>
      </c>
      <c r="E60" s="44">
        <v>4.8</v>
      </c>
      <c r="F60" s="44">
        <v>4.8</v>
      </c>
      <c r="G60" s="44">
        <v>4.8</v>
      </c>
      <c r="H60" s="44">
        <v>4.8</v>
      </c>
      <c r="I60" s="44">
        <v>4.8</v>
      </c>
      <c r="J60" s="44">
        <v>4.8</v>
      </c>
      <c r="K60" s="44">
        <v>4.8</v>
      </c>
      <c r="L60" s="44">
        <v>4.8</v>
      </c>
      <c r="M60" s="44">
        <v>4.8</v>
      </c>
      <c r="N60" s="44">
        <v>4.8</v>
      </c>
      <c r="O60" s="44">
        <v>4.8</v>
      </c>
      <c r="P60" s="44">
        <v>4.8</v>
      </c>
      <c r="Q60" s="44">
        <v>4.8</v>
      </c>
      <c r="R60" s="44">
        <v>4.8</v>
      </c>
      <c r="S60" s="44">
        <v>4.8</v>
      </c>
      <c r="T60" s="44">
        <v>4.8</v>
      </c>
      <c r="U60" s="44">
        <v>4.8</v>
      </c>
      <c r="V60" s="44">
        <v>4.8</v>
      </c>
      <c r="W60" s="44">
        <v>4.8</v>
      </c>
      <c r="X60" s="44">
        <v>4.8</v>
      </c>
      <c r="Y60" s="44">
        <v>4.8</v>
      </c>
      <c r="Z60" s="44">
        <v>4.8</v>
      </c>
      <c r="AA60" s="44">
        <v>4.8</v>
      </c>
    </row>
    <row r="61" spans="1:27" ht="12.75" hidden="1" customHeight="1" outlineLevel="1" x14ac:dyDescent="0.3">
      <c r="A61" s="99" t="s">
        <v>291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3">
      <c r="A62" s="98" t="s">
        <v>292</v>
      </c>
      <c r="B62" s="28" t="str">
        <f>"12"&amp;"."&amp;$B$622&amp;"."&amp;$B$623</f>
        <v>12.02.2024</v>
      </c>
      <c r="C62" s="90" t="s">
        <v>76</v>
      </c>
      <c r="D62" s="91">
        <f>ROUND(((D63+D64+D66+D65)/1000),5)</f>
        <v>2.69421</v>
      </c>
      <c r="E62" s="91">
        <f>ROUND(((E63+E64+E66+E65)/1000),5)</f>
        <v>2.57124</v>
      </c>
      <c r="F62" s="91">
        <f>ROUND(((F63+F64+F66+F65)/1000),5)</f>
        <v>2.5346199999999999</v>
      </c>
      <c r="G62" s="91">
        <f t="shared" ref="G62:AA62" si="33">ROUND(((G63+G64+G66+G65)/1000),5)</f>
        <v>2.53708</v>
      </c>
      <c r="H62" s="91">
        <f t="shared" si="33"/>
        <v>2.5893000000000002</v>
      </c>
      <c r="I62" s="91">
        <f t="shared" si="33"/>
        <v>2.69408</v>
      </c>
      <c r="J62" s="91">
        <f t="shared" si="33"/>
        <v>3.0064000000000002</v>
      </c>
      <c r="K62" s="91">
        <f t="shared" si="33"/>
        <v>3.2021999999999999</v>
      </c>
      <c r="L62" s="91">
        <f t="shared" si="33"/>
        <v>3.33962</v>
      </c>
      <c r="M62" s="91">
        <f t="shared" si="33"/>
        <v>3.3723000000000001</v>
      </c>
      <c r="N62" s="91">
        <f t="shared" si="33"/>
        <v>3.4045200000000002</v>
      </c>
      <c r="O62" s="91">
        <f t="shared" si="33"/>
        <v>3.4356</v>
      </c>
      <c r="P62" s="91">
        <f t="shared" si="33"/>
        <v>3.40015</v>
      </c>
      <c r="Q62" s="91">
        <f t="shared" si="33"/>
        <v>3.4192</v>
      </c>
      <c r="R62" s="91">
        <f t="shared" si="33"/>
        <v>3.3954399999999998</v>
      </c>
      <c r="S62" s="91">
        <f t="shared" si="33"/>
        <v>3.3416000000000001</v>
      </c>
      <c r="T62" s="91">
        <f t="shared" si="33"/>
        <v>3.3338800000000002</v>
      </c>
      <c r="U62" s="91">
        <f t="shared" si="33"/>
        <v>3.3358599999999998</v>
      </c>
      <c r="V62" s="91">
        <f t="shared" si="33"/>
        <v>3.3630100000000001</v>
      </c>
      <c r="W62" s="91">
        <f t="shared" si="33"/>
        <v>3.3719399999999999</v>
      </c>
      <c r="X62" s="91">
        <f t="shared" si="33"/>
        <v>3.2889200000000001</v>
      </c>
      <c r="Y62" s="91">
        <f t="shared" si="33"/>
        <v>3.1638600000000001</v>
      </c>
      <c r="Z62" s="91">
        <f t="shared" si="33"/>
        <v>2.9542600000000001</v>
      </c>
      <c r="AA62" s="91">
        <f t="shared" si="33"/>
        <v>2.7615500000000002</v>
      </c>
    </row>
    <row r="63" spans="1:27" ht="12.75" hidden="1" customHeight="1" outlineLevel="1" x14ac:dyDescent="0.3">
      <c r="A63" s="99" t="s">
        <v>293</v>
      </c>
      <c r="B63" s="63" t="s">
        <v>238</v>
      </c>
      <c r="C63" s="43" t="s">
        <v>79</v>
      </c>
      <c r="D63" s="44">
        <v>1401.63</v>
      </c>
      <c r="E63" s="44">
        <v>1278.6600000000001</v>
      </c>
      <c r="F63" s="44">
        <v>1242.04</v>
      </c>
      <c r="G63" s="44">
        <v>1244.5</v>
      </c>
      <c r="H63" s="44">
        <v>1296.72</v>
      </c>
      <c r="I63" s="44">
        <v>1401.5</v>
      </c>
      <c r="J63" s="44">
        <v>1713.82</v>
      </c>
      <c r="K63" s="44">
        <v>1909.62</v>
      </c>
      <c r="L63" s="44">
        <v>2047.04</v>
      </c>
      <c r="M63" s="44">
        <v>2079.7199999999998</v>
      </c>
      <c r="N63" s="44">
        <v>2111.94</v>
      </c>
      <c r="O63" s="44">
        <v>2143.02</v>
      </c>
      <c r="P63" s="44">
        <v>2107.5700000000002</v>
      </c>
      <c r="Q63" s="44">
        <v>2126.62</v>
      </c>
      <c r="R63" s="44">
        <v>2102.86</v>
      </c>
      <c r="S63" s="44">
        <v>2049.02</v>
      </c>
      <c r="T63" s="44">
        <v>2041.3</v>
      </c>
      <c r="U63" s="44">
        <v>2043.28</v>
      </c>
      <c r="V63" s="44">
        <v>2070.4299999999998</v>
      </c>
      <c r="W63" s="44">
        <v>2079.36</v>
      </c>
      <c r="X63" s="44">
        <v>1996.34</v>
      </c>
      <c r="Y63" s="44">
        <v>1871.28</v>
      </c>
      <c r="Z63" s="44">
        <v>1661.68</v>
      </c>
      <c r="AA63" s="44">
        <v>1468.97</v>
      </c>
    </row>
    <row r="64" spans="1:27" ht="12.75" hidden="1" customHeight="1" outlineLevel="1" x14ac:dyDescent="0.3">
      <c r="A64" s="99" t="s">
        <v>294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3">
      <c r="A65" s="99" t="s">
        <v>295</v>
      </c>
      <c r="B65" s="63" t="s">
        <v>83</v>
      </c>
      <c r="C65" s="43" t="s">
        <v>79</v>
      </c>
      <c r="D65" s="44">
        <v>4.8</v>
      </c>
      <c r="E65" s="44">
        <v>4.8</v>
      </c>
      <c r="F65" s="44">
        <v>4.8</v>
      </c>
      <c r="G65" s="44">
        <v>4.8</v>
      </c>
      <c r="H65" s="44">
        <v>4.8</v>
      </c>
      <c r="I65" s="44">
        <v>4.8</v>
      </c>
      <c r="J65" s="44">
        <v>4.8</v>
      </c>
      <c r="K65" s="44">
        <v>4.8</v>
      </c>
      <c r="L65" s="44">
        <v>4.8</v>
      </c>
      <c r="M65" s="44">
        <v>4.8</v>
      </c>
      <c r="N65" s="44">
        <v>4.8</v>
      </c>
      <c r="O65" s="44">
        <v>4.8</v>
      </c>
      <c r="P65" s="44">
        <v>4.8</v>
      </c>
      <c r="Q65" s="44">
        <v>4.8</v>
      </c>
      <c r="R65" s="44">
        <v>4.8</v>
      </c>
      <c r="S65" s="44">
        <v>4.8</v>
      </c>
      <c r="T65" s="44">
        <v>4.8</v>
      </c>
      <c r="U65" s="44">
        <v>4.8</v>
      </c>
      <c r="V65" s="44">
        <v>4.8</v>
      </c>
      <c r="W65" s="44">
        <v>4.8</v>
      </c>
      <c r="X65" s="44">
        <v>4.8</v>
      </c>
      <c r="Y65" s="44">
        <v>4.8</v>
      </c>
      <c r="Z65" s="44">
        <v>4.8</v>
      </c>
      <c r="AA65" s="44">
        <v>4.8</v>
      </c>
    </row>
    <row r="66" spans="1:27" ht="12.75" hidden="1" customHeight="1" outlineLevel="1" x14ac:dyDescent="0.3">
      <c r="A66" s="99" t="s">
        <v>296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3">
      <c r="A67" s="98" t="s">
        <v>297</v>
      </c>
      <c r="B67" s="28" t="str">
        <f>"13"&amp;"."&amp;$B$622&amp;"."&amp;$B$623</f>
        <v>13.02.2024</v>
      </c>
      <c r="C67" s="90" t="s">
        <v>76</v>
      </c>
      <c r="D67" s="91">
        <f>ROUND(((D68+D69+D71+D70)/1000),5)</f>
        <v>2.6000800000000002</v>
      </c>
      <c r="E67" s="91">
        <f>ROUND(((E68+E69+E71+E70)/1000),5)</f>
        <v>2.5413800000000002</v>
      </c>
      <c r="F67" s="91">
        <f>ROUND(((F68+F69+F71+F70)/1000),5)</f>
        <v>2.5150800000000002</v>
      </c>
      <c r="G67" s="91">
        <f t="shared" ref="G67:AA67" si="36">ROUND(((G68+G69+G71+G70)/1000),5)</f>
        <v>2.5143</v>
      </c>
      <c r="H67" s="91">
        <f t="shared" si="36"/>
        <v>2.5448300000000001</v>
      </c>
      <c r="I67" s="91">
        <f t="shared" si="36"/>
        <v>2.6325099999999999</v>
      </c>
      <c r="J67" s="91">
        <f t="shared" si="36"/>
        <v>2.82531</v>
      </c>
      <c r="K67" s="91">
        <f t="shared" si="36"/>
        <v>3.1742499999999998</v>
      </c>
      <c r="L67" s="91">
        <f t="shared" si="36"/>
        <v>3.25861</v>
      </c>
      <c r="M67" s="91">
        <f t="shared" si="36"/>
        <v>3.26301</v>
      </c>
      <c r="N67" s="91">
        <f t="shared" si="36"/>
        <v>3.2806299999999999</v>
      </c>
      <c r="O67" s="91">
        <f t="shared" si="36"/>
        <v>3.3585099999999999</v>
      </c>
      <c r="P67" s="91">
        <f t="shared" si="36"/>
        <v>3.3355000000000001</v>
      </c>
      <c r="Q67" s="91">
        <f t="shared" si="36"/>
        <v>3.3532700000000002</v>
      </c>
      <c r="R67" s="91">
        <f t="shared" si="36"/>
        <v>3.3436499999999998</v>
      </c>
      <c r="S67" s="91">
        <f t="shared" si="36"/>
        <v>3.2737799999999999</v>
      </c>
      <c r="T67" s="91">
        <f t="shared" si="36"/>
        <v>3.2639800000000001</v>
      </c>
      <c r="U67" s="91">
        <f t="shared" si="36"/>
        <v>3.2843300000000002</v>
      </c>
      <c r="V67" s="91">
        <f t="shared" si="36"/>
        <v>3.3201800000000001</v>
      </c>
      <c r="W67" s="91">
        <f t="shared" si="36"/>
        <v>3.3366899999999999</v>
      </c>
      <c r="X67" s="91">
        <f t="shared" si="36"/>
        <v>3.2391200000000002</v>
      </c>
      <c r="Y67" s="91">
        <f t="shared" si="36"/>
        <v>3.1740900000000001</v>
      </c>
      <c r="Z67" s="91">
        <f t="shared" si="36"/>
        <v>2.8745099999999999</v>
      </c>
      <c r="AA67" s="91">
        <f t="shared" si="36"/>
        <v>2.79196</v>
      </c>
    </row>
    <row r="68" spans="1:27" ht="12.75" hidden="1" customHeight="1" outlineLevel="1" x14ac:dyDescent="0.3">
      <c r="A68" s="99" t="s">
        <v>298</v>
      </c>
      <c r="B68" s="63" t="s">
        <v>238</v>
      </c>
      <c r="C68" s="43" t="s">
        <v>79</v>
      </c>
      <c r="D68" s="44">
        <v>1307.5</v>
      </c>
      <c r="E68" s="44">
        <v>1248.8</v>
      </c>
      <c r="F68" s="44">
        <v>1222.5</v>
      </c>
      <c r="G68" s="44">
        <v>1221.72</v>
      </c>
      <c r="H68" s="44">
        <v>1252.25</v>
      </c>
      <c r="I68" s="44">
        <v>1339.93</v>
      </c>
      <c r="J68" s="44">
        <v>1532.73</v>
      </c>
      <c r="K68" s="44">
        <v>1881.67</v>
      </c>
      <c r="L68" s="44">
        <v>1966.03</v>
      </c>
      <c r="M68" s="44">
        <v>1970.43</v>
      </c>
      <c r="N68" s="44">
        <v>1988.05</v>
      </c>
      <c r="O68" s="44">
        <v>2065.9299999999998</v>
      </c>
      <c r="P68" s="44">
        <v>2042.92</v>
      </c>
      <c r="Q68" s="44">
        <v>2060.69</v>
      </c>
      <c r="R68" s="44">
        <v>2051.0700000000002</v>
      </c>
      <c r="S68" s="44">
        <v>1981.2</v>
      </c>
      <c r="T68" s="44">
        <v>1971.4</v>
      </c>
      <c r="U68" s="44">
        <v>1991.75</v>
      </c>
      <c r="V68" s="44">
        <v>2027.6</v>
      </c>
      <c r="W68" s="44">
        <v>2044.11</v>
      </c>
      <c r="X68" s="44">
        <v>1946.54</v>
      </c>
      <c r="Y68" s="44">
        <v>1881.51</v>
      </c>
      <c r="Z68" s="44">
        <v>1581.93</v>
      </c>
      <c r="AA68" s="44">
        <v>1499.38</v>
      </c>
    </row>
    <row r="69" spans="1:27" ht="12.75" hidden="1" customHeight="1" outlineLevel="1" x14ac:dyDescent="0.3">
      <c r="A69" s="99" t="s">
        <v>299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3">
      <c r="A70" s="99" t="s">
        <v>300</v>
      </c>
      <c r="B70" s="63" t="s">
        <v>83</v>
      </c>
      <c r="C70" s="43" t="s">
        <v>79</v>
      </c>
      <c r="D70" s="44">
        <v>4.8</v>
      </c>
      <c r="E70" s="44">
        <v>4.8</v>
      </c>
      <c r="F70" s="44">
        <v>4.8</v>
      </c>
      <c r="G70" s="44">
        <v>4.8</v>
      </c>
      <c r="H70" s="44">
        <v>4.8</v>
      </c>
      <c r="I70" s="44">
        <v>4.8</v>
      </c>
      <c r="J70" s="44">
        <v>4.8</v>
      </c>
      <c r="K70" s="44">
        <v>4.8</v>
      </c>
      <c r="L70" s="44">
        <v>4.8</v>
      </c>
      <c r="M70" s="44">
        <v>4.8</v>
      </c>
      <c r="N70" s="44">
        <v>4.8</v>
      </c>
      <c r="O70" s="44">
        <v>4.8</v>
      </c>
      <c r="P70" s="44">
        <v>4.8</v>
      </c>
      <c r="Q70" s="44">
        <v>4.8</v>
      </c>
      <c r="R70" s="44">
        <v>4.8</v>
      </c>
      <c r="S70" s="44">
        <v>4.8</v>
      </c>
      <c r="T70" s="44">
        <v>4.8</v>
      </c>
      <c r="U70" s="44">
        <v>4.8</v>
      </c>
      <c r="V70" s="44">
        <v>4.8</v>
      </c>
      <c r="W70" s="44">
        <v>4.8</v>
      </c>
      <c r="X70" s="44">
        <v>4.8</v>
      </c>
      <c r="Y70" s="44">
        <v>4.8</v>
      </c>
      <c r="Z70" s="44">
        <v>4.8</v>
      </c>
      <c r="AA70" s="44">
        <v>4.8</v>
      </c>
    </row>
    <row r="71" spans="1:27" ht="12.75" hidden="1" customHeight="1" outlineLevel="1" x14ac:dyDescent="0.3">
      <c r="A71" s="99" t="s">
        <v>301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3">
      <c r="A72" s="98" t="s">
        <v>302</v>
      </c>
      <c r="B72" s="28" t="str">
        <f>"14"&amp;"."&amp;$B$622&amp;"."&amp;$B$623</f>
        <v>14.02.2024</v>
      </c>
      <c r="C72" s="90" t="s">
        <v>76</v>
      </c>
      <c r="D72" s="91">
        <f>ROUND(((D73+D74+D76+D75)/1000),5)</f>
        <v>2.6109900000000001</v>
      </c>
      <c r="E72" s="91">
        <f>ROUND(((E73+E74+E76+E75)/1000),5)</f>
        <v>2.5558800000000002</v>
      </c>
      <c r="F72" s="91">
        <f>ROUND(((F73+F74+F76+F75)/1000),5)</f>
        <v>2.5062600000000002</v>
      </c>
      <c r="G72" s="91">
        <f t="shared" ref="G72:AA72" si="39">ROUND(((G73+G74+G76+G75)/1000),5)</f>
        <v>2.5053899999999998</v>
      </c>
      <c r="H72" s="91">
        <f t="shared" si="39"/>
        <v>2.5272299999999999</v>
      </c>
      <c r="I72" s="91">
        <f t="shared" si="39"/>
        <v>2.6218599999999999</v>
      </c>
      <c r="J72" s="91">
        <f t="shared" si="39"/>
        <v>2.8258200000000002</v>
      </c>
      <c r="K72" s="91">
        <f t="shared" si="39"/>
        <v>3.1943199999999998</v>
      </c>
      <c r="L72" s="91">
        <f t="shared" si="39"/>
        <v>3.2649599999999999</v>
      </c>
      <c r="M72" s="91">
        <f t="shared" si="39"/>
        <v>3.2936800000000002</v>
      </c>
      <c r="N72" s="91">
        <f t="shared" si="39"/>
        <v>3.3211300000000001</v>
      </c>
      <c r="O72" s="91">
        <f t="shared" si="39"/>
        <v>3.3648899999999999</v>
      </c>
      <c r="P72" s="91">
        <f t="shared" si="39"/>
        <v>3.3458100000000002</v>
      </c>
      <c r="Q72" s="91">
        <f t="shared" si="39"/>
        <v>3.34578</v>
      </c>
      <c r="R72" s="91">
        <f t="shared" si="39"/>
        <v>3.3380399999999999</v>
      </c>
      <c r="S72" s="91">
        <f t="shared" si="39"/>
        <v>3.2780800000000001</v>
      </c>
      <c r="T72" s="91">
        <f t="shared" si="39"/>
        <v>3.2612899999999998</v>
      </c>
      <c r="U72" s="91">
        <f t="shared" si="39"/>
        <v>3.2928899999999999</v>
      </c>
      <c r="V72" s="91">
        <f t="shared" si="39"/>
        <v>3.38497</v>
      </c>
      <c r="W72" s="91">
        <f t="shared" si="39"/>
        <v>3.3167499999999999</v>
      </c>
      <c r="X72" s="91">
        <f t="shared" si="39"/>
        <v>3.2111800000000001</v>
      </c>
      <c r="Y72" s="91">
        <f t="shared" si="39"/>
        <v>3.1781899999999998</v>
      </c>
      <c r="Z72" s="91">
        <f t="shared" si="39"/>
        <v>2.8456600000000001</v>
      </c>
      <c r="AA72" s="91">
        <f t="shared" si="39"/>
        <v>2.6353499999999999</v>
      </c>
    </row>
    <row r="73" spans="1:27" ht="12.75" hidden="1" customHeight="1" outlineLevel="1" x14ac:dyDescent="0.3">
      <c r="A73" s="99" t="s">
        <v>303</v>
      </c>
      <c r="B73" s="63" t="s">
        <v>238</v>
      </c>
      <c r="C73" s="43" t="s">
        <v>79</v>
      </c>
      <c r="D73" s="44">
        <v>1318.41</v>
      </c>
      <c r="E73" s="44">
        <v>1263.3</v>
      </c>
      <c r="F73" s="44">
        <v>1213.68</v>
      </c>
      <c r="G73" s="44">
        <v>1212.81</v>
      </c>
      <c r="H73" s="44">
        <v>1234.6500000000001</v>
      </c>
      <c r="I73" s="44">
        <v>1329.28</v>
      </c>
      <c r="J73" s="44">
        <v>1533.24</v>
      </c>
      <c r="K73" s="44">
        <v>1901.74</v>
      </c>
      <c r="L73" s="44">
        <v>1972.38</v>
      </c>
      <c r="M73" s="44">
        <v>2001.1</v>
      </c>
      <c r="N73" s="44">
        <v>2028.55</v>
      </c>
      <c r="O73" s="44">
        <v>2072.31</v>
      </c>
      <c r="P73" s="44">
        <v>2053.23</v>
      </c>
      <c r="Q73" s="44">
        <v>2053.1999999999998</v>
      </c>
      <c r="R73" s="44">
        <v>2045.46</v>
      </c>
      <c r="S73" s="44">
        <v>1985.5</v>
      </c>
      <c r="T73" s="44">
        <v>1968.71</v>
      </c>
      <c r="U73" s="44">
        <v>2000.31</v>
      </c>
      <c r="V73" s="44">
        <v>2092.39</v>
      </c>
      <c r="W73" s="44">
        <v>2024.17</v>
      </c>
      <c r="X73" s="44">
        <v>1918.6</v>
      </c>
      <c r="Y73" s="44">
        <v>1885.61</v>
      </c>
      <c r="Z73" s="44">
        <v>1553.08</v>
      </c>
      <c r="AA73" s="44">
        <v>1342.77</v>
      </c>
    </row>
    <row r="74" spans="1:27" ht="12.75" hidden="1" customHeight="1" outlineLevel="1" x14ac:dyDescent="0.3">
      <c r="A74" s="99" t="s">
        <v>304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3">
      <c r="A75" s="99" t="s">
        <v>305</v>
      </c>
      <c r="B75" s="63" t="s">
        <v>83</v>
      </c>
      <c r="C75" s="43" t="s">
        <v>79</v>
      </c>
      <c r="D75" s="44">
        <v>4.8</v>
      </c>
      <c r="E75" s="44">
        <v>4.8</v>
      </c>
      <c r="F75" s="44">
        <v>4.8</v>
      </c>
      <c r="G75" s="44">
        <v>4.8</v>
      </c>
      <c r="H75" s="44">
        <v>4.8</v>
      </c>
      <c r="I75" s="44">
        <v>4.8</v>
      </c>
      <c r="J75" s="44">
        <v>4.8</v>
      </c>
      <c r="K75" s="44">
        <v>4.8</v>
      </c>
      <c r="L75" s="44">
        <v>4.8</v>
      </c>
      <c r="M75" s="44">
        <v>4.8</v>
      </c>
      <c r="N75" s="44">
        <v>4.8</v>
      </c>
      <c r="O75" s="44">
        <v>4.8</v>
      </c>
      <c r="P75" s="44">
        <v>4.8</v>
      </c>
      <c r="Q75" s="44">
        <v>4.8</v>
      </c>
      <c r="R75" s="44">
        <v>4.8</v>
      </c>
      <c r="S75" s="44">
        <v>4.8</v>
      </c>
      <c r="T75" s="44">
        <v>4.8</v>
      </c>
      <c r="U75" s="44">
        <v>4.8</v>
      </c>
      <c r="V75" s="44">
        <v>4.8</v>
      </c>
      <c r="W75" s="44">
        <v>4.8</v>
      </c>
      <c r="X75" s="44">
        <v>4.8</v>
      </c>
      <c r="Y75" s="44">
        <v>4.8</v>
      </c>
      <c r="Z75" s="44">
        <v>4.8</v>
      </c>
      <c r="AA75" s="44">
        <v>4.8</v>
      </c>
    </row>
    <row r="76" spans="1:27" ht="12.75" hidden="1" customHeight="1" outlineLevel="1" x14ac:dyDescent="0.3">
      <c r="A76" s="99" t="s">
        <v>306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3">
      <c r="A77" s="98" t="s">
        <v>307</v>
      </c>
      <c r="B77" s="28" t="str">
        <f>"15"&amp;"."&amp;$B$622&amp;"."&amp;$B$623</f>
        <v>15.02.2024</v>
      </c>
      <c r="C77" s="90" t="s">
        <v>76</v>
      </c>
      <c r="D77" s="91">
        <f>ROUND(((D78+D79+D81+D80)/1000),5)</f>
        <v>2.5759400000000001</v>
      </c>
      <c r="E77" s="91">
        <f>ROUND(((E78+E79+E81+E80)/1000),5)</f>
        <v>2.50617</v>
      </c>
      <c r="F77" s="91">
        <f>ROUND(((F78+F79+F81+F80)/1000),5)</f>
        <v>2.46496</v>
      </c>
      <c r="G77" s="91">
        <f t="shared" ref="G77:AA77" si="42">ROUND(((G78+G79+G81+G80)/1000),5)</f>
        <v>2.4433400000000001</v>
      </c>
      <c r="H77" s="91">
        <f t="shared" si="42"/>
        <v>2.5137100000000001</v>
      </c>
      <c r="I77" s="91">
        <f t="shared" si="42"/>
        <v>2.62765</v>
      </c>
      <c r="J77" s="91">
        <f t="shared" si="42"/>
        <v>2.80586</v>
      </c>
      <c r="K77" s="91">
        <f t="shared" si="42"/>
        <v>3.1737000000000002</v>
      </c>
      <c r="L77" s="91">
        <f t="shared" si="42"/>
        <v>3.26084</v>
      </c>
      <c r="M77" s="91">
        <f t="shared" si="42"/>
        <v>3.2348699999999999</v>
      </c>
      <c r="N77" s="91">
        <f t="shared" si="42"/>
        <v>3.26437</v>
      </c>
      <c r="O77" s="91">
        <f t="shared" si="42"/>
        <v>3.3582700000000001</v>
      </c>
      <c r="P77" s="91">
        <f t="shared" si="42"/>
        <v>3.3652500000000001</v>
      </c>
      <c r="Q77" s="91">
        <f t="shared" si="42"/>
        <v>3.3828100000000001</v>
      </c>
      <c r="R77" s="91">
        <f t="shared" si="42"/>
        <v>3.3365399999999998</v>
      </c>
      <c r="S77" s="91">
        <f t="shared" si="42"/>
        <v>3.2351299999999998</v>
      </c>
      <c r="T77" s="91">
        <f t="shared" si="42"/>
        <v>3.21218</v>
      </c>
      <c r="U77" s="91">
        <f t="shared" si="42"/>
        <v>3.2276699999999998</v>
      </c>
      <c r="V77" s="91">
        <f t="shared" si="42"/>
        <v>3.2443</v>
      </c>
      <c r="W77" s="91">
        <f t="shared" si="42"/>
        <v>3.2617600000000002</v>
      </c>
      <c r="X77" s="91">
        <f t="shared" si="42"/>
        <v>3.1950599999999998</v>
      </c>
      <c r="Y77" s="91">
        <f t="shared" si="42"/>
        <v>3.1743800000000002</v>
      </c>
      <c r="Z77" s="91">
        <f t="shared" si="42"/>
        <v>2.8761299999999999</v>
      </c>
      <c r="AA77" s="91">
        <f t="shared" si="42"/>
        <v>2.76003</v>
      </c>
    </row>
    <row r="78" spans="1:27" ht="12.75" hidden="1" customHeight="1" outlineLevel="1" x14ac:dyDescent="0.3">
      <c r="A78" s="99" t="s">
        <v>308</v>
      </c>
      <c r="B78" s="63" t="s">
        <v>238</v>
      </c>
      <c r="C78" s="43" t="s">
        <v>79</v>
      </c>
      <c r="D78" s="44">
        <v>1283.3599999999999</v>
      </c>
      <c r="E78" s="44">
        <v>1213.5899999999999</v>
      </c>
      <c r="F78" s="44">
        <v>1172.3800000000001</v>
      </c>
      <c r="G78" s="44">
        <v>1150.76</v>
      </c>
      <c r="H78" s="44">
        <v>1221.1300000000001</v>
      </c>
      <c r="I78" s="44">
        <v>1335.07</v>
      </c>
      <c r="J78" s="44">
        <v>1513.28</v>
      </c>
      <c r="K78" s="44">
        <v>1881.12</v>
      </c>
      <c r="L78" s="44">
        <v>1968.26</v>
      </c>
      <c r="M78" s="44">
        <v>1942.29</v>
      </c>
      <c r="N78" s="44">
        <v>1971.79</v>
      </c>
      <c r="O78" s="44">
        <v>2065.69</v>
      </c>
      <c r="P78" s="44">
        <v>2072.67</v>
      </c>
      <c r="Q78" s="44">
        <v>2090.23</v>
      </c>
      <c r="R78" s="44">
        <v>2043.96</v>
      </c>
      <c r="S78" s="44">
        <v>1942.55</v>
      </c>
      <c r="T78" s="44">
        <v>1919.6</v>
      </c>
      <c r="U78" s="44">
        <v>1935.09</v>
      </c>
      <c r="V78" s="44">
        <v>1951.72</v>
      </c>
      <c r="W78" s="44">
        <v>1969.18</v>
      </c>
      <c r="X78" s="44">
        <v>1902.48</v>
      </c>
      <c r="Y78" s="44">
        <v>1881.8</v>
      </c>
      <c r="Z78" s="44">
        <v>1583.55</v>
      </c>
      <c r="AA78" s="44">
        <v>1467.45</v>
      </c>
    </row>
    <row r="79" spans="1:27" ht="12.75" hidden="1" customHeight="1" outlineLevel="1" x14ac:dyDescent="0.3">
      <c r="A79" s="99" t="s">
        <v>309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3">
      <c r="A80" s="99" t="s">
        <v>310</v>
      </c>
      <c r="B80" s="63" t="s">
        <v>83</v>
      </c>
      <c r="C80" s="43" t="s">
        <v>79</v>
      </c>
      <c r="D80" s="44">
        <v>4.8</v>
      </c>
      <c r="E80" s="44">
        <v>4.8</v>
      </c>
      <c r="F80" s="44">
        <v>4.8</v>
      </c>
      <c r="G80" s="44">
        <v>4.8</v>
      </c>
      <c r="H80" s="44">
        <v>4.8</v>
      </c>
      <c r="I80" s="44">
        <v>4.8</v>
      </c>
      <c r="J80" s="44">
        <v>4.8</v>
      </c>
      <c r="K80" s="44">
        <v>4.8</v>
      </c>
      <c r="L80" s="44">
        <v>4.8</v>
      </c>
      <c r="M80" s="44">
        <v>4.8</v>
      </c>
      <c r="N80" s="44">
        <v>4.8</v>
      </c>
      <c r="O80" s="44">
        <v>4.8</v>
      </c>
      <c r="P80" s="44">
        <v>4.8</v>
      </c>
      <c r="Q80" s="44">
        <v>4.8</v>
      </c>
      <c r="R80" s="44">
        <v>4.8</v>
      </c>
      <c r="S80" s="44">
        <v>4.8</v>
      </c>
      <c r="T80" s="44">
        <v>4.8</v>
      </c>
      <c r="U80" s="44">
        <v>4.8</v>
      </c>
      <c r="V80" s="44">
        <v>4.8</v>
      </c>
      <c r="W80" s="44">
        <v>4.8</v>
      </c>
      <c r="X80" s="44">
        <v>4.8</v>
      </c>
      <c r="Y80" s="44">
        <v>4.8</v>
      </c>
      <c r="Z80" s="44">
        <v>4.8</v>
      </c>
      <c r="AA80" s="44">
        <v>4.8</v>
      </c>
    </row>
    <row r="81" spans="1:27" ht="12.75" hidden="1" customHeight="1" outlineLevel="1" x14ac:dyDescent="0.3">
      <c r="A81" s="99" t="s">
        <v>311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3">
      <c r="A82" s="98" t="s">
        <v>312</v>
      </c>
      <c r="B82" s="28" t="str">
        <f>"16"&amp;"."&amp;$B$622&amp;"."&amp;$B$623</f>
        <v>16.02.2024</v>
      </c>
      <c r="C82" s="90" t="s">
        <v>76</v>
      </c>
      <c r="D82" s="91">
        <f>ROUND(((D83+D84+D86+D85)/1000),5)</f>
        <v>2.60371</v>
      </c>
      <c r="E82" s="91">
        <f>ROUND(((E83+E84+E86+E85)/1000),5)</f>
        <v>2.50698</v>
      </c>
      <c r="F82" s="91">
        <f>ROUND(((F83+F84+F86+F85)/1000),5)</f>
        <v>2.4826000000000001</v>
      </c>
      <c r="G82" s="91">
        <f t="shared" ref="G82:AA82" si="45">ROUND(((G83+G84+G86+G85)/1000),5)</f>
        <v>2.4734799999999999</v>
      </c>
      <c r="H82" s="91">
        <f t="shared" si="45"/>
        <v>2.53979</v>
      </c>
      <c r="I82" s="91">
        <f t="shared" si="45"/>
        <v>2.63964</v>
      </c>
      <c r="J82" s="91">
        <f t="shared" si="45"/>
        <v>2.8195899999999998</v>
      </c>
      <c r="K82" s="91">
        <f t="shared" si="45"/>
        <v>3.1905199999999998</v>
      </c>
      <c r="L82" s="91">
        <f t="shared" si="45"/>
        <v>3.2545000000000002</v>
      </c>
      <c r="M82" s="91">
        <f t="shared" si="45"/>
        <v>3.27745</v>
      </c>
      <c r="N82" s="91">
        <f t="shared" si="45"/>
        <v>3.27725</v>
      </c>
      <c r="O82" s="91">
        <f t="shared" si="45"/>
        <v>3.35548</v>
      </c>
      <c r="P82" s="91">
        <f t="shared" si="45"/>
        <v>3.33582</v>
      </c>
      <c r="Q82" s="91">
        <f t="shared" si="45"/>
        <v>3.3372199999999999</v>
      </c>
      <c r="R82" s="91">
        <f t="shared" si="45"/>
        <v>3.3379799999999999</v>
      </c>
      <c r="S82" s="91">
        <f t="shared" si="45"/>
        <v>3.28037</v>
      </c>
      <c r="T82" s="91">
        <f t="shared" si="45"/>
        <v>3.2464</v>
      </c>
      <c r="U82" s="91">
        <f t="shared" si="45"/>
        <v>3.2736000000000001</v>
      </c>
      <c r="V82" s="91">
        <f t="shared" si="45"/>
        <v>3.2974399999999999</v>
      </c>
      <c r="W82" s="91">
        <f t="shared" si="45"/>
        <v>3.3407</v>
      </c>
      <c r="X82" s="91">
        <f t="shared" si="45"/>
        <v>3.2812999999999999</v>
      </c>
      <c r="Y82" s="91">
        <f t="shared" si="45"/>
        <v>3.1986699999999999</v>
      </c>
      <c r="Z82" s="91">
        <f t="shared" si="45"/>
        <v>3.0704500000000001</v>
      </c>
      <c r="AA82" s="91">
        <f t="shared" si="45"/>
        <v>2.7906599999999999</v>
      </c>
    </row>
    <row r="83" spans="1:27" ht="12.75" hidden="1" customHeight="1" outlineLevel="1" x14ac:dyDescent="0.3">
      <c r="A83" s="99" t="s">
        <v>313</v>
      </c>
      <c r="B83" s="63" t="s">
        <v>238</v>
      </c>
      <c r="C83" s="43" t="s">
        <v>79</v>
      </c>
      <c r="D83" s="44">
        <v>1311.13</v>
      </c>
      <c r="E83" s="44">
        <v>1214.4000000000001</v>
      </c>
      <c r="F83" s="44">
        <v>1190.02</v>
      </c>
      <c r="G83" s="44">
        <v>1180.9000000000001</v>
      </c>
      <c r="H83" s="44">
        <v>1247.21</v>
      </c>
      <c r="I83" s="44">
        <v>1347.06</v>
      </c>
      <c r="J83" s="44">
        <v>1527.01</v>
      </c>
      <c r="K83" s="44">
        <v>1897.94</v>
      </c>
      <c r="L83" s="44">
        <v>1961.92</v>
      </c>
      <c r="M83" s="44">
        <v>1984.87</v>
      </c>
      <c r="N83" s="44">
        <v>1984.67</v>
      </c>
      <c r="O83" s="44">
        <v>2062.9</v>
      </c>
      <c r="P83" s="44">
        <v>2043.24</v>
      </c>
      <c r="Q83" s="44">
        <v>2044.64</v>
      </c>
      <c r="R83" s="44">
        <v>2045.4</v>
      </c>
      <c r="S83" s="44">
        <v>1987.79</v>
      </c>
      <c r="T83" s="44">
        <v>1953.82</v>
      </c>
      <c r="U83" s="44">
        <v>1981.02</v>
      </c>
      <c r="V83" s="44">
        <v>2004.86</v>
      </c>
      <c r="W83" s="44">
        <v>2048.12</v>
      </c>
      <c r="X83" s="44">
        <v>1988.72</v>
      </c>
      <c r="Y83" s="44">
        <v>1906.09</v>
      </c>
      <c r="Z83" s="44">
        <v>1777.87</v>
      </c>
      <c r="AA83" s="44">
        <v>1498.08</v>
      </c>
    </row>
    <row r="84" spans="1:27" ht="12.75" hidden="1" customHeight="1" outlineLevel="1" x14ac:dyDescent="0.3">
      <c r="A84" s="99" t="s">
        <v>314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3">
      <c r="A85" s="99" t="s">
        <v>315</v>
      </c>
      <c r="B85" s="63" t="s">
        <v>83</v>
      </c>
      <c r="C85" s="43" t="s">
        <v>79</v>
      </c>
      <c r="D85" s="44">
        <v>4.8</v>
      </c>
      <c r="E85" s="44">
        <v>4.8</v>
      </c>
      <c r="F85" s="44">
        <v>4.8</v>
      </c>
      <c r="G85" s="44">
        <v>4.8</v>
      </c>
      <c r="H85" s="44">
        <v>4.8</v>
      </c>
      <c r="I85" s="44">
        <v>4.8</v>
      </c>
      <c r="J85" s="44">
        <v>4.8</v>
      </c>
      <c r="K85" s="44">
        <v>4.8</v>
      </c>
      <c r="L85" s="44">
        <v>4.8</v>
      </c>
      <c r="M85" s="44">
        <v>4.8</v>
      </c>
      <c r="N85" s="44">
        <v>4.8</v>
      </c>
      <c r="O85" s="44">
        <v>4.8</v>
      </c>
      <c r="P85" s="44">
        <v>4.8</v>
      </c>
      <c r="Q85" s="44">
        <v>4.8</v>
      </c>
      <c r="R85" s="44">
        <v>4.8</v>
      </c>
      <c r="S85" s="44">
        <v>4.8</v>
      </c>
      <c r="T85" s="44">
        <v>4.8</v>
      </c>
      <c r="U85" s="44">
        <v>4.8</v>
      </c>
      <c r="V85" s="44">
        <v>4.8</v>
      </c>
      <c r="W85" s="44">
        <v>4.8</v>
      </c>
      <c r="X85" s="44">
        <v>4.8</v>
      </c>
      <c r="Y85" s="44">
        <v>4.8</v>
      </c>
      <c r="Z85" s="44">
        <v>4.8</v>
      </c>
      <c r="AA85" s="44">
        <v>4.8</v>
      </c>
    </row>
    <row r="86" spans="1:27" ht="12.75" hidden="1" customHeight="1" outlineLevel="1" x14ac:dyDescent="0.3">
      <c r="A86" s="99" t="s">
        <v>316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3">
      <c r="A87" s="98" t="s">
        <v>317</v>
      </c>
      <c r="B87" s="28" t="str">
        <f>"17"&amp;"."&amp;$B$622&amp;"."&amp;$B$623</f>
        <v>17.02.2024</v>
      </c>
      <c r="C87" s="90" t="s">
        <v>76</v>
      </c>
      <c r="D87" s="91">
        <f>ROUND(((D88+D89+D91+D90)/1000),5)</f>
        <v>2.8027199999999999</v>
      </c>
      <c r="E87" s="91">
        <f>ROUND(((E88+E89+E91+E90)/1000),5)</f>
        <v>2.6762899999999998</v>
      </c>
      <c r="F87" s="91">
        <f>ROUND(((F88+F89+F91+F90)/1000),5)</f>
        <v>2.6017199999999998</v>
      </c>
      <c r="G87" s="91">
        <f t="shared" ref="G87:AA87" si="48">ROUND(((G88+G89+G91+G90)/1000),5)</f>
        <v>2.5980500000000002</v>
      </c>
      <c r="H87" s="91">
        <f t="shared" si="48"/>
        <v>2.6013700000000002</v>
      </c>
      <c r="I87" s="91">
        <f t="shared" si="48"/>
        <v>2.6619299999999999</v>
      </c>
      <c r="J87" s="91">
        <f t="shared" si="48"/>
        <v>2.7603200000000001</v>
      </c>
      <c r="K87" s="91">
        <f t="shared" si="48"/>
        <v>2.8768699999999998</v>
      </c>
      <c r="L87" s="91">
        <f t="shared" si="48"/>
        <v>3.1955</v>
      </c>
      <c r="M87" s="91">
        <f t="shared" si="48"/>
        <v>3.2764600000000002</v>
      </c>
      <c r="N87" s="91">
        <f t="shared" si="48"/>
        <v>3.37357</v>
      </c>
      <c r="O87" s="91">
        <f t="shared" si="48"/>
        <v>3.3727900000000002</v>
      </c>
      <c r="P87" s="91">
        <f t="shared" si="48"/>
        <v>3.3445399999999998</v>
      </c>
      <c r="Q87" s="91">
        <f t="shared" si="48"/>
        <v>3.2853699999999999</v>
      </c>
      <c r="R87" s="91">
        <f t="shared" si="48"/>
        <v>3.2587600000000001</v>
      </c>
      <c r="S87" s="91">
        <f t="shared" si="48"/>
        <v>3.2105999999999999</v>
      </c>
      <c r="T87" s="91">
        <f t="shared" si="48"/>
        <v>3.20974</v>
      </c>
      <c r="U87" s="91">
        <f t="shared" si="48"/>
        <v>3.2401800000000001</v>
      </c>
      <c r="V87" s="91">
        <f t="shared" si="48"/>
        <v>3.2166600000000001</v>
      </c>
      <c r="W87" s="91">
        <f t="shared" si="48"/>
        <v>3.2718400000000001</v>
      </c>
      <c r="X87" s="91">
        <f t="shared" si="48"/>
        <v>3.2792400000000002</v>
      </c>
      <c r="Y87" s="91">
        <f t="shared" si="48"/>
        <v>3.15768</v>
      </c>
      <c r="Z87" s="91">
        <f t="shared" si="48"/>
        <v>2.9893299999999998</v>
      </c>
      <c r="AA87" s="91">
        <f t="shared" si="48"/>
        <v>2.8371200000000001</v>
      </c>
    </row>
    <row r="88" spans="1:27" ht="12.75" hidden="1" customHeight="1" outlineLevel="1" x14ac:dyDescent="0.3">
      <c r="A88" s="99" t="s">
        <v>318</v>
      </c>
      <c r="B88" s="63" t="s">
        <v>238</v>
      </c>
      <c r="C88" s="43" t="s">
        <v>79</v>
      </c>
      <c r="D88" s="44">
        <v>1510.14</v>
      </c>
      <c r="E88" s="44">
        <v>1383.71</v>
      </c>
      <c r="F88" s="44">
        <v>1309.1400000000001</v>
      </c>
      <c r="G88" s="44">
        <v>1305.47</v>
      </c>
      <c r="H88" s="44">
        <v>1308.79</v>
      </c>
      <c r="I88" s="44">
        <v>1369.35</v>
      </c>
      <c r="J88" s="44">
        <v>1467.74</v>
      </c>
      <c r="K88" s="44">
        <v>1584.29</v>
      </c>
      <c r="L88" s="44">
        <v>1902.92</v>
      </c>
      <c r="M88" s="44">
        <v>1983.88</v>
      </c>
      <c r="N88" s="44">
        <v>2080.9899999999998</v>
      </c>
      <c r="O88" s="44">
        <v>2080.21</v>
      </c>
      <c r="P88" s="44">
        <v>2051.96</v>
      </c>
      <c r="Q88" s="44">
        <v>1992.79</v>
      </c>
      <c r="R88" s="44">
        <v>1966.18</v>
      </c>
      <c r="S88" s="44">
        <v>1918.02</v>
      </c>
      <c r="T88" s="44">
        <v>1917.16</v>
      </c>
      <c r="U88" s="44">
        <v>1947.6</v>
      </c>
      <c r="V88" s="44">
        <v>1924.08</v>
      </c>
      <c r="W88" s="44">
        <v>1979.26</v>
      </c>
      <c r="X88" s="44">
        <v>1986.66</v>
      </c>
      <c r="Y88" s="44">
        <v>1865.1</v>
      </c>
      <c r="Z88" s="44">
        <v>1696.75</v>
      </c>
      <c r="AA88" s="44">
        <v>1544.54</v>
      </c>
    </row>
    <row r="89" spans="1:27" ht="12.75" hidden="1" customHeight="1" outlineLevel="1" x14ac:dyDescent="0.3">
      <c r="A89" s="99" t="s">
        <v>319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3">
      <c r="A90" s="99" t="s">
        <v>320</v>
      </c>
      <c r="B90" s="63" t="s">
        <v>83</v>
      </c>
      <c r="C90" s="43" t="s">
        <v>79</v>
      </c>
      <c r="D90" s="44">
        <v>4.8</v>
      </c>
      <c r="E90" s="44">
        <v>4.8</v>
      </c>
      <c r="F90" s="44">
        <v>4.8</v>
      </c>
      <c r="G90" s="44">
        <v>4.8</v>
      </c>
      <c r="H90" s="44">
        <v>4.8</v>
      </c>
      <c r="I90" s="44">
        <v>4.8</v>
      </c>
      <c r="J90" s="44">
        <v>4.8</v>
      </c>
      <c r="K90" s="44">
        <v>4.8</v>
      </c>
      <c r="L90" s="44">
        <v>4.8</v>
      </c>
      <c r="M90" s="44">
        <v>4.8</v>
      </c>
      <c r="N90" s="44">
        <v>4.8</v>
      </c>
      <c r="O90" s="44">
        <v>4.8</v>
      </c>
      <c r="P90" s="44">
        <v>4.8</v>
      </c>
      <c r="Q90" s="44">
        <v>4.8</v>
      </c>
      <c r="R90" s="44">
        <v>4.8</v>
      </c>
      <c r="S90" s="44">
        <v>4.8</v>
      </c>
      <c r="T90" s="44">
        <v>4.8</v>
      </c>
      <c r="U90" s="44">
        <v>4.8</v>
      </c>
      <c r="V90" s="44">
        <v>4.8</v>
      </c>
      <c r="W90" s="44">
        <v>4.8</v>
      </c>
      <c r="X90" s="44">
        <v>4.8</v>
      </c>
      <c r="Y90" s="44">
        <v>4.8</v>
      </c>
      <c r="Z90" s="44">
        <v>4.8</v>
      </c>
      <c r="AA90" s="44">
        <v>4.8</v>
      </c>
    </row>
    <row r="91" spans="1:27" ht="12.75" hidden="1" customHeight="1" outlineLevel="1" x14ac:dyDescent="0.3">
      <c r="A91" s="99" t="s">
        <v>321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3">
      <c r="A92" s="98" t="s">
        <v>322</v>
      </c>
      <c r="B92" s="28" t="str">
        <f>"18"&amp;"."&amp;$B$622&amp;"."&amp;$B$623</f>
        <v>18.02.2024</v>
      </c>
      <c r="C92" s="90" t="s">
        <v>76</v>
      </c>
      <c r="D92" s="91">
        <f>ROUND(((D93+D94+D96+D95)/1000),5)</f>
        <v>2.74471</v>
      </c>
      <c r="E92" s="91">
        <f>ROUND(((E93+E94+E96+E95)/1000),5)</f>
        <v>2.6399900000000001</v>
      </c>
      <c r="F92" s="91">
        <f>ROUND(((F93+F94+F96+F95)/1000),5)</f>
        <v>2.5925199999999999</v>
      </c>
      <c r="G92" s="91">
        <f t="shared" ref="G92:AA92" si="51">ROUND(((G93+G94+G96+G95)/1000),5)</f>
        <v>2.5732599999999999</v>
      </c>
      <c r="H92" s="91">
        <f t="shared" si="51"/>
        <v>2.5996600000000001</v>
      </c>
      <c r="I92" s="91">
        <f t="shared" si="51"/>
        <v>2.6376200000000001</v>
      </c>
      <c r="J92" s="91">
        <f t="shared" si="51"/>
        <v>2.70485</v>
      </c>
      <c r="K92" s="91">
        <f t="shared" si="51"/>
        <v>2.8023199999999999</v>
      </c>
      <c r="L92" s="91">
        <f t="shared" si="51"/>
        <v>3.0373600000000001</v>
      </c>
      <c r="M92" s="91">
        <f t="shared" si="51"/>
        <v>3.2244299999999999</v>
      </c>
      <c r="N92" s="91">
        <f t="shared" si="51"/>
        <v>3.30294</v>
      </c>
      <c r="O92" s="91">
        <f t="shared" si="51"/>
        <v>3.3131300000000001</v>
      </c>
      <c r="P92" s="91">
        <f t="shared" si="51"/>
        <v>3.2968999999999999</v>
      </c>
      <c r="Q92" s="91">
        <f t="shared" si="51"/>
        <v>3.27779</v>
      </c>
      <c r="R92" s="91">
        <f t="shared" si="51"/>
        <v>3.2663700000000002</v>
      </c>
      <c r="S92" s="91">
        <f t="shared" si="51"/>
        <v>3.2374900000000002</v>
      </c>
      <c r="T92" s="91">
        <f t="shared" si="51"/>
        <v>3.29758</v>
      </c>
      <c r="U92" s="91">
        <f t="shared" si="51"/>
        <v>3.3450299999999999</v>
      </c>
      <c r="V92" s="91">
        <f t="shared" si="51"/>
        <v>3.3229600000000001</v>
      </c>
      <c r="W92" s="91">
        <f t="shared" si="51"/>
        <v>3.31325</v>
      </c>
      <c r="X92" s="91">
        <f t="shared" si="51"/>
        <v>3.3308300000000002</v>
      </c>
      <c r="Y92" s="91">
        <f t="shared" si="51"/>
        <v>3.1941299999999999</v>
      </c>
      <c r="Z92" s="91">
        <f t="shared" si="51"/>
        <v>2.9018600000000001</v>
      </c>
      <c r="AA92" s="91">
        <f t="shared" si="51"/>
        <v>2.7742200000000001</v>
      </c>
    </row>
    <row r="93" spans="1:27" ht="12.75" hidden="1" customHeight="1" outlineLevel="1" x14ac:dyDescent="0.3">
      <c r="A93" s="99" t="s">
        <v>323</v>
      </c>
      <c r="B93" s="63" t="s">
        <v>238</v>
      </c>
      <c r="C93" s="43" t="s">
        <v>79</v>
      </c>
      <c r="D93" s="44">
        <v>1452.13</v>
      </c>
      <c r="E93" s="44">
        <v>1347.41</v>
      </c>
      <c r="F93" s="44">
        <v>1299.94</v>
      </c>
      <c r="G93" s="44">
        <v>1280.68</v>
      </c>
      <c r="H93" s="44">
        <v>1307.08</v>
      </c>
      <c r="I93" s="44">
        <v>1345.04</v>
      </c>
      <c r="J93" s="44">
        <v>1412.27</v>
      </c>
      <c r="K93" s="44">
        <v>1509.74</v>
      </c>
      <c r="L93" s="44">
        <v>1744.78</v>
      </c>
      <c r="M93" s="44">
        <v>1931.85</v>
      </c>
      <c r="N93" s="44">
        <v>2010.36</v>
      </c>
      <c r="O93" s="44">
        <v>2020.55</v>
      </c>
      <c r="P93" s="44">
        <v>2004.32</v>
      </c>
      <c r="Q93" s="44">
        <v>1985.21</v>
      </c>
      <c r="R93" s="44">
        <v>1973.79</v>
      </c>
      <c r="S93" s="44">
        <v>1944.91</v>
      </c>
      <c r="T93" s="44">
        <v>2005</v>
      </c>
      <c r="U93" s="44">
        <v>2052.4499999999998</v>
      </c>
      <c r="V93" s="44">
        <v>2030.38</v>
      </c>
      <c r="W93" s="44">
        <v>2020.67</v>
      </c>
      <c r="X93" s="44">
        <v>2038.25</v>
      </c>
      <c r="Y93" s="44">
        <v>1901.55</v>
      </c>
      <c r="Z93" s="44">
        <v>1609.28</v>
      </c>
      <c r="AA93" s="44">
        <v>1481.64</v>
      </c>
    </row>
    <row r="94" spans="1:27" ht="12.75" hidden="1" customHeight="1" outlineLevel="1" x14ac:dyDescent="0.3">
      <c r="A94" s="99" t="s">
        <v>324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3">
      <c r="A95" s="99" t="s">
        <v>325</v>
      </c>
      <c r="B95" s="63" t="s">
        <v>83</v>
      </c>
      <c r="C95" s="43" t="s">
        <v>79</v>
      </c>
      <c r="D95" s="44">
        <v>4.8</v>
      </c>
      <c r="E95" s="44">
        <v>4.8</v>
      </c>
      <c r="F95" s="44">
        <v>4.8</v>
      </c>
      <c r="G95" s="44">
        <v>4.8</v>
      </c>
      <c r="H95" s="44">
        <v>4.8</v>
      </c>
      <c r="I95" s="44">
        <v>4.8</v>
      </c>
      <c r="J95" s="44">
        <v>4.8</v>
      </c>
      <c r="K95" s="44">
        <v>4.8</v>
      </c>
      <c r="L95" s="44">
        <v>4.8</v>
      </c>
      <c r="M95" s="44">
        <v>4.8</v>
      </c>
      <c r="N95" s="44">
        <v>4.8</v>
      </c>
      <c r="O95" s="44">
        <v>4.8</v>
      </c>
      <c r="P95" s="44">
        <v>4.8</v>
      </c>
      <c r="Q95" s="44">
        <v>4.8</v>
      </c>
      <c r="R95" s="44">
        <v>4.8</v>
      </c>
      <c r="S95" s="44">
        <v>4.8</v>
      </c>
      <c r="T95" s="44">
        <v>4.8</v>
      </c>
      <c r="U95" s="44">
        <v>4.8</v>
      </c>
      <c r="V95" s="44">
        <v>4.8</v>
      </c>
      <c r="W95" s="44">
        <v>4.8</v>
      </c>
      <c r="X95" s="44">
        <v>4.8</v>
      </c>
      <c r="Y95" s="44">
        <v>4.8</v>
      </c>
      <c r="Z95" s="44">
        <v>4.8</v>
      </c>
      <c r="AA95" s="44">
        <v>4.8</v>
      </c>
    </row>
    <row r="96" spans="1:27" ht="12.75" hidden="1" customHeight="1" outlineLevel="1" x14ac:dyDescent="0.3">
      <c r="A96" s="99" t="s">
        <v>326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3">
      <c r="A97" s="98" t="s">
        <v>327</v>
      </c>
      <c r="B97" s="28" t="str">
        <f>"19"&amp;"."&amp;$B$622&amp;"."&amp;$B$623</f>
        <v>19.02.2024</v>
      </c>
      <c r="C97" s="90" t="s">
        <v>76</v>
      </c>
      <c r="D97" s="91">
        <f>ROUND(((D98+D99+D101+D100)/1000),5)</f>
        <v>2.72858</v>
      </c>
      <c r="E97" s="91">
        <f>ROUND(((E98+E99+E101+E100)/1000),5)</f>
        <v>2.6127699999999998</v>
      </c>
      <c r="F97" s="91">
        <f>ROUND(((F98+F99+F101+F100)/1000),5)</f>
        <v>2.55728</v>
      </c>
      <c r="G97" s="91">
        <f t="shared" ref="G97:AA97" si="54">ROUND(((G98+G99+G101+G100)/1000),5)</f>
        <v>2.54881</v>
      </c>
      <c r="H97" s="91">
        <f t="shared" si="54"/>
        <v>2.5966100000000001</v>
      </c>
      <c r="I97" s="91">
        <f t="shared" si="54"/>
        <v>2.6626300000000001</v>
      </c>
      <c r="J97" s="91">
        <f t="shared" si="54"/>
        <v>2.8826700000000001</v>
      </c>
      <c r="K97" s="91">
        <f t="shared" si="54"/>
        <v>3.1596099999999998</v>
      </c>
      <c r="L97" s="91">
        <f t="shared" si="54"/>
        <v>3.3241800000000001</v>
      </c>
      <c r="M97" s="91">
        <f t="shared" si="54"/>
        <v>3.29684</v>
      </c>
      <c r="N97" s="91">
        <f t="shared" si="54"/>
        <v>3.3082199999999999</v>
      </c>
      <c r="O97" s="91">
        <f t="shared" si="54"/>
        <v>3.4063699999999999</v>
      </c>
      <c r="P97" s="91">
        <f t="shared" si="54"/>
        <v>3.40246</v>
      </c>
      <c r="Q97" s="91">
        <f t="shared" si="54"/>
        <v>3.3975300000000002</v>
      </c>
      <c r="R97" s="91">
        <f t="shared" si="54"/>
        <v>3.4007900000000002</v>
      </c>
      <c r="S97" s="91">
        <f t="shared" si="54"/>
        <v>3.2900999999999998</v>
      </c>
      <c r="T97" s="91">
        <f t="shared" si="54"/>
        <v>3.2837299999999998</v>
      </c>
      <c r="U97" s="91">
        <f t="shared" si="54"/>
        <v>3.29182</v>
      </c>
      <c r="V97" s="91">
        <f t="shared" si="54"/>
        <v>3.3256100000000002</v>
      </c>
      <c r="W97" s="91">
        <f t="shared" si="54"/>
        <v>3.3191000000000002</v>
      </c>
      <c r="X97" s="91">
        <f t="shared" si="54"/>
        <v>3.2194699999999998</v>
      </c>
      <c r="Y97" s="91">
        <f t="shared" si="54"/>
        <v>3.1406900000000002</v>
      </c>
      <c r="Z97" s="91">
        <f t="shared" si="54"/>
        <v>2.9011300000000002</v>
      </c>
      <c r="AA97" s="91">
        <f t="shared" si="54"/>
        <v>2.6925500000000002</v>
      </c>
    </row>
    <row r="98" spans="1:27" ht="12.75" hidden="1" customHeight="1" outlineLevel="1" x14ac:dyDescent="0.3">
      <c r="A98" s="99" t="s">
        <v>328</v>
      </c>
      <c r="B98" s="63" t="s">
        <v>238</v>
      </c>
      <c r="C98" s="43" t="s">
        <v>79</v>
      </c>
      <c r="D98" s="44">
        <v>1436</v>
      </c>
      <c r="E98" s="44">
        <v>1320.19</v>
      </c>
      <c r="F98" s="44">
        <v>1264.7</v>
      </c>
      <c r="G98" s="44">
        <v>1256.23</v>
      </c>
      <c r="H98" s="44">
        <v>1304.03</v>
      </c>
      <c r="I98" s="44">
        <v>1370.05</v>
      </c>
      <c r="J98" s="44">
        <v>1590.09</v>
      </c>
      <c r="K98" s="44">
        <v>1867.03</v>
      </c>
      <c r="L98" s="44">
        <v>2031.6</v>
      </c>
      <c r="M98" s="44">
        <v>2004.26</v>
      </c>
      <c r="N98" s="44">
        <v>2015.64</v>
      </c>
      <c r="O98" s="44">
        <v>2113.79</v>
      </c>
      <c r="P98" s="44">
        <v>2109.88</v>
      </c>
      <c r="Q98" s="44">
        <v>2104.9499999999998</v>
      </c>
      <c r="R98" s="44">
        <v>2108.21</v>
      </c>
      <c r="S98" s="44">
        <v>1997.52</v>
      </c>
      <c r="T98" s="44">
        <v>1991.15</v>
      </c>
      <c r="U98" s="44">
        <v>1999.24</v>
      </c>
      <c r="V98" s="44">
        <v>2033.03</v>
      </c>
      <c r="W98" s="44">
        <v>2026.52</v>
      </c>
      <c r="X98" s="44">
        <v>1926.89</v>
      </c>
      <c r="Y98" s="44">
        <v>1848.11</v>
      </c>
      <c r="Z98" s="44">
        <v>1608.55</v>
      </c>
      <c r="AA98" s="44">
        <v>1399.97</v>
      </c>
    </row>
    <row r="99" spans="1:27" ht="12.75" hidden="1" customHeight="1" outlineLevel="1" x14ac:dyDescent="0.3">
      <c r="A99" s="99" t="s">
        <v>329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3">
      <c r="A100" s="99" t="s">
        <v>330</v>
      </c>
      <c r="B100" s="63" t="s">
        <v>83</v>
      </c>
      <c r="C100" s="43" t="s">
        <v>79</v>
      </c>
      <c r="D100" s="44">
        <v>4.8</v>
      </c>
      <c r="E100" s="44">
        <v>4.8</v>
      </c>
      <c r="F100" s="44">
        <v>4.8</v>
      </c>
      <c r="G100" s="44">
        <v>4.8</v>
      </c>
      <c r="H100" s="44">
        <v>4.8</v>
      </c>
      <c r="I100" s="44">
        <v>4.8</v>
      </c>
      <c r="J100" s="44">
        <v>4.8</v>
      </c>
      <c r="K100" s="44">
        <v>4.8</v>
      </c>
      <c r="L100" s="44">
        <v>4.8</v>
      </c>
      <c r="M100" s="44">
        <v>4.8</v>
      </c>
      <c r="N100" s="44">
        <v>4.8</v>
      </c>
      <c r="O100" s="44">
        <v>4.8</v>
      </c>
      <c r="P100" s="44">
        <v>4.8</v>
      </c>
      <c r="Q100" s="44">
        <v>4.8</v>
      </c>
      <c r="R100" s="44">
        <v>4.8</v>
      </c>
      <c r="S100" s="44">
        <v>4.8</v>
      </c>
      <c r="T100" s="44">
        <v>4.8</v>
      </c>
      <c r="U100" s="44">
        <v>4.8</v>
      </c>
      <c r="V100" s="44">
        <v>4.8</v>
      </c>
      <c r="W100" s="44">
        <v>4.8</v>
      </c>
      <c r="X100" s="44">
        <v>4.8</v>
      </c>
      <c r="Y100" s="44">
        <v>4.8</v>
      </c>
      <c r="Z100" s="44">
        <v>4.8</v>
      </c>
      <c r="AA100" s="44">
        <v>4.8</v>
      </c>
    </row>
    <row r="101" spans="1:27" ht="12.75" hidden="1" customHeight="1" outlineLevel="1" x14ac:dyDescent="0.3">
      <c r="A101" s="99" t="s">
        <v>331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3">
      <c r="A102" s="98" t="s">
        <v>332</v>
      </c>
      <c r="B102" s="28" t="str">
        <f>"20"&amp;"."&amp;$B$622&amp;"."&amp;$B$623</f>
        <v>20.02.2024</v>
      </c>
      <c r="C102" s="90" t="s">
        <v>76</v>
      </c>
      <c r="D102" s="91">
        <f>ROUND(((D103+D104+D106+D105)/1000),5)</f>
        <v>2.6661299999999999</v>
      </c>
      <c r="E102" s="91">
        <f>ROUND(((E103+E104+E106+E105)/1000),5)</f>
        <v>2.6089799999999999</v>
      </c>
      <c r="F102" s="91">
        <f>ROUND(((F103+F104+F106+F105)/1000),5)</f>
        <v>2.5584199999999999</v>
      </c>
      <c r="G102" s="91">
        <f t="shared" ref="G102:AA102" si="57">ROUND(((G103+G104+G106+G105)/1000),5)</f>
        <v>2.5502799999999999</v>
      </c>
      <c r="H102" s="91">
        <f t="shared" si="57"/>
        <v>2.60785</v>
      </c>
      <c r="I102" s="91">
        <f t="shared" si="57"/>
        <v>2.70173</v>
      </c>
      <c r="J102" s="91">
        <f t="shared" si="57"/>
        <v>2.8329499999999999</v>
      </c>
      <c r="K102" s="91">
        <f t="shared" si="57"/>
        <v>3.0701499999999999</v>
      </c>
      <c r="L102" s="91">
        <f t="shared" si="57"/>
        <v>3.32396</v>
      </c>
      <c r="M102" s="91">
        <f t="shared" si="57"/>
        <v>3.3511700000000002</v>
      </c>
      <c r="N102" s="91">
        <f t="shared" si="57"/>
        <v>3.2909600000000001</v>
      </c>
      <c r="O102" s="91">
        <f t="shared" si="57"/>
        <v>3.3852899999999999</v>
      </c>
      <c r="P102" s="91">
        <f t="shared" si="57"/>
        <v>3.3853499999999999</v>
      </c>
      <c r="Q102" s="91">
        <f t="shared" si="57"/>
        <v>3.3889800000000001</v>
      </c>
      <c r="R102" s="91">
        <f t="shared" si="57"/>
        <v>3.3748399999999998</v>
      </c>
      <c r="S102" s="91">
        <f t="shared" si="57"/>
        <v>3.3124600000000002</v>
      </c>
      <c r="T102" s="91">
        <f t="shared" si="57"/>
        <v>3.2926600000000001</v>
      </c>
      <c r="U102" s="91">
        <f t="shared" si="57"/>
        <v>3.3081499999999999</v>
      </c>
      <c r="V102" s="91">
        <f t="shared" si="57"/>
        <v>3.35284</v>
      </c>
      <c r="W102" s="91">
        <f t="shared" si="57"/>
        <v>3.4072900000000002</v>
      </c>
      <c r="X102" s="91">
        <f t="shared" si="57"/>
        <v>3.3229799999999998</v>
      </c>
      <c r="Y102" s="91">
        <f t="shared" si="57"/>
        <v>3.08752</v>
      </c>
      <c r="Z102" s="91">
        <f t="shared" si="57"/>
        <v>2.8772500000000001</v>
      </c>
      <c r="AA102" s="91">
        <f t="shared" si="57"/>
        <v>2.7853699999999999</v>
      </c>
    </row>
    <row r="103" spans="1:27" ht="12.75" hidden="1" customHeight="1" outlineLevel="1" x14ac:dyDescent="0.3">
      <c r="A103" s="99" t="s">
        <v>333</v>
      </c>
      <c r="B103" s="63" t="s">
        <v>238</v>
      </c>
      <c r="C103" s="43" t="s">
        <v>79</v>
      </c>
      <c r="D103" s="44">
        <v>1373.55</v>
      </c>
      <c r="E103" s="44">
        <v>1316.4</v>
      </c>
      <c r="F103" s="44">
        <v>1265.8399999999999</v>
      </c>
      <c r="G103" s="44">
        <v>1257.7</v>
      </c>
      <c r="H103" s="44">
        <v>1315.27</v>
      </c>
      <c r="I103" s="44">
        <v>1409.15</v>
      </c>
      <c r="J103" s="44">
        <v>1540.37</v>
      </c>
      <c r="K103" s="44">
        <v>1777.57</v>
      </c>
      <c r="L103" s="44">
        <v>2031.38</v>
      </c>
      <c r="M103" s="44">
        <v>2058.59</v>
      </c>
      <c r="N103" s="44">
        <v>1998.38</v>
      </c>
      <c r="O103" s="44">
        <v>2092.71</v>
      </c>
      <c r="P103" s="44">
        <v>2092.77</v>
      </c>
      <c r="Q103" s="44">
        <v>2096.4</v>
      </c>
      <c r="R103" s="44">
        <v>2082.2600000000002</v>
      </c>
      <c r="S103" s="44">
        <v>2019.88</v>
      </c>
      <c r="T103" s="44">
        <v>2000.08</v>
      </c>
      <c r="U103" s="44">
        <v>2015.57</v>
      </c>
      <c r="V103" s="44">
        <v>2060.2600000000002</v>
      </c>
      <c r="W103" s="44">
        <v>2114.71</v>
      </c>
      <c r="X103" s="44">
        <v>2030.4</v>
      </c>
      <c r="Y103" s="44">
        <v>1794.94</v>
      </c>
      <c r="Z103" s="44">
        <v>1584.67</v>
      </c>
      <c r="AA103" s="44">
        <v>1492.79</v>
      </c>
    </row>
    <row r="104" spans="1:27" ht="12.75" hidden="1" customHeight="1" outlineLevel="1" x14ac:dyDescent="0.3">
      <c r="A104" s="99" t="s">
        <v>334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3">
      <c r="A105" s="99" t="s">
        <v>335</v>
      </c>
      <c r="B105" s="63" t="s">
        <v>83</v>
      </c>
      <c r="C105" s="43" t="s">
        <v>79</v>
      </c>
      <c r="D105" s="44">
        <v>4.8</v>
      </c>
      <c r="E105" s="44">
        <v>4.8</v>
      </c>
      <c r="F105" s="44">
        <v>4.8</v>
      </c>
      <c r="G105" s="44">
        <v>4.8</v>
      </c>
      <c r="H105" s="44">
        <v>4.8</v>
      </c>
      <c r="I105" s="44">
        <v>4.8</v>
      </c>
      <c r="J105" s="44">
        <v>4.8</v>
      </c>
      <c r="K105" s="44">
        <v>4.8</v>
      </c>
      <c r="L105" s="44">
        <v>4.8</v>
      </c>
      <c r="M105" s="44">
        <v>4.8</v>
      </c>
      <c r="N105" s="44">
        <v>4.8</v>
      </c>
      <c r="O105" s="44">
        <v>4.8</v>
      </c>
      <c r="P105" s="44">
        <v>4.8</v>
      </c>
      <c r="Q105" s="44">
        <v>4.8</v>
      </c>
      <c r="R105" s="44">
        <v>4.8</v>
      </c>
      <c r="S105" s="44">
        <v>4.8</v>
      </c>
      <c r="T105" s="44">
        <v>4.8</v>
      </c>
      <c r="U105" s="44">
        <v>4.8</v>
      </c>
      <c r="V105" s="44">
        <v>4.8</v>
      </c>
      <c r="W105" s="44">
        <v>4.8</v>
      </c>
      <c r="X105" s="44">
        <v>4.8</v>
      </c>
      <c r="Y105" s="44">
        <v>4.8</v>
      </c>
      <c r="Z105" s="44">
        <v>4.8</v>
      </c>
      <c r="AA105" s="44">
        <v>4.8</v>
      </c>
    </row>
    <row r="106" spans="1:27" ht="12.75" hidden="1" customHeight="1" outlineLevel="1" x14ac:dyDescent="0.3">
      <c r="A106" s="99" t="s">
        <v>336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3">
      <c r="A107" s="98" t="s">
        <v>337</v>
      </c>
      <c r="B107" s="28" t="str">
        <f>"21"&amp;"."&amp;$B$622&amp;"."&amp;$B$623</f>
        <v>21.02.2024</v>
      </c>
      <c r="C107" s="90" t="s">
        <v>76</v>
      </c>
      <c r="D107" s="91">
        <f>ROUND(((D108+D109+D111+D110)/1000),5)</f>
        <v>2.6201699999999999</v>
      </c>
      <c r="E107" s="91">
        <f>ROUND(((E108+E109+E111+E110)/1000),5)</f>
        <v>2.5846100000000001</v>
      </c>
      <c r="F107" s="91">
        <f>ROUND(((F108+F109+F111+F110)/1000),5)</f>
        <v>2.55593</v>
      </c>
      <c r="G107" s="91">
        <f t="shared" ref="G107:AA107" si="60">ROUND(((G108+G109+G111+G110)/1000),5)</f>
        <v>2.5472399999999999</v>
      </c>
      <c r="H107" s="91">
        <f t="shared" si="60"/>
        <v>2.5857199999999998</v>
      </c>
      <c r="I107" s="91">
        <f t="shared" si="60"/>
        <v>2.6539999999999999</v>
      </c>
      <c r="J107" s="91">
        <f t="shared" si="60"/>
        <v>2.8317800000000002</v>
      </c>
      <c r="K107" s="91">
        <f t="shared" si="60"/>
        <v>3.0693800000000002</v>
      </c>
      <c r="L107" s="91">
        <f t="shared" si="60"/>
        <v>3.3193299999999999</v>
      </c>
      <c r="M107" s="91">
        <f t="shared" si="60"/>
        <v>3.3806600000000002</v>
      </c>
      <c r="N107" s="91">
        <f t="shared" si="60"/>
        <v>3.41113</v>
      </c>
      <c r="O107" s="91">
        <f t="shared" si="60"/>
        <v>3.3970699999999998</v>
      </c>
      <c r="P107" s="91">
        <f t="shared" si="60"/>
        <v>3.4060199999999998</v>
      </c>
      <c r="Q107" s="91">
        <f t="shared" si="60"/>
        <v>3.4037799999999998</v>
      </c>
      <c r="R107" s="91">
        <f t="shared" si="60"/>
        <v>3.39683</v>
      </c>
      <c r="S107" s="91">
        <f t="shared" si="60"/>
        <v>3.3373300000000001</v>
      </c>
      <c r="T107" s="91">
        <f t="shared" si="60"/>
        <v>3.3031700000000002</v>
      </c>
      <c r="U107" s="91">
        <f t="shared" si="60"/>
        <v>3.3165900000000001</v>
      </c>
      <c r="V107" s="91">
        <f t="shared" si="60"/>
        <v>3.3489399999999998</v>
      </c>
      <c r="W107" s="91">
        <f t="shared" si="60"/>
        <v>3.3851800000000001</v>
      </c>
      <c r="X107" s="91">
        <f t="shared" si="60"/>
        <v>3.20275</v>
      </c>
      <c r="Y107" s="91">
        <f t="shared" si="60"/>
        <v>3.06419</v>
      </c>
      <c r="Z107" s="91">
        <f t="shared" si="60"/>
        <v>2.8405100000000001</v>
      </c>
      <c r="AA107" s="91">
        <f t="shared" si="60"/>
        <v>2.67618</v>
      </c>
    </row>
    <row r="108" spans="1:27" ht="12.75" hidden="1" customHeight="1" outlineLevel="1" x14ac:dyDescent="0.3">
      <c r="A108" s="99" t="s">
        <v>338</v>
      </c>
      <c r="B108" s="63" t="s">
        <v>238</v>
      </c>
      <c r="C108" s="43" t="s">
        <v>79</v>
      </c>
      <c r="D108" s="44">
        <v>1327.59</v>
      </c>
      <c r="E108" s="44">
        <v>1292.03</v>
      </c>
      <c r="F108" s="44">
        <v>1263.3499999999999</v>
      </c>
      <c r="G108" s="44">
        <v>1254.6600000000001</v>
      </c>
      <c r="H108" s="44">
        <v>1293.1400000000001</v>
      </c>
      <c r="I108" s="44">
        <v>1361.42</v>
      </c>
      <c r="J108" s="44">
        <v>1539.2</v>
      </c>
      <c r="K108" s="44">
        <v>1776.8</v>
      </c>
      <c r="L108" s="44">
        <v>2026.75</v>
      </c>
      <c r="M108" s="44">
        <v>2088.08</v>
      </c>
      <c r="N108" s="44">
        <v>2118.5500000000002</v>
      </c>
      <c r="O108" s="44">
        <v>2104.4899999999998</v>
      </c>
      <c r="P108" s="44">
        <v>2113.44</v>
      </c>
      <c r="Q108" s="44">
        <v>2111.1999999999998</v>
      </c>
      <c r="R108" s="44">
        <v>2104.25</v>
      </c>
      <c r="S108" s="44">
        <v>2044.75</v>
      </c>
      <c r="T108" s="44">
        <v>2010.59</v>
      </c>
      <c r="U108" s="44">
        <v>2024.01</v>
      </c>
      <c r="V108" s="44">
        <v>2056.36</v>
      </c>
      <c r="W108" s="44">
        <v>2092.6</v>
      </c>
      <c r="X108" s="44">
        <v>1910.17</v>
      </c>
      <c r="Y108" s="44">
        <v>1771.61</v>
      </c>
      <c r="Z108" s="44">
        <v>1547.93</v>
      </c>
      <c r="AA108" s="44">
        <v>1383.6</v>
      </c>
    </row>
    <row r="109" spans="1:27" ht="12.75" hidden="1" customHeight="1" outlineLevel="1" x14ac:dyDescent="0.3">
      <c r="A109" s="99" t="s">
        <v>339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3">
      <c r="A110" s="99" t="s">
        <v>340</v>
      </c>
      <c r="B110" s="63" t="s">
        <v>83</v>
      </c>
      <c r="C110" s="43" t="s">
        <v>79</v>
      </c>
      <c r="D110" s="44">
        <v>4.8</v>
      </c>
      <c r="E110" s="44">
        <v>4.8</v>
      </c>
      <c r="F110" s="44">
        <v>4.8</v>
      </c>
      <c r="G110" s="44">
        <v>4.8</v>
      </c>
      <c r="H110" s="44">
        <v>4.8</v>
      </c>
      <c r="I110" s="44">
        <v>4.8</v>
      </c>
      <c r="J110" s="44">
        <v>4.8</v>
      </c>
      <c r="K110" s="44">
        <v>4.8</v>
      </c>
      <c r="L110" s="44">
        <v>4.8</v>
      </c>
      <c r="M110" s="44">
        <v>4.8</v>
      </c>
      <c r="N110" s="44">
        <v>4.8</v>
      </c>
      <c r="O110" s="44">
        <v>4.8</v>
      </c>
      <c r="P110" s="44">
        <v>4.8</v>
      </c>
      <c r="Q110" s="44">
        <v>4.8</v>
      </c>
      <c r="R110" s="44">
        <v>4.8</v>
      </c>
      <c r="S110" s="44">
        <v>4.8</v>
      </c>
      <c r="T110" s="44">
        <v>4.8</v>
      </c>
      <c r="U110" s="44">
        <v>4.8</v>
      </c>
      <c r="V110" s="44">
        <v>4.8</v>
      </c>
      <c r="W110" s="44">
        <v>4.8</v>
      </c>
      <c r="X110" s="44">
        <v>4.8</v>
      </c>
      <c r="Y110" s="44">
        <v>4.8</v>
      </c>
      <c r="Z110" s="44">
        <v>4.8</v>
      </c>
      <c r="AA110" s="44">
        <v>4.8</v>
      </c>
    </row>
    <row r="111" spans="1:27" ht="12.75" hidden="1" customHeight="1" outlineLevel="1" x14ac:dyDescent="0.3">
      <c r="A111" s="99" t="s">
        <v>341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3">
      <c r="A112" s="98" t="s">
        <v>342</v>
      </c>
      <c r="B112" s="28" t="str">
        <f>"22"&amp;"."&amp;$B$622&amp;"."&amp;$B$623</f>
        <v>22.02.2024</v>
      </c>
      <c r="C112" s="90" t="s">
        <v>76</v>
      </c>
      <c r="D112" s="91">
        <f>ROUND(((D113+D114+D116+D115)/1000),5)</f>
        <v>2.59897</v>
      </c>
      <c r="E112" s="91">
        <f>ROUND(((E113+E114+E116+E115)/1000),5)</f>
        <v>2.5615899999999998</v>
      </c>
      <c r="F112" s="91">
        <f>ROUND(((F113+F114+F116+F115)/1000),5)</f>
        <v>2.5359600000000002</v>
      </c>
      <c r="G112" s="91">
        <f t="shared" ref="G112:AA112" si="63">ROUND(((G113+G114+G116+G115)/1000),5)</f>
        <v>2.53356</v>
      </c>
      <c r="H112" s="91">
        <f t="shared" si="63"/>
        <v>2.5603899999999999</v>
      </c>
      <c r="I112" s="91">
        <f t="shared" si="63"/>
        <v>2.65604</v>
      </c>
      <c r="J112" s="91">
        <f t="shared" si="63"/>
        <v>2.8468399999999998</v>
      </c>
      <c r="K112" s="91">
        <f t="shared" si="63"/>
        <v>3.0457200000000002</v>
      </c>
      <c r="L112" s="91">
        <f t="shared" si="63"/>
        <v>3.18946</v>
      </c>
      <c r="M112" s="91">
        <f t="shared" si="63"/>
        <v>3.2259899999999999</v>
      </c>
      <c r="N112" s="91">
        <f t="shared" si="63"/>
        <v>3.26857</v>
      </c>
      <c r="O112" s="91">
        <f t="shared" si="63"/>
        <v>3.3047599999999999</v>
      </c>
      <c r="P112" s="91">
        <f t="shared" si="63"/>
        <v>3.2307700000000001</v>
      </c>
      <c r="Q112" s="91">
        <f t="shared" si="63"/>
        <v>3.22994</v>
      </c>
      <c r="R112" s="91">
        <f t="shared" si="63"/>
        <v>3.2155200000000002</v>
      </c>
      <c r="S112" s="91">
        <f t="shared" si="63"/>
        <v>3.13462</v>
      </c>
      <c r="T112" s="91">
        <f t="shared" si="63"/>
        <v>3.1238999999999999</v>
      </c>
      <c r="U112" s="91">
        <f t="shared" si="63"/>
        <v>3.1452900000000001</v>
      </c>
      <c r="V112" s="91">
        <f t="shared" si="63"/>
        <v>3.1878600000000001</v>
      </c>
      <c r="W112" s="91">
        <f t="shared" si="63"/>
        <v>3.2222300000000001</v>
      </c>
      <c r="X112" s="91">
        <f t="shared" si="63"/>
        <v>3.1598700000000002</v>
      </c>
      <c r="Y112" s="91">
        <f t="shared" si="63"/>
        <v>3.0504799999999999</v>
      </c>
      <c r="Z112" s="91">
        <f t="shared" si="63"/>
        <v>2.8973800000000001</v>
      </c>
      <c r="AA112" s="91">
        <f t="shared" si="63"/>
        <v>2.76179</v>
      </c>
    </row>
    <row r="113" spans="1:27" ht="12.75" hidden="1" customHeight="1" outlineLevel="1" x14ac:dyDescent="0.3">
      <c r="A113" s="99" t="s">
        <v>343</v>
      </c>
      <c r="B113" s="63" t="s">
        <v>238</v>
      </c>
      <c r="C113" s="43" t="s">
        <v>79</v>
      </c>
      <c r="D113" s="44">
        <v>1306.3900000000001</v>
      </c>
      <c r="E113" s="44">
        <v>1269.01</v>
      </c>
      <c r="F113" s="44">
        <v>1243.3800000000001</v>
      </c>
      <c r="G113" s="44">
        <v>1240.98</v>
      </c>
      <c r="H113" s="44">
        <v>1267.81</v>
      </c>
      <c r="I113" s="44">
        <v>1363.46</v>
      </c>
      <c r="J113" s="44">
        <v>1554.26</v>
      </c>
      <c r="K113" s="44">
        <v>1753.14</v>
      </c>
      <c r="L113" s="44">
        <v>1896.88</v>
      </c>
      <c r="M113" s="44">
        <v>1933.41</v>
      </c>
      <c r="N113" s="44">
        <v>1975.99</v>
      </c>
      <c r="O113" s="44">
        <v>2012.18</v>
      </c>
      <c r="P113" s="44">
        <v>1938.19</v>
      </c>
      <c r="Q113" s="44">
        <v>1937.36</v>
      </c>
      <c r="R113" s="44">
        <v>1922.94</v>
      </c>
      <c r="S113" s="44">
        <v>1842.04</v>
      </c>
      <c r="T113" s="44">
        <v>1831.32</v>
      </c>
      <c r="U113" s="44">
        <v>1852.71</v>
      </c>
      <c r="V113" s="44">
        <v>1895.28</v>
      </c>
      <c r="W113" s="44">
        <v>1929.65</v>
      </c>
      <c r="X113" s="44">
        <v>1867.29</v>
      </c>
      <c r="Y113" s="44">
        <v>1757.9</v>
      </c>
      <c r="Z113" s="44">
        <v>1604.8</v>
      </c>
      <c r="AA113" s="44">
        <v>1469.21</v>
      </c>
    </row>
    <row r="114" spans="1:27" ht="12.75" hidden="1" customHeight="1" outlineLevel="1" x14ac:dyDescent="0.3">
      <c r="A114" s="99" t="s">
        <v>344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3">
      <c r="A115" s="99" t="s">
        <v>345</v>
      </c>
      <c r="B115" s="63" t="s">
        <v>83</v>
      </c>
      <c r="C115" s="43" t="s">
        <v>79</v>
      </c>
      <c r="D115" s="44">
        <v>4.8</v>
      </c>
      <c r="E115" s="44">
        <v>4.8</v>
      </c>
      <c r="F115" s="44">
        <v>4.8</v>
      </c>
      <c r="G115" s="44">
        <v>4.8</v>
      </c>
      <c r="H115" s="44">
        <v>4.8</v>
      </c>
      <c r="I115" s="44">
        <v>4.8</v>
      </c>
      <c r="J115" s="44">
        <v>4.8</v>
      </c>
      <c r="K115" s="44">
        <v>4.8</v>
      </c>
      <c r="L115" s="44">
        <v>4.8</v>
      </c>
      <c r="M115" s="44">
        <v>4.8</v>
      </c>
      <c r="N115" s="44">
        <v>4.8</v>
      </c>
      <c r="O115" s="44">
        <v>4.8</v>
      </c>
      <c r="P115" s="44">
        <v>4.8</v>
      </c>
      <c r="Q115" s="44">
        <v>4.8</v>
      </c>
      <c r="R115" s="44">
        <v>4.8</v>
      </c>
      <c r="S115" s="44">
        <v>4.8</v>
      </c>
      <c r="T115" s="44">
        <v>4.8</v>
      </c>
      <c r="U115" s="44">
        <v>4.8</v>
      </c>
      <c r="V115" s="44">
        <v>4.8</v>
      </c>
      <c r="W115" s="44">
        <v>4.8</v>
      </c>
      <c r="X115" s="44">
        <v>4.8</v>
      </c>
      <c r="Y115" s="44">
        <v>4.8</v>
      </c>
      <c r="Z115" s="44">
        <v>4.8</v>
      </c>
      <c r="AA115" s="44">
        <v>4.8</v>
      </c>
    </row>
    <row r="116" spans="1:27" ht="12.75" hidden="1" customHeight="1" outlineLevel="1" x14ac:dyDescent="0.3">
      <c r="A116" s="99" t="s">
        <v>346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3">
      <c r="A117" s="98" t="s">
        <v>347</v>
      </c>
      <c r="B117" s="28" t="str">
        <f>"23"&amp;"."&amp;$B$622&amp;"."&amp;$B$623</f>
        <v>23.02.2024</v>
      </c>
      <c r="C117" s="90" t="s">
        <v>76</v>
      </c>
      <c r="D117" s="91">
        <f>ROUND(((D118+D119+D121+D120)/1000),5)</f>
        <v>2.80714</v>
      </c>
      <c r="E117" s="91">
        <f>ROUND(((E118+E119+E121+E120)/1000),5)</f>
        <v>2.6697199999999999</v>
      </c>
      <c r="F117" s="91">
        <f>ROUND(((F118+F119+F121+F120)/1000),5)</f>
        <v>2.5918999999999999</v>
      </c>
      <c r="G117" s="91">
        <f t="shared" ref="G117:AA117" si="66">ROUND(((G118+G119+G121+G120)/1000),5)</f>
        <v>2.5780099999999999</v>
      </c>
      <c r="H117" s="91">
        <f t="shared" si="66"/>
        <v>2.5853100000000002</v>
      </c>
      <c r="I117" s="91">
        <f t="shared" si="66"/>
        <v>2.6525400000000001</v>
      </c>
      <c r="J117" s="91">
        <f t="shared" si="66"/>
        <v>2.7431100000000002</v>
      </c>
      <c r="K117" s="91">
        <f t="shared" si="66"/>
        <v>2.85717</v>
      </c>
      <c r="L117" s="91">
        <f t="shared" si="66"/>
        <v>2.96828</v>
      </c>
      <c r="M117" s="91">
        <f t="shared" si="66"/>
        <v>3.11313</v>
      </c>
      <c r="N117" s="91">
        <f t="shared" si="66"/>
        <v>3.1794199999999999</v>
      </c>
      <c r="O117" s="91">
        <f t="shared" si="66"/>
        <v>3.1921400000000002</v>
      </c>
      <c r="P117" s="91">
        <f t="shared" si="66"/>
        <v>3.1825000000000001</v>
      </c>
      <c r="Q117" s="91">
        <f t="shared" si="66"/>
        <v>3.1734399999999998</v>
      </c>
      <c r="R117" s="91">
        <f t="shared" si="66"/>
        <v>3.1399499999999998</v>
      </c>
      <c r="S117" s="91">
        <f t="shared" si="66"/>
        <v>3.1114899999999999</v>
      </c>
      <c r="T117" s="91">
        <f t="shared" si="66"/>
        <v>3.1287099999999999</v>
      </c>
      <c r="U117" s="91">
        <f t="shared" si="66"/>
        <v>3.1760600000000001</v>
      </c>
      <c r="V117" s="91">
        <f t="shared" si="66"/>
        <v>3.1984599999999999</v>
      </c>
      <c r="W117" s="91">
        <f t="shared" si="66"/>
        <v>3.1889099999999999</v>
      </c>
      <c r="X117" s="91">
        <f t="shared" si="66"/>
        <v>3.1795800000000001</v>
      </c>
      <c r="Y117" s="91">
        <f t="shared" si="66"/>
        <v>3.10168</v>
      </c>
      <c r="Z117" s="91">
        <f t="shared" si="66"/>
        <v>2.9412099999999999</v>
      </c>
      <c r="AA117" s="91">
        <f t="shared" si="66"/>
        <v>2.7786200000000001</v>
      </c>
    </row>
    <row r="118" spans="1:27" ht="12.75" hidden="1" customHeight="1" outlineLevel="1" x14ac:dyDescent="0.3">
      <c r="A118" s="99" t="s">
        <v>348</v>
      </c>
      <c r="B118" s="63" t="s">
        <v>238</v>
      </c>
      <c r="C118" s="43" t="s">
        <v>79</v>
      </c>
      <c r="D118" s="44">
        <v>1514.56</v>
      </c>
      <c r="E118" s="44">
        <v>1377.14</v>
      </c>
      <c r="F118" s="44">
        <v>1299.32</v>
      </c>
      <c r="G118" s="44">
        <v>1285.43</v>
      </c>
      <c r="H118" s="44">
        <v>1292.73</v>
      </c>
      <c r="I118" s="44">
        <v>1359.96</v>
      </c>
      <c r="J118" s="44">
        <v>1450.53</v>
      </c>
      <c r="K118" s="44">
        <v>1564.59</v>
      </c>
      <c r="L118" s="44">
        <v>1675.7</v>
      </c>
      <c r="M118" s="44">
        <v>1820.55</v>
      </c>
      <c r="N118" s="44">
        <v>1886.84</v>
      </c>
      <c r="O118" s="44">
        <v>1899.56</v>
      </c>
      <c r="P118" s="44">
        <v>1889.92</v>
      </c>
      <c r="Q118" s="44">
        <v>1880.86</v>
      </c>
      <c r="R118" s="44">
        <v>1847.37</v>
      </c>
      <c r="S118" s="44">
        <v>1818.91</v>
      </c>
      <c r="T118" s="44">
        <v>1836.13</v>
      </c>
      <c r="U118" s="44">
        <v>1883.48</v>
      </c>
      <c r="V118" s="44">
        <v>1905.88</v>
      </c>
      <c r="W118" s="44">
        <v>1896.33</v>
      </c>
      <c r="X118" s="44">
        <v>1887</v>
      </c>
      <c r="Y118" s="44">
        <v>1809.1</v>
      </c>
      <c r="Z118" s="44">
        <v>1648.63</v>
      </c>
      <c r="AA118" s="44">
        <v>1486.04</v>
      </c>
    </row>
    <row r="119" spans="1:27" ht="12.75" hidden="1" customHeight="1" outlineLevel="1" x14ac:dyDescent="0.3">
      <c r="A119" s="99" t="s">
        <v>349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3">
      <c r="A120" s="99" t="s">
        <v>350</v>
      </c>
      <c r="B120" s="63" t="s">
        <v>83</v>
      </c>
      <c r="C120" s="43" t="s">
        <v>79</v>
      </c>
      <c r="D120" s="44">
        <v>4.8</v>
      </c>
      <c r="E120" s="44">
        <v>4.8</v>
      </c>
      <c r="F120" s="44">
        <v>4.8</v>
      </c>
      <c r="G120" s="44">
        <v>4.8</v>
      </c>
      <c r="H120" s="44">
        <v>4.8</v>
      </c>
      <c r="I120" s="44">
        <v>4.8</v>
      </c>
      <c r="J120" s="44">
        <v>4.8</v>
      </c>
      <c r="K120" s="44">
        <v>4.8</v>
      </c>
      <c r="L120" s="44">
        <v>4.8</v>
      </c>
      <c r="M120" s="44">
        <v>4.8</v>
      </c>
      <c r="N120" s="44">
        <v>4.8</v>
      </c>
      <c r="O120" s="44">
        <v>4.8</v>
      </c>
      <c r="P120" s="44">
        <v>4.8</v>
      </c>
      <c r="Q120" s="44">
        <v>4.8</v>
      </c>
      <c r="R120" s="44">
        <v>4.8</v>
      </c>
      <c r="S120" s="44">
        <v>4.8</v>
      </c>
      <c r="T120" s="44">
        <v>4.8</v>
      </c>
      <c r="U120" s="44">
        <v>4.8</v>
      </c>
      <c r="V120" s="44">
        <v>4.8</v>
      </c>
      <c r="W120" s="44">
        <v>4.8</v>
      </c>
      <c r="X120" s="44">
        <v>4.8</v>
      </c>
      <c r="Y120" s="44">
        <v>4.8</v>
      </c>
      <c r="Z120" s="44">
        <v>4.8</v>
      </c>
      <c r="AA120" s="44">
        <v>4.8</v>
      </c>
    </row>
    <row r="121" spans="1:27" ht="12.75" hidden="1" customHeight="1" outlineLevel="1" x14ac:dyDescent="0.3">
      <c r="A121" s="99" t="s">
        <v>351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3">
      <c r="A122" s="98" t="s">
        <v>352</v>
      </c>
      <c r="B122" s="28" t="str">
        <f>"24"&amp;"."&amp;$B$622&amp;"."&amp;$B$623</f>
        <v>24.02.2024</v>
      </c>
      <c r="C122" s="90" t="s">
        <v>76</v>
      </c>
      <c r="D122" s="91">
        <f>ROUND(((D123+D124+D126+D125)/1000),5)</f>
        <v>2.8706700000000001</v>
      </c>
      <c r="E122" s="91">
        <f>ROUND(((E123+E124+E126+E125)/1000),5)</f>
        <v>2.75</v>
      </c>
      <c r="F122" s="91">
        <f>ROUND(((F123+F124+F126+F125)/1000),5)</f>
        <v>2.65001</v>
      </c>
      <c r="G122" s="91">
        <f t="shared" ref="G122:AA122" si="69">ROUND(((G123+G124+G126+G125)/1000),5)</f>
        <v>2.6064600000000002</v>
      </c>
      <c r="H122" s="91">
        <f t="shared" si="69"/>
        <v>2.6366700000000001</v>
      </c>
      <c r="I122" s="91">
        <f t="shared" si="69"/>
        <v>2.6747399999999999</v>
      </c>
      <c r="J122" s="91">
        <f t="shared" si="69"/>
        <v>2.7791700000000001</v>
      </c>
      <c r="K122" s="91">
        <f t="shared" si="69"/>
        <v>2.8397800000000002</v>
      </c>
      <c r="L122" s="91">
        <f t="shared" si="69"/>
        <v>3.0830799999999998</v>
      </c>
      <c r="M122" s="91">
        <f t="shared" si="69"/>
        <v>3.1712500000000001</v>
      </c>
      <c r="N122" s="91">
        <f t="shared" si="69"/>
        <v>3.2096200000000001</v>
      </c>
      <c r="O122" s="91">
        <f t="shared" si="69"/>
        <v>3.2252700000000001</v>
      </c>
      <c r="P122" s="91">
        <f t="shared" si="69"/>
        <v>3.2128000000000001</v>
      </c>
      <c r="Q122" s="91">
        <f t="shared" si="69"/>
        <v>3.2013199999999999</v>
      </c>
      <c r="R122" s="91">
        <f t="shared" si="69"/>
        <v>3.1752199999999999</v>
      </c>
      <c r="S122" s="91">
        <f t="shared" si="69"/>
        <v>3.15794</v>
      </c>
      <c r="T122" s="91">
        <f t="shared" si="69"/>
        <v>3.1679300000000001</v>
      </c>
      <c r="U122" s="91">
        <f t="shared" si="69"/>
        <v>3.1830799999999999</v>
      </c>
      <c r="V122" s="91">
        <f t="shared" si="69"/>
        <v>3.2137199999999999</v>
      </c>
      <c r="W122" s="91">
        <f t="shared" si="69"/>
        <v>3.2176300000000002</v>
      </c>
      <c r="X122" s="91">
        <f t="shared" si="69"/>
        <v>3.2132200000000002</v>
      </c>
      <c r="Y122" s="91">
        <f t="shared" si="69"/>
        <v>3.1430500000000001</v>
      </c>
      <c r="Z122" s="91">
        <f t="shared" si="69"/>
        <v>2.9617</v>
      </c>
      <c r="AA122" s="91">
        <f t="shared" si="69"/>
        <v>2.7937599999999998</v>
      </c>
    </row>
    <row r="123" spans="1:27" ht="12.75" hidden="1" customHeight="1" outlineLevel="1" x14ac:dyDescent="0.3">
      <c r="A123" s="99" t="s">
        <v>353</v>
      </c>
      <c r="B123" s="63" t="s">
        <v>238</v>
      </c>
      <c r="C123" s="43" t="s">
        <v>79</v>
      </c>
      <c r="D123" s="44">
        <v>1578.09</v>
      </c>
      <c r="E123" s="44">
        <v>1457.42</v>
      </c>
      <c r="F123" s="44">
        <v>1357.43</v>
      </c>
      <c r="G123" s="44">
        <v>1313.88</v>
      </c>
      <c r="H123" s="44">
        <v>1344.09</v>
      </c>
      <c r="I123" s="44">
        <v>1382.16</v>
      </c>
      <c r="J123" s="44">
        <v>1486.59</v>
      </c>
      <c r="K123" s="44">
        <v>1547.2</v>
      </c>
      <c r="L123" s="44">
        <v>1790.5</v>
      </c>
      <c r="M123" s="44">
        <v>1878.67</v>
      </c>
      <c r="N123" s="44">
        <v>1917.04</v>
      </c>
      <c r="O123" s="44">
        <v>1932.69</v>
      </c>
      <c r="P123" s="44">
        <v>1920.22</v>
      </c>
      <c r="Q123" s="44">
        <v>1908.74</v>
      </c>
      <c r="R123" s="44">
        <v>1882.64</v>
      </c>
      <c r="S123" s="44">
        <v>1865.36</v>
      </c>
      <c r="T123" s="44">
        <v>1875.35</v>
      </c>
      <c r="U123" s="44">
        <v>1890.5</v>
      </c>
      <c r="V123" s="44">
        <v>1921.14</v>
      </c>
      <c r="W123" s="44">
        <v>1925.05</v>
      </c>
      <c r="X123" s="44">
        <v>1920.64</v>
      </c>
      <c r="Y123" s="44">
        <v>1850.47</v>
      </c>
      <c r="Z123" s="44">
        <v>1669.12</v>
      </c>
      <c r="AA123" s="44">
        <v>1501.18</v>
      </c>
    </row>
    <row r="124" spans="1:27" ht="12.75" hidden="1" customHeight="1" outlineLevel="1" x14ac:dyDescent="0.3">
      <c r="A124" s="99" t="s">
        <v>354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3">
      <c r="A125" s="99" t="s">
        <v>355</v>
      </c>
      <c r="B125" s="63" t="s">
        <v>83</v>
      </c>
      <c r="C125" s="43" t="s">
        <v>79</v>
      </c>
      <c r="D125" s="44">
        <v>4.8</v>
      </c>
      <c r="E125" s="44">
        <v>4.8</v>
      </c>
      <c r="F125" s="44">
        <v>4.8</v>
      </c>
      <c r="G125" s="44">
        <v>4.8</v>
      </c>
      <c r="H125" s="44">
        <v>4.8</v>
      </c>
      <c r="I125" s="44">
        <v>4.8</v>
      </c>
      <c r="J125" s="44">
        <v>4.8</v>
      </c>
      <c r="K125" s="44">
        <v>4.8</v>
      </c>
      <c r="L125" s="44">
        <v>4.8</v>
      </c>
      <c r="M125" s="44">
        <v>4.8</v>
      </c>
      <c r="N125" s="44">
        <v>4.8</v>
      </c>
      <c r="O125" s="44">
        <v>4.8</v>
      </c>
      <c r="P125" s="44">
        <v>4.8</v>
      </c>
      <c r="Q125" s="44">
        <v>4.8</v>
      </c>
      <c r="R125" s="44">
        <v>4.8</v>
      </c>
      <c r="S125" s="44">
        <v>4.8</v>
      </c>
      <c r="T125" s="44">
        <v>4.8</v>
      </c>
      <c r="U125" s="44">
        <v>4.8</v>
      </c>
      <c r="V125" s="44">
        <v>4.8</v>
      </c>
      <c r="W125" s="44">
        <v>4.8</v>
      </c>
      <c r="X125" s="44">
        <v>4.8</v>
      </c>
      <c r="Y125" s="44">
        <v>4.8</v>
      </c>
      <c r="Z125" s="44">
        <v>4.8</v>
      </c>
      <c r="AA125" s="44">
        <v>4.8</v>
      </c>
    </row>
    <row r="126" spans="1:27" ht="12.75" hidden="1" customHeight="1" outlineLevel="1" x14ac:dyDescent="0.3">
      <c r="A126" s="99" t="s">
        <v>356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3">
      <c r="A127" s="98" t="s">
        <v>357</v>
      </c>
      <c r="B127" s="28" t="str">
        <f>"25"&amp;"."&amp;$B$622&amp;"."&amp;$B$623</f>
        <v>25.02.2024</v>
      </c>
      <c r="C127" s="90" t="s">
        <v>76</v>
      </c>
      <c r="D127" s="91">
        <f>ROUND(((D128+D129+D131+D130)/1000),5)</f>
        <v>2.8553299999999999</v>
      </c>
      <c r="E127" s="91">
        <f>ROUND(((E128+E129+E131+E130)/1000),5)</f>
        <v>2.7017500000000001</v>
      </c>
      <c r="F127" s="91">
        <f>ROUND(((F128+F129+F131+F130)/1000),5)</f>
        <v>2.5982699999999999</v>
      </c>
      <c r="G127" s="91">
        <f t="shared" ref="G127:AA127" si="72">ROUND(((G128+G129+G131+G130)/1000),5)</f>
        <v>2.5899399999999999</v>
      </c>
      <c r="H127" s="91">
        <f t="shared" si="72"/>
        <v>2.59328</v>
      </c>
      <c r="I127" s="91">
        <f t="shared" si="72"/>
        <v>2.6290900000000001</v>
      </c>
      <c r="J127" s="91">
        <f t="shared" si="72"/>
        <v>2.7185999999999999</v>
      </c>
      <c r="K127" s="91">
        <f t="shared" si="72"/>
        <v>2.7895699999999999</v>
      </c>
      <c r="L127" s="91">
        <f t="shared" si="72"/>
        <v>2.9573100000000001</v>
      </c>
      <c r="M127" s="91">
        <f t="shared" si="72"/>
        <v>3.1347900000000002</v>
      </c>
      <c r="N127" s="91">
        <f t="shared" si="72"/>
        <v>3.1972999999999998</v>
      </c>
      <c r="O127" s="91">
        <f t="shared" si="72"/>
        <v>3.2075499999999999</v>
      </c>
      <c r="P127" s="91">
        <f t="shared" si="72"/>
        <v>3.1982200000000001</v>
      </c>
      <c r="Q127" s="91">
        <f t="shared" si="72"/>
        <v>3.1880799999999998</v>
      </c>
      <c r="R127" s="91">
        <f t="shared" si="72"/>
        <v>3.1533199999999999</v>
      </c>
      <c r="S127" s="91">
        <f t="shared" si="72"/>
        <v>3.1430899999999999</v>
      </c>
      <c r="T127" s="91">
        <f t="shared" si="72"/>
        <v>3.16886</v>
      </c>
      <c r="U127" s="91">
        <f t="shared" si="72"/>
        <v>3.2039499999999999</v>
      </c>
      <c r="V127" s="91">
        <f t="shared" si="72"/>
        <v>3.2646700000000002</v>
      </c>
      <c r="W127" s="91">
        <f t="shared" si="72"/>
        <v>3.24831</v>
      </c>
      <c r="X127" s="91">
        <f t="shared" si="72"/>
        <v>3.2443599999999999</v>
      </c>
      <c r="Y127" s="91">
        <f t="shared" si="72"/>
        <v>3.1803400000000002</v>
      </c>
      <c r="Z127" s="91">
        <f t="shared" si="72"/>
        <v>2.99044</v>
      </c>
      <c r="AA127" s="91">
        <f t="shared" si="72"/>
        <v>2.7925599999999999</v>
      </c>
    </row>
    <row r="128" spans="1:27" ht="12.75" hidden="1" customHeight="1" outlineLevel="1" x14ac:dyDescent="0.3">
      <c r="A128" s="99" t="s">
        <v>358</v>
      </c>
      <c r="B128" s="63" t="s">
        <v>238</v>
      </c>
      <c r="C128" s="43" t="s">
        <v>79</v>
      </c>
      <c r="D128" s="44">
        <v>1562.75</v>
      </c>
      <c r="E128" s="44">
        <v>1409.17</v>
      </c>
      <c r="F128" s="44">
        <v>1305.69</v>
      </c>
      <c r="G128" s="44">
        <v>1297.3599999999999</v>
      </c>
      <c r="H128" s="44">
        <v>1300.7</v>
      </c>
      <c r="I128" s="44">
        <v>1336.51</v>
      </c>
      <c r="J128" s="44">
        <v>1426.02</v>
      </c>
      <c r="K128" s="44">
        <v>1496.99</v>
      </c>
      <c r="L128" s="44">
        <v>1664.73</v>
      </c>
      <c r="M128" s="44">
        <v>1842.21</v>
      </c>
      <c r="N128" s="44">
        <v>1904.72</v>
      </c>
      <c r="O128" s="44">
        <v>1914.97</v>
      </c>
      <c r="P128" s="44">
        <v>1905.64</v>
      </c>
      <c r="Q128" s="44">
        <v>1895.5</v>
      </c>
      <c r="R128" s="44">
        <v>1860.74</v>
      </c>
      <c r="S128" s="44">
        <v>1850.51</v>
      </c>
      <c r="T128" s="44">
        <v>1876.28</v>
      </c>
      <c r="U128" s="44">
        <v>1911.37</v>
      </c>
      <c r="V128" s="44">
        <v>1972.09</v>
      </c>
      <c r="W128" s="44">
        <v>1955.73</v>
      </c>
      <c r="X128" s="44">
        <v>1951.78</v>
      </c>
      <c r="Y128" s="44">
        <v>1887.76</v>
      </c>
      <c r="Z128" s="44">
        <v>1697.86</v>
      </c>
      <c r="AA128" s="44">
        <v>1499.98</v>
      </c>
    </row>
    <row r="129" spans="1:27" ht="12.75" hidden="1" customHeight="1" outlineLevel="1" x14ac:dyDescent="0.3">
      <c r="A129" s="99" t="s">
        <v>359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3">
      <c r="A130" s="99" t="s">
        <v>360</v>
      </c>
      <c r="B130" s="63" t="s">
        <v>83</v>
      </c>
      <c r="C130" s="43" t="s">
        <v>79</v>
      </c>
      <c r="D130" s="44">
        <v>4.8</v>
      </c>
      <c r="E130" s="44">
        <v>4.8</v>
      </c>
      <c r="F130" s="44">
        <v>4.8</v>
      </c>
      <c r="G130" s="44">
        <v>4.8</v>
      </c>
      <c r="H130" s="44">
        <v>4.8</v>
      </c>
      <c r="I130" s="44">
        <v>4.8</v>
      </c>
      <c r="J130" s="44">
        <v>4.8</v>
      </c>
      <c r="K130" s="44">
        <v>4.8</v>
      </c>
      <c r="L130" s="44">
        <v>4.8</v>
      </c>
      <c r="M130" s="44">
        <v>4.8</v>
      </c>
      <c r="N130" s="44">
        <v>4.8</v>
      </c>
      <c r="O130" s="44">
        <v>4.8</v>
      </c>
      <c r="P130" s="44">
        <v>4.8</v>
      </c>
      <c r="Q130" s="44">
        <v>4.8</v>
      </c>
      <c r="R130" s="44">
        <v>4.8</v>
      </c>
      <c r="S130" s="44">
        <v>4.8</v>
      </c>
      <c r="T130" s="44">
        <v>4.8</v>
      </c>
      <c r="U130" s="44">
        <v>4.8</v>
      </c>
      <c r="V130" s="44">
        <v>4.8</v>
      </c>
      <c r="W130" s="44">
        <v>4.8</v>
      </c>
      <c r="X130" s="44">
        <v>4.8</v>
      </c>
      <c r="Y130" s="44">
        <v>4.8</v>
      </c>
      <c r="Z130" s="44">
        <v>4.8</v>
      </c>
      <c r="AA130" s="44">
        <v>4.8</v>
      </c>
    </row>
    <row r="131" spans="1:27" ht="12.75" hidden="1" customHeight="1" outlineLevel="1" x14ac:dyDescent="0.3">
      <c r="A131" s="99" t="s">
        <v>361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3">
      <c r="A132" s="98" t="s">
        <v>362</v>
      </c>
      <c r="B132" s="28" t="str">
        <f>"26"&amp;"."&amp;$B$622&amp;"."&amp;$B$623</f>
        <v>26.02.2024</v>
      </c>
      <c r="C132" s="90" t="s">
        <v>76</v>
      </c>
      <c r="D132" s="91">
        <f>ROUND(((D133+D134+D136+D135)/1000),5)</f>
        <v>2.7364099999999998</v>
      </c>
      <c r="E132" s="91">
        <f>ROUND(((E133+E134+E136+E135)/1000),5)</f>
        <v>2.6080199999999998</v>
      </c>
      <c r="F132" s="91">
        <f>ROUND(((F133+F134+F136+F135)/1000),5)</f>
        <v>2.5509499999999998</v>
      </c>
      <c r="G132" s="91">
        <f t="shared" ref="G132:AA132" si="75">ROUND(((G133+G134+G136+G135)/1000),5)</f>
        <v>2.5580699999999998</v>
      </c>
      <c r="H132" s="91">
        <f t="shared" si="75"/>
        <v>2.5744699999999998</v>
      </c>
      <c r="I132" s="91">
        <f t="shared" si="75"/>
        <v>2.7161400000000002</v>
      </c>
      <c r="J132" s="91">
        <f t="shared" si="75"/>
        <v>2.8792300000000002</v>
      </c>
      <c r="K132" s="91">
        <f t="shared" si="75"/>
        <v>3.1626400000000001</v>
      </c>
      <c r="L132" s="91">
        <f t="shared" si="75"/>
        <v>3.2949899999999999</v>
      </c>
      <c r="M132" s="91">
        <f t="shared" si="75"/>
        <v>3.3059599999999998</v>
      </c>
      <c r="N132" s="91">
        <f t="shared" si="75"/>
        <v>3.32578</v>
      </c>
      <c r="O132" s="91">
        <f t="shared" si="75"/>
        <v>3.3539300000000001</v>
      </c>
      <c r="P132" s="91">
        <f t="shared" si="75"/>
        <v>3.3454000000000002</v>
      </c>
      <c r="Q132" s="91">
        <f t="shared" si="75"/>
        <v>3.3469799999999998</v>
      </c>
      <c r="R132" s="91">
        <f t="shared" si="75"/>
        <v>3.3368699999999998</v>
      </c>
      <c r="S132" s="91">
        <f t="shared" si="75"/>
        <v>3.2738</v>
      </c>
      <c r="T132" s="91">
        <f t="shared" si="75"/>
        <v>3.2574800000000002</v>
      </c>
      <c r="U132" s="91">
        <f t="shared" si="75"/>
        <v>3.2717299999999998</v>
      </c>
      <c r="V132" s="91">
        <f t="shared" si="75"/>
        <v>3.2955000000000001</v>
      </c>
      <c r="W132" s="91">
        <f t="shared" si="75"/>
        <v>3.3209200000000001</v>
      </c>
      <c r="X132" s="91">
        <f t="shared" si="75"/>
        <v>3.2278699999999998</v>
      </c>
      <c r="Y132" s="91">
        <f t="shared" si="75"/>
        <v>3.1102400000000001</v>
      </c>
      <c r="Z132" s="91">
        <f t="shared" si="75"/>
        <v>2.87757</v>
      </c>
      <c r="AA132" s="91">
        <f t="shared" si="75"/>
        <v>2.6300500000000002</v>
      </c>
    </row>
    <row r="133" spans="1:27" ht="12.75" hidden="1" customHeight="1" outlineLevel="1" x14ac:dyDescent="0.3">
      <c r="A133" s="99" t="s">
        <v>363</v>
      </c>
      <c r="B133" s="63" t="s">
        <v>238</v>
      </c>
      <c r="C133" s="43" t="s">
        <v>79</v>
      </c>
      <c r="D133" s="44">
        <v>1443.83</v>
      </c>
      <c r="E133" s="44">
        <v>1315.44</v>
      </c>
      <c r="F133" s="44">
        <v>1258.3699999999999</v>
      </c>
      <c r="G133" s="44">
        <v>1265.49</v>
      </c>
      <c r="H133" s="44">
        <v>1281.8900000000001</v>
      </c>
      <c r="I133" s="44">
        <v>1423.56</v>
      </c>
      <c r="J133" s="44">
        <v>1586.65</v>
      </c>
      <c r="K133" s="44">
        <v>1870.06</v>
      </c>
      <c r="L133" s="44">
        <v>2002.41</v>
      </c>
      <c r="M133" s="44">
        <v>2013.38</v>
      </c>
      <c r="N133" s="44">
        <v>2033.2</v>
      </c>
      <c r="O133" s="44">
        <v>2061.35</v>
      </c>
      <c r="P133" s="44">
        <v>2052.8200000000002</v>
      </c>
      <c r="Q133" s="44">
        <v>2054.4</v>
      </c>
      <c r="R133" s="44">
        <v>2044.29</v>
      </c>
      <c r="S133" s="44">
        <v>1981.22</v>
      </c>
      <c r="T133" s="44">
        <v>1964.9</v>
      </c>
      <c r="U133" s="44">
        <v>1979.15</v>
      </c>
      <c r="V133" s="44">
        <v>2002.92</v>
      </c>
      <c r="W133" s="44">
        <v>2028.34</v>
      </c>
      <c r="X133" s="44">
        <v>1935.29</v>
      </c>
      <c r="Y133" s="44">
        <v>1817.66</v>
      </c>
      <c r="Z133" s="44">
        <v>1584.99</v>
      </c>
      <c r="AA133" s="44">
        <v>1337.47</v>
      </c>
    </row>
    <row r="134" spans="1:27" ht="12.75" hidden="1" customHeight="1" outlineLevel="1" x14ac:dyDescent="0.3">
      <c r="A134" s="99" t="s">
        <v>364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3">
      <c r="A135" s="99" t="s">
        <v>365</v>
      </c>
      <c r="B135" s="63" t="s">
        <v>83</v>
      </c>
      <c r="C135" s="43" t="s">
        <v>79</v>
      </c>
      <c r="D135" s="44">
        <v>4.8</v>
      </c>
      <c r="E135" s="44">
        <v>4.8</v>
      </c>
      <c r="F135" s="44">
        <v>4.8</v>
      </c>
      <c r="G135" s="44">
        <v>4.8</v>
      </c>
      <c r="H135" s="44">
        <v>4.8</v>
      </c>
      <c r="I135" s="44">
        <v>4.8</v>
      </c>
      <c r="J135" s="44">
        <v>4.8</v>
      </c>
      <c r="K135" s="44">
        <v>4.8</v>
      </c>
      <c r="L135" s="44">
        <v>4.8</v>
      </c>
      <c r="M135" s="44">
        <v>4.8</v>
      </c>
      <c r="N135" s="44">
        <v>4.8</v>
      </c>
      <c r="O135" s="44">
        <v>4.8</v>
      </c>
      <c r="P135" s="44">
        <v>4.8</v>
      </c>
      <c r="Q135" s="44">
        <v>4.8</v>
      </c>
      <c r="R135" s="44">
        <v>4.8</v>
      </c>
      <c r="S135" s="44">
        <v>4.8</v>
      </c>
      <c r="T135" s="44">
        <v>4.8</v>
      </c>
      <c r="U135" s="44">
        <v>4.8</v>
      </c>
      <c r="V135" s="44">
        <v>4.8</v>
      </c>
      <c r="W135" s="44">
        <v>4.8</v>
      </c>
      <c r="X135" s="44">
        <v>4.8</v>
      </c>
      <c r="Y135" s="44">
        <v>4.8</v>
      </c>
      <c r="Z135" s="44">
        <v>4.8</v>
      </c>
      <c r="AA135" s="44">
        <v>4.8</v>
      </c>
    </row>
    <row r="136" spans="1:27" ht="12.75" hidden="1" customHeight="1" outlineLevel="1" x14ac:dyDescent="0.3">
      <c r="A136" s="99" t="s">
        <v>366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3">
      <c r="A137" s="98" t="s">
        <v>367</v>
      </c>
      <c r="B137" s="28" t="str">
        <f>"27"&amp;"."&amp;$B$622&amp;"."&amp;$B$623</f>
        <v>27.02.2024</v>
      </c>
      <c r="C137" s="90" t="s">
        <v>76</v>
      </c>
      <c r="D137" s="91">
        <f>ROUND(((D138+D139+D141+D140)/1000),5)</f>
        <v>2.6153200000000001</v>
      </c>
      <c r="E137" s="91">
        <f>ROUND(((E138+E139+E141+E140)/1000),5)</f>
        <v>2.5634000000000001</v>
      </c>
      <c r="F137" s="91">
        <f>ROUND(((F138+F139+F141+F140)/1000),5)</f>
        <v>2.5369000000000002</v>
      </c>
      <c r="G137" s="91">
        <f t="shared" ref="G137:AA137" si="78">ROUND(((G138+G139+G141+G140)/1000),5)</f>
        <v>2.5343399999999998</v>
      </c>
      <c r="H137" s="91">
        <f t="shared" si="78"/>
        <v>2.5680399999999999</v>
      </c>
      <c r="I137" s="91">
        <f t="shared" si="78"/>
        <v>2.73129</v>
      </c>
      <c r="J137" s="91">
        <f t="shared" si="78"/>
        <v>2.8586200000000002</v>
      </c>
      <c r="K137" s="91">
        <f t="shared" si="78"/>
        <v>3.0150999999999999</v>
      </c>
      <c r="L137" s="91">
        <f t="shared" si="78"/>
        <v>3.2090399999999999</v>
      </c>
      <c r="M137" s="91">
        <f t="shared" si="78"/>
        <v>3.2410800000000002</v>
      </c>
      <c r="N137" s="91">
        <f t="shared" si="78"/>
        <v>3.2670300000000001</v>
      </c>
      <c r="O137" s="91">
        <f t="shared" si="78"/>
        <v>3.3588300000000002</v>
      </c>
      <c r="P137" s="91">
        <f t="shared" si="78"/>
        <v>3.29216</v>
      </c>
      <c r="Q137" s="91">
        <f t="shared" si="78"/>
        <v>3.2800799999999999</v>
      </c>
      <c r="R137" s="91">
        <f t="shared" si="78"/>
        <v>3.26092</v>
      </c>
      <c r="S137" s="91">
        <f t="shared" si="78"/>
        <v>3.1739999999999999</v>
      </c>
      <c r="T137" s="91">
        <f t="shared" si="78"/>
        <v>3.1845400000000001</v>
      </c>
      <c r="U137" s="91">
        <f t="shared" si="78"/>
        <v>3.2158000000000002</v>
      </c>
      <c r="V137" s="91">
        <f t="shared" si="78"/>
        <v>3.2392799999999999</v>
      </c>
      <c r="W137" s="91">
        <f t="shared" si="78"/>
        <v>3.26295</v>
      </c>
      <c r="X137" s="91">
        <f t="shared" si="78"/>
        <v>3.1932100000000001</v>
      </c>
      <c r="Y137" s="91">
        <f t="shared" si="78"/>
        <v>3.1311300000000002</v>
      </c>
      <c r="Z137" s="91">
        <f t="shared" si="78"/>
        <v>2.93079</v>
      </c>
      <c r="AA137" s="91">
        <f t="shared" si="78"/>
        <v>2.7388599999999999</v>
      </c>
    </row>
    <row r="138" spans="1:27" ht="12.75" hidden="1" customHeight="1" outlineLevel="1" x14ac:dyDescent="0.3">
      <c r="A138" s="99" t="s">
        <v>368</v>
      </c>
      <c r="B138" s="63" t="s">
        <v>238</v>
      </c>
      <c r="C138" s="43" t="s">
        <v>79</v>
      </c>
      <c r="D138" s="44">
        <v>1322.74</v>
      </c>
      <c r="E138" s="44">
        <v>1270.82</v>
      </c>
      <c r="F138" s="44">
        <v>1244.32</v>
      </c>
      <c r="G138" s="44">
        <v>1241.76</v>
      </c>
      <c r="H138" s="44">
        <v>1275.46</v>
      </c>
      <c r="I138" s="44">
        <v>1438.71</v>
      </c>
      <c r="J138" s="44">
        <v>1566.04</v>
      </c>
      <c r="K138" s="44">
        <v>1722.52</v>
      </c>
      <c r="L138" s="44">
        <v>1916.46</v>
      </c>
      <c r="M138" s="44">
        <v>1948.5</v>
      </c>
      <c r="N138" s="44">
        <v>1974.45</v>
      </c>
      <c r="O138" s="44">
        <v>2066.25</v>
      </c>
      <c r="P138" s="44">
        <v>1999.58</v>
      </c>
      <c r="Q138" s="44">
        <v>1987.5</v>
      </c>
      <c r="R138" s="44">
        <v>1968.34</v>
      </c>
      <c r="S138" s="44">
        <v>1881.42</v>
      </c>
      <c r="T138" s="44">
        <v>1891.96</v>
      </c>
      <c r="U138" s="44">
        <v>1923.22</v>
      </c>
      <c r="V138" s="44">
        <v>1946.7</v>
      </c>
      <c r="W138" s="44">
        <v>1970.37</v>
      </c>
      <c r="X138" s="44">
        <v>1900.63</v>
      </c>
      <c r="Y138" s="44">
        <v>1838.55</v>
      </c>
      <c r="Z138" s="44">
        <v>1638.21</v>
      </c>
      <c r="AA138" s="44">
        <v>1446.28</v>
      </c>
    </row>
    <row r="139" spans="1:27" ht="12.75" hidden="1" customHeight="1" outlineLevel="1" x14ac:dyDescent="0.3">
      <c r="A139" s="99" t="s">
        <v>369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3">
      <c r="A140" s="99" t="s">
        <v>370</v>
      </c>
      <c r="B140" s="63" t="s">
        <v>83</v>
      </c>
      <c r="C140" s="43" t="s">
        <v>79</v>
      </c>
      <c r="D140" s="44">
        <v>4.8</v>
      </c>
      <c r="E140" s="44">
        <v>4.8</v>
      </c>
      <c r="F140" s="44">
        <v>4.8</v>
      </c>
      <c r="G140" s="44">
        <v>4.8</v>
      </c>
      <c r="H140" s="44">
        <v>4.8</v>
      </c>
      <c r="I140" s="44">
        <v>4.8</v>
      </c>
      <c r="J140" s="44">
        <v>4.8</v>
      </c>
      <c r="K140" s="44">
        <v>4.8</v>
      </c>
      <c r="L140" s="44">
        <v>4.8</v>
      </c>
      <c r="M140" s="44">
        <v>4.8</v>
      </c>
      <c r="N140" s="44">
        <v>4.8</v>
      </c>
      <c r="O140" s="44">
        <v>4.8</v>
      </c>
      <c r="P140" s="44">
        <v>4.8</v>
      </c>
      <c r="Q140" s="44">
        <v>4.8</v>
      </c>
      <c r="R140" s="44">
        <v>4.8</v>
      </c>
      <c r="S140" s="44">
        <v>4.8</v>
      </c>
      <c r="T140" s="44">
        <v>4.8</v>
      </c>
      <c r="U140" s="44">
        <v>4.8</v>
      </c>
      <c r="V140" s="44">
        <v>4.8</v>
      </c>
      <c r="W140" s="44">
        <v>4.8</v>
      </c>
      <c r="X140" s="44">
        <v>4.8</v>
      </c>
      <c r="Y140" s="44">
        <v>4.8</v>
      </c>
      <c r="Z140" s="44">
        <v>4.8</v>
      </c>
      <c r="AA140" s="44">
        <v>4.8</v>
      </c>
    </row>
    <row r="141" spans="1:27" ht="12.75" hidden="1" customHeight="1" outlineLevel="1" x14ac:dyDescent="0.3">
      <c r="A141" s="99" t="s">
        <v>371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3">
      <c r="A142" s="98" t="s">
        <v>372</v>
      </c>
      <c r="B142" s="28" t="str">
        <f>"28"&amp;"."&amp;$B$622&amp;"."&amp;$B$623</f>
        <v>28.02.2024</v>
      </c>
      <c r="C142" s="90" t="s">
        <v>76</v>
      </c>
      <c r="D142" s="91">
        <f>ROUND(((D143+D144+D146+D145)/1000),5)</f>
        <v>2.5974699999999999</v>
      </c>
      <c r="E142" s="91">
        <f>ROUND(((E143+E144+E146+E145)/1000),5)</f>
        <v>2.5603199999999999</v>
      </c>
      <c r="F142" s="91">
        <f>ROUND(((F143+F144+F146+F145)/1000),5)</f>
        <v>2.5445099999999998</v>
      </c>
      <c r="G142" s="91">
        <f t="shared" ref="G142:AA142" si="81">ROUND(((G143+G144+G146+G145)/1000),5)</f>
        <v>2.54155</v>
      </c>
      <c r="H142" s="91">
        <f t="shared" si="81"/>
        <v>2.5699700000000001</v>
      </c>
      <c r="I142" s="91">
        <f t="shared" si="81"/>
        <v>2.6876500000000001</v>
      </c>
      <c r="J142" s="91">
        <f t="shared" si="81"/>
        <v>2.8666</v>
      </c>
      <c r="K142" s="91">
        <f t="shared" si="81"/>
        <v>3.1508699999999998</v>
      </c>
      <c r="L142" s="91">
        <f t="shared" si="81"/>
        <v>3.2605</v>
      </c>
      <c r="M142" s="91">
        <f t="shared" si="81"/>
        <v>3.3020100000000001</v>
      </c>
      <c r="N142" s="91">
        <f t="shared" si="81"/>
        <v>3.3091200000000001</v>
      </c>
      <c r="O142" s="91">
        <f t="shared" si="81"/>
        <v>3.3576999999999999</v>
      </c>
      <c r="P142" s="91">
        <f t="shared" si="81"/>
        <v>3.3359800000000002</v>
      </c>
      <c r="Q142" s="91">
        <f t="shared" si="81"/>
        <v>3.3423799999999999</v>
      </c>
      <c r="R142" s="91">
        <f t="shared" si="81"/>
        <v>3.3304</v>
      </c>
      <c r="S142" s="91">
        <f t="shared" si="81"/>
        <v>3.2324099999999998</v>
      </c>
      <c r="T142" s="91">
        <f t="shared" si="81"/>
        <v>3.2168999999999999</v>
      </c>
      <c r="U142" s="91">
        <f t="shared" si="81"/>
        <v>3.2299799999999999</v>
      </c>
      <c r="V142" s="91">
        <f t="shared" si="81"/>
        <v>3.2840099999999999</v>
      </c>
      <c r="W142" s="91">
        <f t="shared" si="81"/>
        <v>3.3321800000000001</v>
      </c>
      <c r="X142" s="91">
        <f t="shared" si="81"/>
        <v>3.2460499999999999</v>
      </c>
      <c r="Y142" s="91">
        <f t="shared" si="81"/>
        <v>3.1538200000000001</v>
      </c>
      <c r="Z142" s="91">
        <f t="shared" si="81"/>
        <v>2.9271699999999998</v>
      </c>
      <c r="AA142" s="91">
        <f t="shared" si="81"/>
        <v>2.65577</v>
      </c>
    </row>
    <row r="143" spans="1:27" ht="12.75" hidden="1" customHeight="1" outlineLevel="1" x14ac:dyDescent="0.3">
      <c r="A143" s="99" t="s">
        <v>373</v>
      </c>
      <c r="B143" s="63" t="s">
        <v>238</v>
      </c>
      <c r="C143" s="43" t="s">
        <v>79</v>
      </c>
      <c r="D143" s="44">
        <v>1304.8900000000001</v>
      </c>
      <c r="E143" s="44">
        <v>1267.74</v>
      </c>
      <c r="F143" s="44">
        <v>1251.93</v>
      </c>
      <c r="G143" s="44">
        <v>1248.97</v>
      </c>
      <c r="H143" s="44">
        <v>1277.3900000000001</v>
      </c>
      <c r="I143" s="44">
        <v>1395.07</v>
      </c>
      <c r="J143" s="44">
        <v>1574.02</v>
      </c>
      <c r="K143" s="44">
        <v>1858.29</v>
      </c>
      <c r="L143" s="44">
        <v>1967.92</v>
      </c>
      <c r="M143" s="44">
        <v>2009.43</v>
      </c>
      <c r="N143" s="44">
        <v>2016.54</v>
      </c>
      <c r="O143" s="44">
        <v>2065.12</v>
      </c>
      <c r="P143" s="44">
        <v>2043.4</v>
      </c>
      <c r="Q143" s="44">
        <v>2049.8000000000002</v>
      </c>
      <c r="R143" s="44">
        <v>2037.82</v>
      </c>
      <c r="S143" s="44">
        <v>1939.83</v>
      </c>
      <c r="T143" s="44">
        <v>1924.32</v>
      </c>
      <c r="U143" s="44">
        <v>1937.4</v>
      </c>
      <c r="V143" s="44">
        <v>1991.43</v>
      </c>
      <c r="W143" s="44">
        <v>2039.6</v>
      </c>
      <c r="X143" s="44">
        <v>1953.47</v>
      </c>
      <c r="Y143" s="44">
        <v>1861.24</v>
      </c>
      <c r="Z143" s="44">
        <v>1634.59</v>
      </c>
      <c r="AA143" s="44">
        <v>1363.19</v>
      </c>
    </row>
    <row r="144" spans="1:27" ht="12.75" hidden="1" customHeight="1" outlineLevel="1" x14ac:dyDescent="0.3">
      <c r="A144" s="99" t="s">
        <v>374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3">
      <c r="A145" s="99" t="s">
        <v>375</v>
      </c>
      <c r="B145" s="63" t="s">
        <v>83</v>
      </c>
      <c r="C145" s="43" t="s">
        <v>79</v>
      </c>
      <c r="D145" s="44">
        <v>4.8</v>
      </c>
      <c r="E145" s="44">
        <v>4.8</v>
      </c>
      <c r="F145" s="44">
        <v>4.8</v>
      </c>
      <c r="G145" s="44">
        <v>4.8</v>
      </c>
      <c r="H145" s="44">
        <v>4.8</v>
      </c>
      <c r="I145" s="44">
        <v>4.8</v>
      </c>
      <c r="J145" s="44">
        <v>4.8</v>
      </c>
      <c r="K145" s="44">
        <v>4.8</v>
      </c>
      <c r="L145" s="44">
        <v>4.8</v>
      </c>
      <c r="M145" s="44">
        <v>4.8</v>
      </c>
      <c r="N145" s="44">
        <v>4.8</v>
      </c>
      <c r="O145" s="44">
        <v>4.8</v>
      </c>
      <c r="P145" s="44">
        <v>4.8</v>
      </c>
      <c r="Q145" s="44">
        <v>4.8</v>
      </c>
      <c r="R145" s="44">
        <v>4.8</v>
      </c>
      <c r="S145" s="44">
        <v>4.8</v>
      </c>
      <c r="T145" s="44">
        <v>4.8</v>
      </c>
      <c r="U145" s="44">
        <v>4.8</v>
      </c>
      <c r="V145" s="44">
        <v>4.8</v>
      </c>
      <c r="W145" s="44">
        <v>4.8</v>
      </c>
      <c r="X145" s="44">
        <v>4.8</v>
      </c>
      <c r="Y145" s="44">
        <v>4.8</v>
      </c>
      <c r="Z145" s="44">
        <v>4.8</v>
      </c>
      <c r="AA145" s="44">
        <v>4.8</v>
      </c>
    </row>
    <row r="146" spans="1:27" ht="12.75" hidden="1" customHeight="1" outlineLevel="1" x14ac:dyDescent="0.3">
      <c r="A146" s="99" t="s">
        <v>376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3">
      <c r="A147" s="98" t="s">
        <v>377</v>
      </c>
      <c r="B147" s="28" t="str">
        <f>"29"&amp;"."&amp;$B$622&amp;"."&amp;$B$623</f>
        <v>29.02.2024</v>
      </c>
      <c r="C147" s="90" t="s">
        <v>76</v>
      </c>
      <c r="D147" s="91">
        <f>ROUND(((D148+D149+D151+D150)/1000),5)</f>
        <v>2.6196799999999998</v>
      </c>
      <c r="E147" s="91">
        <f>ROUND(((E148+E149+E151+E150)/1000),5)</f>
        <v>2.5873400000000002</v>
      </c>
      <c r="F147" s="91">
        <f>ROUND(((F148+F149+F151+F150)/1000),5)</f>
        <v>2.57673</v>
      </c>
      <c r="G147" s="91">
        <f t="shared" ref="G147:AA147" si="84">ROUND(((G148+G149+G151+G150)/1000),5)</f>
        <v>2.5845400000000001</v>
      </c>
      <c r="H147" s="91">
        <f t="shared" si="84"/>
        <v>2.6023299999999998</v>
      </c>
      <c r="I147" s="91">
        <f t="shared" si="84"/>
        <v>2.7610700000000001</v>
      </c>
      <c r="J147" s="91">
        <f t="shared" si="84"/>
        <v>2.9162300000000001</v>
      </c>
      <c r="K147" s="91">
        <f t="shared" si="84"/>
        <v>3.09646</v>
      </c>
      <c r="L147" s="91">
        <f t="shared" si="84"/>
        <v>3.2813300000000001</v>
      </c>
      <c r="M147" s="91">
        <f t="shared" si="84"/>
        <v>3.3014199999999998</v>
      </c>
      <c r="N147" s="91">
        <f t="shared" si="84"/>
        <v>3.3168000000000002</v>
      </c>
      <c r="O147" s="91">
        <f t="shared" si="84"/>
        <v>3.34484</v>
      </c>
      <c r="P147" s="91">
        <f t="shared" si="84"/>
        <v>3.3261500000000002</v>
      </c>
      <c r="Q147" s="91">
        <f t="shared" si="84"/>
        <v>3.3300800000000002</v>
      </c>
      <c r="R147" s="91">
        <f t="shared" si="84"/>
        <v>3.32355</v>
      </c>
      <c r="S147" s="91">
        <f t="shared" si="84"/>
        <v>3.2539899999999999</v>
      </c>
      <c r="T147" s="91">
        <f t="shared" si="84"/>
        <v>3.22132</v>
      </c>
      <c r="U147" s="91">
        <f t="shared" si="84"/>
        <v>3.2372999999999998</v>
      </c>
      <c r="V147" s="91">
        <f t="shared" si="84"/>
        <v>3.2854399999999999</v>
      </c>
      <c r="W147" s="91">
        <f t="shared" si="84"/>
        <v>3.3338700000000001</v>
      </c>
      <c r="X147" s="91">
        <f t="shared" si="84"/>
        <v>3.2579400000000001</v>
      </c>
      <c r="Y147" s="91">
        <f t="shared" si="84"/>
        <v>3.15584</v>
      </c>
      <c r="Z147" s="91">
        <f t="shared" si="84"/>
        <v>2.96611</v>
      </c>
      <c r="AA147" s="91">
        <f t="shared" si="84"/>
        <v>2.7739799999999999</v>
      </c>
    </row>
    <row r="148" spans="1:27" ht="12.75" hidden="1" customHeight="1" outlineLevel="1" x14ac:dyDescent="0.3">
      <c r="A148" s="99" t="s">
        <v>378</v>
      </c>
      <c r="B148" s="63" t="s">
        <v>238</v>
      </c>
      <c r="C148" s="43" t="s">
        <v>79</v>
      </c>
      <c r="D148" s="44">
        <v>1327.1</v>
      </c>
      <c r="E148" s="44">
        <v>1294.76</v>
      </c>
      <c r="F148" s="44">
        <v>1284.1500000000001</v>
      </c>
      <c r="G148" s="44">
        <v>1291.96</v>
      </c>
      <c r="H148" s="44">
        <v>1309.75</v>
      </c>
      <c r="I148" s="44">
        <v>1468.49</v>
      </c>
      <c r="J148" s="44">
        <v>1623.65</v>
      </c>
      <c r="K148" s="44">
        <v>1803.88</v>
      </c>
      <c r="L148" s="44">
        <v>1988.75</v>
      </c>
      <c r="M148" s="44">
        <v>2008.84</v>
      </c>
      <c r="N148" s="44">
        <v>2024.22</v>
      </c>
      <c r="O148" s="44">
        <v>2052.2600000000002</v>
      </c>
      <c r="P148" s="44">
        <v>2033.57</v>
      </c>
      <c r="Q148" s="44">
        <v>2037.5</v>
      </c>
      <c r="R148" s="44">
        <v>2030.97</v>
      </c>
      <c r="S148" s="44">
        <v>1961.41</v>
      </c>
      <c r="T148" s="44">
        <v>1928.74</v>
      </c>
      <c r="U148" s="44">
        <v>1944.72</v>
      </c>
      <c r="V148" s="44">
        <v>1992.86</v>
      </c>
      <c r="W148" s="44">
        <v>2041.29</v>
      </c>
      <c r="X148" s="44">
        <v>1965.36</v>
      </c>
      <c r="Y148" s="44">
        <v>1863.26</v>
      </c>
      <c r="Z148" s="44">
        <v>1673.53</v>
      </c>
      <c r="AA148" s="44">
        <v>1481.4</v>
      </c>
    </row>
    <row r="149" spans="1:27" ht="12.75" hidden="1" customHeight="1" outlineLevel="1" x14ac:dyDescent="0.3">
      <c r="A149" s="99" t="s">
        <v>379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3">
      <c r="A150" s="99" t="s">
        <v>380</v>
      </c>
      <c r="B150" s="63" t="s">
        <v>83</v>
      </c>
      <c r="C150" s="43" t="s">
        <v>79</v>
      </c>
      <c r="D150" s="44">
        <v>4.8</v>
      </c>
      <c r="E150" s="44">
        <v>4.8</v>
      </c>
      <c r="F150" s="44">
        <v>4.8</v>
      </c>
      <c r="G150" s="44">
        <v>4.8</v>
      </c>
      <c r="H150" s="44">
        <v>4.8</v>
      </c>
      <c r="I150" s="44">
        <v>4.8</v>
      </c>
      <c r="J150" s="44">
        <v>4.8</v>
      </c>
      <c r="K150" s="44">
        <v>4.8</v>
      </c>
      <c r="L150" s="44">
        <v>4.8</v>
      </c>
      <c r="M150" s="44">
        <v>4.8</v>
      </c>
      <c r="N150" s="44">
        <v>4.8</v>
      </c>
      <c r="O150" s="44">
        <v>4.8</v>
      </c>
      <c r="P150" s="44">
        <v>4.8</v>
      </c>
      <c r="Q150" s="44">
        <v>4.8</v>
      </c>
      <c r="R150" s="44">
        <v>4.8</v>
      </c>
      <c r="S150" s="44">
        <v>4.8</v>
      </c>
      <c r="T150" s="44">
        <v>4.8</v>
      </c>
      <c r="U150" s="44">
        <v>4.8</v>
      </c>
      <c r="V150" s="44">
        <v>4.8</v>
      </c>
      <c r="W150" s="44">
        <v>4.8</v>
      </c>
      <c r="X150" s="44">
        <v>4.8</v>
      </c>
      <c r="Y150" s="44">
        <v>4.8</v>
      </c>
      <c r="Z150" s="44">
        <v>4.8</v>
      </c>
      <c r="AA150" s="44">
        <v>4.8</v>
      </c>
    </row>
    <row r="151" spans="1:27" ht="12.75" hidden="1" customHeight="1" outlineLevel="1" x14ac:dyDescent="0.3">
      <c r="A151" s="99" t="s">
        <v>381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3">
      <c r="A152" s="100"/>
      <c r="B152" s="101" t="s">
        <v>382</v>
      </c>
      <c r="C152" s="102"/>
      <c r="D152" s="103"/>
      <c r="E152" s="103"/>
      <c r="F152" s="103"/>
      <c r="G152" s="103"/>
      <c r="I152" s="39"/>
    </row>
    <row r="153" spans="1:27" ht="12.75" customHeight="1" x14ac:dyDescent="0.3">
      <c r="A153" s="100"/>
      <c r="B153" s="101" t="s">
        <v>382</v>
      </c>
      <c r="C153" s="102"/>
      <c r="D153" s="103"/>
      <c r="E153" s="103"/>
      <c r="F153" s="103"/>
      <c r="G153" s="103"/>
      <c r="I153" s="39"/>
    </row>
    <row r="154" spans="1:27" ht="13.8" x14ac:dyDescent="0.3">
      <c r="A154" s="182" t="s">
        <v>383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4"/>
    </row>
    <row r="155" spans="1:27" ht="27" customHeight="1" x14ac:dyDescent="0.25">
      <c r="A155" s="26" t="s">
        <v>64</v>
      </c>
      <c r="B155" s="27" t="s">
        <v>210</v>
      </c>
      <c r="C155" s="26" t="s">
        <v>211</v>
      </c>
      <c r="D155" s="27" t="s">
        <v>212</v>
      </c>
      <c r="E155" s="27" t="s">
        <v>213</v>
      </c>
      <c r="F155" s="27" t="s">
        <v>214</v>
      </c>
      <c r="G155" s="27" t="s">
        <v>215</v>
      </c>
      <c r="H155" s="27" t="s">
        <v>216</v>
      </c>
      <c r="I155" s="27" t="s">
        <v>217</v>
      </c>
      <c r="J155" s="27" t="s">
        <v>218</v>
      </c>
      <c r="K155" s="27" t="s">
        <v>219</v>
      </c>
      <c r="L155" s="27" t="s">
        <v>220</v>
      </c>
      <c r="M155" s="27" t="s">
        <v>221</v>
      </c>
      <c r="N155" s="27" t="s">
        <v>222</v>
      </c>
      <c r="O155" s="27" t="s">
        <v>223</v>
      </c>
      <c r="P155" s="27" t="s">
        <v>224</v>
      </c>
      <c r="Q155" s="27" t="s">
        <v>225</v>
      </c>
      <c r="R155" s="27" t="s">
        <v>226</v>
      </c>
      <c r="S155" s="27" t="s">
        <v>227</v>
      </c>
      <c r="T155" s="27" t="s">
        <v>228</v>
      </c>
      <c r="U155" s="27" t="s">
        <v>229</v>
      </c>
      <c r="V155" s="27" t="s">
        <v>230</v>
      </c>
      <c r="W155" s="27" t="s">
        <v>231</v>
      </c>
      <c r="X155" s="27" t="s">
        <v>232</v>
      </c>
      <c r="Y155" s="27" t="s">
        <v>233</v>
      </c>
      <c r="Z155" s="27" t="s">
        <v>234</v>
      </c>
      <c r="AA155" s="27" t="s">
        <v>235</v>
      </c>
    </row>
    <row r="156" spans="1:27" ht="13.8" x14ac:dyDescent="0.3">
      <c r="A156" s="98" t="s">
        <v>384</v>
      </c>
      <c r="B156" s="28" t="str">
        <f>"01"&amp;"."&amp;$B$622&amp;"."&amp;$B$623</f>
        <v>01.02.2024</v>
      </c>
      <c r="C156" s="90" t="s">
        <v>76</v>
      </c>
      <c r="D156" s="91">
        <f>ROUND(((D157+D158+D160+D159)/1000),5)</f>
        <v>3.3837899999999999</v>
      </c>
      <c r="E156" s="91">
        <f>ROUND(((E157+E158+E160+E159)/1000),5)</f>
        <v>3.2304300000000001</v>
      </c>
      <c r="F156" s="91">
        <f>ROUND(((F157+F158+F160+F159)/1000),5)</f>
        <v>3.2087500000000002</v>
      </c>
      <c r="G156" s="91">
        <f t="shared" ref="G156:AA156" si="87">ROUND(((G157+G158+G160+G159)/1000),5)</f>
        <v>3.1842600000000001</v>
      </c>
      <c r="H156" s="91">
        <f t="shared" si="87"/>
        <v>3.22146</v>
      </c>
      <c r="I156" s="91">
        <f t="shared" si="87"/>
        <v>3.3613</v>
      </c>
      <c r="J156" s="91">
        <f t="shared" si="87"/>
        <v>3.4868399999999999</v>
      </c>
      <c r="K156" s="91">
        <f t="shared" si="87"/>
        <v>3.7779600000000002</v>
      </c>
      <c r="L156" s="91">
        <f t="shared" si="87"/>
        <v>3.9564300000000001</v>
      </c>
      <c r="M156" s="91">
        <f t="shared" si="87"/>
        <v>3.9887899999999998</v>
      </c>
      <c r="N156" s="91">
        <f t="shared" si="87"/>
        <v>4.0207499999999996</v>
      </c>
      <c r="O156" s="91">
        <f t="shared" si="87"/>
        <v>4.02156</v>
      </c>
      <c r="P156" s="91">
        <f t="shared" si="87"/>
        <v>4.0286</v>
      </c>
      <c r="Q156" s="91">
        <f t="shared" si="87"/>
        <v>4.0358200000000002</v>
      </c>
      <c r="R156" s="91">
        <f t="shared" si="87"/>
        <v>4.0324799999999996</v>
      </c>
      <c r="S156" s="91">
        <f t="shared" si="87"/>
        <v>3.9786999999999999</v>
      </c>
      <c r="T156" s="91">
        <f t="shared" si="87"/>
        <v>3.9693000000000001</v>
      </c>
      <c r="U156" s="91">
        <f t="shared" si="87"/>
        <v>3.98874</v>
      </c>
      <c r="V156" s="91">
        <f t="shared" si="87"/>
        <v>3.98834</v>
      </c>
      <c r="W156" s="91">
        <f t="shared" si="87"/>
        <v>3.9970300000000001</v>
      </c>
      <c r="X156" s="91">
        <f t="shared" si="87"/>
        <v>3.84598</v>
      </c>
      <c r="Y156" s="91">
        <f t="shared" si="87"/>
        <v>3.7283200000000001</v>
      </c>
      <c r="Z156" s="91">
        <f t="shared" si="87"/>
        <v>3.49478</v>
      </c>
      <c r="AA156" s="91">
        <f t="shared" si="87"/>
        <v>3.4135900000000001</v>
      </c>
    </row>
    <row r="157" spans="1:27" ht="12.75" hidden="1" customHeight="1" outlineLevel="1" x14ac:dyDescent="0.3">
      <c r="A157" s="99" t="s">
        <v>385</v>
      </c>
      <c r="B157" s="63" t="s">
        <v>238</v>
      </c>
      <c r="C157" s="43" t="s">
        <v>79</v>
      </c>
      <c r="D157" s="44">
        <v>1445.66</v>
      </c>
      <c r="E157" s="44">
        <v>1292.3</v>
      </c>
      <c r="F157" s="44">
        <v>1270.6199999999999</v>
      </c>
      <c r="G157" s="44">
        <v>1246.1300000000001</v>
      </c>
      <c r="H157" s="44">
        <v>1283.33</v>
      </c>
      <c r="I157" s="44">
        <v>1423.17</v>
      </c>
      <c r="J157" s="44">
        <v>1548.71</v>
      </c>
      <c r="K157" s="44">
        <v>1839.83</v>
      </c>
      <c r="L157" s="44">
        <v>2018.3</v>
      </c>
      <c r="M157" s="44">
        <v>2050.66</v>
      </c>
      <c r="N157" s="44">
        <v>2082.62</v>
      </c>
      <c r="O157" s="44">
        <v>2083.4299999999998</v>
      </c>
      <c r="P157" s="44">
        <v>2090.4699999999998</v>
      </c>
      <c r="Q157" s="44">
        <v>2097.69</v>
      </c>
      <c r="R157" s="44">
        <v>2094.35</v>
      </c>
      <c r="S157" s="44">
        <v>2040.57</v>
      </c>
      <c r="T157" s="44">
        <v>2031.17</v>
      </c>
      <c r="U157" s="44">
        <v>2050.61</v>
      </c>
      <c r="V157" s="44">
        <v>2050.21</v>
      </c>
      <c r="W157" s="44">
        <v>2058.9</v>
      </c>
      <c r="X157" s="44">
        <v>1907.85</v>
      </c>
      <c r="Y157" s="44">
        <v>1790.19</v>
      </c>
      <c r="Z157" s="44">
        <v>1556.65</v>
      </c>
      <c r="AA157" s="44">
        <v>1475.46</v>
      </c>
    </row>
    <row r="158" spans="1:27" ht="12.75" hidden="1" customHeight="1" outlineLevel="1" x14ac:dyDescent="0.3">
      <c r="A158" s="99" t="s">
        <v>386</v>
      </c>
      <c r="B158" s="63" t="s">
        <v>90</v>
      </c>
      <c r="C158" s="43" t="s">
        <v>79</v>
      </c>
      <c r="D158" s="44">
        <v>1716.97</v>
      </c>
      <c r="E158" s="44">
        <f>$D$158</f>
        <v>1716.97</v>
      </c>
      <c r="F158" s="44">
        <f t="shared" ref="F158:AA158" si="88">$D$158</f>
        <v>1716.97</v>
      </c>
      <c r="G158" s="44">
        <f t="shared" si="88"/>
        <v>1716.97</v>
      </c>
      <c r="H158" s="44">
        <f t="shared" si="88"/>
        <v>1716.97</v>
      </c>
      <c r="I158" s="44">
        <f t="shared" si="88"/>
        <v>1716.97</v>
      </c>
      <c r="J158" s="44">
        <f t="shared" si="88"/>
        <v>1716.97</v>
      </c>
      <c r="K158" s="44">
        <f t="shared" si="88"/>
        <v>1716.97</v>
      </c>
      <c r="L158" s="44">
        <f t="shared" si="88"/>
        <v>1716.97</v>
      </c>
      <c r="M158" s="44">
        <f t="shared" si="88"/>
        <v>1716.97</v>
      </c>
      <c r="N158" s="44">
        <f t="shared" si="88"/>
        <v>1716.97</v>
      </c>
      <c r="O158" s="44">
        <f t="shared" si="88"/>
        <v>1716.97</v>
      </c>
      <c r="P158" s="44">
        <f t="shared" si="88"/>
        <v>1716.97</v>
      </c>
      <c r="Q158" s="44">
        <f t="shared" si="88"/>
        <v>1716.97</v>
      </c>
      <c r="R158" s="44">
        <f t="shared" si="88"/>
        <v>1716.97</v>
      </c>
      <c r="S158" s="44">
        <f t="shared" si="88"/>
        <v>1716.97</v>
      </c>
      <c r="T158" s="44">
        <f t="shared" si="88"/>
        <v>1716.97</v>
      </c>
      <c r="U158" s="44">
        <f t="shared" si="88"/>
        <v>1716.97</v>
      </c>
      <c r="V158" s="44">
        <f t="shared" si="88"/>
        <v>1716.97</v>
      </c>
      <c r="W158" s="44">
        <f t="shared" si="88"/>
        <v>1716.97</v>
      </c>
      <c r="X158" s="44">
        <f t="shared" si="88"/>
        <v>1716.97</v>
      </c>
      <c r="Y158" s="44">
        <f t="shared" si="88"/>
        <v>1716.97</v>
      </c>
      <c r="Z158" s="44">
        <f t="shared" si="88"/>
        <v>1716.97</v>
      </c>
      <c r="AA158" s="44">
        <f t="shared" si="88"/>
        <v>1716.97</v>
      </c>
    </row>
    <row r="159" spans="1:27" ht="12.75" hidden="1" customHeight="1" outlineLevel="1" x14ac:dyDescent="0.3">
      <c r="A159" s="99" t="s">
        <v>387</v>
      </c>
      <c r="B159" s="63" t="s">
        <v>83</v>
      </c>
      <c r="C159" s="43" t="s">
        <v>79</v>
      </c>
      <c r="D159" s="44">
        <v>4.8</v>
      </c>
      <c r="E159" s="44">
        <v>4.8</v>
      </c>
      <c r="F159" s="44">
        <v>4.8</v>
      </c>
      <c r="G159" s="44">
        <v>4.8</v>
      </c>
      <c r="H159" s="44">
        <v>4.8</v>
      </c>
      <c r="I159" s="44">
        <v>4.8</v>
      </c>
      <c r="J159" s="44">
        <v>4.8</v>
      </c>
      <c r="K159" s="44">
        <v>4.8</v>
      </c>
      <c r="L159" s="44">
        <v>4.8</v>
      </c>
      <c r="M159" s="44">
        <v>4.8</v>
      </c>
      <c r="N159" s="44">
        <v>4.8</v>
      </c>
      <c r="O159" s="44">
        <v>4.8</v>
      </c>
      <c r="P159" s="44">
        <v>4.8</v>
      </c>
      <c r="Q159" s="44">
        <v>4.8</v>
      </c>
      <c r="R159" s="44">
        <v>4.8</v>
      </c>
      <c r="S159" s="44">
        <v>4.8</v>
      </c>
      <c r="T159" s="44">
        <v>4.8</v>
      </c>
      <c r="U159" s="44">
        <v>4.8</v>
      </c>
      <c r="V159" s="44">
        <v>4.8</v>
      </c>
      <c r="W159" s="44">
        <v>4.8</v>
      </c>
      <c r="X159" s="44">
        <v>4.8</v>
      </c>
      <c r="Y159" s="44">
        <v>4.8</v>
      </c>
      <c r="Z159" s="44">
        <v>4.8</v>
      </c>
      <c r="AA159" s="44">
        <v>4.8</v>
      </c>
    </row>
    <row r="160" spans="1:27" ht="12.75" hidden="1" customHeight="1" outlineLevel="1" x14ac:dyDescent="0.3">
      <c r="A160" s="99" t="s">
        <v>388</v>
      </c>
      <c r="B160" s="63" t="s">
        <v>81</v>
      </c>
      <c r="C160" s="43" t="s">
        <v>79</v>
      </c>
      <c r="D160" s="44">
        <f>$D$11</f>
        <v>216.36</v>
      </c>
      <c r="E160" s="44">
        <f t="shared" ref="E160:AA160" si="89">$D$11</f>
        <v>216.36</v>
      </c>
      <c r="F160" s="44">
        <f t="shared" si="89"/>
        <v>216.36</v>
      </c>
      <c r="G160" s="44">
        <f t="shared" si="89"/>
        <v>216.36</v>
      </c>
      <c r="H160" s="44">
        <f t="shared" si="89"/>
        <v>216.36</v>
      </c>
      <c r="I160" s="44">
        <f t="shared" si="89"/>
        <v>216.36</v>
      </c>
      <c r="J160" s="44">
        <f t="shared" si="89"/>
        <v>216.36</v>
      </c>
      <c r="K160" s="44">
        <f t="shared" si="89"/>
        <v>216.36</v>
      </c>
      <c r="L160" s="44">
        <f t="shared" si="89"/>
        <v>216.36</v>
      </c>
      <c r="M160" s="44">
        <f t="shared" si="89"/>
        <v>216.36</v>
      </c>
      <c r="N160" s="44">
        <f t="shared" si="89"/>
        <v>216.36</v>
      </c>
      <c r="O160" s="44">
        <f t="shared" si="89"/>
        <v>216.36</v>
      </c>
      <c r="P160" s="44">
        <f t="shared" si="89"/>
        <v>216.36</v>
      </c>
      <c r="Q160" s="44">
        <f t="shared" si="89"/>
        <v>216.36</v>
      </c>
      <c r="R160" s="44">
        <f t="shared" si="89"/>
        <v>216.36</v>
      </c>
      <c r="S160" s="44">
        <f t="shared" si="89"/>
        <v>216.36</v>
      </c>
      <c r="T160" s="44">
        <f t="shared" si="89"/>
        <v>216.36</v>
      </c>
      <c r="U160" s="44">
        <f t="shared" si="89"/>
        <v>216.36</v>
      </c>
      <c r="V160" s="44">
        <f t="shared" si="89"/>
        <v>216.36</v>
      </c>
      <c r="W160" s="44">
        <f t="shared" si="89"/>
        <v>216.36</v>
      </c>
      <c r="X160" s="44">
        <f t="shared" si="89"/>
        <v>216.36</v>
      </c>
      <c r="Y160" s="44">
        <f t="shared" si="89"/>
        <v>216.36</v>
      </c>
      <c r="Z160" s="44">
        <f t="shared" si="89"/>
        <v>216.36</v>
      </c>
      <c r="AA160" s="44">
        <f t="shared" si="89"/>
        <v>216.36</v>
      </c>
    </row>
    <row r="161" spans="1:27" ht="13.8" collapsed="1" x14ac:dyDescent="0.3">
      <c r="A161" s="98" t="s">
        <v>389</v>
      </c>
      <c r="B161" s="28" t="str">
        <f>"02"&amp;"."&amp;$B$622&amp;"."&amp;$B$623</f>
        <v>02.02.2024</v>
      </c>
      <c r="C161" s="90" t="s">
        <v>76</v>
      </c>
      <c r="D161" s="91">
        <f>ROUND(((D162+D163+D165+D164)/1000),5)</f>
        <v>3.2749999999999999</v>
      </c>
      <c r="E161" s="91">
        <f>ROUND(((E162+E163+E165+E164)/1000),5)</f>
        <v>3.19909</v>
      </c>
      <c r="F161" s="91">
        <f>ROUND(((F162+F163+F165+F164)/1000),5)</f>
        <v>3.16032</v>
      </c>
      <c r="G161" s="91">
        <f t="shared" ref="G161:AA161" si="90">ROUND(((G162+G163+G165+G164)/1000),5)</f>
        <v>3.1586799999999999</v>
      </c>
      <c r="H161" s="91">
        <f t="shared" si="90"/>
        <v>3.19259</v>
      </c>
      <c r="I161" s="91">
        <f t="shared" si="90"/>
        <v>3.2992499999999998</v>
      </c>
      <c r="J161" s="91">
        <f t="shared" si="90"/>
        <v>3.4577499999999999</v>
      </c>
      <c r="K161" s="91">
        <f t="shared" si="90"/>
        <v>3.7603</v>
      </c>
      <c r="L161" s="91">
        <f t="shared" si="90"/>
        <v>3.91493</v>
      </c>
      <c r="M161" s="91">
        <f t="shared" si="90"/>
        <v>3.94956</v>
      </c>
      <c r="N161" s="91">
        <f t="shared" si="90"/>
        <v>3.99261</v>
      </c>
      <c r="O161" s="91">
        <f t="shared" si="90"/>
        <v>3.99762</v>
      </c>
      <c r="P161" s="91">
        <f t="shared" si="90"/>
        <v>3.9804200000000001</v>
      </c>
      <c r="Q161" s="91">
        <f t="shared" si="90"/>
        <v>3.9880900000000001</v>
      </c>
      <c r="R161" s="91">
        <f t="shared" si="90"/>
        <v>3.97675</v>
      </c>
      <c r="S161" s="91">
        <f t="shared" si="90"/>
        <v>3.9132400000000001</v>
      </c>
      <c r="T161" s="91">
        <f t="shared" si="90"/>
        <v>3.8810500000000001</v>
      </c>
      <c r="U161" s="91">
        <f t="shared" si="90"/>
        <v>3.91364</v>
      </c>
      <c r="V161" s="91">
        <f t="shared" si="90"/>
        <v>3.9238200000000001</v>
      </c>
      <c r="W161" s="91">
        <f t="shared" si="90"/>
        <v>3.95255</v>
      </c>
      <c r="X161" s="91">
        <f t="shared" si="90"/>
        <v>3.8241299999999998</v>
      </c>
      <c r="Y161" s="91">
        <f t="shared" si="90"/>
        <v>3.71061</v>
      </c>
      <c r="Z161" s="91">
        <f t="shared" si="90"/>
        <v>3.53348</v>
      </c>
      <c r="AA161" s="91">
        <f t="shared" si="90"/>
        <v>3.4437099999999998</v>
      </c>
    </row>
    <row r="162" spans="1:27" ht="12.75" hidden="1" customHeight="1" outlineLevel="1" x14ac:dyDescent="0.3">
      <c r="A162" s="99" t="s">
        <v>390</v>
      </c>
      <c r="B162" s="63" t="s">
        <v>238</v>
      </c>
      <c r="C162" s="43" t="s">
        <v>79</v>
      </c>
      <c r="D162" s="44">
        <v>1336.87</v>
      </c>
      <c r="E162" s="44">
        <v>1260.96</v>
      </c>
      <c r="F162" s="44">
        <v>1222.19</v>
      </c>
      <c r="G162" s="44">
        <v>1220.55</v>
      </c>
      <c r="H162" s="44">
        <v>1254.46</v>
      </c>
      <c r="I162" s="44">
        <v>1361.12</v>
      </c>
      <c r="J162" s="44">
        <v>1519.62</v>
      </c>
      <c r="K162" s="44">
        <v>1822.17</v>
      </c>
      <c r="L162" s="44">
        <v>1976.8</v>
      </c>
      <c r="M162" s="44">
        <v>2011.43</v>
      </c>
      <c r="N162" s="44">
        <v>2054.48</v>
      </c>
      <c r="O162" s="44">
        <v>2059.4899999999998</v>
      </c>
      <c r="P162" s="44">
        <v>2042.29</v>
      </c>
      <c r="Q162" s="44">
        <v>2049.96</v>
      </c>
      <c r="R162" s="44">
        <v>2038.62</v>
      </c>
      <c r="S162" s="44">
        <v>1975.11</v>
      </c>
      <c r="T162" s="44">
        <v>1942.92</v>
      </c>
      <c r="U162" s="44">
        <v>1975.51</v>
      </c>
      <c r="V162" s="44">
        <v>1985.69</v>
      </c>
      <c r="W162" s="44">
        <v>2014.42</v>
      </c>
      <c r="X162" s="44">
        <v>1886</v>
      </c>
      <c r="Y162" s="44">
        <v>1772.48</v>
      </c>
      <c r="Z162" s="44">
        <v>1595.35</v>
      </c>
      <c r="AA162" s="44">
        <v>1505.58</v>
      </c>
    </row>
    <row r="163" spans="1:27" ht="12.75" hidden="1" customHeight="1" outlineLevel="1" x14ac:dyDescent="0.3">
      <c r="A163" s="99" t="s">
        <v>391</v>
      </c>
      <c r="B163" s="63" t="s">
        <v>90</v>
      </c>
      <c r="C163" s="43" t="s">
        <v>79</v>
      </c>
      <c r="D163" s="44">
        <f>$D$158</f>
        <v>1716.97</v>
      </c>
      <c r="E163" s="44">
        <f t="shared" ref="E163:AA163" si="91">$D$158</f>
        <v>1716.97</v>
      </c>
      <c r="F163" s="44">
        <f t="shared" si="91"/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3">
      <c r="A164" s="99" t="s">
        <v>392</v>
      </c>
      <c r="B164" s="63" t="s">
        <v>83</v>
      </c>
      <c r="C164" s="43" t="s">
        <v>79</v>
      </c>
      <c r="D164" s="44">
        <v>4.8</v>
      </c>
      <c r="E164" s="44">
        <v>4.8</v>
      </c>
      <c r="F164" s="44">
        <v>4.8</v>
      </c>
      <c r="G164" s="44">
        <v>4.8</v>
      </c>
      <c r="H164" s="44">
        <v>4.8</v>
      </c>
      <c r="I164" s="44">
        <v>4.8</v>
      </c>
      <c r="J164" s="44">
        <v>4.8</v>
      </c>
      <c r="K164" s="44">
        <v>4.8</v>
      </c>
      <c r="L164" s="44">
        <v>4.8</v>
      </c>
      <c r="M164" s="44">
        <v>4.8</v>
      </c>
      <c r="N164" s="44">
        <v>4.8</v>
      </c>
      <c r="O164" s="44">
        <v>4.8</v>
      </c>
      <c r="P164" s="44">
        <v>4.8</v>
      </c>
      <c r="Q164" s="44">
        <v>4.8</v>
      </c>
      <c r="R164" s="44">
        <v>4.8</v>
      </c>
      <c r="S164" s="44">
        <v>4.8</v>
      </c>
      <c r="T164" s="44">
        <v>4.8</v>
      </c>
      <c r="U164" s="44">
        <v>4.8</v>
      </c>
      <c r="V164" s="44">
        <v>4.8</v>
      </c>
      <c r="W164" s="44">
        <v>4.8</v>
      </c>
      <c r="X164" s="44">
        <v>4.8</v>
      </c>
      <c r="Y164" s="44">
        <v>4.8</v>
      </c>
      <c r="Z164" s="44">
        <v>4.8</v>
      </c>
      <c r="AA164" s="44">
        <v>4.8</v>
      </c>
    </row>
    <row r="165" spans="1:27" ht="12.75" hidden="1" customHeight="1" outlineLevel="1" x14ac:dyDescent="0.3">
      <c r="A165" s="99" t="s">
        <v>393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ht="12.75" customHeight="1" collapsed="1" x14ac:dyDescent="0.3">
      <c r="A166" s="98" t="s">
        <v>394</v>
      </c>
      <c r="B166" s="28" t="str">
        <f>"03"&amp;"."&amp;$B$622&amp;"."&amp;$B$623</f>
        <v>03.02.2024</v>
      </c>
      <c r="C166" s="90" t="s">
        <v>76</v>
      </c>
      <c r="D166" s="91">
        <f>ROUND(((D167+D168+D170+D169)/1000),5)</f>
        <v>3.4471699999999998</v>
      </c>
      <c r="E166" s="91">
        <f>ROUND(((E167+E168+E170+E169)/1000),5)</f>
        <v>3.3267699999999998</v>
      </c>
      <c r="F166" s="91">
        <f>ROUND(((F167+F168+F170+F169)/1000),5)</f>
        <v>3.2404099999999998</v>
      </c>
      <c r="G166" s="91">
        <f t="shared" ref="G166:AA166" si="93">ROUND(((G167+G168+G170+G169)/1000),5)</f>
        <v>3.2270599999999998</v>
      </c>
      <c r="H166" s="91">
        <f t="shared" si="93"/>
        <v>3.2468900000000001</v>
      </c>
      <c r="I166" s="91">
        <f t="shared" si="93"/>
        <v>3.2851300000000001</v>
      </c>
      <c r="J166" s="91">
        <f t="shared" si="93"/>
        <v>3.3901500000000002</v>
      </c>
      <c r="K166" s="91">
        <f t="shared" si="93"/>
        <v>3.46475</v>
      </c>
      <c r="L166" s="91">
        <f t="shared" si="93"/>
        <v>3.7223199999999999</v>
      </c>
      <c r="M166" s="91">
        <f t="shared" si="93"/>
        <v>3.8385699999999998</v>
      </c>
      <c r="N166" s="91">
        <f t="shared" si="93"/>
        <v>3.8984299999999998</v>
      </c>
      <c r="O166" s="91">
        <f t="shared" si="93"/>
        <v>3.9123100000000002</v>
      </c>
      <c r="P166" s="91">
        <f t="shared" si="93"/>
        <v>3.9062100000000002</v>
      </c>
      <c r="Q166" s="91">
        <f t="shared" si="93"/>
        <v>3.90815</v>
      </c>
      <c r="R166" s="91">
        <f t="shared" si="93"/>
        <v>3.8648199999999999</v>
      </c>
      <c r="S166" s="91">
        <f t="shared" si="93"/>
        <v>3.8558500000000002</v>
      </c>
      <c r="T166" s="91">
        <f t="shared" si="93"/>
        <v>3.8708900000000002</v>
      </c>
      <c r="U166" s="91">
        <f t="shared" si="93"/>
        <v>3.9121999999999999</v>
      </c>
      <c r="V166" s="91">
        <f t="shared" si="93"/>
        <v>3.9072499999999999</v>
      </c>
      <c r="W166" s="91">
        <f t="shared" si="93"/>
        <v>3.88672</v>
      </c>
      <c r="X166" s="91">
        <f t="shared" si="93"/>
        <v>3.83379</v>
      </c>
      <c r="Y166" s="91">
        <f t="shared" si="93"/>
        <v>3.73719</v>
      </c>
      <c r="Z166" s="91">
        <f t="shared" si="93"/>
        <v>3.5295100000000001</v>
      </c>
      <c r="AA166" s="91">
        <f t="shared" si="93"/>
        <v>3.4361999999999999</v>
      </c>
    </row>
    <row r="167" spans="1:27" ht="12.75" hidden="1" customHeight="1" outlineLevel="1" x14ac:dyDescent="0.3">
      <c r="A167" s="99" t="s">
        <v>395</v>
      </c>
      <c r="B167" s="63" t="s">
        <v>238</v>
      </c>
      <c r="C167" s="43" t="s">
        <v>79</v>
      </c>
      <c r="D167" s="44">
        <v>1509.04</v>
      </c>
      <c r="E167" s="44">
        <v>1388.64</v>
      </c>
      <c r="F167" s="44">
        <v>1302.28</v>
      </c>
      <c r="G167" s="44">
        <v>1288.93</v>
      </c>
      <c r="H167" s="44">
        <v>1308.76</v>
      </c>
      <c r="I167" s="44">
        <v>1347</v>
      </c>
      <c r="J167" s="44">
        <v>1452.02</v>
      </c>
      <c r="K167" s="44">
        <v>1526.62</v>
      </c>
      <c r="L167" s="44">
        <v>1784.19</v>
      </c>
      <c r="M167" s="44">
        <v>1900.44</v>
      </c>
      <c r="N167" s="44">
        <v>1960.3</v>
      </c>
      <c r="O167" s="44">
        <v>1974.18</v>
      </c>
      <c r="P167" s="44">
        <v>1968.08</v>
      </c>
      <c r="Q167" s="44">
        <v>1970.02</v>
      </c>
      <c r="R167" s="44">
        <v>1926.69</v>
      </c>
      <c r="S167" s="44">
        <v>1917.72</v>
      </c>
      <c r="T167" s="44">
        <v>1932.76</v>
      </c>
      <c r="U167" s="44">
        <v>1974.07</v>
      </c>
      <c r="V167" s="44">
        <v>1969.12</v>
      </c>
      <c r="W167" s="44">
        <v>1948.59</v>
      </c>
      <c r="X167" s="44">
        <v>1895.66</v>
      </c>
      <c r="Y167" s="44">
        <v>1799.06</v>
      </c>
      <c r="Z167" s="44">
        <v>1591.38</v>
      </c>
      <c r="AA167" s="44">
        <v>1498.07</v>
      </c>
    </row>
    <row r="168" spans="1:27" ht="12.75" hidden="1" customHeight="1" outlineLevel="1" x14ac:dyDescent="0.3">
      <c r="A168" s="99" t="s">
        <v>396</v>
      </c>
      <c r="B168" s="63" t="s">
        <v>90</v>
      </c>
      <c r="C168" s="43" t="s">
        <v>79</v>
      </c>
      <c r="D168" s="44">
        <f>$D$158</f>
        <v>1716.97</v>
      </c>
      <c r="E168" s="44">
        <f t="shared" ref="E168:AA168" si="94">$D$158</f>
        <v>1716.97</v>
      </c>
      <c r="F168" s="44">
        <f t="shared" si="94"/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3">
      <c r="A169" s="99" t="s">
        <v>397</v>
      </c>
      <c r="B169" s="63" t="s">
        <v>83</v>
      </c>
      <c r="C169" s="43" t="s">
        <v>79</v>
      </c>
      <c r="D169" s="44">
        <v>4.8</v>
      </c>
      <c r="E169" s="44">
        <v>4.8</v>
      </c>
      <c r="F169" s="44">
        <v>4.8</v>
      </c>
      <c r="G169" s="44">
        <v>4.8</v>
      </c>
      <c r="H169" s="44">
        <v>4.8</v>
      </c>
      <c r="I169" s="44">
        <v>4.8</v>
      </c>
      <c r="J169" s="44">
        <v>4.8</v>
      </c>
      <c r="K169" s="44">
        <v>4.8</v>
      </c>
      <c r="L169" s="44">
        <v>4.8</v>
      </c>
      <c r="M169" s="44">
        <v>4.8</v>
      </c>
      <c r="N169" s="44">
        <v>4.8</v>
      </c>
      <c r="O169" s="44">
        <v>4.8</v>
      </c>
      <c r="P169" s="44">
        <v>4.8</v>
      </c>
      <c r="Q169" s="44">
        <v>4.8</v>
      </c>
      <c r="R169" s="44">
        <v>4.8</v>
      </c>
      <c r="S169" s="44">
        <v>4.8</v>
      </c>
      <c r="T169" s="44">
        <v>4.8</v>
      </c>
      <c r="U169" s="44">
        <v>4.8</v>
      </c>
      <c r="V169" s="44">
        <v>4.8</v>
      </c>
      <c r="W169" s="44">
        <v>4.8</v>
      </c>
      <c r="X169" s="44">
        <v>4.8</v>
      </c>
      <c r="Y169" s="44">
        <v>4.8</v>
      </c>
      <c r="Z169" s="44">
        <v>4.8</v>
      </c>
      <c r="AA169" s="44">
        <v>4.8</v>
      </c>
    </row>
    <row r="170" spans="1:27" ht="12.75" hidden="1" customHeight="1" outlineLevel="1" x14ac:dyDescent="0.3">
      <c r="A170" s="99" t="s">
        <v>398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collapsed="1" x14ac:dyDescent="0.3">
      <c r="A171" s="98" t="s">
        <v>399</v>
      </c>
      <c r="B171" s="28" t="str">
        <f>"04"&amp;"."&amp;$B$622&amp;"."&amp;$B$623</f>
        <v>04.02.2024</v>
      </c>
      <c r="C171" s="90" t="s">
        <v>76</v>
      </c>
      <c r="D171" s="91">
        <f>ROUND(((D172+D173+D175+D174)/1000),5)</f>
        <v>3.37303</v>
      </c>
      <c r="E171" s="91">
        <f>ROUND(((E172+E173+E175+E174)/1000),5)</f>
        <v>3.2144499999999998</v>
      </c>
      <c r="F171" s="91">
        <f>ROUND(((F172+F173+F175+F174)/1000),5)</f>
        <v>3.1640000000000001</v>
      </c>
      <c r="G171" s="91">
        <f t="shared" ref="G171:AA171" si="96">ROUND(((G172+G173+G175+G174)/1000),5)</f>
        <v>3.1556899999999999</v>
      </c>
      <c r="H171" s="91">
        <f t="shared" si="96"/>
        <v>3.16086</v>
      </c>
      <c r="I171" s="91">
        <f t="shared" si="96"/>
        <v>3.1771500000000001</v>
      </c>
      <c r="J171" s="91">
        <f t="shared" si="96"/>
        <v>3.21184</v>
      </c>
      <c r="K171" s="91">
        <f t="shared" si="96"/>
        <v>3.3659400000000002</v>
      </c>
      <c r="L171" s="91">
        <f t="shared" si="96"/>
        <v>3.4809100000000002</v>
      </c>
      <c r="M171" s="91">
        <f t="shared" si="96"/>
        <v>3.68926</v>
      </c>
      <c r="N171" s="91">
        <f t="shared" si="96"/>
        <v>3.7709100000000002</v>
      </c>
      <c r="O171" s="91">
        <f t="shared" si="96"/>
        <v>3.7985000000000002</v>
      </c>
      <c r="P171" s="91">
        <f t="shared" si="96"/>
        <v>3.8039000000000001</v>
      </c>
      <c r="Q171" s="91">
        <f t="shared" si="96"/>
        <v>3.8077899999999998</v>
      </c>
      <c r="R171" s="91">
        <f t="shared" si="96"/>
        <v>3.7697699999999998</v>
      </c>
      <c r="S171" s="91">
        <f t="shared" si="96"/>
        <v>3.7814100000000002</v>
      </c>
      <c r="T171" s="91">
        <f t="shared" si="96"/>
        <v>3.8082099999999999</v>
      </c>
      <c r="U171" s="91">
        <f t="shared" si="96"/>
        <v>3.8608199999999999</v>
      </c>
      <c r="V171" s="91">
        <f t="shared" si="96"/>
        <v>3.8421599999999998</v>
      </c>
      <c r="W171" s="91">
        <f t="shared" si="96"/>
        <v>3.8069799999999998</v>
      </c>
      <c r="X171" s="91">
        <f t="shared" si="96"/>
        <v>3.7996500000000002</v>
      </c>
      <c r="Y171" s="91">
        <f t="shared" si="96"/>
        <v>3.702</v>
      </c>
      <c r="Z171" s="91">
        <f t="shared" si="96"/>
        <v>3.4647600000000001</v>
      </c>
      <c r="AA171" s="91">
        <f t="shared" si="96"/>
        <v>3.41669</v>
      </c>
    </row>
    <row r="172" spans="1:27" ht="12.75" hidden="1" customHeight="1" outlineLevel="1" x14ac:dyDescent="0.3">
      <c r="A172" s="99" t="s">
        <v>400</v>
      </c>
      <c r="B172" s="63" t="s">
        <v>238</v>
      </c>
      <c r="C172" s="43" t="s">
        <v>79</v>
      </c>
      <c r="D172" s="44">
        <v>1434.9</v>
      </c>
      <c r="E172" s="44">
        <v>1276.32</v>
      </c>
      <c r="F172" s="44">
        <v>1225.8699999999999</v>
      </c>
      <c r="G172" s="44">
        <v>1217.56</v>
      </c>
      <c r="H172" s="44">
        <v>1222.73</v>
      </c>
      <c r="I172" s="44">
        <v>1239.02</v>
      </c>
      <c r="J172" s="44">
        <v>1273.71</v>
      </c>
      <c r="K172" s="44">
        <v>1427.81</v>
      </c>
      <c r="L172" s="44">
        <v>1542.78</v>
      </c>
      <c r="M172" s="44">
        <v>1751.13</v>
      </c>
      <c r="N172" s="44">
        <v>1832.78</v>
      </c>
      <c r="O172" s="44">
        <v>1860.37</v>
      </c>
      <c r="P172" s="44">
        <v>1865.77</v>
      </c>
      <c r="Q172" s="44">
        <v>1869.66</v>
      </c>
      <c r="R172" s="44">
        <v>1831.64</v>
      </c>
      <c r="S172" s="44">
        <v>1843.28</v>
      </c>
      <c r="T172" s="44">
        <v>1870.08</v>
      </c>
      <c r="U172" s="44">
        <v>1922.69</v>
      </c>
      <c r="V172" s="44">
        <v>1904.03</v>
      </c>
      <c r="W172" s="44">
        <v>1868.85</v>
      </c>
      <c r="X172" s="44">
        <v>1861.52</v>
      </c>
      <c r="Y172" s="44">
        <v>1763.87</v>
      </c>
      <c r="Z172" s="44">
        <v>1526.63</v>
      </c>
      <c r="AA172" s="44">
        <v>1478.56</v>
      </c>
    </row>
    <row r="173" spans="1:27" ht="12.75" hidden="1" customHeight="1" outlineLevel="1" x14ac:dyDescent="0.3">
      <c r="A173" s="99" t="s">
        <v>401</v>
      </c>
      <c r="B173" s="63" t="s">
        <v>90</v>
      </c>
      <c r="C173" s="43" t="s">
        <v>79</v>
      </c>
      <c r="D173" s="44">
        <f>$D$158</f>
        <v>1716.97</v>
      </c>
      <c r="E173" s="44">
        <f t="shared" ref="E173:AA173" si="97">$D$158</f>
        <v>1716.97</v>
      </c>
      <c r="F173" s="44">
        <f t="shared" si="97"/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3">
      <c r="A174" s="99" t="s">
        <v>402</v>
      </c>
      <c r="B174" s="63" t="s">
        <v>83</v>
      </c>
      <c r="C174" s="43" t="s">
        <v>79</v>
      </c>
      <c r="D174" s="44">
        <v>4.8</v>
      </c>
      <c r="E174" s="44">
        <v>4.8</v>
      </c>
      <c r="F174" s="44">
        <v>4.8</v>
      </c>
      <c r="G174" s="44">
        <v>4.8</v>
      </c>
      <c r="H174" s="44">
        <v>4.8</v>
      </c>
      <c r="I174" s="44">
        <v>4.8</v>
      </c>
      <c r="J174" s="44">
        <v>4.8</v>
      </c>
      <c r="K174" s="44">
        <v>4.8</v>
      </c>
      <c r="L174" s="44">
        <v>4.8</v>
      </c>
      <c r="M174" s="44">
        <v>4.8</v>
      </c>
      <c r="N174" s="44">
        <v>4.8</v>
      </c>
      <c r="O174" s="44">
        <v>4.8</v>
      </c>
      <c r="P174" s="44">
        <v>4.8</v>
      </c>
      <c r="Q174" s="44">
        <v>4.8</v>
      </c>
      <c r="R174" s="44">
        <v>4.8</v>
      </c>
      <c r="S174" s="44">
        <v>4.8</v>
      </c>
      <c r="T174" s="44">
        <v>4.8</v>
      </c>
      <c r="U174" s="44">
        <v>4.8</v>
      </c>
      <c r="V174" s="44">
        <v>4.8</v>
      </c>
      <c r="W174" s="44">
        <v>4.8</v>
      </c>
      <c r="X174" s="44">
        <v>4.8</v>
      </c>
      <c r="Y174" s="44">
        <v>4.8</v>
      </c>
      <c r="Z174" s="44">
        <v>4.8</v>
      </c>
      <c r="AA174" s="44">
        <v>4.8</v>
      </c>
    </row>
    <row r="175" spans="1:27" ht="12.75" hidden="1" customHeight="1" outlineLevel="1" x14ac:dyDescent="0.3">
      <c r="A175" s="99" t="s">
        <v>403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3">
      <c r="A176" s="98" t="s">
        <v>404</v>
      </c>
      <c r="B176" s="28" t="str">
        <f>"05"&amp;"."&amp;$B$622&amp;"."&amp;$B$623</f>
        <v>05.02.2024</v>
      </c>
      <c r="C176" s="90" t="s">
        <v>76</v>
      </c>
      <c r="D176" s="91">
        <f>ROUND(((D177+D178+D180+D179)/1000),5)</f>
        <v>3.2800500000000001</v>
      </c>
      <c r="E176" s="91">
        <f>ROUND(((E177+E178+E180+E179)/1000),5)</f>
        <v>3.17225</v>
      </c>
      <c r="F176" s="91">
        <f>ROUND(((F177+F178+F180+F179)/1000),5)</f>
        <v>3.1491400000000001</v>
      </c>
      <c r="G176" s="91">
        <f t="shared" ref="G176:AA176" si="99">ROUND(((G177+G178+G180+G179)/1000),5)</f>
        <v>3.1565400000000001</v>
      </c>
      <c r="H176" s="91">
        <f t="shared" si="99"/>
        <v>3.1946400000000001</v>
      </c>
      <c r="I176" s="91">
        <f t="shared" si="99"/>
        <v>3.3089599999999999</v>
      </c>
      <c r="J176" s="91">
        <f t="shared" si="99"/>
        <v>3.4795600000000002</v>
      </c>
      <c r="K176" s="91">
        <f t="shared" si="99"/>
        <v>3.7619199999999999</v>
      </c>
      <c r="L176" s="91">
        <f t="shared" si="99"/>
        <v>3.9476</v>
      </c>
      <c r="M176" s="91">
        <f t="shared" si="99"/>
        <v>4.0052099999999999</v>
      </c>
      <c r="N176" s="91">
        <f t="shared" si="99"/>
        <v>4.0201700000000002</v>
      </c>
      <c r="O176" s="91">
        <f t="shared" si="99"/>
        <v>4.0490300000000001</v>
      </c>
      <c r="P176" s="91">
        <f t="shared" si="99"/>
        <v>4.0283600000000002</v>
      </c>
      <c r="Q176" s="91">
        <f t="shared" si="99"/>
        <v>4.0140799999999999</v>
      </c>
      <c r="R176" s="91">
        <f t="shared" si="99"/>
        <v>4.0044500000000003</v>
      </c>
      <c r="S176" s="91">
        <f t="shared" si="99"/>
        <v>3.9466000000000001</v>
      </c>
      <c r="T176" s="91">
        <f t="shared" si="99"/>
        <v>3.9130799999999999</v>
      </c>
      <c r="U176" s="91">
        <f t="shared" si="99"/>
        <v>3.9624000000000001</v>
      </c>
      <c r="V176" s="91">
        <f t="shared" si="99"/>
        <v>3.99464</v>
      </c>
      <c r="W176" s="91">
        <f t="shared" si="99"/>
        <v>3.9883199999999999</v>
      </c>
      <c r="X176" s="91">
        <f t="shared" si="99"/>
        <v>3.8096299999999998</v>
      </c>
      <c r="Y176" s="91">
        <f t="shared" si="99"/>
        <v>3.7031200000000002</v>
      </c>
      <c r="Z176" s="91">
        <f t="shared" si="99"/>
        <v>3.46489</v>
      </c>
      <c r="AA176" s="91">
        <f t="shared" si="99"/>
        <v>3.3256899999999998</v>
      </c>
    </row>
    <row r="177" spans="1:27" ht="12.75" hidden="1" customHeight="1" outlineLevel="1" x14ac:dyDescent="0.3">
      <c r="A177" s="99" t="s">
        <v>405</v>
      </c>
      <c r="B177" s="63" t="s">
        <v>238</v>
      </c>
      <c r="C177" s="43" t="s">
        <v>79</v>
      </c>
      <c r="D177" s="44">
        <v>1341.92</v>
      </c>
      <c r="E177" s="44">
        <v>1234.1199999999999</v>
      </c>
      <c r="F177" s="44">
        <v>1211.01</v>
      </c>
      <c r="G177" s="44">
        <v>1218.4100000000001</v>
      </c>
      <c r="H177" s="44">
        <v>1256.51</v>
      </c>
      <c r="I177" s="44">
        <v>1370.83</v>
      </c>
      <c r="J177" s="44">
        <v>1541.43</v>
      </c>
      <c r="K177" s="44">
        <v>1823.79</v>
      </c>
      <c r="L177" s="44">
        <v>2009.47</v>
      </c>
      <c r="M177" s="44">
        <v>2067.08</v>
      </c>
      <c r="N177" s="44">
        <v>2082.04</v>
      </c>
      <c r="O177" s="44">
        <v>2110.9</v>
      </c>
      <c r="P177" s="44">
        <v>2090.23</v>
      </c>
      <c r="Q177" s="44">
        <v>2075.9499999999998</v>
      </c>
      <c r="R177" s="44">
        <v>2066.3200000000002</v>
      </c>
      <c r="S177" s="44">
        <v>2008.47</v>
      </c>
      <c r="T177" s="44">
        <v>1974.95</v>
      </c>
      <c r="U177" s="44">
        <v>2024.27</v>
      </c>
      <c r="V177" s="44">
        <v>2056.5100000000002</v>
      </c>
      <c r="W177" s="44">
        <v>2050.19</v>
      </c>
      <c r="X177" s="44">
        <v>1871.5</v>
      </c>
      <c r="Y177" s="44">
        <v>1764.99</v>
      </c>
      <c r="Z177" s="44">
        <v>1526.76</v>
      </c>
      <c r="AA177" s="44">
        <v>1387.56</v>
      </c>
    </row>
    <row r="178" spans="1:27" ht="12.75" hidden="1" customHeight="1" outlineLevel="1" x14ac:dyDescent="0.3">
      <c r="A178" s="99" t="s">
        <v>406</v>
      </c>
      <c r="B178" s="63" t="s">
        <v>90</v>
      </c>
      <c r="C178" s="43" t="s">
        <v>79</v>
      </c>
      <c r="D178" s="44">
        <f>$D$158</f>
        <v>1716.97</v>
      </c>
      <c r="E178" s="44">
        <f t="shared" ref="E178:AA178" si="100">$D$158</f>
        <v>1716.97</v>
      </c>
      <c r="F178" s="44">
        <f t="shared" si="100"/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3">
      <c r="A179" s="99" t="s">
        <v>407</v>
      </c>
      <c r="B179" s="63" t="s">
        <v>83</v>
      </c>
      <c r="C179" s="43" t="s">
        <v>79</v>
      </c>
      <c r="D179" s="44">
        <v>4.8</v>
      </c>
      <c r="E179" s="44">
        <v>4.8</v>
      </c>
      <c r="F179" s="44">
        <v>4.8</v>
      </c>
      <c r="G179" s="44">
        <v>4.8</v>
      </c>
      <c r="H179" s="44">
        <v>4.8</v>
      </c>
      <c r="I179" s="44">
        <v>4.8</v>
      </c>
      <c r="J179" s="44">
        <v>4.8</v>
      </c>
      <c r="K179" s="44">
        <v>4.8</v>
      </c>
      <c r="L179" s="44">
        <v>4.8</v>
      </c>
      <c r="M179" s="44">
        <v>4.8</v>
      </c>
      <c r="N179" s="44">
        <v>4.8</v>
      </c>
      <c r="O179" s="44">
        <v>4.8</v>
      </c>
      <c r="P179" s="44">
        <v>4.8</v>
      </c>
      <c r="Q179" s="44">
        <v>4.8</v>
      </c>
      <c r="R179" s="44">
        <v>4.8</v>
      </c>
      <c r="S179" s="44">
        <v>4.8</v>
      </c>
      <c r="T179" s="44">
        <v>4.8</v>
      </c>
      <c r="U179" s="44">
        <v>4.8</v>
      </c>
      <c r="V179" s="44">
        <v>4.8</v>
      </c>
      <c r="W179" s="44">
        <v>4.8</v>
      </c>
      <c r="X179" s="44">
        <v>4.8</v>
      </c>
      <c r="Y179" s="44">
        <v>4.8</v>
      </c>
      <c r="Z179" s="44">
        <v>4.8</v>
      </c>
      <c r="AA179" s="44">
        <v>4.8</v>
      </c>
    </row>
    <row r="180" spans="1:27" ht="12.75" hidden="1" customHeight="1" outlineLevel="1" x14ac:dyDescent="0.3">
      <c r="A180" s="99" t="s">
        <v>408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3">
      <c r="A181" s="98" t="s">
        <v>409</v>
      </c>
      <c r="B181" s="28" t="str">
        <f>"06"&amp;"."&amp;$B$622&amp;"."&amp;$B$623</f>
        <v>06.02.2024</v>
      </c>
      <c r="C181" s="90" t="s">
        <v>76</v>
      </c>
      <c r="D181" s="91">
        <f>ROUND(((D182+D183+D185+D184)/1000),5)</f>
        <v>3.2256</v>
      </c>
      <c r="E181" s="91">
        <f>ROUND(((E182+E183+E185+E184)/1000),5)</f>
        <v>3.1665999999999999</v>
      </c>
      <c r="F181" s="91">
        <f>ROUND(((F182+F183+F185+F184)/1000),5)</f>
        <v>3.1372800000000001</v>
      </c>
      <c r="G181" s="91">
        <f t="shared" ref="G181:AA181" si="102">ROUND(((G182+G183+G185+G184)/1000),5)</f>
        <v>3.12554</v>
      </c>
      <c r="H181" s="91">
        <f t="shared" si="102"/>
        <v>3.17157</v>
      </c>
      <c r="I181" s="91">
        <f t="shared" si="102"/>
        <v>3.2346499999999998</v>
      </c>
      <c r="J181" s="91">
        <f t="shared" si="102"/>
        <v>3.40029</v>
      </c>
      <c r="K181" s="91">
        <f t="shared" si="102"/>
        <v>3.6509900000000002</v>
      </c>
      <c r="L181" s="91">
        <f t="shared" si="102"/>
        <v>3.8102499999999999</v>
      </c>
      <c r="M181" s="91">
        <f t="shared" si="102"/>
        <v>3.8445800000000001</v>
      </c>
      <c r="N181" s="91">
        <f t="shared" si="102"/>
        <v>3.8666800000000001</v>
      </c>
      <c r="O181" s="91">
        <f t="shared" si="102"/>
        <v>3.8990499999999999</v>
      </c>
      <c r="P181" s="91">
        <f t="shared" si="102"/>
        <v>3.87222</v>
      </c>
      <c r="Q181" s="91">
        <f t="shared" si="102"/>
        <v>3.8949099999999999</v>
      </c>
      <c r="R181" s="91">
        <f t="shared" si="102"/>
        <v>3.88089</v>
      </c>
      <c r="S181" s="91">
        <f t="shared" si="102"/>
        <v>3.8355999999999999</v>
      </c>
      <c r="T181" s="91">
        <f t="shared" si="102"/>
        <v>3.8141500000000002</v>
      </c>
      <c r="U181" s="91">
        <f t="shared" si="102"/>
        <v>3.8523900000000002</v>
      </c>
      <c r="V181" s="91">
        <f t="shared" si="102"/>
        <v>3.8575499999999998</v>
      </c>
      <c r="W181" s="91">
        <f t="shared" si="102"/>
        <v>3.86741</v>
      </c>
      <c r="X181" s="91">
        <f t="shared" si="102"/>
        <v>3.77311</v>
      </c>
      <c r="Y181" s="91">
        <f t="shared" si="102"/>
        <v>3.6761599999999999</v>
      </c>
      <c r="Z181" s="91">
        <f t="shared" si="102"/>
        <v>3.4638200000000001</v>
      </c>
      <c r="AA181" s="91">
        <f t="shared" si="102"/>
        <v>3.2467299999999999</v>
      </c>
    </row>
    <row r="182" spans="1:27" ht="12.75" hidden="1" customHeight="1" outlineLevel="1" x14ac:dyDescent="0.3">
      <c r="A182" s="99" t="s">
        <v>410</v>
      </c>
      <c r="B182" s="63" t="s">
        <v>238</v>
      </c>
      <c r="C182" s="43" t="s">
        <v>79</v>
      </c>
      <c r="D182" s="44">
        <v>1287.47</v>
      </c>
      <c r="E182" s="44">
        <v>1228.47</v>
      </c>
      <c r="F182" s="44">
        <v>1199.1500000000001</v>
      </c>
      <c r="G182" s="44">
        <v>1187.4100000000001</v>
      </c>
      <c r="H182" s="44">
        <v>1233.44</v>
      </c>
      <c r="I182" s="44">
        <v>1296.52</v>
      </c>
      <c r="J182" s="44">
        <v>1462.16</v>
      </c>
      <c r="K182" s="44">
        <v>1712.86</v>
      </c>
      <c r="L182" s="44">
        <v>1872.12</v>
      </c>
      <c r="M182" s="44">
        <v>1906.45</v>
      </c>
      <c r="N182" s="44">
        <v>1928.55</v>
      </c>
      <c r="O182" s="44">
        <v>1960.92</v>
      </c>
      <c r="P182" s="44">
        <v>1934.09</v>
      </c>
      <c r="Q182" s="44">
        <v>1956.78</v>
      </c>
      <c r="R182" s="44">
        <v>1942.76</v>
      </c>
      <c r="S182" s="44">
        <v>1897.47</v>
      </c>
      <c r="T182" s="44">
        <v>1876.02</v>
      </c>
      <c r="U182" s="44">
        <v>1914.26</v>
      </c>
      <c r="V182" s="44">
        <v>1919.42</v>
      </c>
      <c r="W182" s="44">
        <v>1929.28</v>
      </c>
      <c r="X182" s="44">
        <v>1834.98</v>
      </c>
      <c r="Y182" s="44">
        <v>1738.03</v>
      </c>
      <c r="Z182" s="44">
        <v>1525.69</v>
      </c>
      <c r="AA182" s="44">
        <v>1308.5999999999999</v>
      </c>
    </row>
    <row r="183" spans="1:27" ht="12.75" hidden="1" customHeight="1" outlineLevel="1" x14ac:dyDescent="0.3">
      <c r="A183" s="99" t="s">
        <v>411</v>
      </c>
      <c r="B183" s="63" t="s">
        <v>90</v>
      </c>
      <c r="C183" s="43" t="s">
        <v>79</v>
      </c>
      <c r="D183" s="44">
        <f>$D$158</f>
        <v>1716.97</v>
      </c>
      <c r="E183" s="44">
        <f t="shared" ref="E183:AA183" si="103">$D$158</f>
        <v>1716.97</v>
      </c>
      <c r="F183" s="44">
        <f t="shared" si="103"/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3">
      <c r="A184" s="99" t="s">
        <v>412</v>
      </c>
      <c r="B184" s="63" t="s">
        <v>83</v>
      </c>
      <c r="C184" s="43" t="s">
        <v>79</v>
      </c>
      <c r="D184" s="44">
        <v>4.8</v>
      </c>
      <c r="E184" s="44">
        <v>4.8</v>
      </c>
      <c r="F184" s="44">
        <v>4.8</v>
      </c>
      <c r="G184" s="44">
        <v>4.8</v>
      </c>
      <c r="H184" s="44">
        <v>4.8</v>
      </c>
      <c r="I184" s="44">
        <v>4.8</v>
      </c>
      <c r="J184" s="44">
        <v>4.8</v>
      </c>
      <c r="K184" s="44">
        <v>4.8</v>
      </c>
      <c r="L184" s="44">
        <v>4.8</v>
      </c>
      <c r="M184" s="44">
        <v>4.8</v>
      </c>
      <c r="N184" s="44">
        <v>4.8</v>
      </c>
      <c r="O184" s="44">
        <v>4.8</v>
      </c>
      <c r="P184" s="44">
        <v>4.8</v>
      </c>
      <c r="Q184" s="44">
        <v>4.8</v>
      </c>
      <c r="R184" s="44">
        <v>4.8</v>
      </c>
      <c r="S184" s="44">
        <v>4.8</v>
      </c>
      <c r="T184" s="44">
        <v>4.8</v>
      </c>
      <c r="U184" s="44">
        <v>4.8</v>
      </c>
      <c r="V184" s="44">
        <v>4.8</v>
      </c>
      <c r="W184" s="44">
        <v>4.8</v>
      </c>
      <c r="X184" s="44">
        <v>4.8</v>
      </c>
      <c r="Y184" s="44">
        <v>4.8</v>
      </c>
      <c r="Z184" s="44">
        <v>4.8</v>
      </c>
      <c r="AA184" s="44">
        <v>4.8</v>
      </c>
    </row>
    <row r="185" spans="1:27" ht="12.75" hidden="1" customHeight="1" outlineLevel="1" x14ac:dyDescent="0.3">
      <c r="A185" s="99" t="s">
        <v>413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3">
      <c r="A186" s="98" t="s">
        <v>414</v>
      </c>
      <c r="B186" s="28" t="str">
        <f>"07"&amp;"."&amp;$B$622&amp;"."&amp;$B$623</f>
        <v>07.02.2024</v>
      </c>
      <c r="C186" s="90" t="s">
        <v>76</v>
      </c>
      <c r="D186" s="91">
        <f>ROUND(((D187+D188+D190+D189)/1000),5)</f>
        <v>3.2463799999999998</v>
      </c>
      <c r="E186" s="91">
        <f>ROUND(((E187+E188+E190+E189)/1000),5)</f>
        <v>3.19069</v>
      </c>
      <c r="F186" s="91">
        <f>ROUND(((F187+F188+F190+F189)/1000),5)</f>
        <v>3.1521499999999998</v>
      </c>
      <c r="G186" s="91">
        <f t="shared" ref="G186:AA186" si="105">ROUND(((G187+G188+G190+G189)/1000),5)</f>
        <v>3.1470400000000001</v>
      </c>
      <c r="H186" s="91">
        <f t="shared" si="105"/>
        <v>3.18127</v>
      </c>
      <c r="I186" s="91">
        <f t="shared" si="105"/>
        <v>3.2383899999999999</v>
      </c>
      <c r="J186" s="91">
        <f t="shared" si="105"/>
        <v>3.42503</v>
      </c>
      <c r="K186" s="91">
        <f t="shared" si="105"/>
        <v>3.7006700000000001</v>
      </c>
      <c r="L186" s="91">
        <f t="shared" si="105"/>
        <v>3.8622000000000001</v>
      </c>
      <c r="M186" s="91">
        <f t="shared" si="105"/>
        <v>3.9195600000000002</v>
      </c>
      <c r="N186" s="91">
        <f t="shared" si="105"/>
        <v>3.9543499999999998</v>
      </c>
      <c r="O186" s="91">
        <f t="shared" si="105"/>
        <v>3.9911799999999999</v>
      </c>
      <c r="P186" s="91">
        <f t="shared" si="105"/>
        <v>3.9569299999999998</v>
      </c>
      <c r="Q186" s="91">
        <f t="shared" si="105"/>
        <v>3.98584</v>
      </c>
      <c r="R186" s="91">
        <f t="shared" si="105"/>
        <v>3.98576</v>
      </c>
      <c r="S186" s="91">
        <f t="shared" si="105"/>
        <v>3.9016500000000001</v>
      </c>
      <c r="T186" s="91">
        <f t="shared" si="105"/>
        <v>3.8710200000000001</v>
      </c>
      <c r="U186" s="91">
        <f t="shared" si="105"/>
        <v>3.90991</v>
      </c>
      <c r="V186" s="91">
        <f t="shared" si="105"/>
        <v>3.8971</v>
      </c>
      <c r="W186" s="91">
        <f t="shared" si="105"/>
        <v>3.9188200000000002</v>
      </c>
      <c r="X186" s="91">
        <f t="shared" si="105"/>
        <v>3.8186200000000001</v>
      </c>
      <c r="Y186" s="91">
        <f t="shared" si="105"/>
        <v>3.7255400000000001</v>
      </c>
      <c r="Z186" s="91">
        <f t="shared" si="105"/>
        <v>3.4773200000000002</v>
      </c>
      <c r="AA186" s="91">
        <f t="shared" si="105"/>
        <v>3.2777799999999999</v>
      </c>
    </row>
    <row r="187" spans="1:27" ht="12.75" hidden="1" customHeight="1" outlineLevel="1" x14ac:dyDescent="0.3">
      <c r="A187" s="99" t="s">
        <v>415</v>
      </c>
      <c r="B187" s="63" t="s">
        <v>238</v>
      </c>
      <c r="C187" s="43" t="s">
        <v>79</v>
      </c>
      <c r="D187" s="44">
        <v>1308.25</v>
      </c>
      <c r="E187" s="44">
        <v>1252.56</v>
      </c>
      <c r="F187" s="44">
        <v>1214.02</v>
      </c>
      <c r="G187" s="44">
        <v>1208.9100000000001</v>
      </c>
      <c r="H187" s="44">
        <v>1243.1400000000001</v>
      </c>
      <c r="I187" s="44">
        <v>1300.26</v>
      </c>
      <c r="J187" s="44">
        <v>1486.9</v>
      </c>
      <c r="K187" s="44">
        <v>1762.54</v>
      </c>
      <c r="L187" s="44">
        <v>1924.07</v>
      </c>
      <c r="M187" s="44">
        <v>1981.43</v>
      </c>
      <c r="N187" s="44">
        <v>2016.22</v>
      </c>
      <c r="O187" s="44">
        <v>2053.0500000000002</v>
      </c>
      <c r="P187" s="44">
        <v>2018.8</v>
      </c>
      <c r="Q187" s="44">
        <v>2047.71</v>
      </c>
      <c r="R187" s="44">
        <v>2047.63</v>
      </c>
      <c r="S187" s="44">
        <v>1963.52</v>
      </c>
      <c r="T187" s="44">
        <v>1932.89</v>
      </c>
      <c r="U187" s="44">
        <v>1971.78</v>
      </c>
      <c r="V187" s="44">
        <v>1958.97</v>
      </c>
      <c r="W187" s="44">
        <v>1980.69</v>
      </c>
      <c r="X187" s="44">
        <v>1880.49</v>
      </c>
      <c r="Y187" s="44">
        <v>1787.41</v>
      </c>
      <c r="Z187" s="44">
        <v>1539.19</v>
      </c>
      <c r="AA187" s="44">
        <v>1339.65</v>
      </c>
    </row>
    <row r="188" spans="1:27" ht="12.75" hidden="1" customHeight="1" outlineLevel="1" x14ac:dyDescent="0.3">
      <c r="A188" s="99" t="s">
        <v>416</v>
      </c>
      <c r="B188" s="63" t="s">
        <v>90</v>
      </c>
      <c r="C188" s="43" t="s">
        <v>79</v>
      </c>
      <c r="D188" s="44">
        <f>$D$158</f>
        <v>1716.97</v>
      </c>
      <c r="E188" s="44">
        <f t="shared" ref="E188:AA188" si="106">$D$158</f>
        <v>1716.97</v>
      </c>
      <c r="F188" s="44">
        <f t="shared" si="106"/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3">
      <c r="A189" s="99" t="s">
        <v>417</v>
      </c>
      <c r="B189" s="63" t="s">
        <v>83</v>
      </c>
      <c r="C189" s="43" t="s">
        <v>79</v>
      </c>
      <c r="D189" s="44">
        <v>4.8</v>
      </c>
      <c r="E189" s="44">
        <v>4.8</v>
      </c>
      <c r="F189" s="44">
        <v>4.8</v>
      </c>
      <c r="G189" s="44">
        <v>4.8</v>
      </c>
      <c r="H189" s="44">
        <v>4.8</v>
      </c>
      <c r="I189" s="44">
        <v>4.8</v>
      </c>
      <c r="J189" s="44">
        <v>4.8</v>
      </c>
      <c r="K189" s="44">
        <v>4.8</v>
      </c>
      <c r="L189" s="44">
        <v>4.8</v>
      </c>
      <c r="M189" s="44">
        <v>4.8</v>
      </c>
      <c r="N189" s="44">
        <v>4.8</v>
      </c>
      <c r="O189" s="44">
        <v>4.8</v>
      </c>
      <c r="P189" s="44">
        <v>4.8</v>
      </c>
      <c r="Q189" s="44">
        <v>4.8</v>
      </c>
      <c r="R189" s="44">
        <v>4.8</v>
      </c>
      <c r="S189" s="44">
        <v>4.8</v>
      </c>
      <c r="T189" s="44">
        <v>4.8</v>
      </c>
      <c r="U189" s="44">
        <v>4.8</v>
      </c>
      <c r="V189" s="44">
        <v>4.8</v>
      </c>
      <c r="W189" s="44">
        <v>4.8</v>
      </c>
      <c r="X189" s="44">
        <v>4.8</v>
      </c>
      <c r="Y189" s="44">
        <v>4.8</v>
      </c>
      <c r="Z189" s="44">
        <v>4.8</v>
      </c>
      <c r="AA189" s="44">
        <v>4.8</v>
      </c>
    </row>
    <row r="190" spans="1:27" ht="12.75" hidden="1" customHeight="1" outlineLevel="1" x14ac:dyDescent="0.3">
      <c r="A190" s="99" t="s">
        <v>418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3">
      <c r="A191" s="98" t="s">
        <v>419</v>
      </c>
      <c r="B191" s="28" t="str">
        <f>"08"&amp;"."&amp;$B$622&amp;"."&amp;$B$623</f>
        <v>08.02.2024</v>
      </c>
      <c r="C191" s="90" t="s">
        <v>76</v>
      </c>
      <c r="D191" s="91">
        <f>ROUND(((D192+D193+D195+D194)/1000),5)</f>
        <v>3.24648</v>
      </c>
      <c r="E191" s="91">
        <f>ROUND(((E192+E193+E195+E194)/1000),5)</f>
        <v>3.1613099999999998</v>
      </c>
      <c r="F191" s="91">
        <f>ROUND(((F192+F193+F195+F194)/1000),5)</f>
        <v>3.1287799999999999</v>
      </c>
      <c r="G191" s="91">
        <f t="shared" ref="G191:AA191" si="108">ROUND(((G192+G193+G195+G194)/1000),5)</f>
        <v>3.1203599999999998</v>
      </c>
      <c r="H191" s="91">
        <f t="shared" si="108"/>
        <v>3.1535000000000002</v>
      </c>
      <c r="I191" s="91">
        <f t="shared" si="108"/>
        <v>3.2708300000000001</v>
      </c>
      <c r="J191" s="91">
        <f t="shared" si="108"/>
        <v>3.4800300000000002</v>
      </c>
      <c r="K191" s="91">
        <f t="shared" si="108"/>
        <v>3.7749299999999999</v>
      </c>
      <c r="L191" s="91">
        <f t="shared" si="108"/>
        <v>3.8970600000000002</v>
      </c>
      <c r="M191" s="91">
        <f t="shared" si="108"/>
        <v>3.98461</v>
      </c>
      <c r="N191" s="91">
        <f t="shared" si="108"/>
        <v>4.0517700000000003</v>
      </c>
      <c r="O191" s="91">
        <f t="shared" si="108"/>
        <v>4.0680399999999999</v>
      </c>
      <c r="P191" s="91">
        <f t="shared" si="108"/>
        <v>4.0401899999999999</v>
      </c>
      <c r="Q191" s="91">
        <f t="shared" si="108"/>
        <v>4.0468999999999999</v>
      </c>
      <c r="R191" s="91">
        <f t="shared" si="108"/>
        <v>4.0333699999999997</v>
      </c>
      <c r="S191" s="91">
        <f t="shared" si="108"/>
        <v>3.9701</v>
      </c>
      <c r="T191" s="91">
        <f t="shared" si="108"/>
        <v>4.04861</v>
      </c>
      <c r="U191" s="91">
        <f t="shared" si="108"/>
        <v>4.08073</v>
      </c>
      <c r="V191" s="91">
        <f t="shared" si="108"/>
        <v>4.1702899999999996</v>
      </c>
      <c r="W191" s="91">
        <f t="shared" si="108"/>
        <v>4.0168400000000002</v>
      </c>
      <c r="X191" s="91">
        <f t="shared" si="108"/>
        <v>3.9396599999999999</v>
      </c>
      <c r="Y191" s="91">
        <f t="shared" si="108"/>
        <v>3.8166500000000001</v>
      </c>
      <c r="Z191" s="91">
        <f t="shared" si="108"/>
        <v>3.6739700000000002</v>
      </c>
      <c r="AA191" s="91">
        <f t="shared" si="108"/>
        <v>3.4195199999999999</v>
      </c>
    </row>
    <row r="192" spans="1:27" ht="12.75" hidden="1" customHeight="1" outlineLevel="1" x14ac:dyDescent="0.3">
      <c r="A192" s="99" t="s">
        <v>420</v>
      </c>
      <c r="B192" s="63" t="s">
        <v>238</v>
      </c>
      <c r="C192" s="43" t="s">
        <v>79</v>
      </c>
      <c r="D192" s="44">
        <v>1308.3499999999999</v>
      </c>
      <c r="E192" s="44">
        <v>1223.18</v>
      </c>
      <c r="F192" s="44">
        <v>1190.6500000000001</v>
      </c>
      <c r="G192" s="44">
        <v>1182.23</v>
      </c>
      <c r="H192" s="44">
        <v>1215.3699999999999</v>
      </c>
      <c r="I192" s="44">
        <v>1332.7</v>
      </c>
      <c r="J192" s="44">
        <v>1541.9</v>
      </c>
      <c r="K192" s="44">
        <v>1836.8</v>
      </c>
      <c r="L192" s="44">
        <v>1958.93</v>
      </c>
      <c r="M192" s="44">
        <v>2046.48</v>
      </c>
      <c r="N192" s="44">
        <v>2113.64</v>
      </c>
      <c r="O192" s="44">
        <v>2129.91</v>
      </c>
      <c r="P192" s="44">
        <v>2102.06</v>
      </c>
      <c r="Q192" s="44">
        <v>2108.77</v>
      </c>
      <c r="R192" s="44">
        <v>2095.2399999999998</v>
      </c>
      <c r="S192" s="44">
        <v>2031.97</v>
      </c>
      <c r="T192" s="44">
        <v>2110.48</v>
      </c>
      <c r="U192" s="44">
        <v>2142.6</v>
      </c>
      <c r="V192" s="44">
        <v>2232.16</v>
      </c>
      <c r="W192" s="44">
        <v>2078.71</v>
      </c>
      <c r="X192" s="44">
        <v>2001.53</v>
      </c>
      <c r="Y192" s="44">
        <v>1878.52</v>
      </c>
      <c r="Z192" s="44">
        <v>1735.84</v>
      </c>
      <c r="AA192" s="44">
        <v>1481.39</v>
      </c>
    </row>
    <row r="193" spans="1:27" ht="12.75" hidden="1" customHeight="1" outlineLevel="1" x14ac:dyDescent="0.3">
      <c r="A193" s="99" t="s">
        <v>421</v>
      </c>
      <c r="B193" s="63" t="s">
        <v>90</v>
      </c>
      <c r="C193" s="43" t="s">
        <v>79</v>
      </c>
      <c r="D193" s="44">
        <f>$D$158</f>
        <v>1716.97</v>
      </c>
      <c r="E193" s="44">
        <f t="shared" ref="E193:AA193" si="109">$D$158</f>
        <v>1716.97</v>
      </c>
      <c r="F193" s="44">
        <f t="shared" si="109"/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3">
      <c r="A194" s="99" t="s">
        <v>422</v>
      </c>
      <c r="B194" s="63" t="s">
        <v>83</v>
      </c>
      <c r="C194" s="43" t="s">
        <v>79</v>
      </c>
      <c r="D194" s="44">
        <v>4.8</v>
      </c>
      <c r="E194" s="44">
        <v>4.8</v>
      </c>
      <c r="F194" s="44">
        <v>4.8</v>
      </c>
      <c r="G194" s="44">
        <v>4.8</v>
      </c>
      <c r="H194" s="44">
        <v>4.8</v>
      </c>
      <c r="I194" s="44">
        <v>4.8</v>
      </c>
      <c r="J194" s="44">
        <v>4.8</v>
      </c>
      <c r="K194" s="44">
        <v>4.8</v>
      </c>
      <c r="L194" s="44">
        <v>4.8</v>
      </c>
      <c r="M194" s="44">
        <v>4.8</v>
      </c>
      <c r="N194" s="44">
        <v>4.8</v>
      </c>
      <c r="O194" s="44">
        <v>4.8</v>
      </c>
      <c r="P194" s="44">
        <v>4.8</v>
      </c>
      <c r="Q194" s="44">
        <v>4.8</v>
      </c>
      <c r="R194" s="44">
        <v>4.8</v>
      </c>
      <c r="S194" s="44">
        <v>4.8</v>
      </c>
      <c r="T194" s="44">
        <v>4.8</v>
      </c>
      <c r="U194" s="44">
        <v>4.8</v>
      </c>
      <c r="V194" s="44">
        <v>4.8</v>
      </c>
      <c r="W194" s="44">
        <v>4.8</v>
      </c>
      <c r="X194" s="44">
        <v>4.8</v>
      </c>
      <c r="Y194" s="44">
        <v>4.8</v>
      </c>
      <c r="Z194" s="44">
        <v>4.8</v>
      </c>
      <c r="AA194" s="44">
        <v>4.8</v>
      </c>
    </row>
    <row r="195" spans="1:27" ht="12.75" hidden="1" customHeight="1" outlineLevel="1" x14ac:dyDescent="0.3">
      <c r="A195" s="99" t="s">
        <v>423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3">
      <c r="A196" s="98" t="s">
        <v>424</v>
      </c>
      <c r="B196" s="28" t="str">
        <f>"09"&amp;"."&amp;$B$622&amp;"."&amp;$B$623</f>
        <v>09.02.2024</v>
      </c>
      <c r="C196" s="90" t="s">
        <v>76</v>
      </c>
      <c r="D196" s="91">
        <f>ROUND(((D197+D198+D200+D199)/1000),5)</f>
        <v>3.2843</v>
      </c>
      <c r="E196" s="91">
        <f>ROUND(((E197+E198+E200+E199)/1000),5)</f>
        <v>3.1753100000000001</v>
      </c>
      <c r="F196" s="91">
        <f>ROUND(((F197+F198+F200+F199)/1000),5)</f>
        <v>3.1495299999999999</v>
      </c>
      <c r="G196" s="91">
        <f t="shared" ref="G196:AA196" si="111">ROUND(((G197+G198+G200+G199)/1000),5)</f>
        <v>3.1493099999999998</v>
      </c>
      <c r="H196" s="91">
        <f t="shared" si="111"/>
        <v>3.1598999999999999</v>
      </c>
      <c r="I196" s="91">
        <f t="shared" si="111"/>
        <v>3.3001800000000001</v>
      </c>
      <c r="J196" s="91">
        <f t="shared" si="111"/>
        <v>3.5379800000000001</v>
      </c>
      <c r="K196" s="91">
        <f t="shared" si="111"/>
        <v>3.8109899999999999</v>
      </c>
      <c r="L196" s="91">
        <f t="shared" si="111"/>
        <v>3.94842</v>
      </c>
      <c r="M196" s="91">
        <f t="shared" si="111"/>
        <v>4.0789400000000002</v>
      </c>
      <c r="N196" s="91">
        <f t="shared" si="111"/>
        <v>4.1506499999999997</v>
      </c>
      <c r="O196" s="91">
        <f t="shared" si="111"/>
        <v>4.0493800000000002</v>
      </c>
      <c r="P196" s="91">
        <f t="shared" si="111"/>
        <v>4.0198299999999998</v>
      </c>
      <c r="Q196" s="91">
        <f t="shared" si="111"/>
        <v>4.0259600000000004</v>
      </c>
      <c r="R196" s="91">
        <f t="shared" si="111"/>
        <v>4.0126799999999996</v>
      </c>
      <c r="S196" s="91">
        <f t="shared" si="111"/>
        <v>4.02182</v>
      </c>
      <c r="T196" s="91">
        <f t="shared" si="111"/>
        <v>4.0688700000000004</v>
      </c>
      <c r="U196" s="91">
        <f t="shared" si="111"/>
        <v>4.0978199999999996</v>
      </c>
      <c r="V196" s="91">
        <f t="shared" si="111"/>
        <v>4.1611399999999996</v>
      </c>
      <c r="W196" s="91">
        <f t="shared" si="111"/>
        <v>3.9817900000000002</v>
      </c>
      <c r="X196" s="91">
        <f t="shared" si="111"/>
        <v>3.9023400000000001</v>
      </c>
      <c r="Y196" s="91">
        <f t="shared" si="111"/>
        <v>3.8382800000000001</v>
      </c>
      <c r="Z196" s="91">
        <f t="shared" si="111"/>
        <v>3.7012299999999998</v>
      </c>
      <c r="AA196" s="91">
        <f t="shared" si="111"/>
        <v>3.4985599999999999</v>
      </c>
    </row>
    <row r="197" spans="1:27" ht="12.75" hidden="1" customHeight="1" outlineLevel="1" x14ac:dyDescent="0.3">
      <c r="A197" s="99" t="s">
        <v>425</v>
      </c>
      <c r="B197" s="63" t="s">
        <v>238</v>
      </c>
      <c r="C197" s="43" t="s">
        <v>79</v>
      </c>
      <c r="D197" s="44">
        <v>1346.17</v>
      </c>
      <c r="E197" s="44">
        <v>1237.18</v>
      </c>
      <c r="F197" s="44">
        <v>1211.4000000000001</v>
      </c>
      <c r="G197" s="44">
        <v>1211.18</v>
      </c>
      <c r="H197" s="44">
        <v>1221.77</v>
      </c>
      <c r="I197" s="44">
        <v>1362.05</v>
      </c>
      <c r="J197" s="44">
        <v>1599.85</v>
      </c>
      <c r="K197" s="44">
        <v>1872.86</v>
      </c>
      <c r="L197" s="44">
        <v>2010.29</v>
      </c>
      <c r="M197" s="44">
        <v>2140.81</v>
      </c>
      <c r="N197" s="44">
        <v>2212.52</v>
      </c>
      <c r="O197" s="44">
        <v>2111.25</v>
      </c>
      <c r="P197" s="44">
        <v>2081.6999999999998</v>
      </c>
      <c r="Q197" s="44">
        <v>2087.83</v>
      </c>
      <c r="R197" s="44">
        <v>2074.5500000000002</v>
      </c>
      <c r="S197" s="44">
        <v>2083.69</v>
      </c>
      <c r="T197" s="44">
        <v>2130.7399999999998</v>
      </c>
      <c r="U197" s="44">
        <v>2159.69</v>
      </c>
      <c r="V197" s="44">
        <v>2223.0100000000002</v>
      </c>
      <c r="W197" s="44">
        <v>2043.66</v>
      </c>
      <c r="X197" s="44">
        <v>1964.21</v>
      </c>
      <c r="Y197" s="44">
        <v>1900.15</v>
      </c>
      <c r="Z197" s="44">
        <v>1763.1</v>
      </c>
      <c r="AA197" s="44">
        <v>1560.43</v>
      </c>
    </row>
    <row r="198" spans="1:27" ht="12.75" hidden="1" customHeight="1" outlineLevel="1" x14ac:dyDescent="0.3">
      <c r="A198" s="99" t="s">
        <v>426</v>
      </c>
      <c r="B198" s="63" t="s">
        <v>90</v>
      </c>
      <c r="C198" s="43" t="s">
        <v>79</v>
      </c>
      <c r="D198" s="44">
        <f>$D$158</f>
        <v>1716.97</v>
      </c>
      <c r="E198" s="44">
        <f t="shared" ref="E198:AA198" si="112">$D$158</f>
        <v>1716.97</v>
      </c>
      <c r="F198" s="44">
        <f t="shared" si="112"/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3">
      <c r="A199" s="99" t="s">
        <v>427</v>
      </c>
      <c r="B199" s="63" t="s">
        <v>83</v>
      </c>
      <c r="C199" s="43" t="s">
        <v>79</v>
      </c>
      <c r="D199" s="44">
        <v>4.8</v>
      </c>
      <c r="E199" s="44">
        <v>4.8</v>
      </c>
      <c r="F199" s="44">
        <v>4.8</v>
      </c>
      <c r="G199" s="44">
        <v>4.8</v>
      </c>
      <c r="H199" s="44">
        <v>4.8</v>
      </c>
      <c r="I199" s="44">
        <v>4.8</v>
      </c>
      <c r="J199" s="44">
        <v>4.8</v>
      </c>
      <c r="K199" s="44">
        <v>4.8</v>
      </c>
      <c r="L199" s="44">
        <v>4.8</v>
      </c>
      <c r="M199" s="44">
        <v>4.8</v>
      </c>
      <c r="N199" s="44">
        <v>4.8</v>
      </c>
      <c r="O199" s="44">
        <v>4.8</v>
      </c>
      <c r="P199" s="44">
        <v>4.8</v>
      </c>
      <c r="Q199" s="44">
        <v>4.8</v>
      </c>
      <c r="R199" s="44">
        <v>4.8</v>
      </c>
      <c r="S199" s="44">
        <v>4.8</v>
      </c>
      <c r="T199" s="44">
        <v>4.8</v>
      </c>
      <c r="U199" s="44">
        <v>4.8</v>
      </c>
      <c r="V199" s="44">
        <v>4.8</v>
      </c>
      <c r="W199" s="44">
        <v>4.8</v>
      </c>
      <c r="X199" s="44">
        <v>4.8</v>
      </c>
      <c r="Y199" s="44">
        <v>4.8</v>
      </c>
      <c r="Z199" s="44">
        <v>4.8</v>
      </c>
      <c r="AA199" s="44">
        <v>4.8</v>
      </c>
    </row>
    <row r="200" spans="1:27" ht="12.75" hidden="1" customHeight="1" outlineLevel="1" x14ac:dyDescent="0.3">
      <c r="A200" s="99" t="s">
        <v>428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3">
      <c r="A201" s="98" t="s">
        <v>429</v>
      </c>
      <c r="B201" s="28" t="str">
        <f>"10"&amp;"."&amp;$B$622&amp;"."&amp;$B$623</f>
        <v>10.02.2024</v>
      </c>
      <c r="C201" s="90" t="s">
        <v>76</v>
      </c>
      <c r="D201" s="91">
        <f>ROUND(((D202+D203+D205+D204)/1000),5)</f>
        <v>3.4193099999999998</v>
      </c>
      <c r="E201" s="91">
        <f>ROUND(((E202+E203+E205+E204)/1000),5)</f>
        <v>3.2441599999999999</v>
      </c>
      <c r="F201" s="91">
        <f>ROUND(((F202+F203+F205+F204)/1000),5)</f>
        <v>3.1643400000000002</v>
      </c>
      <c r="G201" s="91">
        <f t="shared" ref="G201:AA201" si="114">ROUND(((G202+G203+G205+G204)/1000),5)</f>
        <v>3.1554500000000001</v>
      </c>
      <c r="H201" s="91">
        <f t="shared" si="114"/>
        <v>3.1637599999999999</v>
      </c>
      <c r="I201" s="91">
        <f t="shared" si="114"/>
        <v>3.25495</v>
      </c>
      <c r="J201" s="91">
        <f t="shared" si="114"/>
        <v>3.3660199999999998</v>
      </c>
      <c r="K201" s="91">
        <f t="shared" si="114"/>
        <v>3.6004100000000001</v>
      </c>
      <c r="L201" s="91">
        <f t="shared" si="114"/>
        <v>3.7860100000000001</v>
      </c>
      <c r="M201" s="91">
        <f t="shared" si="114"/>
        <v>3.8636499999999998</v>
      </c>
      <c r="N201" s="91">
        <f t="shared" si="114"/>
        <v>3.9336500000000001</v>
      </c>
      <c r="O201" s="91">
        <f t="shared" si="114"/>
        <v>3.95011</v>
      </c>
      <c r="P201" s="91">
        <f t="shared" si="114"/>
        <v>3.93249</v>
      </c>
      <c r="Q201" s="91">
        <f t="shared" si="114"/>
        <v>3.9200300000000001</v>
      </c>
      <c r="R201" s="91">
        <f t="shared" si="114"/>
        <v>3.8698800000000002</v>
      </c>
      <c r="S201" s="91">
        <f t="shared" si="114"/>
        <v>3.9417800000000001</v>
      </c>
      <c r="T201" s="91">
        <f t="shared" si="114"/>
        <v>3.99153</v>
      </c>
      <c r="U201" s="91">
        <f t="shared" si="114"/>
        <v>4.0431699999999999</v>
      </c>
      <c r="V201" s="91">
        <f t="shared" si="114"/>
        <v>4.1745099999999997</v>
      </c>
      <c r="W201" s="91">
        <f t="shared" si="114"/>
        <v>4.0412699999999999</v>
      </c>
      <c r="X201" s="91">
        <f t="shared" si="114"/>
        <v>3.89059</v>
      </c>
      <c r="Y201" s="91">
        <f t="shared" si="114"/>
        <v>3.7993800000000002</v>
      </c>
      <c r="Z201" s="91">
        <f t="shared" si="114"/>
        <v>3.7238199999999999</v>
      </c>
      <c r="AA201" s="91">
        <f t="shared" si="114"/>
        <v>3.5083299999999999</v>
      </c>
    </row>
    <row r="202" spans="1:27" ht="12.75" hidden="1" customHeight="1" outlineLevel="1" x14ac:dyDescent="0.3">
      <c r="A202" s="99" t="s">
        <v>430</v>
      </c>
      <c r="B202" s="63" t="s">
        <v>238</v>
      </c>
      <c r="C202" s="43" t="s">
        <v>79</v>
      </c>
      <c r="D202" s="44">
        <v>1481.18</v>
      </c>
      <c r="E202" s="44">
        <v>1306.03</v>
      </c>
      <c r="F202" s="44">
        <v>1226.21</v>
      </c>
      <c r="G202" s="44">
        <v>1217.32</v>
      </c>
      <c r="H202" s="44">
        <v>1225.6300000000001</v>
      </c>
      <c r="I202" s="44">
        <v>1316.82</v>
      </c>
      <c r="J202" s="44">
        <v>1427.89</v>
      </c>
      <c r="K202" s="44">
        <v>1662.28</v>
      </c>
      <c r="L202" s="44">
        <v>1847.88</v>
      </c>
      <c r="M202" s="44">
        <v>1925.52</v>
      </c>
      <c r="N202" s="44">
        <v>1995.52</v>
      </c>
      <c r="O202" s="44">
        <v>2011.98</v>
      </c>
      <c r="P202" s="44">
        <v>1994.36</v>
      </c>
      <c r="Q202" s="44">
        <v>1981.9</v>
      </c>
      <c r="R202" s="44">
        <v>1931.75</v>
      </c>
      <c r="S202" s="44">
        <v>2003.65</v>
      </c>
      <c r="T202" s="44">
        <v>2053.4</v>
      </c>
      <c r="U202" s="44">
        <v>2105.04</v>
      </c>
      <c r="V202" s="44">
        <v>2236.38</v>
      </c>
      <c r="W202" s="44">
        <v>2103.14</v>
      </c>
      <c r="X202" s="44">
        <v>1952.46</v>
      </c>
      <c r="Y202" s="44">
        <v>1861.25</v>
      </c>
      <c r="Z202" s="44">
        <v>1785.69</v>
      </c>
      <c r="AA202" s="44">
        <v>1570.2</v>
      </c>
    </row>
    <row r="203" spans="1:27" ht="12.75" hidden="1" customHeight="1" outlineLevel="1" x14ac:dyDescent="0.3">
      <c r="A203" s="99" t="s">
        <v>431</v>
      </c>
      <c r="B203" s="63" t="s">
        <v>90</v>
      </c>
      <c r="C203" s="43" t="s">
        <v>79</v>
      </c>
      <c r="D203" s="44">
        <f>$D$158</f>
        <v>1716.97</v>
      </c>
      <c r="E203" s="44">
        <f t="shared" ref="E203:AA203" si="115">$D$158</f>
        <v>1716.97</v>
      </c>
      <c r="F203" s="44">
        <f t="shared" si="115"/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3">
      <c r="A204" s="99" t="s">
        <v>432</v>
      </c>
      <c r="B204" s="63" t="s">
        <v>83</v>
      </c>
      <c r="C204" s="43" t="s">
        <v>79</v>
      </c>
      <c r="D204" s="44">
        <v>4.8</v>
      </c>
      <c r="E204" s="44">
        <v>4.8</v>
      </c>
      <c r="F204" s="44">
        <v>4.8</v>
      </c>
      <c r="G204" s="44">
        <v>4.8</v>
      </c>
      <c r="H204" s="44">
        <v>4.8</v>
      </c>
      <c r="I204" s="44">
        <v>4.8</v>
      </c>
      <c r="J204" s="44">
        <v>4.8</v>
      </c>
      <c r="K204" s="44">
        <v>4.8</v>
      </c>
      <c r="L204" s="44">
        <v>4.8</v>
      </c>
      <c r="M204" s="44">
        <v>4.8</v>
      </c>
      <c r="N204" s="44">
        <v>4.8</v>
      </c>
      <c r="O204" s="44">
        <v>4.8</v>
      </c>
      <c r="P204" s="44">
        <v>4.8</v>
      </c>
      <c r="Q204" s="44">
        <v>4.8</v>
      </c>
      <c r="R204" s="44">
        <v>4.8</v>
      </c>
      <c r="S204" s="44">
        <v>4.8</v>
      </c>
      <c r="T204" s="44">
        <v>4.8</v>
      </c>
      <c r="U204" s="44">
        <v>4.8</v>
      </c>
      <c r="V204" s="44">
        <v>4.8</v>
      </c>
      <c r="W204" s="44">
        <v>4.8</v>
      </c>
      <c r="X204" s="44">
        <v>4.8</v>
      </c>
      <c r="Y204" s="44">
        <v>4.8</v>
      </c>
      <c r="Z204" s="44">
        <v>4.8</v>
      </c>
      <c r="AA204" s="44">
        <v>4.8</v>
      </c>
    </row>
    <row r="205" spans="1:27" ht="12.75" hidden="1" customHeight="1" outlineLevel="1" x14ac:dyDescent="0.3">
      <c r="A205" s="99" t="s">
        <v>433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3">
      <c r="A206" s="98" t="s">
        <v>434</v>
      </c>
      <c r="B206" s="28" t="str">
        <f>"11"&amp;"."&amp;$B$622&amp;"."&amp;$B$623</f>
        <v>11.02.2024</v>
      </c>
      <c r="C206" s="90" t="s">
        <v>76</v>
      </c>
      <c r="D206" s="91">
        <f>ROUND(((D207+D208+D210+D209)/1000),5)</f>
        <v>3.41506</v>
      </c>
      <c r="E206" s="91">
        <f>ROUND(((E207+E208+E210+E209)/1000),5)</f>
        <v>3.2552599999999998</v>
      </c>
      <c r="F206" s="91">
        <f>ROUND(((F207+F208+F210+F209)/1000),5)</f>
        <v>3.1803300000000001</v>
      </c>
      <c r="G206" s="91">
        <f t="shared" ref="G206:AA206" si="117">ROUND(((G207+G208+G210+G209)/1000),5)</f>
        <v>3.1658200000000001</v>
      </c>
      <c r="H206" s="91">
        <f t="shared" si="117"/>
        <v>3.1707700000000001</v>
      </c>
      <c r="I206" s="91">
        <f t="shared" si="117"/>
        <v>3.2393999999999998</v>
      </c>
      <c r="J206" s="91">
        <f t="shared" si="117"/>
        <v>3.33087</v>
      </c>
      <c r="K206" s="91">
        <f t="shared" si="117"/>
        <v>3.4663200000000001</v>
      </c>
      <c r="L206" s="91">
        <f t="shared" si="117"/>
        <v>3.7200600000000001</v>
      </c>
      <c r="M206" s="91">
        <f t="shared" si="117"/>
        <v>3.8016999999999999</v>
      </c>
      <c r="N206" s="91">
        <f t="shared" si="117"/>
        <v>3.8557100000000002</v>
      </c>
      <c r="O206" s="91">
        <f t="shared" si="117"/>
        <v>3.8785400000000001</v>
      </c>
      <c r="P206" s="91">
        <f t="shared" si="117"/>
        <v>3.8727299999999998</v>
      </c>
      <c r="Q206" s="91">
        <f t="shared" si="117"/>
        <v>3.8707799999999999</v>
      </c>
      <c r="R206" s="91">
        <f t="shared" si="117"/>
        <v>3.8335300000000001</v>
      </c>
      <c r="S206" s="91">
        <f t="shared" si="117"/>
        <v>3.8284699999999998</v>
      </c>
      <c r="T206" s="91">
        <f t="shared" si="117"/>
        <v>3.8770500000000001</v>
      </c>
      <c r="U206" s="91">
        <f t="shared" si="117"/>
        <v>3.9323800000000002</v>
      </c>
      <c r="V206" s="91">
        <f t="shared" si="117"/>
        <v>3.93248</v>
      </c>
      <c r="W206" s="91">
        <f t="shared" si="117"/>
        <v>3.8965100000000001</v>
      </c>
      <c r="X206" s="91">
        <f t="shared" si="117"/>
        <v>3.8856700000000002</v>
      </c>
      <c r="Y206" s="91">
        <f t="shared" si="117"/>
        <v>3.8060499999999999</v>
      </c>
      <c r="Z206" s="91">
        <f t="shared" si="117"/>
        <v>3.7229100000000002</v>
      </c>
      <c r="AA206" s="91">
        <f t="shared" si="117"/>
        <v>3.4587400000000001</v>
      </c>
    </row>
    <row r="207" spans="1:27" ht="12.75" hidden="1" customHeight="1" outlineLevel="1" x14ac:dyDescent="0.3">
      <c r="A207" s="99" t="s">
        <v>435</v>
      </c>
      <c r="B207" s="63" t="s">
        <v>238</v>
      </c>
      <c r="C207" s="43" t="s">
        <v>79</v>
      </c>
      <c r="D207" s="44">
        <v>1476.93</v>
      </c>
      <c r="E207" s="44">
        <v>1317.13</v>
      </c>
      <c r="F207" s="44">
        <v>1242.2</v>
      </c>
      <c r="G207" s="44">
        <v>1227.69</v>
      </c>
      <c r="H207" s="44">
        <v>1232.6400000000001</v>
      </c>
      <c r="I207" s="44">
        <v>1301.27</v>
      </c>
      <c r="J207" s="44">
        <v>1392.74</v>
      </c>
      <c r="K207" s="44">
        <v>1528.19</v>
      </c>
      <c r="L207" s="44">
        <v>1781.93</v>
      </c>
      <c r="M207" s="44">
        <v>1863.57</v>
      </c>
      <c r="N207" s="44">
        <v>1917.58</v>
      </c>
      <c r="O207" s="44">
        <v>1940.41</v>
      </c>
      <c r="P207" s="44">
        <v>1934.6</v>
      </c>
      <c r="Q207" s="44">
        <v>1932.65</v>
      </c>
      <c r="R207" s="44">
        <v>1895.4</v>
      </c>
      <c r="S207" s="44">
        <v>1890.34</v>
      </c>
      <c r="T207" s="44">
        <v>1938.92</v>
      </c>
      <c r="U207" s="44">
        <v>1994.25</v>
      </c>
      <c r="V207" s="44">
        <v>1994.35</v>
      </c>
      <c r="W207" s="44">
        <v>1958.38</v>
      </c>
      <c r="X207" s="44">
        <v>1947.54</v>
      </c>
      <c r="Y207" s="44">
        <v>1867.92</v>
      </c>
      <c r="Z207" s="44">
        <v>1784.78</v>
      </c>
      <c r="AA207" s="44">
        <v>1520.61</v>
      </c>
    </row>
    <row r="208" spans="1:27" ht="12.75" hidden="1" customHeight="1" outlineLevel="1" x14ac:dyDescent="0.3">
      <c r="A208" s="99" t="s">
        <v>436</v>
      </c>
      <c r="B208" s="63" t="s">
        <v>90</v>
      </c>
      <c r="C208" s="43" t="s">
        <v>79</v>
      </c>
      <c r="D208" s="44">
        <f>$D$158</f>
        <v>1716.97</v>
      </c>
      <c r="E208" s="44">
        <f t="shared" ref="E208:AA208" si="118">$D$158</f>
        <v>1716.97</v>
      </c>
      <c r="F208" s="44">
        <f t="shared" si="118"/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3">
      <c r="A209" s="99" t="s">
        <v>437</v>
      </c>
      <c r="B209" s="63" t="s">
        <v>83</v>
      </c>
      <c r="C209" s="43" t="s">
        <v>79</v>
      </c>
      <c r="D209" s="44">
        <v>4.8</v>
      </c>
      <c r="E209" s="44">
        <v>4.8</v>
      </c>
      <c r="F209" s="44">
        <v>4.8</v>
      </c>
      <c r="G209" s="44">
        <v>4.8</v>
      </c>
      <c r="H209" s="44">
        <v>4.8</v>
      </c>
      <c r="I209" s="44">
        <v>4.8</v>
      </c>
      <c r="J209" s="44">
        <v>4.8</v>
      </c>
      <c r="K209" s="44">
        <v>4.8</v>
      </c>
      <c r="L209" s="44">
        <v>4.8</v>
      </c>
      <c r="M209" s="44">
        <v>4.8</v>
      </c>
      <c r="N209" s="44">
        <v>4.8</v>
      </c>
      <c r="O209" s="44">
        <v>4.8</v>
      </c>
      <c r="P209" s="44">
        <v>4.8</v>
      </c>
      <c r="Q209" s="44">
        <v>4.8</v>
      </c>
      <c r="R209" s="44">
        <v>4.8</v>
      </c>
      <c r="S209" s="44">
        <v>4.8</v>
      </c>
      <c r="T209" s="44">
        <v>4.8</v>
      </c>
      <c r="U209" s="44">
        <v>4.8</v>
      </c>
      <c r="V209" s="44">
        <v>4.8</v>
      </c>
      <c r="W209" s="44">
        <v>4.8</v>
      </c>
      <c r="X209" s="44">
        <v>4.8</v>
      </c>
      <c r="Y209" s="44">
        <v>4.8</v>
      </c>
      <c r="Z209" s="44">
        <v>4.8</v>
      </c>
      <c r="AA209" s="44">
        <v>4.8</v>
      </c>
    </row>
    <row r="210" spans="1:27" ht="12.75" hidden="1" customHeight="1" outlineLevel="1" x14ac:dyDescent="0.3">
      <c r="A210" s="99" t="s">
        <v>438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3">
      <c r="A211" s="98" t="s">
        <v>439</v>
      </c>
      <c r="B211" s="28" t="str">
        <f>"12"&amp;"."&amp;$B$622&amp;"."&amp;$B$623</f>
        <v>12.02.2024</v>
      </c>
      <c r="C211" s="90" t="s">
        <v>76</v>
      </c>
      <c r="D211" s="91">
        <f>ROUND(((D212+D213+D215+D214)/1000),5)</f>
        <v>3.3397600000000001</v>
      </c>
      <c r="E211" s="91">
        <f>ROUND(((E212+E213+E215+E214)/1000),5)</f>
        <v>3.21679</v>
      </c>
      <c r="F211" s="91">
        <f>ROUND(((F212+F213+F215+F214)/1000),5)</f>
        <v>3.1801699999999999</v>
      </c>
      <c r="G211" s="91">
        <f t="shared" ref="G211:AA211" si="120">ROUND(((G212+G213+G215+G214)/1000),5)</f>
        <v>3.1826300000000001</v>
      </c>
      <c r="H211" s="91">
        <f t="shared" si="120"/>
        <v>3.2348499999999998</v>
      </c>
      <c r="I211" s="91">
        <f t="shared" si="120"/>
        <v>3.3396300000000001</v>
      </c>
      <c r="J211" s="91">
        <f t="shared" si="120"/>
        <v>3.6519499999999998</v>
      </c>
      <c r="K211" s="91">
        <f t="shared" si="120"/>
        <v>3.84775</v>
      </c>
      <c r="L211" s="91">
        <f t="shared" si="120"/>
        <v>3.9851700000000001</v>
      </c>
      <c r="M211" s="91">
        <f t="shared" si="120"/>
        <v>4.0178500000000001</v>
      </c>
      <c r="N211" s="91">
        <f t="shared" si="120"/>
        <v>4.0500699999999998</v>
      </c>
      <c r="O211" s="91">
        <f t="shared" si="120"/>
        <v>4.0811500000000001</v>
      </c>
      <c r="P211" s="91">
        <f t="shared" si="120"/>
        <v>4.0457000000000001</v>
      </c>
      <c r="Q211" s="91">
        <f t="shared" si="120"/>
        <v>4.0647500000000001</v>
      </c>
      <c r="R211" s="91">
        <f t="shared" si="120"/>
        <v>4.0409899999999999</v>
      </c>
      <c r="S211" s="91">
        <f t="shared" si="120"/>
        <v>3.9871500000000002</v>
      </c>
      <c r="T211" s="91">
        <f t="shared" si="120"/>
        <v>3.9794299999999998</v>
      </c>
      <c r="U211" s="91">
        <f t="shared" si="120"/>
        <v>3.9814099999999999</v>
      </c>
      <c r="V211" s="91">
        <f t="shared" si="120"/>
        <v>4.0085600000000001</v>
      </c>
      <c r="W211" s="91">
        <f t="shared" si="120"/>
        <v>4.0174899999999996</v>
      </c>
      <c r="X211" s="91">
        <f t="shared" si="120"/>
        <v>3.9344700000000001</v>
      </c>
      <c r="Y211" s="91">
        <f t="shared" si="120"/>
        <v>3.8094100000000002</v>
      </c>
      <c r="Z211" s="91">
        <f t="shared" si="120"/>
        <v>3.5998100000000002</v>
      </c>
      <c r="AA211" s="91">
        <f t="shared" si="120"/>
        <v>3.4070999999999998</v>
      </c>
    </row>
    <row r="212" spans="1:27" ht="12.75" hidden="1" customHeight="1" outlineLevel="1" x14ac:dyDescent="0.3">
      <c r="A212" s="99" t="s">
        <v>440</v>
      </c>
      <c r="B212" s="63" t="s">
        <v>238</v>
      </c>
      <c r="C212" s="43" t="s">
        <v>79</v>
      </c>
      <c r="D212" s="44">
        <v>1401.63</v>
      </c>
      <c r="E212" s="44">
        <v>1278.6600000000001</v>
      </c>
      <c r="F212" s="44">
        <v>1242.04</v>
      </c>
      <c r="G212" s="44">
        <v>1244.5</v>
      </c>
      <c r="H212" s="44">
        <v>1296.72</v>
      </c>
      <c r="I212" s="44">
        <v>1401.5</v>
      </c>
      <c r="J212" s="44">
        <v>1713.82</v>
      </c>
      <c r="K212" s="44">
        <v>1909.62</v>
      </c>
      <c r="L212" s="44">
        <v>2047.04</v>
      </c>
      <c r="M212" s="44">
        <v>2079.7199999999998</v>
      </c>
      <c r="N212" s="44">
        <v>2111.94</v>
      </c>
      <c r="O212" s="44">
        <v>2143.02</v>
      </c>
      <c r="P212" s="44">
        <v>2107.5700000000002</v>
      </c>
      <c r="Q212" s="44">
        <v>2126.62</v>
      </c>
      <c r="R212" s="44">
        <v>2102.86</v>
      </c>
      <c r="S212" s="44">
        <v>2049.02</v>
      </c>
      <c r="T212" s="44">
        <v>2041.3</v>
      </c>
      <c r="U212" s="44">
        <v>2043.28</v>
      </c>
      <c r="V212" s="44">
        <v>2070.4299999999998</v>
      </c>
      <c r="W212" s="44">
        <v>2079.36</v>
      </c>
      <c r="X212" s="44">
        <v>1996.34</v>
      </c>
      <c r="Y212" s="44">
        <v>1871.28</v>
      </c>
      <c r="Z212" s="44">
        <v>1661.68</v>
      </c>
      <c r="AA212" s="44">
        <v>1468.97</v>
      </c>
    </row>
    <row r="213" spans="1:27" ht="12.75" hidden="1" customHeight="1" outlineLevel="1" x14ac:dyDescent="0.3">
      <c r="A213" s="99" t="s">
        <v>441</v>
      </c>
      <c r="B213" s="63" t="s">
        <v>90</v>
      </c>
      <c r="C213" s="43" t="s">
        <v>79</v>
      </c>
      <c r="D213" s="44">
        <f>$D$158</f>
        <v>1716.97</v>
      </c>
      <c r="E213" s="44">
        <f t="shared" ref="E213:AA213" si="121">$D$158</f>
        <v>1716.97</v>
      </c>
      <c r="F213" s="44">
        <f t="shared" si="121"/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3">
      <c r="A214" s="99" t="s">
        <v>442</v>
      </c>
      <c r="B214" s="63" t="s">
        <v>83</v>
      </c>
      <c r="C214" s="43" t="s">
        <v>79</v>
      </c>
      <c r="D214" s="44">
        <v>4.8</v>
      </c>
      <c r="E214" s="44">
        <v>4.8</v>
      </c>
      <c r="F214" s="44">
        <v>4.8</v>
      </c>
      <c r="G214" s="44">
        <v>4.8</v>
      </c>
      <c r="H214" s="44">
        <v>4.8</v>
      </c>
      <c r="I214" s="44">
        <v>4.8</v>
      </c>
      <c r="J214" s="44">
        <v>4.8</v>
      </c>
      <c r="K214" s="44">
        <v>4.8</v>
      </c>
      <c r="L214" s="44">
        <v>4.8</v>
      </c>
      <c r="M214" s="44">
        <v>4.8</v>
      </c>
      <c r="N214" s="44">
        <v>4.8</v>
      </c>
      <c r="O214" s="44">
        <v>4.8</v>
      </c>
      <c r="P214" s="44">
        <v>4.8</v>
      </c>
      <c r="Q214" s="44">
        <v>4.8</v>
      </c>
      <c r="R214" s="44">
        <v>4.8</v>
      </c>
      <c r="S214" s="44">
        <v>4.8</v>
      </c>
      <c r="T214" s="44">
        <v>4.8</v>
      </c>
      <c r="U214" s="44">
        <v>4.8</v>
      </c>
      <c r="V214" s="44">
        <v>4.8</v>
      </c>
      <c r="W214" s="44">
        <v>4.8</v>
      </c>
      <c r="X214" s="44">
        <v>4.8</v>
      </c>
      <c r="Y214" s="44">
        <v>4.8</v>
      </c>
      <c r="Z214" s="44">
        <v>4.8</v>
      </c>
      <c r="AA214" s="44">
        <v>4.8</v>
      </c>
    </row>
    <row r="215" spans="1:27" ht="12.75" hidden="1" customHeight="1" outlineLevel="1" x14ac:dyDescent="0.3">
      <c r="A215" s="99" t="s">
        <v>443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3">
      <c r="A216" s="98" t="s">
        <v>444</v>
      </c>
      <c r="B216" s="28" t="str">
        <f>"13"&amp;"."&amp;$B$622&amp;"."&amp;$B$623</f>
        <v>13.02.2024</v>
      </c>
      <c r="C216" s="90" t="s">
        <v>76</v>
      </c>
      <c r="D216" s="91">
        <f>ROUND(((D217+D218+D220+D219)/1000),5)</f>
        <v>3.2456299999999998</v>
      </c>
      <c r="E216" s="91">
        <f>ROUND(((E217+E218+E220+E219)/1000),5)</f>
        <v>3.1869299999999998</v>
      </c>
      <c r="F216" s="91">
        <f>ROUND(((F217+F218+F220+F219)/1000),5)</f>
        <v>3.1606299999999998</v>
      </c>
      <c r="G216" s="91">
        <f t="shared" ref="G216:AA216" si="123">ROUND(((G217+G218+G220+G219)/1000),5)</f>
        <v>3.15985</v>
      </c>
      <c r="H216" s="91">
        <f t="shared" si="123"/>
        <v>3.1903800000000002</v>
      </c>
      <c r="I216" s="91">
        <f t="shared" si="123"/>
        <v>3.27806</v>
      </c>
      <c r="J216" s="91">
        <f t="shared" si="123"/>
        <v>3.4708600000000001</v>
      </c>
      <c r="K216" s="91">
        <f t="shared" si="123"/>
        <v>3.8197999999999999</v>
      </c>
      <c r="L216" s="91">
        <f t="shared" si="123"/>
        <v>3.9041600000000001</v>
      </c>
      <c r="M216" s="91">
        <f t="shared" si="123"/>
        <v>3.90856</v>
      </c>
      <c r="N216" s="91">
        <f t="shared" si="123"/>
        <v>3.92618</v>
      </c>
      <c r="O216" s="91">
        <f t="shared" si="123"/>
        <v>4.00406</v>
      </c>
      <c r="P216" s="91">
        <f t="shared" si="123"/>
        <v>3.9810500000000002</v>
      </c>
      <c r="Q216" s="91">
        <f t="shared" si="123"/>
        <v>3.9988199999999998</v>
      </c>
      <c r="R216" s="91">
        <f t="shared" si="123"/>
        <v>3.9891999999999999</v>
      </c>
      <c r="S216" s="91">
        <f t="shared" si="123"/>
        <v>3.91933</v>
      </c>
      <c r="T216" s="91">
        <f t="shared" si="123"/>
        <v>3.9095300000000002</v>
      </c>
      <c r="U216" s="91">
        <f t="shared" si="123"/>
        <v>3.9298799999999998</v>
      </c>
      <c r="V216" s="91">
        <f t="shared" si="123"/>
        <v>3.9657300000000002</v>
      </c>
      <c r="W216" s="91">
        <f t="shared" si="123"/>
        <v>3.98224</v>
      </c>
      <c r="X216" s="91">
        <f t="shared" si="123"/>
        <v>3.8846699999999998</v>
      </c>
      <c r="Y216" s="91">
        <f t="shared" si="123"/>
        <v>3.8196400000000001</v>
      </c>
      <c r="Z216" s="91">
        <f t="shared" si="123"/>
        <v>3.52006</v>
      </c>
      <c r="AA216" s="91">
        <f t="shared" si="123"/>
        <v>3.4375100000000001</v>
      </c>
    </row>
    <row r="217" spans="1:27" ht="12.75" hidden="1" customHeight="1" outlineLevel="1" x14ac:dyDescent="0.3">
      <c r="A217" s="99" t="s">
        <v>445</v>
      </c>
      <c r="B217" s="63" t="s">
        <v>238</v>
      </c>
      <c r="C217" s="43" t="s">
        <v>79</v>
      </c>
      <c r="D217" s="44">
        <v>1307.5</v>
      </c>
      <c r="E217" s="44">
        <v>1248.8</v>
      </c>
      <c r="F217" s="44">
        <v>1222.5</v>
      </c>
      <c r="G217" s="44">
        <v>1221.72</v>
      </c>
      <c r="H217" s="44">
        <v>1252.25</v>
      </c>
      <c r="I217" s="44">
        <v>1339.93</v>
      </c>
      <c r="J217" s="44">
        <v>1532.73</v>
      </c>
      <c r="K217" s="44">
        <v>1881.67</v>
      </c>
      <c r="L217" s="44">
        <v>1966.03</v>
      </c>
      <c r="M217" s="44">
        <v>1970.43</v>
      </c>
      <c r="N217" s="44">
        <v>1988.05</v>
      </c>
      <c r="O217" s="44">
        <v>2065.9299999999998</v>
      </c>
      <c r="P217" s="44">
        <v>2042.92</v>
      </c>
      <c r="Q217" s="44">
        <v>2060.69</v>
      </c>
      <c r="R217" s="44">
        <v>2051.0700000000002</v>
      </c>
      <c r="S217" s="44">
        <v>1981.2</v>
      </c>
      <c r="T217" s="44">
        <v>1971.4</v>
      </c>
      <c r="U217" s="44">
        <v>1991.75</v>
      </c>
      <c r="V217" s="44">
        <v>2027.6</v>
      </c>
      <c r="W217" s="44">
        <v>2044.11</v>
      </c>
      <c r="X217" s="44">
        <v>1946.54</v>
      </c>
      <c r="Y217" s="44">
        <v>1881.51</v>
      </c>
      <c r="Z217" s="44">
        <v>1581.93</v>
      </c>
      <c r="AA217" s="44">
        <v>1499.38</v>
      </c>
    </row>
    <row r="218" spans="1:27" ht="12.75" hidden="1" customHeight="1" outlineLevel="1" x14ac:dyDescent="0.3">
      <c r="A218" s="99" t="s">
        <v>446</v>
      </c>
      <c r="B218" s="63" t="s">
        <v>90</v>
      </c>
      <c r="C218" s="43" t="s">
        <v>79</v>
      </c>
      <c r="D218" s="44">
        <f>$D$158</f>
        <v>1716.97</v>
      </c>
      <c r="E218" s="44">
        <f t="shared" ref="E218:AA218" si="124">$D$158</f>
        <v>1716.97</v>
      </c>
      <c r="F218" s="44">
        <f t="shared" si="124"/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3">
      <c r="A219" s="99" t="s">
        <v>447</v>
      </c>
      <c r="B219" s="63" t="s">
        <v>83</v>
      </c>
      <c r="C219" s="43" t="s">
        <v>79</v>
      </c>
      <c r="D219" s="44">
        <v>4.8</v>
      </c>
      <c r="E219" s="44">
        <v>4.8</v>
      </c>
      <c r="F219" s="44">
        <v>4.8</v>
      </c>
      <c r="G219" s="44">
        <v>4.8</v>
      </c>
      <c r="H219" s="44">
        <v>4.8</v>
      </c>
      <c r="I219" s="44">
        <v>4.8</v>
      </c>
      <c r="J219" s="44">
        <v>4.8</v>
      </c>
      <c r="K219" s="44">
        <v>4.8</v>
      </c>
      <c r="L219" s="44">
        <v>4.8</v>
      </c>
      <c r="M219" s="44">
        <v>4.8</v>
      </c>
      <c r="N219" s="44">
        <v>4.8</v>
      </c>
      <c r="O219" s="44">
        <v>4.8</v>
      </c>
      <c r="P219" s="44">
        <v>4.8</v>
      </c>
      <c r="Q219" s="44">
        <v>4.8</v>
      </c>
      <c r="R219" s="44">
        <v>4.8</v>
      </c>
      <c r="S219" s="44">
        <v>4.8</v>
      </c>
      <c r="T219" s="44">
        <v>4.8</v>
      </c>
      <c r="U219" s="44">
        <v>4.8</v>
      </c>
      <c r="V219" s="44">
        <v>4.8</v>
      </c>
      <c r="W219" s="44">
        <v>4.8</v>
      </c>
      <c r="X219" s="44">
        <v>4.8</v>
      </c>
      <c r="Y219" s="44">
        <v>4.8</v>
      </c>
      <c r="Z219" s="44">
        <v>4.8</v>
      </c>
      <c r="AA219" s="44">
        <v>4.8</v>
      </c>
    </row>
    <row r="220" spans="1:27" ht="12.75" hidden="1" customHeight="1" outlineLevel="1" x14ac:dyDescent="0.3">
      <c r="A220" s="99" t="s">
        <v>448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3">
      <c r="A221" s="98" t="s">
        <v>449</v>
      </c>
      <c r="B221" s="28" t="str">
        <f>"14"&amp;"."&amp;$B$622&amp;"."&amp;$B$623</f>
        <v>14.02.2024</v>
      </c>
      <c r="C221" s="90" t="s">
        <v>76</v>
      </c>
      <c r="D221" s="91">
        <f>ROUND(((D222+D223+D225+D224)/1000),5)</f>
        <v>3.2565400000000002</v>
      </c>
      <c r="E221" s="91">
        <f>ROUND(((E222+E223+E225+E224)/1000),5)</f>
        <v>3.2014300000000002</v>
      </c>
      <c r="F221" s="91">
        <f>ROUND(((F222+F223+F225+F224)/1000),5)</f>
        <v>3.1518099999999998</v>
      </c>
      <c r="G221" s="91">
        <f t="shared" ref="G221:AA221" si="126">ROUND(((G222+G223+G225+G224)/1000),5)</f>
        <v>3.1509399999999999</v>
      </c>
      <c r="H221" s="91">
        <f t="shared" si="126"/>
        <v>3.1727799999999999</v>
      </c>
      <c r="I221" s="91">
        <f t="shared" si="126"/>
        <v>3.2674099999999999</v>
      </c>
      <c r="J221" s="91">
        <f t="shared" si="126"/>
        <v>3.4713699999999998</v>
      </c>
      <c r="K221" s="91">
        <f t="shared" si="126"/>
        <v>3.8398699999999999</v>
      </c>
      <c r="L221" s="91">
        <f t="shared" si="126"/>
        <v>3.9105099999999999</v>
      </c>
      <c r="M221" s="91">
        <f t="shared" si="126"/>
        <v>3.9392299999999998</v>
      </c>
      <c r="N221" s="91">
        <f t="shared" si="126"/>
        <v>3.9666800000000002</v>
      </c>
      <c r="O221" s="91">
        <f t="shared" si="126"/>
        <v>4.01044</v>
      </c>
      <c r="P221" s="91">
        <f t="shared" si="126"/>
        <v>3.9913599999999998</v>
      </c>
      <c r="Q221" s="91">
        <f t="shared" si="126"/>
        <v>3.99133</v>
      </c>
      <c r="R221" s="91">
        <f t="shared" si="126"/>
        <v>3.98359</v>
      </c>
      <c r="S221" s="91">
        <f t="shared" si="126"/>
        <v>3.9236300000000002</v>
      </c>
      <c r="T221" s="91">
        <f t="shared" si="126"/>
        <v>3.9068399999999999</v>
      </c>
      <c r="U221" s="91">
        <f t="shared" si="126"/>
        <v>3.9384399999999999</v>
      </c>
      <c r="V221" s="91">
        <f t="shared" si="126"/>
        <v>4.0305200000000001</v>
      </c>
      <c r="W221" s="91">
        <f t="shared" si="126"/>
        <v>3.9622999999999999</v>
      </c>
      <c r="X221" s="91">
        <f t="shared" si="126"/>
        <v>3.8567300000000002</v>
      </c>
      <c r="Y221" s="91">
        <f t="shared" si="126"/>
        <v>3.8237399999999999</v>
      </c>
      <c r="Z221" s="91">
        <f t="shared" si="126"/>
        <v>3.4912100000000001</v>
      </c>
      <c r="AA221" s="91">
        <f t="shared" si="126"/>
        <v>3.2808999999999999</v>
      </c>
    </row>
    <row r="222" spans="1:27" ht="12.75" hidden="1" customHeight="1" outlineLevel="1" x14ac:dyDescent="0.3">
      <c r="A222" s="99" t="s">
        <v>450</v>
      </c>
      <c r="B222" s="63" t="s">
        <v>238</v>
      </c>
      <c r="C222" s="43" t="s">
        <v>79</v>
      </c>
      <c r="D222" s="44">
        <v>1318.41</v>
      </c>
      <c r="E222" s="44">
        <v>1263.3</v>
      </c>
      <c r="F222" s="44">
        <v>1213.68</v>
      </c>
      <c r="G222" s="44">
        <v>1212.81</v>
      </c>
      <c r="H222" s="44">
        <v>1234.6500000000001</v>
      </c>
      <c r="I222" s="44">
        <v>1329.28</v>
      </c>
      <c r="J222" s="44">
        <v>1533.24</v>
      </c>
      <c r="K222" s="44">
        <v>1901.74</v>
      </c>
      <c r="L222" s="44">
        <v>1972.38</v>
      </c>
      <c r="M222" s="44">
        <v>2001.1</v>
      </c>
      <c r="N222" s="44">
        <v>2028.55</v>
      </c>
      <c r="O222" s="44">
        <v>2072.31</v>
      </c>
      <c r="P222" s="44">
        <v>2053.23</v>
      </c>
      <c r="Q222" s="44">
        <v>2053.1999999999998</v>
      </c>
      <c r="R222" s="44">
        <v>2045.46</v>
      </c>
      <c r="S222" s="44">
        <v>1985.5</v>
      </c>
      <c r="T222" s="44">
        <v>1968.71</v>
      </c>
      <c r="U222" s="44">
        <v>2000.31</v>
      </c>
      <c r="V222" s="44">
        <v>2092.39</v>
      </c>
      <c r="W222" s="44">
        <v>2024.17</v>
      </c>
      <c r="X222" s="44">
        <v>1918.6</v>
      </c>
      <c r="Y222" s="44">
        <v>1885.61</v>
      </c>
      <c r="Z222" s="44">
        <v>1553.08</v>
      </c>
      <c r="AA222" s="44">
        <v>1342.77</v>
      </c>
    </row>
    <row r="223" spans="1:27" ht="12.75" hidden="1" customHeight="1" outlineLevel="1" x14ac:dyDescent="0.3">
      <c r="A223" s="99" t="s">
        <v>451</v>
      </c>
      <c r="B223" s="63" t="s">
        <v>90</v>
      </c>
      <c r="C223" s="43" t="s">
        <v>79</v>
      </c>
      <c r="D223" s="44">
        <f>$D$158</f>
        <v>1716.97</v>
      </c>
      <c r="E223" s="44">
        <f t="shared" ref="E223:AA223" si="127">$D$158</f>
        <v>1716.97</v>
      </c>
      <c r="F223" s="44">
        <f t="shared" si="127"/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3">
      <c r="A224" s="99" t="s">
        <v>452</v>
      </c>
      <c r="B224" s="63" t="s">
        <v>83</v>
      </c>
      <c r="C224" s="43" t="s">
        <v>79</v>
      </c>
      <c r="D224" s="44">
        <v>4.8</v>
      </c>
      <c r="E224" s="44">
        <v>4.8</v>
      </c>
      <c r="F224" s="44">
        <v>4.8</v>
      </c>
      <c r="G224" s="44">
        <v>4.8</v>
      </c>
      <c r="H224" s="44">
        <v>4.8</v>
      </c>
      <c r="I224" s="44">
        <v>4.8</v>
      </c>
      <c r="J224" s="44">
        <v>4.8</v>
      </c>
      <c r="K224" s="44">
        <v>4.8</v>
      </c>
      <c r="L224" s="44">
        <v>4.8</v>
      </c>
      <c r="M224" s="44">
        <v>4.8</v>
      </c>
      <c r="N224" s="44">
        <v>4.8</v>
      </c>
      <c r="O224" s="44">
        <v>4.8</v>
      </c>
      <c r="P224" s="44">
        <v>4.8</v>
      </c>
      <c r="Q224" s="44">
        <v>4.8</v>
      </c>
      <c r="R224" s="44">
        <v>4.8</v>
      </c>
      <c r="S224" s="44">
        <v>4.8</v>
      </c>
      <c r="T224" s="44">
        <v>4.8</v>
      </c>
      <c r="U224" s="44">
        <v>4.8</v>
      </c>
      <c r="V224" s="44">
        <v>4.8</v>
      </c>
      <c r="W224" s="44">
        <v>4.8</v>
      </c>
      <c r="X224" s="44">
        <v>4.8</v>
      </c>
      <c r="Y224" s="44">
        <v>4.8</v>
      </c>
      <c r="Z224" s="44">
        <v>4.8</v>
      </c>
      <c r="AA224" s="44">
        <v>4.8</v>
      </c>
    </row>
    <row r="225" spans="1:27" ht="12.75" hidden="1" customHeight="1" outlineLevel="1" x14ac:dyDescent="0.3">
      <c r="A225" s="99" t="s">
        <v>453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3">
      <c r="A226" s="98" t="s">
        <v>454</v>
      </c>
      <c r="B226" s="28" t="str">
        <f>"15"&amp;"."&amp;$B$622&amp;"."&amp;$B$623</f>
        <v>15.02.2024</v>
      </c>
      <c r="C226" s="90" t="s">
        <v>76</v>
      </c>
      <c r="D226" s="91">
        <f>ROUND(((D227+D228+D230+D229)/1000),5)</f>
        <v>3.2214900000000002</v>
      </c>
      <c r="E226" s="91">
        <f>ROUND(((E227+E228+E230+E229)/1000),5)</f>
        <v>3.1517200000000001</v>
      </c>
      <c r="F226" s="91">
        <f>ROUND(((F227+F228+F230+F229)/1000),5)</f>
        <v>3.1105100000000001</v>
      </c>
      <c r="G226" s="91">
        <f t="shared" ref="G226:AA226" si="129">ROUND(((G227+G228+G230+G229)/1000),5)</f>
        <v>3.0888900000000001</v>
      </c>
      <c r="H226" s="91">
        <f t="shared" si="129"/>
        <v>3.1592600000000002</v>
      </c>
      <c r="I226" s="91">
        <f t="shared" si="129"/>
        <v>3.2732000000000001</v>
      </c>
      <c r="J226" s="91">
        <f t="shared" si="129"/>
        <v>3.4514100000000001</v>
      </c>
      <c r="K226" s="91">
        <f t="shared" si="129"/>
        <v>3.8192499999999998</v>
      </c>
      <c r="L226" s="91">
        <f t="shared" si="129"/>
        <v>3.90639</v>
      </c>
      <c r="M226" s="91">
        <f t="shared" si="129"/>
        <v>3.88042</v>
      </c>
      <c r="N226" s="91">
        <f t="shared" si="129"/>
        <v>3.9099200000000001</v>
      </c>
      <c r="O226" s="91">
        <f t="shared" si="129"/>
        <v>4.0038200000000002</v>
      </c>
      <c r="P226" s="91">
        <f t="shared" si="129"/>
        <v>4.0107999999999997</v>
      </c>
      <c r="Q226" s="91">
        <f t="shared" si="129"/>
        <v>4.0283600000000002</v>
      </c>
      <c r="R226" s="91">
        <f t="shared" si="129"/>
        <v>3.9820899999999999</v>
      </c>
      <c r="S226" s="91">
        <f t="shared" si="129"/>
        <v>3.8806799999999999</v>
      </c>
      <c r="T226" s="91">
        <f t="shared" si="129"/>
        <v>3.8577300000000001</v>
      </c>
      <c r="U226" s="91">
        <f t="shared" si="129"/>
        <v>3.8732199999999999</v>
      </c>
      <c r="V226" s="91">
        <f t="shared" si="129"/>
        <v>3.88985</v>
      </c>
      <c r="W226" s="91">
        <f t="shared" si="129"/>
        <v>3.9073099999999998</v>
      </c>
      <c r="X226" s="91">
        <f t="shared" si="129"/>
        <v>3.8406099999999999</v>
      </c>
      <c r="Y226" s="91">
        <f t="shared" si="129"/>
        <v>3.8199299999999998</v>
      </c>
      <c r="Z226" s="91">
        <f t="shared" si="129"/>
        <v>3.5216799999999999</v>
      </c>
      <c r="AA226" s="91">
        <f t="shared" si="129"/>
        <v>3.4055800000000001</v>
      </c>
    </row>
    <row r="227" spans="1:27" ht="12.75" hidden="1" customHeight="1" outlineLevel="1" x14ac:dyDescent="0.3">
      <c r="A227" s="99" t="s">
        <v>455</v>
      </c>
      <c r="B227" s="63" t="s">
        <v>238</v>
      </c>
      <c r="C227" s="43" t="s">
        <v>79</v>
      </c>
      <c r="D227" s="44">
        <v>1283.3599999999999</v>
      </c>
      <c r="E227" s="44">
        <v>1213.5899999999999</v>
      </c>
      <c r="F227" s="44">
        <v>1172.3800000000001</v>
      </c>
      <c r="G227" s="44">
        <v>1150.76</v>
      </c>
      <c r="H227" s="44">
        <v>1221.1300000000001</v>
      </c>
      <c r="I227" s="44">
        <v>1335.07</v>
      </c>
      <c r="J227" s="44">
        <v>1513.28</v>
      </c>
      <c r="K227" s="44">
        <v>1881.12</v>
      </c>
      <c r="L227" s="44">
        <v>1968.26</v>
      </c>
      <c r="M227" s="44">
        <v>1942.29</v>
      </c>
      <c r="N227" s="44">
        <v>1971.79</v>
      </c>
      <c r="O227" s="44">
        <v>2065.69</v>
      </c>
      <c r="P227" s="44">
        <v>2072.67</v>
      </c>
      <c r="Q227" s="44">
        <v>2090.23</v>
      </c>
      <c r="R227" s="44">
        <v>2043.96</v>
      </c>
      <c r="S227" s="44">
        <v>1942.55</v>
      </c>
      <c r="T227" s="44">
        <v>1919.6</v>
      </c>
      <c r="U227" s="44">
        <v>1935.09</v>
      </c>
      <c r="V227" s="44">
        <v>1951.72</v>
      </c>
      <c r="W227" s="44">
        <v>1969.18</v>
      </c>
      <c r="X227" s="44">
        <v>1902.48</v>
      </c>
      <c r="Y227" s="44">
        <v>1881.8</v>
      </c>
      <c r="Z227" s="44">
        <v>1583.55</v>
      </c>
      <c r="AA227" s="44">
        <v>1467.45</v>
      </c>
    </row>
    <row r="228" spans="1:27" ht="12.75" hidden="1" customHeight="1" outlineLevel="1" x14ac:dyDescent="0.3">
      <c r="A228" s="99" t="s">
        <v>456</v>
      </c>
      <c r="B228" s="63" t="s">
        <v>90</v>
      </c>
      <c r="C228" s="43" t="s">
        <v>79</v>
      </c>
      <c r="D228" s="44">
        <f>$D$158</f>
        <v>1716.97</v>
      </c>
      <c r="E228" s="44">
        <f t="shared" ref="E228:AA228" si="130">$D$158</f>
        <v>1716.97</v>
      </c>
      <c r="F228" s="44">
        <f t="shared" si="130"/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3">
      <c r="A229" s="99" t="s">
        <v>457</v>
      </c>
      <c r="B229" s="63" t="s">
        <v>83</v>
      </c>
      <c r="C229" s="43" t="s">
        <v>79</v>
      </c>
      <c r="D229" s="44">
        <v>4.8</v>
      </c>
      <c r="E229" s="44">
        <v>4.8</v>
      </c>
      <c r="F229" s="44">
        <v>4.8</v>
      </c>
      <c r="G229" s="44">
        <v>4.8</v>
      </c>
      <c r="H229" s="44">
        <v>4.8</v>
      </c>
      <c r="I229" s="44">
        <v>4.8</v>
      </c>
      <c r="J229" s="44">
        <v>4.8</v>
      </c>
      <c r="K229" s="44">
        <v>4.8</v>
      </c>
      <c r="L229" s="44">
        <v>4.8</v>
      </c>
      <c r="M229" s="44">
        <v>4.8</v>
      </c>
      <c r="N229" s="44">
        <v>4.8</v>
      </c>
      <c r="O229" s="44">
        <v>4.8</v>
      </c>
      <c r="P229" s="44">
        <v>4.8</v>
      </c>
      <c r="Q229" s="44">
        <v>4.8</v>
      </c>
      <c r="R229" s="44">
        <v>4.8</v>
      </c>
      <c r="S229" s="44">
        <v>4.8</v>
      </c>
      <c r="T229" s="44">
        <v>4.8</v>
      </c>
      <c r="U229" s="44">
        <v>4.8</v>
      </c>
      <c r="V229" s="44">
        <v>4.8</v>
      </c>
      <c r="W229" s="44">
        <v>4.8</v>
      </c>
      <c r="X229" s="44">
        <v>4.8</v>
      </c>
      <c r="Y229" s="44">
        <v>4.8</v>
      </c>
      <c r="Z229" s="44">
        <v>4.8</v>
      </c>
      <c r="AA229" s="44">
        <v>4.8</v>
      </c>
    </row>
    <row r="230" spans="1:27" ht="12.75" hidden="1" customHeight="1" outlineLevel="1" x14ac:dyDescent="0.3">
      <c r="A230" s="99" t="s">
        <v>458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3">
      <c r="A231" s="98" t="s">
        <v>459</v>
      </c>
      <c r="B231" s="28" t="str">
        <f>"16"&amp;"."&amp;$B$622&amp;"."&amp;$B$623</f>
        <v>16.02.2024</v>
      </c>
      <c r="C231" s="90" t="s">
        <v>76</v>
      </c>
      <c r="D231" s="91">
        <f>ROUND(((D232+D233+D235+D234)/1000),5)</f>
        <v>3.24926</v>
      </c>
      <c r="E231" s="91">
        <f>ROUND(((E232+E233+E235+E234)/1000),5)</f>
        <v>3.1525300000000001</v>
      </c>
      <c r="F231" s="91">
        <f>ROUND(((F232+F233+F235+F234)/1000),5)</f>
        <v>3.1281500000000002</v>
      </c>
      <c r="G231" s="91">
        <f t="shared" ref="G231:AA231" si="132">ROUND(((G232+G233+G235+G234)/1000),5)</f>
        <v>3.11903</v>
      </c>
      <c r="H231" s="91">
        <f t="shared" si="132"/>
        <v>3.1853400000000001</v>
      </c>
      <c r="I231" s="91">
        <f t="shared" si="132"/>
        <v>3.2851900000000001</v>
      </c>
      <c r="J231" s="91">
        <f t="shared" si="132"/>
        <v>3.4651399999999999</v>
      </c>
      <c r="K231" s="91">
        <f t="shared" si="132"/>
        <v>3.8360699999999999</v>
      </c>
      <c r="L231" s="91">
        <f t="shared" si="132"/>
        <v>3.9000499999999998</v>
      </c>
      <c r="M231" s="91">
        <f t="shared" si="132"/>
        <v>3.923</v>
      </c>
      <c r="N231" s="91">
        <f t="shared" si="132"/>
        <v>3.9228000000000001</v>
      </c>
      <c r="O231" s="91">
        <f t="shared" si="132"/>
        <v>4.0010300000000001</v>
      </c>
      <c r="P231" s="91">
        <f t="shared" si="132"/>
        <v>3.9813700000000001</v>
      </c>
      <c r="Q231" s="91">
        <f t="shared" si="132"/>
        <v>3.9827699999999999</v>
      </c>
      <c r="R231" s="91">
        <f t="shared" si="132"/>
        <v>3.98353</v>
      </c>
      <c r="S231" s="91">
        <f t="shared" si="132"/>
        <v>3.9259200000000001</v>
      </c>
      <c r="T231" s="91">
        <f t="shared" si="132"/>
        <v>3.89195</v>
      </c>
      <c r="U231" s="91">
        <f t="shared" si="132"/>
        <v>3.9191500000000001</v>
      </c>
      <c r="V231" s="91">
        <f t="shared" si="132"/>
        <v>3.94299</v>
      </c>
      <c r="W231" s="91">
        <f t="shared" si="132"/>
        <v>3.9862500000000001</v>
      </c>
      <c r="X231" s="91">
        <f t="shared" si="132"/>
        <v>3.92685</v>
      </c>
      <c r="Y231" s="91">
        <f t="shared" si="132"/>
        <v>3.84422</v>
      </c>
      <c r="Z231" s="91">
        <f t="shared" si="132"/>
        <v>3.7160000000000002</v>
      </c>
      <c r="AA231" s="91">
        <f t="shared" si="132"/>
        <v>3.43621</v>
      </c>
    </row>
    <row r="232" spans="1:27" ht="12.75" hidden="1" customHeight="1" outlineLevel="1" x14ac:dyDescent="0.3">
      <c r="A232" s="99" t="s">
        <v>460</v>
      </c>
      <c r="B232" s="63" t="s">
        <v>238</v>
      </c>
      <c r="C232" s="43" t="s">
        <v>79</v>
      </c>
      <c r="D232" s="44">
        <v>1311.13</v>
      </c>
      <c r="E232" s="44">
        <v>1214.4000000000001</v>
      </c>
      <c r="F232" s="44">
        <v>1190.02</v>
      </c>
      <c r="G232" s="44">
        <v>1180.9000000000001</v>
      </c>
      <c r="H232" s="44">
        <v>1247.21</v>
      </c>
      <c r="I232" s="44">
        <v>1347.06</v>
      </c>
      <c r="J232" s="44">
        <v>1527.01</v>
      </c>
      <c r="K232" s="44">
        <v>1897.94</v>
      </c>
      <c r="L232" s="44">
        <v>1961.92</v>
      </c>
      <c r="M232" s="44">
        <v>1984.87</v>
      </c>
      <c r="N232" s="44">
        <v>1984.67</v>
      </c>
      <c r="O232" s="44">
        <v>2062.9</v>
      </c>
      <c r="P232" s="44">
        <v>2043.24</v>
      </c>
      <c r="Q232" s="44">
        <v>2044.64</v>
      </c>
      <c r="R232" s="44">
        <v>2045.4</v>
      </c>
      <c r="S232" s="44">
        <v>1987.79</v>
      </c>
      <c r="T232" s="44">
        <v>1953.82</v>
      </c>
      <c r="U232" s="44">
        <v>1981.02</v>
      </c>
      <c r="V232" s="44">
        <v>2004.86</v>
      </c>
      <c r="W232" s="44">
        <v>2048.12</v>
      </c>
      <c r="X232" s="44">
        <v>1988.72</v>
      </c>
      <c r="Y232" s="44">
        <v>1906.09</v>
      </c>
      <c r="Z232" s="44">
        <v>1777.87</v>
      </c>
      <c r="AA232" s="44">
        <v>1498.08</v>
      </c>
    </row>
    <row r="233" spans="1:27" ht="12.75" hidden="1" customHeight="1" outlineLevel="1" x14ac:dyDescent="0.3">
      <c r="A233" s="99" t="s">
        <v>461</v>
      </c>
      <c r="B233" s="63" t="s">
        <v>90</v>
      </c>
      <c r="C233" s="43" t="s">
        <v>79</v>
      </c>
      <c r="D233" s="44">
        <f>$D$158</f>
        <v>1716.97</v>
      </c>
      <c r="E233" s="44">
        <f t="shared" ref="E233:AA233" si="133">$D$158</f>
        <v>1716.97</v>
      </c>
      <c r="F233" s="44">
        <f t="shared" si="133"/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3">
      <c r="A234" s="99" t="s">
        <v>462</v>
      </c>
      <c r="B234" s="63" t="s">
        <v>83</v>
      </c>
      <c r="C234" s="43" t="s">
        <v>79</v>
      </c>
      <c r="D234" s="44">
        <v>4.8</v>
      </c>
      <c r="E234" s="44">
        <v>4.8</v>
      </c>
      <c r="F234" s="44">
        <v>4.8</v>
      </c>
      <c r="G234" s="44">
        <v>4.8</v>
      </c>
      <c r="H234" s="44">
        <v>4.8</v>
      </c>
      <c r="I234" s="44">
        <v>4.8</v>
      </c>
      <c r="J234" s="44">
        <v>4.8</v>
      </c>
      <c r="K234" s="44">
        <v>4.8</v>
      </c>
      <c r="L234" s="44">
        <v>4.8</v>
      </c>
      <c r="M234" s="44">
        <v>4.8</v>
      </c>
      <c r="N234" s="44">
        <v>4.8</v>
      </c>
      <c r="O234" s="44">
        <v>4.8</v>
      </c>
      <c r="P234" s="44">
        <v>4.8</v>
      </c>
      <c r="Q234" s="44">
        <v>4.8</v>
      </c>
      <c r="R234" s="44">
        <v>4.8</v>
      </c>
      <c r="S234" s="44">
        <v>4.8</v>
      </c>
      <c r="T234" s="44">
        <v>4.8</v>
      </c>
      <c r="U234" s="44">
        <v>4.8</v>
      </c>
      <c r="V234" s="44">
        <v>4.8</v>
      </c>
      <c r="W234" s="44">
        <v>4.8</v>
      </c>
      <c r="X234" s="44">
        <v>4.8</v>
      </c>
      <c r="Y234" s="44">
        <v>4.8</v>
      </c>
      <c r="Z234" s="44">
        <v>4.8</v>
      </c>
      <c r="AA234" s="44">
        <v>4.8</v>
      </c>
    </row>
    <row r="235" spans="1:27" ht="12.75" hidden="1" customHeight="1" outlineLevel="1" x14ac:dyDescent="0.3">
      <c r="A235" s="99" t="s">
        <v>463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3">
      <c r="A236" s="98" t="s">
        <v>464</v>
      </c>
      <c r="B236" s="28" t="str">
        <f>"17"&amp;"."&amp;$B$622&amp;"."&amp;$B$623</f>
        <v>17.02.2024</v>
      </c>
      <c r="C236" s="90" t="s">
        <v>76</v>
      </c>
      <c r="D236" s="91">
        <f>ROUND(((D237+D238+D240+D239)/1000),5)</f>
        <v>3.4482699999999999</v>
      </c>
      <c r="E236" s="91">
        <f>ROUND(((E237+E238+E240+E239)/1000),5)</f>
        <v>3.3218399999999999</v>
      </c>
      <c r="F236" s="91">
        <f>ROUND(((F237+F238+F240+F239)/1000),5)</f>
        <v>3.2472699999999999</v>
      </c>
      <c r="G236" s="91">
        <f t="shared" ref="G236:AA236" si="135">ROUND(((G237+G238+G240+G239)/1000),5)</f>
        <v>3.2435999999999998</v>
      </c>
      <c r="H236" s="91">
        <f t="shared" si="135"/>
        <v>3.2469199999999998</v>
      </c>
      <c r="I236" s="91">
        <f t="shared" si="135"/>
        <v>3.30748</v>
      </c>
      <c r="J236" s="91">
        <f t="shared" si="135"/>
        <v>3.4058700000000002</v>
      </c>
      <c r="K236" s="91">
        <f t="shared" si="135"/>
        <v>3.5224199999999999</v>
      </c>
      <c r="L236" s="91">
        <f t="shared" si="135"/>
        <v>3.8410500000000001</v>
      </c>
      <c r="M236" s="91">
        <f t="shared" si="135"/>
        <v>3.9220100000000002</v>
      </c>
      <c r="N236" s="91">
        <f t="shared" si="135"/>
        <v>4.01912</v>
      </c>
      <c r="O236" s="91">
        <f t="shared" si="135"/>
        <v>4.0183400000000002</v>
      </c>
      <c r="P236" s="91">
        <f t="shared" si="135"/>
        <v>3.9900899999999999</v>
      </c>
      <c r="Q236" s="91">
        <f t="shared" si="135"/>
        <v>3.93092</v>
      </c>
      <c r="R236" s="91">
        <f t="shared" si="135"/>
        <v>3.9043100000000002</v>
      </c>
      <c r="S236" s="91">
        <f t="shared" si="135"/>
        <v>3.85615</v>
      </c>
      <c r="T236" s="91">
        <f t="shared" si="135"/>
        <v>3.8552900000000001</v>
      </c>
      <c r="U236" s="91">
        <f t="shared" si="135"/>
        <v>3.8857300000000001</v>
      </c>
      <c r="V236" s="91">
        <f t="shared" si="135"/>
        <v>3.8622100000000001</v>
      </c>
      <c r="W236" s="91">
        <f t="shared" si="135"/>
        <v>3.9173900000000001</v>
      </c>
      <c r="X236" s="91">
        <f t="shared" si="135"/>
        <v>3.9247899999999998</v>
      </c>
      <c r="Y236" s="91">
        <f t="shared" si="135"/>
        <v>3.8032300000000001</v>
      </c>
      <c r="Z236" s="91">
        <f t="shared" si="135"/>
        <v>3.6348799999999999</v>
      </c>
      <c r="AA236" s="91">
        <f t="shared" si="135"/>
        <v>3.4826700000000002</v>
      </c>
    </row>
    <row r="237" spans="1:27" ht="12.75" hidden="1" customHeight="1" outlineLevel="1" x14ac:dyDescent="0.3">
      <c r="A237" s="99" t="s">
        <v>465</v>
      </c>
      <c r="B237" s="63" t="s">
        <v>238</v>
      </c>
      <c r="C237" s="43" t="s">
        <v>79</v>
      </c>
      <c r="D237" s="44">
        <v>1510.14</v>
      </c>
      <c r="E237" s="44">
        <v>1383.71</v>
      </c>
      <c r="F237" s="44">
        <v>1309.1400000000001</v>
      </c>
      <c r="G237" s="44">
        <v>1305.47</v>
      </c>
      <c r="H237" s="44">
        <v>1308.79</v>
      </c>
      <c r="I237" s="44">
        <v>1369.35</v>
      </c>
      <c r="J237" s="44">
        <v>1467.74</v>
      </c>
      <c r="K237" s="44">
        <v>1584.29</v>
      </c>
      <c r="L237" s="44">
        <v>1902.92</v>
      </c>
      <c r="M237" s="44">
        <v>1983.88</v>
      </c>
      <c r="N237" s="44">
        <v>2080.9899999999998</v>
      </c>
      <c r="O237" s="44">
        <v>2080.21</v>
      </c>
      <c r="P237" s="44">
        <v>2051.96</v>
      </c>
      <c r="Q237" s="44">
        <v>1992.79</v>
      </c>
      <c r="R237" s="44">
        <v>1966.18</v>
      </c>
      <c r="S237" s="44">
        <v>1918.02</v>
      </c>
      <c r="T237" s="44">
        <v>1917.16</v>
      </c>
      <c r="U237" s="44">
        <v>1947.6</v>
      </c>
      <c r="V237" s="44">
        <v>1924.08</v>
      </c>
      <c r="W237" s="44">
        <v>1979.26</v>
      </c>
      <c r="X237" s="44">
        <v>1986.66</v>
      </c>
      <c r="Y237" s="44">
        <v>1865.1</v>
      </c>
      <c r="Z237" s="44">
        <v>1696.75</v>
      </c>
      <c r="AA237" s="44">
        <v>1544.54</v>
      </c>
    </row>
    <row r="238" spans="1:27" ht="12.75" hidden="1" customHeight="1" outlineLevel="1" x14ac:dyDescent="0.3">
      <c r="A238" s="99" t="s">
        <v>466</v>
      </c>
      <c r="B238" s="63" t="s">
        <v>90</v>
      </c>
      <c r="C238" s="43" t="s">
        <v>79</v>
      </c>
      <c r="D238" s="44">
        <f>$D$158</f>
        <v>1716.97</v>
      </c>
      <c r="E238" s="44">
        <f t="shared" ref="E238:AA238" si="136">$D$158</f>
        <v>1716.97</v>
      </c>
      <c r="F238" s="44">
        <f t="shared" si="136"/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3">
      <c r="A239" s="99" t="s">
        <v>467</v>
      </c>
      <c r="B239" s="63" t="s">
        <v>83</v>
      </c>
      <c r="C239" s="43" t="s">
        <v>79</v>
      </c>
      <c r="D239" s="44">
        <v>4.8</v>
      </c>
      <c r="E239" s="44">
        <v>4.8</v>
      </c>
      <c r="F239" s="44">
        <v>4.8</v>
      </c>
      <c r="G239" s="44">
        <v>4.8</v>
      </c>
      <c r="H239" s="44">
        <v>4.8</v>
      </c>
      <c r="I239" s="44">
        <v>4.8</v>
      </c>
      <c r="J239" s="44">
        <v>4.8</v>
      </c>
      <c r="K239" s="44">
        <v>4.8</v>
      </c>
      <c r="L239" s="44">
        <v>4.8</v>
      </c>
      <c r="M239" s="44">
        <v>4.8</v>
      </c>
      <c r="N239" s="44">
        <v>4.8</v>
      </c>
      <c r="O239" s="44">
        <v>4.8</v>
      </c>
      <c r="P239" s="44">
        <v>4.8</v>
      </c>
      <c r="Q239" s="44">
        <v>4.8</v>
      </c>
      <c r="R239" s="44">
        <v>4.8</v>
      </c>
      <c r="S239" s="44">
        <v>4.8</v>
      </c>
      <c r="T239" s="44">
        <v>4.8</v>
      </c>
      <c r="U239" s="44">
        <v>4.8</v>
      </c>
      <c r="V239" s="44">
        <v>4.8</v>
      </c>
      <c r="W239" s="44">
        <v>4.8</v>
      </c>
      <c r="X239" s="44">
        <v>4.8</v>
      </c>
      <c r="Y239" s="44">
        <v>4.8</v>
      </c>
      <c r="Z239" s="44">
        <v>4.8</v>
      </c>
      <c r="AA239" s="44">
        <v>4.8</v>
      </c>
    </row>
    <row r="240" spans="1:27" ht="12.75" hidden="1" customHeight="1" outlineLevel="1" x14ac:dyDescent="0.3">
      <c r="A240" s="99" t="s">
        <v>468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3">
      <c r="A241" s="98" t="s">
        <v>469</v>
      </c>
      <c r="B241" s="28" t="str">
        <f>"18"&amp;"."&amp;$B$622&amp;"."&amp;$B$623</f>
        <v>18.02.2024</v>
      </c>
      <c r="C241" s="90" t="s">
        <v>76</v>
      </c>
      <c r="D241" s="91">
        <f>ROUND(((D242+D243+D245+D244)/1000),5)</f>
        <v>3.3902600000000001</v>
      </c>
      <c r="E241" s="91">
        <f>ROUND(((E242+E243+E245+E244)/1000),5)</f>
        <v>3.2855400000000001</v>
      </c>
      <c r="F241" s="91">
        <f>ROUND(((F242+F243+F245+F244)/1000),5)</f>
        <v>3.23807</v>
      </c>
      <c r="G241" s="91">
        <f t="shared" ref="G241:AA241" si="138">ROUND(((G242+G243+G245+G244)/1000),5)</f>
        <v>3.2188099999999999</v>
      </c>
      <c r="H241" s="91">
        <f t="shared" si="138"/>
        <v>3.2452100000000002</v>
      </c>
      <c r="I241" s="91">
        <f t="shared" si="138"/>
        <v>3.2831700000000001</v>
      </c>
      <c r="J241" s="91">
        <f t="shared" si="138"/>
        <v>3.3504</v>
      </c>
      <c r="K241" s="91">
        <f t="shared" si="138"/>
        <v>3.44787</v>
      </c>
      <c r="L241" s="91">
        <f t="shared" si="138"/>
        <v>3.6829100000000001</v>
      </c>
      <c r="M241" s="91">
        <f t="shared" si="138"/>
        <v>3.86998</v>
      </c>
      <c r="N241" s="91">
        <f t="shared" si="138"/>
        <v>3.9484900000000001</v>
      </c>
      <c r="O241" s="91">
        <f t="shared" si="138"/>
        <v>3.9586800000000002</v>
      </c>
      <c r="P241" s="91">
        <f t="shared" si="138"/>
        <v>3.94245</v>
      </c>
      <c r="Q241" s="91">
        <f t="shared" si="138"/>
        <v>3.92334</v>
      </c>
      <c r="R241" s="91">
        <f t="shared" si="138"/>
        <v>3.9119199999999998</v>
      </c>
      <c r="S241" s="91">
        <f t="shared" si="138"/>
        <v>3.8830399999999998</v>
      </c>
      <c r="T241" s="91">
        <f t="shared" si="138"/>
        <v>3.94313</v>
      </c>
      <c r="U241" s="91">
        <f t="shared" si="138"/>
        <v>3.99058</v>
      </c>
      <c r="V241" s="91">
        <f t="shared" si="138"/>
        <v>3.9685100000000002</v>
      </c>
      <c r="W241" s="91">
        <f t="shared" si="138"/>
        <v>3.9588000000000001</v>
      </c>
      <c r="X241" s="91">
        <f t="shared" si="138"/>
        <v>3.9763799999999998</v>
      </c>
      <c r="Y241" s="91">
        <f t="shared" si="138"/>
        <v>3.83968</v>
      </c>
      <c r="Z241" s="91">
        <f t="shared" si="138"/>
        <v>3.5474100000000002</v>
      </c>
      <c r="AA241" s="91">
        <f t="shared" si="138"/>
        <v>3.4197700000000002</v>
      </c>
    </row>
    <row r="242" spans="1:27" ht="12.75" hidden="1" customHeight="1" outlineLevel="1" x14ac:dyDescent="0.3">
      <c r="A242" s="99" t="s">
        <v>470</v>
      </c>
      <c r="B242" s="63" t="s">
        <v>238</v>
      </c>
      <c r="C242" s="43" t="s">
        <v>79</v>
      </c>
      <c r="D242" s="44">
        <v>1452.13</v>
      </c>
      <c r="E242" s="44">
        <v>1347.41</v>
      </c>
      <c r="F242" s="44">
        <v>1299.94</v>
      </c>
      <c r="G242" s="44">
        <v>1280.68</v>
      </c>
      <c r="H242" s="44">
        <v>1307.08</v>
      </c>
      <c r="I242" s="44">
        <v>1345.04</v>
      </c>
      <c r="J242" s="44">
        <v>1412.27</v>
      </c>
      <c r="K242" s="44">
        <v>1509.74</v>
      </c>
      <c r="L242" s="44">
        <v>1744.78</v>
      </c>
      <c r="M242" s="44">
        <v>1931.85</v>
      </c>
      <c r="N242" s="44">
        <v>2010.36</v>
      </c>
      <c r="O242" s="44">
        <v>2020.55</v>
      </c>
      <c r="P242" s="44">
        <v>2004.32</v>
      </c>
      <c r="Q242" s="44">
        <v>1985.21</v>
      </c>
      <c r="R242" s="44">
        <v>1973.79</v>
      </c>
      <c r="S242" s="44">
        <v>1944.91</v>
      </c>
      <c r="T242" s="44">
        <v>2005</v>
      </c>
      <c r="U242" s="44">
        <v>2052.4499999999998</v>
      </c>
      <c r="V242" s="44">
        <v>2030.38</v>
      </c>
      <c r="W242" s="44">
        <v>2020.67</v>
      </c>
      <c r="X242" s="44">
        <v>2038.25</v>
      </c>
      <c r="Y242" s="44">
        <v>1901.55</v>
      </c>
      <c r="Z242" s="44">
        <v>1609.28</v>
      </c>
      <c r="AA242" s="44">
        <v>1481.64</v>
      </c>
    </row>
    <row r="243" spans="1:27" ht="12.75" hidden="1" customHeight="1" outlineLevel="1" x14ac:dyDescent="0.3">
      <c r="A243" s="99" t="s">
        <v>471</v>
      </c>
      <c r="B243" s="63" t="s">
        <v>90</v>
      </c>
      <c r="C243" s="43" t="s">
        <v>79</v>
      </c>
      <c r="D243" s="44">
        <f>$D$158</f>
        <v>1716.97</v>
      </c>
      <c r="E243" s="44">
        <f t="shared" ref="E243:AA243" si="139">$D$158</f>
        <v>1716.97</v>
      </c>
      <c r="F243" s="44">
        <f t="shared" si="139"/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3">
      <c r="A244" s="99" t="s">
        <v>472</v>
      </c>
      <c r="B244" s="63" t="s">
        <v>83</v>
      </c>
      <c r="C244" s="43" t="s">
        <v>79</v>
      </c>
      <c r="D244" s="44">
        <v>4.8</v>
      </c>
      <c r="E244" s="44">
        <v>4.8</v>
      </c>
      <c r="F244" s="44">
        <v>4.8</v>
      </c>
      <c r="G244" s="44">
        <v>4.8</v>
      </c>
      <c r="H244" s="44">
        <v>4.8</v>
      </c>
      <c r="I244" s="44">
        <v>4.8</v>
      </c>
      <c r="J244" s="44">
        <v>4.8</v>
      </c>
      <c r="K244" s="44">
        <v>4.8</v>
      </c>
      <c r="L244" s="44">
        <v>4.8</v>
      </c>
      <c r="M244" s="44">
        <v>4.8</v>
      </c>
      <c r="N244" s="44">
        <v>4.8</v>
      </c>
      <c r="O244" s="44">
        <v>4.8</v>
      </c>
      <c r="P244" s="44">
        <v>4.8</v>
      </c>
      <c r="Q244" s="44">
        <v>4.8</v>
      </c>
      <c r="R244" s="44">
        <v>4.8</v>
      </c>
      <c r="S244" s="44">
        <v>4.8</v>
      </c>
      <c r="T244" s="44">
        <v>4.8</v>
      </c>
      <c r="U244" s="44">
        <v>4.8</v>
      </c>
      <c r="V244" s="44">
        <v>4.8</v>
      </c>
      <c r="W244" s="44">
        <v>4.8</v>
      </c>
      <c r="X244" s="44">
        <v>4.8</v>
      </c>
      <c r="Y244" s="44">
        <v>4.8</v>
      </c>
      <c r="Z244" s="44">
        <v>4.8</v>
      </c>
      <c r="AA244" s="44">
        <v>4.8</v>
      </c>
    </row>
    <row r="245" spans="1:27" ht="12.75" hidden="1" customHeight="1" outlineLevel="1" x14ac:dyDescent="0.3">
      <c r="A245" s="99" t="s">
        <v>473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3">
      <c r="A246" s="98" t="s">
        <v>474</v>
      </c>
      <c r="B246" s="28" t="str">
        <f>"19"&amp;"."&amp;$B$622&amp;"."&amp;$B$623</f>
        <v>19.02.2024</v>
      </c>
      <c r="C246" s="90" t="s">
        <v>76</v>
      </c>
      <c r="D246" s="91">
        <f>ROUND(((D247+D248+D250+D249)/1000),5)</f>
        <v>3.3741300000000001</v>
      </c>
      <c r="E246" s="91">
        <f>ROUND(((E247+E248+E250+E249)/1000),5)</f>
        <v>3.2583199999999999</v>
      </c>
      <c r="F246" s="91">
        <f>ROUND(((F247+F248+F250+F249)/1000),5)</f>
        <v>3.2028300000000001</v>
      </c>
      <c r="G246" s="91">
        <f t="shared" ref="G246:AA246" si="141">ROUND(((G247+G248+G250+G249)/1000),5)</f>
        <v>3.1943600000000001</v>
      </c>
      <c r="H246" s="91">
        <f t="shared" si="141"/>
        <v>3.2421600000000002</v>
      </c>
      <c r="I246" s="91">
        <f t="shared" si="141"/>
        <v>3.3081800000000001</v>
      </c>
      <c r="J246" s="91">
        <f t="shared" si="141"/>
        <v>3.5282200000000001</v>
      </c>
      <c r="K246" s="91">
        <f t="shared" si="141"/>
        <v>3.8051599999999999</v>
      </c>
      <c r="L246" s="91">
        <f t="shared" si="141"/>
        <v>3.9697300000000002</v>
      </c>
      <c r="M246" s="91">
        <f t="shared" si="141"/>
        <v>3.9423900000000001</v>
      </c>
      <c r="N246" s="91">
        <f t="shared" si="141"/>
        <v>3.95377</v>
      </c>
      <c r="O246" s="91">
        <f t="shared" si="141"/>
        <v>4.05192</v>
      </c>
      <c r="P246" s="91">
        <f t="shared" si="141"/>
        <v>4.0480099999999997</v>
      </c>
      <c r="Q246" s="91">
        <f t="shared" si="141"/>
        <v>4.0430799999999998</v>
      </c>
      <c r="R246" s="91">
        <f t="shared" si="141"/>
        <v>4.0463399999999998</v>
      </c>
      <c r="S246" s="91">
        <f t="shared" si="141"/>
        <v>3.9356499999999999</v>
      </c>
      <c r="T246" s="91">
        <f t="shared" si="141"/>
        <v>3.9292799999999999</v>
      </c>
      <c r="U246" s="91">
        <f t="shared" si="141"/>
        <v>3.93737</v>
      </c>
      <c r="V246" s="91">
        <f t="shared" si="141"/>
        <v>3.9711599999999998</v>
      </c>
      <c r="W246" s="91">
        <f t="shared" si="141"/>
        <v>3.9646499999999998</v>
      </c>
      <c r="X246" s="91">
        <f t="shared" si="141"/>
        <v>3.8650199999999999</v>
      </c>
      <c r="Y246" s="91">
        <f t="shared" si="141"/>
        <v>3.7862399999999998</v>
      </c>
      <c r="Z246" s="91">
        <f t="shared" si="141"/>
        <v>3.5466799999999998</v>
      </c>
      <c r="AA246" s="91">
        <f t="shared" si="141"/>
        <v>3.3380999999999998</v>
      </c>
    </row>
    <row r="247" spans="1:27" ht="12.75" hidden="1" customHeight="1" outlineLevel="1" x14ac:dyDescent="0.3">
      <c r="A247" s="99" t="s">
        <v>475</v>
      </c>
      <c r="B247" s="63" t="s">
        <v>238</v>
      </c>
      <c r="C247" s="43" t="s">
        <v>79</v>
      </c>
      <c r="D247" s="44">
        <v>1436</v>
      </c>
      <c r="E247" s="44">
        <v>1320.19</v>
      </c>
      <c r="F247" s="44">
        <v>1264.7</v>
      </c>
      <c r="G247" s="44">
        <v>1256.23</v>
      </c>
      <c r="H247" s="44">
        <v>1304.03</v>
      </c>
      <c r="I247" s="44">
        <v>1370.05</v>
      </c>
      <c r="J247" s="44">
        <v>1590.09</v>
      </c>
      <c r="K247" s="44">
        <v>1867.03</v>
      </c>
      <c r="L247" s="44">
        <v>2031.6</v>
      </c>
      <c r="M247" s="44">
        <v>2004.26</v>
      </c>
      <c r="N247" s="44">
        <v>2015.64</v>
      </c>
      <c r="O247" s="44">
        <v>2113.79</v>
      </c>
      <c r="P247" s="44">
        <v>2109.88</v>
      </c>
      <c r="Q247" s="44">
        <v>2104.9499999999998</v>
      </c>
      <c r="R247" s="44">
        <v>2108.21</v>
      </c>
      <c r="S247" s="44">
        <v>1997.52</v>
      </c>
      <c r="T247" s="44">
        <v>1991.15</v>
      </c>
      <c r="U247" s="44">
        <v>1999.24</v>
      </c>
      <c r="V247" s="44">
        <v>2033.03</v>
      </c>
      <c r="W247" s="44">
        <v>2026.52</v>
      </c>
      <c r="X247" s="44">
        <v>1926.89</v>
      </c>
      <c r="Y247" s="44">
        <v>1848.11</v>
      </c>
      <c r="Z247" s="44">
        <v>1608.55</v>
      </c>
      <c r="AA247" s="44">
        <v>1399.97</v>
      </c>
    </row>
    <row r="248" spans="1:27" ht="12.75" hidden="1" customHeight="1" outlineLevel="1" x14ac:dyDescent="0.3">
      <c r="A248" s="99" t="s">
        <v>476</v>
      </c>
      <c r="B248" s="63" t="s">
        <v>90</v>
      </c>
      <c r="C248" s="43" t="s">
        <v>79</v>
      </c>
      <c r="D248" s="44">
        <f>$D$158</f>
        <v>1716.97</v>
      </c>
      <c r="E248" s="44">
        <f t="shared" ref="E248:AA248" si="142">$D$158</f>
        <v>1716.97</v>
      </c>
      <c r="F248" s="44">
        <f t="shared" si="142"/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3">
      <c r="A249" s="99" t="s">
        <v>477</v>
      </c>
      <c r="B249" s="63" t="s">
        <v>83</v>
      </c>
      <c r="C249" s="43" t="s">
        <v>79</v>
      </c>
      <c r="D249" s="44">
        <v>4.8</v>
      </c>
      <c r="E249" s="44">
        <v>4.8</v>
      </c>
      <c r="F249" s="44">
        <v>4.8</v>
      </c>
      <c r="G249" s="44">
        <v>4.8</v>
      </c>
      <c r="H249" s="44">
        <v>4.8</v>
      </c>
      <c r="I249" s="44">
        <v>4.8</v>
      </c>
      <c r="J249" s="44">
        <v>4.8</v>
      </c>
      <c r="K249" s="44">
        <v>4.8</v>
      </c>
      <c r="L249" s="44">
        <v>4.8</v>
      </c>
      <c r="M249" s="44">
        <v>4.8</v>
      </c>
      <c r="N249" s="44">
        <v>4.8</v>
      </c>
      <c r="O249" s="44">
        <v>4.8</v>
      </c>
      <c r="P249" s="44">
        <v>4.8</v>
      </c>
      <c r="Q249" s="44">
        <v>4.8</v>
      </c>
      <c r="R249" s="44">
        <v>4.8</v>
      </c>
      <c r="S249" s="44">
        <v>4.8</v>
      </c>
      <c r="T249" s="44">
        <v>4.8</v>
      </c>
      <c r="U249" s="44">
        <v>4.8</v>
      </c>
      <c r="V249" s="44">
        <v>4.8</v>
      </c>
      <c r="W249" s="44">
        <v>4.8</v>
      </c>
      <c r="X249" s="44">
        <v>4.8</v>
      </c>
      <c r="Y249" s="44">
        <v>4.8</v>
      </c>
      <c r="Z249" s="44">
        <v>4.8</v>
      </c>
      <c r="AA249" s="44">
        <v>4.8</v>
      </c>
    </row>
    <row r="250" spans="1:27" ht="12.75" hidden="1" customHeight="1" outlineLevel="1" x14ac:dyDescent="0.3">
      <c r="A250" s="99" t="s">
        <v>478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3">
      <c r="A251" s="98" t="s">
        <v>479</v>
      </c>
      <c r="B251" s="28" t="str">
        <f>"20"&amp;"."&amp;$B$622&amp;"."&amp;$B$623</f>
        <v>20.02.2024</v>
      </c>
      <c r="C251" s="90" t="s">
        <v>76</v>
      </c>
      <c r="D251" s="91">
        <f>ROUND(((D252+D253+D255+D254)/1000),5)</f>
        <v>3.31168</v>
      </c>
      <c r="E251" s="91">
        <f>ROUND(((E252+E253+E255+E254)/1000),5)</f>
        <v>3.2545299999999999</v>
      </c>
      <c r="F251" s="91">
        <f>ROUND(((F252+F253+F255+F254)/1000),5)</f>
        <v>3.20397</v>
      </c>
      <c r="G251" s="91">
        <f t="shared" ref="G251:AA251" si="144">ROUND(((G252+G253+G255+G254)/1000),5)</f>
        <v>3.1958299999999999</v>
      </c>
      <c r="H251" s="91">
        <f t="shared" si="144"/>
        <v>3.2534000000000001</v>
      </c>
      <c r="I251" s="91">
        <f t="shared" si="144"/>
        <v>3.34728</v>
      </c>
      <c r="J251" s="91">
        <f t="shared" si="144"/>
        <v>3.4784999999999999</v>
      </c>
      <c r="K251" s="91">
        <f t="shared" si="144"/>
        <v>3.7157</v>
      </c>
      <c r="L251" s="91">
        <f t="shared" si="144"/>
        <v>3.9695100000000001</v>
      </c>
      <c r="M251" s="91">
        <f t="shared" si="144"/>
        <v>3.9967199999999998</v>
      </c>
      <c r="N251" s="91">
        <f t="shared" si="144"/>
        <v>3.9365100000000002</v>
      </c>
      <c r="O251" s="91">
        <f t="shared" si="144"/>
        <v>4.0308400000000004</v>
      </c>
      <c r="P251" s="91">
        <f t="shared" si="144"/>
        <v>4.0308999999999999</v>
      </c>
      <c r="Q251" s="91">
        <f t="shared" si="144"/>
        <v>4.0345300000000002</v>
      </c>
      <c r="R251" s="91">
        <f t="shared" si="144"/>
        <v>4.0203899999999999</v>
      </c>
      <c r="S251" s="91">
        <f t="shared" si="144"/>
        <v>3.9580099999999998</v>
      </c>
      <c r="T251" s="91">
        <f t="shared" si="144"/>
        <v>3.9382100000000002</v>
      </c>
      <c r="U251" s="91">
        <f t="shared" si="144"/>
        <v>3.9537</v>
      </c>
      <c r="V251" s="91">
        <f t="shared" si="144"/>
        <v>3.9983900000000001</v>
      </c>
      <c r="W251" s="91">
        <f t="shared" si="144"/>
        <v>4.0528399999999998</v>
      </c>
      <c r="X251" s="91">
        <f t="shared" si="144"/>
        <v>3.9685299999999999</v>
      </c>
      <c r="Y251" s="91">
        <f t="shared" si="144"/>
        <v>3.7330700000000001</v>
      </c>
      <c r="Z251" s="91">
        <f t="shared" si="144"/>
        <v>3.5228000000000002</v>
      </c>
      <c r="AA251" s="91">
        <f t="shared" si="144"/>
        <v>3.43092</v>
      </c>
    </row>
    <row r="252" spans="1:27" ht="12.75" hidden="1" customHeight="1" outlineLevel="1" x14ac:dyDescent="0.3">
      <c r="A252" s="99" t="s">
        <v>480</v>
      </c>
      <c r="B252" s="63" t="s">
        <v>238</v>
      </c>
      <c r="C252" s="43" t="s">
        <v>79</v>
      </c>
      <c r="D252" s="44">
        <v>1373.55</v>
      </c>
      <c r="E252" s="44">
        <v>1316.4</v>
      </c>
      <c r="F252" s="44">
        <v>1265.8399999999999</v>
      </c>
      <c r="G252" s="44">
        <v>1257.7</v>
      </c>
      <c r="H252" s="44">
        <v>1315.27</v>
      </c>
      <c r="I252" s="44">
        <v>1409.15</v>
      </c>
      <c r="J252" s="44">
        <v>1540.37</v>
      </c>
      <c r="K252" s="44">
        <v>1777.57</v>
      </c>
      <c r="L252" s="44">
        <v>2031.38</v>
      </c>
      <c r="M252" s="44">
        <v>2058.59</v>
      </c>
      <c r="N252" s="44">
        <v>1998.38</v>
      </c>
      <c r="O252" s="44">
        <v>2092.71</v>
      </c>
      <c r="P252" s="44">
        <v>2092.77</v>
      </c>
      <c r="Q252" s="44">
        <v>2096.4</v>
      </c>
      <c r="R252" s="44">
        <v>2082.2600000000002</v>
      </c>
      <c r="S252" s="44">
        <v>2019.88</v>
      </c>
      <c r="T252" s="44">
        <v>2000.08</v>
      </c>
      <c r="U252" s="44">
        <v>2015.57</v>
      </c>
      <c r="V252" s="44">
        <v>2060.2600000000002</v>
      </c>
      <c r="W252" s="44">
        <v>2114.71</v>
      </c>
      <c r="X252" s="44">
        <v>2030.4</v>
      </c>
      <c r="Y252" s="44">
        <v>1794.94</v>
      </c>
      <c r="Z252" s="44">
        <v>1584.67</v>
      </c>
      <c r="AA252" s="44">
        <v>1492.79</v>
      </c>
    </row>
    <row r="253" spans="1:27" ht="12.75" hidden="1" customHeight="1" outlineLevel="1" x14ac:dyDescent="0.3">
      <c r="A253" s="99" t="s">
        <v>481</v>
      </c>
      <c r="B253" s="63" t="s">
        <v>90</v>
      </c>
      <c r="C253" s="43" t="s">
        <v>79</v>
      </c>
      <c r="D253" s="44">
        <f>$D$158</f>
        <v>1716.97</v>
      </c>
      <c r="E253" s="44">
        <f t="shared" ref="E253:AA253" si="145">$D$158</f>
        <v>1716.97</v>
      </c>
      <c r="F253" s="44">
        <f t="shared" si="145"/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3">
      <c r="A254" s="99" t="s">
        <v>482</v>
      </c>
      <c r="B254" s="63" t="s">
        <v>83</v>
      </c>
      <c r="C254" s="43" t="s">
        <v>79</v>
      </c>
      <c r="D254" s="44">
        <v>4.8</v>
      </c>
      <c r="E254" s="44">
        <v>4.8</v>
      </c>
      <c r="F254" s="44">
        <v>4.8</v>
      </c>
      <c r="G254" s="44">
        <v>4.8</v>
      </c>
      <c r="H254" s="44">
        <v>4.8</v>
      </c>
      <c r="I254" s="44">
        <v>4.8</v>
      </c>
      <c r="J254" s="44">
        <v>4.8</v>
      </c>
      <c r="K254" s="44">
        <v>4.8</v>
      </c>
      <c r="L254" s="44">
        <v>4.8</v>
      </c>
      <c r="M254" s="44">
        <v>4.8</v>
      </c>
      <c r="N254" s="44">
        <v>4.8</v>
      </c>
      <c r="O254" s="44">
        <v>4.8</v>
      </c>
      <c r="P254" s="44">
        <v>4.8</v>
      </c>
      <c r="Q254" s="44">
        <v>4.8</v>
      </c>
      <c r="R254" s="44">
        <v>4.8</v>
      </c>
      <c r="S254" s="44">
        <v>4.8</v>
      </c>
      <c r="T254" s="44">
        <v>4.8</v>
      </c>
      <c r="U254" s="44">
        <v>4.8</v>
      </c>
      <c r="V254" s="44">
        <v>4.8</v>
      </c>
      <c r="W254" s="44">
        <v>4.8</v>
      </c>
      <c r="X254" s="44">
        <v>4.8</v>
      </c>
      <c r="Y254" s="44">
        <v>4.8</v>
      </c>
      <c r="Z254" s="44">
        <v>4.8</v>
      </c>
      <c r="AA254" s="44">
        <v>4.8</v>
      </c>
    </row>
    <row r="255" spans="1:27" ht="12.75" hidden="1" customHeight="1" outlineLevel="1" x14ac:dyDescent="0.3">
      <c r="A255" s="99" t="s">
        <v>483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3">
      <c r="A256" s="98" t="s">
        <v>484</v>
      </c>
      <c r="B256" s="28" t="str">
        <f>"21"&amp;"."&amp;$B$622&amp;"."&amp;$B$623</f>
        <v>21.02.2024</v>
      </c>
      <c r="C256" s="90" t="s">
        <v>76</v>
      </c>
      <c r="D256" s="91">
        <f>ROUND(((D257+D258+D260+D259)/1000),5)</f>
        <v>3.26572</v>
      </c>
      <c r="E256" s="91">
        <f>ROUND(((E257+E258+E260+E259)/1000),5)</f>
        <v>3.2301600000000001</v>
      </c>
      <c r="F256" s="91">
        <f>ROUND(((F257+F258+F260+F259)/1000),5)</f>
        <v>3.2014800000000001</v>
      </c>
      <c r="G256" s="91">
        <f t="shared" ref="G256:AA256" si="147">ROUND(((G257+G258+G260+G259)/1000),5)</f>
        <v>3.19279</v>
      </c>
      <c r="H256" s="91">
        <f t="shared" si="147"/>
        <v>3.2312699999999999</v>
      </c>
      <c r="I256" s="91">
        <f t="shared" si="147"/>
        <v>3.29955</v>
      </c>
      <c r="J256" s="91">
        <f t="shared" si="147"/>
        <v>3.4773299999999998</v>
      </c>
      <c r="K256" s="91">
        <f t="shared" si="147"/>
        <v>3.7149299999999998</v>
      </c>
      <c r="L256" s="91">
        <f t="shared" si="147"/>
        <v>3.96488</v>
      </c>
      <c r="M256" s="91">
        <f t="shared" si="147"/>
        <v>4.0262099999999998</v>
      </c>
      <c r="N256" s="91">
        <f t="shared" si="147"/>
        <v>4.0566800000000001</v>
      </c>
      <c r="O256" s="91">
        <f t="shared" si="147"/>
        <v>4.0426200000000003</v>
      </c>
      <c r="P256" s="91">
        <f t="shared" si="147"/>
        <v>4.0515699999999999</v>
      </c>
      <c r="Q256" s="91">
        <f t="shared" si="147"/>
        <v>4.0493300000000003</v>
      </c>
      <c r="R256" s="91">
        <f t="shared" si="147"/>
        <v>4.0423799999999996</v>
      </c>
      <c r="S256" s="91">
        <f t="shared" si="147"/>
        <v>3.9828800000000002</v>
      </c>
      <c r="T256" s="91">
        <f t="shared" si="147"/>
        <v>3.9487199999999998</v>
      </c>
      <c r="U256" s="91">
        <f t="shared" si="147"/>
        <v>3.9621400000000002</v>
      </c>
      <c r="V256" s="91">
        <f t="shared" si="147"/>
        <v>3.9944899999999999</v>
      </c>
      <c r="W256" s="91">
        <f t="shared" si="147"/>
        <v>4.0307300000000001</v>
      </c>
      <c r="X256" s="91">
        <f t="shared" si="147"/>
        <v>3.8483000000000001</v>
      </c>
      <c r="Y256" s="91">
        <f t="shared" si="147"/>
        <v>3.70974</v>
      </c>
      <c r="Z256" s="91">
        <f t="shared" si="147"/>
        <v>3.4860600000000002</v>
      </c>
      <c r="AA256" s="91">
        <f t="shared" si="147"/>
        <v>3.3217300000000001</v>
      </c>
    </row>
    <row r="257" spans="1:27" ht="12.75" hidden="1" customHeight="1" outlineLevel="1" x14ac:dyDescent="0.3">
      <c r="A257" s="99" t="s">
        <v>485</v>
      </c>
      <c r="B257" s="63" t="s">
        <v>238</v>
      </c>
      <c r="C257" s="43" t="s">
        <v>79</v>
      </c>
      <c r="D257" s="44">
        <v>1327.59</v>
      </c>
      <c r="E257" s="44">
        <v>1292.03</v>
      </c>
      <c r="F257" s="44">
        <v>1263.3499999999999</v>
      </c>
      <c r="G257" s="44">
        <v>1254.6600000000001</v>
      </c>
      <c r="H257" s="44">
        <v>1293.1400000000001</v>
      </c>
      <c r="I257" s="44">
        <v>1361.42</v>
      </c>
      <c r="J257" s="44">
        <v>1539.2</v>
      </c>
      <c r="K257" s="44">
        <v>1776.8</v>
      </c>
      <c r="L257" s="44">
        <v>2026.75</v>
      </c>
      <c r="M257" s="44">
        <v>2088.08</v>
      </c>
      <c r="N257" s="44">
        <v>2118.5500000000002</v>
      </c>
      <c r="O257" s="44">
        <v>2104.4899999999998</v>
      </c>
      <c r="P257" s="44">
        <v>2113.44</v>
      </c>
      <c r="Q257" s="44">
        <v>2111.1999999999998</v>
      </c>
      <c r="R257" s="44">
        <v>2104.25</v>
      </c>
      <c r="S257" s="44">
        <v>2044.75</v>
      </c>
      <c r="T257" s="44">
        <v>2010.59</v>
      </c>
      <c r="U257" s="44">
        <v>2024.01</v>
      </c>
      <c r="V257" s="44">
        <v>2056.36</v>
      </c>
      <c r="W257" s="44">
        <v>2092.6</v>
      </c>
      <c r="X257" s="44">
        <v>1910.17</v>
      </c>
      <c r="Y257" s="44">
        <v>1771.61</v>
      </c>
      <c r="Z257" s="44">
        <v>1547.93</v>
      </c>
      <c r="AA257" s="44">
        <v>1383.6</v>
      </c>
    </row>
    <row r="258" spans="1:27" ht="12.75" hidden="1" customHeight="1" outlineLevel="1" x14ac:dyDescent="0.3">
      <c r="A258" s="99" t="s">
        <v>486</v>
      </c>
      <c r="B258" s="63" t="s">
        <v>90</v>
      </c>
      <c r="C258" s="43" t="s">
        <v>79</v>
      </c>
      <c r="D258" s="44">
        <f>$D$158</f>
        <v>1716.97</v>
      </c>
      <c r="E258" s="44">
        <f t="shared" ref="E258:AA258" si="148">$D$158</f>
        <v>1716.97</v>
      </c>
      <c r="F258" s="44">
        <f t="shared" si="148"/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3">
      <c r="A259" s="99" t="s">
        <v>487</v>
      </c>
      <c r="B259" s="63" t="s">
        <v>83</v>
      </c>
      <c r="C259" s="43" t="s">
        <v>79</v>
      </c>
      <c r="D259" s="44">
        <v>4.8</v>
      </c>
      <c r="E259" s="44">
        <v>4.8</v>
      </c>
      <c r="F259" s="44">
        <v>4.8</v>
      </c>
      <c r="G259" s="44">
        <v>4.8</v>
      </c>
      <c r="H259" s="44">
        <v>4.8</v>
      </c>
      <c r="I259" s="44">
        <v>4.8</v>
      </c>
      <c r="J259" s="44">
        <v>4.8</v>
      </c>
      <c r="K259" s="44">
        <v>4.8</v>
      </c>
      <c r="L259" s="44">
        <v>4.8</v>
      </c>
      <c r="M259" s="44">
        <v>4.8</v>
      </c>
      <c r="N259" s="44">
        <v>4.8</v>
      </c>
      <c r="O259" s="44">
        <v>4.8</v>
      </c>
      <c r="P259" s="44">
        <v>4.8</v>
      </c>
      <c r="Q259" s="44">
        <v>4.8</v>
      </c>
      <c r="R259" s="44">
        <v>4.8</v>
      </c>
      <c r="S259" s="44">
        <v>4.8</v>
      </c>
      <c r="T259" s="44">
        <v>4.8</v>
      </c>
      <c r="U259" s="44">
        <v>4.8</v>
      </c>
      <c r="V259" s="44">
        <v>4.8</v>
      </c>
      <c r="W259" s="44">
        <v>4.8</v>
      </c>
      <c r="X259" s="44">
        <v>4.8</v>
      </c>
      <c r="Y259" s="44">
        <v>4.8</v>
      </c>
      <c r="Z259" s="44">
        <v>4.8</v>
      </c>
      <c r="AA259" s="44">
        <v>4.8</v>
      </c>
    </row>
    <row r="260" spans="1:27" ht="12.75" hidden="1" customHeight="1" outlineLevel="1" x14ac:dyDescent="0.3">
      <c r="A260" s="99" t="s">
        <v>488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3">
      <c r="A261" s="98" t="s">
        <v>489</v>
      </c>
      <c r="B261" s="28" t="str">
        <f>"22"&amp;"."&amp;$B$622&amp;"."&amp;$B$623</f>
        <v>22.02.2024</v>
      </c>
      <c r="C261" s="90" t="s">
        <v>76</v>
      </c>
      <c r="D261" s="91">
        <f>ROUND(((D262+D263+D265+D264)/1000),5)</f>
        <v>3.2445200000000001</v>
      </c>
      <c r="E261" s="91">
        <f>ROUND(((E262+E263+E265+E264)/1000),5)</f>
        <v>3.2071399999999999</v>
      </c>
      <c r="F261" s="91">
        <f>ROUND(((F262+F263+F265+F264)/1000),5)</f>
        <v>3.1815099999999998</v>
      </c>
      <c r="G261" s="91">
        <f t="shared" ref="G261:AA261" si="150">ROUND(((G262+G263+G265+G264)/1000),5)</f>
        <v>3.1791100000000001</v>
      </c>
      <c r="H261" s="91">
        <f t="shared" si="150"/>
        <v>3.20594</v>
      </c>
      <c r="I261" s="91">
        <f t="shared" si="150"/>
        <v>3.30159</v>
      </c>
      <c r="J261" s="91">
        <f t="shared" si="150"/>
        <v>3.4923899999999999</v>
      </c>
      <c r="K261" s="91">
        <f t="shared" si="150"/>
        <v>3.6912699999999998</v>
      </c>
      <c r="L261" s="91">
        <f t="shared" si="150"/>
        <v>3.83501</v>
      </c>
      <c r="M261" s="91">
        <f t="shared" si="150"/>
        <v>3.87154</v>
      </c>
      <c r="N261" s="91">
        <f t="shared" si="150"/>
        <v>3.91412</v>
      </c>
      <c r="O261" s="91">
        <f t="shared" si="150"/>
        <v>3.95031</v>
      </c>
      <c r="P261" s="91">
        <f t="shared" si="150"/>
        <v>3.8763200000000002</v>
      </c>
      <c r="Q261" s="91">
        <f t="shared" si="150"/>
        <v>3.8754900000000001</v>
      </c>
      <c r="R261" s="91">
        <f t="shared" si="150"/>
        <v>3.8610699999999998</v>
      </c>
      <c r="S261" s="91">
        <f t="shared" si="150"/>
        <v>3.78017</v>
      </c>
      <c r="T261" s="91">
        <f t="shared" si="150"/>
        <v>3.76945</v>
      </c>
      <c r="U261" s="91">
        <f t="shared" si="150"/>
        <v>3.7908400000000002</v>
      </c>
      <c r="V261" s="91">
        <f t="shared" si="150"/>
        <v>3.8334100000000002</v>
      </c>
      <c r="W261" s="91">
        <f t="shared" si="150"/>
        <v>3.8677800000000002</v>
      </c>
      <c r="X261" s="91">
        <f t="shared" si="150"/>
        <v>3.8054199999999998</v>
      </c>
      <c r="Y261" s="91">
        <f t="shared" si="150"/>
        <v>3.6960299999999999</v>
      </c>
      <c r="Z261" s="91">
        <f t="shared" si="150"/>
        <v>3.5429300000000001</v>
      </c>
      <c r="AA261" s="91">
        <f t="shared" si="150"/>
        <v>3.40734</v>
      </c>
    </row>
    <row r="262" spans="1:27" ht="12.75" hidden="1" customHeight="1" outlineLevel="1" x14ac:dyDescent="0.3">
      <c r="A262" s="99" t="s">
        <v>490</v>
      </c>
      <c r="B262" s="63" t="s">
        <v>238</v>
      </c>
      <c r="C262" s="43" t="s">
        <v>79</v>
      </c>
      <c r="D262" s="44">
        <v>1306.3900000000001</v>
      </c>
      <c r="E262" s="44">
        <v>1269.01</v>
      </c>
      <c r="F262" s="44">
        <v>1243.3800000000001</v>
      </c>
      <c r="G262" s="44">
        <v>1240.98</v>
      </c>
      <c r="H262" s="44">
        <v>1267.81</v>
      </c>
      <c r="I262" s="44">
        <v>1363.46</v>
      </c>
      <c r="J262" s="44">
        <v>1554.26</v>
      </c>
      <c r="K262" s="44">
        <v>1753.14</v>
      </c>
      <c r="L262" s="44">
        <v>1896.88</v>
      </c>
      <c r="M262" s="44">
        <v>1933.41</v>
      </c>
      <c r="N262" s="44">
        <v>1975.99</v>
      </c>
      <c r="O262" s="44">
        <v>2012.18</v>
      </c>
      <c r="P262" s="44">
        <v>1938.19</v>
      </c>
      <c r="Q262" s="44">
        <v>1937.36</v>
      </c>
      <c r="R262" s="44">
        <v>1922.94</v>
      </c>
      <c r="S262" s="44">
        <v>1842.04</v>
      </c>
      <c r="T262" s="44">
        <v>1831.32</v>
      </c>
      <c r="U262" s="44">
        <v>1852.71</v>
      </c>
      <c r="V262" s="44">
        <v>1895.28</v>
      </c>
      <c r="W262" s="44">
        <v>1929.65</v>
      </c>
      <c r="X262" s="44">
        <v>1867.29</v>
      </c>
      <c r="Y262" s="44">
        <v>1757.9</v>
      </c>
      <c r="Z262" s="44">
        <v>1604.8</v>
      </c>
      <c r="AA262" s="44">
        <v>1469.21</v>
      </c>
    </row>
    <row r="263" spans="1:27" ht="12.75" hidden="1" customHeight="1" outlineLevel="1" x14ac:dyDescent="0.3">
      <c r="A263" s="99" t="s">
        <v>491</v>
      </c>
      <c r="B263" s="63" t="s">
        <v>90</v>
      </c>
      <c r="C263" s="43" t="s">
        <v>79</v>
      </c>
      <c r="D263" s="44">
        <f>$D$158</f>
        <v>1716.97</v>
      </c>
      <c r="E263" s="44">
        <f t="shared" ref="E263:AA263" si="151">$D$158</f>
        <v>1716.97</v>
      </c>
      <c r="F263" s="44">
        <f t="shared" si="151"/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3">
      <c r="A264" s="99" t="s">
        <v>492</v>
      </c>
      <c r="B264" s="63" t="s">
        <v>83</v>
      </c>
      <c r="C264" s="43" t="s">
        <v>79</v>
      </c>
      <c r="D264" s="44">
        <v>4.8</v>
      </c>
      <c r="E264" s="44">
        <v>4.8</v>
      </c>
      <c r="F264" s="44">
        <v>4.8</v>
      </c>
      <c r="G264" s="44">
        <v>4.8</v>
      </c>
      <c r="H264" s="44">
        <v>4.8</v>
      </c>
      <c r="I264" s="44">
        <v>4.8</v>
      </c>
      <c r="J264" s="44">
        <v>4.8</v>
      </c>
      <c r="K264" s="44">
        <v>4.8</v>
      </c>
      <c r="L264" s="44">
        <v>4.8</v>
      </c>
      <c r="M264" s="44">
        <v>4.8</v>
      </c>
      <c r="N264" s="44">
        <v>4.8</v>
      </c>
      <c r="O264" s="44">
        <v>4.8</v>
      </c>
      <c r="P264" s="44">
        <v>4.8</v>
      </c>
      <c r="Q264" s="44">
        <v>4.8</v>
      </c>
      <c r="R264" s="44">
        <v>4.8</v>
      </c>
      <c r="S264" s="44">
        <v>4.8</v>
      </c>
      <c r="T264" s="44">
        <v>4.8</v>
      </c>
      <c r="U264" s="44">
        <v>4.8</v>
      </c>
      <c r="V264" s="44">
        <v>4.8</v>
      </c>
      <c r="W264" s="44">
        <v>4.8</v>
      </c>
      <c r="X264" s="44">
        <v>4.8</v>
      </c>
      <c r="Y264" s="44">
        <v>4.8</v>
      </c>
      <c r="Z264" s="44">
        <v>4.8</v>
      </c>
      <c r="AA264" s="44">
        <v>4.8</v>
      </c>
    </row>
    <row r="265" spans="1:27" ht="12.75" hidden="1" customHeight="1" outlineLevel="1" x14ac:dyDescent="0.3">
      <c r="A265" s="99" t="s">
        <v>493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3">
      <c r="A266" s="98" t="s">
        <v>494</v>
      </c>
      <c r="B266" s="28" t="str">
        <f>"23"&amp;"."&amp;$B$622&amp;"."&amp;$B$623</f>
        <v>23.02.2024</v>
      </c>
      <c r="C266" s="90" t="s">
        <v>76</v>
      </c>
      <c r="D266" s="91">
        <f>ROUND(((D267+D268+D270+D269)/1000),5)</f>
        <v>3.45269</v>
      </c>
      <c r="E266" s="91">
        <f>ROUND(((E267+E268+E270+E269)/1000),5)</f>
        <v>3.3152699999999999</v>
      </c>
      <c r="F266" s="91">
        <f>ROUND(((F267+F268+F270+F269)/1000),5)</f>
        <v>3.2374499999999999</v>
      </c>
      <c r="G266" s="91">
        <f t="shared" ref="G266:AA266" si="153">ROUND(((G267+G268+G270+G269)/1000),5)</f>
        <v>3.22356</v>
      </c>
      <c r="H266" s="91">
        <f t="shared" si="153"/>
        <v>3.2308599999999998</v>
      </c>
      <c r="I266" s="91">
        <f t="shared" si="153"/>
        <v>3.2980900000000002</v>
      </c>
      <c r="J266" s="91">
        <f t="shared" si="153"/>
        <v>3.3886599999999998</v>
      </c>
      <c r="K266" s="91">
        <f t="shared" si="153"/>
        <v>3.5027200000000001</v>
      </c>
      <c r="L266" s="91">
        <f t="shared" si="153"/>
        <v>3.6138300000000001</v>
      </c>
      <c r="M266" s="91">
        <f t="shared" si="153"/>
        <v>3.75868</v>
      </c>
      <c r="N266" s="91">
        <f t="shared" si="153"/>
        <v>3.82497</v>
      </c>
      <c r="O266" s="91">
        <f t="shared" si="153"/>
        <v>3.8376899999999998</v>
      </c>
      <c r="P266" s="91">
        <f t="shared" si="153"/>
        <v>3.8280500000000002</v>
      </c>
      <c r="Q266" s="91">
        <f t="shared" si="153"/>
        <v>3.8189899999999999</v>
      </c>
      <c r="R266" s="91">
        <f t="shared" si="153"/>
        <v>3.7854999999999999</v>
      </c>
      <c r="S266" s="91">
        <f t="shared" si="153"/>
        <v>3.7570399999999999</v>
      </c>
      <c r="T266" s="91">
        <f t="shared" si="153"/>
        <v>3.7742599999999999</v>
      </c>
      <c r="U266" s="91">
        <f t="shared" si="153"/>
        <v>3.8216100000000002</v>
      </c>
      <c r="V266" s="91">
        <f t="shared" si="153"/>
        <v>3.8440099999999999</v>
      </c>
      <c r="W266" s="91">
        <f t="shared" si="153"/>
        <v>3.83446</v>
      </c>
      <c r="X266" s="91">
        <f t="shared" si="153"/>
        <v>3.8251300000000001</v>
      </c>
      <c r="Y266" s="91">
        <f t="shared" si="153"/>
        <v>3.7472300000000001</v>
      </c>
      <c r="Z266" s="91">
        <f t="shared" si="153"/>
        <v>3.5867599999999999</v>
      </c>
      <c r="AA266" s="91">
        <f t="shared" si="153"/>
        <v>3.4241700000000002</v>
      </c>
    </row>
    <row r="267" spans="1:27" ht="12.75" hidden="1" customHeight="1" outlineLevel="1" x14ac:dyDescent="0.3">
      <c r="A267" s="99" t="s">
        <v>495</v>
      </c>
      <c r="B267" s="63" t="s">
        <v>238</v>
      </c>
      <c r="C267" s="43" t="s">
        <v>79</v>
      </c>
      <c r="D267" s="44">
        <v>1514.56</v>
      </c>
      <c r="E267" s="44">
        <v>1377.14</v>
      </c>
      <c r="F267" s="44">
        <v>1299.32</v>
      </c>
      <c r="G267" s="44">
        <v>1285.43</v>
      </c>
      <c r="H267" s="44">
        <v>1292.73</v>
      </c>
      <c r="I267" s="44">
        <v>1359.96</v>
      </c>
      <c r="J267" s="44">
        <v>1450.53</v>
      </c>
      <c r="K267" s="44">
        <v>1564.59</v>
      </c>
      <c r="L267" s="44">
        <v>1675.7</v>
      </c>
      <c r="M267" s="44">
        <v>1820.55</v>
      </c>
      <c r="N267" s="44">
        <v>1886.84</v>
      </c>
      <c r="O267" s="44">
        <v>1899.56</v>
      </c>
      <c r="P267" s="44">
        <v>1889.92</v>
      </c>
      <c r="Q267" s="44">
        <v>1880.86</v>
      </c>
      <c r="R267" s="44">
        <v>1847.37</v>
      </c>
      <c r="S267" s="44">
        <v>1818.91</v>
      </c>
      <c r="T267" s="44">
        <v>1836.13</v>
      </c>
      <c r="U267" s="44">
        <v>1883.48</v>
      </c>
      <c r="V267" s="44">
        <v>1905.88</v>
      </c>
      <c r="W267" s="44">
        <v>1896.33</v>
      </c>
      <c r="X267" s="44">
        <v>1887</v>
      </c>
      <c r="Y267" s="44">
        <v>1809.1</v>
      </c>
      <c r="Z267" s="44">
        <v>1648.63</v>
      </c>
      <c r="AA267" s="44">
        <v>1486.04</v>
      </c>
    </row>
    <row r="268" spans="1:27" ht="12.75" hidden="1" customHeight="1" outlineLevel="1" x14ac:dyDescent="0.3">
      <c r="A268" s="99" t="s">
        <v>496</v>
      </c>
      <c r="B268" s="63" t="s">
        <v>90</v>
      </c>
      <c r="C268" s="43" t="s">
        <v>79</v>
      </c>
      <c r="D268" s="44">
        <f>$D$158</f>
        <v>1716.97</v>
      </c>
      <c r="E268" s="44">
        <f t="shared" ref="E268:AA268" si="154">$D$158</f>
        <v>1716.97</v>
      </c>
      <c r="F268" s="44">
        <f t="shared" si="154"/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3">
      <c r="A269" s="99" t="s">
        <v>497</v>
      </c>
      <c r="B269" s="63" t="s">
        <v>83</v>
      </c>
      <c r="C269" s="43" t="s">
        <v>79</v>
      </c>
      <c r="D269" s="44">
        <v>4.8</v>
      </c>
      <c r="E269" s="44">
        <v>4.8</v>
      </c>
      <c r="F269" s="44">
        <v>4.8</v>
      </c>
      <c r="G269" s="44">
        <v>4.8</v>
      </c>
      <c r="H269" s="44">
        <v>4.8</v>
      </c>
      <c r="I269" s="44">
        <v>4.8</v>
      </c>
      <c r="J269" s="44">
        <v>4.8</v>
      </c>
      <c r="K269" s="44">
        <v>4.8</v>
      </c>
      <c r="L269" s="44">
        <v>4.8</v>
      </c>
      <c r="M269" s="44">
        <v>4.8</v>
      </c>
      <c r="N269" s="44">
        <v>4.8</v>
      </c>
      <c r="O269" s="44">
        <v>4.8</v>
      </c>
      <c r="P269" s="44">
        <v>4.8</v>
      </c>
      <c r="Q269" s="44">
        <v>4.8</v>
      </c>
      <c r="R269" s="44">
        <v>4.8</v>
      </c>
      <c r="S269" s="44">
        <v>4.8</v>
      </c>
      <c r="T269" s="44">
        <v>4.8</v>
      </c>
      <c r="U269" s="44">
        <v>4.8</v>
      </c>
      <c r="V269" s="44">
        <v>4.8</v>
      </c>
      <c r="W269" s="44">
        <v>4.8</v>
      </c>
      <c r="X269" s="44">
        <v>4.8</v>
      </c>
      <c r="Y269" s="44">
        <v>4.8</v>
      </c>
      <c r="Z269" s="44">
        <v>4.8</v>
      </c>
      <c r="AA269" s="44">
        <v>4.8</v>
      </c>
    </row>
    <row r="270" spans="1:27" ht="12.75" hidden="1" customHeight="1" outlineLevel="1" x14ac:dyDescent="0.3">
      <c r="A270" s="99" t="s">
        <v>498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3">
      <c r="A271" s="98" t="s">
        <v>499</v>
      </c>
      <c r="B271" s="28" t="str">
        <f>"24"&amp;"."&amp;$B$622&amp;"."&amp;$B$623</f>
        <v>24.02.2024</v>
      </c>
      <c r="C271" s="90" t="s">
        <v>76</v>
      </c>
      <c r="D271" s="91">
        <f>ROUND(((D272+D273+D275+D274)/1000),5)</f>
        <v>3.5162200000000001</v>
      </c>
      <c r="E271" s="91">
        <f>ROUND(((E272+E273+E275+E274)/1000),5)</f>
        <v>3.3955500000000001</v>
      </c>
      <c r="F271" s="91">
        <f>ROUND(((F272+F273+F275+F274)/1000),5)</f>
        <v>3.29556</v>
      </c>
      <c r="G271" s="91">
        <f t="shared" ref="G271:AA271" si="156">ROUND(((G272+G273+G275+G274)/1000),5)</f>
        <v>3.2520099999999998</v>
      </c>
      <c r="H271" s="91">
        <f t="shared" si="156"/>
        <v>3.2822200000000001</v>
      </c>
      <c r="I271" s="91">
        <f t="shared" si="156"/>
        <v>3.32029</v>
      </c>
      <c r="J271" s="91">
        <f t="shared" si="156"/>
        <v>3.4247200000000002</v>
      </c>
      <c r="K271" s="91">
        <f t="shared" si="156"/>
        <v>3.4853299999999998</v>
      </c>
      <c r="L271" s="91">
        <f t="shared" si="156"/>
        <v>3.7286299999999999</v>
      </c>
      <c r="M271" s="91">
        <f t="shared" si="156"/>
        <v>3.8168000000000002</v>
      </c>
      <c r="N271" s="91">
        <f t="shared" si="156"/>
        <v>3.8551700000000002</v>
      </c>
      <c r="O271" s="91">
        <f t="shared" si="156"/>
        <v>3.8708200000000001</v>
      </c>
      <c r="P271" s="91">
        <f t="shared" si="156"/>
        <v>3.8583500000000002</v>
      </c>
      <c r="Q271" s="91">
        <f t="shared" si="156"/>
        <v>3.84687</v>
      </c>
      <c r="R271" s="91">
        <f t="shared" si="156"/>
        <v>3.82077</v>
      </c>
      <c r="S271" s="91">
        <f t="shared" si="156"/>
        <v>3.80349</v>
      </c>
      <c r="T271" s="91">
        <f t="shared" si="156"/>
        <v>3.8134800000000002</v>
      </c>
      <c r="U271" s="91">
        <f t="shared" si="156"/>
        <v>3.82863</v>
      </c>
      <c r="V271" s="91">
        <f t="shared" si="156"/>
        <v>3.85927</v>
      </c>
      <c r="W271" s="91">
        <f t="shared" si="156"/>
        <v>3.8631799999999998</v>
      </c>
      <c r="X271" s="91">
        <f t="shared" si="156"/>
        <v>3.8587699999999998</v>
      </c>
      <c r="Y271" s="91">
        <f t="shared" si="156"/>
        <v>3.7886000000000002</v>
      </c>
      <c r="Z271" s="91">
        <f t="shared" si="156"/>
        <v>3.6072500000000001</v>
      </c>
      <c r="AA271" s="91">
        <f t="shared" si="156"/>
        <v>3.4393099999999999</v>
      </c>
    </row>
    <row r="272" spans="1:27" ht="12.75" hidden="1" customHeight="1" outlineLevel="1" x14ac:dyDescent="0.3">
      <c r="A272" s="99" t="s">
        <v>500</v>
      </c>
      <c r="B272" s="63" t="s">
        <v>238</v>
      </c>
      <c r="C272" s="43" t="s">
        <v>79</v>
      </c>
      <c r="D272" s="44">
        <v>1578.09</v>
      </c>
      <c r="E272" s="44">
        <v>1457.42</v>
      </c>
      <c r="F272" s="44">
        <v>1357.43</v>
      </c>
      <c r="G272" s="44">
        <v>1313.88</v>
      </c>
      <c r="H272" s="44">
        <v>1344.09</v>
      </c>
      <c r="I272" s="44">
        <v>1382.16</v>
      </c>
      <c r="J272" s="44">
        <v>1486.59</v>
      </c>
      <c r="K272" s="44">
        <v>1547.2</v>
      </c>
      <c r="L272" s="44">
        <v>1790.5</v>
      </c>
      <c r="M272" s="44">
        <v>1878.67</v>
      </c>
      <c r="N272" s="44">
        <v>1917.04</v>
      </c>
      <c r="O272" s="44">
        <v>1932.69</v>
      </c>
      <c r="P272" s="44">
        <v>1920.22</v>
      </c>
      <c r="Q272" s="44">
        <v>1908.74</v>
      </c>
      <c r="R272" s="44">
        <v>1882.64</v>
      </c>
      <c r="S272" s="44">
        <v>1865.36</v>
      </c>
      <c r="T272" s="44">
        <v>1875.35</v>
      </c>
      <c r="U272" s="44">
        <v>1890.5</v>
      </c>
      <c r="V272" s="44">
        <v>1921.14</v>
      </c>
      <c r="W272" s="44">
        <v>1925.05</v>
      </c>
      <c r="X272" s="44">
        <v>1920.64</v>
      </c>
      <c r="Y272" s="44">
        <v>1850.47</v>
      </c>
      <c r="Z272" s="44">
        <v>1669.12</v>
      </c>
      <c r="AA272" s="44">
        <v>1501.18</v>
      </c>
    </row>
    <row r="273" spans="1:27" ht="12.75" hidden="1" customHeight="1" outlineLevel="1" x14ac:dyDescent="0.3">
      <c r="A273" s="99" t="s">
        <v>501</v>
      </c>
      <c r="B273" s="63" t="s">
        <v>90</v>
      </c>
      <c r="C273" s="43" t="s">
        <v>79</v>
      </c>
      <c r="D273" s="44">
        <f>$D$158</f>
        <v>1716.97</v>
      </c>
      <c r="E273" s="44">
        <f t="shared" ref="E273:AA273" si="157">$D$158</f>
        <v>1716.97</v>
      </c>
      <c r="F273" s="44">
        <f t="shared" si="157"/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3">
      <c r="A274" s="99" t="s">
        <v>502</v>
      </c>
      <c r="B274" s="63" t="s">
        <v>83</v>
      </c>
      <c r="C274" s="43" t="s">
        <v>79</v>
      </c>
      <c r="D274" s="44">
        <v>4.8</v>
      </c>
      <c r="E274" s="44">
        <v>4.8</v>
      </c>
      <c r="F274" s="44">
        <v>4.8</v>
      </c>
      <c r="G274" s="44">
        <v>4.8</v>
      </c>
      <c r="H274" s="44">
        <v>4.8</v>
      </c>
      <c r="I274" s="44">
        <v>4.8</v>
      </c>
      <c r="J274" s="44">
        <v>4.8</v>
      </c>
      <c r="K274" s="44">
        <v>4.8</v>
      </c>
      <c r="L274" s="44">
        <v>4.8</v>
      </c>
      <c r="M274" s="44">
        <v>4.8</v>
      </c>
      <c r="N274" s="44">
        <v>4.8</v>
      </c>
      <c r="O274" s="44">
        <v>4.8</v>
      </c>
      <c r="P274" s="44">
        <v>4.8</v>
      </c>
      <c r="Q274" s="44">
        <v>4.8</v>
      </c>
      <c r="R274" s="44">
        <v>4.8</v>
      </c>
      <c r="S274" s="44">
        <v>4.8</v>
      </c>
      <c r="T274" s="44">
        <v>4.8</v>
      </c>
      <c r="U274" s="44">
        <v>4.8</v>
      </c>
      <c r="V274" s="44">
        <v>4.8</v>
      </c>
      <c r="W274" s="44">
        <v>4.8</v>
      </c>
      <c r="X274" s="44">
        <v>4.8</v>
      </c>
      <c r="Y274" s="44">
        <v>4.8</v>
      </c>
      <c r="Z274" s="44">
        <v>4.8</v>
      </c>
      <c r="AA274" s="44">
        <v>4.8</v>
      </c>
    </row>
    <row r="275" spans="1:27" ht="12.75" hidden="1" customHeight="1" outlineLevel="1" x14ac:dyDescent="0.3">
      <c r="A275" s="99" t="s">
        <v>503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3">
      <c r="A276" s="98" t="s">
        <v>504</v>
      </c>
      <c r="B276" s="28" t="str">
        <f>"25"&amp;"."&amp;$B$622&amp;"."&amp;$B$623</f>
        <v>25.02.2024</v>
      </c>
      <c r="C276" s="90" t="s">
        <v>76</v>
      </c>
      <c r="D276" s="91">
        <f>ROUND(((D277+D278+D280+D279)/1000),5)</f>
        <v>3.50088</v>
      </c>
      <c r="E276" s="91">
        <f>ROUND(((E277+E278+E280+E279)/1000),5)</f>
        <v>3.3473000000000002</v>
      </c>
      <c r="F276" s="91">
        <f>ROUND(((F277+F278+F280+F279)/1000),5)</f>
        <v>3.2438199999999999</v>
      </c>
      <c r="G276" s="91">
        <f t="shared" ref="G276:AA276" si="159">ROUND(((G277+G278+G280+G279)/1000),5)</f>
        <v>3.23549</v>
      </c>
      <c r="H276" s="91">
        <f t="shared" si="159"/>
        <v>3.2388300000000001</v>
      </c>
      <c r="I276" s="91">
        <f t="shared" si="159"/>
        <v>3.2746400000000002</v>
      </c>
      <c r="J276" s="91">
        <f t="shared" si="159"/>
        <v>3.36415</v>
      </c>
      <c r="K276" s="91">
        <f t="shared" si="159"/>
        <v>3.43512</v>
      </c>
      <c r="L276" s="91">
        <f t="shared" si="159"/>
        <v>3.6028600000000002</v>
      </c>
      <c r="M276" s="91">
        <f t="shared" si="159"/>
        <v>3.7803399999999998</v>
      </c>
      <c r="N276" s="91">
        <f t="shared" si="159"/>
        <v>3.8428499999999999</v>
      </c>
      <c r="O276" s="91">
        <f t="shared" si="159"/>
        <v>3.8531</v>
      </c>
      <c r="P276" s="91">
        <f t="shared" si="159"/>
        <v>3.8437700000000001</v>
      </c>
      <c r="Q276" s="91">
        <f t="shared" si="159"/>
        <v>3.8336299999999999</v>
      </c>
      <c r="R276" s="91">
        <f t="shared" si="159"/>
        <v>3.79887</v>
      </c>
      <c r="S276" s="91">
        <f t="shared" si="159"/>
        <v>3.78864</v>
      </c>
      <c r="T276" s="91">
        <f t="shared" si="159"/>
        <v>3.8144100000000001</v>
      </c>
      <c r="U276" s="91">
        <f t="shared" si="159"/>
        <v>3.8494999999999999</v>
      </c>
      <c r="V276" s="91">
        <f t="shared" si="159"/>
        <v>3.9102199999999998</v>
      </c>
      <c r="W276" s="91">
        <f t="shared" si="159"/>
        <v>3.8938600000000001</v>
      </c>
      <c r="X276" s="91">
        <f t="shared" si="159"/>
        <v>3.88991</v>
      </c>
      <c r="Y276" s="91">
        <f t="shared" si="159"/>
        <v>3.8258899999999998</v>
      </c>
      <c r="Z276" s="91">
        <f t="shared" si="159"/>
        <v>3.6359900000000001</v>
      </c>
      <c r="AA276" s="91">
        <f t="shared" si="159"/>
        <v>3.43811</v>
      </c>
    </row>
    <row r="277" spans="1:27" ht="12.75" hidden="1" customHeight="1" outlineLevel="1" x14ac:dyDescent="0.3">
      <c r="A277" s="99" t="s">
        <v>505</v>
      </c>
      <c r="B277" s="63" t="s">
        <v>238</v>
      </c>
      <c r="C277" s="43" t="s">
        <v>79</v>
      </c>
      <c r="D277" s="44">
        <v>1562.75</v>
      </c>
      <c r="E277" s="44">
        <v>1409.17</v>
      </c>
      <c r="F277" s="44">
        <v>1305.69</v>
      </c>
      <c r="G277" s="44">
        <v>1297.3599999999999</v>
      </c>
      <c r="H277" s="44">
        <v>1300.7</v>
      </c>
      <c r="I277" s="44">
        <v>1336.51</v>
      </c>
      <c r="J277" s="44">
        <v>1426.02</v>
      </c>
      <c r="K277" s="44">
        <v>1496.99</v>
      </c>
      <c r="L277" s="44">
        <v>1664.73</v>
      </c>
      <c r="M277" s="44">
        <v>1842.21</v>
      </c>
      <c r="N277" s="44">
        <v>1904.72</v>
      </c>
      <c r="O277" s="44">
        <v>1914.97</v>
      </c>
      <c r="P277" s="44">
        <v>1905.64</v>
      </c>
      <c r="Q277" s="44">
        <v>1895.5</v>
      </c>
      <c r="R277" s="44">
        <v>1860.74</v>
      </c>
      <c r="S277" s="44">
        <v>1850.51</v>
      </c>
      <c r="T277" s="44">
        <v>1876.28</v>
      </c>
      <c r="U277" s="44">
        <v>1911.37</v>
      </c>
      <c r="V277" s="44">
        <v>1972.09</v>
      </c>
      <c r="W277" s="44">
        <v>1955.73</v>
      </c>
      <c r="X277" s="44">
        <v>1951.78</v>
      </c>
      <c r="Y277" s="44">
        <v>1887.76</v>
      </c>
      <c r="Z277" s="44">
        <v>1697.86</v>
      </c>
      <c r="AA277" s="44">
        <v>1499.98</v>
      </c>
    </row>
    <row r="278" spans="1:27" ht="12.75" hidden="1" customHeight="1" outlineLevel="1" x14ac:dyDescent="0.3">
      <c r="A278" s="99" t="s">
        <v>506</v>
      </c>
      <c r="B278" s="63" t="s">
        <v>90</v>
      </c>
      <c r="C278" s="43" t="s">
        <v>79</v>
      </c>
      <c r="D278" s="44">
        <f>$D$158</f>
        <v>1716.97</v>
      </c>
      <c r="E278" s="44">
        <f t="shared" ref="E278:AA278" si="160">$D$158</f>
        <v>1716.97</v>
      </c>
      <c r="F278" s="44">
        <f t="shared" si="160"/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3">
      <c r="A279" s="99" t="s">
        <v>507</v>
      </c>
      <c r="B279" s="63" t="s">
        <v>83</v>
      </c>
      <c r="C279" s="43" t="s">
        <v>79</v>
      </c>
      <c r="D279" s="44">
        <v>4.8</v>
      </c>
      <c r="E279" s="44">
        <v>4.8</v>
      </c>
      <c r="F279" s="44">
        <v>4.8</v>
      </c>
      <c r="G279" s="44">
        <v>4.8</v>
      </c>
      <c r="H279" s="44">
        <v>4.8</v>
      </c>
      <c r="I279" s="44">
        <v>4.8</v>
      </c>
      <c r="J279" s="44">
        <v>4.8</v>
      </c>
      <c r="K279" s="44">
        <v>4.8</v>
      </c>
      <c r="L279" s="44">
        <v>4.8</v>
      </c>
      <c r="M279" s="44">
        <v>4.8</v>
      </c>
      <c r="N279" s="44">
        <v>4.8</v>
      </c>
      <c r="O279" s="44">
        <v>4.8</v>
      </c>
      <c r="P279" s="44">
        <v>4.8</v>
      </c>
      <c r="Q279" s="44">
        <v>4.8</v>
      </c>
      <c r="R279" s="44">
        <v>4.8</v>
      </c>
      <c r="S279" s="44">
        <v>4.8</v>
      </c>
      <c r="T279" s="44">
        <v>4.8</v>
      </c>
      <c r="U279" s="44">
        <v>4.8</v>
      </c>
      <c r="V279" s="44">
        <v>4.8</v>
      </c>
      <c r="W279" s="44">
        <v>4.8</v>
      </c>
      <c r="X279" s="44">
        <v>4.8</v>
      </c>
      <c r="Y279" s="44">
        <v>4.8</v>
      </c>
      <c r="Z279" s="44">
        <v>4.8</v>
      </c>
      <c r="AA279" s="44">
        <v>4.8</v>
      </c>
    </row>
    <row r="280" spans="1:27" ht="12.75" hidden="1" customHeight="1" outlineLevel="1" x14ac:dyDescent="0.3">
      <c r="A280" s="99" t="s">
        <v>508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3">
      <c r="A281" s="98" t="s">
        <v>509</v>
      </c>
      <c r="B281" s="28" t="str">
        <f>"26"&amp;"."&amp;$B$622&amp;"."&amp;$B$623</f>
        <v>26.02.2024</v>
      </c>
      <c r="C281" s="90" t="s">
        <v>76</v>
      </c>
      <c r="D281" s="91">
        <f>ROUND(((D282+D283+D285+D284)/1000),5)</f>
        <v>3.3819599999999999</v>
      </c>
      <c r="E281" s="91">
        <f>ROUND(((E282+E283+E285+E284)/1000),5)</f>
        <v>3.2535699999999999</v>
      </c>
      <c r="F281" s="91">
        <f>ROUND(((F282+F283+F285+F284)/1000),5)</f>
        <v>3.1964999999999999</v>
      </c>
      <c r="G281" s="91">
        <f t="shared" ref="G281:AA281" si="162">ROUND(((G282+G283+G285+G284)/1000),5)</f>
        <v>3.2036199999999999</v>
      </c>
      <c r="H281" s="91">
        <f t="shared" si="162"/>
        <v>3.2200199999999999</v>
      </c>
      <c r="I281" s="91">
        <f t="shared" si="162"/>
        <v>3.3616899999999998</v>
      </c>
      <c r="J281" s="91">
        <f t="shared" si="162"/>
        <v>3.5247799999999998</v>
      </c>
      <c r="K281" s="91">
        <f t="shared" si="162"/>
        <v>3.8081900000000002</v>
      </c>
      <c r="L281" s="91">
        <f t="shared" si="162"/>
        <v>3.9405399999999999</v>
      </c>
      <c r="M281" s="91">
        <f t="shared" si="162"/>
        <v>3.9515099999999999</v>
      </c>
      <c r="N281" s="91">
        <f t="shared" si="162"/>
        <v>3.97133</v>
      </c>
      <c r="O281" s="91">
        <f t="shared" si="162"/>
        <v>3.9994800000000001</v>
      </c>
      <c r="P281" s="91">
        <f t="shared" si="162"/>
        <v>3.9909500000000002</v>
      </c>
      <c r="Q281" s="91">
        <f t="shared" si="162"/>
        <v>3.9925299999999999</v>
      </c>
      <c r="R281" s="91">
        <f t="shared" si="162"/>
        <v>3.9824199999999998</v>
      </c>
      <c r="S281" s="91">
        <f t="shared" si="162"/>
        <v>3.9193500000000001</v>
      </c>
      <c r="T281" s="91">
        <f t="shared" si="162"/>
        <v>3.9030300000000002</v>
      </c>
      <c r="U281" s="91">
        <f t="shared" si="162"/>
        <v>3.9172799999999999</v>
      </c>
      <c r="V281" s="91">
        <f t="shared" si="162"/>
        <v>3.9410500000000002</v>
      </c>
      <c r="W281" s="91">
        <f t="shared" si="162"/>
        <v>3.9664700000000002</v>
      </c>
      <c r="X281" s="91">
        <f t="shared" si="162"/>
        <v>3.8734199999999999</v>
      </c>
      <c r="Y281" s="91">
        <f t="shared" si="162"/>
        <v>3.7557900000000002</v>
      </c>
      <c r="Z281" s="91">
        <f t="shared" si="162"/>
        <v>3.52312</v>
      </c>
      <c r="AA281" s="91">
        <f t="shared" si="162"/>
        <v>3.2755999999999998</v>
      </c>
    </row>
    <row r="282" spans="1:27" ht="12.75" hidden="1" customHeight="1" outlineLevel="1" x14ac:dyDescent="0.3">
      <c r="A282" s="99" t="s">
        <v>510</v>
      </c>
      <c r="B282" s="63" t="s">
        <v>238</v>
      </c>
      <c r="C282" s="43" t="s">
        <v>79</v>
      </c>
      <c r="D282" s="44">
        <v>1443.83</v>
      </c>
      <c r="E282" s="44">
        <v>1315.44</v>
      </c>
      <c r="F282" s="44">
        <v>1258.3699999999999</v>
      </c>
      <c r="G282" s="44">
        <v>1265.49</v>
      </c>
      <c r="H282" s="44">
        <v>1281.8900000000001</v>
      </c>
      <c r="I282" s="44">
        <v>1423.56</v>
      </c>
      <c r="J282" s="44">
        <v>1586.65</v>
      </c>
      <c r="K282" s="44">
        <v>1870.06</v>
      </c>
      <c r="L282" s="44">
        <v>2002.41</v>
      </c>
      <c r="M282" s="44">
        <v>2013.38</v>
      </c>
      <c r="N282" s="44">
        <v>2033.2</v>
      </c>
      <c r="O282" s="44">
        <v>2061.35</v>
      </c>
      <c r="P282" s="44">
        <v>2052.8200000000002</v>
      </c>
      <c r="Q282" s="44">
        <v>2054.4</v>
      </c>
      <c r="R282" s="44">
        <v>2044.29</v>
      </c>
      <c r="S282" s="44">
        <v>1981.22</v>
      </c>
      <c r="T282" s="44">
        <v>1964.9</v>
      </c>
      <c r="U282" s="44">
        <v>1979.15</v>
      </c>
      <c r="V282" s="44">
        <v>2002.92</v>
      </c>
      <c r="W282" s="44">
        <v>2028.34</v>
      </c>
      <c r="X282" s="44">
        <v>1935.29</v>
      </c>
      <c r="Y282" s="44">
        <v>1817.66</v>
      </c>
      <c r="Z282" s="44">
        <v>1584.99</v>
      </c>
      <c r="AA282" s="44">
        <v>1337.47</v>
      </c>
    </row>
    <row r="283" spans="1:27" ht="12.75" hidden="1" customHeight="1" outlineLevel="1" x14ac:dyDescent="0.3">
      <c r="A283" s="99" t="s">
        <v>511</v>
      </c>
      <c r="B283" s="63" t="s">
        <v>90</v>
      </c>
      <c r="C283" s="43" t="s">
        <v>79</v>
      </c>
      <c r="D283" s="44">
        <f>$D$158</f>
        <v>1716.97</v>
      </c>
      <c r="E283" s="44">
        <f t="shared" ref="E283:AA283" si="163">$D$158</f>
        <v>1716.97</v>
      </c>
      <c r="F283" s="44">
        <f t="shared" si="163"/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3">
      <c r="A284" s="99" t="s">
        <v>512</v>
      </c>
      <c r="B284" s="63" t="s">
        <v>83</v>
      </c>
      <c r="C284" s="43" t="s">
        <v>79</v>
      </c>
      <c r="D284" s="44">
        <v>4.8</v>
      </c>
      <c r="E284" s="44">
        <v>4.8</v>
      </c>
      <c r="F284" s="44">
        <v>4.8</v>
      </c>
      <c r="G284" s="44">
        <v>4.8</v>
      </c>
      <c r="H284" s="44">
        <v>4.8</v>
      </c>
      <c r="I284" s="44">
        <v>4.8</v>
      </c>
      <c r="J284" s="44">
        <v>4.8</v>
      </c>
      <c r="K284" s="44">
        <v>4.8</v>
      </c>
      <c r="L284" s="44">
        <v>4.8</v>
      </c>
      <c r="M284" s="44">
        <v>4.8</v>
      </c>
      <c r="N284" s="44">
        <v>4.8</v>
      </c>
      <c r="O284" s="44">
        <v>4.8</v>
      </c>
      <c r="P284" s="44">
        <v>4.8</v>
      </c>
      <c r="Q284" s="44">
        <v>4.8</v>
      </c>
      <c r="R284" s="44">
        <v>4.8</v>
      </c>
      <c r="S284" s="44">
        <v>4.8</v>
      </c>
      <c r="T284" s="44">
        <v>4.8</v>
      </c>
      <c r="U284" s="44">
        <v>4.8</v>
      </c>
      <c r="V284" s="44">
        <v>4.8</v>
      </c>
      <c r="W284" s="44">
        <v>4.8</v>
      </c>
      <c r="X284" s="44">
        <v>4.8</v>
      </c>
      <c r="Y284" s="44">
        <v>4.8</v>
      </c>
      <c r="Z284" s="44">
        <v>4.8</v>
      </c>
      <c r="AA284" s="44">
        <v>4.8</v>
      </c>
    </row>
    <row r="285" spans="1:27" ht="12.75" hidden="1" customHeight="1" outlineLevel="1" x14ac:dyDescent="0.3">
      <c r="A285" s="99" t="s">
        <v>513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3">
      <c r="A286" s="98" t="s">
        <v>514</v>
      </c>
      <c r="B286" s="28" t="str">
        <f>"27"&amp;"."&amp;$B$622&amp;"."&amp;$B$623</f>
        <v>27.02.2024</v>
      </c>
      <c r="C286" s="90" t="s">
        <v>76</v>
      </c>
      <c r="D286" s="91">
        <f>ROUND(((D287+D288+D290+D289)/1000),5)</f>
        <v>3.2608700000000002</v>
      </c>
      <c r="E286" s="91">
        <f>ROUND(((E287+E288+E290+E289)/1000),5)</f>
        <v>3.2089500000000002</v>
      </c>
      <c r="F286" s="91">
        <f>ROUND(((F287+F288+F290+F289)/1000),5)</f>
        <v>3.1824499999999998</v>
      </c>
      <c r="G286" s="91">
        <f t="shared" ref="G286:AA286" si="165">ROUND(((G287+G288+G290+G289)/1000),5)</f>
        <v>3.1798899999999999</v>
      </c>
      <c r="H286" s="91">
        <f t="shared" si="165"/>
        <v>3.2135899999999999</v>
      </c>
      <c r="I286" s="91">
        <f t="shared" si="165"/>
        <v>3.3768400000000001</v>
      </c>
      <c r="J286" s="91">
        <f t="shared" si="165"/>
        <v>3.5041699999999998</v>
      </c>
      <c r="K286" s="91">
        <f t="shared" si="165"/>
        <v>3.66065</v>
      </c>
      <c r="L286" s="91">
        <f t="shared" si="165"/>
        <v>3.85459</v>
      </c>
      <c r="M286" s="91">
        <f t="shared" si="165"/>
        <v>3.8866299999999998</v>
      </c>
      <c r="N286" s="91">
        <f t="shared" si="165"/>
        <v>3.9125800000000002</v>
      </c>
      <c r="O286" s="91">
        <f t="shared" si="165"/>
        <v>4.0043800000000003</v>
      </c>
      <c r="P286" s="91">
        <f t="shared" si="165"/>
        <v>3.93771</v>
      </c>
      <c r="Q286" s="91">
        <f t="shared" si="165"/>
        <v>3.92563</v>
      </c>
      <c r="R286" s="91">
        <f t="shared" si="165"/>
        <v>3.9064700000000001</v>
      </c>
      <c r="S286" s="91">
        <f t="shared" si="165"/>
        <v>3.81955</v>
      </c>
      <c r="T286" s="91">
        <f t="shared" si="165"/>
        <v>3.8300900000000002</v>
      </c>
      <c r="U286" s="91">
        <f t="shared" si="165"/>
        <v>3.8613499999999998</v>
      </c>
      <c r="V286" s="91">
        <f t="shared" si="165"/>
        <v>3.88483</v>
      </c>
      <c r="W286" s="91">
        <f t="shared" si="165"/>
        <v>3.9085000000000001</v>
      </c>
      <c r="X286" s="91">
        <f t="shared" si="165"/>
        <v>3.8387600000000002</v>
      </c>
      <c r="Y286" s="91">
        <f t="shared" si="165"/>
        <v>3.7766799999999998</v>
      </c>
      <c r="Z286" s="91">
        <f t="shared" si="165"/>
        <v>3.5763400000000001</v>
      </c>
      <c r="AA286" s="91">
        <f t="shared" si="165"/>
        <v>3.3844099999999999</v>
      </c>
    </row>
    <row r="287" spans="1:27" ht="12.75" hidden="1" customHeight="1" outlineLevel="1" x14ac:dyDescent="0.3">
      <c r="A287" s="99" t="s">
        <v>515</v>
      </c>
      <c r="B287" s="63" t="s">
        <v>238</v>
      </c>
      <c r="C287" s="43" t="s">
        <v>79</v>
      </c>
      <c r="D287" s="44">
        <v>1322.74</v>
      </c>
      <c r="E287" s="44">
        <v>1270.82</v>
      </c>
      <c r="F287" s="44">
        <v>1244.32</v>
      </c>
      <c r="G287" s="44">
        <v>1241.76</v>
      </c>
      <c r="H287" s="44">
        <v>1275.46</v>
      </c>
      <c r="I287" s="44">
        <v>1438.71</v>
      </c>
      <c r="J287" s="44">
        <v>1566.04</v>
      </c>
      <c r="K287" s="44">
        <v>1722.52</v>
      </c>
      <c r="L287" s="44">
        <v>1916.46</v>
      </c>
      <c r="M287" s="44">
        <v>1948.5</v>
      </c>
      <c r="N287" s="44">
        <v>1974.45</v>
      </c>
      <c r="O287" s="44">
        <v>2066.25</v>
      </c>
      <c r="P287" s="44">
        <v>1999.58</v>
      </c>
      <c r="Q287" s="44">
        <v>1987.5</v>
      </c>
      <c r="R287" s="44">
        <v>1968.34</v>
      </c>
      <c r="S287" s="44">
        <v>1881.42</v>
      </c>
      <c r="T287" s="44">
        <v>1891.96</v>
      </c>
      <c r="U287" s="44">
        <v>1923.22</v>
      </c>
      <c r="V287" s="44">
        <v>1946.7</v>
      </c>
      <c r="W287" s="44">
        <v>1970.37</v>
      </c>
      <c r="X287" s="44">
        <v>1900.63</v>
      </c>
      <c r="Y287" s="44">
        <v>1838.55</v>
      </c>
      <c r="Z287" s="44">
        <v>1638.21</v>
      </c>
      <c r="AA287" s="44">
        <v>1446.28</v>
      </c>
    </row>
    <row r="288" spans="1:27" ht="12.75" hidden="1" customHeight="1" outlineLevel="1" x14ac:dyDescent="0.3">
      <c r="A288" s="99" t="s">
        <v>516</v>
      </c>
      <c r="B288" s="63" t="s">
        <v>90</v>
      </c>
      <c r="C288" s="43" t="s">
        <v>79</v>
      </c>
      <c r="D288" s="44">
        <f>$D$158</f>
        <v>1716.97</v>
      </c>
      <c r="E288" s="44">
        <f t="shared" ref="E288:AA288" si="166">$D$158</f>
        <v>1716.97</v>
      </c>
      <c r="F288" s="44">
        <f t="shared" si="166"/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3">
      <c r="A289" s="99" t="s">
        <v>517</v>
      </c>
      <c r="B289" s="63" t="s">
        <v>83</v>
      </c>
      <c r="C289" s="43" t="s">
        <v>79</v>
      </c>
      <c r="D289" s="44">
        <v>4.8</v>
      </c>
      <c r="E289" s="44">
        <v>4.8</v>
      </c>
      <c r="F289" s="44">
        <v>4.8</v>
      </c>
      <c r="G289" s="44">
        <v>4.8</v>
      </c>
      <c r="H289" s="44">
        <v>4.8</v>
      </c>
      <c r="I289" s="44">
        <v>4.8</v>
      </c>
      <c r="J289" s="44">
        <v>4.8</v>
      </c>
      <c r="K289" s="44">
        <v>4.8</v>
      </c>
      <c r="L289" s="44">
        <v>4.8</v>
      </c>
      <c r="M289" s="44">
        <v>4.8</v>
      </c>
      <c r="N289" s="44">
        <v>4.8</v>
      </c>
      <c r="O289" s="44">
        <v>4.8</v>
      </c>
      <c r="P289" s="44">
        <v>4.8</v>
      </c>
      <c r="Q289" s="44">
        <v>4.8</v>
      </c>
      <c r="R289" s="44">
        <v>4.8</v>
      </c>
      <c r="S289" s="44">
        <v>4.8</v>
      </c>
      <c r="T289" s="44">
        <v>4.8</v>
      </c>
      <c r="U289" s="44">
        <v>4.8</v>
      </c>
      <c r="V289" s="44">
        <v>4.8</v>
      </c>
      <c r="W289" s="44">
        <v>4.8</v>
      </c>
      <c r="X289" s="44">
        <v>4.8</v>
      </c>
      <c r="Y289" s="44">
        <v>4.8</v>
      </c>
      <c r="Z289" s="44">
        <v>4.8</v>
      </c>
      <c r="AA289" s="44">
        <v>4.8</v>
      </c>
    </row>
    <row r="290" spans="1:27" ht="12.75" hidden="1" customHeight="1" outlineLevel="1" x14ac:dyDescent="0.3">
      <c r="A290" s="99" t="s">
        <v>518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3">
      <c r="A291" s="98" t="s">
        <v>519</v>
      </c>
      <c r="B291" s="28" t="str">
        <f>"28"&amp;"."&amp;$B$622&amp;"."&amp;$B$623</f>
        <v>28.02.2024</v>
      </c>
      <c r="C291" s="90" t="s">
        <v>76</v>
      </c>
      <c r="D291" s="91">
        <f>ROUND(((D292+D293+D295+D294)/1000),5)</f>
        <v>3.24302</v>
      </c>
      <c r="E291" s="91">
        <f>ROUND(((E292+E293+E295+E294)/1000),5)</f>
        <v>3.20587</v>
      </c>
      <c r="F291" s="91">
        <f>ROUND(((F292+F293+F295+F294)/1000),5)</f>
        <v>3.1900599999999999</v>
      </c>
      <c r="G291" s="91">
        <f t="shared" ref="G291:AA291" si="168">ROUND(((G292+G293+G295+G294)/1000),5)</f>
        <v>3.1871</v>
      </c>
      <c r="H291" s="91">
        <f t="shared" si="168"/>
        <v>3.2155200000000002</v>
      </c>
      <c r="I291" s="91">
        <f t="shared" si="168"/>
        <v>3.3332000000000002</v>
      </c>
      <c r="J291" s="91">
        <f t="shared" si="168"/>
        <v>3.5121500000000001</v>
      </c>
      <c r="K291" s="91">
        <f t="shared" si="168"/>
        <v>3.7964199999999999</v>
      </c>
      <c r="L291" s="91">
        <f t="shared" si="168"/>
        <v>3.90605</v>
      </c>
      <c r="M291" s="91">
        <f t="shared" si="168"/>
        <v>3.9475600000000002</v>
      </c>
      <c r="N291" s="91">
        <f t="shared" si="168"/>
        <v>3.9546700000000001</v>
      </c>
      <c r="O291" s="91">
        <f t="shared" si="168"/>
        <v>4.0032500000000004</v>
      </c>
      <c r="P291" s="91">
        <f t="shared" si="168"/>
        <v>3.9815299999999998</v>
      </c>
      <c r="Q291" s="91">
        <f t="shared" si="168"/>
        <v>3.98793</v>
      </c>
      <c r="R291" s="91">
        <f t="shared" si="168"/>
        <v>3.9759500000000001</v>
      </c>
      <c r="S291" s="91">
        <f t="shared" si="168"/>
        <v>3.8779599999999999</v>
      </c>
      <c r="T291" s="91">
        <f t="shared" si="168"/>
        <v>3.8624499999999999</v>
      </c>
      <c r="U291" s="91">
        <f t="shared" si="168"/>
        <v>3.8755299999999999</v>
      </c>
      <c r="V291" s="91">
        <f t="shared" si="168"/>
        <v>3.9295599999999999</v>
      </c>
      <c r="W291" s="91">
        <f t="shared" si="168"/>
        <v>3.9777300000000002</v>
      </c>
      <c r="X291" s="91">
        <f t="shared" si="168"/>
        <v>3.8915999999999999</v>
      </c>
      <c r="Y291" s="91">
        <f t="shared" si="168"/>
        <v>3.7993700000000001</v>
      </c>
      <c r="Z291" s="91">
        <f t="shared" si="168"/>
        <v>3.5727199999999999</v>
      </c>
      <c r="AA291" s="91">
        <f t="shared" si="168"/>
        <v>3.30132</v>
      </c>
    </row>
    <row r="292" spans="1:27" ht="12.75" hidden="1" customHeight="1" outlineLevel="1" x14ac:dyDescent="0.3">
      <c r="A292" s="99" t="s">
        <v>520</v>
      </c>
      <c r="B292" s="63" t="s">
        <v>238</v>
      </c>
      <c r="C292" s="43" t="s">
        <v>79</v>
      </c>
      <c r="D292" s="44">
        <v>1304.8900000000001</v>
      </c>
      <c r="E292" s="44">
        <v>1267.74</v>
      </c>
      <c r="F292" s="44">
        <v>1251.93</v>
      </c>
      <c r="G292" s="44">
        <v>1248.97</v>
      </c>
      <c r="H292" s="44">
        <v>1277.3900000000001</v>
      </c>
      <c r="I292" s="44">
        <v>1395.07</v>
      </c>
      <c r="J292" s="44">
        <v>1574.02</v>
      </c>
      <c r="K292" s="44">
        <v>1858.29</v>
      </c>
      <c r="L292" s="44">
        <v>1967.92</v>
      </c>
      <c r="M292" s="44">
        <v>2009.43</v>
      </c>
      <c r="N292" s="44">
        <v>2016.54</v>
      </c>
      <c r="O292" s="44">
        <v>2065.12</v>
      </c>
      <c r="P292" s="44">
        <v>2043.4</v>
      </c>
      <c r="Q292" s="44">
        <v>2049.8000000000002</v>
      </c>
      <c r="R292" s="44">
        <v>2037.82</v>
      </c>
      <c r="S292" s="44">
        <v>1939.83</v>
      </c>
      <c r="T292" s="44">
        <v>1924.32</v>
      </c>
      <c r="U292" s="44">
        <v>1937.4</v>
      </c>
      <c r="V292" s="44">
        <v>1991.43</v>
      </c>
      <c r="W292" s="44">
        <v>2039.6</v>
      </c>
      <c r="X292" s="44">
        <v>1953.47</v>
      </c>
      <c r="Y292" s="44">
        <v>1861.24</v>
      </c>
      <c r="Z292" s="44">
        <v>1634.59</v>
      </c>
      <c r="AA292" s="44">
        <v>1363.19</v>
      </c>
    </row>
    <row r="293" spans="1:27" ht="12.75" hidden="1" customHeight="1" outlineLevel="1" x14ac:dyDescent="0.3">
      <c r="A293" s="99" t="s">
        <v>521</v>
      </c>
      <c r="B293" s="63" t="s">
        <v>90</v>
      </c>
      <c r="C293" s="43" t="s">
        <v>79</v>
      </c>
      <c r="D293" s="44">
        <f>$D$158</f>
        <v>1716.97</v>
      </c>
      <c r="E293" s="44">
        <f t="shared" ref="E293:AA293" si="169">$D$158</f>
        <v>1716.97</v>
      </c>
      <c r="F293" s="44">
        <f t="shared" si="169"/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3">
      <c r="A294" s="99" t="s">
        <v>522</v>
      </c>
      <c r="B294" s="63" t="s">
        <v>83</v>
      </c>
      <c r="C294" s="43" t="s">
        <v>79</v>
      </c>
      <c r="D294" s="44">
        <v>4.8</v>
      </c>
      <c r="E294" s="44">
        <v>4.8</v>
      </c>
      <c r="F294" s="44">
        <v>4.8</v>
      </c>
      <c r="G294" s="44">
        <v>4.8</v>
      </c>
      <c r="H294" s="44">
        <v>4.8</v>
      </c>
      <c r="I294" s="44">
        <v>4.8</v>
      </c>
      <c r="J294" s="44">
        <v>4.8</v>
      </c>
      <c r="K294" s="44">
        <v>4.8</v>
      </c>
      <c r="L294" s="44">
        <v>4.8</v>
      </c>
      <c r="M294" s="44">
        <v>4.8</v>
      </c>
      <c r="N294" s="44">
        <v>4.8</v>
      </c>
      <c r="O294" s="44">
        <v>4.8</v>
      </c>
      <c r="P294" s="44">
        <v>4.8</v>
      </c>
      <c r="Q294" s="44">
        <v>4.8</v>
      </c>
      <c r="R294" s="44">
        <v>4.8</v>
      </c>
      <c r="S294" s="44">
        <v>4.8</v>
      </c>
      <c r="T294" s="44">
        <v>4.8</v>
      </c>
      <c r="U294" s="44">
        <v>4.8</v>
      </c>
      <c r="V294" s="44">
        <v>4.8</v>
      </c>
      <c r="W294" s="44">
        <v>4.8</v>
      </c>
      <c r="X294" s="44">
        <v>4.8</v>
      </c>
      <c r="Y294" s="44">
        <v>4.8</v>
      </c>
      <c r="Z294" s="44">
        <v>4.8</v>
      </c>
      <c r="AA294" s="44">
        <v>4.8</v>
      </c>
    </row>
    <row r="295" spans="1:27" ht="12.75" hidden="1" customHeight="1" outlineLevel="1" x14ac:dyDescent="0.3">
      <c r="A295" s="99" t="s">
        <v>523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3">
      <c r="A296" s="98" t="s">
        <v>524</v>
      </c>
      <c r="B296" s="28" t="str">
        <f>"29"&amp;"."&amp;$B$622&amp;"."&amp;$B$623</f>
        <v>29.02.2024</v>
      </c>
      <c r="C296" s="90" t="s">
        <v>76</v>
      </c>
      <c r="D296" s="91">
        <f>ROUND(((D297+D298+D300+D299)/1000),5)</f>
        <v>3.2652299999999999</v>
      </c>
      <c r="E296" s="91">
        <f>ROUND(((E297+E298+E300+E299)/1000),5)</f>
        <v>3.2328899999999998</v>
      </c>
      <c r="F296" s="91">
        <f>ROUND(((F297+F298+F300+F299)/1000),5)</f>
        <v>3.22228</v>
      </c>
      <c r="G296" s="91">
        <f t="shared" ref="G296:AA296" si="171">ROUND(((G297+G298+G300+G299)/1000),5)</f>
        <v>3.2300900000000001</v>
      </c>
      <c r="H296" s="91">
        <f t="shared" si="171"/>
        <v>3.2478799999999999</v>
      </c>
      <c r="I296" s="91">
        <f t="shared" si="171"/>
        <v>3.4066200000000002</v>
      </c>
      <c r="J296" s="91">
        <f t="shared" si="171"/>
        <v>3.5617800000000002</v>
      </c>
      <c r="K296" s="91">
        <f t="shared" si="171"/>
        <v>3.7420100000000001</v>
      </c>
      <c r="L296" s="91">
        <f t="shared" si="171"/>
        <v>3.9268800000000001</v>
      </c>
      <c r="M296" s="91">
        <f t="shared" si="171"/>
        <v>3.9469699999999999</v>
      </c>
      <c r="N296" s="91">
        <f t="shared" si="171"/>
        <v>3.9623499999999998</v>
      </c>
      <c r="O296" s="91">
        <f t="shared" si="171"/>
        <v>3.9903900000000001</v>
      </c>
      <c r="P296" s="91">
        <f t="shared" si="171"/>
        <v>3.9716999999999998</v>
      </c>
      <c r="Q296" s="91">
        <f t="shared" si="171"/>
        <v>3.9756300000000002</v>
      </c>
      <c r="R296" s="91">
        <f t="shared" si="171"/>
        <v>3.9691000000000001</v>
      </c>
      <c r="S296" s="91">
        <f t="shared" si="171"/>
        <v>3.89954</v>
      </c>
      <c r="T296" s="91">
        <f t="shared" si="171"/>
        <v>3.86687</v>
      </c>
      <c r="U296" s="91">
        <f t="shared" si="171"/>
        <v>3.8828499999999999</v>
      </c>
      <c r="V296" s="91">
        <f t="shared" si="171"/>
        <v>3.93099</v>
      </c>
      <c r="W296" s="91">
        <f t="shared" si="171"/>
        <v>3.9794200000000002</v>
      </c>
      <c r="X296" s="91">
        <f t="shared" si="171"/>
        <v>3.9034900000000001</v>
      </c>
      <c r="Y296" s="91">
        <f t="shared" si="171"/>
        <v>3.80139</v>
      </c>
      <c r="Z296" s="91">
        <f t="shared" si="171"/>
        <v>3.6116600000000001</v>
      </c>
      <c r="AA296" s="91">
        <f t="shared" si="171"/>
        <v>3.41953</v>
      </c>
    </row>
    <row r="297" spans="1:27" ht="12.75" hidden="1" customHeight="1" outlineLevel="1" x14ac:dyDescent="0.3">
      <c r="A297" s="99" t="s">
        <v>525</v>
      </c>
      <c r="B297" s="63" t="s">
        <v>238</v>
      </c>
      <c r="C297" s="43" t="s">
        <v>79</v>
      </c>
      <c r="D297" s="44">
        <v>1327.1</v>
      </c>
      <c r="E297" s="44">
        <v>1294.76</v>
      </c>
      <c r="F297" s="44">
        <v>1284.1500000000001</v>
      </c>
      <c r="G297" s="44">
        <v>1291.96</v>
      </c>
      <c r="H297" s="44">
        <v>1309.75</v>
      </c>
      <c r="I297" s="44">
        <v>1468.49</v>
      </c>
      <c r="J297" s="44">
        <v>1623.65</v>
      </c>
      <c r="K297" s="44">
        <v>1803.88</v>
      </c>
      <c r="L297" s="44">
        <v>1988.75</v>
      </c>
      <c r="M297" s="44">
        <v>2008.84</v>
      </c>
      <c r="N297" s="44">
        <v>2024.22</v>
      </c>
      <c r="O297" s="44">
        <v>2052.2600000000002</v>
      </c>
      <c r="P297" s="44">
        <v>2033.57</v>
      </c>
      <c r="Q297" s="44">
        <v>2037.5</v>
      </c>
      <c r="R297" s="44">
        <v>2030.97</v>
      </c>
      <c r="S297" s="44">
        <v>1961.41</v>
      </c>
      <c r="T297" s="44">
        <v>1928.74</v>
      </c>
      <c r="U297" s="44">
        <v>1944.72</v>
      </c>
      <c r="V297" s="44">
        <v>1992.86</v>
      </c>
      <c r="W297" s="44">
        <v>2041.29</v>
      </c>
      <c r="X297" s="44">
        <v>1965.36</v>
      </c>
      <c r="Y297" s="44">
        <v>1863.26</v>
      </c>
      <c r="Z297" s="44">
        <v>1673.53</v>
      </c>
      <c r="AA297" s="44">
        <v>1481.4</v>
      </c>
    </row>
    <row r="298" spans="1:27" ht="12.75" hidden="1" customHeight="1" outlineLevel="1" x14ac:dyDescent="0.3">
      <c r="A298" s="99" t="s">
        <v>526</v>
      </c>
      <c r="B298" s="63" t="s">
        <v>90</v>
      </c>
      <c r="C298" s="43" t="s">
        <v>79</v>
      </c>
      <c r="D298" s="44">
        <f>$D$158</f>
        <v>1716.97</v>
      </c>
      <c r="E298" s="44">
        <f t="shared" ref="E298:AA298" si="172">$D$158</f>
        <v>1716.97</v>
      </c>
      <c r="F298" s="44">
        <f t="shared" si="172"/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3">
      <c r="A299" s="99" t="s">
        <v>527</v>
      </c>
      <c r="B299" s="63" t="s">
        <v>83</v>
      </c>
      <c r="C299" s="43" t="s">
        <v>79</v>
      </c>
      <c r="D299" s="44">
        <v>4.8</v>
      </c>
      <c r="E299" s="44">
        <v>4.8</v>
      </c>
      <c r="F299" s="44">
        <v>4.8</v>
      </c>
      <c r="G299" s="44">
        <v>4.8</v>
      </c>
      <c r="H299" s="44">
        <v>4.8</v>
      </c>
      <c r="I299" s="44">
        <v>4.8</v>
      </c>
      <c r="J299" s="44">
        <v>4.8</v>
      </c>
      <c r="K299" s="44">
        <v>4.8</v>
      </c>
      <c r="L299" s="44">
        <v>4.8</v>
      </c>
      <c r="M299" s="44">
        <v>4.8</v>
      </c>
      <c r="N299" s="44">
        <v>4.8</v>
      </c>
      <c r="O299" s="44">
        <v>4.8</v>
      </c>
      <c r="P299" s="44">
        <v>4.8</v>
      </c>
      <c r="Q299" s="44">
        <v>4.8</v>
      </c>
      <c r="R299" s="44">
        <v>4.8</v>
      </c>
      <c r="S299" s="44">
        <v>4.8</v>
      </c>
      <c r="T299" s="44">
        <v>4.8</v>
      </c>
      <c r="U299" s="44">
        <v>4.8</v>
      </c>
      <c r="V299" s="44">
        <v>4.8</v>
      </c>
      <c r="W299" s="44">
        <v>4.8</v>
      </c>
      <c r="X299" s="44">
        <v>4.8</v>
      </c>
      <c r="Y299" s="44">
        <v>4.8</v>
      </c>
      <c r="Z299" s="44">
        <v>4.8</v>
      </c>
      <c r="AA299" s="44">
        <v>4.8</v>
      </c>
    </row>
    <row r="300" spans="1:27" ht="12.75" hidden="1" customHeight="1" outlineLevel="1" x14ac:dyDescent="0.3">
      <c r="A300" s="99" t="s">
        <v>528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3">
      <c r="A301" s="100"/>
      <c r="B301" s="101" t="s">
        <v>382</v>
      </c>
      <c r="C301" s="102"/>
      <c r="D301" s="103"/>
      <c r="E301" s="103"/>
      <c r="F301" s="103"/>
      <c r="G301" s="103"/>
      <c r="I301" s="39"/>
    </row>
    <row r="302" spans="1:27" ht="12.75" customHeight="1" x14ac:dyDescent="0.3">
      <c r="A302" s="100"/>
      <c r="B302" s="101" t="s">
        <v>382</v>
      </c>
      <c r="C302" s="102"/>
      <c r="D302" s="103"/>
      <c r="E302" s="103"/>
      <c r="F302" s="103"/>
      <c r="G302" s="103"/>
      <c r="I302" s="39"/>
    </row>
    <row r="303" spans="1:27" ht="12.75" customHeight="1" x14ac:dyDescent="0.3">
      <c r="A303" s="182" t="s">
        <v>529</v>
      </c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4"/>
    </row>
    <row r="304" spans="1:27" ht="27.6" x14ac:dyDescent="0.25">
      <c r="A304" s="26" t="s">
        <v>64</v>
      </c>
      <c r="B304" s="27" t="s">
        <v>210</v>
      </c>
      <c r="C304" s="26" t="s">
        <v>211</v>
      </c>
      <c r="D304" s="27" t="s">
        <v>212</v>
      </c>
      <c r="E304" s="27" t="s">
        <v>213</v>
      </c>
      <c r="F304" s="27" t="s">
        <v>214</v>
      </c>
      <c r="G304" s="27" t="s">
        <v>215</v>
      </c>
      <c r="H304" s="27" t="s">
        <v>216</v>
      </c>
      <c r="I304" s="27" t="s">
        <v>217</v>
      </c>
      <c r="J304" s="27" t="s">
        <v>218</v>
      </c>
      <c r="K304" s="27" t="s">
        <v>219</v>
      </c>
      <c r="L304" s="27" t="s">
        <v>220</v>
      </c>
      <c r="M304" s="27" t="s">
        <v>221</v>
      </c>
      <c r="N304" s="27" t="s">
        <v>222</v>
      </c>
      <c r="O304" s="27" t="s">
        <v>223</v>
      </c>
      <c r="P304" s="27" t="s">
        <v>224</v>
      </c>
      <c r="Q304" s="27" t="s">
        <v>225</v>
      </c>
      <c r="R304" s="27" t="s">
        <v>226</v>
      </c>
      <c r="S304" s="27" t="s">
        <v>227</v>
      </c>
      <c r="T304" s="27" t="s">
        <v>228</v>
      </c>
      <c r="U304" s="27" t="s">
        <v>229</v>
      </c>
      <c r="V304" s="27" t="s">
        <v>230</v>
      </c>
      <c r="W304" s="27" t="s">
        <v>231</v>
      </c>
      <c r="X304" s="27" t="s">
        <v>232</v>
      </c>
      <c r="Y304" s="27" t="s">
        <v>233</v>
      </c>
      <c r="Z304" s="27" t="s">
        <v>234</v>
      </c>
      <c r="AA304" s="27" t="s">
        <v>235</v>
      </c>
    </row>
    <row r="305" spans="1:27" ht="12.75" customHeight="1" x14ac:dyDescent="0.3">
      <c r="A305" s="98" t="s">
        <v>530</v>
      </c>
      <c r="B305" s="28" t="str">
        <f>"01"&amp;"."&amp;$B$622&amp;"."&amp;$B$623</f>
        <v>01.02.2024</v>
      </c>
      <c r="C305" s="90" t="s">
        <v>76</v>
      </c>
      <c r="D305" s="91">
        <f>ROUND(((D306+D307+D309+D308)/1000),5)</f>
        <v>3.88971</v>
      </c>
      <c r="E305" s="91">
        <f>ROUND(((E306+E307+E309+E308)/1000),5)</f>
        <v>3.7363499999999998</v>
      </c>
      <c r="F305" s="91">
        <f>ROUND(((F306+F307+F309+F308)/1000),5)</f>
        <v>3.7146699999999999</v>
      </c>
      <c r="G305" s="91">
        <f t="shared" ref="G305:AA305" si="174">ROUND(((G306+G307+G309+G308)/1000),5)</f>
        <v>3.6901799999999998</v>
      </c>
      <c r="H305" s="91">
        <f t="shared" si="174"/>
        <v>3.7273800000000001</v>
      </c>
      <c r="I305" s="91">
        <f t="shared" si="174"/>
        <v>3.8672200000000001</v>
      </c>
      <c r="J305" s="91">
        <f t="shared" si="174"/>
        <v>3.9927600000000001</v>
      </c>
      <c r="K305" s="91">
        <f t="shared" si="174"/>
        <v>4.2838799999999999</v>
      </c>
      <c r="L305" s="91">
        <f t="shared" si="174"/>
        <v>4.4623499999999998</v>
      </c>
      <c r="M305" s="91">
        <f t="shared" si="174"/>
        <v>4.4947100000000004</v>
      </c>
      <c r="N305" s="91">
        <f t="shared" si="174"/>
        <v>4.5266700000000002</v>
      </c>
      <c r="O305" s="91">
        <f t="shared" si="174"/>
        <v>4.5274799999999997</v>
      </c>
      <c r="P305" s="91">
        <f t="shared" si="174"/>
        <v>4.5345199999999997</v>
      </c>
      <c r="Q305" s="91">
        <f t="shared" si="174"/>
        <v>4.5417399999999999</v>
      </c>
      <c r="R305" s="91">
        <f t="shared" si="174"/>
        <v>4.5384000000000002</v>
      </c>
      <c r="S305" s="91">
        <f t="shared" si="174"/>
        <v>4.4846199999999996</v>
      </c>
      <c r="T305" s="91">
        <f t="shared" si="174"/>
        <v>4.4752200000000002</v>
      </c>
      <c r="U305" s="91">
        <f t="shared" si="174"/>
        <v>4.4946599999999997</v>
      </c>
      <c r="V305" s="91">
        <f t="shared" si="174"/>
        <v>4.4942599999999997</v>
      </c>
      <c r="W305" s="91">
        <f t="shared" si="174"/>
        <v>4.5029500000000002</v>
      </c>
      <c r="X305" s="91">
        <f t="shared" si="174"/>
        <v>4.3518999999999997</v>
      </c>
      <c r="Y305" s="91">
        <f t="shared" si="174"/>
        <v>4.2342399999999998</v>
      </c>
      <c r="Z305" s="91">
        <f t="shared" si="174"/>
        <v>4.0007000000000001</v>
      </c>
      <c r="AA305" s="91">
        <f t="shared" si="174"/>
        <v>3.9195099999999998</v>
      </c>
    </row>
    <row r="306" spans="1:27" ht="12.75" hidden="1" customHeight="1" outlineLevel="1" x14ac:dyDescent="0.3">
      <c r="A306" s="99" t="s">
        <v>531</v>
      </c>
      <c r="B306" s="63" t="s">
        <v>238</v>
      </c>
      <c r="C306" s="43" t="s">
        <v>79</v>
      </c>
      <c r="D306" s="44">
        <v>1445.66</v>
      </c>
      <c r="E306" s="44">
        <v>1292.3</v>
      </c>
      <c r="F306" s="44">
        <v>1270.6199999999999</v>
      </c>
      <c r="G306" s="44">
        <v>1246.1300000000001</v>
      </c>
      <c r="H306" s="44">
        <v>1283.33</v>
      </c>
      <c r="I306" s="44">
        <v>1423.17</v>
      </c>
      <c r="J306" s="44">
        <v>1548.71</v>
      </c>
      <c r="K306" s="44">
        <v>1839.83</v>
      </c>
      <c r="L306" s="44">
        <v>2018.3</v>
      </c>
      <c r="M306" s="44">
        <v>2050.66</v>
      </c>
      <c r="N306" s="44">
        <v>2082.62</v>
      </c>
      <c r="O306" s="44">
        <v>2083.4299999999998</v>
      </c>
      <c r="P306" s="44">
        <v>2090.4699999999998</v>
      </c>
      <c r="Q306" s="44">
        <v>2097.69</v>
      </c>
      <c r="R306" s="44">
        <v>2094.35</v>
      </c>
      <c r="S306" s="44">
        <v>2040.57</v>
      </c>
      <c r="T306" s="44">
        <v>2031.17</v>
      </c>
      <c r="U306" s="44">
        <v>2050.61</v>
      </c>
      <c r="V306" s="44">
        <v>2050.21</v>
      </c>
      <c r="W306" s="44">
        <v>2058.9</v>
      </c>
      <c r="X306" s="44">
        <v>1907.85</v>
      </c>
      <c r="Y306" s="44">
        <v>1790.19</v>
      </c>
      <c r="Z306" s="44">
        <v>1556.65</v>
      </c>
      <c r="AA306" s="44">
        <v>1475.46</v>
      </c>
    </row>
    <row r="307" spans="1:27" ht="12.75" hidden="1" customHeight="1" outlineLevel="1" x14ac:dyDescent="0.3">
      <c r="A307" s="99" t="s">
        <v>532</v>
      </c>
      <c r="B307" s="63" t="s">
        <v>90</v>
      </c>
      <c r="C307" s="43" t="s">
        <v>79</v>
      </c>
      <c r="D307" s="44">
        <v>2222.89</v>
      </c>
      <c r="E307" s="44">
        <f>$D$307</f>
        <v>2222.89</v>
      </c>
      <c r="F307" s="44">
        <f t="shared" ref="F307:AA307" si="175">$D$307</f>
        <v>2222.89</v>
      </c>
      <c r="G307" s="44">
        <f t="shared" si="175"/>
        <v>2222.89</v>
      </c>
      <c r="H307" s="44">
        <f t="shared" si="175"/>
        <v>2222.89</v>
      </c>
      <c r="I307" s="44">
        <f t="shared" si="175"/>
        <v>2222.89</v>
      </c>
      <c r="J307" s="44">
        <f t="shared" si="175"/>
        <v>2222.89</v>
      </c>
      <c r="K307" s="44">
        <f t="shared" si="175"/>
        <v>2222.89</v>
      </c>
      <c r="L307" s="44">
        <f t="shared" si="175"/>
        <v>2222.89</v>
      </c>
      <c r="M307" s="44">
        <f t="shared" si="175"/>
        <v>2222.89</v>
      </c>
      <c r="N307" s="44">
        <f t="shared" si="175"/>
        <v>2222.89</v>
      </c>
      <c r="O307" s="44">
        <f t="shared" si="175"/>
        <v>2222.89</v>
      </c>
      <c r="P307" s="44">
        <f t="shared" si="175"/>
        <v>2222.89</v>
      </c>
      <c r="Q307" s="44">
        <f t="shared" si="175"/>
        <v>2222.89</v>
      </c>
      <c r="R307" s="44">
        <f t="shared" si="175"/>
        <v>2222.89</v>
      </c>
      <c r="S307" s="44">
        <f t="shared" si="175"/>
        <v>2222.89</v>
      </c>
      <c r="T307" s="44">
        <f t="shared" si="175"/>
        <v>2222.89</v>
      </c>
      <c r="U307" s="44">
        <f t="shared" si="175"/>
        <v>2222.89</v>
      </c>
      <c r="V307" s="44">
        <f t="shared" si="175"/>
        <v>2222.89</v>
      </c>
      <c r="W307" s="44">
        <f t="shared" si="175"/>
        <v>2222.89</v>
      </c>
      <c r="X307" s="44">
        <f t="shared" si="175"/>
        <v>2222.89</v>
      </c>
      <c r="Y307" s="44">
        <f t="shared" si="175"/>
        <v>2222.89</v>
      </c>
      <c r="Z307" s="44">
        <f t="shared" si="175"/>
        <v>2222.89</v>
      </c>
      <c r="AA307" s="44">
        <f t="shared" si="175"/>
        <v>2222.89</v>
      </c>
    </row>
    <row r="308" spans="1:27" ht="12.75" hidden="1" customHeight="1" outlineLevel="1" x14ac:dyDescent="0.3">
      <c r="A308" s="99" t="s">
        <v>533</v>
      </c>
      <c r="B308" s="63" t="s">
        <v>83</v>
      </c>
      <c r="C308" s="43" t="s">
        <v>79</v>
      </c>
      <c r="D308" s="44">
        <v>4.8</v>
      </c>
      <c r="E308" s="44">
        <v>4.8</v>
      </c>
      <c r="F308" s="44">
        <v>4.8</v>
      </c>
      <c r="G308" s="44">
        <v>4.8</v>
      </c>
      <c r="H308" s="44">
        <v>4.8</v>
      </c>
      <c r="I308" s="44">
        <v>4.8</v>
      </c>
      <c r="J308" s="44">
        <v>4.8</v>
      </c>
      <c r="K308" s="44">
        <v>4.8</v>
      </c>
      <c r="L308" s="44">
        <v>4.8</v>
      </c>
      <c r="M308" s="44">
        <v>4.8</v>
      </c>
      <c r="N308" s="44">
        <v>4.8</v>
      </c>
      <c r="O308" s="44">
        <v>4.8</v>
      </c>
      <c r="P308" s="44">
        <v>4.8</v>
      </c>
      <c r="Q308" s="44">
        <v>4.8</v>
      </c>
      <c r="R308" s="44">
        <v>4.8</v>
      </c>
      <c r="S308" s="44">
        <v>4.8</v>
      </c>
      <c r="T308" s="44">
        <v>4.8</v>
      </c>
      <c r="U308" s="44">
        <v>4.8</v>
      </c>
      <c r="V308" s="44">
        <v>4.8</v>
      </c>
      <c r="W308" s="44">
        <v>4.8</v>
      </c>
      <c r="X308" s="44">
        <v>4.8</v>
      </c>
      <c r="Y308" s="44">
        <v>4.8</v>
      </c>
      <c r="Z308" s="44">
        <v>4.8</v>
      </c>
      <c r="AA308" s="44">
        <v>4.8</v>
      </c>
    </row>
    <row r="309" spans="1:27" ht="12.75" hidden="1" customHeight="1" outlineLevel="1" x14ac:dyDescent="0.3">
      <c r="A309" s="99" t="s">
        <v>534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6">$D$11</f>
        <v>216.36</v>
      </c>
      <c r="F309" s="44">
        <f t="shared" si="176"/>
        <v>216.36</v>
      </c>
      <c r="G309" s="44">
        <f t="shared" si="176"/>
        <v>216.36</v>
      </c>
      <c r="H309" s="44">
        <f t="shared" si="176"/>
        <v>216.36</v>
      </c>
      <c r="I309" s="44">
        <f t="shared" si="176"/>
        <v>216.36</v>
      </c>
      <c r="J309" s="44">
        <f t="shared" si="176"/>
        <v>216.36</v>
      </c>
      <c r="K309" s="44">
        <f t="shared" si="176"/>
        <v>216.36</v>
      </c>
      <c r="L309" s="44">
        <f t="shared" si="176"/>
        <v>216.36</v>
      </c>
      <c r="M309" s="44">
        <f t="shared" si="176"/>
        <v>216.36</v>
      </c>
      <c r="N309" s="44">
        <f t="shared" si="176"/>
        <v>216.36</v>
      </c>
      <c r="O309" s="44">
        <f t="shared" si="176"/>
        <v>216.36</v>
      </c>
      <c r="P309" s="44">
        <f t="shared" si="176"/>
        <v>216.36</v>
      </c>
      <c r="Q309" s="44">
        <f t="shared" si="176"/>
        <v>216.36</v>
      </c>
      <c r="R309" s="44">
        <f t="shared" si="176"/>
        <v>216.36</v>
      </c>
      <c r="S309" s="44">
        <f t="shared" si="176"/>
        <v>216.36</v>
      </c>
      <c r="T309" s="44">
        <f t="shared" si="176"/>
        <v>216.36</v>
      </c>
      <c r="U309" s="44">
        <f t="shared" si="176"/>
        <v>216.36</v>
      </c>
      <c r="V309" s="44">
        <f t="shared" si="176"/>
        <v>216.36</v>
      </c>
      <c r="W309" s="44">
        <f t="shared" si="176"/>
        <v>216.36</v>
      </c>
      <c r="X309" s="44">
        <f t="shared" si="176"/>
        <v>216.36</v>
      </c>
      <c r="Y309" s="44">
        <f t="shared" si="176"/>
        <v>216.36</v>
      </c>
      <c r="Z309" s="44">
        <f t="shared" si="176"/>
        <v>216.36</v>
      </c>
      <c r="AA309" s="44">
        <f t="shared" si="176"/>
        <v>216.36</v>
      </c>
    </row>
    <row r="310" spans="1:27" ht="12.75" customHeight="1" collapsed="1" x14ac:dyDescent="0.3">
      <c r="A310" s="98" t="s">
        <v>535</v>
      </c>
      <c r="B310" s="28" t="str">
        <f>"02"&amp;"."&amp;$B$622&amp;"."&amp;$B$623</f>
        <v>02.02.2024</v>
      </c>
      <c r="C310" s="90" t="s">
        <v>76</v>
      </c>
      <c r="D310" s="91">
        <f>ROUND(((D311+D312+D314+D313)/1000),5)</f>
        <v>3.7809200000000001</v>
      </c>
      <c r="E310" s="91">
        <f>ROUND(((E311+E312+E314+E313)/1000),5)</f>
        <v>3.7050100000000001</v>
      </c>
      <c r="F310" s="91">
        <f>ROUND(((F311+F312+F314+F313)/1000),5)</f>
        <v>3.6662400000000002</v>
      </c>
      <c r="G310" s="91">
        <f t="shared" ref="G310:AA310" si="177">ROUND(((G311+G312+G314+G313)/1000),5)</f>
        <v>3.6646000000000001</v>
      </c>
      <c r="H310" s="91">
        <f t="shared" si="177"/>
        <v>3.6985100000000002</v>
      </c>
      <c r="I310" s="91">
        <f t="shared" si="177"/>
        <v>3.8051699999999999</v>
      </c>
      <c r="J310" s="91">
        <f t="shared" si="177"/>
        <v>3.96367</v>
      </c>
      <c r="K310" s="91">
        <f t="shared" si="177"/>
        <v>4.2662199999999997</v>
      </c>
      <c r="L310" s="91">
        <f t="shared" si="177"/>
        <v>4.4208499999999997</v>
      </c>
      <c r="M310" s="91">
        <f t="shared" si="177"/>
        <v>4.4554799999999997</v>
      </c>
      <c r="N310" s="91">
        <f t="shared" si="177"/>
        <v>4.4985299999999997</v>
      </c>
      <c r="O310" s="91">
        <f t="shared" si="177"/>
        <v>4.5035400000000001</v>
      </c>
      <c r="P310" s="91">
        <f t="shared" si="177"/>
        <v>4.4863400000000002</v>
      </c>
      <c r="Q310" s="91">
        <f t="shared" si="177"/>
        <v>4.4940100000000003</v>
      </c>
      <c r="R310" s="91">
        <f t="shared" si="177"/>
        <v>4.4826699999999997</v>
      </c>
      <c r="S310" s="91">
        <f t="shared" si="177"/>
        <v>4.4191599999999998</v>
      </c>
      <c r="T310" s="91">
        <f t="shared" si="177"/>
        <v>4.3869699999999998</v>
      </c>
      <c r="U310" s="91">
        <f t="shared" si="177"/>
        <v>4.4195599999999997</v>
      </c>
      <c r="V310" s="91">
        <f t="shared" si="177"/>
        <v>4.4297399999999998</v>
      </c>
      <c r="W310" s="91">
        <f t="shared" si="177"/>
        <v>4.4584700000000002</v>
      </c>
      <c r="X310" s="91">
        <f t="shared" si="177"/>
        <v>4.33005</v>
      </c>
      <c r="Y310" s="91">
        <f t="shared" si="177"/>
        <v>4.2165299999999997</v>
      </c>
      <c r="Z310" s="91">
        <f t="shared" si="177"/>
        <v>4.0393999999999997</v>
      </c>
      <c r="AA310" s="91">
        <f t="shared" si="177"/>
        <v>3.94963</v>
      </c>
    </row>
    <row r="311" spans="1:27" ht="12.75" hidden="1" customHeight="1" outlineLevel="1" x14ac:dyDescent="0.3">
      <c r="A311" s="99" t="s">
        <v>536</v>
      </c>
      <c r="B311" s="63" t="s">
        <v>238</v>
      </c>
      <c r="C311" s="43" t="s">
        <v>79</v>
      </c>
      <c r="D311" s="44">
        <v>1336.87</v>
      </c>
      <c r="E311" s="44">
        <v>1260.96</v>
      </c>
      <c r="F311" s="44">
        <v>1222.19</v>
      </c>
      <c r="G311" s="44">
        <v>1220.55</v>
      </c>
      <c r="H311" s="44">
        <v>1254.46</v>
      </c>
      <c r="I311" s="44">
        <v>1361.12</v>
      </c>
      <c r="J311" s="44">
        <v>1519.62</v>
      </c>
      <c r="K311" s="44">
        <v>1822.17</v>
      </c>
      <c r="L311" s="44">
        <v>1976.8</v>
      </c>
      <c r="M311" s="44">
        <v>2011.43</v>
      </c>
      <c r="N311" s="44">
        <v>2054.48</v>
      </c>
      <c r="O311" s="44">
        <v>2059.4899999999998</v>
      </c>
      <c r="P311" s="44">
        <v>2042.29</v>
      </c>
      <c r="Q311" s="44">
        <v>2049.96</v>
      </c>
      <c r="R311" s="44">
        <v>2038.62</v>
      </c>
      <c r="S311" s="44">
        <v>1975.11</v>
      </c>
      <c r="T311" s="44">
        <v>1942.92</v>
      </c>
      <c r="U311" s="44">
        <v>1975.51</v>
      </c>
      <c r="V311" s="44">
        <v>1985.69</v>
      </c>
      <c r="W311" s="44">
        <v>2014.42</v>
      </c>
      <c r="X311" s="44">
        <v>1886</v>
      </c>
      <c r="Y311" s="44">
        <v>1772.48</v>
      </c>
      <c r="Z311" s="44">
        <v>1595.35</v>
      </c>
      <c r="AA311" s="44">
        <v>1505.58</v>
      </c>
    </row>
    <row r="312" spans="1:27" ht="12.75" hidden="1" customHeight="1" outlineLevel="1" x14ac:dyDescent="0.3">
      <c r="A312" s="99" t="s">
        <v>537</v>
      </c>
      <c r="B312" s="63" t="s">
        <v>90</v>
      </c>
      <c r="C312" s="43" t="s">
        <v>79</v>
      </c>
      <c r="D312" s="44">
        <f t="shared" ref="D312:AA312" si="178">$D$307</f>
        <v>2222.89</v>
      </c>
      <c r="E312" s="44">
        <f t="shared" si="178"/>
        <v>2222.89</v>
      </c>
      <c r="F312" s="44">
        <f t="shared" si="178"/>
        <v>2222.89</v>
      </c>
      <c r="G312" s="44">
        <f t="shared" si="178"/>
        <v>2222.89</v>
      </c>
      <c r="H312" s="44">
        <f t="shared" si="178"/>
        <v>2222.89</v>
      </c>
      <c r="I312" s="44">
        <f t="shared" si="178"/>
        <v>2222.89</v>
      </c>
      <c r="J312" s="44">
        <f t="shared" si="178"/>
        <v>2222.89</v>
      </c>
      <c r="K312" s="44">
        <f t="shared" si="178"/>
        <v>2222.89</v>
      </c>
      <c r="L312" s="44">
        <f t="shared" si="178"/>
        <v>2222.89</v>
      </c>
      <c r="M312" s="44">
        <f t="shared" si="178"/>
        <v>2222.89</v>
      </c>
      <c r="N312" s="44">
        <f t="shared" si="178"/>
        <v>2222.89</v>
      </c>
      <c r="O312" s="44">
        <f t="shared" si="178"/>
        <v>2222.89</v>
      </c>
      <c r="P312" s="44">
        <f t="shared" si="178"/>
        <v>2222.89</v>
      </c>
      <c r="Q312" s="44">
        <f t="shared" si="178"/>
        <v>2222.89</v>
      </c>
      <c r="R312" s="44">
        <f t="shared" si="178"/>
        <v>2222.89</v>
      </c>
      <c r="S312" s="44">
        <f t="shared" si="178"/>
        <v>2222.89</v>
      </c>
      <c r="T312" s="44">
        <f t="shared" si="178"/>
        <v>2222.89</v>
      </c>
      <c r="U312" s="44">
        <f t="shared" si="178"/>
        <v>2222.89</v>
      </c>
      <c r="V312" s="44">
        <f t="shared" si="178"/>
        <v>2222.89</v>
      </c>
      <c r="W312" s="44">
        <f t="shared" si="178"/>
        <v>2222.89</v>
      </c>
      <c r="X312" s="44">
        <f t="shared" si="178"/>
        <v>2222.89</v>
      </c>
      <c r="Y312" s="44">
        <f t="shared" si="178"/>
        <v>2222.89</v>
      </c>
      <c r="Z312" s="44">
        <f t="shared" si="178"/>
        <v>2222.89</v>
      </c>
      <c r="AA312" s="44">
        <f t="shared" si="178"/>
        <v>2222.89</v>
      </c>
    </row>
    <row r="313" spans="1:27" ht="12.75" hidden="1" customHeight="1" outlineLevel="1" x14ac:dyDescent="0.3">
      <c r="A313" s="99" t="s">
        <v>538</v>
      </c>
      <c r="B313" s="63" t="s">
        <v>83</v>
      </c>
      <c r="C313" s="43" t="s">
        <v>79</v>
      </c>
      <c r="D313" s="44">
        <v>4.8</v>
      </c>
      <c r="E313" s="44">
        <v>4.8</v>
      </c>
      <c r="F313" s="44">
        <v>4.8</v>
      </c>
      <c r="G313" s="44">
        <v>4.8</v>
      </c>
      <c r="H313" s="44">
        <v>4.8</v>
      </c>
      <c r="I313" s="44">
        <v>4.8</v>
      </c>
      <c r="J313" s="44">
        <v>4.8</v>
      </c>
      <c r="K313" s="44">
        <v>4.8</v>
      </c>
      <c r="L313" s="44">
        <v>4.8</v>
      </c>
      <c r="M313" s="44">
        <v>4.8</v>
      </c>
      <c r="N313" s="44">
        <v>4.8</v>
      </c>
      <c r="O313" s="44">
        <v>4.8</v>
      </c>
      <c r="P313" s="44">
        <v>4.8</v>
      </c>
      <c r="Q313" s="44">
        <v>4.8</v>
      </c>
      <c r="R313" s="44">
        <v>4.8</v>
      </c>
      <c r="S313" s="44">
        <v>4.8</v>
      </c>
      <c r="T313" s="44">
        <v>4.8</v>
      </c>
      <c r="U313" s="44">
        <v>4.8</v>
      </c>
      <c r="V313" s="44">
        <v>4.8</v>
      </c>
      <c r="W313" s="44">
        <v>4.8</v>
      </c>
      <c r="X313" s="44">
        <v>4.8</v>
      </c>
      <c r="Y313" s="44">
        <v>4.8</v>
      </c>
      <c r="Z313" s="44">
        <v>4.8</v>
      </c>
      <c r="AA313" s="44">
        <v>4.8</v>
      </c>
    </row>
    <row r="314" spans="1:27" ht="12.75" hidden="1" customHeight="1" outlineLevel="1" x14ac:dyDescent="0.3">
      <c r="A314" s="99" t="s">
        <v>539</v>
      </c>
      <c r="B314" s="63" t="s">
        <v>81</v>
      </c>
      <c r="C314" s="43" t="s">
        <v>79</v>
      </c>
      <c r="D314" s="44">
        <f>$D$11</f>
        <v>216.36</v>
      </c>
      <c r="E314" s="44">
        <f t="shared" ref="E314:AA314" si="179">$D$11</f>
        <v>216.36</v>
      </c>
      <c r="F314" s="44">
        <f t="shared" si="179"/>
        <v>216.36</v>
      </c>
      <c r="G314" s="44">
        <f t="shared" si="179"/>
        <v>216.36</v>
      </c>
      <c r="H314" s="44">
        <f t="shared" si="179"/>
        <v>216.36</v>
      </c>
      <c r="I314" s="44">
        <f t="shared" si="179"/>
        <v>216.36</v>
      </c>
      <c r="J314" s="44">
        <f t="shared" si="179"/>
        <v>216.36</v>
      </c>
      <c r="K314" s="44">
        <f t="shared" si="179"/>
        <v>216.36</v>
      </c>
      <c r="L314" s="44">
        <f t="shared" si="179"/>
        <v>216.36</v>
      </c>
      <c r="M314" s="44">
        <f t="shared" si="179"/>
        <v>216.36</v>
      </c>
      <c r="N314" s="44">
        <f t="shared" si="179"/>
        <v>216.36</v>
      </c>
      <c r="O314" s="44">
        <f t="shared" si="179"/>
        <v>216.36</v>
      </c>
      <c r="P314" s="44">
        <f t="shared" si="179"/>
        <v>216.36</v>
      </c>
      <c r="Q314" s="44">
        <f t="shared" si="179"/>
        <v>216.36</v>
      </c>
      <c r="R314" s="44">
        <f t="shared" si="179"/>
        <v>216.36</v>
      </c>
      <c r="S314" s="44">
        <f t="shared" si="179"/>
        <v>216.36</v>
      </c>
      <c r="T314" s="44">
        <f t="shared" si="179"/>
        <v>216.36</v>
      </c>
      <c r="U314" s="44">
        <f t="shared" si="179"/>
        <v>216.36</v>
      </c>
      <c r="V314" s="44">
        <f t="shared" si="179"/>
        <v>216.36</v>
      </c>
      <c r="W314" s="44">
        <f t="shared" si="179"/>
        <v>216.36</v>
      </c>
      <c r="X314" s="44">
        <f t="shared" si="179"/>
        <v>216.36</v>
      </c>
      <c r="Y314" s="44">
        <f t="shared" si="179"/>
        <v>216.36</v>
      </c>
      <c r="Z314" s="44">
        <f t="shared" si="179"/>
        <v>216.36</v>
      </c>
      <c r="AA314" s="44">
        <f t="shared" si="179"/>
        <v>216.36</v>
      </c>
    </row>
    <row r="315" spans="1:27" ht="12.75" customHeight="1" collapsed="1" x14ac:dyDescent="0.3">
      <c r="A315" s="98" t="s">
        <v>540</v>
      </c>
      <c r="B315" s="28" t="str">
        <f>"03"&amp;"."&amp;$B$622&amp;"."&amp;$B$623</f>
        <v>03.02.2024</v>
      </c>
      <c r="C315" s="90" t="s">
        <v>76</v>
      </c>
      <c r="D315" s="91">
        <f>ROUND(((D316+D317+D319+D318)/1000),5)</f>
        <v>3.95309</v>
      </c>
      <c r="E315" s="91">
        <f>ROUND(((E316+E317+E319+E318)/1000),5)</f>
        <v>3.8326899999999999</v>
      </c>
      <c r="F315" s="91">
        <f>ROUND(((F316+F317+F319+F318)/1000),5)</f>
        <v>3.7463299999999999</v>
      </c>
      <c r="G315" s="91">
        <f t="shared" ref="G315:AA315" si="180">ROUND(((G316+G317+G319+G318)/1000),5)</f>
        <v>3.73298</v>
      </c>
      <c r="H315" s="91">
        <f t="shared" si="180"/>
        <v>3.7528100000000002</v>
      </c>
      <c r="I315" s="91">
        <f t="shared" si="180"/>
        <v>3.7910499999999998</v>
      </c>
      <c r="J315" s="91">
        <f t="shared" si="180"/>
        <v>3.8960699999999999</v>
      </c>
      <c r="K315" s="91">
        <f t="shared" si="180"/>
        <v>3.9706700000000001</v>
      </c>
      <c r="L315" s="91">
        <f t="shared" si="180"/>
        <v>4.2282400000000004</v>
      </c>
      <c r="M315" s="91">
        <f t="shared" si="180"/>
        <v>4.3444900000000004</v>
      </c>
      <c r="N315" s="91">
        <f t="shared" si="180"/>
        <v>4.40435</v>
      </c>
      <c r="O315" s="91">
        <f t="shared" si="180"/>
        <v>4.4182300000000003</v>
      </c>
      <c r="P315" s="91">
        <f t="shared" si="180"/>
        <v>4.4121300000000003</v>
      </c>
      <c r="Q315" s="91">
        <f t="shared" si="180"/>
        <v>4.4140699999999997</v>
      </c>
      <c r="R315" s="91">
        <f t="shared" si="180"/>
        <v>4.3707399999999996</v>
      </c>
      <c r="S315" s="91">
        <f t="shared" si="180"/>
        <v>4.3617699999999999</v>
      </c>
      <c r="T315" s="91">
        <f t="shared" si="180"/>
        <v>4.3768099999999999</v>
      </c>
      <c r="U315" s="91">
        <f t="shared" si="180"/>
        <v>4.41812</v>
      </c>
      <c r="V315" s="91">
        <f t="shared" si="180"/>
        <v>4.41317</v>
      </c>
      <c r="W315" s="91">
        <f t="shared" si="180"/>
        <v>4.3926400000000001</v>
      </c>
      <c r="X315" s="91">
        <f t="shared" si="180"/>
        <v>4.3397100000000002</v>
      </c>
      <c r="Y315" s="91">
        <f t="shared" si="180"/>
        <v>4.2431099999999997</v>
      </c>
      <c r="Z315" s="91">
        <f t="shared" si="180"/>
        <v>4.0354299999999999</v>
      </c>
      <c r="AA315" s="91">
        <f t="shared" si="180"/>
        <v>3.9421200000000001</v>
      </c>
    </row>
    <row r="316" spans="1:27" ht="12.75" hidden="1" customHeight="1" outlineLevel="1" x14ac:dyDescent="0.3">
      <c r="A316" s="99" t="s">
        <v>541</v>
      </c>
      <c r="B316" s="63" t="s">
        <v>238</v>
      </c>
      <c r="C316" s="43" t="s">
        <v>79</v>
      </c>
      <c r="D316" s="44">
        <v>1509.04</v>
      </c>
      <c r="E316" s="44">
        <v>1388.64</v>
      </c>
      <c r="F316" s="44">
        <v>1302.28</v>
      </c>
      <c r="G316" s="44">
        <v>1288.93</v>
      </c>
      <c r="H316" s="44">
        <v>1308.76</v>
      </c>
      <c r="I316" s="44">
        <v>1347</v>
      </c>
      <c r="J316" s="44">
        <v>1452.02</v>
      </c>
      <c r="K316" s="44">
        <v>1526.62</v>
      </c>
      <c r="L316" s="44">
        <v>1784.19</v>
      </c>
      <c r="M316" s="44">
        <v>1900.44</v>
      </c>
      <c r="N316" s="44">
        <v>1960.3</v>
      </c>
      <c r="O316" s="44">
        <v>1974.18</v>
      </c>
      <c r="P316" s="44">
        <v>1968.08</v>
      </c>
      <c r="Q316" s="44">
        <v>1970.02</v>
      </c>
      <c r="R316" s="44">
        <v>1926.69</v>
      </c>
      <c r="S316" s="44">
        <v>1917.72</v>
      </c>
      <c r="T316" s="44">
        <v>1932.76</v>
      </c>
      <c r="U316" s="44">
        <v>1974.07</v>
      </c>
      <c r="V316" s="44">
        <v>1969.12</v>
      </c>
      <c r="W316" s="44">
        <v>1948.59</v>
      </c>
      <c r="X316" s="44">
        <v>1895.66</v>
      </c>
      <c r="Y316" s="44">
        <v>1799.06</v>
      </c>
      <c r="Z316" s="44">
        <v>1591.38</v>
      </c>
      <c r="AA316" s="44">
        <v>1498.07</v>
      </c>
    </row>
    <row r="317" spans="1:27" ht="12.75" hidden="1" customHeight="1" outlineLevel="1" x14ac:dyDescent="0.3">
      <c r="A317" s="99" t="s">
        <v>542</v>
      </c>
      <c r="B317" s="63" t="s">
        <v>90</v>
      </c>
      <c r="C317" s="43" t="s">
        <v>79</v>
      </c>
      <c r="D317" s="44">
        <f t="shared" ref="D317:AA317" si="181">$D$307</f>
        <v>2222.89</v>
      </c>
      <c r="E317" s="44">
        <f t="shared" si="181"/>
        <v>2222.89</v>
      </c>
      <c r="F317" s="44">
        <f t="shared" si="181"/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3">
      <c r="A318" s="99" t="s">
        <v>543</v>
      </c>
      <c r="B318" s="63" t="s">
        <v>83</v>
      </c>
      <c r="C318" s="43" t="s">
        <v>79</v>
      </c>
      <c r="D318" s="44">
        <v>4.8</v>
      </c>
      <c r="E318" s="44">
        <v>4.8</v>
      </c>
      <c r="F318" s="44">
        <v>4.8</v>
      </c>
      <c r="G318" s="44">
        <v>4.8</v>
      </c>
      <c r="H318" s="44">
        <v>4.8</v>
      </c>
      <c r="I318" s="44">
        <v>4.8</v>
      </c>
      <c r="J318" s="44">
        <v>4.8</v>
      </c>
      <c r="K318" s="44">
        <v>4.8</v>
      </c>
      <c r="L318" s="44">
        <v>4.8</v>
      </c>
      <c r="M318" s="44">
        <v>4.8</v>
      </c>
      <c r="N318" s="44">
        <v>4.8</v>
      </c>
      <c r="O318" s="44">
        <v>4.8</v>
      </c>
      <c r="P318" s="44">
        <v>4.8</v>
      </c>
      <c r="Q318" s="44">
        <v>4.8</v>
      </c>
      <c r="R318" s="44">
        <v>4.8</v>
      </c>
      <c r="S318" s="44">
        <v>4.8</v>
      </c>
      <c r="T318" s="44">
        <v>4.8</v>
      </c>
      <c r="U318" s="44">
        <v>4.8</v>
      </c>
      <c r="V318" s="44">
        <v>4.8</v>
      </c>
      <c r="W318" s="44">
        <v>4.8</v>
      </c>
      <c r="X318" s="44">
        <v>4.8</v>
      </c>
      <c r="Y318" s="44">
        <v>4.8</v>
      </c>
      <c r="Z318" s="44">
        <v>4.8</v>
      </c>
      <c r="AA318" s="44">
        <v>4.8</v>
      </c>
    </row>
    <row r="319" spans="1:27" ht="12.75" hidden="1" customHeight="1" outlineLevel="1" x14ac:dyDescent="0.3">
      <c r="A319" s="99" t="s">
        <v>544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collapsed="1" x14ac:dyDescent="0.3">
      <c r="A320" s="98" t="s">
        <v>545</v>
      </c>
      <c r="B320" s="28" t="str">
        <f>"04"&amp;"."&amp;$B$622&amp;"."&amp;$B$623</f>
        <v>04.02.2024</v>
      </c>
      <c r="C320" s="90" t="s">
        <v>76</v>
      </c>
      <c r="D320" s="91">
        <f>ROUND(((D321+D322+D324+D323)/1000),5)</f>
        <v>3.8789500000000001</v>
      </c>
      <c r="E320" s="91">
        <f>ROUND(((E321+E322+E324+E323)/1000),5)</f>
        <v>3.72037</v>
      </c>
      <c r="F320" s="91">
        <f>ROUND(((F321+F322+F324+F323)/1000),5)</f>
        <v>3.6699199999999998</v>
      </c>
      <c r="G320" s="91">
        <f t="shared" ref="G320:AA320" si="183">ROUND(((G321+G322+G324+G323)/1000),5)</f>
        <v>3.66161</v>
      </c>
      <c r="H320" s="91">
        <f t="shared" si="183"/>
        <v>3.6667800000000002</v>
      </c>
      <c r="I320" s="91">
        <f t="shared" si="183"/>
        <v>3.6830699999999998</v>
      </c>
      <c r="J320" s="91">
        <f t="shared" si="183"/>
        <v>3.7177600000000002</v>
      </c>
      <c r="K320" s="91">
        <f t="shared" si="183"/>
        <v>3.8718599999999999</v>
      </c>
      <c r="L320" s="91">
        <f t="shared" si="183"/>
        <v>3.9868299999999999</v>
      </c>
      <c r="M320" s="91">
        <f t="shared" si="183"/>
        <v>4.1951799999999997</v>
      </c>
      <c r="N320" s="91">
        <f t="shared" si="183"/>
        <v>4.2768300000000004</v>
      </c>
      <c r="O320" s="91">
        <f t="shared" si="183"/>
        <v>4.3044200000000004</v>
      </c>
      <c r="P320" s="91">
        <f t="shared" si="183"/>
        <v>4.3098200000000002</v>
      </c>
      <c r="Q320" s="91">
        <f t="shared" si="183"/>
        <v>4.3137100000000004</v>
      </c>
      <c r="R320" s="91">
        <f t="shared" si="183"/>
        <v>4.27569</v>
      </c>
      <c r="S320" s="91">
        <f t="shared" si="183"/>
        <v>4.2873299999999999</v>
      </c>
      <c r="T320" s="91">
        <f t="shared" si="183"/>
        <v>4.3141299999999996</v>
      </c>
      <c r="U320" s="91">
        <f t="shared" si="183"/>
        <v>4.3667400000000001</v>
      </c>
      <c r="V320" s="91">
        <f t="shared" si="183"/>
        <v>4.3480800000000004</v>
      </c>
      <c r="W320" s="91">
        <f t="shared" si="183"/>
        <v>4.3129</v>
      </c>
      <c r="X320" s="91">
        <f t="shared" si="183"/>
        <v>4.3055700000000003</v>
      </c>
      <c r="Y320" s="91">
        <f t="shared" si="183"/>
        <v>4.2079199999999997</v>
      </c>
      <c r="Z320" s="91">
        <f t="shared" si="183"/>
        <v>3.9706800000000002</v>
      </c>
      <c r="AA320" s="91">
        <f t="shared" si="183"/>
        <v>3.9226100000000002</v>
      </c>
    </row>
    <row r="321" spans="1:27" ht="12.75" hidden="1" customHeight="1" outlineLevel="1" x14ac:dyDescent="0.3">
      <c r="A321" s="99" t="s">
        <v>546</v>
      </c>
      <c r="B321" s="63" t="s">
        <v>238</v>
      </c>
      <c r="C321" s="43" t="s">
        <v>79</v>
      </c>
      <c r="D321" s="44">
        <v>1434.9</v>
      </c>
      <c r="E321" s="44">
        <v>1276.32</v>
      </c>
      <c r="F321" s="44">
        <v>1225.8699999999999</v>
      </c>
      <c r="G321" s="44">
        <v>1217.56</v>
      </c>
      <c r="H321" s="44">
        <v>1222.73</v>
      </c>
      <c r="I321" s="44">
        <v>1239.02</v>
      </c>
      <c r="J321" s="44">
        <v>1273.71</v>
      </c>
      <c r="K321" s="44">
        <v>1427.81</v>
      </c>
      <c r="L321" s="44">
        <v>1542.78</v>
      </c>
      <c r="M321" s="44">
        <v>1751.13</v>
      </c>
      <c r="N321" s="44">
        <v>1832.78</v>
      </c>
      <c r="O321" s="44">
        <v>1860.37</v>
      </c>
      <c r="P321" s="44">
        <v>1865.77</v>
      </c>
      <c r="Q321" s="44">
        <v>1869.66</v>
      </c>
      <c r="R321" s="44">
        <v>1831.64</v>
      </c>
      <c r="S321" s="44">
        <v>1843.28</v>
      </c>
      <c r="T321" s="44">
        <v>1870.08</v>
      </c>
      <c r="U321" s="44">
        <v>1922.69</v>
      </c>
      <c r="V321" s="44">
        <v>1904.03</v>
      </c>
      <c r="W321" s="44">
        <v>1868.85</v>
      </c>
      <c r="X321" s="44">
        <v>1861.52</v>
      </c>
      <c r="Y321" s="44">
        <v>1763.87</v>
      </c>
      <c r="Z321" s="44">
        <v>1526.63</v>
      </c>
      <c r="AA321" s="44">
        <v>1478.56</v>
      </c>
    </row>
    <row r="322" spans="1:27" ht="12.75" hidden="1" customHeight="1" outlineLevel="1" x14ac:dyDescent="0.3">
      <c r="A322" s="99" t="s">
        <v>547</v>
      </c>
      <c r="B322" s="63" t="s">
        <v>90</v>
      </c>
      <c r="C322" s="43" t="s">
        <v>79</v>
      </c>
      <c r="D322" s="44">
        <f t="shared" ref="D322:AA322" si="184">$D$307</f>
        <v>2222.89</v>
      </c>
      <c r="E322" s="44">
        <f t="shared" si="184"/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3">
      <c r="A323" s="99" t="s">
        <v>548</v>
      </c>
      <c r="B323" s="63" t="s">
        <v>83</v>
      </c>
      <c r="C323" s="43" t="s">
        <v>79</v>
      </c>
      <c r="D323" s="44">
        <v>4.8</v>
      </c>
      <c r="E323" s="44">
        <v>4.8</v>
      </c>
      <c r="F323" s="44">
        <v>4.8</v>
      </c>
      <c r="G323" s="44">
        <v>4.8</v>
      </c>
      <c r="H323" s="44">
        <v>4.8</v>
      </c>
      <c r="I323" s="44">
        <v>4.8</v>
      </c>
      <c r="J323" s="44">
        <v>4.8</v>
      </c>
      <c r="K323" s="44">
        <v>4.8</v>
      </c>
      <c r="L323" s="44">
        <v>4.8</v>
      </c>
      <c r="M323" s="44">
        <v>4.8</v>
      </c>
      <c r="N323" s="44">
        <v>4.8</v>
      </c>
      <c r="O323" s="44">
        <v>4.8</v>
      </c>
      <c r="P323" s="44">
        <v>4.8</v>
      </c>
      <c r="Q323" s="44">
        <v>4.8</v>
      </c>
      <c r="R323" s="44">
        <v>4.8</v>
      </c>
      <c r="S323" s="44">
        <v>4.8</v>
      </c>
      <c r="T323" s="44">
        <v>4.8</v>
      </c>
      <c r="U323" s="44">
        <v>4.8</v>
      </c>
      <c r="V323" s="44">
        <v>4.8</v>
      </c>
      <c r="W323" s="44">
        <v>4.8</v>
      </c>
      <c r="X323" s="44">
        <v>4.8</v>
      </c>
      <c r="Y323" s="44">
        <v>4.8</v>
      </c>
      <c r="Z323" s="44">
        <v>4.8</v>
      </c>
      <c r="AA323" s="44">
        <v>4.8</v>
      </c>
    </row>
    <row r="324" spans="1:27" ht="12.75" hidden="1" customHeight="1" outlineLevel="1" x14ac:dyDescent="0.3">
      <c r="A324" s="99" t="s">
        <v>549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collapsed="1" x14ac:dyDescent="0.3">
      <c r="A325" s="98" t="s">
        <v>550</v>
      </c>
      <c r="B325" s="28" t="str">
        <f>"05"&amp;"."&amp;$B$622&amp;"."&amp;$B$623</f>
        <v>05.02.2024</v>
      </c>
      <c r="C325" s="90" t="s">
        <v>76</v>
      </c>
      <c r="D325" s="91">
        <f>ROUND(((D326+D327+D329+D328)/1000),5)</f>
        <v>3.7859699999999998</v>
      </c>
      <c r="E325" s="91">
        <f>ROUND(((E326+E327+E329+E328)/1000),5)</f>
        <v>3.6781700000000002</v>
      </c>
      <c r="F325" s="91">
        <f>ROUND(((F326+F327+F329+F328)/1000),5)</f>
        <v>3.6550600000000002</v>
      </c>
      <c r="G325" s="91">
        <f t="shared" ref="G325:AA325" si="186">ROUND(((G326+G327+G329+G328)/1000),5)</f>
        <v>3.6624599999999998</v>
      </c>
      <c r="H325" s="91">
        <f t="shared" si="186"/>
        <v>3.7005599999999998</v>
      </c>
      <c r="I325" s="91">
        <f t="shared" si="186"/>
        <v>3.81488</v>
      </c>
      <c r="J325" s="91">
        <f t="shared" si="186"/>
        <v>3.9854799999999999</v>
      </c>
      <c r="K325" s="91">
        <f t="shared" si="186"/>
        <v>4.2678399999999996</v>
      </c>
      <c r="L325" s="91">
        <f t="shared" si="186"/>
        <v>4.4535200000000001</v>
      </c>
      <c r="M325" s="91">
        <f t="shared" si="186"/>
        <v>4.5111299999999996</v>
      </c>
      <c r="N325" s="91">
        <f t="shared" si="186"/>
        <v>4.5260899999999999</v>
      </c>
      <c r="O325" s="91">
        <f t="shared" si="186"/>
        <v>4.5549499999999998</v>
      </c>
      <c r="P325" s="91">
        <f t="shared" si="186"/>
        <v>4.5342799999999999</v>
      </c>
      <c r="Q325" s="91">
        <f t="shared" si="186"/>
        <v>4.5199999999999996</v>
      </c>
      <c r="R325" s="91">
        <f t="shared" si="186"/>
        <v>4.51037</v>
      </c>
      <c r="S325" s="91">
        <f t="shared" si="186"/>
        <v>4.4525199999999998</v>
      </c>
      <c r="T325" s="91">
        <f t="shared" si="186"/>
        <v>4.4189999999999996</v>
      </c>
      <c r="U325" s="91">
        <f t="shared" si="186"/>
        <v>4.4683200000000003</v>
      </c>
      <c r="V325" s="91">
        <f t="shared" si="186"/>
        <v>4.5005600000000001</v>
      </c>
      <c r="W325" s="91">
        <f t="shared" si="186"/>
        <v>4.4942399999999996</v>
      </c>
      <c r="X325" s="91">
        <f t="shared" si="186"/>
        <v>4.31555</v>
      </c>
      <c r="Y325" s="91">
        <f t="shared" si="186"/>
        <v>4.2090399999999999</v>
      </c>
      <c r="Z325" s="91">
        <f t="shared" si="186"/>
        <v>3.9708100000000002</v>
      </c>
      <c r="AA325" s="91">
        <f t="shared" si="186"/>
        <v>3.83161</v>
      </c>
    </row>
    <row r="326" spans="1:27" ht="12.75" hidden="1" customHeight="1" outlineLevel="1" x14ac:dyDescent="0.3">
      <c r="A326" s="99" t="s">
        <v>551</v>
      </c>
      <c r="B326" s="63" t="s">
        <v>238</v>
      </c>
      <c r="C326" s="43" t="s">
        <v>79</v>
      </c>
      <c r="D326" s="44">
        <v>1341.92</v>
      </c>
      <c r="E326" s="44">
        <v>1234.1199999999999</v>
      </c>
      <c r="F326" s="44">
        <v>1211.01</v>
      </c>
      <c r="G326" s="44">
        <v>1218.4100000000001</v>
      </c>
      <c r="H326" s="44">
        <v>1256.51</v>
      </c>
      <c r="I326" s="44">
        <v>1370.83</v>
      </c>
      <c r="J326" s="44">
        <v>1541.43</v>
      </c>
      <c r="K326" s="44">
        <v>1823.79</v>
      </c>
      <c r="L326" s="44">
        <v>2009.47</v>
      </c>
      <c r="M326" s="44">
        <v>2067.08</v>
      </c>
      <c r="N326" s="44">
        <v>2082.04</v>
      </c>
      <c r="O326" s="44">
        <v>2110.9</v>
      </c>
      <c r="P326" s="44">
        <v>2090.23</v>
      </c>
      <c r="Q326" s="44">
        <v>2075.9499999999998</v>
      </c>
      <c r="R326" s="44">
        <v>2066.3200000000002</v>
      </c>
      <c r="S326" s="44">
        <v>2008.47</v>
      </c>
      <c r="T326" s="44">
        <v>1974.95</v>
      </c>
      <c r="U326" s="44">
        <v>2024.27</v>
      </c>
      <c r="V326" s="44">
        <v>2056.5100000000002</v>
      </c>
      <c r="W326" s="44">
        <v>2050.19</v>
      </c>
      <c r="X326" s="44">
        <v>1871.5</v>
      </c>
      <c r="Y326" s="44">
        <v>1764.99</v>
      </c>
      <c r="Z326" s="44">
        <v>1526.76</v>
      </c>
      <c r="AA326" s="44">
        <v>1387.56</v>
      </c>
    </row>
    <row r="327" spans="1:27" ht="12.75" hidden="1" customHeight="1" outlineLevel="1" x14ac:dyDescent="0.3">
      <c r="A327" s="99" t="s">
        <v>552</v>
      </c>
      <c r="B327" s="63" t="s">
        <v>90</v>
      </c>
      <c r="C327" s="43" t="s">
        <v>79</v>
      </c>
      <c r="D327" s="44">
        <f t="shared" ref="D327:AA327" si="187">$D$307</f>
        <v>2222.89</v>
      </c>
      <c r="E327" s="44">
        <f t="shared" si="187"/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3">
      <c r="A328" s="99" t="s">
        <v>553</v>
      </c>
      <c r="B328" s="63" t="s">
        <v>83</v>
      </c>
      <c r="C328" s="43" t="s">
        <v>79</v>
      </c>
      <c r="D328" s="44">
        <v>4.8</v>
      </c>
      <c r="E328" s="44">
        <v>4.8</v>
      </c>
      <c r="F328" s="44">
        <v>4.8</v>
      </c>
      <c r="G328" s="44">
        <v>4.8</v>
      </c>
      <c r="H328" s="44">
        <v>4.8</v>
      </c>
      <c r="I328" s="44">
        <v>4.8</v>
      </c>
      <c r="J328" s="44">
        <v>4.8</v>
      </c>
      <c r="K328" s="44">
        <v>4.8</v>
      </c>
      <c r="L328" s="44">
        <v>4.8</v>
      </c>
      <c r="M328" s="44">
        <v>4.8</v>
      </c>
      <c r="N328" s="44">
        <v>4.8</v>
      </c>
      <c r="O328" s="44">
        <v>4.8</v>
      </c>
      <c r="P328" s="44">
        <v>4.8</v>
      </c>
      <c r="Q328" s="44">
        <v>4.8</v>
      </c>
      <c r="R328" s="44">
        <v>4.8</v>
      </c>
      <c r="S328" s="44">
        <v>4.8</v>
      </c>
      <c r="T328" s="44">
        <v>4.8</v>
      </c>
      <c r="U328" s="44">
        <v>4.8</v>
      </c>
      <c r="V328" s="44">
        <v>4.8</v>
      </c>
      <c r="W328" s="44">
        <v>4.8</v>
      </c>
      <c r="X328" s="44">
        <v>4.8</v>
      </c>
      <c r="Y328" s="44">
        <v>4.8</v>
      </c>
      <c r="Z328" s="44">
        <v>4.8</v>
      </c>
      <c r="AA328" s="44">
        <v>4.8</v>
      </c>
    </row>
    <row r="329" spans="1:27" ht="12.75" hidden="1" customHeight="1" outlineLevel="1" x14ac:dyDescent="0.3">
      <c r="A329" s="99" t="s">
        <v>554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3">
      <c r="A330" s="98" t="s">
        <v>555</v>
      </c>
      <c r="B330" s="28" t="str">
        <f>"06"&amp;"."&amp;$B$622&amp;"."&amp;$B$623</f>
        <v>06.02.2024</v>
      </c>
      <c r="C330" s="90" t="s">
        <v>76</v>
      </c>
      <c r="D330" s="91">
        <f>ROUND(((D331+D332+D334+D333)/1000),5)</f>
        <v>3.7315200000000002</v>
      </c>
      <c r="E330" s="91">
        <f>ROUND(((E331+E332+E334+E333)/1000),5)</f>
        <v>3.67252</v>
      </c>
      <c r="F330" s="91">
        <f>ROUND(((F331+F332+F334+F333)/1000),5)</f>
        <v>3.6432000000000002</v>
      </c>
      <c r="G330" s="91">
        <f t="shared" ref="G330:AA330" si="189">ROUND(((G331+G332+G334+G333)/1000),5)</f>
        <v>3.6314600000000001</v>
      </c>
      <c r="H330" s="91">
        <f t="shared" si="189"/>
        <v>3.6774900000000001</v>
      </c>
      <c r="I330" s="91">
        <f t="shared" si="189"/>
        <v>3.74057</v>
      </c>
      <c r="J330" s="91">
        <f t="shared" si="189"/>
        <v>3.9062100000000002</v>
      </c>
      <c r="K330" s="91">
        <f t="shared" si="189"/>
        <v>4.1569099999999999</v>
      </c>
      <c r="L330" s="91">
        <f t="shared" si="189"/>
        <v>4.3161699999999996</v>
      </c>
      <c r="M330" s="91">
        <f t="shared" si="189"/>
        <v>4.3505000000000003</v>
      </c>
      <c r="N330" s="91">
        <f t="shared" si="189"/>
        <v>4.3726000000000003</v>
      </c>
      <c r="O330" s="91">
        <f t="shared" si="189"/>
        <v>4.4049699999999996</v>
      </c>
      <c r="P330" s="91">
        <f t="shared" si="189"/>
        <v>4.3781400000000001</v>
      </c>
      <c r="Q330" s="91">
        <f t="shared" si="189"/>
        <v>4.40083</v>
      </c>
      <c r="R330" s="91">
        <f t="shared" si="189"/>
        <v>4.3868099999999997</v>
      </c>
      <c r="S330" s="91">
        <f t="shared" si="189"/>
        <v>4.34152</v>
      </c>
      <c r="T330" s="91">
        <f t="shared" si="189"/>
        <v>4.3200700000000003</v>
      </c>
      <c r="U330" s="91">
        <f t="shared" si="189"/>
        <v>4.3583100000000004</v>
      </c>
      <c r="V330" s="91">
        <f t="shared" si="189"/>
        <v>4.3634700000000004</v>
      </c>
      <c r="W330" s="91">
        <f t="shared" si="189"/>
        <v>4.3733300000000002</v>
      </c>
      <c r="X330" s="91">
        <f t="shared" si="189"/>
        <v>4.2790299999999997</v>
      </c>
      <c r="Y330" s="91">
        <f t="shared" si="189"/>
        <v>4.18208</v>
      </c>
      <c r="Z330" s="91">
        <f t="shared" si="189"/>
        <v>3.9697399999999998</v>
      </c>
      <c r="AA330" s="91">
        <f t="shared" si="189"/>
        <v>3.75265</v>
      </c>
    </row>
    <row r="331" spans="1:27" ht="12.75" hidden="1" customHeight="1" outlineLevel="1" x14ac:dyDescent="0.3">
      <c r="A331" s="99" t="s">
        <v>556</v>
      </c>
      <c r="B331" s="63" t="s">
        <v>238</v>
      </c>
      <c r="C331" s="43" t="s">
        <v>79</v>
      </c>
      <c r="D331" s="44">
        <v>1287.47</v>
      </c>
      <c r="E331" s="44">
        <v>1228.47</v>
      </c>
      <c r="F331" s="44">
        <v>1199.1500000000001</v>
      </c>
      <c r="G331" s="44">
        <v>1187.4100000000001</v>
      </c>
      <c r="H331" s="44">
        <v>1233.44</v>
      </c>
      <c r="I331" s="44">
        <v>1296.52</v>
      </c>
      <c r="J331" s="44">
        <v>1462.16</v>
      </c>
      <c r="K331" s="44">
        <v>1712.86</v>
      </c>
      <c r="L331" s="44">
        <v>1872.12</v>
      </c>
      <c r="M331" s="44">
        <v>1906.45</v>
      </c>
      <c r="N331" s="44">
        <v>1928.55</v>
      </c>
      <c r="O331" s="44">
        <v>1960.92</v>
      </c>
      <c r="P331" s="44">
        <v>1934.09</v>
      </c>
      <c r="Q331" s="44">
        <v>1956.78</v>
      </c>
      <c r="R331" s="44">
        <v>1942.76</v>
      </c>
      <c r="S331" s="44">
        <v>1897.47</v>
      </c>
      <c r="T331" s="44">
        <v>1876.02</v>
      </c>
      <c r="U331" s="44">
        <v>1914.26</v>
      </c>
      <c r="V331" s="44">
        <v>1919.42</v>
      </c>
      <c r="W331" s="44">
        <v>1929.28</v>
      </c>
      <c r="X331" s="44">
        <v>1834.98</v>
      </c>
      <c r="Y331" s="44">
        <v>1738.03</v>
      </c>
      <c r="Z331" s="44">
        <v>1525.69</v>
      </c>
      <c r="AA331" s="44">
        <v>1308.5999999999999</v>
      </c>
    </row>
    <row r="332" spans="1:27" ht="12.75" hidden="1" customHeight="1" outlineLevel="1" x14ac:dyDescent="0.3">
      <c r="A332" s="99" t="s">
        <v>557</v>
      </c>
      <c r="B332" s="63" t="s">
        <v>90</v>
      </c>
      <c r="C332" s="43" t="s">
        <v>79</v>
      </c>
      <c r="D332" s="44">
        <f t="shared" ref="D332:AA332" si="190">$D$307</f>
        <v>2222.89</v>
      </c>
      <c r="E332" s="44">
        <f t="shared" si="190"/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3">
      <c r="A333" s="99" t="s">
        <v>558</v>
      </c>
      <c r="B333" s="63" t="s">
        <v>83</v>
      </c>
      <c r="C333" s="43" t="s">
        <v>79</v>
      </c>
      <c r="D333" s="44">
        <v>4.8</v>
      </c>
      <c r="E333" s="44">
        <v>4.8</v>
      </c>
      <c r="F333" s="44">
        <v>4.8</v>
      </c>
      <c r="G333" s="44">
        <v>4.8</v>
      </c>
      <c r="H333" s="44">
        <v>4.8</v>
      </c>
      <c r="I333" s="44">
        <v>4.8</v>
      </c>
      <c r="J333" s="44">
        <v>4.8</v>
      </c>
      <c r="K333" s="44">
        <v>4.8</v>
      </c>
      <c r="L333" s="44">
        <v>4.8</v>
      </c>
      <c r="M333" s="44">
        <v>4.8</v>
      </c>
      <c r="N333" s="44">
        <v>4.8</v>
      </c>
      <c r="O333" s="44">
        <v>4.8</v>
      </c>
      <c r="P333" s="44">
        <v>4.8</v>
      </c>
      <c r="Q333" s="44">
        <v>4.8</v>
      </c>
      <c r="R333" s="44">
        <v>4.8</v>
      </c>
      <c r="S333" s="44">
        <v>4.8</v>
      </c>
      <c r="T333" s="44">
        <v>4.8</v>
      </c>
      <c r="U333" s="44">
        <v>4.8</v>
      </c>
      <c r="V333" s="44">
        <v>4.8</v>
      </c>
      <c r="W333" s="44">
        <v>4.8</v>
      </c>
      <c r="X333" s="44">
        <v>4.8</v>
      </c>
      <c r="Y333" s="44">
        <v>4.8</v>
      </c>
      <c r="Z333" s="44">
        <v>4.8</v>
      </c>
      <c r="AA333" s="44">
        <v>4.8</v>
      </c>
    </row>
    <row r="334" spans="1:27" ht="12.75" hidden="1" customHeight="1" outlineLevel="1" x14ac:dyDescent="0.3">
      <c r="A334" s="99" t="s">
        <v>559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3">
      <c r="A335" s="98" t="s">
        <v>560</v>
      </c>
      <c r="B335" s="28" t="str">
        <f>"07"&amp;"."&amp;$B$622&amp;"."&amp;$B$623</f>
        <v>07.02.2024</v>
      </c>
      <c r="C335" s="90" t="s">
        <v>76</v>
      </c>
      <c r="D335" s="91">
        <f>ROUND(((D336+D337+D339+D338)/1000),5)</f>
        <v>3.7523</v>
      </c>
      <c r="E335" s="91">
        <f>ROUND(((E336+E337+E339+E338)/1000),5)</f>
        <v>3.6966100000000002</v>
      </c>
      <c r="F335" s="91">
        <f>ROUND(((F336+F337+F339+F338)/1000),5)</f>
        <v>3.6580699999999999</v>
      </c>
      <c r="G335" s="91">
        <f t="shared" ref="G335:AA335" si="192">ROUND(((G336+G337+G339+G338)/1000),5)</f>
        <v>3.6529600000000002</v>
      </c>
      <c r="H335" s="91">
        <f t="shared" si="192"/>
        <v>3.6871900000000002</v>
      </c>
      <c r="I335" s="91">
        <f t="shared" si="192"/>
        <v>3.74431</v>
      </c>
      <c r="J335" s="91">
        <f t="shared" si="192"/>
        <v>3.9309500000000002</v>
      </c>
      <c r="K335" s="91">
        <f t="shared" si="192"/>
        <v>4.2065900000000003</v>
      </c>
      <c r="L335" s="91">
        <f t="shared" si="192"/>
        <v>4.3681200000000002</v>
      </c>
      <c r="M335" s="91">
        <f t="shared" si="192"/>
        <v>4.4254800000000003</v>
      </c>
      <c r="N335" s="91">
        <f t="shared" si="192"/>
        <v>4.4602700000000004</v>
      </c>
      <c r="O335" s="91">
        <f t="shared" si="192"/>
        <v>4.4970999999999997</v>
      </c>
      <c r="P335" s="91">
        <f t="shared" si="192"/>
        <v>4.4628500000000004</v>
      </c>
      <c r="Q335" s="91">
        <f t="shared" si="192"/>
        <v>4.4917600000000002</v>
      </c>
      <c r="R335" s="91">
        <f t="shared" si="192"/>
        <v>4.4916799999999997</v>
      </c>
      <c r="S335" s="91">
        <f t="shared" si="192"/>
        <v>4.4075699999999998</v>
      </c>
      <c r="T335" s="91">
        <f t="shared" si="192"/>
        <v>4.3769400000000003</v>
      </c>
      <c r="U335" s="91">
        <f t="shared" si="192"/>
        <v>4.4158299999999997</v>
      </c>
      <c r="V335" s="91">
        <f t="shared" si="192"/>
        <v>4.4030199999999997</v>
      </c>
      <c r="W335" s="91">
        <f t="shared" si="192"/>
        <v>4.4247399999999999</v>
      </c>
      <c r="X335" s="91">
        <f t="shared" si="192"/>
        <v>4.3245399999999998</v>
      </c>
      <c r="Y335" s="91">
        <f t="shared" si="192"/>
        <v>4.2314600000000002</v>
      </c>
      <c r="Z335" s="91">
        <f t="shared" si="192"/>
        <v>3.9832399999999999</v>
      </c>
      <c r="AA335" s="91">
        <f t="shared" si="192"/>
        <v>3.7837000000000001</v>
      </c>
    </row>
    <row r="336" spans="1:27" ht="12.75" hidden="1" customHeight="1" outlineLevel="1" x14ac:dyDescent="0.3">
      <c r="A336" s="99" t="s">
        <v>561</v>
      </c>
      <c r="B336" s="63" t="s">
        <v>238</v>
      </c>
      <c r="C336" s="43" t="s">
        <v>79</v>
      </c>
      <c r="D336" s="44">
        <v>1308.25</v>
      </c>
      <c r="E336" s="44">
        <v>1252.56</v>
      </c>
      <c r="F336" s="44">
        <v>1214.02</v>
      </c>
      <c r="G336" s="44">
        <v>1208.9100000000001</v>
      </c>
      <c r="H336" s="44">
        <v>1243.1400000000001</v>
      </c>
      <c r="I336" s="44">
        <v>1300.26</v>
      </c>
      <c r="J336" s="44">
        <v>1486.9</v>
      </c>
      <c r="K336" s="44">
        <v>1762.54</v>
      </c>
      <c r="L336" s="44">
        <v>1924.07</v>
      </c>
      <c r="M336" s="44">
        <v>1981.43</v>
      </c>
      <c r="N336" s="44">
        <v>2016.22</v>
      </c>
      <c r="O336" s="44">
        <v>2053.0500000000002</v>
      </c>
      <c r="P336" s="44">
        <v>2018.8</v>
      </c>
      <c r="Q336" s="44">
        <v>2047.71</v>
      </c>
      <c r="R336" s="44">
        <v>2047.63</v>
      </c>
      <c r="S336" s="44">
        <v>1963.52</v>
      </c>
      <c r="T336" s="44">
        <v>1932.89</v>
      </c>
      <c r="U336" s="44">
        <v>1971.78</v>
      </c>
      <c r="V336" s="44">
        <v>1958.97</v>
      </c>
      <c r="W336" s="44">
        <v>1980.69</v>
      </c>
      <c r="X336" s="44">
        <v>1880.49</v>
      </c>
      <c r="Y336" s="44">
        <v>1787.41</v>
      </c>
      <c r="Z336" s="44">
        <v>1539.19</v>
      </c>
      <c r="AA336" s="44">
        <v>1339.65</v>
      </c>
    </row>
    <row r="337" spans="1:27" ht="12.75" hidden="1" customHeight="1" outlineLevel="1" x14ac:dyDescent="0.3">
      <c r="A337" s="99" t="s">
        <v>562</v>
      </c>
      <c r="B337" s="63" t="s">
        <v>90</v>
      </c>
      <c r="C337" s="43" t="s">
        <v>79</v>
      </c>
      <c r="D337" s="44">
        <f t="shared" ref="D337:AA337" si="193">$D$307</f>
        <v>2222.89</v>
      </c>
      <c r="E337" s="44">
        <f t="shared" si="193"/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3">
      <c r="A338" s="99" t="s">
        <v>563</v>
      </c>
      <c r="B338" s="63" t="s">
        <v>83</v>
      </c>
      <c r="C338" s="43" t="s">
        <v>79</v>
      </c>
      <c r="D338" s="44">
        <v>4.8</v>
      </c>
      <c r="E338" s="44">
        <v>4.8</v>
      </c>
      <c r="F338" s="44">
        <v>4.8</v>
      </c>
      <c r="G338" s="44">
        <v>4.8</v>
      </c>
      <c r="H338" s="44">
        <v>4.8</v>
      </c>
      <c r="I338" s="44">
        <v>4.8</v>
      </c>
      <c r="J338" s="44">
        <v>4.8</v>
      </c>
      <c r="K338" s="44">
        <v>4.8</v>
      </c>
      <c r="L338" s="44">
        <v>4.8</v>
      </c>
      <c r="M338" s="44">
        <v>4.8</v>
      </c>
      <c r="N338" s="44">
        <v>4.8</v>
      </c>
      <c r="O338" s="44">
        <v>4.8</v>
      </c>
      <c r="P338" s="44">
        <v>4.8</v>
      </c>
      <c r="Q338" s="44">
        <v>4.8</v>
      </c>
      <c r="R338" s="44">
        <v>4.8</v>
      </c>
      <c r="S338" s="44">
        <v>4.8</v>
      </c>
      <c r="T338" s="44">
        <v>4.8</v>
      </c>
      <c r="U338" s="44">
        <v>4.8</v>
      </c>
      <c r="V338" s="44">
        <v>4.8</v>
      </c>
      <c r="W338" s="44">
        <v>4.8</v>
      </c>
      <c r="X338" s="44">
        <v>4.8</v>
      </c>
      <c r="Y338" s="44">
        <v>4.8</v>
      </c>
      <c r="Z338" s="44">
        <v>4.8</v>
      </c>
      <c r="AA338" s="44">
        <v>4.8</v>
      </c>
    </row>
    <row r="339" spans="1:27" ht="12.75" hidden="1" customHeight="1" outlineLevel="1" x14ac:dyDescent="0.3">
      <c r="A339" s="99" t="s">
        <v>564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3">
      <c r="A340" s="98" t="s">
        <v>565</v>
      </c>
      <c r="B340" s="28" t="str">
        <f>"08"&amp;"."&amp;$B$622&amp;"."&amp;$B$623</f>
        <v>08.02.2024</v>
      </c>
      <c r="C340" s="90" t="s">
        <v>76</v>
      </c>
      <c r="D340" s="91">
        <f>ROUND(((D341+D342+D344+D343)/1000),5)</f>
        <v>3.7524000000000002</v>
      </c>
      <c r="E340" s="91">
        <f>ROUND(((E341+E342+E344+E343)/1000),5)</f>
        <v>3.66723</v>
      </c>
      <c r="F340" s="91">
        <f>ROUND(((F341+F342+F344+F343)/1000),5)</f>
        <v>3.6347</v>
      </c>
      <c r="G340" s="91">
        <f t="shared" ref="G340:AA340" si="195">ROUND(((G341+G342+G344+G343)/1000),5)</f>
        <v>3.6262799999999999</v>
      </c>
      <c r="H340" s="91">
        <f t="shared" si="195"/>
        <v>3.6594199999999999</v>
      </c>
      <c r="I340" s="91">
        <f t="shared" si="195"/>
        <v>3.7767499999999998</v>
      </c>
      <c r="J340" s="91">
        <f t="shared" si="195"/>
        <v>3.9859499999999999</v>
      </c>
      <c r="K340" s="91">
        <f t="shared" si="195"/>
        <v>4.28085</v>
      </c>
      <c r="L340" s="91">
        <f t="shared" si="195"/>
        <v>4.4029800000000003</v>
      </c>
      <c r="M340" s="91">
        <f t="shared" si="195"/>
        <v>4.4905299999999997</v>
      </c>
      <c r="N340" s="91">
        <f t="shared" si="195"/>
        <v>4.55769</v>
      </c>
      <c r="O340" s="91">
        <f t="shared" si="195"/>
        <v>4.5739599999999996</v>
      </c>
      <c r="P340" s="91">
        <f t="shared" si="195"/>
        <v>4.5461099999999997</v>
      </c>
      <c r="Q340" s="91">
        <f t="shared" si="195"/>
        <v>4.5528199999999996</v>
      </c>
      <c r="R340" s="91">
        <f t="shared" si="195"/>
        <v>4.5392900000000003</v>
      </c>
      <c r="S340" s="91">
        <f t="shared" si="195"/>
        <v>4.4760200000000001</v>
      </c>
      <c r="T340" s="91">
        <f t="shared" si="195"/>
        <v>4.5545299999999997</v>
      </c>
      <c r="U340" s="91">
        <f t="shared" si="195"/>
        <v>4.5866499999999997</v>
      </c>
      <c r="V340" s="91">
        <f t="shared" si="195"/>
        <v>4.6762100000000002</v>
      </c>
      <c r="W340" s="91">
        <f t="shared" si="195"/>
        <v>4.5227599999999999</v>
      </c>
      <c r="X340" s="91">
        <f t="shared" si="195"/>
        <v>4.4455799999999996</v>
      </c>
      <c r="Y340" s="91">
        <f t="shared" si="195"/>
        <v>4.3225699999999998</v>
      </c>
      <c r="Z340" s="91">
        <f t="shared" si="195"/>
        <v>4.1798900000000003</v>
      </c>
      <c r="AA340" s="91">
        <f t="shared" si="195"/>
        <v>3.92544</v>
      </c>
    </row>
    <row r="341" spans="1:27" ht="12.75" hidden="1" customHeight="1" outlineLevel="1" x14ac:dyDescent="0.3">
      <c r="A341" s="99" t="s">
        <v>566</v>
      </c>
      <c r="B341" s="63" t="s">
        <v>238</v>
      </c>
      <c r="C341" s="43" t="s">
        <v>79</v>
      </c>
      <c r="D341" s="44">
        <v>1308.3499999999999</v>
      </c>
      <c r="E341" s="44">
        <v>1223.18</v>
      </c>
      <c r="F341" s="44">
        <v>1190.6500000000001</v>
      </c>
      <c r="G341" s="44">
        <v>1182.23</v>
      </c>
      <c r="H341" s="44">
        <v>1215.3699999999999</v>
      </c>
      <c r="I341" s="44">
        <v>1332.7</v>
      </c>
      <c r="J341" s="44">
        <v>1541.9</v>
      </c>
      <c r="K341" s="44">
        <v>1836.8</v>
      </c>
      <c r="L341" s="44">
        <v>1958.93</v>
      </c>
      <c r="M341" s="44">
        <v>2046.48</v>
      </c>
      <c r="N341" s="44">
        <v>2113.64</v>
      </c>
      <c r="O341" s="44">
        <v>2129.91</v>
      </c>
      <c r="P341" s="44">
        <v>2102.06</v>
      </c>
      <c r="Q341" s="44">
        <v>2108.77</v>
      </c>
      <c r="R341" s="44">
        <v>2095.2399999999998</v>
      </c>
      <c r="S341" s="44">
        <v>2031.97</v>
      </c>
      <c r="T341" s="44">
        <v>2110.48</v>
      </c>
      <c r="U341" s="44">
        <v>2142.6</v>
      </c>
      <c r="V341" s="44">
        <v>2232.16</v>
      </c>
      <c r="W341" s="44">
        <v>2078.71</v>
      </c>
      <c r="X341" s="44">
        <v>2001.53</v>
      </c>
      <c r="Y341" s="44">
        <v>1878.52</v>
      </c>
      <c r="Z341" s="44">
        <v>1735.84</v>
      </c>
      <c r="AA341" s="44">
        <v>1481.39</v>
      </c>
    </row>
    <row r="342" spans="1:27" ht="12.75" hidden="1" customHeight="1" outlineLevel="1" x14ac:dyDescent="0.3">
      <c r="A342" s="99" t="s">
        <v>567</v>
      </c>
      <c r="B342" s="63" t="s">
        <v>90</v>
      </c>
      <c r="C342" s="43" t="s">
        <v>79</v>
      </c>
      <c r="D342" s="44">
        <f t="shared" ref="D342:AA342" si="196">$D$307</f>
        <v>2222.89</v>
      </c>
      <c r="E342" s="44">
        <f t="shared" si="196"/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3">
      <c r="A343" s="99" t="s">
        <v>568</v>
      </c>
      <c r="B343" s="63" t="s">
        <v>83</v>
      </c>
      <c r="C343" s="43" t="s">
        <v>79</v>
      </c>
      <c r="D343" s="44">
        <v>4.8</v>
      </c>
      <c r="E343" s="44">
        <v>4.8</v>
      </c>
      <c r="F343" s="44">
        <v>4.8</v>
      </c>
      <c r="G343" s="44">
        <v>4.8</v>
      </c>
      <c r="H343" s="44">
        <v>4.8</v>
      </c>
      <c r="I343" s="44">
        <v>4.8</v>
      </c>
      <c r="J343" s="44">
        <v>4.8</v>
      </c>
      <c r="K343" s="44">
        <v>4.8</v>
      </c>
      <c r="L343" s="44">
        <v>4.8</v>
      </c>
      <c r="M343" s="44">
        <v>4.8</v>
      </c>
      <c r="N343" s="44">
        <v>4.8</v>
      </c>
      <c r="O343" s="44">
        <v>4.8</v>
      </c>
      <c r="P343" s="44">
        <v>4.8</v>
      </c>
      <c r="Q343" s="44">
        <v>4.8</v>
      </c>
      <c r="R343" s="44">
        <v>4.8</v>
      </c>
      <c r="S343" s="44">
        <v>4.8</v>
      </c>
      <c r="T343" s="44">
        <v>4.8</v>
      </c>
      <c r="U343" s="44">
        <v>4.8</v>
      </c>
      <c r="V343" s="44">
        <v>4.8</v>
      </c>
      <c r="W343" s="44">
        <v>4.8</v>
      </c>
      <c r="X343" s="44">
        <v>4.8</v>
      </c>
      <c r="Y343" s="44">
        <v>4.8</v>
      </c>
      <c r="Z343" s="44">
        <v>4.8</v>
      </c>
      <c r="AA343" s="44">
        <v>4.8</v>
      </c>
    </row>
    <row r="344" spans="1:27" ht="12.75" hidden="1" customHeight="1" outlineLevel="1" x14ac:dyDescent="0.3">
      <c r="A344" s="99" t="s">
        <v>569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3">
      <c r="A345" s="98" t="s">
        <v>570</v>
      </c>
      <c r="B345" s="28" t="str">
        <f>"09"&amp;"."&amp;$B$622&amp;"."&amp;$B$623</f>
        <v>09.02.2024</v>
      </c>
      <c r="C345" s="90" t="s">
        <v>76</v>
      </c>
      <c r="D345" s="91">
        <f>ROUND(((D346+D347+D349+D348)/1000),5)</f>
        <v>3.7902200000000001</v>
      </c>
      <c r="E345" s="91">
        <f>ROUND(((E346+E347+E349+E348)/1000),5)</f>
        <v>3.6812299999999998</v>
      </c>
      <c r="F345" s="91">
        <f>ROUND(((F346+F347+F349+F348)/1000),5)</f>
        <v>3.6554500000000001</v>
      </c>
      <c r="G345" s="91">
        <f t="shared" ref="G345:AA345" si="198">ROUND(((G346+G347+G349+G348)/1000),5)</f>
        <v>3.65523</v>
      </c>
      <c r="H345" s="91">
        <f t="shared" si="198"/>
        <v>3.6658200000000001</v>
      </c>
      <c r="I345" s="91">
        <f t="shared" si="198"/>
        <v>3.8060999999999998</v>
      </c>
      <c r="J345" s="91">
        <f t="shared" si="198"/>
        <v>4.0438999999999998</v>
      </c>
      <c r="K345" s="91">
        <f t="shared" si="198"/>
        <v>4.31691</v>
      </c>
      <c r="L345" s="91">
        <f t="shared" si="198"/>
        <v>4.4543400000000002</v>
      </c>
      <c r="M345" s="91">
        <f t="shared" si="198"/>
        <v>4.5848599999999999</v>
      </c>
      <c r="N345" s="91">
        <f t="shared" si="198"/>
        <v>4.6565700000000003</v>
      </c>
      <c r="O345" s="91">
        <f t="shared" si="198"/>
        <v>4.5552999999999999</v>
      </c>
      <c r="P345" s="91">
        <f t="shared" si="198"/>
        <v>4.5257500000000004</v>
      </c>
      <c r="Q345" s="91">
        <f t="shared" si="198"/>
        <v>4.5318800000000001</v>
      </c>
      <c r="R345" s="91">
        <f t="shared" si="198"/>
        <v>4.5186000000000002</v>
      </c>
      <c r="S345" s="91">
        <f t="shared" si="198"/>
        <v>4.5277399999999997</v>
      </c>
      <c r="T345" s="91">
        <f t="shared" si="198"/>
        <v>4.5747900000000001</v>
      </c>
      <c r="U345" s="91">
        <f t="shared" si="198"/>
        <v>4.6037400000000002</v>
      </c>
      <c r="V345" s="91">
        <f t="shared" si="198"/>
        <v>4.6670600000000002</v>
      </c>
      <c r="W345" s="91">
        <f t="shared" si="198"/>
        <v>4.4877099999999999</v>
      </c>
      <c r="X345" s="91">
        <f t="shared" si="198"/>
        <v>4.4082600000000003</v>
      </c>
      <c r="Y345" s="91">
        <f t="shared" si="198"/>
        <v>4.3441999999999998</v>
      </c>
      <c r="Z345" s="91">
        <f t="shared" si="198"/>
        <v>4.2071500000000004</v>
      </c>
      <c r="AA345" s="91">
        <f t="shared" si="198"/>
        <v>4.00448</v>
      </c>
    </row>
    <row r="346" spans="1:27" ht="12.75" hidden="1" customHeight="1" outlineLevel="1" x14ac:dyDescent="0.3">
      <c r="A346" s="99" t="s">
        <v>571</v>
      </c>
      <c r="B346" s="63" t="s">
        <v>238</v>
      </c>
      <c r="C346" s="43" t="s">
        <v>79</v>
      </c>
      <c r="D346" s="44">
        <v>1346.17</v>
      </c>
      <c r="E346" s="44">
        <v>1237.18</v>
      </c>
      <c r="F346" s="44">
        <v>1211.4000000000001</v>
      </c>
      <c r="G346" s="44">
        <v>1211.18</v>
      </c>
      <c r="H346" s="44">
        <v>1221.77</v>
      </c>
      <c r="I346" s="44">
        <v>1362.05</v>
      </c>
      <c r="J346" s="44">
        <v>1599.85</v>
      </c>
      <c r="K346" s="44">
        <v>1872.86</v>
      </c>
      <c r="L346" s="44">
        <v>2010.29</v>
      </c>
      <c r="M346" s="44">
        <v>2140.81</v>
      </c>
      <c r="N346" s="44">
        <v>2212.52</v>
      </c>
      <c r="O346" s="44">
        <v>2111.25</v>
      </c>
      <c r="P346" s="44">
        <v>2081.6999999999998</v>
      </c>
      <c r="Q346" s="44">
        <v>2087.83</v>
      </c>
      <c r="R346" s="44">
        <v>2074.5500000000002</v>
      </c>
      <c r="S346" s="44">
        <v>2083.69</v>
      </c>
      <c r="T346" s="44">
        <v>2130.7399999999998</v>
      </c>
      <c r="U346" s="44">
        <v>2159.69</v>
      </c>
      <c r="V346" s="44">
        <v>2223.0100000000002</v>
      </c>
      <c r="W346" s="44">
        <v>2043.66</v>
      </c>
      <c r="X346" s="44">
        <v>1964.21</v>
      </c>
      <c r="Y346" s="44">
        <v>1900.15</v>
      </c>
      <c r="Z346" s="44">
        <v>1763.1</v>
      </c>
      <c r="AA346" s="44">
        <v>1560.43</v>
      </c>
    </row>
    <row r="347" spans="1:27" ht="12.75" hidden="1" customHeight="1" outlineLevel="1" x14ac:dyDescent="0.3">
      <c r="A347" s="99" t="s">
        <v>572</v>
      </c>
      <c r="B347" s="63" t="s">
        <v>90</v>
      </c>
      <c r="C347" s="43" t="s">
        <v>79</v>
      </c>
      <c r="D347" s="44">
        <f t="shared" ref="D347:AA347" si="199">$D$307</f>
        <v>2222.89</v>
      </c>
      <c r="E347" s="44">
        <f t="shared" si="199"/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3">
      <c r="A348" s="99" t="s">
        <v>573</v>
      </c>
      <c r="B348" s="63" t="s">
        <v>83</v>
      </c>
      <c r="C348" s="43" t="s">
        <v>79</v>
      </c>
      <c r="D348" s="44">
        <v>4.8</v>
      </c>
      <c r="E348" s="44">
        <v>4.8</v>
      </c>
      <c r="F348" s="44">
        <v>4.8</v>
      </c>
      <c r="G348" s="44">
        <v>4.8</v>
      </c>
      <c r="H348" s="44">
        <v>4.8</v>
      </c>
      <c r="I348" s="44">
        <v>4.8</v>
      </c>
      <c r="J348" s="44">
        <v>4.8</v>
      </c>
      <c r="K348" s="44">
        <v>4.8</v>
      </c>
      <c r="L348" s="44">
        <v>4.8</v>
      </c>
      <c r="M348" s="44">
        <v>4.8</v>
      </c>
      <c r="N348" s="44">
        <v>4.8</v>
      </c>
      <c r="O348" s="44">
        <v>4.8</v>
      </c>
      <c r="P348" s="44">
        <v>4.8</v>
      </c>
      <c r="Q348" s="44">
        <v>4.8</v>
      </c>
      <c r="R348" s="44">
        <v>4.8</v>
      </c>
      <c r="S348" s="44">
        <v>4.8</v>
      </c>
      <c r="T348" s="44">
        <v>4.8</v>
      </c>
      <c r="U348" s="44">
        <v>4.8</v>
      </c>
      <c r="V348" s="44">
        <v>4.8</v>
      </c>
      <c r="W348" s="44">
        <v>4.8</v>
      </c>
      <c r="X348" s="44">
        <v>4.8</v>
      </c>
      <c r="Y348" s="44">
        <v>4.8</v>
      </c>
      <c r="Z348" s="44">
        <v>4.8</v>
      </c>
      <c r="AA348" s="44">
        <v>4.8</v>
      </c>
    </row>
    <row r="349" spans="1:27" ht="12.75" hidden="1" customHeight="1" outlineLevel="1" x14ac:dyDescent="0.3">
      <c r="A349" s="99" t="s">
        <v>574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3">
      <c r="A350" s="98" t="s">
        <v>575</v>
      </c>
      <c r="B350" s="28" t="str">
        <f>"10"&amp;"."&amp;$B$622&amp;"."&amp;$B$623</f>
        <v>10.02.2024</v>
      </c>
      <c r="C350" s="90" t="s">
        <v>76</v>
      </c>
      <c r="D350" s="91">
        <f>ROUND(((D351+D352+D354+D353)/1000),5)</f>
        <v>3.92523</v>
      </c>
      <c r="E350" s="91">
        <f>ROUND(((E351+E352+E354+E353)/1000),5)</f>
        <v>3.7500800000000001</v>
      </c>
      <c r="F350" s="91">
        <f>ROUND(((F351+F352+F354+F353)/1000),5)</f>
        <v>3.6702599999999999</v>
      </c>
      <c r="G350" s="91">
        <f t="shared" ref="G350:AA350" si="201">ROUND(((G351+G352+G354+G353)/1000),5)</f>
        <v>3.6613699999999998</v>
      </c>
      <c r="H350" s="91">
        <f t="shared" si="201"/>
        <v>3.6696800000000001</v>
      </c>
      <c r="I350" s="91">
        <f t="shared" si="201"/>
        <v>3.7608700000000002</v>
      </c>
      <c r="J350" s="91">
        <f t="shared" si="201"/>
        <v>3.8719399999999999</v>
      </c>
      <c r="K350" s="91">
        <f t="shared" si="201"/>
        <v>4.1063299999999998</v>
      </c>
      <c r="L350" s="91">
        <f t="shared" si="201"/>
        <v>4.2919299999999998</v>
      </c>
      <c r="M350" s="91">
        <f t="shared" si="201"/>
        <v>4.3695700000000004</v>
      </c>
      <c r="N350" s="91">
        <f t="shared" si="201"/>
        <v>4.4395699999999998</v>
      </c>
      <c r="O350" s="91">
        <f t="shared" si="201"/>
        <v>4.4560300000000002</v>
      </c>
      <c r="P350" s="91">
        <f t="shared" si="201"/>
        <v>4.4384100000000002</v>
      </c>
      <c r="Q350" s="91">
        <f t="shared" si="201"/>
        <v>4.4259500000000003</v>
      </c>
      <c r="R350" s="91">
        <f t="shared" si="201"/>
        <v>4.3757999999999999</v>
      </c>
      <c r="S350" s="91">
        <f t="shared" si="201"/>
        <v>4.4477000000000002</v>
      </c>
      <c r="T350" s="91">
        <f t="shared" si="201"/>
        <v>4.4974499999999997</v>
      </c>
      <c r="U350" s="91">
        <f t="shared" si="201"/>
        <v>4.5490899999999996</v>
      </c>
      <c r="V350" s="91">
        <f t="shared" si="201"/>
        <v>4.6804300000000003</v>
      </c>
      <c r="W350" s="91">
        <f t="shared" si="201"/>
        <v>4.5471899999999996</v>
      </c>
      <c r="X350" s="91">
        <f t="shared" si="201"/>
        <v>4.3965100000000001</v>
      </c>
      <c r="Y350" s="91">
        <f t="shared" si="201"/>
        <v>4.3052999999999999</v>
      </c>
      <c r="Z350" s="91">
        <f t="shared" si="201"/>
        <v>4.2297399999999996</v>
      </c>
      <c r="AA350" s="91">
        <f t="shared" si="201"/>
        <v>4.0142499999999997</v>
      </c>
    </row>
    <row r="351" spans="1:27" ht="12.75" hidden="1" customHeight="1" outlineLevel="1" x14ac:dyDescent="0.3">
      <c r="A351" s="99" t="s">
        <v>576</v>
      </c>
      <c r="B351" s="63" t="s">
        <v>238</v>
      </c>
      <c r="C351" s="43" t="s">
        <v>79</v>
      </c>
      <c r="D351" s="44">
        <v>1481.18</v>
      </c>
      <c r="E351" s="44">
        <v>1306.03</v>
      </c>
      <c r="F351" s="44">
        <v>1226.21</v>
      </c>
      <c r="G351" s="44">
        <v>1217.32</v>
      </c>
      <c r="H351" s="44">
        <v>1225.6300000000001</v>
      </c>
      <c r="I351" s="44">
        <v>1316.82</v>
      </c>
      <c r="J351" s="44">
        <v>1427.89</v>
      </c>
      <c r="K351" s="44">
        <v>1662.28</v>
      </c>
      <c r="L351" s="44">
        <v>1847.88</v>
      </c>
      <c r="M351" s="44">
        <v>1925.52</v>
      </c>
      <c r="N351" s="44">
        <v>1995.52</v>
      </c>
      <c r="O351" s="44">
        <v>2011.98</v>
      </c>
      <c r="P351" s="44">
        <v>1994.36</v>
      </c>
      <c r="Q351" s="44">
        <v>1981.9</v>
      </c>
      <c r="R351" s="44">
        <v>1931.75</v>
      </c>
      <c r="S351" s="44">
        <v>2003.65</v>
      </c>
      <c r="T351" s="44">
        <v>2053.4</v>
      </c>
      <c r="U351" s="44">
        <v>2105.04</v>
      </c>
      <c r="V351" s="44">
        <v>2236.38</v>
      </c>
      <c r="W351" s="44">
        <v>2103.14</v>
      </c>
      <c r="X351" s="44">
        <v>1952.46</v>
      </c>
      <c r="Y351" s="44">
        <v>1861.25</v>
      </c>
      <c r="Z351" s="44">
        <v>1785.69</v>
      </c>
      <c r="AA351" s="44">
        <v>1570.2</v>
      </c>
    </row>
    <row r="352" spans="1:27" ht="12.75" hidden="1" customHeight="1" outlineLevel="1" x14ac:dyDescent="0.3">
      <c r="A352" s="99" t="s">
        <v>577</v>
      </c>
      <c r="B352" s="63" t="s">
        <v>90</v>
      </c>
      <c r="C352" s="43" t="s">
        <v>79</v>
      </c>
      <c r="D352" s="44">
        <f t="shared" ref="D352:AA352" si="202">$D$307</f>
        <v>2222.89</v>
      </c>
      <c r="E352" s="44">
        <f t="shared" si="202"/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3">
      <c r="A353" s="99" t="s">
        <v>578</v>
      </c>
      <c r="B353" s="63" t="s">
        <v>83</v>
      </c>
      <c r="C353" s="43" t="s">
        <v>79</v>
      </c>
      <c r="D353" s="44">
        <v>4.8</v>
      </c>
      <c r="E353" s="44">
        <v>4.8</v>
      </c>
      <c r="F353" s="44">
        <v>4.8</v>
      </c>
      <c r="G353" s="44">
        <v>4.8</v>
      </c>
      <c r="H353" s="44">
        <v>4.8</v>
      </c>
      <c r="I353" s="44">
        <v>4.8</v>
      </c>
      <c r="J353" s="44">
        <v>4.8</v>
      </c>
      <c r="K353" s="44">
        <v>4.8</v>
      </c>
      <c r="L353" s="44">
        <v>4.8</v>
      </c>
      <c r="M353" s="44">
        <v>4.8</v>
      </c>
      <c r="N353" s="44">
        <v>4.8</v>
      </c>
      <c r="O353" s="44">
        <v>4.8</v>
      </c>
      <c r="P353" s="44">
        <v>4.8</v>
      </c>
      <c r="Q353" s="44">
        <v>4.8</v>
      </c>
      <c r="R353" s="44">
        <v>4.8</v>
      </c>
      <c r="S353" s="44">
        <v>4.8</v>
      </c>
      <c r="T353" s="44">
        <v>4.8</v>
      </c>
      <c r="U353" s="44">
        <v>4.8</v>
      </c>
      <c r="V353" s="44">
        <v>4.8</v>
      </c>
      <c r="W353" s="44">
        <v>4.8</v>
      </c>
      <c r="X353" s="44">
        <v>4.8</v>
      </c>
      <c r="Y353" s="44">
        <v>4.8</v>
      </c>
      <c r="Z353" s="44">
        <v>4.8</v>
      </c>
      <c r="AA353" s="44">
        <v>4.8</v>
      </c>
    </row>
    <row r="354" spans="1:27" ht="12.75" hidden="1" customHeight="1" outlineLevel="1" x14ac:dyDescent="0.3">
      <c r="A354" s="99" t="s">
        <v>579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3">
      <c r="A355" s="98" t="s">
        <v>580</v>
      </c>
      <c r="B355" s="28" t="str">
        <f>"11"&amp;"."&amp;$B$622&amp;"."&amp;$B$623</f>
        <v>11.02.2024</v>
      </c>
      <c r="C355" s="90" t="s">
        <v>76</v>
      </c>
      <c r="D355" s="91">
        <f>ROUND(((D356+D357+D359+D358)/1000),5)</f>
        <v>3.9209800000000001</v>
      </c>
      <c r="E355" s="91">
        <f>ROUND(((E356+E357+E359+E358)/1000),5)</f>
        <v>3.76118</v>
      </c>
      <c r="F355" s="91">
        <f>ROUND(((F356+F357+F359+F358)/1000),5)</f>
        <v>3.6862499999999998</v>
      </c>
      <c r="G355" s="91">
        <f t="shared" ref="G355:AA355" si="204">ROUND(((G356+G357+G359+G358)/1000),5)</f>
        <v>3.6717399999999998</v>
      </c>
      <c r="H355" s="91">
        <f t="shared" si="204"/>
        <v>3.6766899999999998</v>
      </c>
      <c r="I355" s="91">
        <f t="shared" si="204"/>
        <v>3.74532</v>
      </c>
      <c r="J355" s="91">
        <f t="shared" si="204"/>
        <v>3.8367900000000001</v>
      </c>
      <c r="K355" s="91">
        <f t="shared" si="204"/>
        <v>3.9722400000000002</v>
      </c>
      <c r="L355" s="91">
        <f t="shared" si="204"/>
        <v>4.2259799999999998</v>
      </c>
      <c r="M355" s="91">
        <f t="shared" si="204"/>
        <v>4.30762</v>
      </c>
      <c r="N355" s="91">
        <f t="shared" si="204"/>
        <v>4.3616299999999999</v>
      </c>
      <c r="O355" s="91">
        <f t="shared" si="204"/>
        <v>4.3844599999999998</v>
      </c>
      <c r="P355" s="91">
        <f t="shared" si="204"/>
        <v>4.3786500000000004</v>
      </c>
      <c r="Q355" s="91">
        <f t="shared" si="204"/>
        <v>4.3766999999999996</v>
      </c>
      <c r="R355" s="91">
        <f t="shared" si="204"/>
        <v>4.3394500000000003</v>
      </c>
      <c r="S355" s="91">
        <f t="shared" si="204"/>
        <v>4.33439</v>
      </c>
      <c r="T355" s="91">
        <f t="shared" si="204"/>
        <v>4.3829700000000003</v>
      </c>
      <c r="U355" s="91">
        <f t="shared" si="204"/>
        <v>4.4382999999999999</v>
      </c>
      <c r="V355" s="91">
        <f t="shared" si="204"/>
        <v>4.4383999999999997</v>
      </c>
      <c r="W355" s="91">
        <f t="shared" si="204"/>
        <v>4.4024299999999998</v>
      </c>
      <c r="X355" s="91">
        <f t="shared" si="204"/>
        <v>4.3915899999999999</v>
      </c>
      <c r="Y355" s="91">
        <f t="shared" si="204"/>
        <v>4.3119699999999996</v>
      </c>
      <c r="Z355" s="91">
        <f t="shared" si="204"/>
        <v>4.2288300000000003</v>
      </c>
      <c r="AA355" s="91">
        <f t="shared" si="204"/>
        <v>3.9646599999999999</v>
      </c>
    </row>
    <row r="356" spans="1:27" ht="12.75" hidden="1" customHeight="1" outlineLevel="1" x14ac:dyDescent="0.3">
      <c r="A356" s="99" t="s">
        <v>581</v>
      </c>
      <c r="B356" s="63" t="s">
        <v>238</v>
      </c>
      <c r="C356" s="43" t="s">
        <v>79</v>
      </c>
      <c r="D356" s="44">
        <v>1476.93</v>
      </c>
      <c r="E356" s="44">
        <v>1317.13</v>
      </c>
      <c r="F356" s="44">
        <v>1242.2</v>
      </c>
      <c r="G356" s="44">
        <v>1227.69</v>
      </c>
      <c r="H356" s="44">
        <v>1232.6400000000001</v>
      </c>
      <c r="I356" s="44">
        <v>1301.27</v>
      </c>
      <c r="J356" s="44">
        <v>1392.74</v>
      </c>
      <c r="K356" s="44">
        <v>1528.19</v>
      </c>
      <c r="L356" s="44">
        <v>1781.93</v>
      </c>
      <c r="M356" s="44">
        <v>1863.57</v>
      </c>
      <c r="N356" s="44">
        <v>1917.58</v>
      </c>
      <c r="O356" s="44">
        <v>1940.41</v>
      </c>
      <c r="P356" s="44">
        <v>1934.6</v>
      </c>
      <c r="Q356" s="44">
        <v>1932.65</v>
      </c>
      <c r="R356" s="44">
        <v>1895.4</v>
      </c>
      <c r="S356" s="44">
        <v>1890.34</v>
      </c>
      <c r="T356" s="44">
        <v>1938.92</v>
      </c>
      <c r="U356" s="44">
        <v>1994.25</v>
      </c>
      <c r="V356" s="44">
        <v>1994.35</v>
      </c>
      <c r="W356" s="44">
        <v>1958.38</v>
      </c>
      <c r="X356" s="44">
        <v>1947.54</v>
      </c>
      <c r="Y356" s="44">
        <v>1867.92</v>
      </c>
      <c r="Z356" s="44">
        <v>1784.78</v>
      </c>
      <c r="AA356" s="44">
        <v>1520.61</v>
      </c>
    </row>
    <row r="357" spans="1:27" ht="12.75" hidden="1" customHeight="1" outlineLevel="1" x14ac:dyDescent="0.3">
      <c r="A357" s="99" t="s">
        <v>582</v>
      </c>
      <c r="B357" s="63" t="s">
        <v>90</v>
      </c>
      <c r="C357" s="43" t="s">
        <v>79</v>
      </c>
      <c r="D357" s="44">
        <f t="shared" ref="D357:AA357" si="205">$D$307</f>
        <v>2222.89</v>
      </c>
      <c r="E357" s="44">
        <f t="shared" si="205"/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3">
      <c r="A358" s="99" t="s">
        <v>583</v>
      </c>
      <c r="B358" s="63" t="s">
        <v>83</v>
      </c>
      <c r="C358" s="43" t="s">
        <v>79</v>
      </c>
      <c r="D358" s="44">
        <v>4.8</v>
      </c>
      <c r="E358" s="44">
        <v>4.8</v>
      </c>
      <c r="F358" s="44">
        <v>4.8</v>
      </c>
      <c r="G358" s="44">
        <v>4.8</v>
      </c>
      <c r="H358" s="44">
        <v>4.8</v>
      </c>
      <c r="I358" s="44">
        <v>4.8</v>
      </c>
      <c r="J358" s="44">
        <v>4.8</v>
      </c>
      <c r="K358" s="44">
        <v>4.8</v>
      </c>
      <c r="L358" s="44">
        <v>4.8</v>
      </c>
      <c r="M358" s="44">
        <v>4.8</v>
      </c>
      <c r="N358" s="44">
        <v>4.8</v>
      </c>
      <c r="O358" s="44">
        <v>4.8</v>
      </c>
      <c r="P358" s="44">
        <v>4.8</v>
      </c>
      <c r="Q358" s="44">
        <v>4.8</v>
      </c>
      <c r="R358" s="44">
        <v>4.8</v>
      </c>
      <c r="S358" s="44">
        <v>4.8</v>
      </c>
      <c r="T358" s="44">
        <v>4.8</v>
      </c>
      <c r="U358" s="44">
        <v>4.8</v>
      </c>
      <c r="V358" s="44">
        <v>4.8</v>
      </c>
      <c r="W358" s="44">
        <v>4.8</v>
      </c>
      <c r="X358" s="44">
        <v>4.8</v>
      </c>
      <c r="Y358" s="44">
        <v>4.8</v>
      </c>
      <c r="Z358" s="44">
        <v>4.8</v>
      </c>
      <c r="AA358" s="44">
        <v>4.8</v>
      </c>
    </row>
    <row r="359" spans="1:27" ht="12.75" hidden="1" customHeight="1" outlineLevel="1" x14ac:dyDescent="0.3">
      <c r="A359" s="99" t="s">
        <v>584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3">
      <c r="A360" s="98" t="s">
        <v>585</v>
      </c>
      <c r="B360" s="28" t="str">
        <f>"12"&amp;"."&amp;$B$622&amp;"."&amp;$B$623</f>
        <v>12.02.2024</v>
      </c>
      <c r="C360" s="90" t="s">
        <v>76</v>
      </c>
      <c r="D360" s="91">
        <f>ROUND(((D361+D362+D364+D363)/1000),5)</f>
        <v>3.8456800000000002</v>
      </c>
      <c r="E360" s="91">
        <f>ROUND(((E361+E362+E364+E363)/1000),5)</f>
        <v>3.7227100000000002</v>
      </c>
      <c r="F360" s="91">
        <f>ROUND(((F361+F362+F364+F363)/1000),5)</f>
        <v>3.6860900000000001</v>
      </c>
      <c r="G360" s="91">
        <f t="shared" ref="G360:AA360" si="207">ROUND(((G361+G362+G364+G363)/1000),5)</f>
        <v>3.6885500000000002</v>
      </c>
      <c r="H360" s="91">
        <f t="shared" si="207"/>
        <v>3.7407699999999999</v>
      </c>
      <c r="I360" s="91">
        <f t="shared" si="207"/>
        <v>3.8455499999999998</v>
      </c>
      <c r="J360" s="91">
        <f t="shared" si="207"/>
        <v>4.15787</v>
      </c>
      <c r="K360" s="91">
        <f t="shared" si="207"/>
        <v>4.3536700000000002</v>
      </c>
      <c r="L360" s="91">
        <f t="shared" si="207"/>
        <v>4.4910899999999998</v>
      </c>
      <c r="M360" s="91">
        <f t="shared" si="207"/>
        <v>4.5237699999999998</v>
      </c>
      <c r="N360" s="91">
        <f t="shared" si="207"/>
        <v>4.5559900000000004</v>
      </c>
      <c r="O360" s="91">
        <f t="shared" si="207"/>
        <v>4.5870699999999998</v>
      </c>
      <c r="P360" s="91">
        <f t="shared" si="207"/>
        <v>4.5516199999999998</v>
      </c>
      <c r="Q360" s="91">
        <f t="shared" si="207"/>
        <v>4.5706699999999998</v>
      </c>
      <c r="R360" s="91">
        <f t="shared" si="207"/>
        <v>4.5469099999999996</v>
      </c>
      <c r="S360" s="91">
        <f t="shared" si="207"/>
        <v>4.4930700000000003</v>
      </c>
      <c r="T360" s="91">
        <f t="shared" si="207"/>
        <v>4.4853500000000004</v>
      </c>
      <c r="U360" s="91">
        <f t="shared" si="207"/>
        <v>4.48733</v>
      </c>
      <c r="V360" s="91">
        <f t="shared" si="207"/>
        <v>4.5144799999999998</v>
      </c>
      <c r="W360" s="91">
        <f t="shared" si="207"/>
        <v>4.5234100000000002</v>
      </c>
      <c r="X360" s="91">
        <f t="shared" si="207"/>
        <v>4.4403899999999998</v>
      </c>
      <c r="Y360" s="91">
        <f t="shared" si="207"/>
        <v>4.3153300000000003</v>
      </c>
      <c r="Z360" s="91">
        <f t="shared" si="207"/>
        <v>4.1057300000000003</v>
      </c>
      <c r="AA360" s="91">
        <f t="shared" si="207"/>
        <v>3.9130199999999999</v>
      </c>
    </row>
    <row r="361" spans="1:27" ht="12.75" hidden="1" customHeight="1" outlineLevel="1" x14ac:dyDescent="0.3">
      <c r="A361" s="99" t="s">
        <v>586</v>
      </c>
      <c r="B361" s="63" t="s">
        <v>238</v>
      </c>
      <c r="C361" s="43" t="s">
        <v>79</v>
      </c>
      <c r="D361" s="44">
        <v>1401.63</v>
      </c>
      <c r="E361" s="44">
        <v>1278.6600000000001</v>
      </c>
      <c r="F361" s="44">
        <v>1242.04</v>
      </c>
      <c r="G361" s="44">
        <v>1244.5</v>
      </c>
      <c r="H361" s="44">
        <v>1296.72</v>
      </c>
      <c r="I361" s="44">
        <v>1401.5</v>
      </c>
      <c r="J361" s="44">
        <v>1713.82</v>
      </c>
      <c r="K361" s="44">
        <v>1909.62</v>
      </c>
      <c r="L361" s="44">
        <v>2047.04</v>
      </c>
      <c r="M361" s="44">
        <v>2079.7199999999998</v>
      </c>
      <c r="N361" s="44">
        <v>2111.94</v>
      </c>
      <c r="O361" s="44">
        <v>2143.02</v>
      </c>
      <c r="P361" s="44">
        <v>2107.5700000000002</v>
      </c>
      <c r="Q361" s="44">
        <v>2126.62</v>
      </c>
      <c r="R361" s="44">
        <v>2102.86</v>
      </c>
      <c r="S361" s="44">
        <v>2049.02</v>
      </c>
      <c r="T361" s="44">
        <v>2041.3</v>
      </c>
      <c r="U361" s="44">
        <v>2043.28</v>
      </c>
      <c r="V361" s="44">
        <v>2070.4299999999998</v>
      </c>
      <c r="W361" s="44">
        <v>2079.36</v>
      </c>
      <c r="X361" s="44">
        <v>1996.34</v>
      </c>
      <c r="Y361" s="44">
        <v>1871.28</v>
      </c>
      <c r="Z361" s="44">
        <v>1661.68</v>
      </c>
      <c r="AA361" s="44">
        <v>1468.97</v>
      </c>
    </row>
    <row r="362" spans="1:27" ht="12.75" hidden="1" customHeight="1" outlineLevel="1" x14ac:dyDescent="0.3">
      <c r="A362" s="99" t="s">
        <v>587</v>
      </c>
      <c r="B362" s="63" t="s">
        <v>90</v>
      </c>
      <c r="C362" s="43" t="s">
        <v>79</v>
      </c>
      <c r="D362" s="44">
        <f t="shared" ref="D362:AA362" si="208">$D$307</f>
        <v>2222.89</v>
      </c>
      <c r="E362" s="44">
        <f t="shared" si="208"/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3">
      <c r="A363" s="99" t="s">
        <v>588</v>
      </c>
      <c r="B363" s="63" t="s">
        <v>83</v>
      </c>
      <c r="C363" s="43" t="s">
        <v>79</v>
      </c>
      <c r="D363" s="44">
        <v>4.8</v>
      </c>
      <c r="E363" s="44">
        <v>4.8</v>
      </c>
      <c r="F363" s="44">
        <v>4.8</v>
      </c>
      <c r="G363" s="44">
        <v>4.8</v>
      </c>
      <c r="H363" s="44">
        <v>4.8</v>
      </c>
      <c r="I363" s="44">
        <v>4.8</v>
      </c>
      <c r="J363" s="44">
        <v>4.8</v>
      </c>
      <c r="K363" s="44">
        <v>4.8</v>
      </c>
      <c r="L363" s="44">
        <v>4.8</v>
      </c>
      <c r="M363" s="44">
        <v>4.8</v>
      </c>
      <c r="N363" s="44">
        <v>4.8</v>
      </c>
      <c r="O363" s="44">
        <v>4.8</v>
      </c>
      <c r="P363" s="44">
        <v>4.8</v>
      </c>
      <c r="Q363" s="44">
        <v>4.8</v>
      </c>
      <c r="R363" s="44">
        <v>4.8</v>
      </c>
      <c r="S363" s="44">
        <v>4.8</v>
      </c>
      <c r="T363" s="44">
        <v>4.8</v>
      </c>
      <c r="U363" s="44">
        <v>4.8</v>
      </c>
      <c r="V363" s="44">
        <v>4.8</v>
      </c>
      <c r="W363" s="44">
        <v>4.8</v>
      </c>
      <c r="X363" s="44">
        <v>4.8</v>
      </c>
      <c r="Y363" s="44">
        <v>4.8</v>
      </c>
      <c r="Z363" s="44">
        <v>4.8</v>
      </c>
      <c r="AA363" s="44">
        <v>4.8</v>
      </c>
    </row>
    <row r="364" spans="1:27" ht="12.75" hidden="1" customHeight="1" outlineLevel="1" x14ac:dyDescent="0.3">
      <c r="A364" s="99" t="s">
        <v>589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3">
      <c r="A365" s="98" t="s">
        <v>590</v>
      </c>
      <c r="B365" s="28" t="str">
        <f>"13"&amp;"."&amp;$B$622&amp;"."&amp;$B$623</f>
        <v>13.02.2024</v>
      </c>
      <c r="C365" s="90" t="s">
        <v>76</v>
      </c>
      <c r="D365" s="91">
        <f>ROUND(((D366+D367+D369+D368)/1000),5)</f>
        <v>3.7515499999999999</v>
      </c>
      <c r="E365" s="91">
        <f>ROUND(((E366+E367+E369+E368)/1000),5)</f>
        <v>3.69285</v>
      </c>
      <c r="F365" s="91">
        <f>ROUND(((F366+F367+F369+F368)/1000),5)</f>
        <v>3.66655</v>
      </c>
      <c r="G365" s="91">
        <f t="shared" ref="G365:AA365" si="210">ROUND(((G366+G367+G369+G368)/1000),5)</f>
        <v>3.6657700000000002</v>
      </c>
      <c r="H365" s="91">
        <f t="shared" si="210"/>
        <v>3.6962999999999999</v>
      </c>
      <c r="I365" s="91">
        <f t="shared" si="210"/>
        <v>3.7839800000000001</v>
      </c>
      <c r="J365" s="91">
        <f t="shared" si="210"/>
        <v>3.9767800000000002</v>
      </c>
      <c r="K365" s="91">
        <f t="shared" si="210"/>
        <v>4.3257199999999996</v>
      </c>
      <c r="L365" s="91">
        <f t="shared" si="210"/>
        <v>4.4100799999999998</v>
      </c>
      <c r="M365" s="91">
        <f t="shared" si="210"/>
        <v>4.4144800000000002</v>
      </c>
      <c r="N365" s="91">
        <f t="shared" si="210"/>
        <v>4.4321000000000002</v>
      </c>
      <c r="O365" s="91">
        <f t="shared" si="210"/>
        <v>4.5099799999999997</v>
      </c>
      <c r="P365" s="91">
        <f t="shared" si="210"/>
        <v>4.4869700000000003</v>
      </c>
      <c r="Q365" s="91">
        <f t="shared" si="210"/>
        <v>4.50474</v>
      </c>
      <c r="R365" s="91">
        <f t="shared" si="210"/>
        <v>4.49512</v>
      </c>
      <c r="S365" s="91">
        <f t="shared" si="210"/>
        <v>4.4252500000000001</v>
      </c>
      <c r="T365" s="91">
        <f t="shared" si="210"/>
        <v>4.4154499999999999</v>
      </c>
      <c r="U365" s="91">
        <f t="shared" si="210"/>
        <v>4.4358000000000004</v>
      </c>
      <c r="V365" s="91">
        <f t="shared" si="210"/>
        <v>4.4716500000000003</v>
      </c>
      <c r="W365" s="91">
        <f t="shared" si="210"/>
        <v>4.4881599999999997</v>
      </c>
      <c r="X365" s="91">
        <f t="shared" si="210"/>
        <v>4.3905900000000004</v>
      </c>
      <c r="Y365" s="91">
        <f t="shared" si="210"/>
        <v>4.3255600000000003</v>
      </c>
      <c r="Z365" s="91">
        <f t="shared" si="210"/>
        <v>4.0259799999999997</v>
      </c>
      <c r="AA365" s="91">
        <f t="shared" si="210"/>
        <v>3.9434300000000002</v>
      </c>
    </row>
    <row r="366" spans="1:27" ht="12.75" hidden="1" customHeight="1" outlineLevel="1" x14ac:dyDescent="0.3">
      <c r="A366" s="99" t="s">
        <v>591</v>
      </c>
      <c r="B366" s="63" t="s">
        <v>238</v>
      </c>
      <c r="C366" s="43" t="s">
        <v>79</v>
      </c>
      <c r="D366" s="44">
        <v>1307.5</v>
      </c>
      <c r="E366" s="44">
        <v>1248.8</v>
      </c>
      <c r="F366" s="44">
        <v>1222.5</v>
      </c>
      <c r="G366" s="44">
        <v>1221.72</v>
      </c>
      <c r="H366" s="44">
        <v>1252.25</v>
      </c>
      <c r="I366" s="44">
        <v>1339.93</v>
      </c>
      <c r="J366" s="44">
        <v>1532.73</v>
      </c>
      <c r="K366" s="44">
        <v>1881.67</v>
      </c>
      <c r="L366" s="44">
        <v>1966.03</v>
      </c>
      <c r="M366" s="44">
        <v>1970.43</v>
      </c>
      <c r="N366" s="44">
        <v>1988.05</v>
      </c>
      <c r="O366" s="44">
        <v>2065.9299999999998</v>
      </c>
      <c r="P366" s="44">
        <v>2042.92</v>
      </c>
      <c r="Q366" s="44">
        <v>2060.69</v>
      </c>
      <c r="R366" s="44">
        <v>2051.0700000000002</v>
      </c>
      <c r="S366" s="44">
        <v>1981.2</v>
      </c>
      <c r="T366" s="44">
        <v>1971.4</v>
      </c>
      <c r="U366" s="44">
        <v>1991.75</v>
      </c>
      <c r="V366" s="44">
        <v>2027.6</v>
      </c>
      <c r="W366" s="44">
        <v>2044.11</v>
      </c>
      <c r="X366" s="44">
        <v>1946.54</v>
      </c>
      <c r="Y366" s="44">
        <v>1881.51</v>
      </c>
      <c r="Z366" s="44">
        <v>1581.93</v>
      </c>
      <c r="AA366" s="44">
        <v>1499.38</v>
      </c>
    </row>
    <row r="367" spans="1:27" ht="12.75" hidden="1" customHeight="1" outlineLevel="1" x14ac:dyDescent="0.3">
      <c r="A367" s="99" t="s">
        <v>592</v>
      </c>
      <c r="B367" s="63" t="s">
        <v>90</v>
      </c>
      <c r="C367" s="43" t="s">
        <v>79</v>
      </c>
      <c r="D367" s="44">
        <f t="shared" ref="D367:AA367" si="211">$D$307</f>
        <v>2222.89</v>
      </c>
      <c r="E367" s="44">
        <f t="shared" si="211"/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3">
      <c r="A368" s="99" t="s">
        <v>593</v>
      </c>
      <c r="B368" s="63" t="s">
        <v>83</v>
      </c>
      <c r="C368" s="43" t="s">
        <v>79</v>
      </c>
      <c r="D368" s="44">
        <v>4.8</v>
      </c>
      <c r="E368" s="44">
        <v>4.8</v>
      </c>
      <c r="F368" s="44">
        <v>4.8</v>
      </c>
      <c r="G368" s="44">
        <v>4.8</v>
      </c>
      <c r="H368" s="44">
        <v>4.8</v>
      </c>
      <c r="I368" s="44">
        <v>4.8</v>
      </c>
      <c r="J368" s="44">
        <v>4.8</v>
      </c>
      <c r="K368" s="44">
        <v>4.8</v>
      </c>
      <c r="L368" s="44">
        <v>4.8</v>
      </c>
      <c r="M368" s="44">
        <v>4.8</v>
      </c>
      <c r="N368" s="44">
        <v>4.8</v>
      </c>
      <c r="O368" s="44">
        <v>4.8</v>
      </c>
      <c r="P368" s="44">
        <v>4.8</v>
      </c>
      <c r="Q368" s="44">
        <v>4.8</v>
      </c>
      <c r="R368" s="44">
        <v>4.8</v>
      </c>
      <c r="S368" s="44">
        <v>4.8</v>
      </c>
      <c r="T368" s="44">
        <v>4.8</v>
      </c>
      <c r="U368" s="44">
        <v>4.8</v>
      </c>
      <c r="V368" s="44">
        <v>4.8</v>
      </c>
      <c r="W368" s="44">
        <v>4.8</v>
      </c>
      <c r="X368" s="44">
        <v>4.8</v>
      </c>
      <c r="Y368" s="44">
        <v>4.8</v>
      </c>
      <c r="Z368" s="44">
        <v>4.8</v>
      </c>
      <c r="AA368" s="44">
        <v>4.8</v>
      </c>
    </row>
    <row r="369" spans="1:27" ht="12.75" hidden="1" customHeight="1" outlineLevel="1" x14ac:dyDescent="0.3">
      <c r="A369" s="99" t="s">
        <v>594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3">
      <c r="A370" s="98" t="s">
        <v>595</v>
      </c>
      <c r="B370" s="28" t="str">
        <f>"14"&amp;"."&amp;$B$622&amp;"."&amp;$B$623</f>
        <v>14.02.2024</v>
      </c>
      <c r="C370" s="90" t="s">
        <v>76</v>
      </c>
      <c r="D370" s="91">
        <f>ROUND(((D371+D372+D374+D373)/1000),5)</f>
        <v>3.7624599999999999</v>
      </c>
      <c r="E370" s="91">
        <f>ROUND(((E371+E372+E374+E373)/1000),5)</f>
        <v>3.7073499999999999</v>
      </c>
      <c r="F370" s="91">
        <f>ROUND(((F371+F372+F374+F373)/1000),5)</f>
        <v>3.6577299999999999</v>
      </c>
      <c r="G370" s="91">
        <f t="shared" ref="G370:AA370" si="213">ROUND(((G371+G372+G374+G373)/1000),5)</f>
        <v>3.65686</v>
      </c>
      <c r="H370" s="91">
        <f t="shared" si="213"/>
        <v>3.6787000000000001</v>
      </c>
      <c r="I370" s="91">
        <f t="shared" si="213"/>
        <v>3.7733300000000001</v>
      </c>
      <c r="J370" s="91">
        <f t="shared" si="213"/>
        <v>3.97729</v>
      </c>
      <c r="K370" s="91">
        <f t="shared" si="213"/>
        <v>4.34579</v>
      </c>
      <c r="L370" s="91">
        <f t="shared" si="213"/>
        <v>4.4164300000000001</v>
      </c>
      <c r="M370" s="91">
        <f t="shared" si="213"/>
        <v>4.4451499999999999</v>
      </c>
      <c r="N370" s="91">
        <f t="shared" si="213"/>
        <v>4.4725999999999999</v>
      </c>
      <c r="O370" s="91">
        <f t="shared" si="213"/>
        <v>4.5163599999999997</v>
      </c>
      <c r="P370" s="91">
        <f t="shared" si="213"/>
        <v>4.4972799999999999</v>
      </c>
      <c r="Q370" s="91">
        <f t="shared" si="213"/>
        <v>4.4972500000000002</v>
      </c>
      <c r="R370" s="91">
        <f t="shared" si="213"/>
        <v>4.4895100000000001</v>
      </c>
      <c r="S370" s="91">
        <f t="shared" si="213"/>
        <v>4.4295499999999999</v>
      </c>
      <c r="T370" s="91">
        <f t="shared" si="213"/>
        <v>4.4127599999999996</v>
      </c>
      <c r="U370" s="91">
        <f t="shared" si="213"/>
        <v>4.4443599999999996</v>
      </c>
      <c r="V370" s="91">
        <f t="shared" si="213"/>
        <v>4.5364399999999998</v>
      </c>
      <c r="W370" s="91">
        <f t="shared" si="213"/>
        <v>4.4682199999999996</v>
      </c>
      <c r="X370" s="91">
        <f t="shared" si="213"/>
        <v>4.3626500000000004</v>
      </c>
      <c r="Y370" s="91">
        <f t="shared" si="213"/>
        <v>4.3296599999999996</v>
      </c>
      <c r="Z370" s="91">
        <f t="shared" si="213"/>
        <v>3.9971299999999998</v>
      </c>
      <c r="AA370" s="91">
        <f t="shared" si="213"/>
        <v>3.7868200000000001</v>
      </c>
    </row>
    <row r="371" spans="1:27" ht="12.75" hidden="1" customHeight="1" outlineLevel="1" x14ac:dyDescent="0.3">
      <c r="A371" s="99" t="s">
        <v>596</v>
      </c>
      <c r="B371" s="63" t="s">
        <v>238</v>
      </c>
      <c r="C371" s="43" t="s">
        <v>79</v>
      </c>
      <c r="D371" s="44">
        <v>1318.41</v>
      </c>
      <c r="E371" s="44">
        <v>1263.3</v>
      </c>
      <c r="F371" s="44">
        <v>1213.68</v>
      </c>
      <c r="G371" s="44">
        <v>1212.81</v>
      </c>
      <c r="H371" s="44">
        <v>1234.6500000000001</v>
      </c>
      <c r="I371" s="44">
        <v>1329.28</v>
      </c>
      <c r="J371" s="44">
        <v>1533.24</v>
      </c>
      <c r="K371" s="44">
        <v>1901.74</v>
      </c>
      <c r="L371" s="44">
        <v>1972.38</v>
      </c>
      <c r="M371" s="44">
        <v>2001.1</v>
      </c>
      <c r="N371" s="44">
        <v>2028.55</v>
      </c>
      <c r="O371" s="44">
        <v>2072.31</v>
      </c>
      <c r="P371" s="44">
        <v>2053.23</v>
      </c>
      <c r="Q371" s="44">
        <v>2053.1999999999998</v>
      </c>
      <c r="R371" s="44">
        <v>2045.46</v>
      </c>
      <c r="S371" s="44">
        <v>1985.5</v>
      </c>
      <c r="T371" s="44">
        <v>1968.71</v>
      </c>
      <c r="U371" s="44">
        <v>2000.31</v>
      </c>
      <c r="V371" s="44">
        <v>2092.39</v>
      </c>
      <c r="W371" s="44">
        <v>2024.17</v>
      </c>
      <c r="X371" s="44">
        <v>1918.6</v>
      </c>
      <c r="Y371" s="44">
        <v>1885.61</v>
      </c>
      <c r="Z371" s="44">
        <v>1553.08</v>
      </c>
      <c r="AA371" s="44">
        <v>1342.77</v>
      </c>
    </row>
    <row r="372" spans="1:27" ht="12.75" hidden="1" customHeight="1" outlineLevel="1" x14ac:dyDescent="0.3">
      <c r="A372" s="99" t="s">
        <v>597</v>
      </c>
      <c r="B372" s="63" t="s">
        <v>90</v>
      </c>
      <c r="C372" s="43" t="s">
        <v>79</v>
      </c>
      <c r="D372" s="44">
        <f t="shared" ref="D372:AA372" si="214">$D$307</f>
        <v>2222.89</v>
      </c>
      <c r="E372" s="44">
        <f t="shared" si="214"/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3">
      <c r="A373" s="99" t="s">
        <v>598</v>
      </c>
      <c r="B373" s="63" t="s">
        <v>83</v>
      </c>
      <c r="C373" s="43" t="s">
        <v>79</v>
      </c>
      <c r="D373" s="44">
        <v>4.8</v>
      </c>
      <c r="E373" s="44">
        <v>4.8</v>
      </c>
      <c r="F373" s="44">
        <v>4.8</v>
      </c>
      <c r="G373" s="44">
        <v>4.8</v>
      </c>
      <c r="H373" s="44">
        <v>4.8</v>
      </c>
      <c r="I373" s="44">
        <v>4.8</v>
      </c>
      <c r="J373" s="44">
        <v>4.8</v>
      </c>
      <c r="K373" s="44">
        <v>4.8</v>
      </c>
      <c r="L373" s="44">
        <v>4.8</v>
      </c>
      <c r="M373" s="44">
        <v>4.8</v>
      </c>
      <c r="N373" s="44">
        <v>4.8</v>
      </c>
      <c r="O373" s="44">
        <v>4.8</v>
      </c>
      <c r="P373" s="44">
        <v>4.8</v>
      </c>
      <c r="Q373" s="44">
        <v>4.8</v>
      </c>
      <c r="R373" s="44">
        <v>4.8</v>
      </c>
      <c r="S373" s="44">
        <v>4.8</v>
      </c>
      <c r="T373" s="44">
        <v>4.8</v>
      </c>
      <c r="U373" s="44">
        <v>4.8</v>
      </c>
      <c r="V373" s="44">
        <v>4.8</v>
      </c>
      <c r="W373" s="44">
        <v>4.8</v>
      </c>
      <c r="X373" s="44">
        <v>4.8</v>
      </c>
      <c r="Y373" s="44">
        <v>4.8</v>
      </c>
      <c r="Z373" s="44">
        <v>4.8</v>
      </c>
      <c r="AA373" s="44">
        <v>4.8</v>
      </c>
    </row>
    <row r="374" spans="1:27" ht="12.75" hidden="1" customHeight="1" outlineLevel="1" x14ac:dyDescent="0.3">
      <c r="A374" s="99" t="s">
        <v>599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3">
      <c r="A375" s="98" t="s">
        <v>600</v>
      </c>
      <c r="B375" s="28" t="str">
        <f>"15"&amp;"."&amp;$B$622&amp;"."&amp;$B$623</f>
        <v>15.02.2024</v>
      </c>
      <c r="C375" s="90" t="s">
        <v>76</v>
      </c>
      <c r="D375" s="91">
        <f>ROUND(((D376+D377+D379+D378)/1000),5)</f>
        <v>3.7274099999999999</v>
      </c>
      <c r="E375" s="91">
        <f>ROUND(((E376+E377+E379+E378)/1000),5)</f>
        <v>3.6576399999999998</v>
      </c>
      <c r="F375" s="91">
        <f>ROUND(((F376+F377+F379+F378)/1000),5)</f>
        <v>3.6164299999999998</v>
      </c>
      <c r="G375" s="91">
        <f t="shared" ref="G375:AA375" si="216">ROUND(((G376+G377+G379+G378)/1000),5)</f>
        <v>3.5948099999999998</v>
      </c>
      <c r="H375" s="91">
        <f t="shared" si="216"/>
        <v>3.6651799999999999</v>
      </c>
      <c r="I375" s="91">
        <f t="shared" si="216"/>
        <v>3.7791199999999998</v>
      </c>
      <c r="J375" s="91">
        <f t="shared" si="216"/>
        <v>3.9573299999999998</v>
      </c>
      <c r="K375" s="91">
        <f t="shared" si="216"/>
        <v>4.32517</v>
      </c>
      <c r="L375" s="91">
        <f t="shared" si="216"/>
        <v>4.4123099999999997</v>
      </c>
      <c r="M375" s="91">
        <f t="shared" si="216"/>
        <v>4.3863399999999997</v>
      </c>
      <c r="N375" s="91">
        <f t="shared" si="216"/>
        <v>4.4158400000000002</v>
      </c>
      <c r="O375" s="91">
        <f t="shared" si="216"/>
        <v>4.5097399999999999</v>
      </c>
      <c r="P375" s="91">
        <f t="shared" si="216"/>
        <v>4.5167200000000003</v>
      </c>
      <c r="Q375" s="91">
        <f t="shared" si="216"/>
        <v>4.5342799999999999</v>
      </c>
      <c r="R375" s="91">
        <f t="shared" si="216"/>
        <v>4.4880100000000001</v>
      </c>
      <c r="S375" s="91">
        <f t="shared" si="216"/>
        <v>4.3865999999999996</v>
      </c>
      <c r="T375" s="91">
        <f t="shared" si="216"/>
        <v>4.3636499999999998</v>
      </c>
      <c r="U375" s="91">
        <f t="shared" si="216"/>
        <v>4.3791399999999996</v>
      </c>
      <c r="V375" s="91">
        <f t="shared" si="216"/>
        <v>4.3957699999999997</v>
      </c>
      <c r="W375" s="91">
        <f t="shared" si="216"/>
        <v>4.4132300000000004</v>
      </c>
      <c r="X375" s="91">
        <f t="shared" si="216"/>
        <v>4.3465299999999996</v>
      </c>
      <c r="Y375" s="91">
        <f t="shared" si="216"/>
        <v>4.32585</v>
      </c>
      <c r="Z375" s="91">
        <f t="shared" si="216"/>
        <v>4.0275999999999996</v>
      </c>
      <c r="AA375" s="91">
        <f t="shared" si="216"/>
        <v>3.9115000000000002</v>
      </c>
    </row>
    <row r="376" spans="1:27" ht="12.75" hidden="1" customHeight="1" outlineLevel="1" x14ac:dyDescent="0.3">
      <c r="A376" s="99" t="s">
        <v>601</v>
      </c>
      <c r="B376" s="63" t="s">
        <v>238</v>
      </c>
      <c r="C376" s="43" t="s">
        <v>79</v>
      </c>
      <c r="D376" s="44">
        <v>1283.3599999999999</v>
      </c>
      <c r="E376" s="44">
        <v>1213.5899999999999</v>
      </c>
      <c r="F376" s="44">
        <v>1172.3800000000001</v>
      </c>
      <c r="G376" s="44">
        <v>1150.76</v>
      </c>
      <c r="H376" s="44">
        <v>1221.1300000000001</v>
      </c>
      <c r="I376" s="44">
        <v>1335.07</v>
      </c>
      <c r="J376" s="44">
        <v>1513.28</v>
      </c>
      <c r="K376" s="44">
        <v>1881.12</v>
      </c>
      <c r="L376" s="44">
        <v>1968.26</v>
      </c>
      <c r="M376" s="44">
        <v>1942.29</v>
      </c>
      <c r="N376" s="44">
        <v>1971.79</v>
      </c>
      <c r="O376" s="44">
        <v>2065.69</v>
      </c>
      <c r="P376" s="44">
        <v>2072.67</v>
      </c>
      <c r="Q376" s="44">
        <v>2090.23</v>
      </c>
      <c r="R376" s="44">
        <v>2043.96</v>
      </c>
      <c r="S376" s="44">
        <v>1942.55</v>
      </c>
      <c r="T376" s="44">
        <v>1919.6</v>
      </c>
      <c r="U376" s="44">
        <v>1935.09</v>
      </c>
      <c r="V376" s="44">
        <v>1951.72</v>
      </c>
      <c r="W376" s="44">
        <v>1969.18</v>
      </c>
      <c r="X376" s="44">
        <v>1902.48</v>
      </c>
      <c r="Y376" s="44">
        <v>1881.8</v>
      </c>
      <c r="Z376" s="44">
        <v>1583.55</v>
      </c>
      <c r="AA376" s="44">
        <v>1467.45</v>
      </c>
    </row>
    <row r="377" spans="1:27" ht="12.75" hidden="1" customHeight="1" outlineLevel="1" x14ac:dyDescent="0.3">
      <c r="A377" s="99" t="s">
        <v>602</v>
      </c>
      <c r="B377" s="63" t="s">
        <v>90</v>
      </c>
      <c r="C377" s="43" t="s">
        <v>79</v>
      </c>
      <c r="D377" s="44">
        <f t="shared" ref="D377:AA377" si="217">$D$307</f>
        <v>2222.89</v>
      </c>
      <c r="E377" s="44">
        <f t="shared" si="217"/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3">
      <c r="A378" s="99" t="s">
        <v>603</v>
      </c>
      <c r="B378" s="63" t="s">
        <v>83</v>
      </c>
      <c r="C378" s="43" t="s">
        <v>79</v>
      </c>
      <c r="D378" s="44">
        <v>4.8</v>
      </c>
      <c r="E378" s="44">
        <v>4.8</v>
      </c>
      <c r="F378" s="44">
        <v>4.8</v>
      </c>
      <c r="G378" s="44">
        <v>4.8</v>
      </c>
      <c r="H378" s="44">
        <v>4.8</v>
      </c>
      <c r="I378" s="44">
        <v>4.8</v>
      </c>
      <c r="J378" s="44">
        <v>4.8</v>
      </c>
      <c r="K378" s="44">
        <v>4.8</v>
      </c>
      <c r="L378" s="44">
        <v>4.8</v>
      </c>
      <c r="M378" s="44">
        <v>4.8</v>
      </c>
      <c r="N378" s="44">
        <v>4.8</v>
      </c>
      <c r="O378" s="44">
        <v>4.8</v>
      </c>
      <c r="P378" s="44">
        <v>4.8</v>
      </c>
      <c r="Q378" s="44">
        <v>4.8</v>
      </c>
      <c r="R378" s="44">
        <v>4.8</v>
      </c>
      <c r="S378" s="44">
        <v>4.8</v>
      </c>
      <c r="T378" s="44">
        <v>4.8</v>
      </c>
      <c r="U378" s="44">
        <v>4.8</v>
      </c>
      <c r="V378" s="44">
        <v>4.8</v>
      </c>
      <c r="W378" s="44">
        <v>4.8</v>
      </c>
      <c r="X378" s="44">
        <v>4.8</v>
      </c>
      <c r="Y378" s="44">
        <v>4.8</v>
      </c>
      <c r="Z378" s="44">
        <v>4.8</v>
      </c>
      <c r="AA378" s="44">
        <v>4.8</v>
      </c>
    </row>
    <row r="379" spans="1:27" ht="12.75" hidden="1" customHeight="1" outlineLevel="1" x14ac:dyDescent="0.3">
      <c r="A379" s="99" t="s">
        <v>604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3">
      <c r="A380" s="98" t="s">
        <v>605</v>
      </c>
      <c r="B380" s="28" t="str">
        <f>"16"&amp;"."&amp;$B$622&amp;"."&amp;$B$623</f>
        <v>16.02.2024</v>
      </c>
      <c r="C380" s="90" t="s">
        <v>76</v>
      </c>
      <c r="D380" s="91">
        <f>ROUND(((D381+D382+D384+D383)/1000),5)</f>
        <v>3.7551800000000002</v>
      </c>
      <c r="E380" s="91">
        <f>ROUND(((E381+E382+E384+E383)/1000),5)</f>
        <v>3.6584500000000002</v>
      </c>
      <c r="F380" s="91">
        <f>ROUND(((F381+F382+F384+F383)/1000),5)</f>
        <v>3.6340699999999999</v>
      </c>
      <c r="G380" s="91">
        <f t="shared" ref="G380:AA380" si="219">ROUND(((G381+G382+G384+G383)/1000),5)</f>
        <v>3.6249500000000001</v>
      </c>
      <c r="H380" s="91">
        <f t="shared" si="219"/>
        <v>3.6912600000000002</v>
      </c>
      <c r="I380" s="91">
        <f t="shared" si="219"/>
        <v>3.7911100000000002</v>
      </c>
      <c r="J380" s="91">
        <f t="shared" si="219"/>
        <v>3.97106</v>
      </c>
      <c r="K380" s="91">
        <f t="shared" si="219"/>
        <v>4.34199</v>
      </c>
      <c r="L380" s="91">
        <f t="shared" si="219"/>
        <v>4.4059699999999999</v>
      </c>
      <c r="M380" s="91">
        <f t="shared" si="219"/>
        <v>4.4289199999999997</v>
      </c>
      <c r="N380" s="91">
        <f t="shared" si="219"/>
        <v>4.4287200000000002</v>
      </c>
      <c r="O380" s="91">
        <f t="shared" si="219"/>
        <v>4.5069499999999998</v>
      </c>
      <c r="P380" s="91">
        <f t="shared" si="219"/>
        <v>4.4872899999999998</v>
      </c>
      <c r="Q380" s="91">
        <f t="shared" si="219"/>
        <v>4.4886900000000001</v>
      </c>
      <c r="R380" s="91">
        <f t="shared" si="219"/>
        <v>4.4894499999999997</v>
      </c>
      <c r="S380" s="91">
        <f t="shared" si="219"/>
        <v>4.4318400000000002</v>
      </c>
      <c r="T380" s="91">
        <f t="shared" si="219"/>
        <v>4.3978700000000002</v>
      </c>
      <c r="U380" s="91">
        <f t="shared" si="219"/>
        <v>4.4250699999999998</v>
      </c>
      <c r="V380" s="91">
        <f t="shared" si="219"/>
        <v>4.4489099999999997</v>
      </c>
      <c r="W380" s="91">
        <f t="shared" si="219"/>
        <v>4.4921699999999998</v>
      </c>
      <c r="X380" s="91">
        <f t="shared" si="219"/>
        <v>4.4327699999999997</v>
      </c>
      <c r="Y380" s="91">
        <f t="shared" si="219"/>
        <v>4.3501399999999997</v>
      </c>
      <c r="Z380" s="91">
        <f t="shared" si="219"/>
        <v>4.2219199999999999</v>
      </c>
      <c r="AA380" s="91">
        <f t="shared" si="219"/>
        <v>3.9421300000000001</v>
      </c>
    </row>
    <row r="381" spans="1:27" ht="12.75" hidden="1" customHeight="1" outlineLevel="1" x14ac:dyDescent="0.3">
      <c r="A381" s="99" t="s">
        <v>606</v>
      </c>
      <c r="B381" s="63" t="s">
        <v>238</v>
      </c>
      <c r="C381" s="43" t="s">
        <v>79</v>
      </c>
      <c r="D381" s="44">
        <v>1311.13</v>
      </c>
      <c r="E381" s="44">
        <v>1214.4000000000001</v>
      </c>
      <c r="F381" s="44">
        <v>1190.02</v>
      </c>
      <c r="G381" s="44">
        <v>1180.9000000000001</v>
      </c>
      <c r="H381" s="44">
        <v>1247.21</v>
      </c>
      <c r="I381" s="44">
        <v>1347.06</v>
      </c>
      <c r="J381" s="44">
        <v>1527.01</v>
      </c>
      <c r="K381" s="44">
        <v>1897.94</v>
      </c>
      <c r="L381" s="44">
        <v>1961.92</v>
      </c>
      <c r="M381" s="44">
        <v>1984.87</v>
      </c>
      <c r="N381" s="44">
        <v>1984.67</v>
      </c>
      <c r="O381" s="44">
        <v>2062.9</v>
      </c>
      <c r="P381" s="44">
        <v>2043.24</v>
      </c>
      <c r="Q381" s="44">
        <v>2044.64</v>
      </c>
      <c r="R381" s="44">
        <v>2045.4</v>
      </c>
      <c r="S381" s="44">
        <v>1987.79</v>
      </c>
      <c r="T381" s="44">
        <v>1953.82</v>
      </c>
      <c r="U381" s="44">
        <v>1981.02</v>
      </c>
      <c r="V381" s="44">
        <v>2004.86</v>
      </c>
      <c r="W381" s="44">
        <v>2048.12</v>
      </c>
      <c r="X381" s="44">
        <v>1988.72</v>
      </c>
      <c r="Y381" s="44">
        <v>1906.09</v>
      </c>
      <c r="Z381" s="44">
        <v>1777.87</v>
      </c>
      <c r="AA381" s="44">
        <v>1498.08</v>
      </c>
    </row>
    <row r="382" spans="1:27" ht="12.75" hidden="1" customHeight="1" outlineLevel="1" x14ac:dyDescent="0.3">
      <c r="A382" s="99" t="s">
        <v>607</v>
      </c>
      <c r="B382" s="63" t="s">
        <v>90</v>
      </c>
      <c r="C382" s="43" t="s">
        <v>79</v>
      </c>
      <c r="D382" s="44">
        <f t="shared" ref="D382:AA382" si="220">$D$307</f>
        <v>2222.89</v>
      </c>
      <c r="E382" s="44">
        <f t="shared" si="220"/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3">
      <c r="A383" s="99" t="s">
        <v>608</v>
      </c>
      <c r="B383" s="63" t="s">
        <v>83</v>
      </c>
      <c r="C383" s="43" t="s">
        <v>79</v>
      </c>
      <c r="D383" s="44">
        <v>4.8</v>
      </c>
      <c r="E383" s="44">
        <v>4.8</v>
      </c>
      <c r="F383" s="44">
        <v>4.8</v>
      </c>
      <c r="G383" s="44">
        <v>4.8</v>
      </c>
      <c r="H383" s="44">
        <v>4.8</v>
      </c>
      <c r="I383" s="44">
        <v>4.8</v>
      </c>
      <c r="J383" s="44">
        <v>4.8</v>
      </c>
      <c r="K383" s="44">
        <v>4.8</v>
      </c>
      <c r="L383" s="44">
        <v>4.8</v>
      </c>
      <c r="M383" s="44">
        <v>4.8</v>
      </c>
      <c r="N383" s="44">
        <v>4.8</v>
      </c>
      <c r="O383" s="44">
        <v>4.8</v>
      </c>
      <c r="P383" s="44">
        <v>4.8</v>
      </c>
      <c r="Q383" s="44">
        <v>4.8</v>
      </c>
      <c r="R383" s="44">
        <v>4.8</v>
      </c>
      <c r="S383" s="44">
        <v>4.8</v>
      </c>
      <c r="T383" s="44">
        <v>4.8</v>
      </c>
      <c r="U383" s="44">
        <v>4.8</v>
      </c>
      <c r="V383" s="44">
        <v>4.8</v>
      </c>
      <c r="W383" s="44">
        <v>4.8</v>
      </c>
      <c r="X383" s="44">
        <v>4.8</v>
      </c>
      <c r="Y383" s="44">
        <v>4.8</v>
      </c>
      <c r="Z383" s="44">
        <v>4.8</v>
      </c>
      <c r="AA383" s="44">
        <v>4.8</v>
      </c>
    </row>
    <row r="384" spans="1:27" ht="12.75" hidden="1" customHeight="1" outlineLevel="1" x14ac:dyDescent="0.3">
      <c r="A384" s="99" t="s">
        <v>609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3">
      <c r="A385" s="98" t="s">
        <v>610</v>
      </c>
      <c r="B385" s="28" t="str">
        <f>"17"&amp;"."&amp;$B$622&amp;"."&amp;$B$623</f>
        <v>17.02.2024</v>
      </c>
      <c r="C385" s="90" t="s">
        <v>76</v>
      </c>
      <c r="D385" s="91">
        <f>ROUND(((D386+D387+D389+D388)/1000),5)</f>
        <v>3.9541900000000001</v>
      </c>
      <c r="E385" s="91">
        <f>ROUND(((E386+E387+E389+E388)/1000),5)</f>
        <v>3.8277600000000001</v>
      </c>
      <c r="F385" s="91">
        <f>ROUND(((F386+F387+F389+F388)/1000),5)</f>
        <v>3.75319</v>
      </c>
      <c r="G385" s="91">
        <f t="shared" ref="G385:AA385" si="222">ROUND(((G386+G387+G389+G388)/1000),5)</f>
        <v>3.74952</v>
      </c>
      <c r="H385" s="91">
        <f t="shared" si="222"/>
        <v>3.75284</v>
      </c>
      <c r="I385" s="91">
        <f t="shared" si="222"/>
        <v>3.8134000000000001</v>
      </c>
      <c r="J385" s="91">
        <f t="shared" si="222"/>
        <v>3.9117899999999999</v>
      </c>
      <c r="K385" s="91">
        <f t="shared" si="222"/>
        <v>4.02834</v>
      </c>
      <c r="L385" s="91">
        <f t="shared" si="222"/>
        <v>4.3469699999999998</v>
      </c>
      <c r="M385" s="91">
        <f t="shared" si="222"/>
        <v>4.4279299999999999</v>
      </c>
      <c r="N385" s="91">
        <f t="shared" si="222"/>
        <v>4.5250399999999997</v>
      </c>
      <c r="O385" s="91">
        <f t="shared" si="222"/>
        <v>4.5242599999999999</v>
      </c>
      <c r="P385" s="91">
        <f t="shared" si="222"/>
        <v>4.4960100000000001</v>
      </c>
      <c r="Q385" s="91">
        <f t="shared" si="222"/>
        <v>4.4368400000000001</v>
      </c>
      <c r="R385" s="91">
        <f t="shared" si="222"/>
        <v>4.4102300000000003</v>
      </c>
      <c r="S385" s="91">
        <f t="shared" si="222"/>
        <v>4.3620700000000001</v>
      </c>
      <c r="T385" s="91">
        <f t="shared" si="222"/>
        <v>4.3612099999999998</v>
      </c>
      <c r="U385" s="91">
        <f t="shared" si="222"/>
        <v>4.3916500000000003</v>
      </c>
      <c r="V385" s="91">
        <f t="shared" si="222"/>
        <v>4.3681299999999998</v>
      </c>
      <c r="W385" s="91">
        <f t="shared" si="222"/>
        <v>4.4233099999999999</v>
      </c>
      <c r="X385" s="91">
        <f t="shared" si="222"/>
        <v>4.4307100000000004</v>
      </c>
      <c r="Y385" s="91">
        <f t="shared" si="222"/>
        <v>4.3091499999999998</v>
      </c>
      <c r="Z385" s="91">
        <f t="shared" si="222"/>
        <v>4.1407999999999996</v>
      </c>
      <c r="AA385" s="91">
        <f t="shared" si="222"/>
        <v>3.9885899999999999</v>
      </c>
    </row>
    <row r="386" spans="1:27" ht="12.75" hidden="1" customHeight="1" outlineLevel="1" x14ac:dyDescent="0.3">
      <c r="A386" s="99" t="s">
        <v>611</v>
      </c>
      <c r="B386" s="63" t="s">
        <v>238</v>
      </c>
      <c r="C386" s="43" t="s">
        <v>79</v>
      </c>
      <c r="D386" s="44">
        <v>1510.14</v>
      </c>
      <c r="E386" s="44">
        <v>1383.71</v>
      </c>
      <c r="F386" s="44">
        <v>1309.1400000000001</v>
      </c>
      <c r="G386" s="44">
        <v>1305.47</v>
      </c>
      <c r="H386" s="44">
        <v>1308.79</v>
      </c>
      <c r="I386" s="44">
        <v>1369.35</v>
      </c>
      <c r="J386" s="44">
        <v>1467.74</v>
      </c>
      <c r="K386" s="44">
        <v>1584.29</v>
      </c>
      <c r="L386" s="44">
        <v>1902.92</v>
      </c>
      <c r="M386" s="44">
        <v>1983.88</v>
      </c>
      <c r="N386" s="44">
        <v>2080.9899999999998</v>
      </c>
      <c r="O386" s="44">
        <v>2080.21</v>
      </c>
      <c r="P386" s="44">
        <v>2051.96</v>
      </c>
      <c r="Q386" s="44">
        <v>1992.79</v>
      </c>
      <c r="R386" s="44">
        <v>1966.18</v>
      </c>
      <c r="S386" s="44">
        <v>1918.02</v>
      </c>
      <c r="T386" s="44">
        <v>1917.16</v>
      </c>
      <c r="U386" s="44">
        <v>1947.6</v>
      </c>
      <c r="V386" s="44">
        <v>1924.08</v>
      </c>
      <c r="W386" s="44">
        <v>1979.26</v>
      </c>
      <c r="X386" s="44">
        <v>1986.66</v>
      </c>
      <c r="Y386" s="44">
        <v>1865.1</v>
      </c>
      <c r="Z386" s="44">
        <v>1696.75</v>
      </c>
      <c r="AA386" s="44">
        <v>1544.54</v>
      </c>
    </row>
    <row r="387" spans="1:27" ht="12.75" hidden="1" customHeight="1" outlineLevel="1" x14ac:dyDescent="0.3">
      <c r="A387" s="99" t="s">
        <v>612</v>
      </c>
      <c r="B387" s="63" t="s">
        <v>90</v>
      </c>
      <c r="C387" s="43" t="s">
        <v>79</v>
      </c>
      <c r="D387" s="44">
        <f t="shared" ref="D387:AA387" si="223">$D$307</f>
        <v>2222.89</v>
      </c>
      <c r="E387" s="44">
        <f t="shared" si="223"/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3">
      <c r="A388" s="99" t="s">
        <v>613</v>
      </c>
      <c r="B388" s="63" t="s">
        <v>83</v>
      </c>
      <c r="C388" s="43" t="s">
        <v>79</v>
      </c>
      <c r="D388" s="44">
        <v>4.8</v>
      </c>
      <c r="E388" s="44">
        <v>4.8</v>
      </c>
      <c r="F388" s="44">
        <v>4.8</v>
      </c>
      <c r="G388" s="44">
        <v>4.8</v>
      </c>
      <c r="H388" s="44">
        <v>4.8</v>
      </c>
      <c r="I388" s="44">
        <v>4.8</v>
      </c>
      <c r="J388" s="44">
        <v>4.8</v>
      </c>
      <c r="K388" s="44">
        <v>4.8</v>
      </c>
      <c r="L388" s="44">
        <v>4.8</v>
      </c>
      <c r="M388" s="44">
        <v>4.8</v>
      </c>
      <c r="N388" s="44">
        <v>4.8</v>
      </c>
      <c r="O388" s="44">
        <v>4.8</v>
      </c>
      <c r="P388" s="44">
        <v>4.8</v>
      </c>
      <c r="Q388" s="44">
        <v>4.8</v>
      </c>
      <c r="R388" s="44">
        <v>4.8</v>
      </c>
      <c r="S388" s="44">
        <v>4.8</v>
      </c>
      <c r="T388" s="44">
        <v>4.8</v>
      </c>
      <c r="U388" s="44">
        <v>4.8</v>
      </c>
      <c r="V388" s="44">
        <v>4.8</v>
      </c>
      <c r="W388" s="44">
        <v>4.8</v>
      </c>
      <c r="X388" s="44">
        <v>4.8</v>
      </c>
      <c r="Y388" s="44">
        <v>4.8</v>
      </c>
      <c r="Z388" s="44">
        <v>4.8</v>
      </c>
      <c r="AA388" s="44">
        <v>4.8</v>
      </c>
    </row>
    <row r="389" spans="1:27" ht="12.75" hidden="1" customHeight="1" outlineLevel="1" x14ac:dyDescent="0.3">
      <c r="A389" s="99" t="s">
        <v>614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3">
      <c r="A390" s="98" t="s">
        <v>615</v>
      </c>
      <c r="B390" s="28" t="str">
        <f>"18"&amp;"."&amp;$B$622&amp;"."&amp;$B$623</f>
        <v>18.02.2024</v>
      </c>
      <c r="C390" s="90" t="s">
        <v>76</v>
      </c>
      <c r="D390" s="91">
        <f>ROUND(((D391+D392+D394+D393)/1000),5)</f>
        <v>3.8961800000000002</v>
      </c>
      <c r="E390" s="91">
        <f>ROUND(((E391+E392+E394+E393)/1000),5)</f>
        <v>3.7914599999999998</v>
      </c>
      <c r="F390" s="91">
        <f>ROUND(((F391+F392+F394+F393)/1000),5)</f>
        <v>3.7439900000000002</v>
      </c>
      <c r="G390" s="91">
        <f t="shared" ref="G390:AA390" si="225">ROUND(((G391+G392+G394+G393)/1000),5)</f>
        <v>3.7247300000000001</v>
      </c>
      <c r="H390" s="91">
        <f t="shared" si="225"/>
        <v>3.7511299999999999</v>
      </c>
      <c r="I390" s="91">
        <f t="shared" si="225"/>
        <v>3.7890899999999998</v>
      </c>
      <c r="J390" s="91">
        <f t="shared" si="225"/>
        <v>3.8563200000000002</v>
      </c>
      <c r="K390" s="91">
        <f t="shared" si="225"/>
        <v>3.9537900000000001</v>
      </c>
      <c r="L390" s="91">
        <f t="shared" si="225"/>
        <v>4.1888300000000003</v>
      </c>
      <c r="M390" s="91">
        <f t="shared" si="225"/>
        <v>4.3758999999999997</v>
      </c>
      <c r="N390" s="91">
        <f t="shared" si="225"/>
        <v>4.4544100000000002</v>
      </c>
      <c r="O390" s="91">
        <f t="shared" si="225"/>
        <v>4.4645999999999999</v>
      </c>
      <c r="P390" s="91">
        <f t="shared" si="225"/>
        <v>4.4483699999999997</v>
      </c>
      <c r="Q390" s="91">
        <f t="shared" si="225"/>
        <v>4.4292600000000002</v>
      </c>
      <c r="R390" s="91">
        <f t="shared" si="225"/>
        <v>4.41784</v>
      </c>
      <c r="S390" s="91">
        <f t="shared" si="225"/>
        <v>4.38896</v>
      </c>
      <c r="T390" s="91">
        <f t="shared" si="225"/>
        <v>4.4490499999999997</v>
      </c>
      <c r="U390" s="91">
        <f t="shared" si="225"/>
        <v>4.4965000000000002</v>
      </c>
      <c r="V390" s="91">
        <f t="shared" si="225"/>
        <v>4.4744299999999999</v>
      </c>
      <c r="W390" s="91">
        <f t="shared" si="225"/>
        <v>4.4647199999999998</v>
      </c>
      <c r="X390" s="91">
        <f t="shared" si="225"/>
        <v>4.4823000000000004</v>
      </c>
      <c r="Y390" s="91">
        <f t="shared" si="225"/>
        <v>4.3456000000000001</v>
      </c>
      <c r="Z390" s="91">
        <f t="shared" si="225"/>
        <v>4.0533299999999999</v>
      </c>
      <c r="AA390" s="91">
        <f t="shared" si="225"/>
        <v>3.9256899999999999</v>
      </c>
    </row>
    <row r="391" spans="1:27" ht="12.75" hidden="1" customHeight="1" outlineLevel="1" x14ac:dyDescent="0.3">
      <c r="A391" s="99" t="s">
        <v>616</v>
      </c>
      <c r="B391" s="63" t="s">
        <v>238</v>
      </c>
      <c r="C391" s="43" t="s">
        <v>79</v>
      </c>
      <c r="D391" s="44">
        <v>1452.13</v>
      </c>
      <c r="E391" s="44">
        <v>1347.41</v>
      </c>
      <c r="F391" s="44">
        <v>1299.94</v>
      </c>
      <c r="G391" s="44">
        <v>1280.68</v>
      </c>
      <c r="H391" s="44">
        <v>1307.08</v>
      </c>
      <c r="I391" s="44">
        <v>1345.04</v>
      </c>
      <c r="J391" s="44">
        <v>1412.27</v>
      </c>
      <c r="K391" s="44">
        <v>1509.74</v>
      </c>
      <c r="L391" s="44">
        <v>1744.78</v>
      </c>
      <c r="M391" s="44">
        <v>1931.85</v>
      </c>
      <c r="N391" s="44">
        <v>2010.36</v>
      </c>
      <c r="O391" s="44">
        <v>2020.55</v>
      </c>
      <c r="P391" s="44">
        <v>2004.32</v>
      </c>
      <c r="Q391" s="44">
        <v>1985.21</v>
      </c>
      <c r="R391" s="44">
        <v>1973.79</v>
      </c>
      <c r="S391" s="44">
        <v>1944.91</v>
      </c>
      <c r="T391" s="44">
        <v>2005</v>
      </c>
      <c r="U391" s="44">
        <v>2052.4499999999998</v>
      </c>
      <c r="V391" s="44">
        <v>2030.38</v>
      </c>
      <c r="W391" s="44">
        <v>2020.67</v>
      </c>
      <c r="X391" s="44">
        <v>2038.25</v>
      </c>
      <c r="Y391" s="44">
        <v>1901.55</v>
      </c>
      <c r="Z391" s="44">
        <v>1609.28</v>
      </c>
      <c r="AA391" s="44">
        <v>1481.64</v>
      </c>
    </row>
    <row r="392" spans="1:27" ht="12.75" hidden="1" customHeight="1" outlineLevel="1" x14ac:dyDescent="0.3">
      <c r="A392" s="99" t="s">
        <v>617</v>
      </c>
      <c r="B392" s="63" t="s">
        <v>90</v>
      </c>
      <c r="C392" s="43" t="s">
        <v>79</v>
      </c>
      <c r="D392" s="44">
        <f t="shared" ref="D392:AA392" si="226">$D$307</f>
        <v>2222.89</v>
      </c>
      <c r="E392" s="44">
        <f t="shared" si="226"/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3">
      <c r="A393" s="99" t="s">
        <v>618</v>
      </c>
      <c r="B393" s="63" t="s">
        <v>83</v>
      </c>
      <c r="C393" s="43" t="s">
        <v>79</v>
      </c>
      <c r="D393" s="44">
        <v>4.8</v>
      </c>
      <c r="E393" s="44">
        <v>4.8</v>
      </c>
      <c r="F393" s="44">
        <v>4.8</v>
      </c>
      <c r="G393" s="44">
        <v>4.8</v>
      </c>
      <c r="H393" s="44">
        <v>4.8</v>
      </c>
      <c r="I393" s="44">
        <v>4.8</v>
      </c>
      <c r="J393" s="44">
        <v>4.8</v>
      </c>
      <c r="K393" s="44">
        <v>4.8</v>
      </c>
      <c r="L393" s="44">
        <v>4.8</v>
      </c>
      <c r="M393" s="44">
        <v>4.8</v>
      </c>
      <c r="N393" s="44">
        <v>4.8</v>
      </c>
      <c r="O393" s="44">
        <v>4.8</v>
      </c>
      <c r="P393" s="44">
        <v>4.8</v>
      </c>
      <c r="Q393" s="44">
        <v>4.8</v>
      </c>
      <c r="R393" s="44">
        <v>4.8</v>
      </c>
      <c r="S393" s="44">
        <v>4.8</v>
      </c>
      <c r="T393" s="44">
        <v>4.8</v>
      </c>
      <c r="U393" s="44">
        <v>4.8</v>
      </c>
      <c r="V393" s="44">
        <v>4.8</v>
      </c>
      <c r="W393" s="44">
        <v>4.8</v>
      </c>
      <c r="X393" s="44">
        <v>4.8</v>
      </c>
      <c r="Y393" s="44">
        <v>4.8</v>
      </c>
      <c r="Z393" s="44">
        <v>4.8</v>
      </c>
      <c r="AA393" s="44">
        <v>4.8</v>
      </c>
    </row>
    <row r="394" spans="1:27" ht="12.75" hidden="1" customHeight="1" outlineLevel="1" x14ac:dyDescent="0.3">
      <c r="A394" s="99" t="s">
        <v>619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3">
      <c r="A395" s="98" t="s">
        <v>620</v>
      </c>
      <c r="B395" s="28" t="str">
        <f>"19"&amp;"."&amp;$B$622&amp;"."&amp;$B$623</f>
        <v>19.02.2024</v>
      </c>
      <c r="C395" s="90" t="s">
        <v>76</v>
      </c>
      <c r="D395" s="91">
        <f>ROUND(((D396+D397+D399+D398)/1000),5)</f>
        <v>3.8800500000000002</v>
      </c>
      <c r="E395" s="91">
        <f>ROUND(((E396+E397+E399+E398)/1000),5)</f>
        <v>3.76424</v>
      </c>
      <c r="F395" s="91">
        <f>ROUND(((F396+F397+F399+F398)/1000),5)</f>
        <v>3.7087500000000002</v>
      </c>
      <c r="G395" s="91">
        <f t="shared" ref="G395:AA395" si="228">ROUND(((G396+G397+G399+G398)/1000),5)</f>
        <v>3.7002799999999998</v>
      </c>
      <c r="H395" s="91">
        <f t="shared" si="228"/>
        <v>3.7480799999999999</v>
      </c>
      <c r="I395" s="91">
        <f t="shared" si="228"/>
        <v>3.8140999999999998</v>
      </c>
      <c r="J395" s="91">
        <f t="shared" si="228"/>
        <v>4.0341399999999998</v>
      </c>
      <c r="K395" s="91">
        <f t="shared" si="228"/>
        <v>4.3110799999999996</v>
      </c>
      <c r="L395" s="91">
        <f t="shared" si="228"/>
        <v>4.4756499999999999</v>
      </c>
      <c r="M395" s="91">
        <f t="shared" si="228"/>
        <v>4.4483100000000002</v>
      </c>
      <c r="N395" s="91">
        <f t="shared" si="228"/>
        <v>4.4596900000000002</v>
      </c>
      <c r="O395" s="91">
        <f t="shared" si="228"/>
        <v>4.5578399999999997</v>
      </c>
      <c r="P395" s="91">
        <f t="shared" si="228"/>
        <v>4.5539300000000003</v>
      </c>
      <c r="Q395" s="91">
        <f t="shared" si="228"/>
        <v>4.5490000000000004</v>
      </c>
      <c r="R395" s="91">
        <f t="shared" si="228"/>
        <v>4.5522600000000004</v>
      </c>
      <c r="S395" s="91">
        <f t="shared" si="228"/>
        <v>4.4415699999999996</v>
      </c>
      <c r="T395" s="91">
        <f t="shared" si="228"/>
        <v>4.4352</v>
      </c>
      <c r="U395" s="91">
        <f t="shared" si="228"/>
        <v>4.4432900000000002</v>
      </c>
      <c r="V395" s="91">
        <f t="shared" si="228"/>
        <v>4.4770799999999999</v>
      </c>
      <c r="W395" s="91">
        <f t="shared" si="228"/>
        <v>4.4705700000000004</v>
      </c>
      <c r="X395" s="91">
        <f t="shared" si="228"/>
        <v>4.37094</v>
      </c>
      <c r="Y395" s="91">
        <f t="shared" si="228"/>
        <v>4.29216</v>
      </c>
      <c r="Z395" s="91">
        <f t="shared" si="228"/>
        <v>4.0526</v>
      </c>
      <c r="AA395" s="91">
        <f t="shared" si="228"/>
        <v>3.84402</v>
      </c>
    </row>
    <row r="396" spans="1:27" ht="12.75" hidden="1" customHeight="1" outlineLevel="1" x14ac:dyDescent="0.3">
      <c r="A396" s="99" t="s">
        <v>621</v>
      </c>
      <c r="B396" s="63" t="s">
        <v>238</v>
      </c>
      <c r="C396" s="43" t="s">
        <v>79</v>
      </c>
      <c r="D396" s="44">
        <v>1436</v>
      </c>
      <c r="E396" s="44">
        <v>1320.19</v>
      </c>
      <c r="F396" s="44">
        <v>1264.7</v>
      </c>
      <c r="G396" s="44">
        <v>1256.23</v>
      </c>
      <c r="H396" s="44">
        <v>1304.03</v>
      </c>
      <c r="I396" s="44">
        <v>1370.05</v>
      </c>
      <c r="J396" s="44">
        <v>1590.09</v>
      </c>
      <c r="K396" s="44">
        <v>1867.03</v>
      </c>
      <c r="L396" s="44">
        <v>2031.6</v>
      </c>
      <c r="M396" s="44">
        <v>2004.26</v>
      </c>
      <c r="N396" s="44">
        <v>2015.64</v>
      </c>
      <c r="O396" s="44">
        <v>2113.79</v>
      </c>
      <c r="P396" s="44">
        <v>2109.88</v>
      </c>
      <c r="Q396" s="44">
        <v>2104.9499999999998</v>
      </c>
      <c r="R396" s="44">
        <v>2108.21</v>
      </c>
      <c r="S396" s="44">
        <v>1997.52</v>
      </c>
      <c r="T396" s="44">
        <v>1991.15</v>
      </c>
      <c r="U396" s="44">
        <v>1999.24</v>
      </c>
      <c r="V396" s="44">
        <v>2033.03</v>
      </c>
      <c r="W396" s="44">
        <v>2026.52</v>
      </c>
      <c r="X396" s="44">
        <v>1926.89</v>
      </c>
      <c r="Y396" s="44">
        <v>1848.11</v>
      </c>
      <c r="Z396" s="44">
        <v>1608.55</v>
      </c>
      <c r="AA396" s="44">
        <v>1399.97</v>
      </c>
    </row>
    <row r="397" spans="1:27" ht="12.75" hidden="1" customHeight="1" outlineLevel="1" x14ac:dyDescent="0.3">
      <c r="A397" s="99" t="s">
        <v>622</v>
      </c>
      <c r="B397" s="63" t="s">
        <v>90</v>
      </c>
      <c r="C397" s="43" t="s">
        <v>79</v>
      </c>
      <c r="D397" s="44">
        <f t="shared" ref="D397:AA397" si="229">$D$307</f>
        <v>2222.89</v>
      </c>
      <c r="E397" s="44">
        <f t="shared" si="229"/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3">
      <c r="A398" s="99" t="s">
        <v>623</v>
      </c>
      <c r="B398" s="63" t="s">
        <v>83</v>
      </c>
      <c r="C398" s="43" t="s">
        <v>79</v>
      </c>
      <c r="D398" s="111">
        <v>4.8</v>
      </c>
      <c r="E398" s="111">
        <v>4.8</v>
      </c>
      <c r="F398" s="111">
        <v>4.8</v>
      </c>
      <c r="G398" s="111">
        <v>4.8</v>
      </c>
      <c r="H398" s="111">
        <v>4.8</v>
      </c>
      <c r="I398" s="111">
        <v>4.8</v>
      </c>
      <c r="J398" s="111">
        <v>4.8</v>
      </c>
      <c r="K398" s="111">
        <v>4.8</v>
      </c>
      <c r="L398" s="111">
        <v>4.8</v>
      </c>
      <c r="M398" s="111">
        <v>4.8</v>
      </c>
      <c r="N398" s="111">
        <v>4.8</v>
      </c>
      <c r="O398" s="111">
        <v>4.8</v>
      </c>
      <c r="P398" s="111">
        <v>4.8</v>
      </c>
      <c r="Q398" s="111">
        <v>4.8</v>
      </c>
      <c r="R398" s="111">
        <v>4.8</v>
      </c>
      <c r="S398" s="111">
        <v>4.8</v>
      </c>
      <c r="T398" s="111">
        <v>4.8</v>
      </c>
      <c r="U398" s="111">
        <v>4.8</v>
      </c>
      <c r="V398" s="111">
        <v>4.8</v>
      </c>
      <c r="W398" s="111">
        <v>4.8</v>
      </c>
      <c r="X398" s="111">
        <v>4.8</v>
      </c>
      <c r="Y398" s="111">
        <v>4.8</v>
      </c>
      <c r="Z398" s="111">
        <v>4.8</v>
      </c>
      <c r="AA398" s="111">
        <v>4.8</v>
      </c>
    </row>
    <row r="399" spans="1:27" ht="12.75" hidden="1" customHeight="1" outlineLevel="1" x14ac:dyDescent="0.3">
      <c r="A399" s="99" t="s">
        <v>624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3">
      <c r="A400" s="98" t="s">
        <v>625</v>
      </c>
      <c r="B400" s="28" t="str">
        <f>"20"&amp;"."&amp;$B$622&amp;"."&amp;$B$623</f>
        <v>20.02.2024</v>
      </c>
      <c r="C400" s="90" t="s">
        <v>76</v>
      </c>
      <c r="D400" s="91">
        <f>ROUND(((D401+D402+D404+D403)/1000),5)</f>
        <v>3.8176000000000001</v>
      </c>
      <c r="E400" s="91">
        <f>ROUND(((E401+E402+E404+E403)/1000),5)</f>
        <v>3.7604500000000001</v>
      </c>
      <c r="F400" s="91">
        <f>ROUND(((F401+F402+F404+F403)/1000),5)</f>
        <v>3.7098900000000001</v>
      </c>
      <c r="G400" s="91">
        <f t="shared" ref="G400:AA400" si="231">ROUND(((G401+G402+G404+G403)/1000),5)</f>
        <v>3.7017500000000001</v>
      </c>
      <c r="H400" s="91">
        <f t="shared" si="231"/>
        <v>3.7593200000000002</v>
      </c>
      <c r="I400" s="91">
        <f t="shared" si="231"/>
        <v>3.8532000000000002</v>
      </c>
      <c r="J400" s="91">
        <f t="shared" si="231"/>
        <v>3.9844200000000001</v>
      </c>
      <c r="K400" s="91">
        <f t="shared" si="231"/>
        <v>4.2216199999999997</v>
      </c>
      <c r="L400" s="91">
        <f t="shared" si="231"/>
        <v>4.4754300000000002</v>
      </c>
      <c r="M400" s="91">
        <f t="shared" si="231"/>
        <v>4.5026400000000004</v>
      </c>
      <c r="N400" s="91">
        <f t="shared" si="231"/>
        <v>4.4424299999999999</v>
      </c>
      <c r="O400" s="91">
        <f t="shared" si="231"/>
        <v>4.5367600000000001</v>
      </c>
      <c r="P400" s="91">
        <f t="shared" si="231"/>
        <v>4.5368199999999996</v>
      </c>
      <c r="Q400" s="91">
        <f t="shared" si="231"/>
        <v>4.5404499999999999</v>
      </c>
      <c r="R400" s="91">
        <f t="shared" si="231"/>
        <v>4.5263099999999996</v>
      </c>
      <c r="S400" s="91">
        <f t="shared" si="231"/>
        <v>4.4639300000000004</v>
      </c>
      <c r="T400" s="91">
        <f t="shared" si="231"/>
        <v>4.4441300000000004</v>
      </c>
      <c r="U400" s="91">
        <f t="shared" si="231"/>
        <v>4.4596200000000001</v>
      </c>
      <c r="V400" s="91">
        <f t="shared" si="231"/>
        <v>4.5043100000000003</v>
      </c>
      <c r="W400" s="91">
        <f t="shared" si="231"/>
        <v>4.5587600000000004</v>
      </c>
      <c r="X400" s="91">
        <f t="shared" si="231"/>
        <v>4.47445</v>
      </c>
      <c r="Y400" s="91">
        <f t="shared" si="231"/>
        <v>4.2389900000000003</v>
      </c>
      <c r="Z400" s="91">
        <f t="shared" si="231"/>
        <v>4.0287199999999999</v>
      </c>
      <c r="AA400" s="91">
        <f t="shared" si="231"/>
        <v>3.9368400000000001</v>
      </c>
    </row>
    <row r="401" spans="1:27" ht="12.75" hidden="1" customHeight="1" outlineLevel="1" x14ac:dyDescent="0.3">
      <c r="A401" s="99" t="s">
        <v>626</v>
      </c>
      <c r="B401" s="63" t="s">
        <v>238</v>
      </c>
      <c r="C401" s="43" t="s">
        <v>79</v>
      </c>
      <c r="D401" s="44">
        <v>1373.55</v>
      </c>
      <c r="E401" s="44">
        <v>1316.4</v>
      </c>
      <c r="F401" s="44">
        <v>1265.8399999999999</v>
      </c>
      <c r="G401" s="44">
        <v>1257.7</v>
      </c>
      <c r="H401" s="44">
        <v>1315.27</v>
      </c>
      <c r="I401" s="44">
        <v>1409.15</v>
      </c>
      <c r="J401" s="44">
        <v>1540.37</v>
      </c>
      <c r="K401" s="44">
        <v>1777.57</v>
      </c>
      <c r="L401" s="44">
        <v>2031.38</v>
      </c>
      <c r="M401" s="44">
        <v>2058.59</v>
      </c>
      <c r="N401" s="44">
        <v>1998.38</v>
      </c>
      <c r="O401" s="44">
        <v>2092.71</v>
      </c>
      <c r="P401" s="44">
        <v>2092.77</v>
      </c>
      <c r="Q401" s="44">
        <v>2096.4</v>
      </c>
      <c r="R401" s="44">
        <v>2082.2600000000002</v>
      </c>
      <c r="S401" s="44">
        <v>2019.88</v>
      </c>
      <c r="T401" s="44">
        <v>2000.08</v>
      </c>
      <c r="U401" s="44">
        <v>2015.57</v>
      </c>
      <c r="V401" s="44">
        <v>2060.2600000000002</v>
      </c>
      <c r="W401" s="44">
        <v>2114.71</v>
      </c>
      <c r="X401" s="44">
        <v>2030.4</v>
      </c>
      <c r="Y401" s="44">
        <v>1794.94</v>
      </c>
      <c r="Z401" s="44">
        <v>1584.67</v>
      </c>
      <c r="AA401" s="44">
        <v>1492.79</v>
      </c>
    </row>
    <row r="402" spans="1:27" ht="12.75" hidden="1" customHeight="1" outlineLevel="1" x14ac:dyDescent="0.3">
      <c r="A402" s="99" t="s">
        <v>627</v>
      </c>
      <c r="B402" s="63" t="s">
        <v>90</v>
      </c>
      <c r="C402" s="43" t="s">
        <v>79</v>
      </c>
      <c r="D402" s="44">
        <f t="shared" ref="D402:AA402" si="232">$D$307</f>
        <v>2222.89</v>
      </c>
      <c r="E402" s="44">
        <f t="shared" si="232"/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3">
      <c r="A403" s="99" t="s">
        <v>628</v>
      </c>
      <c r="B403" s="63" t="s">
        <v>83</v>
      </c>
      <c r="C403" s="43" t="s">
        <v>79</v>
      </c>
      <c r="D403" s="44">
        <v>4.8</v>
      </c>
      <c r="E403" s="44">
        <v>4.8</v>
      </c>
      <c r="F403" s="44">
        <v>4.8</v>
      </c>
      <c r="G403" s="44">
        <v>4.8</v>
      </c>
      <c r="H403" s="44">
        <v>4.8</v>
      </c>
      <c r="I403" s="44">
        <v>4.8</v>
      </c>
      <c r="J403" s="44">
        <v>4.8</v>
      </c>
      <c r="K403" s="44">
        <v>4.8</v>
      </c>
      <c r="L403" s="44">
        <v>4.8</v>
      </c>
      <c r="M403" s="44">
        <v>4.8</v>
      </c>
      <c r="N403" s="44">
        <v>4.8</v>
      </c>
      <c r="O403" s="44">
        <v>4.8</v>
      </c>
      <c r="P403" s="44">
        <v>4.8</v>
      </c>
      <c r="Q403" s="44">
        <v>4.8</v>
      </c>
      <c r="R403" s="44">
        <v>4.8</v>
      </c>
      <c r="S403" s="44">
        <v>4.8</v>
      </c>
      <c r="T403" s="44">
        <v>4.8</v>
      </c>
      <c r="U403" s="44">
        <v>4.8</v>
      </c>
      <c r="V403" s="44">
        <v>4.8</v>
      </c>
      <c r="W403" s="44">
        <v>4.8</v>
      </c>
      <c r="X403" s="44">
        <v>4.8</v>
      </c>
      <c r="Y403" s="44">
        <v>4.8</v>
      </c>
      <c r="Z403" s="44">
        <v>4.8</v>
      </c>
      <c r="AA403" s="44">
        <v>4.8</v>
      </c>
    </row>
    <row r="404" spans="1:27" ht="12.75" hidden="1" customHeight="1" outlineLevel="1" x14ac:dyDescent="0.3">
      <c r="A404" s="99" t="s">
        <v>629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3">
      <c r="A405" s="98" t="s">
        <v>630</v>
      </c>
      <c r="B405" s="28" t="str">
        <f>"21"&amp;"."&amp;$B$622&amp;"."&amp;$B$623</f>
        <v>21.02.2024</v>
      </c>
      <c r="C405" s="90" t="s">
        <v>76</v>
      </c>
      <c r="D405" s="91">
        <f>ROUND(((D406+D407+D409+D408)/1000),5)</f>
        <v>3.7716400000000001</v>
      </c>
      <c r="E405" s="91">
        <f>ROUND(((E406+E407+E409+E408)/1000),5)</f>
        <v>3.7360799999999998</v>
      </c>
      <c r="F405" s="91">
        <f>ROUND(((F406+F407+F409+F408)/1000),5)</f>
        <v>3.7073999999999998</v>
      </c>
      <c r="G405" s="91">
        <f t="shared" ref="G405:AA405" si="234">ROUND(((G406+G407+G409+G408)/1000),5)</f>
        <v>3.6987100000000002</v>
      </c>
      <c r="H405" s="91">
        <f t="shared" si="234"/>
        <v>3.73719</v>
      </c>
      <c r="I405" s="91">
        <f t="shared" si="234"/>
        <v>3.8054700000000001</v>
      </c>
      <c r="J405" s="91">
        <f t="shared" si="234"/>
        <v>3.98325</v>
      </c>
      <c r="K405" s="91">
        <f t="shared" si="234"/>
        <v>4.2208500000000004</v>
      </c>
      <c r="L405" s="91">
        <f t="shared" si="234"/>
        <v>4.4707999999999997</v>
      </c>
      <c r="M405" s="91">
        <f t="shared" si="234"/>
        <v>4.5321300000000004</v>
      </c>
      <c r="N405" s="91">
        <f t="shared" si="234"/>
        <v>4.5625999999999998</v>
      </c>
      <c r="O405" s="91">
        <f t="shared" si="234"/>
        <v>4.54854</v>
      </c>
      <c r="P405" s="91">
        <f t="shared" si="234"/>
        <v>4.5574899999999996</v>
      </c>
      <c r="Q405" s="91">
        <f t="shared" si="234"/>
        <v>4.55525</v>
      </c>
      <c r="R405" s="91">
        <f t="shared" si="234"/>
        <v>4.5483000000000002</v>
      </c>
      <c r="S405" s="91">
        <f t="shared" si="234"/>
        <v>4.4888000000000003</v>
      </c>
      <c r="T405" s="91">
        <f t="shared" si="234"/>
        <v>4.4546400000000004</v>
      </c>
      <c r="U405" s="91">
        <f t="shared" si="234"/>
        <v>4.4680600000000004</v>
      </c>
      <c r="V405" s="91">
        <f t="shared" si="234"/>
        <v>4.5004099999999996</v>
      </c>
      <c r="W405" s="91">
        <f t="shared" si="234"/>
        <v>4.5366499999999998</v>
      </c>
      <c r="X405" s="91">
        <f t="shared" si="234"/>
        <v>4.3542199999999998</v>
      </c>
      <c r="Y405" s="91">
        <f t="shared" si="234"/>
        <v>4.2156599999999997</v>
      </c>
      <c r="Z405" s="91">
        <f t="shared" si="234"/>
        <v>3.9919799999999999</v>
      </c>
      <c r="AA405" s="91">
        <f t="shared" si="234"/>
        <v>3.8276500000000002</v>
      </c>
    </row>
    <row r="406" spans="1:27" ht="12.75" hidden="1" customHeight="1" outlineLevel="1" x14ac:dyDescent="0.3">
      <c r="A406" s="99" t="s">
        <v>631</v>
      </c>
      <c r="B406" s="63" t="s">
        <v>238</v>
      </c>
      <c r="C406" s="43" t="s">
        <v>79</v>
      </c>
      <c r="D406" s="44">
        <v>1327.59</v>
      </c>
      <c r="E406" s="44">
        <v>1292.03</v>
      </c>
      <c r="F406" s="44">
        <v>1263.3499999999999</v>
      </c>
      <c r="G406" s="44">
        <v>1254.6600000000001</v>
      </c>
      <c r="H406" s="44">
        <v>1293.1400000000001</v>
      </c>
      <c r="I406" s="44">
        <v>1361.42</v>
      </c>
      <c r="J406" s="44">
        <v>1539.2</v>
      </c>
      <c r="K406" s="44">
        <v>1776.8</v>
      </c>
      <c r="L406" s="44">
        <v>2026.75</v>
      </c>
      <c r="M406" s="44">
        <v>2088.08</v>
      </c>
      <c r="N406" s="44">
        <v>2118.5500000000002</v>
      </c>
      <c r="O406" s="44">
        <v>2104.4899999999998</v>
      </c>
      <c r="P406" s="44">
        <v>2113.44</v>
      </c>
      <c r="Q406" s="44">
        <v>2111.1999999999998</v>
      </c>
      <c r="R406" s="44">
        <v>2104.25</v>
      </c>
      <c r="S406" s="44">
        <v>2044.75</v>
      </c>
      <c r="T406" s="44">
        <v>2010.59</v>
      </c>
      <c r="U406" s="44">
        <v>2024.01</v>
      </c>
      <c r="V406" s="44">
        <v>2056.36</v>
      </c>
      <c r="W406" s="44">
        <v>2092.6</v>
      </c>
      <c r="X406" s="44">
        <v>1910.17</v>
      </c>
      <c r="Y406" s="44">
        <v>1771.61</v>
      </c>
      <c r="Z406" s="44">
        <v>1547.93</v>
      </c>
      <c r="AA406" s="44">
        <v>1383.6</v>
      </c>
    </row>
    <row r="407" spans="1:27" ht="12.75" hidden="1" customHeight="1" outlineLevel="1" x14ac:dyDescent="0.3">
      <c r="A407" s="99" t="s">
        <v>632</v>
      </c>
      <c r="B407" s="63" t="s">
        <v>90</v>
      </c>
      <c r="C407" s="43" t="s">
        <v>79</v>
      </c>
      <c r="D407" s="44">
        <f t="shared" ref="D407:AA407" si="235">$D$307</f>
        <v>2222.89</v>
      </c>
      <c r="E407" s="44">
        <f t="shared" si="235"/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3">
      <c r="A408" s="99" t="s">
        <v>633</v>
      </c>
      <c r="B408" s="63" t="s">
        <v>83</v>
      </c>
      <c r="C408" s="43" t="s">
        <v>79</v>
      </c>
      <c r="D408" s="44">
        <v>4.8</v>
      </c>
      <c r="E408" s="44">
        <v>4.8</v>
      </c>
      <c r="F408" s="44">
        <v>4.8</v>
      </c>
      <c r="G408" s="44">
        <v>4.8</v>
      </c>
      <c r="H408" s="44">
        <v>4.8</v>
      </c>
      <c r="I408" s="44">
        <v>4.8</v>
      </c>
      <c r="J408" s="44">
        <v>4.8</v>
      </c>
      <c r="K408" s="44">
        <v>4.8</v>
      </c>
      <c r="L408" s="44">
        <v>4.8</v>
      </c>
      <c r="M408" s="44">
        <v>4.8</v>
      </c>
      <c r="N408" s="44">
        <v>4.8</v>
      </c>
      <c r="O408" s="44">
        <v>4.8</v>
      </c>
      <c r="P408" s="44">
        <v>4.8</v>
      </c>
      <c r="Q408" s="44">
        <v>4.8</v>
      </c>
      <c r="R408" s="44">
        <v>4.8</v>
      </c>
      <c r="S408" s="44">
        <v>4.8</v>
      </c>
      <c r="T408" s="44">
        <v>4.8</v>
      </c>
      <c r="U408" s="44">
        <v>4.8</v>
      </c>
      <c r="V408" s="44">
        <v>4.8</v>
      </c>
      <c r="W408" s="44">
        <v>4.8</v>
      </c>
      <c r="X408" s="44">
        <v>4.8</v>
      </c>
      <c r="Y408" s="44">
        <v>4.8</v>
      </c>
      <c r="Z408" s="44">
        <v>4.8</v>
      </c>
      <c r="AA408" s="44">
        <v>4.8</v>
      </c>
    </row>
    <row r="409" spans="1:27" ht="12.75" hidden="1" customHeight="1" outlineLevel="1" x14ac:dyDescent="0.3">
      <c r="A409" s="99" t="s">
        <v>634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3">
      <c r="A410" s="98" t="s">
        <v>635</v>
      </c>
      <c r="B410" s="28" t="str">
        <f>"22"&amp;"."&amp;$B$622&amp;"."&amp;$B$623</f>
        <v>22.02.2024</v>
      </c>
      <c r="C410" s="90" t="s">
        <v>76</v>
      </c>
      <c r="D410" s="91">
        <f>ROUND(((D411+D412+D414+D413)/1000),5)</f>
        <v>3.7504400000000002</v>
      </c>
      <c r="E410" s="91">
        <f>ROUND(((E411+E412+E414+E413)/1000),5)</f>
        <v>3.71306</v>
      </c>
      <c r="F410" s="91">
        <f>ROUND(((F411+F412+F414+F413)/1000),5)</f>
        <v>3.68743</v>
      </c>
      <c r="G410" s="91">
        <f t="shared" ref="G410:AA410" si="237">ROUND(((G411+G412+G414+G413)/1000),5)</f>
        <v>3.6850299999999998</v>
      </c>
      <c r="H410" s="91">
        <f t="shared" si="237"/>
        <v>3.7118600000000002</v>
      </c>
      <c r="I410" s="91">
        <f t="shared" si="237"/>
        <v>3.8075100000000002</v>
      </c>
      <c r="J410" s="91">
        <f t="shared" si="237"/>
        <v>3.99831</v>
      </c>
      <c r="K410" s="91">
        <f t="shared" si="237"/>
        <v>4.19719</v>
      </c>
      <c r="L410" s="91">
        <f t="shared" si="237"/>
        <v>4.3409300000000002</v>
      </c>
      <c r="M410" s="91">
        <f t="shared" si="237"/>
        <v>4.3774600000000001</v>
      </c>
      <c r="N410" s="91">
        <f t="shared" si="237"/>
        <v>4.4200400000000002</v>
      </c>
      <c r="O410" s="91">
        <f t="shared" si="237"/>
        <v>4.4562299999999997</v>
      </c>
      <c r="P410" s="91">
        <f t="shared" si="237"/>
        <v>4.3822400000000004</v>
      </c>
      <c r="Q410" s="91">
        <f t="shared" si="237"/>
        <v>4.3814099999999998</v>
      </c>
      <c r="R410" s="91">
        <f t="shared" si="237"/>
        <v>4.3669900000000004</v>
      </c>
      <c r="S410" s="91">
        <f t="shared" si="237"/>
        <v>4.2860899999999997</v>
      </c>
      <c r="T410" s="91">
        <f t="shared" si="237"/>
        <v>4.2753699999999997</v>
      </c>
      <c r="U410" s="91">
        <f t="shared" si="237"/>
        <v>4.2967599999999999</v>
      </c>
      <c r="V410" s="91">
        <f t="shared" si="237"/>
        <v>4.3393300000000004</v>
      </c>
      <c r="W410" s="91">
        <f t="shared" si="237"/>
        <v>4.3737000000000004</v>
      </c>
      <c r="X410" s="91">
        <f t="shared" si="237"/>
        <v>4.3113400000000004</v>
      </c>
      <c r="Y410" s="91">
        <f t="shared" si="237"/>
        <v>4.2019500000000001</v>
      </c>
      <c r="Z410" s="91">
        <f t="shared" si="237"/>
        <v>4.0488499999999998</v>
      </c>
      <c r="AA410" s="91">
        <f t="shared" si="237"/>
        <v>3.9132600000000002</v>
      </c>
    </row>
    <row r="411" spans="1:27" ht="12.75" hidden="1" customHeight="1" outlineLevel="1" x14ac:dyDescent="0.3">
      <c r="A411" s="99" t="s">
        <v>636</v>
      </c>
      <c r="B411" s="63" t="s">
        <v>238</v>
      </c>
      <c r="C411" s="43" t="s">
        <v>79</v>
      </c>
      <c r="D411" s="44">
        <v>1306.3900000000001</v>
      </c>
      <c r="E411" s="44">
        <v>1269.01</v>
      </c>
      <c r="F411" s="44">
        <v>1243.3800000000001</v>
      </c>
      <c r="G411" s="44">
        <v>1240.98</v>
      </c>
      <c r="H411" s="44">
        <v>1267.81</v>
      </c>
      <c r="I411" s="44">
        <v>1363.46</v>
      </c>
      <c r="J411" s="44">
        <v>1554.26</v>
      </c>
      <c r="K411" s="44">
        <v>1753.14</v>
      </c>
      <c r="L411" s="44">
        <v>1896.88</v>
      </c>
      <c r="M411" s="44">
        <v>1933.41</v>
      </c>
      <c r="N411" s="44">
        <v>1975.99</v>
      </c>
      <c r="O411" s="44">
        <v>2012.18</v>
      </c>
      <c r="P411" s="44">
        <v>1938.19</v>
      </c>
      <c r="Q411" s="44">
        <v>1937.36</v>
      </c>
      <c r="R411" s="44">
        <v>1922.94</v>
      </c>
      <c r="S411" s="44">
        <v>1842.04</v>
      </c>
      <c r="T411" s="44">
        <v>1831.32</v>
      </c>
      <c r="U411" s="44">
        <v>1852.71</v>
      </c>
      <c r="V411" s="44">
        <v>1895.28</v>
      </c>
      <c r="W411" s="44">
        <v>1929.65</v>
      </c>
      <c r="X411" s="44">
        <v>1867.29</v>
      </c>
      <c r="Y411" s="44">
        <v>1757.9</v>
      </c>
      <c r="Z411" s="44">
        <v>1604.8</v>
      </c>
      <c r="AA411" s="44">
        <v>1469.21</v>
      </c>
    </row>
    <row r="412" spans="1:27" ht="12.75" hidden="1" customHeight="1" outlineLevel="1" x14ac:dyDescent="0.3">
      <c r="A412" s="99" t="s">
        <v>637</v>
      </c>
      <c r="B412" s="63" t="s">
        <v>90</v>
      </c>
      <c r="C412" s="43" t="s">
        <v>79</v>
      </c>
      <c r="D412" s="44">
        <f t="shared" ref="D412:AA412" si="238">$D$307</f>
        <v>2222.89</v>
      </c>
      <c r="E412" s="44">
        <f t="shared" si="238"/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3">
      <c r="A413" s="99" t="s">
        <v>638</v>
      </c>
      <c r="B413" s="63" t="s">
        <v>83</v>
      </c>
      <c r="C413" s="43" t="s">
        <v>79</v>
      </c>
      <c r="D413" s="44">
        <v>4.8</v>
      </c>
      <c r="E413" s="44">
        <v>4.8</v>
      </c>
      <c r="F413" s="44">
        <v>4.8</v>
      </c>
      <c r="G413" s="44">
        <v>4.8</v>
      </c>
      <c r="H413" s="44">
        <v>4.8</v>
      </c>
      <c r="I413" s="44">
        <v>4.8</v>
      </c>
      <c r="J413" s="44">
        <v>4.8</v>
      </c>
      <c r="K413" s="44">
        <v>4.8</v>
      </c>
      <c r="L413" s="44">
        <v>4.8</v>
      </c>
      <c r="M413" s="44">
        <v>4.8</v>
      </c>
      <c r="N413" s="44">
        <v>4.8</v>
      </c>
      <c r="O413" s="44">
        <v>4.8</v>
      </c>
      <c r="P413" s="44">
        <v>4.8</v>
      </c>
      <c r="Q413" s="44">
        <v>4.8</v>
      </c>
      <c r="R413" s="44">
        <v>4.8</v>
      </c>
      <c r="S413" s="44">
        <v>4.8</v>
      </c>
      <c r="T413" s="44">
        <v>4.8</v>
      </c>
      <c r="U413" s="44">
        <v>4.8</v>
      </c>
      <c r="V413" s="44">
        <v>4.8</v>
      </c>
      <c r="W413" s="44">
        <v>4.8</v>
      </c>
      <c r="X413" s="44">
        <v>4.8</v>
      </c>
      <c r="Y413" s="44">
        <v>4.8</v>
      </c>
      <c r="Z413" s="44">
        <v>4.8</v>
      </c>
      <c r="AA413" s="44">
        <v>4.8</v>
      </c>
    </row>
    <row r="414" spans="1:27" ht="12.75" hidden="1" customHeight="1" outlineLevel="1" x14ac:dyDescent="0.3">
      <c r="A414" s="99" t="s">
        <v>639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3">
      <c r="A415" s="98" t="s">
        <v>640</v>
      </c>
      <c r="B415" s="28" t="str">
        <f>"23"&amp;"."&amp;$B$622&amp;"."&amp;$B$623</f>
        <v>23.02.2024</v>
      </c>
      <c r="C415" s="90" t="s">
        <v>76</v>
      </c>
      <c r="D415" s="91">
        <f>ROUND(((D416+D417+D419+D418)/1000),5)</f>
        <v>3.9586100000000002</v>
      </c>
      <c r="E415" s="91">
        <f>ROUND(((E416+E417+E419+E418)/1000),5)</f>
        <v>3.8211900000000001</v>
      </c>
      <c r="F415" s="91">
        <f>ROUND(((F416+F417+F419+F418)/1000),5)</f>
        <v>3.7433700000000001</v>
      </c>
      <c r="G415" s="91">
        <f t="shared" ref="G415:AA415" si="240">ROUND(((G416+G417+G419+G418)/1000),5)</f>
        <v>3.7294800000000001</v>
      </c>
      <c r="H415" s="91">
        <f t="shared" si="240"/>
        <v>3.73678</v>
      </c>
      <c r="I415" s="91">
        <f t="shared" si="240"/>
        <v>3.8040099999999999</v>
      </c>
      <c r="J415" s="91">
        <f t="shared" si="240"/>
        <v>3.8945799999999999</v>
      </c>
      <c r="K415" s="91">
        <f t="shared" si="240"/>
        <v>4.0086399999999998</v>
      </c>
      <c r="L415" s="91">
        <f t="shared" si="240"/>
        <v>4.1197499999999998</v>
      </c>
      <c r="M415" s="91">
        <f t="shared" si="240"/>
        <v>4.2645999999999997</v>
      </c>
      <c r="N415" s="91">
        <f t="shared" si="240"/>
        <v>4.3308900000000001</v>
      </c>
      <c r="O415" s="91">
        <f t="shared" si="240"/>
        <v>4.34361</v>
      </c>
      <c r="P415" s="91">
        <f t="shared" si="240"/>
        <v>4.3339699999999999</v>
      </c>
      <c r="Q415" s="91">
        <f t="shared" si="240"/>
        <v>4.32491</v>
      </c>
      <c r="R415" s="91">
        <f t="shared" si="240"/>
        <v>4.2914199999999996</v>
      </c>
      <c r="S415" s="91">
        <f t="shared" si="240"/>
        <v>4.2629599999999996</v>
      </c>
      <c r="T415" s="91">
        <f t="shared" si="240"/>
        <v>4.2801799999999997</v>
      </c>
      <c r="U415" s="91">
        <f t="shared" si="240"/>
        <v>4.3275300000000003</v>
      </c>
      <c r="V415" s="91">
        <f t="shared" si="240"/>
        <v>4.3499299999999996</v>
      </c>
      <c r="W415" s="91">
        <f t="shared" si="240"/>
        <v>4.3403799999999997</v>
      </c>
      <c r="X415" s="91">
        <f t="shared" si="240"/>
        <v>4.3310500000000003</v>
      </c>
      <c r="Y415" s="91">
        <f t="shared" si="240"/>
        <v>4.2531499999999998</v>
      </c>
      <c r="Z415" s="91">
        <f t="shared" si="240"/>
        <v>4.0926799999999997</v>
      </c>
      <c r="AA415" s="91">
        <f t="shared" si="240"/>
        <v>3.9300899999999999</v>
      </c>
    </row>
    <row r="416" spans="1:27" ht="12.75" hidden="1" customHeight="1" outlineLevel="1" x14ac:dyDescent="0.3">
      <c r="A416" s="99" t="s">
        <v>641</v>
      </c>
      <c r="B416" s="63" t="s">
        <v>238</v>
      </c>
      <c r="C416" s="43" t="s">
        <v>79</v>
      </c>
      <c r="D416" s="44">
        <v>1514.56</v>
      </c>
      <c r="E416" s="44">
        <v>1377.14</v>
      </c>
      <c r="F416" s="44">
        <v>1299.32</v>
      </c>
      <c r="G416" s="44">
        <v>1285.43</v>
      </c>
      <c r="H416" s="44">
        <v>1292.73</v>
      </c>
      <c r="I416" s="44">
        <v>1359.96</v>
      </c>
      <c r="J416" s="44">
        <v>1450.53</v>
      </c>
      <c r="K416" s="44">
        <v>1564.59</v>
      </c>
      <c r="L416" s="44">
        <v>1675.7</v>
      </c>
      <c r="M416" s="44">
        <v>1820.55</v>
      </c>
      <c r="N416" s="44">
        <v>1886.84</v>
      </c>
      <c r="O416" s="44">
        <v>1899.56</v>
      </c>
      <c r="P416" s="44">
        <v>1889.92</v>
      </c>
      <c r="Q416" s="44">
        <v>1880.86</v>
      </c>
      <c r="R416" s="44">
        <v>1847.37</v>
      </c>
      <c r="S416" s="44">
        <v>1818.91</v>
      </c>
      <c r="T416" s="44">
        <v>1836.13</v>
      </c>
      <c r="U416" s="44">
        <v>1883.48</v>
      </c>
      <c r="V416" s="44">
        <v>1905.88</v>
      </c>
      <c r="W416" s="44">
        <v>1896.33</v>
      </c>
      <c r="X416" s="44">
        <v>1887</v>
      </c>
      <c r="Y416" s="44">
        <v>1809.1</v>
      </c>
      <c r="Z416" s="44">
        <v>1648.63</v>
      </c>
      <c r="AA416" s="44">
        <v>1486.04</v>
      </c>
    </row>
    <row r="417" spans="1:27" ht="12.75" hidden="1" customHeight="1" outlineLevel="1" x14ac:dyDescent="0.3">
      <c r="A417" s="99" t="s">
        <v>642</v>
      </c>
      <c r="B417" s="63" t="s">
        <v>90</v>
      </c>
      <c r="C417" s="43" t="s">
        <v>79</v>
      </c>
      <c r="D417" s="44">
        <f t="shared" ref="D417:AA417" si="241">$D$307</f>
        <v>2222.89</v>
      </c>
      <c r="E417" s="44">
        <f t="shared" si="241"/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3">
      <c r="A418" s="99" t="s">
        <v>643</v>
      </c>
      <c r="B418" s="63" t="s">
        <v>83</v>
      </c>
      <c r="C418" s="43" t="s">
        <v>79</v>
      </c>
      <c r="D418" s="44">
        <v>4.8</v>
      </c>
      <c r="E418" s="44">
        <v>4.8</v>
      </c>
      <c r="F418" s="44">
        <v>4.8</v>
      </c>
      <c r="G418" s="44">
        <v>4.8</v>
      </c>
      <c r="H418" s="44">
        <v>4.8</v>
      </c>
      <c r="I418" s="44">
        <v>4.8</v>
      </c>
      <c r="J418" s="44">
        <v>4.8</v>
      </c>
      <c r="K418" s="44">
        <v>4.8</v>
      </c>
      <c r="L418" s="44">
        <v>4.8</v>
      </c>
      <c r="M418" s="44">
        <v>4.8</v>
      </c>
      <c r="N418" s="44">
        <v>4.8</v>
      </c>
      <c r="O418" s="44">
        <v>4.8</v>
      </c>
      <c r="P418" s="44">
        <v>4.8</v>
      </c>
      <c r="Q418" s="44">
        <v>4.8</v>
      </c>
      <c r="R418" s="44">
        <v>4.8</v>
      </c>
      <c r="S418" s="44">
        <v>4.8</v>
      </c>
      <c r="T418" s="44">
        <v>4.8</v>
      </c>
      <c r="U418" s="44">
        <v>4.8</v>
      </c>
      <c r="V418" s="44">
        <v>4.8</v>
      </c>
      <c r="W418" s="44">
        <v>4.8</v>
      </c>
      <c r="X418" s="44">
        <v>4.8</v>
      </c>
      <c r="Y418" s="44">
        <v>4.8</v>
      </c>
      <c r="Z418" s="44">
        <v>4.8</v>
      </c>
      <c r="AA418" s="44">
        <v>4.8</v>
      </c>
    </row>
    <row r="419" spans="1:27" ht="12.75" hidden="1" customHeight="1" outlineLevel="1" x14ac:dyDescent="0.3">
      <c r="A419" s="99" t="s">
        <v>644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3">
      <c r="A420" s="98" t="s">
        <v>645</v>
      </c>
      <c r="B420" s="28" t="str">
        <f>"24"&amp;"."&amp;$B$622&amp;"."&amp;$B$623</f>
        <v>24.02.2024</v>
      </c>
      <c r="C420" s="90" t="s">
        <v>76</v>
      </c>
      <c r="D420" s="91">
        <f>ROUND(((D421+D422+D424+D423)/1000),5)</f>
        <v>4.0221400000000003</v>
      </c>
      <c r="E420" s="91">
        <f>ROUND(((E421+E422+E424+E423)/1000),5)</f>
        <v>3.9014700000000002</v>
      </c>
      <c r="F420" s="91">
        <f>ROUND(((F421+F422+F424+F423)/1000),5)</f>
        <v>3.8014800000000002</v>
      </c>
      <c r="G420" s="91">
        <f t="shared" ref="G420:AA420" si="243">ROUND(((G421+G422+G424+G423)/1000),5)</f>
        <v>3.75793</v>
      </c>
      <c r="H420" s="91">
        <f t="shared" si="243"/>
        <v>3.7881399999999998</v>
      </c>
      <c r="I420" s="91">
        <f t="shared" si="243"/>
        <v>3.8262100000000001</v>
      </c>
      <c r="J420" s="91">
        <f t="shared" si="243"/>
        <v>3.9306399999999999</v>
      </c>
      <c r="K420" s="91">
        <f t="shared" si="243"/>
        <v>3.99125</v>
      </c>
      <c r="L420" s="91">
        <f t="shared" si="243"/>
        <v>4.2345499999999996</v>
      </c>
      <c r="M420" s="91">
        <f t="shared" si="243"/>
        <v>4.3227200000000003</v>
      </c>
      <c r="N420" s="91">
        <f t="shared" si="243"/>
        <v>4.3610899999999999</v>
      </c>
      <c r="O420" s="91">
        <f t="shared" si="243"/>
        <v>4.3767399999999999</v>
      </c>
      <c r="P420" s="91">
        <f t="shared" si="243"/>
        <v>4.3642700000000003</v>
      </c>
      <c r="Q420" s="91">
        <f t="shared" si="243"/>
        <v>4.3527899999999997</v>
      </c>
      <c r="R420" s="91">
        <f t="shared" si="243"/>
        <v>4.3266900000000001</v>
      </c>
      <c r="S420" s="91">
        <f t="shared" si="243"/>
        <v>4.3094099999999997</v>
      </c>
      <c r="T420" s="91">
        <f t="shared" si="243"/>
        <v>4.3193999999999999</v>
      </c>
      <c r="U420" s="91">
        <f t="shared" si="243"/>
        <v>4.3345500000000001</v>
      </c>
      <c r="V420" s="91">
        <f t="shared" si="243"/>
        <v>4.3651900000000001</v>
      </c>
      <c r="W420" s="91">
        <f t="shared" si="243"/>
        <v>4.3691000000000004</v>
      </c>
      <c r="X420" s="91">
        <f t="shared" si="243"/>
        <v>4.3646900000000004</v>
      </c>
      <c r="Y420" s="91">
        <f t="shared" si="243"/>
        <v>4.2945200000000003</v>
      </c>
      <c r="Z420" s="91">
        <f t="shared" si="243"/>
        <v>4.1131700000000002</v>
      </c>
      <c r="AA420" s="91">
        <f t="shared" si="243"/>
        <v>3.94523</v>
      </c>
    </row>
    <row r="421" spans="1:27" ht="12.75" hidden="1" customHeight="1" outlineLevel="1" x14ac:dyDescent="0.3">
      <c r="A421" s="99" t="s">
        <v>646</v>
      </c>
      <c r="B421" s="63" t="s">
        <v>238</v>
      </c>
      <c r="C421" s="43" t="s">
        <v>79</v>
      </c>
      <c r="D421" s="44">
        <v>1578.09</v>
      </c>
      <c r="E421" s="44">
        <v>1457.42</v>
      </c>
      <c r="F421" s="44">
        <v>1357.43</v>
      </c>
      <c r="G421" s="44">
        <v>1313.88</v>
      </c>
      <c r="H421" s="44">
        <v>1344.09</v>
      </c>
      <c r="I421" s="44">
        <v>1382.16</v>
      </c>
      <c r="J421" s="44">
        <v>1486.59</v>
      </c>
      <c r="K421" s="44">
        <v>1547.2</v>
      </c>
      <c r="L421" s="44">
        <v>1790.5</v>
      </c>
      <c r="M421" s="44">
        <v>1878.67</v>
      </c>
      <c r="N421" s="44">
        <v>1917.04</v>
      </c>
      <c r="O421" s="44">
        <v>1932.69</v>
      </c>
      <c r="P421" s="44">
        <v>1920.22</v>
      </c>
      <c r="Q421" s="44">
        <v>1908.74</v>
      </c>
      <c r="R421" s="44">
        <v>1882.64</v>
      </c>
      <c r="S421" s="44">
        <v>1865.36</v>
      </c>
      <c r="T421" s="44">
        <v>1875.35</v>
      </c>
      <c r="U421" s="44">
        <v>1890.5</v>
      </c>
      <c r="V421" s="44">
        <v>1921.14</v>
      </c>
      <c r="W421" s="44">
        <v>1925.05</v>
      </c>
      <c r="X421" s="44">
        <v>1920.64</v>
      </c>
      <c r="Y421" s="44">
        <v>1850.47</v>
      </c>
      <c r="Z421" s="44">
        <v>1669.12</v>
      </c>
      <c r="AA421" s="44">
        <v>1501.18</v>
      </c>
    </row>
    <row r="422" spans="1:27" ht="12.75" hidden="1" customHeight="1" outlineLevel="1" x14ac:dyDescent="0.3">
      <c r="A422" s="99" t="s">
        <v>647</v>
      </c>
      <c r="B422" s="63" t="s">
        <v>90</v>
      </c>
      <c r="C422" s="43" t="s">
        <v>79</v>
      </c>
      <c r="D422" s="44">
        <f t="shared" ref="D422:AA422" si="244">$D$307</f>
        <v>2222.89</v>
      </c>
      <c r="E422" s="44">
        <f t="shared" si="244"/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3">
      <c r="A423" s="99" t="s">
        <v>648</v>
      </c>
      <c r="B423" s="63" t="s">
        <v>83</v>
      </c>
      <c r="C423" s="43" t="s">
        <v>79</v>
      </c>
      <c r="D423" s="44">
        <v>4.8</v>
      </c>
      <c r="E423" s="44">
        <v>4.8</v>
      </c>
      <c r="F423" s="44">
        <v>4.8</v>
      </c>
      <c r="G423" s="44">
        <v>4.8</v>
      </c>
      <c r="H423" s="44">
        <v>4.8</v>
      </c>
      <c r="I423" s="44">
        <v>4.8</v>
      </c>
      <c r="J423" s="44">
        <v>4.8</v>
      </c>
      <c r="K423" s="44">
        <v>4.8</v>
      </c>
      <c r="L423" s="44">
        <v>4.8</v>
      </c>
      <c r="M423" s="44">
        <v>4.8</v>
      </c>
      <c r="N423" s="44">
        <v>4.8</v>
      </c>
      <c r="O423" s="44">
        <v>4.8</v>
      </c>
      <c r="P423" s="44">
        <v>4.8</v>
      </c>
      <c r="Q423" s="44">
        <v>4.8</v>
      </c>
      <c r="R423" s="44">
        <v>4.8</v>
      </c>
      <c r="S423" s="44">
        <v>4.8</v>
      </c>
      <c r="T423" s="44">
        <v>4.8</v>
      </c>
      <c r="U423" s="44">
        <v>4.8</v>
      </c>
      <c r="V423" s="44">
        <v>4.8</v>
      </c>
      <c r="W423" s="44">
        <v>4.8</v>
      </c>
      <c r="X423" s="44">
        <v>4.8</v>
      </c>
      <c r="Y423" s="44">
        <v>4.8</v>
      </c>
      <c r="Z423" s="44">
        <v>4.8</v>
      </c>
      <c r="AA423" s="44">
        <v>4.8</v>
      </c>
    </row>
    <row r="424" spans="1:27" ht="12.75" hidden="1" customHeight="1" outlineLevel="1" x14ac:dyDescent="0.3">
      <c r="A424" s="99" t="s">
        <v>649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3.8" collapsed="1" x14ac:dyDescent="0.3">
      <c r="A425" s="98" t="s">
        <v>650</v>
      </c>
      <c r="B425" s="28" t="str">
        <f>"25"&amp;"."&amp;$B$622&amp;"."&amp;$B$623</f>
        <v>25.02.2024</v>
      </c>
      <c r="C425" s="90" t="s">
        <v>76</v>
      </c>
      <c r="D425" s="91">
        <f>ROUND(((D426+D427+D429+D428)/1000),5)</f>
        <v>4.0068000000000001</v>
      </c>
      <c r="E425" s="91">
        <f>ROUND(((E426+E427+E429+E428)/1000),5)</f>
        <v>3.8532199999999999</v>
      </c>
      <c r="F425" s="91">
        <f>ROUND(((F426+F427+F429+F428)/1000),5)</f>
        <v>3.7497400000000001</v>
      </c>
      <c r="G425" s="91">
        <f t="shared" ref="G425:AA425" si="246">ROUND(((G426+G427+G429+G428)/1000),5)</f>
        <v>3.7414100000000001</v>
      </c>
      <c r="H425" s="91">
        <f t="shared" si="246"/>
        <v>3.7447499999999998</v>
      </c>
      <c r="I425" s="91">
        <f t="shared" si="246"/>
        <v>3.7805599999999999</v>
      </c>
      <c r="J425" s="91">
        <f t="shared" si="246"/>
        <v>3.8700700000000001</v>
      </c>
      <c r="K425" s="91">
        <f t="shared" si="246"/>
        <v>3.9410400000000001</v>
      </c>
      <c r="L425" s="91">
        <f t="shared" si="246"/>
        <v>4.1087800000000003</v>
      </c>
      <c r="M425" s="91">
        <f t="shared" si="246"/>
        <v>4.2862600000000004</v>
      </c>
      <c r="N425" s="91">
        <f t="shared" si="246"/>
        <v>4.34877</v>
      </c>
      <c r="O425" s="91">
        <f t="shared" si="246"/>
        <v>4.3590200000000001</v>
      </c>
      <c r="P425" s="91">
        <f t="shared" si="246"/>
        <v>4.3496899999999998</v>
      </c>
      <c r="Q425" s="91">
        <f t="shared" si="246"/>
        <v>4.33955</v>
      </c>
      <c r="R425" s="91">
        <f t="shared" si="246"/>
        <v>4.3047899999999997</v>
      </c>
      <c r="S425" s="91">
        <f t="shared" si="246"/>
        <v>4.2945599999999997</v>
      </c>
      <c r="T425" s="91">
        <f t="shared" si="246"/>
        <v>4.3203300000000002</v>
      </c>
      <c r="U425" s="91">
        <f t="shared" si="246"/>
        <v>4.3554199999999996</v>
      </c>
      <c r="V425" s="91">
        <f t="shared" si="246"/>
        <v>4.4161400000000004</v>
      </c>
      <c r="W425" s="91">
        <f t="shared" si="246"/>
        <v>4.3997799999999998</v>
      </c>
      <c r="X425" s="91">
        <f t="shared" si="246"/>
        <v>4.3958300000000001</v>
      </c>
      <c r="Y425" s="91">
        <f t="shared" si="246"/>
        <v>4.3318099999999999</v>
      </c>
      <c r="Z425" s="91">
        <f t="shared" si="246"/>
        <v>4.1419100000000002</v>
      </c>
      <c r="AA425" s="91">
        <f t="shared" si="246"/>
        <v>3.9440300000000001</v>
      </c>
    </row>
    <row r="426" spans="1:27" ht="12.75" hidden="1" customHeight="1" outlineLevel="1" x14ac:dyDescent="0.3">
      <c r="A426" s="99" t="s">
        <v>651</v>
      </c>
      <c r="B426" s="63" t="s">
        <v>238</v>
      </c>
      <c r="C426" s="43" t="s">
        <v>79</v>
      </c>
      <c r="D426" s="44">
        <v>1562.75</v>
      </c>
      <c r="E426" s="44">
        <v>1409.17</v>
      </c>
      <c r="F426" s="44">
        <v>1305.69</v>
      </c>
      <c r="G426" s="44">
        <v>1297.3599999999999</v>
      </c>
      <c r="H426" s="44">
        <v>1300.7</v>
      </c>
      <c r="I426" s="44">
        <v>1336.51</v>
      </c>
      <c r="J426" s="44">
        <v>1426.02</v>
      </c>
      <c r="K426" s="44">
        <v>1496.99</v>
      </c>
      <c r="L426" s="44">
        <v>1664.73</v>
      </c>
      <c r="M426" s="44">
        <v>1842.21</v>
      </c>
      <c r="N426" s="44">
        <v>1904.72</v>
      </c>
      <c r="O426" s="44">
        <v>1914.97</v>
      </c>
      <c r="P426" s="44">
        <v>1905.64</v>
      </c>
      <c r="Q426" s="44">
        <v>1895.5</v>
      </c>
      <c r="R426" s="44">
        <v>1860.74</v>
      </c>
      <c r="S426" s="44">
        <v>1850.51</v>
      </c>
      <c r="T426" s="44">
        <v>1876.28</v>
      </c>
      <c r="U426" s="44">
        <v>1911.37</v>
      </c>
      <c r="V426" s="44">
        <v>1972.09</v>
      </c>
      <c r="W426" s="44">
        <v>1955.73</v>
      </c>
      <c r="X426" s="44">
        <v>1951.78</v>
      </c>
      <c r="Y426" s="44">
        <v>1887.76</v>
      </c>
      <c r="Z426" s="44">
        <v>1697.86</v>
      </c>
      <c r="AA426" s="44">
        <v>1499.98</v>
      </c>
    </row>
    <row r="427" spans="1:27" ht="12.75" hidden="1" customHeight="1" outlineLevel="1" x14ac:dyDescent="0.3">
      <c r="A427" s="99" t="s">
        <v>652</v>
      </c>
      <c r="B427" s="63" t="s">
        <v>90</v>
      </c>
      <c r="C427" s="43" t="s">
        <v>79</v>
      </c>
      <c r="D427" s="44">
        <f t="shared" ref="D427:AA427" si="247">$D$307</f>
        <v>2222.89</v>
      </c>
      <c r="E427" s="44">
        <f t="shared" si="247"/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3">
      <c r="A428" s="99" t="s">
        <v>653</v>
      </c>
      <c r="B428" s="63" t="s">
        <v>83</v>
      </c>
      <c r="C428" s="43" t="s">
        <v>79</v>
      </c>
      <c r="D428" s="44">
        <v>4.8</v>
      </c>
      <c r="E428" s="44">
        <v>4.8</v>
      </c>
      <c r="F428" s="44">
        <v>4.8</v>
      </c>
      <c r="G428" s="44">
        <v>4.8</v>
      </c>
      <c r="H428" s="44">
        <v>4.8</v>
      </c>
      <c r="I428" s="44">
        <v>4.8</v>
      </c>
      <c r="J428" s="44">
        <v>4.8</v>
      </c>
      <c r="K428" s="44">
        <v>4.8</v>
      </c>
      <c r="L428" s="44">
        <v>4.8</v>
      </c>
      <c r="M428" s="44">
        <v>4.8</v>
      </c>
      <c r="N428" s="44">
        <v>4.8</v>
      </c>
      <c r="O428" s="44">
        <v>4.8</v>
      </c>
      <c r="P428" s="44">
        <v>4.8</v>
      </c>
      <c r="Q428" s="44">
        <v>4.8</v>
      </c>
      <c r="R428" s="44">
        <v>4.8</v>
      </c>
      <c r="S428" s="44">
        <v>4.8</v>
      </c>
      <c r="T428" s="44">
        <v>4.8</v>
      </c>
      <c r="U428" s="44">
        <v>4.8</v>
      </c>
      <c r="V428" s="44">
        <v>4.8</v>
      </c>
      <c r="W428" s="44">
        <v>4.8</v>
      </c>
      <c r="X428" s="44">
        <v>4.8</v>
      </c>
      <c r="Y428" s="44">
        <v>4.8</v>
      </c>
      <c r="Z428" s="44">
        <v>4.8</v>
      </c>
      <c r="AA428" s="44">
        <v>4.8</v>
      </c>
    </row>
    <row r="429" spans="1:27" ht="12.75" hidden="1" customHeight="1" outlineLevel="1" x14ac:dyDescent="0.3">
      <c r="A429" s="99" t="s">
        <v>654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3.8" collapsed="1" x14ac:dyDescent="0.3">
      <c r="A430" s="98" t="s">
        <v>655</v>
      </c>
      <c r="B430" s="28" t="str">
        <f>"26"&amp;"."&amp;$B$622&amp;"."&amp;$B$623</f>
        <v>26.02.2024</v>
      </c>
      <c r="C430" s="90" t="s">
        <v>76</v>
      </c>
      <c r="D430" s="91">
        <f>ROUND(((D431+D432+D434+D433)/1000),5)</f>
        <v>3.88788</v>
      </c>
      <c r="E430" s="91">
        <f>ROUND(((E431+E432+E434+E433)/1000),5)</f>
        <v>3.75949</v>
      </c>
      <c r="F430" s="91">
        <f>ROUND(((F431+F432+F434+F433)/1000),5)</f>
        <v>3.70242</v>
      </c>
      <c r="G430" s="91">
        <f t="shared" ref="G430:AA430" si="249">ROUND(((G431+G432+G434+G433)/1000),5)</f>
        <v>3.7095400000000001</v>
      </c>
      <c r="H430" s="91">
        <f t="shared" si="249"/>
        <v>3.72594</v>
      </c>
      <c r="I430" s="91">
        <f t="shared" si="249"/>
        <v>3.86761</v>
      </c>
      <c r="J430" s="91">
        <f t="shared" si="249"/>
        <v>4.0307000000000004</v>
      </c>
      <c r="K430" s="91">
        <f t="shared" si="249"/>
        <v>4.3141100000000003</v>
      </c>
      <c r="L430" s="91">
        <f t="shared" si="249"/>
        <v>4.4464600000000001</v>
      </c>
      <c r="M430" s="91">
        <f t="shared" si="249"/>
        <v>4.4574299999999996</v>
      </c>
      <c r="N430" s="91">
        <f t="shared" si="249"/>
        <v>4.4772499999999997</v>
      </c>
      <c r="O430" s="91">
        <f t="shared" si="249"/>
        <v>4.5053999999999998</v>
      </c>
      <c r="P430" s="91">
        <f t="shared" si="249"/>
        <v>4.4968700000000004</v>
      </c>
      <c r="Q430" s="91">
        <f t="shared" si="249"/>
        <v>4.4984500000000001</v>
      </c>
      <c r="R430" s="91">
        <f t="shared" si="249"/>
        <v>4.48834</v>
      </c>
      <c r="S430" s="91">
        <f t="shared" si="249"/>
        <v>4.4252700000000003</v>
      </c>
      <c r="T430" s="91">
        <f t="shared" si="249"/>
        <v>4.4089499999999999</v>
      </c>
      <c r="U430" s="91">
        <f t="shared" si="249"/>
        <v>4.4231999999999996</v>
      </c>
      <c r="V430" s="91">
        <f t="shared" si="249"/>
        <v>4.4469700000000003</v>
      </c>
      <c r="W430" s="91">
        <f t="shared" si="249"/>
        <v>4.4723899999999999</v>
      </c>
      <c r="X430" s="91">
        <f t="shared" si="249"/>
        <v>4.37934</v>
      </c>
      <c r="Y430" s="91">
        <f t="shared" si="249"/>
        <v>4.2617099999999999</v>
      </c>
      <c r="Z430" s="91">
        <f t="shared" si="249"/>
        <v>4.0290400000000002</v>
      </c>
      <c r="AA430" s="91">
        <f t="shared" si="249"/>
        <v>3.78152</v>
      </c>
    </row>
    <row r="431" spans="1:27" ht="12.75" hidden="1" customHeight="1" outlineLevel="1" x14ac:dyDescent="0.3">
      <c r="A431" s="99" t="s">
        <v>656</v>
      </c>
      <c r="B431" s="63" t="s">
        <v>238</v>
      </c>
      <c r="C431" s="43" t="s">
        <v>79</v>
      </c>
      <c r="D431" s="44">
        <v>1443.83</v>
      </c>
      <c r="E431" s="44">
        <v>1315.44</v>
      </c>
      <c r="F431" s="44">
        <v>1258.3699999999999</v>
      </c>
      <c r="G431" s="44">
        <v>1265.49</v>
      </c>
      <c r="H431" s="44">
        <v>1281.8900000000001</v>
      </c>
      <c r="I431" s="44">
        <v>1423.56</v>
      </c>
      <c r="J431" s="44">
        <v>1586.65</v>
      </c>
      <c r="K431" s="44">
        <v>1870.06</v>
      </c>
      <c r="L431" s="44">
        <v>2002.41</v>
      </c>
      <c r="M431" s="44">
        <v>2013.38</v>
      </c>
      <c r="N431" s="44">
        <v>2033.2</v>
      </c>
      <c r="O431" s="44">
        <v>2061.35</v>
      </c>
      <c r="P431" s="44">
        <v>2052.8200000000002</v>
      </c>
      <c r="Q431" s="44">
        <v>2054.4</v>
      </c>
      <c r="R431" s="44">
        <v>2044.29</v>
      </c>
      <c r="S431" s="44">
        <v>1981.22</v>
      </c>
      <c r="T431" s="44">
        <v>1964.9</v>
      </c>
      <c r="U431" s="44">
        <v>1979.15</v>
      </c>
      <c r="V431" s="44">
        <v>2002.92</v>
      </c>
      <c r="W431" s="44">
        <v>2028.34</v>
      </c>
      <c r="X431" s="44">
        <v>1935.29</v>
      </c>
      <c r="Y431" s="44">
        <v>1817.66</v>
      </c>
      <c r="Z431" s="44">
        <v>1584.99</v>
      </c>
      <c r="AA431" s="44">
        <v>1337.47</v>
      </c>
    </row>
    <row r="432" spans="1:27" ht="12.75" hidden="1" customHeight="1" outlineLevel="1" x14ac:dyDescent="0.3">
      <c r="A432" s="99" t="s">
        <v>657</v>
      </c>
      <c r="B432" s="63" t="s">
        <v>90</v>
      </c>
      <c r="C432" s="43" t="s">
        <v>79</v>
      </c>
      <c r="D432" s="44">
        <f t="shared" ref="D432:AA432" si="250">$D$307</f>
        <v>2222.89</v>
      </c>
      <c r="E432" s="44">
        <f t="shared" si="250"/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3">
      <c r="A433" s="99" t="s">
        <v>658</v>
      </c>
      <c r="B433" s="63" t="s">
        <v>83</v>
      </c>
      <c r="C433" s="43" t="s">
        <v>79</v>
      </c>
      <c r="D433" s="44">
        <v>4.8</v>
      </c>
      <c r="E433" s="44">
        <v>4.8</v>
      </c>
      <c r="F433" s="44">
        <v>4.8</v>
      </c>
      <c r="G433" s="44">
        <v>4.8</v>
      </c>
      <c r="H433" s="44">
        <v>4.8</v>
      </c>
      <c r="I433" s="44">
        <v>4.8</v>
      </c>
      <c r="J433" s="44">
        <v>4.8</v>
      </c>
      <c r="K433" s="44">
        <v>4.8</v>
      </c>
      <c r="L433" s="44">
        <v>4.8</v>
      </c>
      <c r="M433" s="44">
        <v>4.8</v>
      </c>
      <c r="N433" s="44">
        <v>4.8</v>
      </c>
      <c r="O433" s="44">
        <v>4.8</v>
      </c>
      <c r="P433" s="44">
        <v>4.8</v>
      </c>
      <c r="Q433" s="44">
        <v>4.8</v>
      </c>
      <c r="R433" s="44">
        <v>4.8</v>
      </c>
      <c r="S433" s="44">
        <v>4.8</v>
      </c>
      <c r="T433" s="44">
        <v>4.8</v>
      </c>
      <c r="U433" s="44">
        <v>4.8</v>
      </c>
      <c r="V433" s="44">
        <v>4.8</v>
      </c>
      <c r="W433" s="44">
        <v>4.8</v>
      </c>
      <c r="X433" s="44">
        <v>4.8</v>
      </c>
      <c r="Y433" s="44">
        <v>4.8</v>
      </c>
      <c r="Z433" s="44">
        <v>4.8</v>
      </c>
      <c r="AA433" s="44">
        <v>4.8</v>
      </c>
    </row>
    <row r="434" spans="1:27" ht="12.75" hidden="1" customHeight="1" outlineLevel="1" x14ac:dyDescent="0.3">
      <c r="A434" s="99" t="s">
        <v>659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3.8" collapsed="1" x14ac:dyDescent="0.3">
      <c r="A435" s="98" t="s">
        <v>660</v>
      </c>
      <c r="B435" s="28" t="str">
        <f>"27"&amp;"."&amp;$B$622&amp;"."&amp;$B$623</f>
        <v>27.02.2024</v>
      </c>
      <c r="C435" s="90" t="s">
        <v>76</v>
      </c>
      <c r="D435" s="91">
        <f>ROUND(((D436+D437+D439+D438)/1000),5)</f>
        <v>3.7667899999999999</v>
      </c>
      <c r="E435" s="91">
        <f>ROUND(((E436+E437+E439+E438)/1000),5)</f>
        <v>3.7148699999999999</v>
      </c>
      <c r="F435" s="91">
        <f>ROUND(((F436+F437+F439+F438)/1000),5)</f>
        <v>3.6883699999999999</v>
      </c>
      <c r="G435" s="91">
        <f t="shared" ref="G435:AA435" si="252">ROUND(((G436+G437+G439+G438)/1000),5)</f>
        <v>3.68581</v>
      </c>
      <c r="H435" s="91">
        <f t="shared" si="252"/>
        <v>3.7195100000000001</v>
      </c>
      <c r="I435" s="91">
        <f t="shared" si="252"/>
        <v>3.8827600000000002</v>
      </c>
      <c r="J435" s="91">
        <f t="shared" si="252"/>
        <v>4.0100899999999999</v>
      </c>
      <c r="K435" s="91">
        <f t="shared" si="252"/>
        <v>4.1665700000000001</v>
      </c>
      <c r="L435" s="91">
        <f t="shared" si="252"/>
        <v>4.3605099999999997</v>
      </c>
      <c r="M435" s="91">
        <f t="shared" si="252"/>
        <v>4.39255</v>
      </c>
      <c r="N435" s="91">
        <f t="shared" si="252"/>
        <v>4.4184999999999999</v>
      </c>
      <c r="O435" s="91">
        <f t="shared" si="252"/>
        <v>4.5103</v>
      </c>
      <c r="P435" s="91">
        <f t="shared" si="252"/>
        <v>4.4436299999999997</v>
      </c>
      <c r="Q435" s="91">
        <f t="shared" si="252"/>
        <v>4.4315499999999997</v>
      </c>
      <c r="R435" s="91">
        <f t="shared" si="252"/>
        <v>4.4123900000000003</v>
      </c>
      <c r="S435" s="91">
        <f t="shared" si="252"/>
        <v>4.3254700000000001</v>
      </c>
      <c r="T435" s="91">
        <f t="shared" si="252"/>
        <v>4.3360099999999999</v>
      </c>
      <c r="U435" s="91">
        <f t="shared" si="252"/>
        <v>4.3672700000000004</v>
      </c>
      <c r="V435" s="91">
        <f t="shared" si="252"/>
        <v>4.3907499999999997</v>
      </c>
      <c r="W435" s="91">
        <f t="shared" si="252"/>
        <v>4.4144199999999998</v>
      </c>
      <c r="X435" s="91">
        <f t="shared" si="252"/>
        <v>4.3446800000000003</v>
      </c>
      <c r="Y435" s="91">
        <f t="shared" si="252"/>
        <v>4.2826000000000004</v>
      </c>
      <c r="Z435" s="91">
        <f t="shared" si="252"/>
        <v>4.0822599999999998</v>
      </c>
      <c r="AA435" s="91">
        <f t="shared" si="252"/>
        <v>3.8903300000000001</v>
      </c>
    </row>
    <row r="436" spans="1:27" ht="12.75" hidden="1" customHeight="1" outlineLevel="1" x14ac:dyDescent="0.3">
      <c r="A436" s="99" t="s">
        <v>661</v>
      </c>
      <c r="B436" s="63" t="s">
        <v>238</v>
      </c>
      <c r="C436" s="43" t="s">
        <v>79</v>
      </c>
      <c r="D436" s="44">
        <v>1322.74</v>
      </c>
      <c r="E436" s="44">
        <v>1270.82</v>
      </c>
      <c r="F436" s="44">
        <v>1244.32</v>
      </c>
      <c r="G436" s="44">
        <v>1241.76</v>
      </c>
      <c r="H436" s="44">
        <v>1275.46</v>
      </c>
      <c r="I436" s="44">
        <v>1438.71</v>
      </c>
      <c r="J436" s="44">
        <v>1566.04</v>
      </c>
      <c r="K436" s="44">
        <v>1722.52</v>
      </c>
      <c r="L436" s="44">
        <v>1916.46</v>
      </c>
      <c r="M436" s="44">
        <v>1948.5</v>
      </c>
      <c r="N436" s="44">
        <v>1974.45</v>
      </c>
      <c r="O436" s="44">
        <v>2066.25</v>
      </c>
      <c r="P436" s="44">
        <v>1999.58</v>
      </c>
      <c r="Q436" s="44">
        <v>1987.5</v>
      </c>
      <c r="R436" s="44">
        <v>1968.34</v>
      </c>
      <c r="S436" s="44">
        <v>1881.42</v>
      </c>
      <c r="T436" s="44">
        <v>1891.96</v>
      </c>
      <c r="U436" s="44">
        <v>1923.22</v>
      </c>
      <c r="V436" s="44">
        <v>1946.7</v>
      </c>
      <c r="W436" s="44">
        <v>1970.37</v>
      </c>
      <c r="X436" s="44">
        <v>1900.63</v>
      </c>
      <c r="Y436" s="44">
        <v>1838.55</v>
      </c>
      <c r="Z436" s="44">
        <v>1638.21</v>
      </c>
      <c r="AA436" s="44">
        <v>1446.28</v>
      </c>
    </row>
    <row r="437" spans="1:27" ht="12.75" hidden="1" customHeight="1" outlineLevel="1" x14ac:dyDescent="0.3">
      <c r="A437" s="99" t="s">
        <v>662</v>
      </c>
      <c r="B437" s="63" t="s">
        <v>90</v>
      </c>
      <c r="C437" s="43" t="s">
        <v>79</v>
      </c>
      <c r="D437" s="44">
        <f t="shared" ref="D437:AA437" si="253">$D$307</f>
        <v>2222.89</v>
      </c>
      <c r="E437" s="44">
        <f t="shared" si="253"/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3">
      <c r="A438" s="99" t="s">
        <v>663</v>
      </c>
      <c r="B438" s="63" t="s">
        <v>83</v>
      </c>
      <c r="C438" s="43" t="s">
        <v>79</v>
      </c>
      <c r="D438" s="44">
        <v>4.8</v>
      </c>
      <c r="E438" s="44">
        <v>4.8</v>
      </c>
      <c r="F438" s="44">
        <v>4.8</v>
      </c>
      <c r="G438" s="44">
        <v>4.8</v>
      </c>
      <c r="H438" s="44">
        <v>4.8</v>
      </c>
      <c r="I438" s="44">
        <v>4.8</v>
      </c>
      <c r="J438" s="44">
        <v>4.8</v>
      </c>
      <c r="K438" s="44">
        <v>4.8</v>
      </c>
      <c r="L438" s="44">
        <v>4.8</v>
      </c>
      <c r="M438" s="44">
        <v>4.8</v>
      </c>
      <c r="N438" s="44">
        <v>4.8</v>
      </c>
      <c r="O438" s="44">
        <v>4.8</v>
      </c>
      <c r="P438" s="44">
        <v>4.8</v>
      </c>
      <c r="Q438" s="44">
        <v>4.8</v>
      </c>
      <c r="R438" s="44">
        <v>4.8</v>
      </c>
      <c r="S438" s="44">
        <v>4.8</v>
      </c>
      <c r="T438" s="44">
        <v>4.8</v>
      </c>
      <c r="U438" s="44">
        <v>4.8</v>
      </c>
      <c r="V438" s="44">
        <v>4.8</v>
      </c>
      <c r="W438" s="44">
        <v>4.8</v>
      </c>
      <c r="X438" s="44">
        <v>4.8</v>
      </c>
      <c r="Y438" s="44">
        <v>4.8</v>
      </c>
      <c r="Z438" s="44">
        <v>4.8</v>
      </c>
      <c r="AA438" s="44">
        <v>4.8</v>
      </c>
    </row>
    <row r="439" spans="1:27" ht="12.75" hidden="1" customHeight="1" outlineLevel="1" x14ac:dyDescent="0.3">
      <c r="A439" s="99" t="s">
        <v>664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3.8" collapsed="1" x14ac:dyDescent="0.3">
      <c r="A440" s="98" t="s">
        <v>665</v>
      </c>
      <c r="B440" s="28" t="str">
        <f>"28"&amp;"."&amp;$B$622&amp;"."&amp;$B$623</f>
        <v>28.02.2024</v>
      </c>
      <c r="C440" s="90" t="s">
        <v>76</v>
      </c>
      <c r="D440" s="91">
        <f>ROUND(((D441+D442+D444+D443)/1000),5)</f>
        <v>3.7489400000000002</v>
      </c>
      <c r="E440" s="91">
        <f>ROUND(((E441+E442+E444+E443)/1000),5)</f>
        <v>3.7117900000000001</v>
      </c>
      <c r="F440" s="91">
        <f>ROUND(((F441+F442+F444+F443)/1000),5)</f>
        <v>3.69598</v>
      </c>
      <c r="G440" s="91">
        <f t="shared" ref="G440:AA440" si="255">ROUND(((G441+G442+G444+G443)/1000),5)</f>
        <v>3.6930200000000002</v>
      </c>
      <c r="H440" s="91">
        <f t="shared" si="255"/>
        <v>3.7214399999999999</v>
      </c>
      <c r="I440" s="91">
        <f t="shared" si="255"/>
        <v>3.8391199999999999</v>
      </c>
      <c r="J440" s="91">
        <f t="shared" si="255"/>
        <v>4.0180699999999998</v>
      </c>
      <c r="K440" s="91">
        <f t="shared" si="255"/>
        <v>4.3023400000000001</v>
      </c>
      <c r="L440" s="91">
        <f t="shared" si="255"/>
        <v>4.4119700000000002</v>
      </c>
      <c r="M440" s="91">
        <f t="shared" si="255"/>
        <v>4.4534799999999999</v>
      </c>
      <c r="N440" s="91">
        <f t="shared" si="255"/>
        <v>4.4605899999999998</v>
      </c>
      <c r="O440" s="91">
        <f t="shared" si="255"/>
        <v>4.5091700000000001</v>
      </c>
      <c r="P440" s="91">
        <f t="shared" si="255"/>
        <v>4.4874499999999999</v>
      </c>
      <c r="Q440" s="91">
        <f t="shared" si="255"/>
        <v>4.4938500000000001</v>
      </c>
      <c r="R440" s="91">
        <f t="shared" si="255"/>
        <v>4.4818699999999998</v>
      </c>
      <c r="S440" s="91">
        <f t="shared" si="255"/>
        <v>4.3838800000000004</v>
      </c>
      <c r="T440" s="91">
        <f t="shared" si="255"/>
        <v>4.3683699999999996</v>
      </c>
      <c r="U440" s="91">
        <f t="shared" si="255"/>
        <v>4.3814500000000001</v>
      </c>
      <c r="V440" s="91">
        <f t="shared" si="255"/>
        <v>4.4354800000000001</v>
      </c>
      <c r="W440" s="91">
        <f t="shared" si="255"/>
        <v>4.4836499999999999</v>
      </c>
      <c r="X440" s="91">
        <f t="shared" si="255"/>
        <v>4.3975200000000001</v>
      </c>
      <c r="Y440" s="91">
        <f t="shared" si="255"/>
        <v>4.3052900000000003</v>
      </c>
      <c r="Z440" s="91">
        <f t="shared" si="255"/>
        <v>4.07864</v>
      </c>
      <c r="AA440" s="91">
        <f t="shared" si="255"/>
        <v>3.8072400000000002</v>
      </c>
    </row>
    <row r="441" spans="1:27" ht="12.75" hidden="1" customHeight="1" outlineLevel="1" x14ac:dyDescent="0.3">
      <c r="A441" s="99" t="s">
        <v>666</v>
      </c>
      <c r="B441" s="63" t="s">
        <v>238</v>
      </c>
      <c r="C441" s="43" t="s">
        <v>79</v>
      </c>
      <c r="D441" s="44">
        <v>1304.8900000000001</v>
      </c>
      <c r="E441" s="44">
        <v>1267.74</v>
      </c>
      <c r="F441" s="44">
        <v>1251.93</v>
      </c>
      <c r="G441" s="44">
        <v>1248.97</v>
      </c>
      <c r="H441" s="44">
        <v>1277.3900000000001</v>
      </c>
      <c r="I441" s="44">
        <v>1395.07</v>
      </c>
      <c r="J441" s="44">
        <v>1574.02</v>
      </c>
      <c r="K441" s="44">
        <v>1858.29</v>
      </c>
      <c r="L441" s="44">
        <v>1967.92</v>
      </c>
      <c r="M441" s="44">
        <v>2009.43</v>
      </c>
      <c r="N441" s="44">
        <v>2016.54</v>
      </c>
      <c r="O441" s="44">
        <v>2065.12</v>
      </c>
      <c r="P441" s="44">
        <v>2043.4</v>
      </c>
      <c r="Q441" s="44">
        <v>2049.8000000000002</v>
      </c>
      <c r="R441" s="44">
        <v>2037.82</v>
      </c>
      <c r="S441" s="44">
        <v>1939.83</v>
      </c>
      <c r="T441" s="44">
        <v>1924.32</v>
      </c>
      <c r="U441" s="44">
        <v>1937.4</v>
      </c>
      <c r="V441" s="44">
        <v>1991.43</v>
      </c>
      <c r="W441" s="44">
        <v>2039.6</v>
      </c>
      <c r="X441" s="44">
        <v>1953.47</v>
      </c>
      <c r="Y441" s="44">
        <v>1861.24</v>
      </c>
      <c r="Z441" s="44">
        <v>1634.59</v>
      </c>
      <c r="AA441" s="44">
        <v>1363.19</v>
      </c>
    </row>
    <row r="442" spans="1:27" ht="12.75" hidden="1" customHeight="1" outlineLevel="1" x14ac:dyDescent="0.3">
      <c r="A442" s="99" t="s">
        <v>667</v>
      </c>
      <c r="B442" s="63" t="s">
        <v>90</v>
      </c>
      <c r="C442" s="43" t="s">
        <v>79</v>
      </c>
      <c r="D442" s="44">
        <f t="shared" ref="D442:AA442" si="256">$D$307</f>
        <v>2222.89</v>
      </c>
      <c r="E442" s="44">
        <f t="shared" si="256"/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3">
      <c r="A443" s="99" t="s">
        <v>668</v>
      </c>
      <c r="B443" s="63" t="s">
        <v>83</v>
      </c>
      <c r="C443" s="43" t="s">
        <v>79</v>
      </c>
      <c r="D443" s="44">
        <v>4.8</v>
      </c>
      <c r="E443" s="44">
        <v>4.8</v>
      </c>
      <c r="F443" s="44">
        <v>4.8</v>
      </c>
      <c r="G443" s="44">
        <v>4.8</v>
      </c>
      <c r="H443" s="44">
        <v>4.8</v>
      </c>
      <c r="I443" s="44">
        <v>4.8</v>
      </c>
      <c r="J443" s="44">
        <v>4.8</v>
      </c>
      <c r="K443" s="44">
        <v>4.8</v>
      </c>
      <c r="L443" s="44">
        <v>4.8</v>
      </c>
      <c r="M443" s="44">
        <v>4.8</v>
      </c>
      <c r="N443" s="44">
        <v>4.8</v>
      </c>
      <c r="O443" s="44">
        <v>4.8</v>
      </c>
      <c r="P443" s="44">
        <v>4.8</v>
      </c>
      <c r="Q443" s="44">
        <v>4.8</v>
      </c>
      <c r="R443" s="44">
        <v>4.8</v>
      </c>
      <c r="S443" s="44">
        <v>4.8</v>
      </c>
      <c r="T443" s="44">
        <v>4.8</v>
      </c>
      <c r="U443" s="44">
        <v>4.8</v>
      </c>
      <c r="V443" s="44">
        <v>4.8</v>
      </c>
      <c r="W443" s="44">
        <v>4.8</v>
      </c>
      <c r="X443" s="44">
        <v>4.8</v>
      </c>
      <c r="Y443" s="44">
        <v>4.8</v>
      </c>
      <c r="Z443" s="44">
        <v>4.8</v>
      </c>
      <c r="AA443" s="44">
        <v>4.8</v>
      </c>
    </row>
    <row r="444" spans="1:27" ht="12.75" hidden="1" customHeight="1" outlineLevel="1" x14ac:dyDescent="0.3">
      <c r="A444" s="99" t="s">
        <v>669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ht="13.8" collapsed="1" x14ac:dyDescent="0.3">
      <c r="A445" s="98" t="s">
        <v>670</v>
      </c>
      <c r="B445" s="28" t="str">
        <f>"29"&amp;"."&amp;$B$622&amp;"."&amp;$B$623</f>
        <v>29.02.2024</v>
      </c>
      <c r="C445" s="90" t="s">
        <v>76</v>
      </c>
      <c r="D445" s="91">
        <f>ROUND(((D446+D447+D449+D448)/1000),5)</f>
        <v>3.77115</v>
      </c>
      <c r="E445" s="91">
        <f>ROUND(((E446+E447+E449+E448)/1000),5)</f>
        <v>3.73881</v>
      </c>
      <c r="F445" s="91">
        <f>ROUND(((F446+F447+F449+F448)/1000),5)</f>
        <v>3.7282000000000002</v>
      </c>
      <c r="G445" s="91">
        <f t="shared" ref="G445:AA445" si="258">ROUND(((G446+G447+G449+G448)/1000),5)</f>
        <v>3.7360099999999998</v>
      </c>
      <c r="H445" s="91">
        <f t="shared" si="258"/>
        <v>3.7538</v>
      </c>
      <c r="I445" s="91">
        <f t="shared" si="258"/>
        <v>3.9125399999999999</v>
      </c>
      <c r="J445" s="91">
        <f t="shared" si="258"/>
        <v>4.0677000000000003</v>
      </c>
      <c r="K445" s="91">
        <f t="shared" si="258"/>
        <v>4.2479300000000002</v>
      </c>
      <c r="L445" s="91">
        <f t="shared" si="258"/>
        <v>4.4328000000000003</v>
      </c>
      <c r="M445" s="91">
        <f t="shared" si="258"/>
        <v>4.45289</v>
      </c>
      <c r="N445" s="91">
        <f t="shared" si="258"/>
        <v>4.4682700000000004</v>
      </c>
      <c r="O445" s="91">
        <f t="shared" si="258"/>
        <v>4.4963100000000003</v>
      </c>
      <c r="P445" s="91">
        <f t="shared" si="258"/>
        <v>4.4776199999999999</v>
      </c>
      <c r="Q445" s="91">
        <f t="shared" si="258"/>
        <v>4.4815500000000004</v>
      </c>
      <c r="R445" s="91">
        <f t="shared" si="258"/>
        <v>4.4750199999999998</v>
      </c>
      <c r="S445" s="91">
        <f t="shared" si="258"/>
        <v>4.4054599999999997</v>
      </c>
      <c r="T445" s="91">
        <f t="shared" si="258"/>
        <v>4.3727900000000002</v>
      </c>
      <c r="U445" s="91">
        <f t="shared" si="258"/>
        <v>4.3887700000000001</v>
      </c>
      <c r="V445" s="91">
        <f t="shared" si="258"/>
        <v>4.4369100000000001</v>
      </c>
      <c r="W445" s="91">
        <f t="shared" si="258"/>
        <v>4.4853399999999999</v>
      </c>
      <c r="X445" s="91">
        <f t="shared" si="258"/>
        <v>4.4094100000000003</v>
      </c>
      <c r="Y445" s="91">
        <f t="shared" si="258"/>
        <v>4.3073100000000002</v>
      </c>
      <c r="Z445" s="91">
        <f t="shared" si="258"/>
        <v>4.1175800000000002</v>
      </c>
      <c r="AA445" s="91">
        <f t="shared" si="258"/>
        <v>3.9254500000000001</v>
      </c>
    </row>
    <row r="446" spans="1:27" ht="12.75" hidden="1" customHeight="1" outlineLevel="1" x14ac:dyDescent="0.3">
      <c r="A446" s="99" t="s">
        <v>671</v>
      </c>
      <c r="B446" s="63" t="s">
        <v>238</v>
      </c>
      <c r="C446" s="43" t="s">
        <v>79</v>
      </c>
      <c r="D446" s="44">
        <v>1327.1</v>
      </c>
      <c r="E446" s="44">
        <v>1294.76</v>
      </c>
      <c r="F446" s="44">
        <v>1284.1500000000001</v>
      </c>
      <c r="G446" s="44">
        <v>1291.96</v>
      </c>
      <c r="H446" s="44">
        <v>1309.75</v>
      </c>
      <c r="I446" s="44">
        <v>1468.49</v>
      </c>
      <c r="J446" s="44">
        <v>1623.65</v>
      </c>
      <c r="K446" s="44">
        <v>1803.88</v>
      </c>
      <c r="L446" s="44">
        <v>1988.75</v>
      </c>
      <c r="M446" s="44">
        <v>2008.84</v>
      </c>
      <c r="N446" s="44">
        <v>2024.22</v>
      </c>
      <c r="O446" s="44">
        <v>2052.2600000000002</v>
      </c>
      <c r="P446" s="44">
        <v>2033.57</v>
      </c>
      <c r="Q446" s="44">
        <v>2037.5</v>
      </c>
      <c r="R446" s="44">
        <v>2030.97</v>
      </c>
      <c r="S446" s="44">
        <v>1961.41</v>
      </c>
      <c r="T446" s="44">
        <v>1928.74</v>
      </c>
      <c r="U446" s="44">
        <v>1944.72</v>
      </c>
      <c r="V446" s="44">
        <v>1992.86</v>
      </c>
      <c r="W446" s="44">
        <v>2041.29</v>
      </c>
      <c r="X446" s="44">
        <v>1965.36</v>
      </c>
      <c r="Y446" s="44">
        <v>1863.26</v>
      </c>
      <c r="Z446" s="44">
        <v>1673.53</v>
      </c>
      <c r="AA446" s="44">
        <v>1481.4</v>
      </c>
    </row>
    <row r="447" spans="1:27" ht="12.75" hidden="1" customHeight="1" outlineLevel="1" x14ac:dyDescent="0.3">
      <c r="A447" s="99" t="s">
        <v>672</v>
      </c>
      <c r="B447" s="63" t="s">
        <v>90</v>
      </c>
      <c r="C447" s="43" t="s">
        <v>79</v>
      </c>
      <c r="D447" s="44">
        <f t="shared" ref="D447:AA447" si="259">$D$307</f>
        <v>2222.89</v>
      </c>
      <c r="E447" s="44">
        <f t="shared" si="259"/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3">
      <c r="A448" s="99" t="s">
        <v>673</v>
      </c>
      <c r="B448" s="63" t="s">
        <v>83</v>
      </c>
      <c r="C448" s="43" t="s">
        <v>79</v>
      </c>
      <c r="D448" s="44">
        <v>4.8</v>
      </c>
      <c r="E448" s="44">
        <v>4.8</v>
      </c>
      <c r="F448" s="44">
        <v>4.8</v>
      </c>
      <c r="G448" s="44">
        <v>4.8</v>
      </c>
      <c r="H448" s="44">
        <v>4.8</v>
      </c>
      <c r="I448" s="44">
        <v>4.8</v>
      </c>
      <c r="J448" s="44">
        <v>4.8</v>
      </c>
      <c r="K448" s="44">
        <v>4.8</v>
      </c>
      <c r="L448" s="44">
        <v>4.8</v>
      </c>
      <c r="M448" s="44">
        <v>4.8</v>
      </c>
      <c r="N448" s="44">
        <v>4.8</v>
      </c>
      <c r="O448" s="44">
        <v>4.8</v>
      </c>
      <c r="P448" s="44">
        <v>4.8</v>
      </c>
      <c r="Q448" s="44">
        <v>4.8</v>
      </c>
      <c r="R448" s="44">
        <v>4.8</v>
      </c>
      <c r="S448" s="44">
        <v>4.8</v>
      </c>
      <c r="T448" s="44">
        <v>4.8</v>
      </c>
      <c r="U448" s="44">
        <v>4.8</v>
      </c>
      <c r="V448" s="44">
        <v>4.8</v>
      </c>
      <c r="W448" s="44">
        <v>4.8</v>
      </c>
      <c r="X448" s="44">
        <v>4.8</v>
      </c>
      <c r="Y448" s="44">
        <v>4.8</v>
      </c>
      <c r="Z448" s="44">
        <v>4.8</v>
      </c>
      <c r="AA448" s="44">
        <v>4.8</v>
      </c>
    </row>
    <row r="449" spans="1:27" ht="12.75" hidden="1" customHeight="1" outlineLevel="1" x14ac:dyDescent="0.3">
      <c r="A449" s="99" t="s">
        <v>674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ht="13.8" collapsed="1" x14ac:dyDescent="0.3">
      <c r="B450" s="101" t="s">
        <v>382</v>
      </c>
    </row>
    <row r="451" spans="1:27" ht="13.8" x14ac:dyDescent="0.3">
      <c r="B451" s="101" t="s">
        <v>382</v>
      </c>
    </row>
    <row r="452" spans="1:27" ht="13.8" x14ac:dyDescent="0.3">
      <c r="A452" s="182" t="s">
        <v>675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4"/>
    </row>
    <row r="453" spans="1:27" ht="27.6" x14ac:dyDescent="0.25">
      <c r="A453" s="26" t="s">
        <v>64</v>
      </c>
      <c r="B453" s="27" t="s">
        <v>210</v>
      </c>
      <c r="C453" s="26" t="s">
        <v>211</v>
      </c>
      <c r="D453" s="27" t="s">
        <v>212</v>
      </c>
      <c r="E453" s="27" t="s">
        <v>213</v>
      </c>
      <c r="F453" s="27" t="s">
        <v>214</v>
      </c>
      <c r="G453" s="27" t="s">
        <v>215</v>
      </c>
      <c r="H453" s="27" t="s">
        <v>216</v>
      </c>
      <c r="I453" s="27" t="s">
        <v>217</v>
      </c>
      <c r="J453" s="27" t="s">
        <v>218</v>
      </c>
      <c r="K453" s="27" t="s">
        <v>219</v>
      </c>
      <c r="L453" s="27" t="s">
        <v>220</v>
      </c>
      <c r="M453" s="27" t="s">
        <v>221</v>
      </c>
      <c r="N453" s="27" t="s">
        <v>222</v>
      </c>
      <c r="O453" s="27" t="s">
        <v>223</v>
      </c>
      <c r="P453" s="27" t="s">
        <v>224</v>
      </c>
      <c r="Q453" s="27" t="s">
        <v>225</v>
      </c>
      <c r="R453" s="27" t="s">
        <v>226</v>
      </c>
      <c r="S453" s="27" t="s">
        <v>227</v>
      </c>
      <c r="T453" s="27" t="s">
        <v>228</v>
      </c>
      <c r="U453" s="27" t="s">
        <v>229</v>
      </c>
      <c r="V453" s="27" t="s">
        <v>230</v>
      </c>
      <c r="W453" s="27" t="s">
        <v>231</v>
      </c>
      <c r="X453" s="27" t="s">
        <v>232</v>
      </c>
      <c r="Y453" s="27" t="s">
        <v>233</v>
      </c>
      <c r="Z453" s="27" t="s">
        <v>234</v>
      </c>
      <c r="AA453" s="27" t="s">
        <v>235</v>
      </c>
    </row>
    <row r="454" spans="1:27" ht="13.8" x14ac:dyDescent="0.3">
      <c r="A454" s="98" t="s">
        <v>676</v>
      </c>
      <c r="B454" s="28" t="str">
        <f>"01"&amp;"."&amp;$B$622&amp;"."&amp;$B$623</f>
        <v>01.02.2024</v>
      </c>
      <c r="C454" s="90" t="s">
        <v>76</v>
      </c>
      <c r="D454" s="91">
        <f>ROUND(((D455+D456+D458+D457)/1000),5)</f>
        <v>5.2265899999999998</v>
      </c>
      <c r="E454" s="91">
        <f>ROUND(((E455+E456+E458+E457)/1000),5)</f>
        <v>5.0732299999999997</v>
      </c>
      <c r="F454" s="91">
        <f>ROUND(((F455+F456+F458+F457)/1000),5)</f>
        <v>5.0515499999999998</v>
      </c>
      <c r="G454" s="91">
        <f t="shared" ref="G454:AA454" si="261">ROUND(((G455+G456+G458+G457)/1000),5)</f>
        <v>5.0270599999999996</v>
      </c>
      <c r="H454" s="91">
        <f t="shared" si="261"/>
        <v>5.06426</v>
      </c>
      <c r="I454" s="91">
        <f t="shared" si="261"/>
        <v>5.2041000000000004</v>
      </c>
      <c r="J454" s="91">
        <f t="shared" si="261"/>
        <v>5.3296400000000004</v>
      </c>
      <c r="K454" s="91">
        <f t="shared" si="261"/>
        <v>5.6207599999999998</v>
      </c>
      <c r="L454" s="91">
        <f t="shared" si="261"/>
        <v>5.7992299999999997</v>
      </c>
      <c r="M454" s="91">
        <f t="shared" si="261"/>
        <v>5.8315900000000003</v>
      </c>
      <c r="N454" s="91">
        <f t="shared" si="261"/>
        <v>5.86355</v>
      </c>
      <c r="O454" s="91">
        <f t="shared" si="261"/>
        <v>5.8643599999999996</v>
      </c>
      <c r="P454" s="91">
        <f t="shared" si="261"/>
        <v>5.8714000000000004</v>
      </c>
      <c r="Q454" s="91">
        <f t="shared" si="261"/>
        <v>5.8786199999999997</v>
      </c>
      <c r="R454" s="91">
        <f t="shared" si="261"/>
        <v>5.8752800000000001</v>
      </c>
      <c r="S454" s="91">
        <f t="shared" si="261"/>
        <v>5.8215000000000003</v>
      </c>
      <c r="T454" s="91">
        <f t="shared" si="261"/>
        <v>5.8121</v>
      </c>
      <c r="U454" s="91">
        <f t="shared" si="261"/>
        <v>5.8315400000000004</v>
      </c>
      <c r="V454" s="91">
        <f t="shared" si="261"/>
        <v>5.8311400000000004</v>
      </c>
      <c r="W454" s="91">
        <f t="shared" si="261"/>
        <v>5.8398300000000001</v>
      </c>
      <c r="X454" s="91">
        <f t="shared" si="261"/>
        <v>5.6887800000000004</v>
      </c>
      <c r="Y454" s="91">
        <f t="shared" si="261"/>
        <v>5.5711199999999996</v>
      </c>
      <c r="Z454" s="91">
        <f t="shared" si="261"/>
        <v>5.33758</v>
      </c>
      <c r="AA454" s="91">
        <f t="shared" si="261"/>
        <v>5.2563899999999997</v>
      </c>
    </row>
    <row r="455" spans="1:27" ht="12.75" hidden="1" customHeight="1" outlineLevel="1" x14ac:dyDescent="0.3">
      <c r="A455" s="99" t="s">
        <v>677</v>
      </c>
      <c r="B455" s="63" t="s">
        <v>238</v>
      </c>
      <c r="C455" s="43" t="s">
        <v>79</v>
      </c>
      <c r="D455" s="44">
        <v>1445.66</v>
      </c>
      <c r="E455" s="44">
        <v>1292.3</v>
      </c>
      <c r="F455" s="44">
        <v>1270.6199999999999</v>
      </c>
      <c r="G455" s="44">
        <v>1246.1300000000001</v>
      </c>
      <c r="H455" s="44">
        <v>1283.33</v>
      </c>
      <c r="I455" s="44">
        <v>1423.17</v>
      </c>
      <c r="J455" s="44">
        <v>1548.71</v>
      </c>
      <c r="K455" s="44">
        <v>1839.83</v>
      </c>
      <c r="L455" s="44">
        <v>2018.3</v>
      </c>
      <c r="M455" s="44">
        <v>2050.66</v>
      </c>
      <c r="N455" s="44">
        <v>2082.62</v>
      </c>
      <c r="O455" s="44">
        <v>2083.4299999999998</v>
      </c>
      <c r="P455" s="44">
        <v>2090.4699999999998</v>
      </c>
      <c r="Q455" s="44">
        <v>2097.69</v>
      </c>
      <c r="R455" s="44">
        <v>2094.35</v>
      </c>
      <c r="S455" s="44">
        <v>2040.57</v>
      </c>
      <c r="T455" s="44">
        <v>2031.17</v>
      </c>
      <c r="U455" s="44">
        <v>2050.61</v>
      </c>
      <c r="V455" s="44">
        <v>2050.21</v>
      </c>
      <c r="W455" s="44">
        <v>2058.9</v>
      </c>
      <c r="X455" s="44">
        <v>1907.85</v>
      </c>
      <c r="Y455" s="44">
        <v>1790.19</v>
      </c>
      <c r="Z455" s="44">
        <v>1556.65</v>
      </c>
      <c r="AA455" s="44">
        <v>1475.46</v>
      </c>
    </row>
    <row r="456" spans="1:27" ht="12.75" hidden="1" customHeight="1" outlineLevel="1" x14ac:dyDescent="0.3">
      <c r="A456" s="99" t="s">
        <v>678</v>
      </c>
      <c r="B456" s="63" t="s">
        <v>90</v>
      </c>
      <c r="C456" s="43" t="s">
        <v>79</v>
      </c>
      <c r="D456" s="44">
        <v>3559.77</v>
      </c>
      <c r="E456" s="44">
        <f>$D$456</f>
        <v>3559.77</v>
      </c>
      <c r="F456" s="44">
        <f t="shared" ref="F456:AA456" si="262">$D$456</f>
        <v>3559.77</v>
      </c>
      <c r="G456" s="44">
        <f t="shared" si="262"/>
        <v>3559.77</v>
      </c>
      <c r="H456" s="44">
        <f t="shared" si="262"/>
        <v>3559.77</v>
      </c>
      <c r="I456" s="44">
        <f t="shared" si="262"/>
        <v>3559.77</v>
      </c>
      <c r="J456" s="44">
        <f t="shared" si="262"/>
        <v>3559.77</v>
      </c>
      <c r="K456" s="44">
        <f t="shared" si="262"/>
        <v>3559.77</v>
      </c>
      <c r="L456" s="44">
        <f t="shared" si="262"/>
        <v>3559.77</v>
      </c>
      <c r="M456" s="44">
        <f t="shared" si="262"/>
        <v>3559.77</v>
      </c>
      <c r="N456" s="44">
        <f t="shared" si="262"/>
        <v>3559.77</v>
      </c>
      <c r="O456" s="44">
        <f t="shared" si="262"/>
        <v>3559.77</v>
      </c>
      <c r="P456" s="44">
        <f t="shared" si="262"/>
        <v>3559.77</v>
      </c>
      <c r="Q456" s="44">
        <f t="shared" si="262"/>
        <v>3559.77</v>
      </c>
      <c r="R456" s="44">
        <f t="shared" si="262"/>
        <v>3559.77</v>
      </c>
      <c r="S456" s="44">
        <f t="shared" si="262"/>
        <v>3559.77</v>
      </c>
      <c r="T456" s="44">
        <f t="shared" si="262"/>
        <v>3559.77</v>
      </c>
      <c r="U456" s="44">
        <f t="shared" si="262"/>
        <v>3559.77</v>
      </c>
      <c r="V456" s="44">
        <f t="shared" si="262"/>
        <v>3559.77</v>
      </c>
      <c r="W456" s="44">
        <f t="shared" si="262"/>
        <v>3559.77</v>
      </c>
      <c r="X456" s="44">
        <f t="shared" si="262"/>
        <v>3559.77</v>
      </c>
      <c r="Y456" s="44">
        <f t="shared" si="262"/>
        <v>3559.77</v>
      </c>
      <c r="Z456" s="44">
        <f t="shared" si="262"/>
        <v>3559.77</v>
      </c>
      <c r="AA456" s="44">
        <f t="shared" si="262"/>
        <v>3559.77</v>
      </c>
    </row>
    <row r="457" spans="1:27" ht="12.75" hidden="1" customHeight="1" outlineLevel="1" x14ac:dyDescent="0.3">
      <c r="A457" s="99" t="s">
        <v>679</v>
      </c>
      <c r="B457" s="63" t="s">
        <v>83</v>
      </c>
      <c r="C457" s="43" t="s">
        <v>79</v>
      </c>
      <c r="D457" s="44">
        <v>4.8</v>
      </c>
      <c r="E457" s="44">
        <v>4.8</v>
      </c>
      <c r="F457" s="44">
        <v>4.8</v>
      </c>
      <c r="G457" s="44">
        <v>4.8</v>
      </c>
      <c r="H457" s="44">
        <v>4.8</v>
      </c>
      <c r="I457" s="44">
        <v>4.8</v>
      </c>
      <c r="J457" s="44">
        <v>4.8</v>
      </c>
      <c r="K457" s="44">
        <v>4.8</v>
      </c>
      <c r="L457" s="44">
        <v>4.8</v>
      </c>
      <c r="M457" s="44">
        <v>4.8</v>
      </c>
      <c r="N457" s="44">
        <v>4.8</v>
      </c>
      <c r="O457" s="44">
        <v>4.8</v>
      </c>
      <c r="P457" s="44">
        <v>4.8</v>
      </c>
      <c r="Q457" s="44">
        <v>4.8</v>
      </c>
      <c r="R457" s="44">
        <v>4.8</v>
      </c>
      <c r="S457" s="44">
        <v>4.8</v>
      </c>
      <c r="T457" s="44">
        <v>4.8</v>
      </c>
      <c r="U457" s="44">
        <v>4.8</v>
      </c>
      <c r="V457" s="44">
        <v>4.8</v>
      </c>
      <c r="W457" s="44">
        <v>4.8</v>
      </c>
      <c r="X457" s="44">
        <v>4.8</v>
      </c>
      <c r="Y457" s="44">
        <v>4.8</v>
      </c>
      <c r="Z457" s="44">
        <v>4.8</v>
      </c>
      <c r="AA457" s="44">
        <v>4.8</v>
      </c>
    </row>
    <row r="458" spans="1:27" ht="12.75" hidden="1" customHeight="1" outlineLevel="1" x14ac:dyDescent="0.3">
      <c r="A458" s="99" t="s">
        <v>680</v>
      </c>
      <c r="B458" s="63" t="s">
        <v>81</v>
      </c>
      <c r="C458" s="43" t="s">
        <v>79</v>
      </c>
      <c r="D458" s="44">
        <f>$D$11</f>
        <v>216.36</v>
      </c>
      <c r="E458" s="44">
        <f t="shared" ref="E458:AA458" si="263">$D$11</f>
        <v>216.36</v>
      </c>
      <c r="F458" s="44">
        <f t="shared" si="263"/>
        <v>216.36</v>
      </c>
      <c r="G458" s="44">
        <f t="shared" si="263"/>
        <v>216.36</v>
      </c>
      <c r="H458" s="44">
        <f t="shared" si="263"/>
        <v>216.36</v>
      </c>
      <c r="I458" s="44">
        <f t="shared" si="263"/>
        <v>216.36</v>
      </c>
      <c r="J458" s="44">
        <f t="shared" si="263"/>
        <v>216.36</v>
      </c>
      <c r="K458" s="44">
        <f t="shared" si="263"/>
        <v>216.36</v>
      </c>
      <c r="L458" s="44">
        <f t="shared" si="263"/>
        <v>216.36</v>
      </c>
      <c r="M458" s="44">
        <f t="shared" si="263"/>
        <v>216.36</v>
      </c>
      <c r="N458" s="44">
        <f t="shared" si="263"/>
        <v>216.36</v>
      </c>
      <c r="O458" s="44">
        <f t="shared" si="263"/>
        <v>216.36</v>
      </c>
      <c r="P458" s="44">
        <f t="shared" si="263"/>
        <v>216.36</v>
      </c>
      <c r="Q458" s="44">
        <f t="shared" si="263"/>
        <v>216.36</v>
      </c>
      <c r="R458" s="44">
        <f t="shared" si="263"/>
        <v>216.36</v>
      </c>
      <c r="S458" s="44">
        <f t="shared" si="263"/>
        <v>216.36</v>
      </c>
      <c r="T458" s="44">
        <f t="shared" si="263"/>
        <v>216.36</v>
      </c>
      <c r="U458" s="44">
        <f t="shared" si="263"/>
        <v>216.36</v>
      </c>
      <c r="V458" s="44">
        <f t="shared" si="263"/>
        <v>216.36</v>
      </c>
      <c r="W458" s="44">
        <f t="shared" si="263"/>
        <v>216.36</v>
      </c>
      <c r="X458" s="44">
        <f t="shared" si="263"/>
        <v>216.36</v>
      </c>
      <c r="Y458" s="44">
        <f t="shared" si="263"/>
        <v>216.36</v>
      </c>
      <c r="Z458" s="44">
        <f t="shared" si="263"/>
        <v>216.36</v>
      </c>
      <c r="AA458" s="44">
        <f t="shared" si="263"/>
        <v>216.36</v>
      </c>
    </row>
    <row r="459" spans="1:27" ht="13.8" collapsed="1" x14ac:dyDescent="0.3">
      <c r="A459" s="98" t="s">
        <v>681</v>
      </c>
      <c r="B459" s="28" t="str">
        <f>"02"&amp;"."&amp;$B$622&amp;"."&amp;$B$623</f>
        <v>02.02.2024</v>
      </c>
      <c r="C459" s="90" t="s">
        <v>76</v>
      </c>
      <c r="D459" s="91">
        <f>ROUND(((D460+D461+D463+D462)/1000),5)</f>
        <v>5.1177999999999999</v>
      </c>
      <c r="E459" s="91">
        <f>ROUND(((E460+E461+E463+E462)/1000),5)</f>
        <v>5.0418900000000004</v>
      </c>
      <c r="F459" s="91">
        <f>ROUND(((F460+F461+F463+F462)/1000),5)</f>
        <v>5.00312</v>
      </c>
      <c r="G459" s="91">
        <f t="shared" ref="G459:AA459" si="264">ROUND(((G460+G461+G463+G462)/1000),5)</f>
        <v>5.0014799999999999</v>
      </c>
      <c r="H459" s="91">
        <f t="shared" si="264"/>
        <v>5.0353899999999996</v>
      </c>
      <c r="I459" s="91">
        <f t="shared" si="264"/>
        <v>5.1420500000000002</v>
      </c>
      <c r="J459" s="91">
        <f t="shared" si="264"/>
        <v>5.3005500000000003</v>
      </c>
      <c r="K459" s="91">
        <f t="shared" si="264"/>
        <v>5.6031000000000004</v>
      </c>
      <c r="L459" s="91">
        <f t="shared" si="264"/>
        <v>5.7577299999999996</v>
      </c>
      <c r="M459" s="91">
        <f t="shared" si="264"/>
        <v>5.7923600000000004</v>
      </c>
      <c r="N459" s="91">
        <f t="shared" si="264"/>
        <v>5.8354100000000004</v>
      </c>
      <c r="O459" s="91">
        <f t="shared" si="264"/>
        <v>5.8404199999999999</v>
      </c>
      <c r="P459" s="91">
        <f t="shared" si="264"/>
        <v>5.8232200000000001</v>
      </c>
      <c r="Q459" s="91">
        <f t="shared" si="264"/>
        <v>5.8308900000000001</v>
      </c>
      <c r="R459" s="91">
        <f t="shared" si="264"/>
        <v>5.8195499999999996</v>
      </c>
      <c r="S459" s="91">
        <f t="shared" si="264"/>
        <v>5.7560399999999996</v>
      </c>
      <c r="T459" s="91">
        <f t="shared" si="264"/>
        <v>5.7238499999999997</v>
      </c>
      <c r="U459" s="91">
        <f t="shared" si="264"/>
        <v>5.7564399999999996</v>
      </c>
      <c r="V459" s="91">
        <f t="shared" si="264"/>
        <v>5.7666199999999996</v>
      </c>
      <c r="W459" s="91">
        <f t="shared" si="264"/>
        <v>5.79535</v>
      </c>
      <c r="X459" s="91">
        <f t="shared" si="264"/>
        <v>5.6669299999999998</v>
      </c>
      <c r="Y459" s="91">
        <f t="shared" si="264"/>
        <v>5.5534100000000004</v>
      </c>
      <c r="Z459" s="91">
        <f t="shared" si="264"/>
        <v>5.3762800000000004</v>
      </c>
      <c r="AA459" s="91">
        <f t="shared" si="264"/>
        <v>5.2865099999999998</v>
      </c>
    </row>
    <row r="460" spans="1:27" ht="12.75" hidden="1" customHeight="1" outlineLevel="1" x14ac:dyDescent="0.3">
      <c r="A460" s="99" t="s">
        <v>682</v>
      </c>
      <c r="B460" s="63" t="s">
        <v>238</v>
      </c>
      <c r="C460" s="43" t="s">
        <v>79</v>
      </c>
      <c r="D460" s="44">
        <v>1336.87</v>
      </c>
      <c r="E460" s="44">
        <v>1260.96</v>
      </c>
      <c r="F460" s="44">
        <v>1222.19</v>
      </c>
      <c r="G460" s="44">
        <v>1220.55</v>
      </c>
      <c r="H460" s="44">
        <v>1254.46</v>
      </c>
      <c r="I460" s="44">
        <v>1361.12</v>
      </c>
      <c r="J460" s="44">
        <v>1519.62</v>
      </c>
      <c r="K460" s="44">
        <v>1822.17</v>
      </c>
      <c r="L460" s="44">
        <v>1976.8</v>
      </c>
      <c r="M460" s="44">
        <v>2011.43</v>
      </c>
      <c r="N460" s="44">
        <v>2054.48</v>
      </c>
      <c r="O460" s="44">
        <v>2059.4899999999998</v>
      </c>
      <c r="P460" s="44">
        <v>2042.29</v>
      </c>
      <c r="Q460" s="44">
        <v>2049.96</v>
      </c>
      <c r="R460" s="44">
        <v>2038.62</v>
      </c>
      <c r="S460" s="44">
        <v>1975.11</v>
      </c>
      <c r="T460" s="44">
        <v>1942.92</v>
      </c>
      <c r="U460" s="44">
        <v>1975.51</v>
      </c>
      <c r="V460" s="44">
        <v>1985.69</v>
      </c>
      <c r="W460" s="44">
        <v>2014.42</v>
      </c>
      <c r="X460" s="44">
        <v>1886</v>
      </c>
      <c r="Y460" s="44">
        <v>1772.48</v>
      </c>
      <c r="Z460" s="44">
        <v>1595.35</v>
      </c>
      <c r="AA460" s="44">
        <v>1505.58</v>
      </c>
    </row>
    <row r="461" spans="1:27" ht="12.75" hidden="1" customHeight="1" outlineLevel="1" x14ac:dyDescent="0.3">
      <c r="A461" s="99" t="s">
        <v>683</v>
      </c>
      <c r="B461" s="63" t="s">
        <v>90</v>
      </c>
      <c r="C461" s="43" t="s">
        <v>79</v>
      </c>
      <c r="D461" s="44">
        <f>$D$456</f>
        <v>3559.77</v>
      </c>
      <c r="E461" s="44">
        <f t="shared" ref="E461:AA461" si="265">$D$456</f>
        <v>3559.77</v>
      </c>
      <c r="F461" s="44">
        <f t="shared" si="265"/>
        <v>3559.77</v>
      </c>
      <c r="G461" s="44">
        <f t="shared" si="265"/>
        <v>3559.77</v>
      </c>
      <c r="H461" s="44">
        <f t="shared" si="265"/>
        <v>3559.77</v>
      </c>
      <c r="I461" s="44">
        <f t="shared" si="265"/>
        <v>3559.77</v>
      </c>
      <c r="J461" s="44">
        <f t="shared" si="265"/>
        <v>3559.77</v>
      </c>
      <c r="K461" s="44">
        <f t="shared" si="265"/>
        <v>3559.77</v>
      </c>
      <c r="L461" s="44">
        <f t="shared" si="265"/>
        <v>3559.77</v>
      </c>
      <c r="M461" s="44">
        <f t="shared" si="265"/>
        <v>3559.77</v>
      </c>
      <c r="N461" s="44">
        <f t="shared" si="265"/>
        <v>3559.77</v>
      </c>
      <c r="O461" s="44">
        <f t="shared" si="265"/>
        <v>3559.77</v>
      </c>
      <c r="P461" s="44">
        <f t="shared" si="265"/>
        <v>3559.77</v>
      </c>
      <c r="Q461" s="44">
        <f t="shared" si="265"/>
        <v>3559.77</v>
      </c>
      <c r="R461" s="44">
        <f t="shared" si="265"/>
        <v>3559.77</v>
      </c>
      <c r="S461" s="44">
        <f t="shared" si="265"/>
        <v>3559.77</v>
      </c>
      <c r="T461" s="44">
        <f t="shared" si="265"/>
        <v>3559.77</v>
      </c>
      <c r="U461" s="44">
        <f t="shared" si="265"/>
        <v>3559.77</v>
      </c>
      <c r="V461" s="44">
        <f t="shared" si="265"/>
        <v>3559.77</v>
      </c>
      <c r="W461" s="44">
        <f t="shared" si="265"/>
        <v>3559.77</v>
      </c>
      <c r="X461" s="44">
        <f t="shared" si="265"/>
        <v>3559.77</v>
      </c>
      <c r="Y461" s="44">
        <f t="shared" si="265"/>
        <v>3559.77</v>
      </c>
      <c r="Z461" s="44">
        <f t="shared" si="265"/>
        <v>3559.77</v>
      </c>
      <c r="AA461" s="44">
        <f t="shared" si="265"/>
        <v>3559.77</v>
      </c>
    </row>
    <row r="462" spans="1:27" ht="12.75" hidden="1" customHeight="1" outlineLevel="1" x14ac:dyDescent="0.3">
      <c r="A462" s="99" t="s">
        <v>684</v>
      </c>
      <c r="B462" s="63" t="s">
        <v>83</v>
      </c>
      <c r="C462" s="43" t="s">
        <v>79</v>
      </c>
      <c r="D462" s="44">
        <v>4.8</v>
      </c>
      <c r="E462" s="44">
        <v>4.8</v>
      </c>
      <c r="F462" s="44">
        <v>4.8</v>
      </c>
      <c r="G462" s="44">
        <v>4.8</v>
      </c>
      <c r="H462" s="44">
        <v>4.8</v>
      </c>
      <c r="I462" s="44">
        <v>4.8</v>
      </c>
      <c r="J462" s="44">
        <v>4.8</v>
      </c>
      <c r="K462" s="44">
        <v>4.8</v>
      </c>
      <c r="L462" s="44">
        <v>4.8</v>
      </c>
      <c r="M462" s="44">
        <v>4.8</v>
      </c>
      <c r="N462" s="44">
        <v>4.8</v>
      </c>
      <c r="O462" s="44">
        <v>4.8</v>
      </c>
      <c r="P462" s="44">
        <v>4.8</v>
      </c>
      <c r="Q462" s="44">
        <v>4.8</v>
      </c>
      <c r="R462" s="44">
        <v>4.8</v>
      </c>
      <c r="S462" s="44">
        <v>4.8</v>
      </c>
      <c r="T462" s="44">
        <v>4.8</v>
      </c>
      <c r="U462" s="44">
        <v>4.8</v>
      </c>
      <c r="V462" s="44">
        <v>4.8</v>
      </c>
      <c r="W462" s="44">
        <v>4.8</v>
      </c>
      <c r="X462" s="44">
        <v>4.8</v>
      </c>
      <c r="Y462" s="44">
        <v>4.8</v>
      </c>
      <c r="Z462" s="44">
        <v>4.8</v>
      </c>
      <c r="AA462" s="44">
        <v>4.8</v>
      </c>
    </row>
    <row r="463" spans="1:27" ht="12.75" hidden="1" customHeight="1" outlineLevel="1" x14ac:dyDescent="0.3">
      <c r="A463" s="99" t="s">
        <v>685</v>
      </c>
      <c r="B463" s="63" t="s">
        <v>81</v>
      </c>
      <c r="C463" s="43" t="s">
        <v>79</v>
      </c>
      <c r="D463" s="44">
        <f>$D$11</f>
        <v>216.36</v>
      </c>
      <c r="E463" s="44">
        <f t="shared" ref="E463:AA463" si="266">$D$11</f>
        <v>216.36</v>
      </c>
      <c r="F463" s="44">
        <f t="shared" si="266"/>
        <v>216.36</v>
      </c>
      <c r="G463" s="44">
        <f t="shared" si="266"/>
        <v>216.36</v>
      </c>
      <c r="H463" s="44">
        <f t="shared" si="266"/>
        <v>216.36</v>
      </c>
      <c r="I463" s="44">
        <f t="shared" si="266"/>
        <v>216.36</v>
      </c>
      <c r="J463" s="44">
        <f t="shared" si="266"/>
        <v>216.36</v>
      </c>
      <c r="K463" s="44">
        <f t="shared" si="266"/>
        <v>216.36</v>
      </c>
      <c r="L463" s="44">
        <f t="shared" si="266"/>
        <v>216.36</v>
      </c>
      <c r="M463" s="44">
        <f t="shared" si="266"/>
        <v>216.36</v>
      </c>
      <c r="N463" s="44">
        <f t="shared" si="266"/>
        <v>216.36</v>
      </c>
      <c r="O463" s="44">
        <f t="shared" si="266"/>
        <v>216.36</v>
      </c>
      <c r="P463" s="44">
        <f t="shared" si="266"/>
        <v>216.36</v>
      </c>
      <c r="Q463" s="44">
        <f t="shared" si="266"/>
        <v>216.36</v>
      </c>
      <c r="R463" s="44">
        <f t="shared" si="266"/>
        <v>216.36</v>
      </c>
      <c r="S463" s="44">
        <f t="shared" si="266"/>
        <v>216.36</v>
      </c>
      <c r="T463" s="44">
        <f t="shared" si="266"/>
        <v>216.36</v>
      </c>
      <c r="U463" s="44">
        <f t="shared" si="266"/>
        <v>216.36</v>
      </c>
      <c r="V463" s="44">
        <f t="shared" si="266"/>
        <v>216.36</v>
      </c>
      <c r="W463" s="44">
        <f t="shared" si="266"/>
        <v>216.36</v>
      </c>
      <c r="X463" s="44">
        <f t="shared" si="266"/>
        <v>216.36</v>
      </c>
      <c r="Y463" s="44">
        <f t="shared" si="266"/>
        <v>216.36</v>
      </c>
      <c r="Z463" s="44">
        <f t="shared" si="266"/>
        <v>216.36</v>
      </c>
      <c r="AA463" s="44">
        <f t="shared" si="266"/>
        <v>216.36</v>
      </c>
    </row>
    <row r="464" spans="1:27" ht="13.8" collapsed="1" x14ac:dyDescent="0.3">
      <c r="A464" s="98" t="s">
        <v>686</v>
      </c>
      <c r="B464" s="28" t="str">
        <f>"03"&amp;"."&amp;$B$622&amp;"."&amp;$B$623</f>
        <v>03.02.2024</v>
      </c>
      <c r="C464" s="90" t="s">
        <v>76</v>
      </c>
      <c r="D464" s="91">
        <f>ROUND(((D465+D466+D468+D467)/1000),5)</f>
        <v>5.2899700000000003</v>
      </c>
      <c r="E464" s="91">
        <f>ROUND(((E465+E466+E468+E467)/1000),5)</f>
        <v>5.1695700000000002</v>
      </c>
      <c r="F464" s="91">
        <f>ROUND(((F465+F466+F468+F467)/1000),5)</f>
        <v>5.0832100000000002</v>
      </c>
      <c r="G464" s="91">
        <f t="shared" ref="G464:AA464" si="267">ROUND(((G465+G466+G468+G467)/1000),5)</f>
        <v>5.0698600000000003</v>
      </c>
      <c r="H464" s="91">
        <f t="shared" si="267"/>
        <v>5.08969</v>
      </c>
      <c r="I464" s="91">
        <f t="shared" si="267"/>
        <v>5.1279300000000001</v>
      </c>
      <c r="J464" s="91">
        <f t="shared" si="267"/>
        <v>5.2329499999999998</v>
      </c>
      <c r="K464" s="91">
        <f t="shared" si="267"/>
        <v>5.30755</v>
      </c>
      <c r="L464" s="91">
        <f t="shared" si="267"/>
        <v>5.5651200000000003</v>
      </c>
      <c r="M464" s="91">
        <f t="shared" si="267"/>
        <v>5.6813700000000003</v>
      </c>
      <c r="N464" s="91">
        <f t="shared" si="267"/>
        <v>5.7412299999999998</v>
      </c>
      <c r="O464" s="91">
        <f t="shared" si="267"/>
        <v>5.7551100000000002</v>
      </c>
      <c r="P464" s="91">
        <f t="shared" si="267"/>
        <v>5.7490100000000002</v>
      </c>
      <c r="Q464" s="91">
        <f t="shared" si="267"/>
        <v>5.7509499999999996</v>
      </c>
      <c r="R464" s="91">
        <f t="shared" si="267"/>
        <v>5.7076200000000004</v>
      </c>
      <c r="S464" s="91">
        <f t="shared" si="267"/>
        <v>5.6986499999999998</v>
      </c>
      <c r="T464" s="91">
        <f t="shared" si="267"/>
        <v>5.7136899999999997</v>
      </c>
      <c r="U464" s="91">
        <f t="shared" si="267"/>
        <v>5.7549999999999999</v>
      </c>
      <c r="V464" s="91">
        <f t="shared" si="267"/>
        <v>5.7500499999999999</v>
      </c>
      <c r="W464" s="91">
        <f t="shared" si="267"/>
        <v>5.7295199999999999</v>
      </c>
      <c r="X464" s="91">
        <f t="shared" si="267"/>
        <v>5.67659</v>
      </c>
      <c r="Y464" s="91">
        <f t="shared" si="267"/>
        <v>5.5799899999999996</v>
      </c>
      <c r="Z464" s="91">
        <f t="shared" si="267"/>
        <v>5.3723099999999997</v>
      </c>
      <c r="AA464" s="91">
        <f t="shared" si="267"/>
        <v>5.2789999999999999</v>
      </c>
    </row>
    <row r="465" spans="1:27" ht="12.75" hidden="1" customHeight="1" outlineLevel="1" x14ac:dyDescent="0.3">
      <c r="A465" s="99" t="s">
        <v>687</v>
      </c>
      <c r="B465" s="63" t="s">
        <v>238</v>
      </c>
      <c r="C465" s="43" t="s">
        <v>79</v>
      </c>
      <c r="D465" s="44">
        <v>1509.04</v>
      </c>
      <c r="E465" s="44">
        <v>1388.64</v>
      </c>
      <c r="F465" s="44">
        <v>1302.28</v>
      </c>
      <c r="G465" s="44">
        <v>1288.93</v>
      </c>
      <c r="H465" s="44">
        <v>1308.76</v>
      </c>
      <c r="I465" s="44">
        <v>1347</v>
      </c>
      <c r="J465" s="44">
        <v>1452.02</v>
      </c>
      <c r="K465" s="44">
        <v>1526.62</v>
      </c>
      <c r="L465" s="44">
        <v>1784.19</v>
      </c>
      <c r="M465" s="44">
        <v>1900.44</v>
      </c>
      <c r="N465" s="44">
        <v>1960.3</v>
      </c>
      <c r="O465" s="44">
        <v>1974.18</v>
      </c>
      <c r="P465" s="44">
        <v>1968.08</v>
      </c>
      <c r="Q465" s="44">
        <v>1970.02</v>
      </c>
      <c r="R465" s="44">
        <v>1926.69</v>
      </c>
      <c r="S465" s="44">
        <v>1917.72</v>
      </c>
      <c r="T465" s="44">
        <v>1932.76</v>
      </c>
      <c r="U465" s="44">
        <v>1974.07</v>
      </c>
      <c r="V465" s="44">
        <v>1969.12</v>
      </c>
      <c r="W465" s="44">
        <v>1948.59</v>
      </c>
      <c r="X465" s="44">
        <v>1895.66</v>
      </c>
      <c r="Y465" s="44">
        <v>1799.06</v>
      </c>
      <c r="Z465" s="44">
        <v>1591.38</v>
      </c>
      <c r="AA465" s="44">
        <v>1498.07</v>
      </c>
    </row>
    <row r="466" spans="1:27" ht="12.75" hidden="1" customHeight="1" outlineLevel="1" x14ac:dyDescent="0.3">
      <c r="A466" s="99" t="s">
        <v>688</v>
      </c>
      <c r="B466" s="63" t="s">
        <v>90</v>
      </c>
      <c r="C466" s="43" t="s">
        <v>79</v>
      </c>
      <c r="D466" s="44">
        <f>$D$456</f>
        <v>3559.77</v>
      </c>
      <c r="E466" s="44">
        <f t="shared" ref="E466:AA466" si="268">$D$456</f>
        <v>3559.77</v>
      </c>
      <c r="F466" s="44">
        <f t="shared" si="268"/>
        <v>3559.77</v>
      </c>
      <c r="G466" s="44">
        <f t="shared" si="268"/>
        <v>3559.77</v>
      </c>
      <c r="H466" s="44">
        <f t="shared" si="268"/>
        <v>3559.77</v>
      </c>
      <c r="I466" s="44">
        <f t="shared" si="268"/>
        <v>3559.77</v>
      </c>
      <c r="J466" s="44">
        <f t="shared" si="268"/>
        <v>3559.77</v>
      </c>
      <c r="K466" s="44">
        <f t="shared" si="268"/>
        <v>3559.77</v>
      </c>
      <c r="L466" s="44">
        <f t="shared" si="268"/>
        <v>3559.77</v>
      </c>
      <c r="M466" s="44">
        <f t="shared" si="268"/>
        <v>3559.77</v>
      </c>
      <c r="N466" s="44">
        <f t="shared" si="268"/>
        <v>3559.77</v>
      </c>
      <c r="O466" s="44">
        <f t="shared" si="268"/>
        <v>3559.77</v>
      </c>
      <c r="P466" s="44">
        <f t="shared" si="268"/>
        <v>3559.77</v>
      </c>
      <c r="Q466" s="44">
        <f t="shared" si="268"/>
        <v>3559.77</v>
      </c>
      <c r="R466" s="44">
        <f t="shared" si="268"/>
        <v>3559.77</v>
      </c>
      <c r="S466" s="44">
        <f t="shared" si="268"/>
        <v>3559.77</v>
      </c>
      <c r="T466" s="44">
        <f t="shared" si="268"/>
        <v>3559.77</v>
      </c>
      <c r="U466" s="44">
        <f t="shared" si="268"/>
        <v>3559.77</v>
      </c>
      <c r="V466" s="44">
        <f t="shared" si="268"/>
        <v>3559.77</v>
      </c>
      <c r="W466" s="44">
        <f t="shared" si="268"/>
        <v>3559.77</v>
      </c>
      <c r="X466" s="44">
        <f t="shared" si="268"/>
        <v>3559.77</v>
      </c>
      <c r="Y466" s="44">
        <f t="shared" si="268"/>
        <v>3559.77</v>
      </c>
      <c r="Z466" s="44">
        <f t="shared" si="268"/>
        <v>3559.77</v>
      </c>
      <c r="AA466" s="44">
        <f t="shared" si="268"/>
        <v>3559.77</v>
      </c>
    </row>
    <row r="467" spans="1:27" ht="12.75" hidden="1" customHeight="1" outlineLevel="1" x14ac:dyDescent="0.3">
      <c r="A467" s="99" t="s">
        <v>689</v>
      </c>
      <c r="B467" s="63" t="s">
        <v>83</v>
      </c>
      <c r="C467" s="43" t="s">
        <v>79</v>
      </c>
      <c r="D467" s="44">
        <v>4.8</v>
      </c>
      <c r="E467" s="44">
        <v>4.8</v>
      </c>
      <c r="F467" s="44">
        <v>4.8</v>
      </c>
      <c r="G467" s="44">
        <v>4.8</v>
      </c>
      <c r="H467" s="44">
        <v>4.8</v>
      </c>
      <c r="I467" s="44">
        <v>4.8</v>
      </c>
      <c r="J467" s="44">
        <v>4.8</v>
      </c>
      <c r="K467" s="44">
        <v>4.8</v>
      </c>
      <c r="L467" s="44">
        <v>4.8</v>
      </c>
      <c r="M467" s="44">
        <v>4.8</v>
      </c>
      <c r="N467" s="44">
        <v>4.8</v>
      </c>
      <c r="O467" s="44">
        <v>4.8</v>
      </c>
      <c r="P467" s="44">
        <v>4.8</v>
      </c>
      <c r="Q467" s="44">
        <v>4.8</v>
      </c>
      <c r="R467" s="44">
        <v>4.8</v>
      </c>
      <c r="S467" s="44">
        <v>4.8</v>
      </c>
      <c r="T467" s="44">
        <v>4.8</v>
      </c>
      <c r="U467" s="44">
        <v>4.8</v>
      </c>
      <c r="V467" s="44">
        <v>4.8</v>
      </c>
      <c r="W467" s="44">
        <v>4.8</v>
      </c>
      <c r="X467" s="44">
        <v>4.8</v>
      </c>
      <c r="Y467" s="44">
        <v>4.8</v>
      </c>
      <c r="Z467" s="44">
        <v>4.8</v>
      </c>
      <c r="AA467" s="44">
        <v>4.8</v>
      </c>
    </row>
    <row r="468" spans="1:27" ht="12.75" hidden="1" customHeight="1" outlineLevel="1" x14ac:dyDescent="0.3">
      <c r="A468" s="99" t="s">
        <v>690</v>
      </c>
      <c r="B468" s="63" t="s">
        <v>81</v>
      </c>
      <c r="C468" s="43" t="s">
        <v>79</v>
      </c>
      <c r="D468" s="44">
        <f>$D$11</f>
        <v>216.36</v>
      </c>
      <c r="E468" s="44">
        <f t="shared" ref="E468:AA468" si="269">$D$11</f>
        <v>216.36</v>
      </c>
      <c r="F468" s="44">
        <f t="shared" si="269"/>
        <v>216.36</v>
      </c>
      <c r="G468" s="44">
        <f t="shared" si="269"/>
        <v>216.36</v>
      </c>
      <c r="H468" s="44">
        <f t="shared" si="269"/>
        <v>216.36</v>
      </c>
      <c r="I468" s="44">
        <f t="shared" si="269"/>
        <v>216.36</v>
      </c>
      <c r="J468" s="44">
        <f t="shared" si="269"/>
        <v>216.36</v>
      </c>
      <c r="K468" s="44">
        <f t="shared" si="269"/>
        <v>216.36</v>
      </c>
      <c r="L468" s="44">
        <f t="shared" si="269"/>
        <v>216.36</v>
      </c>
      <c r="M468" s="44">
        <f t="shared" si="269"/>
        <v>216.36</v>
      </c>
      <c r="N468" s="44">
        <f t="shared" si="269"/>
        <v>216.36</v>
      </c>
      <c r="O468" s="44">
        <f t="shared" si="269"/>
        <v>216.36</v>
      </c>
      <c r="P468" s="44">
        <f t="shared" si="269"/>
        <v>216.36</v>
      </c>
      <c r="Q468" s="44">
        <f t="shared" si="269"/>
        <v>216.36</v>
      </c>
      <c r="R468" s="44">
        <f t="shared" si="269"/>
        <v>216.36</v>
      </c>
      <c r="S468" s="44">
        <f t="shared" si="269"/>
        <v>216.36</v>
      </c>
      <c r="T468" s="44">
        <f t="shared" si="269"/>
        <v>216.36</v>
      </c>
      <c r="U468" s="44">
        <f t="shared" si="269"/>
        <v>216.36</v>
      </c>
      <c r="V468" s="44">
        <f t="shared" si="269"/>
        <v>216.36</v>
      </c>
      <c r="W468" s="44">
        <f t="shared" si="269"/>
        <v>216.36</v>
      </c>
      <c r="X468" s="44">
        <f t="shared" si="269"/>
        <v>216.36</v>
      </c>
      <c r="Y468" s="44">
        <f t="shared" si="269"/>
        <v>216.36</v>
      </c>
      <c r="Z468" s="44">
        <f t="shared" si="269"/>
        <v>216.36</v>
      </c>
      <c r="AA468" s="44">
        <f t="shared" si="269"/>
        <v>216.36</v>
      </c>
    </row>
    <row r="469" spans="1:27" ht="13.8" collapsed="1" x14ac:dyDescent="0.3">
      <c r="A469" s="98" t="s">
        <v>691</v>
      </c>
      <c r="B469" s="28" t="str">
        <f>"04"&amp;"."&amp;$B$622&amp;"."&amp;$B$623</f>
        <v>04.02.2024</v>
      </c>
      <c r="C469" s="90" t="s">
        <v>76</v>
      </c>
      <c r="D469" s="91">
        <f>ROUND(((D470+D471+D473+D472)/1000),5)</f>
        <v>5.2158300000000004</v>
      </c>
      <c r="E469" s="91">
        <f>ROUND(((E470+E471+E473+E472)/1000),5)</f>
        <v>5.0572499999999998</v>
      </c>
      <c r="F469" s="91">
        <f>ROUND(((F470+F471+F473+F472)/1000),5)</f>
        <v>5.0068000000000001</v>
      </c>
      <c r="G469" s="91">
        <f t="shared" ref="G469:AA469" si="270">ROUND(((G470+G471+G473+G472)/1000),5)</f>
        <v>4.9984900000000003</v>
      </c>
      <c r="H469" s="91">
        <f t="shared" si="270"/>
        <v>5.00366</v>
      </c>
      <c r="I469" s="91">
        <f t="shared" si="270"/>
        <v>5.0199499999999997</v>
      </c>
      <c r="J469" s="91">
        <f t="shared" si="270"/>
        <v>5.05464</v>
      </c>
      <c r="K469" s="91">
        <f t="shared" si="270"/>
        <v>5.2087399999999997</v>
      </c>
      <c r="L469" s="91">
        <f t="shared" si="270"/>
        <v>5.3237100000000002</v>
      </c>
      <c r="M469" s="91">
        <f t="shared" si="270"/>
        <v>5.5320600000000004</v>
      </c>
      <c r="N469" s="91">
        <f t="shared" si="270"/>
        <v>5.6137100000000002</v>
      </c>
      <c r="O469" s="91">
        <f t="shared" si="270"/>
        <v>5.6413000000000002</v>
      </c>
      <c r="P469" s="91">
        <f t="shared" si="270"/>
        <v>5.6467000000000001</v>
      </c>
      <c r="Q469" s="91">
        <f t="shared" si="270"/>
        <v>5.6505900000000002</v>
      </c>
      <c r="R469" s="91">
        <f t="shared" si="270"/>
        <v>5.6125699999999998</v>
      </c>
      <c r="S469" s="91">
        <f t="shared" si="270"/>
        <v>5.6242099999999997</v>
      </c>
      <c r="T469" s="91">
        <f t="shared" si="270"/>
        <v>5.6510100000000003</v>
      </c>
      <c r="U469" s="91">
        <f t="shared" si="270"/>
        <v>5.7036199999999999</v>
      </c>
      <c r="V469" s="91">
        <f t="shared" si="270"/>
        <v>5.6849600000000002</v>
      </c>
      <c r="W469" s="91">
        <f t="shared" si="270"/>
        <v>5.6497799999999998</v>
      </c>
      <c r="X469" s="91">
        <f t="shared" si="270"/>
        <v>5.6424500000000002</v>
      </c>
      <c r="Y469" s="91">
        <f t="shared" si="270"/>
        <v>5.5448000000000004</v>
      </c>
      <c r="Z469" s="91">
        <f t="shared" si="270"/>
        <v>5.3075599999999996</v>
      </c>
      <c r="AA469" s="91">
        <f t="shared" si="270"/>
        <v>5.2594900000000004</v>
      </c>
    </row>
    <row r="470" spans="1:27" ht="12.75" hidden="1" customHeight="1" outlineLevel="1" x14ac:dyDescent="0.3">
      <c r="A470" s="99" t="s">
        <v>692</v>
      </c>
      <c r="B470" s="63" t="s">
        <v>238</v>
      </c>
      <c r="C470" s="43" t="s">
        <v>79</v>
      </c>
      <c r="D470" s="44">
        <v>1434.9</v>
      </c>
      <c r="E470" s="44">
        <v>1276.32</v>
      </c>
      <c r="F470" s="44">
        <v>1225.8699999999999</v>
      </c>
      <c r="G470" s="44">
        <v>1217.56</v>
      </c>
      <c r="H470" s="44">
        <v>1222.73</v>
      </c>
      <c r="I470" s="44">
        <v>1239.02</v>
      </c>
      <c r="J470" s="44">
        <v>1273.71</v>
      </c>
      <c r="K470" s="44">
        <v>1427.81</v>
      </c>
      <c r="L470" s="44">
        <v>1542.78</v>
      </c>
      <c r="M470" s="44">
        <v>1751.13</v>
      </c>
      <c r="N470" s="44">
        <v>1832.78</v>
      </c>
      <c r="O470" s="44">
        <v>1860.37</v>
      </c>
      <c r="P470" s="44">
        <v>1865.77</v>
      </c>
      <c r="Q470" s="44">
        <v>1869.66</v>
      </c>
      <c r="R470" s="44">
        <v>1831.64</v>
      </c>
      <c r="S470" s="44">
        <v>1843.28</v>
      </c>
      <c r="T470" s="44">
        <v>1870.08</v>
      </c>
      <c r="U470" s="44">
        <v>1922.69</v>
      </c>
      <c r="V470" s="44">
        <v>1904.03</v>
      </c>
      <c r="W470" s="44">
        <v>1868.85</v>
      </c>
      <c r="X470" s="44">
        <v>1861.52</v>
      </c>
      <c r="Y470" s="44">
        <v>1763.87</v>
      </c>
      <c r="Z470" s="44">
        <v>1526.63</v>
      </c>
      <c r="AA470" s="44">
        <v>1478.56</v>
      </c>
    </row>
    <row r="471" spans="1:27" ht="12.75" hidden="1" customHeight="1" outlineLevel="1" x14ac:dyDescent="0.3">
      <c r="A471" s="99" t="s">
        <v>693</v>
      </c>
      <c r="B471" s="63" t="s">
        <v>90</v>
      </c>
      <c r="C471" s="43" t="s">
        <v>79</v>
      </c>
      <c r="D471" s="44">
        <f>$D$456</f>
        <v>3559.77</v>
      </c>
      <c r="E471" s="44">
        <f t="shared" ref="E471:AA471" si="271">$D$456</f>
        <v>3559.77</v>
      </c>
      <c r="F471" s="44">
        <f t="shared" si="271"/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3">
      <c r="A472" s="99" t="s">
        <v>694</v>
      </c>
      <c r="B472" s="63" t="s">
        <v>83</v>
      </c>
      <c r="C472" s="43" t="s">
        <v>79</v>
      </c>
      <c r="D472" s="44">
        <v>4.8</v>
      </c>
      <c r="E472" s="44">
        <v>4.8</v>
      </c>
      <c r="F472" s="44">
        <v>4.8</v>
      </c>
      <c r="G472" s="44">
        <v>4.8</v>
      </c>
      <c r="H472" s="44">
        <v>4.8</v>
      </c>
      <c r="I472" s="44">
        <v>4.8</v>
      </c>
      <c r="J472" s="44">
        <v>4.8</v>
      </c>
      <c r="K472" s="44">
        <v>4.8</v>
      </c>
      <c r="L472" s="44">
        <v>4.8</v>
      </c>
      <c r="M472" s="44">
        <v>4.8</v>
      </c>
      <c r="N472" s="44">
        <v>4.8</v>
      </c>
      <c r="O472" s="44">
        <v>4.8</v>
      </c>
      <c r="P472" s="44">
        <v>4.8</v>
      </c>
      <c r="Q472" s="44">
        <v>4.8</v>
      </c>
      <c r="R472" s="44">
        <v>4.8</v>
      </c>
      <c r="S472" s="44">
        <v>4.8</v>
      </c>
      <c r="T472" s="44">
        <v>4.8</v>
      </c>
      <c r="U472" s="44">
        <v>4.8</v>
      </c>
      <c r="V472" s="44">
        <v>4.8</v>
      </c>
      <c r="W472" s="44">
        <v>4.8</v>
      </c>
      <c r="X472" s="44">
        <v>4.8</v>
      </c>
      <c r="Y472" s="44">
        <v>4.8</v>
      </c>
      <c r="Z472" s="44">
        <v>4.8</v>
      </c>
      <c r="AA472" s="44">
        <v>4.8</v>
      </c>
    </row>
    <row r="473" spans="1:27" ht="12.75" hidden="1" customHeight="1" outlineLevel="1" x14ac:dyDescent="0.3">
      <c r="A473" s="99" t="s">
        <v>695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ht="13.8" collapsed="1" x14ac:dyDescent="0.3">
      <c r="A474" s="98" t="s">
        <v>696</v>
      </c>
      <c r="B474" s="28" t="str">
        <f>"05"&amp;"."&amp;$B$622&amp;"."&amp;$B$623</f>
        <v>05.02.2024</v>
      </c>
      <c r="C474" s="90" t="s">
        <v>76</v>
      </c>
      <c r="D474" s="91">
        <f>ROUND(((D475+D476+D478+D477)/1000),5)</f>
        <v>5.1228499999999997</v>
      </c>
      <c r="E474" s="91">
        <f>ROUND(((E475+E476+E478+E477)/1000),5)</f>
        <v>5.0150499999999996</v>
      </c>
      <c r="F474" s="91">
        <f>ROUND(((F475+F476+F478+F477)/1000),5)</f>
        <v>4.9919399999999996</v>
      </c>
      <c r="G474" s="91">
        <f t="shared" ref="G474:AA474" si="273">ROUND(((G475+G476+G478+G477)/1000),5)</f>
        <v>4.9993400000000001</v>
      </c>
      <c r="H474" s="91">
        <f t="shared" si="273"/>
        <v>5.0374400000000001</v>
      </c>
      <c r="I474" s="91">
        <f t="shared" si="273"/>
        <v>5.1517600000000003</v>
      </c>
      <c r="J474" s="91">
        <f t="shared" si="273"/>
        <v>5.3223599999999998</v>
      </c>
      <c r="K474" s="91">
        <f t="shared" si="273"/>
        <v>5.6047200000000004</v>
      </c>
      <c r="L474" s="91">
        <f t="shared" si="273"/>
        <v>5.7904</v>
      </c>
      <c r="M474" s="91">
        <f t="shared" si="273"/>
        <v>5.8480100000000004</v>
      </c>
      <c r="N474" s="91">
        <f t="shared" si="273"/>
        <v>5.8629699999999998</v>
      </c>
      <c r="O474" s="91">
        <f t="shared" si="273"/>
        <v>5.8918299999999997</v>
      </c>
      <c r="P474" s="91">
        <f t="shared" si="273"/>
        <v>5.8711599999999997</v>
      </c>
      <c r="Q474" s="91">
        <f t="shared" si="273"/>
        <v>5.8568800000000003</v>
      </c>
      <c r="R474" s="91">
        <f t="shared" si="273"/>
        <v>5.8472499999999998</v>
      </c>
      <c r="S474" s="91">
        <f t="shared" si="273"/>
        <v>5.7893999999999997</v>
      </c>
      <c r="T474" s="91">
        <f t="shared" si="273"/>
        <v>5.7558800000000003</v>
      </c>
      <c r="U474" s="91">
        <f t="shared" si="273"/>
        <v>5.8052000000000001</v>
      </c>
      <c r="V474" s="91">
        <f t="shared" si="273"/>
        <v>5.83744</v>
      </c>
      <c r="W474" s="91">
        <f t="shared" si="273"/>
        <v>5.8311200000000003</v>
      </c>
      <c r="X474" s="91">
        <f t="shared" si="273"/>
        <v>5.6524299999999998</v>
      </c>
      <c r="Y474" s="91">
        <f t="shared" si="273"/>
        <v>5.5459199999999997</v>
      </c>
      <c r="Z474" s="91">
        <f t="shared" si="273"/>
        <v>5.30769</v>
      </c>
      <c r="AA474" s="91">
        <f t="shared" si="273"/>
        <v>5.1684900000000003</v>
      </c>
    </row>
    <row r="475" spans="1:27" ht="12.75" hidden="1" customHeight="1" outlineLevel="1" x14ac:dyDescent="0.3">
      <c r="A475" s="99" t="s">
        <v>697</v>
      </c>
      <c r="B475" s="63" t="s">
        <v>238</v>
      </c>
      <c r="C475" s="43" t="s">
        <v>79</v>
      </c>
      <c r="D475" s="44">
        <v>1341.92</v>
      </c>
      <c r="E475" s="44">
        <v>1234.1199999999999</v>
      </c>
      <c r="F475" s="44">
        <v>1211.01</v>
      </c>
      <c r="G475" s="44">
        <v>1218.4100000000001</v>
      </c>
      <c r="H475" s="44">
        <v>1256.51</v>
      </c>
      <c r="I475" s="44">
        <v>1370.83</v>
      </c>
      <c r="J475" s="44">
        <v>1541.43</v>
      </c>
      <c r="K475" s="44">
        <v>1823.79</v>
      </c>
      <c r="L475" s="44">
        <v>2009.47</v>
      </c>
      <c r="M475" s="44">
        <v>2067.08</v>
      </c>
      <c r="N475" s="44">
        <v>2082.04</v>
      </c>
      <c r="O475" s="44">
        <v>2110.9</v>
      </c>
      <c r="P475" s="44">
        <v>2090.23</v>
      </c>
      <c r="Q475" s="44">
        <v>2075.9499999999998</v>
      </c>
      <c r="R475" s="44">
        <v>2066.3200000000002</v>
      </c>
      <c r="S475" s="44">
        <v>2008.47</v>
      </c>
      <c r="T475" s="44">
        <v>1974.95</v>
      </c>
      <c r="U475" s="44">
        <v>2024.27</v>
      </c>
      <c r="V475" s="44">
        <v>2056.5100000000002</v>
      </c>
      <c r="W475" s="44">
        <v>2050.19</v>
      </c>
      <c r="X475" s="44">
        <v>1871.5</v>
      </c>
      <c r="Y475" s="44">
        <v>1764.99</v>
      </c>
      <c r="Z475" s="44">
        <v>1526.76</v>
      </c>
      <c r="AA475" s="44">
        <v>1387.56</v>
      </c>
    </row>
    <row r="476" spans="1:27" ht="12.75" hidden="1" customHeight="1" outlineLevel="1" x14ac:dyDescent="0.3">
      <c r="A476" s="99" t="s">
        <v>698</v>
      </c>
      <c r="B476" s="63" t="s">
        <v>90</v>
      </c>
      <c r="C476" s="43" t="s">
        <v>79</v>
      </c>
      <c r="D476" s="44">
        <f>$D$456</f>
        <v>3559.77</v>
      </c>
      <c r="E476" s="44">
        <f t="shared" ref="E476:AA476" si="274">$D$456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3">
      <c r="A477" s="99" t="s">
        <v>699</v>
      </c>
      <c r="B477" s="63" t="s">
        <v>83</v>
      </c>
      <c r="C477" s="43" t="s">
        <v>79</v>
      </c>
      <c r="D477" s="44">
        <v>4.8</v>
      </c>
      <c r="E477" s="44">
        <v>4.8</v>
      </c>
      <c r="F477" s="44">
        <v>4.8</v>
      </c>
      <c r="G477" s="44">
        <v>4.8</v>
      </c>
      <c r="H477" s="44">
        <v>4.8</v>
      </c>
      <c r="I477" s="44">
        <v>4.8</v>
      </c>
      <c r="J477" s="44">
        <v>4.8</v>
      </c>
      <c r="K477" s="44">
        <v>4.8</v>
      </c>
      <c r="L477" s="44">
        <v>4.8</v>
      </c>
      <c r="M477" s="44">
        <v>4.8</v>
      </c>
      <c r="N477" s="44">
        <v>4.8</v>
      </c>
      <c r="O477" s="44">
        <v>4.8</v>
      </c>
      <c r="P477" s="44">
        <v>4.8</v>
      </c>
      <c r="Q477" s="44">
        <v>4.8</v>
      </c>
      <c r="R477" s="44">
        <v>4.8</v>
      </c>
      <c r="S477" s="44">
        <v>4.8</v>
      </c>
      <c r="T477" s="44">
        <v>4.8</v>
      </c>
      <c r="U477" s="44">
        <v>4.8</v>
      </c>
      <c r="V477" s="44">
        <v>4.8</v>
      </c>
      <c r="W477" s="44">
        <v>4.8</v>
      </c>
      <c r="X477" s="44">
        <v>4.8</v>
      </c>
      <c r="Y477" s="44">
        <v>4.8</v>
      </c>
      <c r="Z477" s="44">
        <v>4.8</v>
      </c>
      <c r="AA477" s="44">
        <v>4.8</v>
      </c>
    </row>
    <row r="478" spans="1:27" ht="12.75" hidden="1" customHeight="1" outlineLevel="1" x14ac:dyDescent="0.3">
      <c r="A478" s="99" t="s">
        <v>700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ht="13.8" collapsed="1" x14ac:dyDescent="0.3">
      <c r="A479" s="98" t="s">
        <v>701</v>
      </c>
      <c r="B479" s="28" t="str">
        <f>"06"&amp;"."&amp;$B$622&amp;"."&amp;$B$623</f>
        <v>06.02.2024</v>
      </c>
      <c r="C479" s="90" t="s">
        <v>76</v>
      </c>
      <c r="D479" s="91">
        <f>ROUND(((D480+D481+D483+D482)/1000),5)</f>
        <v>5.0683999999999996</v>
      </c>
      <c r="E479" s="91">
        <f>ROUND(((E480+E481+E483+E482)/1000),5)</f>
        <v>5.0094000000000003</v>
      </c>
      <c r="F479" s="91">
        <f>ROUND(((F480+F481+F483+F482)/1000),5)</f>
        <v>4.9800800000000001</v>
      </c>
      <c r="G479" s="91">
        <f t="shared" ref="G479:AA479" si="276">ROUND(((G480+G481+G483+G482)/1000),5)</f>
        <v>4.9683400000000004</v>
      </c>
      <c r="H479" s="91">
        <f t="shared" si="276"/>
        <v>5.0143700000000004</v>
      </c>
      <c r="I479" s="91">
        <f t="shared" si="276"/>
        <v>5.0774499999999998</v>
      </c>
      <c r="J479" s="91">
        <f t="shared" si="276"/>
        <v>5.2430899999999996</v>
      </c>
      <c r="K479" s="91">
        <f t="shared" si="276"/>
        <v>5.4937899999999997</v>
      </c>
      <c r="L479" s="91">
        <f t="shared" si="276"/>
        <v>5.6530500000000004</v>
      </c>
      <c r="M479" s="91">
        <f t="shared" si="276"/>
        <v>5.6873800000000001</v>
      </c>
      <c r="N479" s="91">
        <f t="shared" si="276"/>
        <v>5.7094800000000001</v>
      </c>
      <c r="O479" s="91">
        <f t="shared" si="276"/>
        <v>5.7418500000000003</v>
      </c>
      <c r="P479" s="91">
        <f t="shared" si="276"/>
        <v>5.71502</v>
      </c>
      <c r="Q479" s="91">
        <f t="shared" si="276"/>
        <v>5.7377099999999999</v>
      </c>
      <c r="R479" s="91">
        <f t="shared" si="276"/>
        <v>5.7236900000000004</v>
      </c>
      <c r="S479" s="91">
        <f t="shared" si="276"/>
        <v>5.6783999999999999</v>
      </c>
      <c r="T479" s="91">
        <f t="shared" si="276"/>
        <v>5.6569500000000001</v>
      </c>
      <c r="U479" s="91">
        <f t="shared" si="276"/>
        <v>5.6951900000000002</v>
      </c>
      <c r="V479" s="91">
        <f t="shared" si="276"/>
        <v>5.7003500000000003</v>
      </c>
      <c r="W479" s="91">
        <f t="shared" si="276"/>
        <v>5.71021</v>
      </c>
      <c r="X479" s="91">
        <f t="shared" si="276"/>
        <v>5.6159100000000004</v>
      </c>
      <c r="Y479" s="91">
        <f t="shared" si="276"/>
        <v>5.5189599999999999</v>
      </c>
      <c r="Z479" s="91">
        <f t="shared" si="276"/>
        <v>5.3066199999999997</v>
      </c>
      <c r="AA479" s="91">
        <f t="shared" si="276"/>
        <v>5.0895299999999999</v>
      </c>
    </row>
    <row r="480" spans="1:27" ht="12.75" hidden="1" customHeight="1" outlineLevel="1" x14ac:dyDescent="0.3">
      <c r="A480" s="99" t="s">
        <v>702</v>
      </c>
      <c r="B480" s="63" t="s">
        <v>238</v>
      </c>
      <c r="C480" s="43" t="s">
        <v>79</v>
      </c>
      <c r="D480" s="44">
        <v>1287.47</v>
      </c>
      <c r="E480" s="44">
        <v>1228.47</v>
      </c>
      <c r="F480" s="44">
        <v>1199.1500000000001</v>
      </c>
      <c r="G480" s="44">
        <v>1187.4100000000001</v>
      </c>
      <c r="H480" s="44">
        <v>1233.44</v>
      </c>
      <c r="I480" s="44">
        <v>1296.52</v>
      </c>
      <c r="J480" s="44">
        <v>1462.16</v>
      </c>
      <c r="K480" s="44">
        <v>1712.86</v>
      </c>
      <c r="L480" s="44">
        <v>1872.12</v>
      </c>
      <c r="M480" s="44">
        <v>1906.45</v>
      </c>
      <c r="N480" s="44">
        <v>1928.55</v>
      </c>
      <c r="O480" s="44">
        <v>1960.92</v>
      </c>
      <c r="P480" s="44">
        <v>1934.09</v>
      </c>
      <c r="Q480" s="44">
        <v>1956.78</v>
      </c>
      <c r="R480" s="44">
        <v>1942.76</v>
      </c>
      <c r="S480" s="44">
        <v>1897.47</v>
      </c>
      <c r="T480" s="44">
        <v>1876.02</v>
      </c>
      <c r="U480" s="44">
        <v>1914.26</v>
      </c>
      <c r="V480" s="44">
        <v>1919.42</v>
      </c>
      <c r="W480" s="44">
        <v>1929.28</v>
      </c>
      <c r="X480" s="44">
        <v>1834.98</v>
      </c>
      <c r="Y480" s="44">
        <v>1738.03</v>
      </c>
      <c r="Z480" s="44">
        <v>1525.69</v>
      </c>
      <c r="AA480" s="44">
        <v>1308.5999999999999</v>
      </c>
    </row>
    <row r="481" spans="1:27" ht="12.75" hidden="1" customHeight="1" outlineLevel="1" x14ac:dyDescent="0.3">
      <c r="A481" s="99" t="s">
        <v>703</v>
      </c>
      <c r="B481" s="63" t="s">
        <v>90</v>
      </c>
      <c r="C481" s="43" t="s">
        <v>79</v>
      </c>
      <c r="D481" s="44">
        <f>$D$456</f>
        <v>3559.77</v>
      </c>
      <c r="E481" s="44">
        <f t="shared" ref="E481:AA481" si="277">$D$456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3">
      <c r="A482" s="99" t="s">
        <v>704</v>
      </c>
      <c r="B482" s="63" t="s">
        <v>83</v>
      </c>
      <c r="C482" s="43" t="s">
        <v>79</v>
      </c>
      <c r="D482" s="44">
        <v>4.8</v>
      </c>
      <c r="E482" s="44">
        <v>4.8</v>
      </c>
      <c r="F482" s="44">
        <v>4.8</v>
      </c>
      <c r="G482" s="44">
        <v>4.8</v>
      </c>
      <c r="H482" s="44">
        <v>4.8</v>
      </c>
      <c r="I482" s="44">
        <v>4.8</v>
      </c>
      <c r="J482" s="44">
        <v>4.8</v>
      </c>
      <c r="K482" s="44">
        <v>4.8</v>
      </c>
      <c r="L482" s="44">
        <v>4.8</v>
      </c>
      <c r="M482" s="44">
        <v>4.8</v>
      </c>
      <c r="N482" s="44">
        <v>4.8</v>
      </c>
      <c r="O482" s="44">
        <v>4.8</v>
      </c>
      <c r="P482" s="44">
        <v>4.8</v>
      </c>
      <c r="Q482" s="44">
        <v>4.8</v>
      </c>
      <c r="R482" s="44">
        <v>4.8</v>
      </c>
      <c r="S482" s="44">
        <v>4.8</v>
      </c>
      <c r="T482" s="44">
        <v>4.8</v>
      </c>
      <c r="U482" s="44">
        <v>4.8</v>
      </c>
      <c r="V482" s="44">
        <v>4.8</v>
      </c>
      <c r="W482" s="44">
        <v>4.8</v>
      </c>
      <c r="X482" s="44">
        <v>4.8</v>
      </c>
      <c r="Y482" s="44">
        <v>4.8</v>
      </c>
      <c r="Z482" s="44">
        <v>4.8</v>
      </c>
      <c r="AA482" s="44">
        <v>4.8</v>
      </c>
    </row>
    <row r="483" spans="1:27" ht="12.75" hidden="1" customHeight="1" outlineLevel="1" x14ac:dyDescent="0.3">
      <c r="A483" s="99" t="s">
        <v>705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ht="13.8" collapsed="1" x14ac:dyDescent="0.3">
      <c r="A484" s="98" t="s">
        <v>706</v>
      </c>
      <c r="B484" s="28" t="str">
        <f>"07"&amp;"."&amp;$B$622&amp;"."&amp;$B$623</f>
        <v>07.02.2024</v>
      </c>
      <c r="C484" s="90" t="s">
        <v>76</v>
      </c>
      <c r="D484" s="91">
        <f>ROUND(((D485+D486+D488+D487)/1000),5)</f>
        <v>5.0891799999999998</v>
      </c>
      <c r="E484" s="91">
        <f>ROUND(((E485+E486+E488+E487)/1000),5)</f>
        <v>5.0334899999999996</v>
      </c>
      <c r="F484" s="91">
        <f>ROUND(((F485+F486+F488+F487)/1000),5)</f>
        <v>4.9949500000000002</v>
      </c>
      <c r="G484" s="91">
        <f t="shared" ref="G484:AA484" si="279">ROUND(((G485+G486+G488+G487)/1000),5)</f>
        <v>4.9898400000000001</v>
      </c>
      <c r="H484" s="91">
        <f t="shared" si="279"/>
        <v>5.02407</v>
      </c>
      <c r="I484" s="91">
        <f t="shared" si="279"/>
        <v>5.0811900000000003</v>
      </c>
      <c r="J484" s="91">
        <f t="shared" si="279"/>
        <v>5.26783</v>
      </c>
      <c r="K484" s="91">
        <f t="shared" si="279"/>
        <v>5.5434700000000001</v>
      </c>
      <c r="L484" s="91">
        <f t="shared" si="279"/>
        <v>5.7050000000000001</v>
      </c>
      <c r="M484" s="91">
        <f t="shared" si="279"/>
        <v>5.7623600000000001</v>
      </c>
      <c r="N484" s="91">
        <f t="shared" si="279"/>
        <v>5.7971500000000002</v>
      </c>
      <c r="O484" s="91">
        <f t="shared" si="279"/>
        <v>5.8339800000000004</v>
      </c>
      <c r="P484" s="91">
        <f t="shared" si="279"/>
        <v>5.7997300000000003</v>
      </c>
      <c r="Q484" s="91">
        <f t="shared" si="279"/>
        <v>5.82864</v>
      </c>
      <c r="R484" s="91">
        <f t="shared" si="279"/>
        <v>5.8285600000000004</v>
      </c>
      <c r="S484" s="91">
        <f t="shared" si="279"/>
        <v>5.7444499999999996</v>
      </c>
      <c r="T484" s="91">
        <f t="shared" si="279"/>
        <v>5.7138200000000001</v>
      </c>
      <c r="U484" s="91">
        <f t="shared" si="279"/>
        <v>5.7527100000000004</v>
      </c>
      <c r="V484" s="91">
        <f t="shared" si="279"/>
        <v>5.7398999999999996</v>
      </c>
      <c r="W484" s="91">
        <f t="shared" si="279"/>
        <v>5.7616199999999997</v>
      </c>
      <c r="X484" s="91">
        <f t="shared" si="279"/>
        <v>5.6614199999999997</v>
      </c>
      <c r="Y484" s="91">
        <f t="shared" si="279"/>
        <v>5.5683400000000001</v>
      </c>
      <c r="Z484" s="91">
        <f t="shared" si="279"/>
        <v>5.3201200000000002</v>
      </c>
      <c r="AA484" s="91">
        <f t="shared" si="279"/>
        <v>5.1205800000000004</v>
      </c>
    </row>
    <row r="485" spans="1:27" ht="12.75" hidden="1" customHeight="1" outlineLevel="1" x14ac:dyDescent="0.3">
      <c r="A485" s="99" t="s">
        <v>707</v>
      </c>
      <c r="B485" s="63" t="s">
        <v>238</v>
      </c>
      <c r="C485" s="43" t="s">
        <v>79</v>
      </c>
      <c r="D485" s="44">
        <v>1308.25</v>
      </c>
      <c r="E485" s="44">
        <v>1252.56</v>
      </c>
      <c r="F485" s="44">
        <v>1214.02</v>
      </c>
      <c r="G485" s="44">
        <v>1208.9100000000001</v>
      </c>
      <c r="H485" s="44">
        <v>1243.1400000000001</v>
      </c>
      <c r="I485" s="44">
        <v>1300.26</v>
      </c>
      <c r="J485" s="44">
        <v>1486.9</v>
      </c>
      <c r="K485" s="44">
        <v>1762.54</v>
      </c>
      <c r="L485" s="44">
        <v>1924.07</v>
      </c>
      <c r="M485" s="44">
        <v>1981.43</v>
      </c>
      <c r="N485" s="44">
        <v>2016.22</v>
      </c>
      <c r="O485" s="44">
        <v>2053.0500000000002</v>
      </c>
      <c r="P485" s="44">
        <v>2018.8</v>
      </c>
      <c r="Q485" s="44">
        <v>2047.71</v>
      </c>
      <c r="R485" s="44">
        <v>2047.63</v>
      </c>
      <c r="S485" s="44">
        <v>1963.52</v>
      </c>
      <c r="T485" s="44">
        <v>1932.89</v>
      </c>
      <c r="U485" s="44">
        <v>1971.78</v>
      </c>
      <c r="V485" s="44">
        <v>1958.97</v>
      </c>
      <c r="W485" s="44">
        <v>1980.69</v>
      </c>
      <c r="X485" s="44">
        <v>1880.49</v>
      </c>
      <c r="Y485" s="44">
        <v>1787.41</v>
      </c>
      <c r="Z485" s="44">
        <v>1539.19</v>
      </c>
      <c r="AA485" s="44">
        <v>1339.65</v>
      </c>
    </row>
    <row r="486" spans="1:27" ht="12.75" hidden="1" customHeight="1" outlineLevel="1" x14ac:dyDescent="0.3">
      <c r="A486" s="99" t="s">
        <v>708</v>
      </c>
      <c r="B486" s="63" t="s">
        <v>90</v>
      </c>
      <c r="C486" s="43" t="s">
        <v>79</v>
      </c>
      <c r="D486" s="44">
        <f>$D$456</f>
        <v>3559.77</v>
      </c>
      <c r="E486" s="44">
        <f t="shared" ref="E486:AA486" si="280">$D$456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3">
      <c r="A487" s="99" t="s">
        <v>709</v>
      </c>
      <c r="B487" s="63" t="s">
        <v>83</v>
      </c>
      <c r="C487" s="43" t="s">
        <v>79</v>
      </c>
      <c r="D487" s="44">
        <v>4.8</v>
      </c>
      <c r="E487" s="44">
        <v>4.8</v>
      </c>
      <c r="F487" s="44">
        <v>4.8</v>
      </c>
      <c r="G487" s="44">
        <v>4.8</v>
      </c>
      <c r="H487" s="44">
        <v>4.8</v>
      </c>
      <c r="I487" s="44">
        <v>4.8</v>
      </c>
      <c r="J487" s="44">
        <v>4.8</v>
      </c>
      <c r="K487" s="44">
        <v>4.8</v>
      </c>
      <c r="L487" s="44">
        <v>4.8</v>
      </c>
      <c r="M487" s="44">
        <v>4.8</v>
      </c>
      <c r="N487" s="44">
        <v>4.8</v>
      </c>
      <c r="O487" s="44">
        <v>4.8</v>
      </c>
      <c r="P487" s="44">
        <v>4.8</v>
      </c>
      <c r="Q487" s="44">
        <v>4.8</v>
      </c>
      <c r="R487" s="44">
        <v>4.8</v>
      </c>
      <c r="S487" s="44">
        <v>4.8</v>
      </c>
      <c r="T487" s="44">
        <v>4.8</v>
      </c>
      <c r="U487" s="44">
        <v>4.8</v>
      </c>
      <c r="V487" s="44">
        <v>4.8</v>
      </c>
      <c r="W487" s="44">
        <v>4.8</v>
      </c>
      <c r="X487" s="44">
        <v>4.8</v>
      </c>
      <c r="Y487" s="44">
        <v>4.8</v>
      </c>
      <c r="Z487" s="44">
        <v>4.8</v>
      </c>
      <c r="AA487" s="44">
        <v>4.8</v>
      </c>
    </row>
    <row r="488" spans="1:27" ht="12.75" hidden="1" customHeight="1" outlineLevel="1" x14ac:dyDescent="0.3">
      <c r="A488" s="99" t="s">
        <v>710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ht="13.8" collapsed="1" x14ac:dyDescent="0.3">
      <c r="A489" s="98" t="s">
        <v>711</v>
      </c>
      <c r="B489" s="28" t="str">
        <f>"08"&amp;"."&amp;$B$622&amp;"."&amp;$B$623</f>
        <v>08.02.2024</v>
      </c>
      <c r="C489" s="90" t="s">
        <v>76</v>
      </c>
      <c r="D489" s="91">
        <f>ROUND(((D490+D491+D493+D492)/1000),5)</f>
        <v>5.0892799999999996</v>
      </c>
      <c r="E489" s="91">
        <f>ROUND(((E490+E491+E493+E492)/1000),5)</f>
        <v>5.0041099999999998</v>
      </c>
      <c r="F489" s="91">
        <f>ROUND(((F490+F491+F493+F492)/1000),5)</f>
        <v>4.9715800000000003</v>
      </c>
      <c r="G489" s="91">
        <f t="shared" ref="G489:AA489" si="282">ROUND(((G490+G491+G493+G492)/1000),5)</f>
        <v>4.9631600000000002</v>
      </c>
      <c r="H489" s="91">
        <f t="shared" si="282"/>
        <v>4.9962999999999997</v>
      </c>
      <c r="I489" s="91">
        <f t="shared" si="282"/>
        <v>5.1136299999999997</v>
      </c>
      <c r="J489" s="91">
        <f t="shared" si="282"/>
        <v>5.3228299999999997</v>
      </c>
      <c r="K489" s="91">
        <f t="shared" si="282"/>
        <v>5.6177299999999999</v>
      </c>
      <c r="L489" s="91">
        <f t="shared" si="282"/>
        <v>5.7398600000000002</v>
      </c>
      <c r="M489" s="91">
        <f t="shared" si="282"/>
        <v>5.8274100000000004</v>
      </c>
      <c r="N489" s="91">
        <f t="shared" si="282"/>
        <v>5.8945699999999999</v>
      </c>
      <c r="O489" s="91">
        <f t="shared" si="282"/>
        <v>5.9108400000000003</v>
      </c>
      <c r="P489" s="91">
        <f t="shared" si="282"/>
        <v>5.8829900000000004</v>
      </c>
      <c r="Q489" s="91">
        <f t="shared" si="282"/>
        <v>5.8897000000000004</v>
      </c>
      <c r="R489" s="91">
        <f t="shared" si="282"/>
        <v>5.8761700000000001</v>
      </c>
      <c r="S489" s="91">
        <f t="shared" si="282"/>
        <v>5.8129</v>
      </c>
      <c r="T489" s="91">
        <f t="shared" si="282"/>
        <v>5.8914099999999996</v>
      </c>
      <c r="U489" s="91">
        <f t="shared" si="282"/>
        <v>5.9235300000000004</v>
      </c>
      <c r="V489" s="91">
        <f t="shared" si="282"/>
        <v>6.01309</v>
      </c>
      <c r="W489" s="91">
        <f t="shared" si="282"/>
        <v>5.8596399999999997</v>
      </c>
      <c r="X489" s="91">
        <f t="shared" si="282"/>
        <v>5.7824600000000004</v>
      </c>
      <c r="Y489" s="91">
        <f t="shared" si="282"/>
        <v>5.6594499999999996</v>
      </c>
      <c r="Z489" s="91">
        <f t="shared" si="282"/>
        <v>5.5167700000000002</v>
      </c>
      <c r="AA489" s="91">
        <f t="shared" si="282"/>
        <v>5.2623199999999999</v>
      </c>
    </row>
    <row r="490" spans="1:27" ht="12.75" hidden="1" customHeight="1" outlineLevel="1" x14ac:dyDescent="0.3">
      <c r="A490" s="99" t="s">
        <v>712</v>
      </c>
      <c r="B490" s="63" t="s">
        <v>238</v>
      </c>
      <c r="C490" s="43" t="s">
        <v>79</v>
      </c>
      <c r="D490" s="44">
        <v>1308.3499999999999</v>
      </c>
      <c r="E490" s="44">
        <v>1223.18</v>
      </c>
      <c r="F490" s="44">
        <v>1190.6500000000001</v>
      </c>
      <c r="G490" s="44">
        <v>1182.23</v>
      </c>
      <c r="H490" s="44">
        <v>1215.3699999999999</v>
      </c>
      <c r="I490" s="44">
        <v>1332.7</v>
      </c>
      <c r="J490" s="44">
        <v>1541.9</v>
      </c>
      <c r="K490" s="44">
        <v>1836.8</v>
      </c>
      <c r="L490" s="44">
        <v>1958.93</v>
      </c>
      <c r="M490" s="44">
        <v>2046.48</v>
      </c>
      <c r="N490" s="44">
        <v>2113.64</v>
      </c>
      <c r="O490" s="44">
        <v>2129.91</v>
      </c>
      <c r="P490" s="44">
        <v>2102.06</v>
      </c>
      <c r="Q490" s="44">
        <v>2108.77</v>
      </c>
      <c r="R490" s="44">
        <v>2095.2399999999998</v>
      </c>
      <c r="S490" s="44">
        <v>2031.97</v>
      </c>
      <c r="T490" s="44">
        <v>2110.48</v>
      </c>
      <c r="U490" s="44">
        <v>2142.6</v>
      </c>
      <c r="V490" s="44">
        <v>2232.16</v>
      </c>
      <c r="W490" s="44">
        <v>2078.71</v>
      </c>
      <c r="X490" s="44">
        <v>2001.53</v>
      </c>
      <c r="Y490" s="44">
        <v>1878.52</v>
      </c>
      <c r="Z490" s="44">
        <v>1735.84</v>
      </c>
      <c r="AA490" s="44">
        <v>1481.39</v>
      </c>
    </row>
    <row r="491" spans="1:27" ht="12.75" hidden="1" customHeight="1" outlineLevel="1" x14ac:dyDescent="0.3">
      <c r="A491" s="99" t="s">
        <v>713</v>
      </c>
      <c r="B491" s="63" t="s">
        <v>90</v>
      </c>
      <c r="C491" s="43" t="s">
        <v>79</v>
      </c>
      <c r="D491" s="44">
        <f>$D$456</f>
        <v>3559.77</v>
      </c>
      <c r="E491" s="44">
        <f t="shared" ref="E491:AA491" si="283">$D$456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3">
      <c r="A492" s="99" t="s">
        <v>714</v>
      </c>
      <c r="B492" s="63" t="s">
        <v>83</v>
      </c>
      <c r="C492" s="43" t="s">
        <v>79</v>
      </c>
      <c r="D492" s="44">
        <v>4.8</v>
      </c>
      <c r="E492" s="44">
        <v>4.8</v>
      </c>
      <c r="F492" s="44">
        <v>4.8</v>
      </c>
      <c r="G492" s="44">
        <v>4.8</v>
      </c>
      <c r="H492" s="44">
        <v>4.8</v>
      </c>
      <c r="I492" s="44">
        <v>4.8</v>
      </c>
      <c r="J492" s="44">
        <v>4.8</v>
      </c>
      <c r="K492" s="44">
        <v>4.8</v>
      </c>
      <c r="L492" s="44">
        <v>4.8</v>
      </c>
      <c r="M492" s="44">
        <v>4.8</v>
      </c>
      <c r="N492" s="44">
        <v>4.8</v>
      </c>
      <c r="O492" s="44">
        <v>4.8</v>
      </c>
      <c r="P492" s="44">
        <v>4.8</v>
      </c>
      <c r="Q492" s="44">
        <v>4.8</v>
      </c>
      <c r="R492" s="44">
        <v>4.8</v>
      </c>
      <c r="S492" s="44">
        <v>4.8</v>
      </c>
      <c r="T492" s="44">
        <v>4.8</v>
      </c>
      <c r="U492" s="44">
        <v>4.8</v>
      </c>
      <c r="V492" s="44">
        <v>4.8</v>
      </c>
      <c r="W492" s="44">
        <v>4.8</v>
      </c>
      <c r="X492" s="44">
        <v>4.8</v>
      </c>
      <c r="Y492" s="44">
        <v>4.8</v>
      </c>
      <c r="Z492" s="44">
        <v>4.8</v>
      </c>
      <c r="AA492" s="44">
        <v>4.8</v>
      </c>
    </row>
    <row r="493" spans="1:27" ht="12.75" hidden="1" customHeight="1" outlineLevel="1" x14ac:dyDescent="0.3">
      <c r="A493" s="99" t="s">
        <v>715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ht="13.8" collapsed="1" x14ac:dyDescent="0.3">
      <c r="A494" s="98" t="s">
        <v>716</v>
      </c>
      <c r="B494" s="28" t="str">
        <f>"09"&amp;"."&amp;$B$622&amp;"."&amp;$B$623</f>
        <v>09.02.2024</v>
      </c>
      <c r="C494" s="90" t="s">
        <v>76</v>
      </c>
      <c r="D494" s="91">
        <f>ROUND(((D495+D496+D498+D497)/1000),5)</f>
        <v>5.1271000000000004</v>
      </c>
      <c r="E494" s="91">
        <f>ROUND(((E495+E496+E498+E497)/1000),5)</f>
        <v>5.0181100000000001</v>
      </c>
      <c r="F494" s="91">
        <f>ROUND(((F495+F496+F498+F497)/1000),5)</f>
        <v>4.9923299999999999</v>
      </c>
      <c r="G494" s="91">
        <f t="shared" ref="G494:AA494" si="285">ROUND(((G495+G496+G498+G497)/1000),5)</f>
        <v>4.9921100000000003</v>
      </c>
      <c r="H494" s="91">
        <f t="shared" si="285"/>
        <v>5.0026999999999999</v>
      </c>
      <c r="I494" s="91">
        <f t="shared" si="285"/>
        <v>5.1429799999999997</v>
      </c>
      <c r="J494" s="91">
        <f t="shared" si="285"/>
        <v>5.3807799999999997</v>
      </c>
      <c r="K494" s="91">
        <f t="shared" si="285"/>
        <v>5.6537899999999999</v>
      </c>
      <c r="L494" s="91">
        <f t="shared" si="285"/>
        <v>5.79122</v>
      </c>
      <c r="M494" s="91">
        <f t="shared" si="285"/>
        <v>5.9217399999999998</v>
      </c>
      <c r="N494" s="91">
        <f t="shared" si="285"/>
        <v>5.9934500000000002</v>
      </c>
      <c r="O494" s="91">
        <f t="shared" si="285"/>
        <v>5.8921799999999998</v>
      </c>
      <c r="P494" s="91">
        <f t="shared" si="285"/>
        <v>5.8626300000000002</v>
      </c>
      <c r="Q494" s="91">
        <f t="shared" si="285"/>
        <v>5.86876</v>
      </c>
      <c r="R494" s="91">
        <f t="shared" si="285"/>
        <v>5.85548</v>
      </c>
      <c r="S494" s="91">
        <f t="shared" si="285"/>
        <v>5.8646200000000004</v>
      </c>
      <c r="T494" s="91">
        <f t="shared" si="285"/>
        <v>5.91167</v>
      </c>
      <c r="U494" s="91">
        <f t="shared" si="285"/>
        <v>5.94062</v>
      </c>
      <c r="V494" s="91">
        <f t="shared" si="285"/>
        <v>6.0039400000000001</v>
      </c>
      <c r="W494" s="91">
        <f t="shared" si="285"/>
        <v>5.8245899999999997</v>
      </c>
      <c r="X494" s="91">
        <f t="shared" si="285"/>
        <v>5.7451400000000001</v>
      </c>
      <c r="Y494" s="91">
        <f t="shared" si="285"/>
        <v>5.6810799999999997</v>
      </c>
      <c r="Z494" s="91">
        <f t="shared" si="285"/>
        <v>5.5440300000000002</v>
      </c>
      <c r="AA494" s="91">
        <f t="shared" si="285"/>
        <v>5.3413599999999999</v>
      </c>
    </row>
    <row r="495" spans="1:27" ht="12.75" hidden="1" customHeight="1" outlineLevel="1" x14ac:dyDescent="0.3">
      <c r="A495" s="99" t="s">
        <v>717</v>
      </c>
      <c r="B495" s="63" t="s">
        <v>238</v>
      </c>
      <c r="C495" s="43" t="s">
        <v>79</v>
      </c>
      <c r="D495" s="44">
        <v>1346.17</v>
      </c>
      <c r="E495" s="44">
        <v>1237.18</v>
      </c>
      <c r="F495" s="44">
        <v>1211.4000000000001</v>
      </c>
      <c r="G495" s="44">
        <v>1211.18</v>
      </c>
      <c r="H495" s="44">
        <v>1221.77</v>
      </c>
      <c r="I495" s="44">
        <v>1362.05</v>
      </c>
      <c r="J495" s="44">
        <v>1599.85</v>
      </c>
      <c r="K495" s="44">
        <v>1872.86</v>
      </c>
      <c r="L495" s="44">
        <v>2010.29</v>
      </c>
      <c r="M495" s="44">
        <v>2140.81</v>
      </c>
      <c r="N495" s="44">
        <v>2212.52</v>
      </c>
      <c r="O495" s="44">
        <v>2111.25</v>
      </c>
      <c r="P495" s="44">
        <v>2081.6999999999998</v>
      </c>
      <c r="Q495" s="44">
        <v>2087.83</v>
      </c>
      <c r="R495" s="44">
        <v>2074.5500000000002</v>
      </c>
      <c r="S495" s="44">
        <v>2083.69</v>
      </c>
      <c r="T495" s="44">
        <v>2130.7399999999998</v>
      </c>
      <c r="U495" s="44">
        <v>2159.69</v>
      </c>
      <c r="V495" s="44">
        <v>2223.0100000000002</v>
      </c>
      <c r="W495" s="44">
        <v>2043.66</v>
      </c>
      <c r="X495" s="44">
        <v>1964.21</v>
      </c>
      <c r="Y495" s="44">
        <v>1900.15</v>
      </c>
      <c r="Z495" s="44">
        <v>1763.1</v>
      </c>
      <c r="AA495" s="44">
        <v>1560.43</v>
      </c>
    </row>
    <row r="496" spans="1:27" ht="12.75" hidden="1" customHeight="1" outlineLevel="1" x14ac:dyDescent="0.3">
      <c r="A496" s="99" t="s">
        <v>718</v>
      </c>
      <c r="B496" s="63" t="s">
        <v>90</v>
      </c>
      <c r="C496" s="43" t="s">
        <v>79</v>
      </c>
      <c r="D496" s="44">
        <f>$D$456</f>
        <v>3559.77</v>
      </c>
      <c r="E496" s="44">
        <f t="shared" ref="E496:AA496" si="286">$D$456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3">
      <c r="A497" s="99" t="s">
        <v>719</v>
      </c>
      <c r="B497" s="63" t="s">
        <v>83</v>
      </c>
      <c r="C497" s="43" t="s">
        <v>79</v>
      </c>
      <c r="D497" s="44">
        <v>4.8</v>
      </c>
      <c r="E497" s="44">
        <v>4.8</v>
      </c>
      <c r="F497" s="44">
        <v>4.8</v>
      </c>
      <c r="G497" s="44">
        <v>4.8</v>
      </c>
      <c r="H497" s="44">
        <v>4.8</v>
      </c>
      <c r="I497" s="44">
        <v>4.8</v>
      </c>
      <c r="J497" s="44">
        <v>4.8</v>
      </c>
      <c r="K497" s="44">
        <v>4.8</v>
      </c>
      <c r="L497" s="44">
        <v>4.8</v>
      </c>
      <c r="M497" s="44">
        <v>4.8</v>
      </c>
      <c r="N497" s="44">
        <v>4.8</v>
      </c>
      <c r="O497" s="44">
        <v>4.8</v>
      </c>
      <c r="P497" s="44">
        <v>4.8</v>
      </c>
      <c r="Q497" s="44">
        <v>4.8</v>
      </c>
      <c r="R497" s="44">
        <v>4.8</v>
      </c>
      <c r="S497" s="44">
        <v>4.8</v>
      </c>
      <c r="T497" s="44">
        <v>4.8</v>
      </c>
      <c r="U497" s="44">
        <v>4.8</v>
      </c>
      <c r="V497" s="44">
        <v>4.8</v>
      </c>
      <c r="W497" s="44">
        <v>4.8</v>
      </c>
      <c r="X497" s="44">
        <v>4.8</v>
      </c>
      <c r="Y497" s="44">
        <v>4.8</v>
      </c>
      <c r="Z497" s="44">
        <v>4.8</v>
      </c>
      <c r="AA497" s="44">
        <v>4.8</v>
      </c>
    </row>
    <row r="498" spans="1:27" ht="12.75" hidden="1" customHeight="1" outlineLevel="1" x14ac:dyDescent="0.3">
      <c r="A498" s="99" t="s">
        <v>720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ht="13.8" collapsed="1" x14ac:dyDescent="0.3">
      <c r="A499" s="98" t="s">
        <v>721</v>
      </c>
      <c r="B499" s="28" t="str">
        <f>"10"&amp;"."&amp;$B$622&amp;"."&amp;$B$623</f>
        <v>10.02.2024</v>
      </c>
      <c r="C499" s="90" t="s">
        <v>76</v>
      </c>
      <c r="D499" s="91">
        <f>ROUND(((D500+D501+D503+D502)/1000),5)</f>
        <v>5.2621099999999998</v>
      </c>
      <c r="E499" s="91">
        <f>ROUND(((E500+E501+E503+E502)/1000),5)</f>
        <v>5.0869600000000004</v>
      </c>
      <c r="F499" s="91">
        <f>ROUND(((F500+F501+F503+F502)/1000),5)</f>
        <v>5.0071399999999997</v>
      </c>
      <c r="G499" s="91">
        <f t="shared" ref="G499:AA499" si="288">ROUND(((G500+G501+G503+G502)/1000),5)</f>
        <v>4.9982499999999996</v>
      </c>
      <c r="H499" s="91">
        <f t="shared" si="288"/>
        <v>5.0065600000000003</v>
      </c>
      <c r="I499" s="91">
        <f t="shared" si="288"/>
        <v>5.0977499999999996</v>
      </c>
      <c r="J499" s="91">
        <f t="shared" si="288"/>
        <v>5.2088200000000002</v>
      </c>
      <c r="K499" s="91">
        <f t="shared" si="288"/>
        <v>5.4432099999999997</v>
      </c>
      <c r="L499" s="91">
        <f t="shared" si="288"/>
        <v>5.6288099999999996</v>
      </c>
      <c r="M499" s="91">
        <f t="shared" si="288"/>
        <v>5.7064500000000002</v>
      </c>
      <c r="N499" s="91">
        <f t="shared" si="288"/>
        <v>5.7764499999999996</v>
      </c>
      <c r="O499" s="91">
        <f t="shared" si="288"/>
        <v>5.79291</v>
      </c>
      <c r="P499" s="91">
        <f t="shared" si="288"/>
        <v>5.77529</v>
      </c>
      <c r="Q499" s="91">
        <f t="shared" si="288"/>
        <v>5.7628300000000001</v>
      </c>
      <c r="R499" s="91">
        <f t="shared" si="288"/>
        <v>5.7126799999999998</v>
      </c>
      <c r="S499" s="91">
        <f t="shared" si="288"/>
        <v>5.7845800000000001</v>
      </c>
      <c r="T499" s="91">
        <f t="shared" si="288"/>
        <v>5.8343299999999996</v>
      </c>
      <c r="U499" s="91">
        <f t="shared" si="288"/>
        <v>5.8859700000000004</v>
      </c>
      <c r="V499" s="91">
        <f t="shared" si="288"/>
        <v>6.0173100000000002</v>
      </c>
      <c r="W499" s="91">
        <f t="shared" si="288"/>
        <v>5.8840700000000004</v>
      </c>
      <c r="X499" s="91">
        <f t="shared" si="288"/>
        <v>5.73339</v>
      </c>
      <c r="Y499" s="91">
        <f t="shared" si="288"/>
        <v>5.6421799999999998</v>
      </c>
      <c r="Z499" s="91">
        <f t="shared" si="288"/>
        <v>5.5666200000000003</v>
      </c>
      <c r="AA499" s="91">
        <f t="shared" si="288"/>
        <v>5.3511300000000004</v>
      </c>
    </row>
    <row r="500" spans="1:27" ht="12.75" hidden="1" customHeight="1" outlineLevel="1" x14ac:dyDescent="0.3">
      <c r="A500" s="99" t="s">
        <v>722</v>
      </c>
      <c r="B500" s="63" t="s">
        <v>238</v>
      </c>
      <c r="C500" s="43" t="s">
        <v>79</v>
      </c>
      <c r="D500" s="44">
        <v>1481.18</v>
      </c>
      <c r="E500" s="44">
        <v>1306.03</v>
      </c>
      <c r="F500" s="44">
        <v>1226.21</v>
      </c>
      <c r="G500" s="44">
        <v>1217.32</v>
      </c>
      <c r="H500" s="44">
        <v>1225.6300000000001</v>
      </c>
      <c r="I500" s="44">
        <v>1316.82</v>
      </c>
      <c r="J500" s="44">
        <v>1427.89</v>
      </c>
      <c r="K500" s="44">
        <v>1662.28</v>
      </c>
      <c r="L500" s="44">
        <v>1847.88</v>
      </c>
      <c r="M500" s="44">
        <v>1925.52</v>
      </c>
      <c r="N500" s="44">
        <v>1995.52</v>
      </c>
      <c r="O500" s="44">
        <v>2011.98</v>
      </c>
      <c r="P500" s="44">
        <v>1994.36</v>
      </c>
      <c r="Q500" s="44">
        <v>1981.9</v>
      </c>
      <c r="R500" s="44">
        <v>1931.75</v>
      </c>
      <c r="S500" s="44">
        <v>2003.65</v>
      </c>
      <c r="T500" s="44">
        <v>2053.4</v>
      </c>
      <c r="U500" s="44">
        <v>2105.04</v>
      </c>
      <c r="V500" s="44">
        <v>2236.38</v>
      </c>
      <c r="W500" s="44">
        <v>2103.14</v>
      </c>
      <c r="X500" s="44">
        <v>1952.46</v>
      </c>
      <c r="Y500" s="44">
        <v>1861.25</v>
      </c>
      <c r="Z500" s="44">
        <v>1785.69</v>
      </c>
      <c r="AA500" s="44">
        <v>1570.2</v>
      </c>
    </row>
    <row r="501" spans="1:27" ht="12.75" hidden="1" customHeight="1" outlineLevel="1" x14ac:dyDescent="0.3">
      <c r="A501" s="99" t="s">
        <v>723</v>
      </c>
      <c r="B501" s="63" t="s">
        <v>90</v>
      </c>
      <c r="C501" s="43" t="s">
        <v>79</v>
      </c>
      <c r="D501" s="44">
        <f>$D$456</f>
        <v>3559.77</v>
      </c>
      <c r="E501" s="44">
        <f t="shared" ref="E501:AA501" si="289">$D$456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3">
      <c r="A502" s="99" t="s">
        <v>724</v>
      </c>
      <c r="B502" s="63" t="s">
        <v>83</v>
      </c>
      <c r="C502" s="43" t="s">
        <v>79</v>
      </c>
      <c r="D502" s="44">
        <v>4.8</v>
      </c>
      <c r="E502" s="44">
        <v>4.8</v>
      </c>
      <c r="F502" s="44">
        <v>4.8</v>
      </c>
      <c r="G502" s="44">
        <v>4.8</v>
      </c>
      <c r="H502" s="44">
        <v>4.8</v>
      </c>
      <c r="I502" s="44">
        <v>4.8</v>
      </c>
      <c r="J502" s="44">
        <v>4.8</v>
      </c>
      <c r="K502" s="44">
        <v>4.8</v>
      </c>
      <c r="L502" s="44">
        <v>4.8</v>
      </c>
      <c r="M502" s="44">
        <v>4.8</v>
      </c>
      <c r="N502" s="44">
        <v>4.8</v>
      </c>
      <c r="O502" s="44">
        <v>4.8</v>
      </c>
      <c r="P502" s="44">
        <v>4.8</v>
      </c>
      <c r="Q502" s="44">
        <v>4.8</v>
      </c>
      <c r="R502" s="44">
        <v>4.8</v>
      </c>
      <c r="S502" s="44">
        <v>4.8</v>
      </c>
      <c r="T502" s="44">
        <v>4.8</v>
      </c>
      <c r="U502" s="44">
        <v>4.8</v>
      </c>
      <c r="V502" s="44">
        <v>4.8</v>
      </c>
      <c r="W502" s="44">
        <v>4.8</v>
      </c>
      <c r="X502" s="44">
        <v>4.8</v>
      </c>
      <c r="Y502" s="44">
        <v>4.8</v>
      </c>
      <c r="Z502" s="44">
        <v>4.8</v>
      </c>
      <c r="AA502" s="44">
        <v>4.8</v>
      </c>
    </row>
    <row r="503" spans="1:27" ht="12.75" hidden="1" customHeight="1" outlineLevel="1" x14ac:dyDescent="0.3">
      <c r="A503" s="99" t="s">
        <v>725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ht="13.8" collapsed="1" x14ac:dyDescent="0.3">
      <c r="A504" s="98" t="s">
        <v>726</v>
      </c>
      <c r="B504" s="28" t="str">
        <f>"11"&amp;"."&amp;$B$622&amp;"."&amp;$B$623</f>
        <v>11.02.2024</v>
      </c>
      <c r="C504" s="90" t="s">
        <v>76</v>
      </c>
      <c r="D504" s="91">
        <f>ROUND(((D505+D506+D508+D507)/1000),5)</f>
        <v>5.25786</v>
      </c>
      <c r="E504" s="91">
        <f>ROUND(((E505+E506+E508+E507)/1000),5)</f>
        <v>5.0980600000000003</v>
      </c>
      <c r="F504" s="91">
        <f>ROUND(((F505+F506+F508+F507)/1000),5)</f>
        <v>5.0231300000000001</v>
      </c>
      <c r="G504" s="91">
        <f t="shared" ref="G504:AA504" si="291">ROUND(((G505+G506+G508+G507)/1000),5)</f>
        <v>5.0086199999999996</v>
      </c>
      <c r="H504" s="91">
        <f t="shared" si="291"/>
        <v>5.0135699999999996</v>
      </c>
      <c r="I504" s="91">
        <f t="shared" si="291"/>
        <v>5.0822000000000003</v>
      </c>
      <c r="J504" s="91">
        <f t="shared" si="291"/>
        <v>5.1736700000000004</v>
      </c>
      <c r="K504" s="91">
        <f t="shared" si="291"/>
        <v>5.3091200000000001</v>
      </c>
      <c r="L504" s="91">
        <f t="shared" si="291"/>
        <v>5.5628599999999997</v>
      </c>
      <c r="M504" s="91">
        <f t="shared" si="291"/>
        <v>5.6444999999999999</v>
      </c>
      <c r="N504" s="91">
        <f t="shared" si="291"/>
        <v>5.6985099999999997</v>
      </c>
      <c r="O504" s="91">
        <f t="shared" si="291"/>
        <v>5.7213399999999996</v>
      </c>
      <c r="P504" s="91">
        <f t="shared" si="291"/>
        <v>5.7155300000000002</v>
      </c>
      <c r="Q504" s="91">
        <f t="shared" si="291"/>
        <v>5.7135800000000003</v>
      </c>
      <c r="R504" s="91">
        <f t="shared" si="291"/>
        <v>5.6763300000000001</v>
      </c>
      <c r="S504" s="91">
        <f t="shared" si="291"/>
        <v>5.6712699999999998</v>
      </c>
      <c r="T504" s="91">
        <f t="shared" si="291"/>
        <v>5.7198500000000001</v>
      </c>
      <c r="U504" s="91">
        <f t="shared" si="291"/>
        <v>5.7751799999999998</v>
      </c>
      <c r="V504" s="91">
        <f t="shared" si="291"/>
        <v>5.7752800000000004</v>
      </c>
      <c r="W504" s="91">
        <f t="shared" si="291"/>
        <v>5.7393099999999997</v>
      </c>
      <c r="X504" s="91">
        <f t="shared" si="291"/>
        <v>5.7284699999999997</v>
      </c>
      <c r="Y504" s="91">
        <f t="shared" si="291"/>
        <v>5.6488500000000004</v>
      </c>
      <c r="Z504" s="91">
        <f t="shared" si="291"/>
        <v>5.5657100000000002</v>
      </c>
      <c r="AA504" s="91">
        <f t="shared" si="291"/>
        <v>5.3015400000000001</v>
      </c>
    </row>
    <row r="505" spans="1:27" ht="12.75" hidden="1" customHeight="1" outlineLevel="1" x14ac:dyDescent="0.3">
      <c r="A505" s="99" t="s">
        <v>727</v>
      </c>
      <c r="B505" s="63" t="s">
        <v>238</v>
      </c>
      <c r="C505" s="43" t="s">
        <v>79</v>
      </c>
      <c r="D505" s="44">
        <v>1476.93</v>
      </c>
      <c r="E505" s="44">
        <v>1317.13</v>
      </c>
      <c r="F505" s="44">
        <v>1242.2</v>
      </c>
      <c r="G505" s="44">
        <v>1227.69</v>
      </c>
      <c r="H505" s="44">
        <v>1232.6400000000001</v>
      </c>
      <c r="I505" s="44">
        <v>1301.27</v>
      </c>
      <c r="J505" s="44">
        <v>1392.74</v>
      </c>
      <c r="K505" s="44">
        <v>1528.19</v>
      </c>
      <c r="L505" s="44">
        <v>1781.93</v>
      </c>
      <c r="M505" s="44">
        <v>1863.57</v>
      </c>
      <c r="N505" s="44">
        <v>1917.58</v>
      </c>
      <c r="O505" s="44">
        <v>1940.41</v>
      </c>
      <c r="P505" s="44">
        <v>1934.6</v>
      </c>
      <c r="Q505" s="44">
        <v>1932.65</v>
      </c>
      <c r="R505" s="44">
        <v>1895.4</v>
      </c>
      <c r="S505" s="44">
        <v>1890.34</v>
      </c>
      <c r="T505" s="44">
        <v>1938.92</v>
      </c>
      <c r="U505" s="44">
        <v>1994.25</v>
      </c>
      <c r="V505" s="44">
        <v>1994.35</v>
      </c>
      <c r="W505" s="44">
        <v>1958.38</v>
      </c>
      <c r="X505" s="44">
        <v>1947.54</v>
      </c>
      <c r="Y505" s="44">
        <v>1867.92</v>
      </c>
      <c r="Z505" s="44">
        <v>1784.78</v>
      </c>
      <c r="AA505" s="44">
        <v>1520.61</v>
      </c>
    </row>
    <row r="506" spans="1:27" ht="12.75" hidden="1" customHeight="1" outlineLevel="1" x14ac:dyDescent="0.3">
      <c r="A506" s="99" t="s">
        <v>728</v>
      </c>
      <c r="B506" s="63" t="s">
        <v>90</v>
      </c>
      <c r="C506" s="43" t="s">
        <v>79</v>
      </c>
      <c r="D506" s="44">
        <f>$D$456</f>
        <v>3559.77</v>
      </c>
      <c r="E506" s="44">
        <f t="shared" ref="E506:AA506" si="292">$D$456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3">
      <c r="A507" s="99" t="s">
        <v>729</v>
      </c>
      <c r="B507" s="63" t="s">
        <v>83</v>
      </c>
      <c r="C507" s="43" t="s">
        <v>79</v>
      </c>
      <c r="D507" s="44">
        <v>4.8</v>
      </c>
      <c r="E507" s="44">
        <v>4.8</v>
      </c>
      <c r="F507" s="44">
        <v>4.8</v>
      </c>
      <c r="G507" s="44">
        <v>4.8</v>
      </c>
      <c r="H507" s="44">
        <v>4.8</v>
      </c>
      <c r="I507" s="44">
        <v>4.8</v>
      </c>
      <c r="J507" s="44">
        <v>4.8</v>
      </c>
      <c r="K507" s="44">
        <v>4.8</v>
      </c>
      <c r="L507" s="44">
        <v>4.8</v>
      </c>
      <c r="M507" s="44">
        <v>4.8</v>
      </c>
      <c r="N507" s="44">
        <v>4.8</v>
      </c>
      <c r="O507" s="44">
        <v>4.8</v>
      </c>
      <c r="P507" s="44">
        <v>4.8</v>
      </c>
      <c r="Q507" s="44">
        <v>4.8</v>
      </c>
      <c r="R507" s="44">
        <v>4.8</v>
      </c>
      <c r="S507" s="44">
        <v>4.8</v>
      </c>
      <c r="T507" s="44">
        <v>4.8</v>
      </c>
      <c r="U507" s="44">
        <v>4.8</v>
      </c>
      <c r="V507" s="44">
        <v>4.8</v>
      </c>
      <c r="W507" s="44">
        <v>4.8</v>
      </c>
      <c r="X507" s="44">
        <v>4.8</v>
      </c>
      <c r="Y507" s="44">
        <v>4.8</v>
      </c>
      <c r="Z507" s="44">
        <v>4.8</v>
      </c>
      <c r="AA507" s="44">
        <v>4.8</v>
      </c>
    </row>
    <row r="508" spans="1:27" ht="12.75" hidden="1" customHeight="1" outlineLevel="1" x14ac:dyDescent="0.3">
      <c r="A508" s="99" t="s">
        <v>730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ht="13.8" collapsed="1" x14ac:dyDescent="0.3">
      <c r="A509" s="98" t="s">
        <v>731</v>
      </c>
      <c r="B509" s="28" t="str">
        <f>"12"&amp;"."&amp;$B$622&amp;"."&amp;$B$623</f>
        <v>12.02.2024</v>
      </c>
      <c r="C509" s="90" t="s">
        <v>76</v>
      </c>
      <c r="D509" s="91">
        <f>ROUND(((D510+D511+D513+D512)/1000),5)</f>
        <v>5.1825599999999996</v>
      </c>
      <c r="E509" s="91">
        <f>ROUND(((E510+E511+E513+E512)/1000),5)</f>
        <v>5.05959</v>
      </c>
      <c r="F509" s="91">
        <f>ROUND(((F510+F511+F513+F512)/1000),5)</f>
        <v>5.0229699999999999</v>
      </c>
      <c r="G509" s="91">
        <f t="shared" ref="G509:AA509" si="294">ROUND(((G510+G511+G513+G512)/1000),5)</f>
        <v>5.0254300000000001</v>
      </c>
      <c r="H509" s="91">
        <f t="shared" si="294"/>
        <v>5.0776500000000002</v>
      </c>
      <c r="I509" s="91">
        <f t="shared" si="294"/>
        <v>5.1824300000000001</v>
      </c>
      <c r="J509" s="91">
        <f t="shared" si="294"/>
        <v>5.4947499999999998</v>
      </c>
      <c r="K509" s="91">
        <f t="shared" si="294"/>
        <v>5.69055</v>
      </c>
      <c r="L509" s="91">
        <f t="shared" si="294"/>
        <v>5.8279699999999997</v>
      </c>
      <c r="M509" s="91">
        <f t="shared" si="294"/>
        <v>5.8606499999999997</v>
      </c>
      <c r="N509" s="91">
        <f t="shared" si="294"/>
        <v>5.8928700000000003</v>
      </c>
      <c r="O509" s="91">
        <f t="shared" si="294"/>
        <v>5.9239499999999996</v>
      </c>
      <c r="P509" s="91">
        <f t="shared" si="294"/>
        <v>5.8884999999999996</v>
      </c>
      <c r="Q509" s="91">
        <f t="shared" si="294"/>
        <v>5.9075499999999996</v>
      </c>
      <c r="R509" s="91">
        <f t="shared" si="294"/>
        <v>5.8837900000000003</v>
      </c>
      <c r="S509" s="91">
        <f t="shared" si="294"/>
        <v>5.8299500000000002</v>
      </c>
      <c r="T509" s="91">
        <f t="shared" si="294"/>
        <v>5.8222300000000002</v>
      </c>
      <c r="U509" s="91">
        <f t="shared" si="294"/>
        <v>5.8242099999999999</v>
      </c>
      <c r="V509" s="91">
        <f t="shared" si="294"/>
        <v>5.8513599999999997</v>
      </c>
      <c r="W509" s="91">
        <f t="shared" si="294"/>
        <v>5.86029</v>
      </c>
      <c r="X509" s="91">
        <f t="shared" si="294"/>
        <v>5.7772699999999997</v>
      </c>
      <c r="Y509" s="91">
        <f t="shared" si="294"/>
        <v>5.6522100000000002</v>
      </c>
      <c r="Z509" s="91">
        <f t="shared" si="294"/>
        <v>5.4426100000000002</v>
      </c>
      <c r="AA509" s="91">
        <f t="shared" si="294"/>
        <v>5.2499000000000002</v>
      </c>
    </row>
    <row r="510" spans="1:27" ht="12.75" hidden="1" customHeight="1" outlineLevel="1" x14ac:dyDescent="0.3">
      <c r="A510" s="99" t="s">
        <v>732</v>
      </c>
      <c r="B510" s="63" t="s">
        <v>238</v>
      </c>
      <c r="C510" s="43" t="s">
        <v>79</v>
      </c>
      <c r="D510" s="44">
        <v>1401.63</v>
      </c>
      <c r="E510" s="44">
        <v>1278.6600000000001</v>
      </c>
      <c r="F510" s="44">
        <v>1242.04</v>
      </c>
      <c r="G510" s="44">
        <v>1244.5</v>
      </c>
      <c r="H510" s="44">
        <v>1296.72</v>
      </c>
      <c r="I510" s="44">
        <v>1401.5</v>
      </c>
      <c r="J510" s="44">
        <v>1713.82</v>
      </c>
      <c r="K510" s="44">
        <v>1909.62</v>
      </c>
      <c r="L510" s="44">
        <v>2047.04</v>
      </c>
      <c r="M510" s="44">
        <v>2079.7199999999998</v>
      </c>
      <c r="N510" s="44">
        <v>2111.94</v>
      </c>
      <c r="O510" s="44">
        <v>2143.02</v>
      </c>
      <c r="P510" s="44">
        <v>2107.5700000000002</v>
      </c>
      <c r="Q510" s="44">
        <v>2126.62</v>
      </c>
      <c r="R510" s="44">
        <v>2102.86</v>
      </c>
      <c r="S510" s="44">
        <v>2049.02</v>
      </c>
      <c r="T510" s="44">
        <v>2041.3</v>
      </c>
      <c r="U510" s="44">
        <v>2043.28</v>
      </c>
      <c r="V510" s="44">
        <v>2070.4299999999998</v>
      </c>
      <c r="W510" s="44">
        <v>2079.36</v>
      </c>
      <c r="X510" s="44">
        <v>1996.34</v>
      </c>
      <c r="Y510" s="44">
        <v>1871.28</v>
      </c>
      <c r="Z510" s="44">
        <v>1661.68</v>
      </c>
      <c r="AA510" s="44">
        <v>1468.97</v>
      </c>
    </row>
    <row r="511" spans="1:27" ht="12.75" hidden="1" customHeight="1" outlineLevel="1" x14ac:dyDescent="0.3">
      <c r="A511" s="99" t="s">
        <v>733</v>
      </c>
      <c r="B511" s="63" t="s">
        <v>90</v>
      </c>
      <c r="C511" s="43" t="s">
        <v>79</v>
      </c>
      <c r="D511" s="44">
        <f>$D$456</f>
        <v>3559.77</v>
      </c>
      <c r="E511" s="44">
        <f t="shared" ref="E511:AA511" si="295">$D$456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3">
      <c r="A512" s="99" t="s">
        <v>734</v>
      </c>
      <c r="B512" s="63" t="s">
        <v>83</v>
      </c>
      <c r="C512" s="43" t="s">
        <v>79</v>
      </c>
      <c r="D512" s="44">
        <v>4.8</v>
      </c>
      <c r="E512" s="44">
        <v>4.8</v>
      </c>
      <c r="F512" s="44">
        <v>4.8</v>
      </c>
      <c r="G512" s="44">
        <v>4.8</v>
      </c>
      <c r="H512" s="44">
        <v>4.8</v>
      </c>
      <c r="I512" s="44">
        <v>4.8</v>
      </c>
      <c r="J512" s="44">
        <v>4.8</v>
      </c>
      <c r="K512" s="44">
        <v>4.8</v>
      </c>
      <c r="L512" s="44">
        <v>4.8</v>
      </c>
      <c r="M512" s="44">
        <v>4.8</v>
      </c>
      <c r="N512" s="44">
        <v>4.8</v>
      </c>
      <c r="O512" s="44">
        <v>4.8</v>
      </c>
      <c r="P512" s="44">
        <v>4.8</v>
      </c>
      <c r="Q512" s="44">
        <v>4.8</v>
      </c>
      <c r="R512" s="44">
        <v>4.8</v>
      </c>
      <c r="S512" s="44">
        <v>4.8</v>
      </c>
      <c r="T512" s="44">
        <v>4.8</v>
      </c>
      <c r="U512" s="44">
        <v>4.8</v>
      </c>
      <c r="V512" s="44">
        <v>4.8</v>
      </c>
      <c r="W512" s="44">
        <v>4.8</v>
      </c>
      <c r="X512" s="44">
        <v>4.8</v>
      </c>
      <c r="Y512" s="44">
        <v>4.8</v>
      </c>
      <c r="Z512" s="44">
        <v>4.8</v>
      </c>
      <c r="AA512" s="44">
        <v>4.8</v>
      </c>
    </row>
    <row r="513" spans="1:27" ht="12.75" hidden="1" customHeight="1" outlineLevel="1" x14ac:dyDescent="0.3">
      <c r="A513" s="99" t="s">
        <v>735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ht="13.8" collapsed="1" x14ac:dyDescent="0.3">
      <c r="A514" s="98" t="s">
        <v>736</v>
      </c>
      <c r="B514" s="28" t="str">
        <f>"13"&amp;"."&amp;$B$622&amp;"."&amp;$B$623</f>
        <v>13.02.2024</v>
      </c>
      <c r="C514" s="90" t="s">
        <v>76</v>
      </c>
      <c r="D514" s="91">
        <f>ROUND(((D515+D516+D518+D517)/1000),5)</f>
        <v>5.0884299999999998</v>
      </c>
      <c r="E514" s="91">
        <f>ROUND(((E515+E516+E518+E517)/1000),5)</f>
        <v>5.0297299999999998</v>
      </c>
      <c r="F514" s="91">
        <f>ROUND(((F515+F516+F518+F517)/1000),5)</f>
        <v>5.0034299999999998</v>
      </c>
      <c r="G514" s="91">
        <f t="shared" ref="G514:AA514" si="297">ROUND(((G515+G516+G518+G517)/1000),5)</f>
        <v>5.00265</v>
      </c>
      <c r="H514" s="91">
        <f t="shared" si="297"/>
        <v>5.0331799999999998</v>
      </c>
      <c r="I514" s="91">
        <f t="shared" si="297"/>
        <v>5.1208600000000004</v>
      </c>
      <c r="J514" s="91">
        <f t="shared" si="297"/>
        <v>5.3136599999999996</v>
      </c>
      <c r="K514" s="91">
        <f t="shared" si="297"/>
        <v>5.6626000000000003</v>
      </c>
      <c r="L514" s="91">
        <f t="shared" si="297"/>
        <v>5.7469599999999996</v>
      </c>
      <c r="M514" s="91">
        <f t="shared" si="297"/>
        <v>5.75136</v>
      </c>
      <c r="N514" s="91">
        <f t="shared" si="297"/>
        <v>5.76898</v>
      </c>
      <c r="O514" s="91">
        <f t="shared" si="297"/>
        <v>5.8468600000000004</v>
      </c>
      <c r="P514" s="91">
        <f t="shared" si="297"/>
        <v>5.8238500000000002</v>
      </c>
      <c r="Q514" s="91">
        <f t="shared" si="297"/>
        <v>5.8416199999999998</v>
      </c>
      <c r="R514" s="91">
        <f t="shared" si="297"/>
        <v>5.8319999999999999</v>
      </c>
      <c r="S514" s="91">
        <f t="shared" si="297"/>
        <v>5.76213</v>
      </c>
      <c r="T514" s="91">
        <f t="shared" si="297"/>
        <v>5.7523299999999997</v>
      </c>
      <c r="U514" s="91">
        <f t="shared" si="297"/>
        <v>5.7726800000000003</v>
      </c>
      <c r="V514" s="91">
        <f t="shared" si="297"/>
        <v>5.8085300000000002</v>
      </c>
      <c r="W514" s="91">
        <f t="shared" si="297"/>
        <v>5.8250400000000004</v>
      </c>
      <c r="X514" s="91">
        <f t="shared" si="297"/>
        <v>5.7274700000000003</v>
      </c>
      <c r="Y514" s="91">
        <f t="shared" si="297"/>
        <v>5.6624400000000001</v>
      </c>
      <c r="Z514" s="91">
        <f t="shared" si="297"/>
        <v>5.3628600000000004</v>
      </c>
      <c r="AA514" s="91">
        <f t="shared" si="297"/>
        <v>5.2803100000000001</v>
      </c>
    </row>
    <row r="515" spans="1:27" ht="12.75" hidden="1" customHeight="1" outlineLevel="1" x14ac:dyDescent="0.3">
      <c r="A515" s="99" t="s">
        <v>737</v>
      </c>
      <c r="B515" s="63" t="s">
        <v>238</v>
      </c>
      <c r="C515" s="43" t="s">
        <v>79</v>
      </c>
      <c r="D515" s="44">
        <v>1307.5</v>
      </c>
      <c r="E515" s="44">
        <v>1248.8</v>
      </c>
      <c r="F515" s="44">
        <v>1222.5</v>
      </c>
      <c r="G515" s="44">
        <v>1221.72</v>
      </c>
      <c r="H515" s="44">
        <v>1252.25</v>
      </c>
      <c r="I515" s="44">
        <v>1339.93</v>
      </c>
      <c r="J515" s="44">
        <v>1532.73</v>
      </c>
      <c r="K515" s="44">
        <v>1881.67</v>
      </c>
      <c r="L515" s="44">
        <v>1966.03</v>
      </c>
      <c r="M515" s="44">
        <v>1970.43</v>
      </c>
      <c r="N515" s="44">
        <v>1988.05</v>
      </c>
      <c r="O515" s="44">
        <v>2065.9299999999998</v>
      </c>
      <c r="P515" s="44">
        <v>2042.92</v>
      </c>
      <c r="Q515" s="44">
        <v>2060.69</v>
      </c>
      <c r="R515" s="44">
        <v>2051.0700000000002</v>
      </c>
      <c r="S515" s="44">
        <v>1981.2</v>
      </c>
      <c r="T515" s="44">
        <v>1971.4</v>
      </c>
      <c r="U515" s="44">
        <v>1991.75</v>
      </c>
      <c r="V515" s="44">
        <v>2027.6</v>
      </c>
      <c r="W515" s="44">
        <v>2044.11</v>
      </c>
      <c r="X515" s="44">
        <v>1946.54</v>
      </c>
      <c r="Y515" s="44">
        <v>1881.51</v>
      </c>
      <c r="Z515" s="44">
        <v>1581.93</v>
      </c>
      <c r="AA515" s="44">
        <v>1499.38</v>
      </c>
    </row>
    <row r="516" spans="1:27" ht="12.75" hidden="1" customHeight="1" outlineLevel="1" x14ac:dyDescent="0.3">
      <c r="A516" s="99" t="s">
        <v>738</v>
      </c>
      <c r="B516" s="63" t="s">
        <v>90</v>
      </c>
      <c r="C516" s="43" t="s">
        <v>79</v>
      </c>
      <c r="D516" s="44">
        <f>$D$456</f>
        <v>3559.77</v>
      </c>
      <c r="E516" s="44">
        <f t="shared" ref="E516:AA516" si="298">$D$456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3">
      <c r="A517" s="99" t="s">
        <v>739</v>
      </c>
      <c r="B517" s="63" t="s">
        <v>83</v>
      </c>
      <c r="C517" s="43" t="s">
        <v>79</v>
      </c>
      <c r="D517" s="44">
        <v>4.8</v>
      </c>
      <c r="E517" s="44">
        <v>4.8</v>
      </c>
      <c r="F517" s="44">
        <v>4.8</v>
      </c>
      <c r="G517" s="44">
        <v>4.8</v>
      </c>
      <c r="H517" s="44">
        <v>4.8</v>
      </c>
      <c r="I517" s="44">
        <v>4.8</v>
      </c>
      <c r="J517" s="44">
        <v>4.8</v>
      </c>
      <c r="K517" s="44">
        <v>4.8</v>
      </c>
      <c r="L517" s="44">
        <v>4.8</v>
      </c>
      <c r="M517" s="44">
        <v>4.8</v>
      </c>
      <c r="N517" s="44">
        <v>4.8</v>
      </c>
      <c r="O517" s="44">
        <v>4.8</v>
      </c>
      <c r="P517" s="44">
        <v>4.8</v>
      </c>
      <c r="Q517" s="44">
        <v>4.8</v>
      </c>
      <c r="R517" s="44">
        <v>4.8</v>
      </c>
      <c r="S517" s="44">
        <v>4.8</v>
      </c>
      <c r="T517" s="44">
        <v>4.8</v>
      </c>
      <c r="U517" s="44">
        <v>4.8</v>
      </c>
      <c r="V517" s="44">
        <v>4.8</v>
      </c>
      <c r="W517" s="44">
        <v>4.8</v>
      </c>
      <c r="X517" s="44">
        <v>4.8</v>
      </c>
      <c r="Y517" s="44">
        <v>4.8</v>
      </c>
      <c r="Z517" s="44">
        <v>4.8</v>
      </c>
      <c r="AA517" s="44">
        <v>4.8</v>
      </c>
    </row>
    <row r="518" spans="1:27" ht="12.75" hidden="1" customHeight="1" outlineLevel="1" x14ac:dyDescent="0.3">
      <c r="A518" s="99" t="s">
        <v>740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ht="13.8" collapsed="1" x14ac:dyDescent="0.3">
      <c r="A519" s="98" t="s">
        <v>741</v>
      </c>
      <c r="B519" s="28" t="str">
        <f>"14"&amp;"."&amp;$B$622&amp;"."&amp;$B$623</f>
        <v>14.02.2024</v>
      </c>
      <c r="C519" s="90" t="s">
        <v>76</v>
      </c>
      <c r="D519" s="91">
        <f>ROUND(((D520+D521+D523+D522)/1000),5)</f>
        <v>5.0993399999999998</v>
      </c>
      <c r="E519" s="91">
        <f>ROUND(((E520+E521+E523+E522)/1000),5)</f>
        <v>5.0442299999999998</v>
      </c>
      <c r="F519" s="91">
        <f>ROUND(((F520+F521+F523+F522)/1000),5)</f>
        <v>4.9946099999999998</v>
      </c>
      <c r="G519" s="91">
        <f t="shared" ref="G519:AA519" si="300">ROUND(((G520+G521+G523+G522)/1000),5)</f>
        <v>4.9937399999999998</v>
      </c>
      <c r="H519" s="91">
        <f t="shared" si="300"/>
        <v>5.0155799999999999</v>
      </c>
      <c r="I519" s="91">
        <f t="shared" si="300"/>
        <v>5.1102100000000004</v>
      </c>
      <c r="J519" s="91">
        <f t="shared" si="300"/>
        <v>5.3141699999999998</v>
      </c>
      <c r="K519" s="91">
        <f t="shared" si="300"/>
        <v>5.6826699999999999</v>
      </c>
      <c r="L519" s="91">
        <f t="shared" si="300"/>
        <v>5.7533099999999999</v>
      </c>
      <c r="M519" s="91">
        <f t="shared" si="300"/>
        <v>5.7820299999999998</v>
      </c>
      <c r="N519" s="91">
        <f t="shared" si="300"/>
        <v>5.8094799999999998</v>
      </c>
      <c r="O519" s="91">
        <f t="shared" si="300"/>
        <v>5.8532400000000004</v>
      </c>
      <c r="P519" s="91">
        <f t="shared" si="300"/>
        <v>5.8341599999999998</v>
      </c>
      <c r="Q519" s="91">
        <f t="shared" si="300"/>
        <v>5.83413</v>
      </c>
      <c r="R519" s="91">
        <f t="shared" si="300"/>
        <v>5.82639</v>
      </c>
      <c r="S519" s="91">
        <f t="shared" si="300"/>
        <v>5.7664299999999997</v>
      </c>
      <c r="T519" s="91">
        <f t="shared" si="300"/>
        <v>5.7496400000000003</v>
      </c>
      <c r="U519" s="91">
        <f t="shared" si="300"/>
        <v>5.7812400000000004</v>
      </c>
      <c r="V519" s="91">
        <f t="shared" si="300"/>
        <v>5.8733199999999997</v>
      </c>
      <c r="W519" s="91">
        <f t="shared" si="300"/>
        <v>5.8051000000000004</v>
      </c>
      <c r="X519" s="91">
        <f t="shared" si="300"/>
        <v>5.6995300000000002</v>
      </c>
      <c r="Y519" s="91">
        <f t="shared" si="300"/>
        <v>5.6665400000000004</v>
      </c>
      <c r="Z519" s="91">
        <f t="shared" si="300"/>
        <v>5.3340100000000001</v>
      </c>
      <c r="AA519" s="91">
        <f t="shared" si="300"/>
        <v>5.1237000000000004</v>
      </c>
    </row>
    <row r="520" spans="1:27" ht="12.75" hidden="1" customHeight="1" outlineLevel="1" x14ac:dyDescent="0.3">
      <c r="A520" s="99" t="s">
        <v>742</v>
      </c>
      <c r="B520" s="63" t="s">
        <v>238</v>
      </c>
      <c r="C520" s="43" t="s">
        <v>79</v>
      </c>
      <c r="D520" s="44">
        <v>1318.41</v>
      </c>
      <c r="E520" s="44">
        <v>1263.3</v>
      </c>
      <c r="F520" s="44">
        <v>1213.68</v>
      </c>
      <c r="G520" s="44">
        <v>1212.81</v>
      </c>
      <c r="H520" s="44">
        <v>1234.6500000000001</v>
      </c>
      <c r="I520" s="44">
        <v>1329.28</v>
      </c>
      <c r="J520" s="44">
        <v>1533.24</v>
      </c>
      <c r="K520" s="44">
        <v>1901.74</v>
      </c>
      <c r="L520" s="44">
        <v>1972.38</v>
      </c>
      <c r="M520" s="44">
        <v>2001.1</v>
      </c>
      <c r="N520" s="44">
        <v>2028.55</v>
      </c>
      <c r="O520" s="44">
        <v>2072.31</v>
      </c>
      <c r="P520" s="44">
        <v>2053.23</v>
      </c>
      <c r="Q520" s="44">
        <v>2053.1999999999998</v>
      </c>
      <c r="R520" s="44">
        <v>2045.46</v>
      </c>
      <c r="S520" s="44">
        <v>1985.5</v>
      </c>
      <c r="T520" s="44">
        <v>1968.71</v>
      </c>
      <c r="U520" s="44">
        <v>2000.31</v>
      </c>
      <c r="V520" s="44">
        <v>2092.39</v>
      </c>
      <c r="W520" s="44">
        <v>2024.17</v>
      </c>
      <c r="X520" s="44">
        <v>1918.6</v>
      </c>
      <c r="Y520" s="44">
        <v>1885.61</v>
      </c>
      <c r="Z520" s="44">
        <v>1553.08</v>
      </c>
      <c r="AA520" s="44">
        <v>1342.77</v>
      </c>
    </row>
    <row r="521" spans="1:27" ht="12.75" hidden="1" customHeight="1" outlineLevel="1" x14ac:dyDescent="0.3">
      <c r="A521" s="99" t="s">
        <v>743</v>
      </c>
      <c r="B521" s="63" t="s">
        <v>90</v>
      </c>
      <c r="C521" s="43" t="s">
        <v>79</v>
      </c>
      <c r="D521" s="44">
        <f>$D$456</f>
        <v>3559.77</v>
      </c>
      <c r="E521" s="44">
        <f t="shared" ref="E521:AA521" si="301">$D$456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3">
      <c r="A522" s="99" t="s">
        <v>744</v>
      </c>
      <c r="B522" s="63" t="s">
        <v>83</v>
      </c>
      <c r="C522" s="43" t="s">
        <v>79</v>
      </c>
      <c r="D522" s="44">
        <v>4.8</v>
      </c>
      <c r="E522" s="44">
        <v>4.8</v>
      </c>
      <c r="F522" s="44">
        <v>4.8</v>
      </c>
      <c r="G522" s="44">
        <v>4.8</v>
      </c>
      <c r="H522" s="44">
        <v>4.8</v>
      </c>
      <c r="I522" s="44">
        <v>4.8</v>
      </c>
      <c r="J522" s="44">
        <v>4.8</v>
      </c>
      <c r="K522" s="44">
        <v>4.8</v>
      </c>
      <c r="L522" s="44">
        <v>4.8</v>
      </c>
      <c r="M522" s="44">
        <v>4.8</v>
      </c>
      <c r="N522" s="44">
        <v>4.8</v>
      </c>
      <c r="O522" s="44">
        <v>4.8</v>
      </c>
      <c r="P522" s="44">
        <v>4.8</v>
      </c>
      <c r="Q522" s="44">
        <v>4.8</v>
      </c>
      <c r="R522" s="44">
        <v>4.8</v>
      </c>
      <c r="S522" s="44">
        <v>4.8</v>
      </c>
      <c r="T522" s="44">
        <v>4.8</v>
      </c>
      <c r="U522" s="44">
        <v>4.8</v>
      </c>
      <c r="V522" s="44">
        <v>4.8</v>
      </c>
      <c r="W522" s="44">
        <v>4.8</v>
      </c>
      <c r="X522" s="44">
        <v>4.8</v>
      </c>
      <c r="Y522" s="44">
        <v>4.8</v>
      </c>
      <c r="Z522" s="44">
        <v>4.8</v>
      </c>
      <c r="AA522" s="44">
        <v>4.8</v>
      </c>
    </row>
    <row r="523" spans="1:27" ht="12.75" hidden="1" customHeight="1" outlineLevel="1" x14ac:dyDescent="0.3">
      <c r="A523" s="99" t="s">
        <v>745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ht="13.8" collapsed="1" x14ac:dyDescent="0.3">
      <c r="A524" s="98" t="s">
        <v>746</v>
      </c>
      <c r="B524" s="28" t="str">
        <f>"15"&amp;"."&amp;$B$622&amp;"."&amp;$B$623</f>
        <v>15.02.2024</v>
      </c>
      <c r="C524" s="90" t="s">
        <v>76</v>
      </c>
      <c r="D524" s="91">
        <f>ROUND(((D525+D526+D528+D527)/1000),5)</f>
        <v>5.0642899999999997</v>
      </c>
      <c r="E524" s="91">
        <f>ROUND(((E525+E526+E528+E527)/1000),5)</f>
        <v>4.9945199999999996</v>
      </c>
      <c r="F524" s="91">
        <f>ROUND(((F525+F526+F528+F527)/1000),5)</f>
        <v>4.9533100000000001</v>
      </c>
      <c r="G524" s="91">
        <f t="shared" ref="G524:AA524" si="303">ROUND(((G525+G526+G528+G527)/1000),5)</f>
        <v>4.9316899999999997</v>
      </c>
      <c r="H524" s="91">
        <f t="shared" si="303"/>
        <v>5.0020600000000002</v>
      </c>
      <c r="I524" s="91">
        <f t="shared" si="303"/>
        <v>5.1159999999999997</v>
      </c>
      <c r="J524" s="91">
        <f t="shared" si="303"/>
        <v>5.2942099999999996</v>
      </c>
      <c r="K524" s="91">
        <f t="shared" si="303"/>
        <v>5.6620499999999998</v>
      </c>
      <c r="L524" s="91">
        <f t="shared" si="303"/>
        <v>5.7491899999999996</v>
      </c>
      <c r="M524" s="91">
        <f t="shared" si="303"/>
        <v>5.7232200000000004</v>
      </c>
      <c r="N524" s="91">
        <f t="shared" si="303"/>
        <v>5.7527200000000001</v>
      </c>
      <c r="O524" s="91">
        <f t="shared" si="303"/>
        <v>5.8466199999999997</v>
      </c>
      <c r="P524" s="91">
        <f t="shared" si="303"/>
        <v>5.8536000000000001</v>
      </c>
      <c r="Q524" s="91">
        <f t="shared" si="303"/>
        <v>5.8711599999999997</v>
      </c>
      <c r="R524" s="91">
        <f t="shared" si="303"/>
        <v>5.8248899999999999</v>
      </c>
      <c r="S524" s="91">
        <f t="shared" si="303"/>
        <v>5.7234800000000003</v>
      </c>
      <c r="T524" s="91">
        <f t="shared" si="303"/>
        <v>5.7005299999999997</v>
      </c>
      <c r="U524" s="91">
        <f t="shared" si="303"/>
        <v>5.7160200000000003</v>
      </c>
      <c r="V524" s="91">
        <f t="shared" si="303"/>
        <v>5.7326499999999996</v>
      </c>
      <c r="W524" s="91">
        <f t="shared" si="303"/>
        <v>5.7501100000000003</v>
      </c>
      <c r="X524" s="91">
        <f t="shared" si="303"/>
        <v>5.6834100000000003</v>
      </c>
      <c r="Y524" s="91">
        <f t="shared" si="303"/>
        <v>5.6627299999999998</v>
      </c>
      <c r="Z524" s="91">
        <f t="shared" si="303"/>
        <v>5.3644800000000004</v>
      </c>
      <c r="AA524" s="91">
        <f t="shared" si="303"/>
        <v>5.24838</v>
      </c>
    </row>
    <row r="525" spans="1:27" ht="12.75" hidden="1" customHeight="1" outlineLevel="1" x14ac:dyDescent="0.3">
      <c r="A525" s="99" t="s">
        <v>747</v>
      </c>
      <c r="B525" s="63" t="s">
        <v>238</v>
      </c>
      <c r="C525" s="43" t="s">
        <v>79</v>
      </c>
      <c r="D525" s="44">
        <v>1283.3599999999999</v>
      </c>
      <c r="E525" s="44">
        <v>1213.5899999999999</v>
      </c>
      <c r="F525" s="44">
        <v>1172.3800000000001</v>
      </c>
      <c r="G525" s="44">
        <v>1150.76</v>
      </c>
      <c r="H525" s="44">
        <v>1221.1300000000001</v>
      </c>
      <c r="I525" s="44">
        <v>1335.07</v>
      </c>
      <c r="J525" s="44">
        <v>1513.28</v>
      </c>
      <c r="K525" s="44">
        <v>1881.12</v>
      </c>
      <c r="L525" s="44">
        <v>1968.26</v>
      </c>
      <c r="M525" s="44">
        <v>1942.29</v>
      </c>
      <c r="N525" s="44">
        <v>1971.79</v>
      </c>
      <c r="O525" s="44">
        <v>2065.69</v>
      </c>
      <c r="P525" s="44">
        <v>2072.67</v>
      </c>
      <c r="Q525" s="44">
        <v>2090.23</v>
      </c>
      <c r="R525" s="44">
        <v>2043.96</v>
      </c>
      <c r="S525" s="44">
        <v>1942.55</v>
      </c>
      <c r="T525" s="44">
        <v>1919.6</v>
      </c>
      <c r="U525" s="44">
        <v>1935.09</v>
      </c>
      <c r="V525" s="44">
        <v>1951.72</v>
      </c>
      <c r="W525" s="44">
        <v>1969.18</v>
      </c>
      <c r="X525" s="44">
        <v>1902.48</v>
      </c>
      <c r="Y525" s="44">
        <v>1881.8</v>
      </c>
      <c r="Z525" s="44">
        <v>1583.55</v>
      </c>
      <c r="AA525" s="44">
        <v>1467.45</v>
      </c>
    </row>
    <row r="526" spans="1:27" ht="12.75" hidden="1" customHeight="1" outlineLevel="1" x14ac:dyDescent="0.3">
      <c r="A526" s="99" t="s">
        <v>748</v>
      </c>
      <c r="B526" s="63" t="s">
        <v>90</v>
      </c>
      <c r="C526" s="43" t="s">
        <v>79</v>
      </c>
      <c r="D526" s="44">
        <f>$D$456</f>
        <v>3559.77</v>
      </c>
      <c r="E526" s="44">
        <f t="shared" ref="E526:AA526" si="304">$D$456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3">
      <c r="A527" s="99" t="s">
        <v>749</v>
      </c>
      <c r="B527" s="63" t="s">
        <v>83</v>
      </c>
      <c r="C527" s="43" t="s">
        <v>79</v>
      </c>
      <c r="D527" s="44">
        <v>4.8</v>
      </c>
      <c r="E527" s="44">
        <v>4.8</v>
      </c>
      <c r="F527" s="44">
        <v>4.8</v>
      </c>
      <c r="G527" s="44">
        <v>4.8</v>
      </c>
      <c r="H527" s="44">
        <v>4.8</v>
      </c>
      <c r="I527" s="44">
        <v>4.8</v>
      </c>
      <c r="J527" s="44">
        <v>4.8</v>
      </c>
      <c r="K527" s="44">
        <v>4.8</v>
      </c>
      <c r="L527" s="44">
        <v>4.8</v>
      </c>
      <c r="M527" s="44">
        <v>4.8</v>
      </c>
      <c r="N527" s="44">
        <v>4.8</v>
      </c>
      <c r="O527" s="44">
        <v>4.8</v>
      </c>
      <c r="P527" s="44">
        <v>4.8</v>
      </c>
      <c r="Q527" s="44">
        <v>4.8</v>
      </c>
      <c r="R527" s="44">
        <v>4.8</v>
      </c>
      <c r="S527" s="44">
        <v>4.8</v>
      </c>
      <c r="T527" s="44">
        <v>4.8</v>
      </c>
      <c r="U527" s="44">
        <v>4.8</v>
      </c>
      <c r="V527" s="44">
        <v>4.8</v>
      </c>
      <c r="W527" s="44">
        <v>4.8</v>
      </c>
      <c r="X527" s="44">
        <v>4.8</v>
      </c>
      <c r="Y527" s="44">
        <v>4.8</v>
      </c>
      <c r="Z527" s="44">
        <v>4.8</v>
      </c>
      <c r="AA527" s="44">
        <v>4.8</v>
      </c>
    </row>
    <row r="528" spans="1:27" ht="12.75" hidden="1" customHeight="1" outlineLevel="1" x14ac:dyDescent="0.3">
      <c r="A528" s="99" t="s">
        <v>750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ht="13.8" collapsed="1" x14ac:dyDescent="0.3">
      <c r="A529" s="98" t="s">
        <v>751</v>
      </c>
      <c r="B529" s="28" t="str">
        <f>"16"&amp;"."&amp;$B$622&amp;"."&amp;$B$623</f>
        <v>16.02.2024</v>
      </c>
      <c r="C529" s="90" t="s">
        <v>76</v>
      </c>
      <c r="D529" s="91">
        <f>ROUND(((D530+D531+D533+D532)/1000),5)</f>
        <v>5.09206</v>
      </c>
      <c r="E529" s="91">
        <f>ROUND(((E530+E531+E533+E532)/1000),5)</f>
        <v>4.99533</v>
      </c>
      <c r="F529" s="91">
        <f>ROUND(((F530+F531+F533+F532)/1000),5)</f>
        <v>4.9709500000000002</v>
      </c>
      <c r="G529" s="91">
        <f t="shared" ref="G529:AA529" si="306">ROUND(((G530+G531+G533+G532)/1000),5)</f>
        <v>4.96183</v>
      </c>
      <c r="H529" s="91">
        <f t="shared" si="306"/>
        <v>5.0281399999999996</v>
      </c>
      <c r="I529" s="91">
        <f t="shared" si="306"/>
        <v>5.1279899999999996</v>
      </c>
      <c r="J529" s="91">
        <f t="shared" si="306"/>
        <v>5.3079400000000003</v>
      </c>
      <c r="K529" s="91">
        <f t="shared" si="306"/>
        <v>5.6788699999999999</v>
      </c>
      <c r="L529" s="91">
        <f t="shared" si="306"/>
        <v>5.7428499999999998</v>
      </c>
      <c r="M529" s="91">
        <f t="shared" si="306"/>
        <v>5.7657999999999996</v>
      </c>
      <c r="N529" s="91">
        <f t="shared" si="306"/>
        <v>5.7656000000000001</v>
      </c>
      <c r="O529" s="91">
        <f t="shared" si="306"/>
        <v>5.8438299999999996</v>
      </c>
      <c r="P529" s="91">
        <f t="shared" si="306"/>
        <v>5.8241699999999996</v>
      </c>
      <c r="Q529" s="91">
        <f t="shared" si="306"/>
        <v>5.8255699999999999</v>
      </c>
      <c r="R529" s="91">
        <f t="shared" si="306"/>
        <v>5.8263299999999996</v>
      </c>
      <c r="S529" s="91">
        <f t="shared" si="306"/>
        <v>5.7687200000000001</v>
      </c>
      <c r="T529" s="91">
        <f t="shared" si="306"/>
        <v>5.73475</v>
      </c>
      <c r="U529" s="91">
        <f t="shared" si="306"/>
        <v>5.7619499999999997</v>
      </c>
      <c r="V529" s="91">
        <f t="shared" si="306"/>
        <v>5.7857900000000004</v>
      </c>
      <c r="W529" s="91">
        <f t="shared" si="306"/>
        <v>5.8290499999999996</v>
      </c>
      <c r="X529" s="91">
        <f t="shared" si="306"/>
        <v>5.7696500000000004</v>
      </c>
      <c r="Y529" s="91">
        <f t="shared" si="306"/>
        <v>5.6870200000000004</v>
      </c>
      <c r="Z529" s="91">
        <f t="shared" si="306"/>
        <v>5.5587999999999997</v>
      </c>
      <c r="AA529" s="91">
        <f t="shared" si="306"/>
        <v>5.2790100000000004</v>
      </c>
    </row>
    <row r="530" spans="1:27" ht="12.75" hidden="1" customHeight="1" outlineLevel="1" x14ac:dyDescent="0.3">
      <c r="A530" s="99" t="s">
        <v>752</v>
      </c>
      <c r="B530" s="63" t="s">
        <v>238</v>
      </c>
      <c r="C530" s="43" t="s">
        <v>79</v>
      </c>
      <c r="D530" s="44">
        <v>1311.13</v>
      </c>
      <c r="E530" s="44">
        <v>1214.4000000000001</v>
      </c>
      <c r="F530" s="44">
        <v>1190.02</v>
      </c>
      <c r="G530" s="44">
        <v>1180.9000000000001</v>
      </c>
      <c r="H530" s="44">
        <v>1247.21</v>
      </c>
      <c r="I530" s="44">
        <v>1347.06</v>
      </c>
      <c r="J530" s="44">
        <v>1527.01</v>
      </c>
      <c r="K530" s="44">
        <v>1897.94</v>
      </c>
      <c r="L530" s="44">
        <v>1961.92</v>
      </c>
      <c r="M530" s="44">
        <v>1984.87</v>
      </c>
      <c r="N530" s="44">
        <v>1984.67</v>
      </c>
      <c r="O530" s="44">
        <v>2062.9</v>
      </c>
      <c r="P530" s="44">
        <v>2043.24</v>
      </c>
      <c r="Q530" s="44">
        <v>2044.64</v>
      </c>
      <c r="R530" s="44">
        <v>2045.4</v>
      </c>
      <c r="S530" s="44">
        <v>1987.79</v>
      </c>
      <c r="T530" s="44">
        <v>1953.82</v>
      </c>
      <c r="U530" s="44">
        <v>1981.02</v>
      </c>
      <c r="V530" s="44">
        <v>2004.86</v>
      </c>
      <c r="W530" s="44">
        <v>2048.12</v>
      </c>
      <c r="X530" s="44">
        <v>1988.72</v>
      </c>
      <c r="Y530" s="44">
        <v>1906.09</v>
      </c>
      <c r="Z530" s="44">
        <v>1777.87</v>
      </c>
      <c r="AA530" s="44">
        <v>1498.08</v>
      </c>
    </row>
    <row r="531" spans="1:27" ht="12.75" hidden="1" customHeight="1" outlineLevel="1" x14ac:dyDescent="0.3">
      <c r="A531" s="99" t="s">
        <v>753</v>
      </c>
      <c r="B531" s="63" t="s">
        <v>90</v>
      </c>
      <c r="C531" s="43" t="s">
        <v>79</v>
      </c>
      <c r="D531" s="44">
        <f>$D$456</f>
        <v>3559.77</v>
      </c>
      <c r="E531" s="44">
        <f t="shared" ref="E531:AA531" si="307">$D$456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3">
      <c r="A532" s="99" t="s">
        <v>754</v>
      </c>
      <c r="B532" s="63" t="s">
        <v>83</v>
      </c>
      <c r="C532" s="43" t="s">
        <v>79</v>
      </c>
      <c r="D532" s="44">
        <v>4.8</v>
      </c>
      <c r="E532" s="44">
        <v>4.8</v>
      </c>
      <c r="F532" s="44">
        <v>4.8</v>
      </c>
      <c r="G532" s="44">
        <v>4.8</v>
      </c>
      <c r="H532" s="44">
        <v>4.8</v>
      </c>
      <c r="I532" s="44">
        <v>4.8</v>
      </c>
      <c r="J532" s="44">
        <v>4.8</v>
      </c>
      <c r="K532" s="44">
        <v>4.8</v>
      </c>
      <c r="L532" s="44">
        <v>4.8</v>
      </c>
      <c r="M532" s="44">
        <v>4.8</v>
      </c>
      <c r="N532" s="44">
        <v>4.8</v>
      </c>
      <c r="O532" s="44">
        <v>4.8</v>
      </c>
      <c r="P532" s="44">
        <v>4.8</v>
      </c>
      <c r="Q532" s="44">
        <v>4.8</v>
      </c>
      <c r="R532" s="44">
        <v>4.8</v>
      </c>
      <c r="S532" s="44">
        <v>4.8</v>
      </c>
      <c r="T532" s="44">
        <v>4.8</v>
      </c>
      <c r="U532" s="44">
        <v>4.8</v>
      </c>
      <c r="V532" s="44">
        <v>4.8</v>
      </c>
      <c r="W532" s="44">
        <v>4.8</v>
      </c>
      <c r="X532" s="44">
        <v>4.8</v>
      </c>
      <c r="Y532" s="44">
        <v>4.8</v>
      </c>
      <c r="Z532" s="44">
        <v>4.8</v>
      </c>
      <c r="AA532" s="44">
        <v>4.8</v>
      </c>
    </row>
    <row r="533" spans="1:27" ht="12.75" hidden="1" customHeight="1" outlineLevel="1" x14ac:dyDescent="0.3">
      <c r="A533" s="99" t="s">
        <v>755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ht="13.8" collapsed="1" x14ac:dyDescent="0.3">
      <c r="A534" s="98" t="s">
        <v>756</v>
      </c>
      <c r="B534" s="28" t="str">
        <f>"17"&amp;"."&amp;$B$622&amp;"."&amp;$B$623</f>
        <v>17.02.2024</v>
      </c>
      <c r="C534" s="90" t="s">
        <v>76</v>
      </c>
      <c r="D534" s="91">
        <f>ROUND(((D535+D536+D538+D537)/1000),5)</f>
        <v>5.2910700000000004</v>
      </c>
      <c r="E534" s="91">
        <f>ROUND(((E535+E536+E538+E537)/1000),5)</f>
        <v>5.1646400000000003</v>
      </c>
      <c r="F534" s="91">
        <f>ROUND(((F535+F536+F538+F537)/1000),5)</f>
        <v>5.0900699999999999</v>
      </c>
      <c r="G534" s="91">
        <f t="shared" ref="G534:AA534" si="309">ROUND(((G535+G536+G538+G537)/1000),5)</f>
        <v>5.0864000000000003</v>
      </c>
      <c r="H534" s="91">
        <f t="shared" si="309"/>
        <v>5.0897199999999998</v>
      </c>
      <c r="I534" s="91">
        <f t="shared" si="309"/>
        <v>5.1502800000000004</v>
      </c>
      <c r="J534" s="91">
        <f t="shared" si="309"/>
        <v>5.2486699999999997</v>
      </c>
      <c r="K534" s="91">
        <f t="shared" si="309"/>
        <v>5.3652199999999999</v>
      </c>
      <c r="L534" s="91">
        <f t="shared" si="309"/>
        <v>5.6838499999999996</v>
      </c>
      <c r="M534" s="91">
        <f t="shared" si="309"/>
        <v>5.7648099999999998</v>
      </c>
      <c r="N534" s="91">
        <f t="shared" si="309"/>
        <v>5.8619199999999996</v>
      </c>
      <c r="O534" s="91">
        <f t="shared" si="309"/>
        <v>5.8611399999999998</v>
      </c>
      <c r="P534" s="91">
        <f t="shared" si="309"/>
        <v>5.8328899999999999</v>
      </c>
      <c r="Q534" s="91">
        <f t="shared" si="309"/>
        <v>5.77372</v>
      </c>
      <c r="R534" s="91">
        <f t="shared" si="309"/>
        <v>5.7471100000000002</v>
      </c>
      <c r="S534" s="91">
        <f t="shared" si="309"/>
        <v>5.69895</v>
      </c>
      <c r="T534" s="91">
        <f t="shared" si="309"/>
        <v>5.6980899999999997</v>
      </c>
      <c r="U534" s="91">
        <f t="shared" si="309"/>
        <v>5.7285300000000001</v>
      </c>
      <c r="V534" s="91">
        <f t="shared" si="309"/>
        <v>5.7050099999999997</v>
      </c>
      <c r="W534" s="91">
        <f t="shared" si="309"/>
        <v>5.7601899999999997</v>
      </c>
      <c r="X534" s="91">
        <f t="shared" si="309"/>
        <v>5.7675900000000002</v>
      </c>
      <c r="Y534" s="91">
        <f t="shared" si="309"/>
        <v>5.6460299999999997</v>
      </c>
      <c r="Z534" s="91">
        <f t="shared" si="309"/>
        <v>5.4776800000000003</v>
      </c>
      <c r="AA534" s="91">
        <f t="shared" si="309"/>
        <v>5.3254700000000001</v>
      </c>
    </row>
    <row r="535" spans="1:27" ht="12.75" hidden="1" customHeight="1" outlineLevel="1" x14ac:dyDescent="0.3">
      <c r="A535" s="99" t="s">
        <v>757</v>
      </c>
      <c r="B535" s="63" t="s">
        <v>238</v>
      </c>
      <c r="C535" s="43" t="s">
        <v>79</v>
      </c>
      <c r="D535" s="44">
        <v>1510.14</v>
      </c>
      <c r="E535" s="44">
        <v>1383.71</v>
      </c>
      <c r="F535" s="44">
        <v>1309.1400000000001</v>
      </c>
      <c r="G535" s="44">
        <v>1305.47</v>
      </c>
      <c r="H535" s="44">
        <v>1308.79</v>
      </c>
      <c r="I535" s="44">
        <v>1369.35</v>
      </c>
      <c r="J535" s="44">
        <v>1467.74</v>
      </c>
      <c r="K535" s="44">
        <v>1584.29</v>
      </c>
      <c r="L535" s="44">
        <v>1902.92</v>
      </c>
      <c r="M535" s="44">
        <v>1983.88</v>
      </c>
      <c r="N535" s="44">
        <v>2080.9899999999998</v>
      </c>
      <c r="O535" s="44">
        <v>2080.21</v>
      </c>
      <c r="P535" s="44">
        <v>2051.96</v>
      </c>
      <c r="Q535" s="44">
        <v>1992.79</v>
      </c>
      <c r="R535" s="44">
        <v>1966.18</v>
      </c>
      <c r="S535" s="44">
        <v>1918.02</v>
      </c>
      <c r="T535" s="44">
        <v>1917.16</v>
      </c>
      <c r="U535" s="44">
        <v>1947.6</v>
      </c>
      <c r="V535" s="44">
        <v>1924.08</v>
      </c>
      <c r="W535" s="44">
        <v>1979.26</v>
      </c>
      <c r="X535" s="44">
        <v>1986.66</v>
      </c>
      <c r="Y535" s="44">
        <v>1865.1</v>
      </c>
      <c r="Z535" s="44">
        <v>1696.75</v>
      </c>
      <c r="AA535" s="44">
        <v>1544.54</v>
      </c>
    </row>
    <row r="536" spans="1:27" ht="12.75" hidden="1" customHeight="1" outlineLevel="1" x14ac:dyDescent="0.3">
      <c r="A536" s="99" t="s">
        <v>758</v>
      </c>
      <c r="B536" s="63" t="s">
        <v>90</v>
      </c>
      <c r="C536" s="43" t="s">
        <v>79</v>
      </c>
      <c r="D536" s="44">
        <f>$D$456</f>
        <v>3559.77</v>
      </c>
      <c r="E536" s="44">
        <f t="shared" ref="E536:AA536" si="310">$D$456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3">
      <c r="A537" s="99" t="s">
        <v>759</v>
      </c>
      <c r="B537" s="63" t="s">
        <v>83</v>
      </c>
      <c r="C537" s="43" t="s">
        <v>79</v>
      </c>
      <c r="D537" s="44">
        <v>4.8</v>
      </c>
      <c r="E537" s="44">
        <v>4.8</v>
      </c>
      <c r="F537" s="44">
        <v>4.8</v>
      </c>
      <c r="G537" s="44">
        <v>4.8</v>
      </c>
      <c r="H537" s="44">
        <v>4.8</v>
      </c>
      <c r="I537" s="44">
        <v>4.8</v>
      </c>
      <c r="J537" s="44">
        <v>4.8</v>
      </c>
      <c r="K537" s="44">
        <v>4.8</v>
      </c>
      <c r="L537" s="44">
        <v>4.8</v>
      </c>
      <c r="M537" s="44">
        <v>4.8</v>
      </c>
      <c r="N537" s="44">
        <v>4.8</v>
      </c>
      <c r="O537" s="44">
        <v>4.8</v>
      </c>
      <c r="P537" s="44">
        <v>4.8</v>
      </c>
      <c r="Q537" s="44">
        <v>4.8</v>
      </c>
      <c r="R537" s="44">
        <v>4.8</v>
      </c>
      <c r="S537" s="44">
        <v>4.8</v>
      </c>
      <c r="T537" s="44">
        <v>4.8</v>
      </c>
      <c r="U537" s="44">
        <v>4.8</v>
      </c>
      <c r="V537" s="44">
        <v>4.8</v>
      </c>
      <c r="W537" s="44">
        <v>4.8</v>
      </c>
      <c r="X537" s="44">
        <v>4.8</v>
      </c>
      <c r="Y537" s="44">
        <v>4.8</v>
      </c>
      <c r="Z537" s="44">
        <v>4.8</v>
      </c>
      <c r="AA537" s="44">
        <v>4.8</v>
      </c>
    </row>
    <row r="538" spans="1:27" ht="12.75" hidden="1" customHeight="1" outlineLevel="1" x14ac:dyDescent="0.3">
      <c r="A538" s="99" t="s">
        <v>760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ht="13.8" collapsed="1" x14ac:dyDescent="0.3">
      <c r="A539" s="98" t="s">
        <v>761</v>
      </c>
      <c r="B539" s="28" t="str">
        <f>"18"&amp;"."&amp;$B$622&amp;"."&amp;$B$623</f>
        <v>18.02.2024</v>
      </c>
      <c r="C539" s="90" t="s">
        <v>76</v>
      </c>
      <c r="D539" s="91">
        <f>ROUND(((D540+D541+D543+D542)/1000),5)</f>
        <v>5.23306</v>
      </c>
      <c r="E539" s="91">
        <f>ROUND(((E540+E541+E543+E542)/1000),5)</f>
        <v>5.1283399999999997</v>
      </c>
      <c r="F539" s="91">
        <f>ROUND(((F540+F541+F543+F542)/1000),5)</f>
        <v>5.08087</v>
      </c>
      <c r="G539" s="91">
        <f t="shared" ref="G539:AA539" si="312">ROUND(((G540+G541+G543+G542)/1000),5)</f>
        <v>5.0616099999999999</v>
      </c>
      <c r="H539" s="91">
        <f t="shared" si="312"/>
        <v>5.0880099999999997</v>
      </c>
      <c r="I539" s="91">
        <f t="shared" si="312"/>
        <v>5.1259699999999997</v>
      </c>
      <c r="J539" s="91">
        <f t="shared" si="312"/>
        <v>5.1932</v>
      </c>
      <c r="K539" s="91">
        <f t="shared" si="312"/>
        <v>5.2906700000000004</v>
      </c>
      <c r="L539" s="91">
        <f t="shared" si="312"/>
        <v>5.5257100000000001</v>
      </c>
      <c r="M539" s="91">
        <f t="shared" si="312"/>
        <v>5.7127800000000004</v>
      </c>
      <c r="N539" s="91">
        <f t="shared" si="312"/>
        <v>5.79129</v>
      </c>
      <c r="O539" s="91">
        <f t="shared" si="312"/>
        <v>5.8014799999999997</v>
      </c>
      <c r="P539" s="91">
        <f t="shared" si="312"/>
        <v>5.7852499999999996</v>
      </c>
      <c r="Q539" s="91">
        <f t="shared" si="312"/>
        <v>5.76614</v>
      </c>
      <c r="R539" s="91">
        <f t="shared" si="312"/>
        <v>5.7547199999999998</v>
      </c>
      <c r="S539" s="91">
        <f t="shared" si="312"/>
        <v>5.7258399999999998</v>
      </c>
      <c r="T539" s="91">
        <f t="shared" si="312"/>
        <v>5.7859299999999996</v>
      </c>
      <c r="U539" s="91">
        <f t="shared" si="312"/>
        <v>5.83338</v>
      </c>
      <c r="V539" s="91">
        <f t="shared" si="312"/>
        <v>5.8113099999999998</v>
      </c>
      <c r="W539" s="91">
        <f t="shared" si="312"/>
        <v>5.8015999999999996</v>
      </c>
      <c r="X539" s="91">
        <f t="shared" si="312"/>
        <v>5.8191800000000002</v>
      </c>
      <c r="Y539" s="91">
        <f t="shared" si="312"/>
        <v>5.68248</v>
      </c>
      <c r="Z539" s="91">
        <f t="shared" si="312"/>
        <v>5.3902099999999997</v>
      </c>
      <c r="AA539" s="91">
        <f t="shared" si="312"/>
        <v>5.2625700000000002</v>
      </c>
    </row>
    <row r="540" spans="1:27" ht="12.75" hidden="1" customHeight="1" outlineLevel="1" x14ac:dyDescent="0.3">
      <c r="A540" s="99" t="s">
        <v>762</v>
      </c>
      <c r="B540" s="63" t="s">
        <v>238</v>
      </c>
      <c r="C540" s="43" t="s">
        <v>79</v>
      </c>
      <c r="D540" s="44">
        <v>1452.13</v>
      </c>
      <c r="E540" s="44">
        <v>1347.41</v>
      </c>
      <c r="F540" s="44">
        <v>1299.94</v>
      </c>
      <c r="G540" s="44">
        <v>1280.68</v>
      </c>
      <c r="H540" s="44">
        <v>1307.08</v>
      </c>
      <c r="I540" s="44">
        <v>1345.04</v>
      </c>
      <c r="J540" s="44">
        <v>1412.27</v>
      </c>
      <c r="K540" s="44">
        <v>1509.74</v>
      </c>
      <c r="L540" s="44">
        <v>1744.78</v>
      </c>
      <c r="M540" s="44">
        <v>1931.85</v>
      </c>
      <c r="N540" s="44">
        <v>2010.36</v>
      </c>
      <c r="O540" s="44">
        <v>2020.55</v>
      </c>
      <c r="P540" s="44">
        <v>2004.32</v>
      </c>
      <c r="Q540" s="44">
        <v>1985.21</v>
      </c>
      <c r="R540" s="44">
        <v>1973.79</v>
      </c>
      <c r="S540" s="44">
        <v>1944.91</v>
      </c>
      <c r="T540" s="44">
        <v>2005</v>
      </c>
      <c r="U540" s="44">
        <v>2052.4499999999998</v>
      </c>
      <c r="V540" s="44">
        <v>2030.38</v>
      </c>
      <c r="W540" s="44">
        <v>2020.67</v>
      </c>
      <c r="X540" s="44">
        <v>2038.25</v>
      </c>
      <c r="Y540" s="44">
        <v>1901.55</v>
      </c>
      <c r="Z540" s="44">
        <v>1609.28</v>
      </c>
      <c r="AA540" s="44">
        <v>1481.64</v>
      </c>
    </row>
    <row r="541" spans="1:27" ht="12.75" hidden="1" customHeight="1" outlineLevel="1" x14ac:dyDescent="0.3">
      <c r="A541" s="99" t="s">
        <v>763</v>
      </c>
      <c r="B541" s="63" t="s">
        <v>90</v>
      </c>
      <c r="C541" s="43" t="s">
        <v>79</v>
      </c>
      <c r="D541" s="44">
        <f>$D$456</f>
        <v>3559.77</v>
      </c>
      <c r="E541" s="44">
        <f t="shared" ref="E541:AA541" si="313">$D$456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3">
      <c r="A542" s="99" t="s">
        <v>764</v>
      </c>
      <c r="B542" s="63" t="s">
        <v>83</v>
      </c>
      <c r="C542" s="43" t="s">
        <v>79</v>
      </c>
      <c r="D542" s="44">
        <v>4.8</v>
      </c>
      <c r="E542" s="44">
        <v>4.8</v>
      </c>
      <c r="F542" s="44">
        <v>4.8</v>
      </c>
      <c r="G542" s="44">
        <v>4.8</v>
      </c>
      <c r="H542" s="44">
        <v>4.8</v>
      </c>
      <c r="I542" s="44">
        <v>4.8</v>
      </c>
      <c r="J542" s="44">
        <v>4.8</v>
      </c>
      <c r="K542" s="44">
        <v>4.8</v>
      </c>
      <c r="L542" s="44">
        <v>4.8</v>
      </c>
      <c r="M542" s="44">
        <v>4.8</v>
      </c>
      <c r="N542" s="44">
        <v>4.8</v>
      </c>
      <c r="O542" s="44">
        <v>4.8</v>
      </c>
      <c r="P542" s="44">
        <v>4.8</v>
      </c>
      <c r="Q542" s="44">
        <v>4.8</v>
      </c>
      <c r="R542" s="44">
        <v>4.8</v>
      </c>
      <c r="S542" s="44">
        <v>4.8</v>
      </c>
      <c r="T542" s="44">
        <v>4.8</v>
      </c>
      <c r="U542" s="44">
        <v>4.8</v>
      </c>
      <c r="V542" s="44">
        <v>4.8</v>
      </c>
      <c r="W542" s="44">
        <v>4.8</v>
      </c>
      <c r="X542" s="44">
        <v>4.8</v>
      </c>
      <c r="Y542" s="44">
        <v>4.8</v>
      </c>
      <c r="Z542" s="44">
        <v>4.8</v>
      </c>
      <c r="AA542" s="44">
        <v>4.8</v>
      </c>
    </row>
    <row r="543" spans="1:27" ht="12.75" hidden="1" customHeight="1" outlineLevel="1" x14ac:dyDescent="0.3">
      <c r="A543" s="99" t="s">
        <v>765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ht="13.8" collapsed="1" x14ac:dyDescent="0.3">
      <c r="A544" s="98" t="s">
        <v>766</v>
      </c>
      <c r="B544" s="28" t="str">
        <f>"19"&amp;"."&amp;$B$622&amp;"."&amp;$B$623</f>
        <v>19.02.2024</v>
      </c>
      <c r="C544" s="90" t="s">
        <v>76</v>
      </c>
      <c r="D544" s="91">
        <f>ROUND(((D545+D546+D548+D547)/1000),5)</f>
        <v>5.2169299999999996</v>
      </c>
      <c r="E544" s="91">
        <f>ROUND(((E545+E546+E548+E547)/1000),5)</f>
        <v>5.1011199999999999</v>
      </c>
      <c r="F544" s="91">
        <f>ROUND(((F545+F546+F548+F547)/1000),5)</f>
        <v>5.0456300000000001</v>
      </c>
      <c r="G544" s="91">
        <f t="shared" ref="G544:AA544" si="315">ROUND(((G545+G546+G548+G547)/1000),5)</f>
        <v>5.0371600000000001</v>
      </c>
      <c r="H544" s="91">
        <f t="shared" si="315"/>
        <v>5.0849599999999997</v>
      </c>
      <c r="I544" s="91">
        <f t="shared" si="315"/>
        <v>5.1509799999999997</v>
      </c>
      <c r="J544" s="91">
        <f t="shared" si="315"/>
        <v>5.3710199999999997</v>
      </c>
      <c r="K544" s="91">
        <f t="shared" si="315"/>
        <v>5.6479600000000003</v>
      </c>
      <c r="L544" s="91">
        <f t="shared" si="315"/>
        <v>5.8125299999999998</v>
      </c>
      <c r="M544" s="91">
        <f t="shared" si="315"/>
        <v>5.7851900000000001</v>
      </c>
      <c r="N544" s="91">
        <f t="shared" si="315"/>
        <v>5.79657</v>
      </c>
      <c r="O544" s="91">
        <f t="shared" si="315"/>
        <v>5.8947200000000004</v>
      </c>
      <c r="P544" s="91">
        <f t="shared" si="315"/>
        <v>5.8908100000000001</v>
      </c>
      <c r="Q544" s="91">
        <f t="shared" si="315"/>
        <v>5.8858800000000002</v>
      </c>
      <c r="R544" s="91">
        <f t="shared" si="315"/>
        <v>5.8891400000000003</v>
      </c>
      <c r="S544" s="91">
        <f t="shared" si="315"/>
        <v>5.7784500000000003</v>
      </c>
      <c r="T544" s="91">
        <f t="shared" si="315"/>
        <v>5.7720799999999999</v>
      </c>
      <c r="U544" s="91">
        <f t="shared" si="315"/>
        <v>5.78017</v>
      </c>
      <c r="V544" s="91">
        <f t="shared" si="315"/>
        <v>5.8139599999999998</v>
      </c>
      <c r="W544" s="91">
        <f t="shared" si="315"/>
        <v>5.8074500000000002</v>
      </c>
      <c r="X544" s="91">
        <f t="shared" si="315"/>
        <v>5.7078199999999999</v>
      </c>
      <c r="Y544" s="91">
        <f t="shared" si="315"/>
        <v>5.6290399999999998</v>
      </c>
      <c r="Z544" s="91">
        <f t="shared" si="315"/>
        <v>5.3894799999999998</v>
      </c>
      <c r="AA544" s="91">
        <f t="shared" si="315"/>
        <v>5.1809000000000003</v>
      </c>
    </row>
    <row r="545" spans="1:27" ht="12.75" hidden="1" customHeight="1" outlineLevel="1" x14ac:dyDescent="0.3">
      <c r="A545" s="99" t="s">
        <v>767</v>
      </c>
      <c r="B545" s="63" t="s">
        <v>238</v>
      </c>
      <c r="C545" s="43" t="s">
        <v>79</v>
      </c>
      <c r="D545" s="44">
        <v>1436</v>
      </c>
      <c r="E545" s="44">
        <v>1320.19</v>
      </c>
      <c r="F545" s="44">
        <v>1264.7</v>
      </c>
      <c r="G545" s="44">
        <v>1256.23</v>
      </c>
      <c r="H545" s="44">
        <v>1304.03</v>
      </c>
      <c r="I545" s="44">
        <v>1370.05</v>
      </c>
      <c r="J545" s="44">
        <v>1590.09</v>
      </c>
      <c r="K545" s="44">
        <v>1867.03</v>
      </c>
      <c r="L545" s="44">
        <v>2031.6</v>
      </c>
      <c r="M545" s="44">
        <v>2004.26</v>
      </c>
      <c r="N545" s="44">
        <v>2015.64</v>
      </c>
      <c r="O545" s="44">
        <v>2113.79</v>
      </c>
      <c r="P545" s="44">
        <v>2109.88</v>
      </c>
      <c r="Q545" s="44">
        <v>2104.9499999999998</v>
      </c>
      <c r="R545" s="44">
        <v>2108.21</v>
      </c>
      <c r="S545" s="44">
        <v>1997.52</v>
      </c>
      <c r="T545" s="44">
        <v>1991.15</v>
      </c>
      <c r="U545" s="44">
        <v>1999.24</v>
      </c>
      <c r="V545" s="44">
        <v>2033.03</v>
      </c>
      <c r="W545" s="44">
        <v>2026.52</v>
      </c>
      <c r="X545" s="44">
        <v>1926.89</v>
      </c>
      <c r="Y545" s="44">
        <v>1848.11</v>
      </c>
      <c r="Z545" s="44">
        <v>1608.55</v>
      </c>
      <c r="AA545" s="44">
        <v>1399.97</v>
      </c>
    </row>
    <row r="546" spans="1:27" ht="12.75" hidden="1" customHeight="1" outlineLevel="1" x14ac:dyDescent="0.3">
      <c r="A546" s="99" t="s">
        <v>768</v>
      </c>
      <c r="B546" s="63" t="s">
        <v>90</v>
      </c>
      <c r="C546" s="43" t="s">
        <v>79</v>
      </c>
      <c r="D546" s="44">
        <f>$D$456</f>
        <v>3559.77</v>
      </c>
      <c r="E546" s="44">
        <f t="shared" ref="E546:AA546" si="316">$D$456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3">
      <c r="A547" s="99" t="s">
        <v>769</v>
      </c>
      <c r="B547" s="63" t="s">
        <v>83</v>
      </c>
      <c r="C547" s="43" t="s">
        <v>79</v>
      </c>
      <c r="D547" s="44">
        <v>4.8</v>
      </c>
      <c r="E547" s="44">
        <v>4.8</v>
      </c>
      <c r="F547" s="44">
        <v>4.8</v>
      </c>
      <c r="G547" s="44">
        <v>4.8</v>
      </c>
      <c r="H547" s="44">
        <v>4.8</v>
      </c>
      <c r="I547" s="44">
        <v>4.8</v>
      </c>
      <c r="J547" s="44">
        <v>4.8</v>
      </c>
      <c r="K547" s="44">
        <v>4.8</v>
      </c>
      <c r="L547" s="44">
        <v>4.8</v>
      </c>
      <c r="M547" s="44">
        <v>4.8</v>
      </c>
      <c r="N547" s="44">
        <v>4.8</v>
      </c>
      <c r="O547" s="44">
        <v>4.8</v>
      </c>
      <c r="P547" s="44">
        <v>4.8</v>
      </c>
      <c r="Q547" s="44">
        <v>4.8</v>
      </c>
      <c r="R547" s="44">
        <v>4.8</v>
      </c>
      <c r="S547" s="44">
        <v>4.8</v>
      </c>
      <c r="T547" s="44">
        <v>4.8</v>
      </c>
      <c r="U547" s="44">
        <v>4.8</v>
      </c>
      <c r="V547" s="44">
        <v>4.8</v>
      </c>
      <c r="W547" s="44">
        <v>4.8</v>
      </c>
      <c r="X547" s="44">
        <v>4.8</v>
      </c>
      <c r="Y547" s="44">
        <v>4.8</v>
      </c>
      <c r="Z547" s="44">
        <v>4.8</v>
      </c>
      <c r="AA547" s="44">
        <v>4.8</v>
      </c>
    </row>
    <row r="548" spans="1:27" ht="12.75" hidden="1" customHeight="1" outlineLevel="1" x14ac:dyDescent="0.3">
      <c r="A548" s="99" t="s">
        <v>770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ht="13.8" collapsed="1" x14ac:dyDescent="0.3">
      <c r="A549" s="98" t="s">
        <v>771</v>
      </c>
      <c r="B549" s="28" t="str">
        <f>"20"&amp;"."&amp;$B$622&amp;"."&amp;$B$623</f>
        <v>20.02.2024</v>
      </c>
      <c r="C549" s="90" t="s">
        <v>76</v>
      </c>
      <c r="D549" s="91">
        <f>ROUND(((D550+D551+D553+D552)/1000),5)</f>
        <v>5.1544800000000004</v>
      </c>
      <c r="E549" s="91">
        <f>ROUND(((E550+E551+E553+E552)/1000),5)</f>
        <v>5.0973300000000004</v>
      </c>
      <c r="F549" s="91">
        <f>ROUND(((F550+F551+F553+F552)/1000),5)</f>
        <v>5.0467700000000004</v>
      </c>
      <c r="G549" s="91">
        <f t="shared" ref="G549:AA549" si="318">ROUND(((G550+G551+G553+G552)/1000),5)</f>
        <v>5.0386300000000004</v>
      </c>
      <c r="H549" s="91">
        <f t="shared" si="318"/>
        <v>5.0961999999999996</v>
      </c>
      <c r="I549" s="91">
        <f t="shared" si="318"/>
        <v>5.19008</v>
      </c>
      <c r="J549" s="91">
        <f t="shared" si="318"/>
        <v>5.3212999999999999</v>
      </c>
      <c r="K549" s="91">
        <f t="shared" si="318"/>
        <v>5.5585000000000004</v>
      </c>
      <c r="L549" s="91">
        <f t="shared" si="318"/>
        <v>5.8123100000000001</v>
      </c>
      <c r="M549" s="91">
        <f t="shared" si="318"/>
        <v>5.8395200000000003</v>
      </c>
      <c r="N549" s="91">
        <f t="shared" si="318"/>
        <v>5.7793099999999997</v>
      </c>
      <c r="O549" s="91">
        <f t="shared" si="318"/>
        <v>5.87364</v>
      </c>
      <c r="P549" s="91">
        <f t="shared" si="318"/>
        <v>5.8737000000000004</v>
      </c>
      <c r="Q549" s="91">
        <f t="shared" si="318"/>
        <v>5.8773299999999997</v>
      </c>
      <c r="R549" s="91">
        <f t="shared" si="318"/>
        <v>5.8631900000000003</v>
      </c>
      <c r="S549" s="91">
        <f t="shared" si="318"/>
        <v>5.8008100000000002</v>
      </c>
      <c r="T549" s="91">
        <f t="shared" si="318"/>
        <v>5.7810100000000002</v>
      </c>
      <c r="U549" s="91">
        <f t="shared" si="318"/>
        <v>5.7965</v>
      </c>
      <c r="V549" s="91">
        <f t="shared" si="318"/>
        <v>5.8411900000000001</v>
      </c>
      <c r="W549" s="91">
        <f t="shared" si="318"/>
        <v>5.8956400000000002</v>
      </c>
      <c r="X549" s="91">
        <f t="shared" si="318"/>
        <v>5.8113299999999999</v>
      </c>
      <c r="Y549" s="91">
        <f t="shared" si="318"/>
        <v>5.5758700000000001</v>
      </c>
      <c r="Z549" s="91">
        <f t="shared" si="318"/>
        <v>5.3655999999999997</v>
      </c>
      <c r="AA549" s="91">
        <f t="shared" si="318"/>
        <v>5.27372</v>
      </c>
    </row>
    <row r="550" spans="1:27" ht="12.75" hidden="1" customHeight="1" outlineLevel="1" x14ac:dyDescent="0.3">
      <c r="A550" s="99" t="s">
        <v>772</v>
      </c>
      <c r="B550" s="63" t="s">
        <v>238</v>
      </c>
      <c r="C550" s="43" t="s">
        <v>79</v>
      </c>
      <c r="D550" s="44">
        <v>1373.55</v>
      </c>
      <c r="E550" s="44">
        <v>1316.4</v>
      </c>
      <c r="F550" s="44">
        <v>1265.8399999999999</v>
      </c>
      <c r="G550" s="44">
        <v>1257.7</v>
      </c>
      <c r="H550" s="44">
        <v>1315.27</v>
      </c>
      <c r="I550" s="44">
        <v>1409.15</v>
      </c>
      <c r="J550" s="44">
        <v>1540.37</v>
      </c>
      <c r="K550" s="44">
        <v>1777.57</v>
      </c>
      <c r="L550" s="44">
        <v>2031.38</v>
      </c>
      <c r="M550" s="44">
        <v>2058.59</v>
      </c>
      <c r="N550" s="44">
        <v>1998.38</v>
      </c>
      <c r="O550" s="44">
        <v>2092.71</v>
      </c>
      <c r="P550" s="44">
        <v>2092.77</v>
      </c>
      <c r="Q550" s="44">
        <v>2096.4</v>
      </c>
      <c r="R550" s="44">
        <v>2082.2600000000002</v>
      </c>
      <c r="S550" s="44">
        <v>2019.88</v>
      </c>
      <c r="T550" s="44">
        <v>2000.08</v>
      </c>
      <c r="U550" s="44">
        <v>2015.57</v>
      </c>
      <c r="V550" s="44">
        <v>2060.2600000000002</v>
      </c>
      <c r="W550" s="44">
        <v>2114.71</v>
      </c>
      <c r="X550" s="44">
        <v>2030.4</v>
      </c>
      <c r="Y550" s="44">
        <v>1794.94</v>
      </c>
      <c r="Z550" s="44">
        <v>1584.67</v>
      </c>
      <c r="AA550" s="44">
        <v>1492.79</v>
      </c>
    </row>
    <row r="551" spans="1:27" ht="12.75" hidden="1" customHeight="1" outlineLevel="1" x14ac:dyDescent="0.3">
      <c r="A551" s="99" t="s">
        <v>773</v>
      </c>
      <c r="B551" s="63" t="s">
        <v>90</v>
      </c>
      <c r="C551" s="43" t="s">
        <v>79</v>
      </c>
      <c r="D551" s="44">
        <f>$D$456</f>
        <v>3559.77</v>
      </c>
      <c r="E551" s="44">
        <f t="shared" ref="E551:AA551" si="319">$D$456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3">
      <c r="A552" s="99" t="s">
        <v>774</v>
      </c>
      <c r="B552" s="63" t="s">
        <v>83</v>
      </c>
      <c r="C552" s="43" t="s">
        <v>79</v>
      </c>
      <c r="D552" s="44">
        <v>4.8</v>
      </c>
      <c r="E552" s="44">
        <v>4.8</v>
      </c>
      <c r="F552" s="44">
        <v>4.8</v>
      </c>
      <c r="G552" s="44">
        <v>4.8</v>
      </c>
      <c r="H552" s="44">
        <v>4.8</v>
      </c>
      <c r="I552" s="44">
        <v>4.8</v>
      </c>
      <c r="J552" s="44">
        <v>4.8</v>
      </c>
      <c r="K552" s="44">
        <v>4.8</v>
      </c>
      <c r="L552" s="44">
        <v>4.8</v>
      </c>
      <c r="M552" s="44">
        <v>4.8</v>
      </c>
      <c r="N552" s="44">
        <v>4.8</v>
      </c>
      <c r="O552" s="44">
        <v>4.8</v>
      </c>
      <c r="P552" s="44">
        <v>4.8</v>
      </c>
      <c r="Q552" s="44">
        <v>4.8</v>
      </c>
      <c r="R552" s="44">
        <v>4.8</v>
      </c>
      <c r="S552" s="44">
        <v>4.8</v>
      </c>
      <c r="T552" s="44">
        <v>4.8</v>
      </c>
      <c r="U552" s="44">
        <v>4.8</v>
      </c>
      <c r="V552" s="44">
        <v>4.8</v>
      </c>
      <c r="W552" s="44">
        <v>4.8</v>
      </c>
      <c r="X552" s="44">
        <v>4.8</v>
      </c>
      <c r="Y552" s="44">
        <v>4.8</v>
      </c>
      <c r="Z552" s="44">
        <v>4.8</v>
      </c>
      <c r="AA552" s="44">
        <v>4.8</v>
      </c>
    </row>
    <row r="553" spans="1:27" ht="12.75" hidden="1" customHeight="1" outlineLevel="1" x14ac:dyDescent="0.3">
      <c r="A553" s="99" t="s">
        <v>775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ht="13.8" collapsed="1" x14ac:dyDescent="0.3">
      <c r="A554" s="98" t="s">
        <v>776</v>
      </c>
      <c r="B554" s="28" t="str">
        <f>"21"&amp;"."&amp;$B$622&amp;"."&amp;$B$623</f>
        <v>21.02.2024</v>
      </c>
      <c r="C554" s="90" t="s">
        <v>76</v>
      </c>
      <c r="D554" s="91">
        <f>ROUND(((D555+D556+D558+D557)/1000),5)</f>
        <v>5.1085200000000004</v>
      </c>
      <c r="E554" s="91">
        <f>ROUND(((E555+E556+E558+E557)/1000),5)</f>
        <v>5.0729600000000001</v>
      </c>
      <c r="F554" s="91">
        <f>ROUND(((F555+F556+F558+F557)/1000),5)</f>
        <v>5.0442799999999997</v>
      </c>
      <c r="G554" s="91">
        <f t="shared" ref="G554:AA554" si="321">ROUND(((G555+G556+G558+G557)/1000),5)</f>
        <v>5.03559</v>
      </c>
      <c r="H554" s="91">
        <f t="shared" si="321"/>
        <v>5.0740699999999999</v>
      </c>
      <c r="I554" s="91">
        <f t="shared" si="321"/>
        <v>5.1423500000000004</v>
      </c>
      <c r="J554" s="91">
        <f t="shared" si="321"/>
        <v>5.3201299999999998</v>
      </c>
      <c r="K554" s="91">
        <f t="shared" si="321"/>
        <v>5.5577300000000003</v>
      </c>
      <c r="L554" s="91">
        <f t="shared" si="321"/>
        <v>5.8076800000000004</v>
      </c>
      <c r="M554" s="91">
        <f t="shared" si="321"/>
        <v>5.8690100000000003</v>
      </c>
      <c r="N554" s="91">
        <f t="shared" si="321"/>
        <v>5.8994799999999996</v>
      </c>
      <c r="O554" s="91">
        <f t="shared" si="321"/>
        <v>5.8854199999999999</v>
      </c>
      <c r="P554" s="91">
        <f t="shared" si="321"/>
        <v>5.8943700000000003</v>
      </c>
      <c r="Q554" s="91">
        <f t="shared" si="321"/>
        <v>5.8921299999999999</v>
      </c>
      <c r="R554" s="91">
        <f t="shared" si="321"/>
        <v>5.8851800000000001</v>
      </c>
      <c r="S554" s="91">
        <f t="shared" si="321"/>
        <v>5.8256800000000002</v>
      </c>
      <c r="T554" s="91">
        <f t="shared" si="321"/>
        <v>5.7915200000000002</v>
      </c>
      <c r="U554" s="91">
        <f t="shared" si="321"/>
        <v>5.8049400000000002</v>
      </c>
      <c r="V554" s="91">
        <f t="shared" si="321"/>
        <v>5.8372900000000003</v>
      </c>
      <c r="W554" s="91">
        <f t="shared" si="321"/>
        <v>5.8735299999999997</v>
      </c>
      <c r="X554" s="91">
        <f t="shared" si="321"/>
        <v>5.6910999999999996</v>
      </c>
      <c r="Y554" s="91">
        <f t="shared" si="321"/>
        <v>5.5525399999999996</v>
      </c>
      <c r="Z554" s="91">
        <f t="shared" si="321"/>
        <v>5.3288599999999997</v>
      </c>
      <c r="AA554" s="91">
        <f t="shared" si="321"/>
        <v>5.1645300000000001</v>
      </c>
    </row>
    <row r="555" spans="1:27" ht="12.75" hidden="1" customHeight="1" outlineLevel="1" x14ac:dyDescent="0.3">
      <c r="A555" s="99" t="s">
        <v>777</v>
      </c>
      <c r="B555" s="63" t="s">
        <v>238</v>
      </c>
      <c r="C555" s="43" t="s">
        <v>79</v>
      </c>
      <c r="D555" s="44">
        <v>1327.59</v>
      </c>
      <c r="E555" s="44">
        <v>1292.03</v>
      </c>
      <c r="F555" s="44">
        <v>1263.3499999999999</v>
      </c>
      <c r="G555" s="44">
        <v>1254.6600000000001</v>
      </c>
      <c r="H555" s="44">
        <v>1293.1400000000001</v>
      </c>
      <c r="I555" s="44">
        <v>1361.42</v>
      </c>
      <c r="J555" s="44">
        <v>1539.2</v>
      </c>
      <c r="K555" s="44">
        <v>1776.8</v>
      </c>
      <c r="L555" s="44">
        <v>2026.75</v>
      </c>
      <c r="M555" s="44">
        <v>2088.08</v>
      </c>
      <c r="N555" s="44">
        <v>2118.5500000000002</v>
      </c>
      <c r="O555" s="44">
        <v>2104.4899999999998</v>
      </c>
      <c r="P555" s="44">
        <v>2113.44</v>
      </c>
      <c r="Q555" s="44">
        <v>2111.1999999999998</v>
      </c>
      <c r="R555" s="44">
        <v>2104.25</v>
      </c>
      <c r="S555" s="44">
        <v>2044.75</v>
      </c>
      <c r="T555" s="44">
        <v>2010.59</v>
      </c>
      <c r="U555" s="44">
        <v>2024.01</v>
      </c>
      <c r="V555" s="44">
        <v>2056.36</v>
      </c>
      <c r="W555" s="44">
        <v>2092.6</v>
      </c>
      <c r="X555" s="44">
        <v>1910.17</v>
      </c>
      <c r="Y555" s="44">
        <v>1771.61</v>
      </c>
      <c r="Z555" s="44">
        <v>1547.93</v>
      </c>
      <c r="AA555" s="44">
        <v>1383.6</v>
      </c>
    </row>
    <row r="556" spans="1:27" ht="12.75" hidden="1" customHeight="1" outlineLevel="1" x14ac:dyDescent="0.3">
      <c r="A556" s="99" t="s">
        <v>778</v>
      </c>
      <c r="B556" s="63" t="s">
        <v>90</v>
      </c>
      <c r="C556" s="43" t="s">
        <v>79</v>
      </c>
      <c r="D556" s="44">
        <f>$D$456</f>
        <v>3559.77</v>
      </c>
      <c r="E556" s="44">
        <f t="shared" ref="E556:AA556" si="322">$D$456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3">
      <c r="A557" s="99" t="s">
        <v>779</v>
      </c>
      <c r="B557" s="63" t="s">
        <v>83</v>
      </c>
      <c r="C557" s="43" t="s">
        <v>79</v>
      </c>
      <c r="D557" s="44">
        <v>4.8</v>
      </c>
      <c r="E557" s="44">
        <v>4.8</v>
      </c>
      <c r="F557" s="44">
        <v>4.8</v>
      </c>
      <c r="G557" s="44">
        <v>4.8</v>
      </c>
      <c r="H557" s="44">
        <v>4.8</v>
      </c>
      <c r="I557" s="44">
        <v>4.8</v>
      </c>
      <c r="J557" s="44">
        <v>4.8</v>
      </c>
      <c r="K557" s="44">
        <v>4.8</v>
      </c>
      <c r="L557" s="44">
        <v>4.8</v>
      </c>
      <c r="M557" s="44">
        <v>4.8</v>
      </c>
      <c r="N557" s="44">
        <v>4.8</v>
      </c>
      <c r="O557" s="44">
        <v>4.8</v>
      </c>
      <c r="P557" s="44">
        <v>4.8</v>
      </c>
      <c r="Q557" s="44">
        <v>4.8</v>
      </c>
      <c r="R557" s="44">
        <v>4.8</v>
      </c>
      <c r="S557" s="44">
        <v>4.8</v>
      </c>
      <c r="T557" s="44">
        <v>4.8</v>
      </c>
      <c r="U557" s="44">
        <v>4.8</v>
      </c>
      <c r="V557" s="44">
        <v>4.8</v>
      </c>
      <c r="W557" s="44">
        <v>4.8</v>
      </c>
      <c r="X557" s="44">
        <v>4.8</v>
      </c>
      <c r="Y557" s="44">
        <v>4.8</v>
      </c>
      <c r="Z557" s="44">
        <v>4.8</v>
      </c>
      <c r="AA557" s="44">
        <v>4.8</v>
      </c>
    </row>
    <row r="558" spans="1:27" ht="12.75" hidden="1" customHeight="1" outlineLevel="1" x14ac:dyDescent="0.3">
      <c r="A558" s="99" t="s">
        <v>780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ht="13.8" collapsed="1" x14ac:dyDescent="0.3">
      <c r="A559" s="98" t="s">
        <v>781</v>
      </c>
      <c r="B559" s="28" t="str">
        <f>"22"&amp;"."&amp;$B$622&amp;"."&amp;$B$623</f>
        <v>22.02.2024</v>
      </c>
      <c r="C559" s="90" t="s">
        <v>76</v>
      </c>
      <c r="D559" s="91">
        <f>ROUND(((D560+D561+D563+D562)/1000),5)</f>
        <v>5.0873200000000001</v>
      </c>
      <c r="E559" s="91">
        <f>ROUND(((E560+E561+E563+E562)/1000),5)</f>
        <v>5.0499400000000003</v>
      </c>
      <c r="F559" s="91">
        <f>ROUND(((F560+F561+F563+F562)/1000),5)</f>
        <v>5.0243099999999998</v>
      </c>
      <c r="G559" s="91">
        <f t="shared" ref="G559:AA559" si="324">ROUND(((G560+G561+G563+G562)/1000),5)</f>
        <v>5.0219100000000001</v>
      </c>
      <c r="H559" s="91">
        <f t="shared" si="324"/>
        <v>5.0487399999999996</v>
      </c>
      <c r="I559" s="91">
        <f t="shared" si="324"/>
        <v>5.1443899999999996</v>
      </c>
      <c r="J559" s="91">
        <f t="shared" si="324"/>
        <v>5.3351899999999999</v>
      </c>
      <c r="K559" s="91">
        <f t="shared" si="324"/>
        <v>5.5340699999999998</v>
      </c>
      <c r="L559" s="91">
        <f t="shared" si="324"/>
        <v>5.67781</v>
      </c>
      <c r="M559" s="91">
        <f t="shared" si="324"/>
        <v>5.71434</v>
      </c>
      <c r="N559" s="91">
        <f t="shared" si="324"/>
        <v>5.75692</v>
      </c>
      <c r="O559" s="91">
        <f t="shared" si="324"/>
        <v>5.7931100000000004</v>
      </c>
      <c r="P559" s="91">
        <f t="shared" si="324"/>
        <v>5.7191200000000002</v>
      </c>
      <c r="Q559" s="91">
        <f t="shared" si="324"/>
        <v>5.7182899999999997</v>
      </c>
      <c r="R559" s="91">
        <f t="shared" si="324"/>
        <v>5.7038700000000002</v>
      </c>
      <c r="S559" s="91">
        <f t="shared" si="324"/>
        <v>5.6229699999999996</v>
      </c>
      <c r="T559" s="91">
        <f t="shared" si="324"/>
        <v>5.6122500000000004</v>
      </c>
      <c r="U559" s="91">
        <f t="shared" si="324"/>
        <v>5.6336399999999998</v>
      </c>
      <c r="V559" s="91">
        <f t="shared" si="324"/>
        <v>5.6762100000000002</v>
      </c>
      <c r="W559" s="91">
        <f t="shared" si="324"/>
        <v>5.7105800000000002</v>
      </c>
      <c r="X559" s="91">
        <f t="shared" si="324"/>
        <v>5.6482200000000002</v>
      </c>
      <c r="Y559" s="91">
        <f t="shared" si="324"/>
        <v>5.5388299999999999</v>
      </c>
      <c r="Z559" s="91">
        <f t="shared" si="324"/>
        <v>5.3857299999999997</v>
      </c>
      <c r="AA559" s="91">
        <f t="shared" si="324"/>
        <v>5.25014</v>
      </c>
    </row>
    <row r="560" spans="1:27" ht="12.75" hidden="1" customHeight="1" outlineLevel="1" x14ac:dyDescent="0.3">
      <c r="A560" s="99" t="s">
        <v>782</v>
      </c>
      <c r="B560" s="63" t="s">
        <v>238</v>
      </c>
      <c r="C560" s="43" t="s">
        <v>79</v>
      </c>
      <c r="D560" s="44">
        <v>1306.3900000000001</v>
      </c>
      <c r="E560" s="44">
        <v>1269.01</v>
      </c>
      <c r="F560" s="44">
        <v>1243.3800000000001</v>
      </c>
      <c r="G560" s="44">
        <v>1240.98</v>
      </c>
      <c r="H560" s="44">
        <v>1267.81</v>
      </c>
      <c r="I560" s="44">
        <v>1363.46</v>
      </c>
      <c r="J560" s="44">
        <v>1554.26</v>
      </c>
      <c r="K560" s="44">
        <v>1753.14</v>
      </c>
      <c r="L560" s="44">
        <v>1896.88</v>
      </c>
      <c r="M560" s="44">
        <v>1933.41</v>
      </c>
      <c r="N560" s="44">
        <v>1975.99</v>
      </c>
      <c r="O560" s="44">
        <v>2012.18</v>
      </c>
      <c r="P560" s="44">
        <v>1938.19</v>
      </c>
      <c r="Q560" s="44">
        <v>1937.36</v>
      </c>
      <c r="R560" s="44">
        <v>1922.94</v>
      </c>
      <c r="S560" s="44">
        <v>1842.04</v>
      </c>
      <c r="T560" s="44">
        <v>1831.32</v>
      </c>
      <c r="U560" s="44">
        <v>1852.71</v>
      </c>
      <c r="V560" s="44">
        <v>1895.28</v>
      </c>
      <c r="W560" s="44">
        <v>1929.65</v>
      </c>
      <c r="X560" s="44">
        <v>1867.29</v>
      </c>
      <c r="Y560" s="44">
        <v>1757.9</v>
      </c>
      <c r="Z560" s="44">
        <v>1604.8</v>
      </c>
      <c r="AA560" s="44">
        <v>1469.21</v>
      </c>
    </row>
    <row r="561" spans="1:27" ht="12.75" hidden="1" customHeight="1" outlineLevel="1" x14ac:dyDescent="0.3">
      <c r="A561" s="99" t="s">
        <v>783</v>
      </c>
      <c r="B561" s="63" t="s">
        <v>90</v>
      </c>
      <c r="C561" s="43" t="s">
        <v>79</v>
      </c>
      <c r="D561" s="44">
        <f>$D$456</f>
        <v>3559.77</v>
      </c>
      <c r="E561" s="44">
        <f t="shared" ref="E561:AA561" si="325">$D$456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3">
      <c r="A562" s="99" t="s">
        <v>784</v>
      </c>
      <c r="B562" s="63" t="s">
        <v>83</v>
      </c>
      <c r="C562" s="43" t="s">
        <v>79</v>
      </c>
      <c r="D562" s="44">
        <v>4.8</v>
      </c>
      <c r="E562" s="44">
        <v>4.8</v>
      </c>
      <c r="F562" s="44">
        <v>4.8</v>
      </c>
      <c r="G562" s="44">
        <v>4.8</v>
      </c>
      <c r="H562" s="44">
        <v>4.8</v>
      </c>
      <c r="I562" s="44">
        <v>4.8</v>
      </c>
      <c r="J562" s="44">
        <v>4.8</v>
      </c>
      <c r="K562" s="44">
        <v>4.8</v>
      </c>
      <c r="L562" s="44">
        <v>4.8</v>
      </c>
      <c r="M562" s="44">
        <v>4.8</v>
      </c>
      <c r="N562" s="44">
        <v>4.8</v>
      </c>
      <c r="O562" s="44">
        <v>4.8</v>
      </c>
      <c r="P562" s="44">
        <v>4.8</v>
      </c>
      <c r="Q562" s="44">
        <v>4.8</v>
      </c>
      <c r="R562" s="44">
        <v>4.8</v>
      </c>
      <c r="S562" s="44">
        <v>4.8</v>
      </c>
      <c r="T562" s="44">
        <v>4.8</v>
      </c>
      <c r="U562" s="44">
        <v>4.8</v>
      </c>
      <c r="V562" s="44">
        <v>4.8</v>
      </c>
      <c r="W562" s="44">
        <v>4.8</v>
      </c>
      <c r="X562" s="44">
        <v>4.8</v>
      </c>
      <c r="Y562" s="44">
        <v>4.8</v>
      </c>
      <c r="Z562" s="44">
        <v>4.8</v>
      </c>
      <c r="AA562" s="44">
        <v>4.8</v>
      </c>
    </row>
    <row r="563" spans="1:27" ht="12.75" hidden="1" customHeight="1" outlineLevel="1" x14ac:dyDescent="0.3">
      <c r="A563" s="99" t="s">
        <v>785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ht="13.8" collapsed="1" x14ac:dyDescent="0.3">
      <c r="A564" s="98" t="s">
        <v>786</v>
      </c>
      <c r="B564" s="28" t="str">
        <f>"23"&amp;"."&amp;$B$622&amp;"."&amp;$B$623</f>
        <v>23.02.2024</v>
      </c>
      <c r="C564" s="90" t="s">
        <v>76</v>
      </c>
      <c r="D564" s="91">
        <f>ROUND(((D565+D566+D568+D567)/1000),5)</f>
        <v>5.29549</v>
      </c>
      <c r="E564" s="91">
        <f>ROUND(((E565+E566+E568+E567)/1000),5)</f>
        <v>5.1580700000000004</v>
      </c>
      <c r="F564" s="91">
        <f>ROUND(((F565+F566+F568+F567)/1000),5)</f>
        <v>5.0802500000000004</v>
      </c>
      <c r="G564" s="91">
        <f t="shared" ref="G564:AA564" si="327">ROUND(((G565+G566+G568+G567)/1000),5)</f>
        <v>5.0663600000000004</v>
      </c>
      <c r="H564" s="91">
        <f t="shared" si="327"/>
        <v>5.0736600000000003</v>
      </c>
      <c r="I564" s="91">
        <f t="shared" si="327"/>
        <v>5.1408899999999997</v>
      </c>
      <c r="J564" s="91">
        <f t="shared" si="327"/>
        <v>5.2314600000000002</v>
      </c>
      <c r="K564" s="91">
        <f t="shared" si="327"/>
        <v>5.3455199999999996</v>
      </c>
      <c r="L564" s="91">
        <f t="shared" si="327"/>
        <v>5.4566299999999996</v>
      </c>
      <c r="M564" s="91">
        <f t="shared" si="327"/>
        <v>5.6014799999999996</v>
      </c>
      <c r="N564" s="91">
        <f t="shared" si="327"/>
        <v>5.66777</v>
      </c>
      <c r="O564" s="91">
        <f t="shared" si="327"/>
        <v>5.6804899999999998</v>
      </c>
      <c r="P564" s="91">
        <f t="shared" si="327"/>
        <v>5.6708499999999997</v>
      </c>
      <c r="Q564" s="91">
        <f t="shared" si="327"/>
        <v>5.6617899999999999</v>
      </c>
      <c r="R564" s="91">
        <f t="shared" si="327"/>
        <v>5.6283000000000003</v>
      </c>
      <c r="S564" s="91">
        <f t="shared" si="327"/>
        <v>5.5998400000000004</v>
      </c>
      <c r="T564" s="91">
        <f t="shared" si="327"/>
        <v>5.6170600000000004</v>
      </c>
      <c r="U564" s="91">
        <f t="shared" si="327"/>
        <v>5.6644100000000002</v>
      </c>
      <c r="V564" s="91">
        <f t="shared" si="327"/>
        <v>5.6868100000000004</v>
      </c>
      <c r="W564" s="91">
        <f t="shared" si="327"/>
        <v>5.6772600000000004</v>
      </c>
      <c r="X564" s="91">
        <f t="shared" si="327"/>
        <v>5.6679300000000001</v>
      </c>
      <c r="Y564" s="91">
        <f t="shared" si="327"/>
        <v>5.5900299999999996</v>
      </c>
      <c r="Z564" s="91">
        <f t="shared" si="327"/>
        <v>5.4295600000000004</v>
      </c>
      <c r="AA564" s="91">
        <f t="shared" si="327"/>
        <v>5.2669699999999997</v>
      </c>
    </row>
    <row r="565" spans="1:27" ht="12.75" hidden="1" customHeight="1" outlineLevel="1" x14ac:dyDescent="0.3">
      <c r="A565" s="99" t="s">
        <v>787</v>
      </c>
      <c r="B565" s="63" t="s">
        <v>238</v>
      </c>
      <c r="C565" s="43" t="s">
        <v>79</v>
      </c>
      <c r="D565" s="44">
        <v>1514.56</v>
      </c>
      <c r="E565" s="44">
        <v>1377.14</v>
      </c>
      <c r="F565" s="44">
        <v>1299.32</v>
      </c>
      <c r="G565" s="44">
        <v>1285.43</v>
      </c>
      <c r="H565" s="44">
        <v>1292.73</v>
      </c>
      <c r="I565" s="44">
        <v>1359.96</v>
      </c>
      <c r="J565" s="44">
        <v>1450.53</v>
      </c>
      <c r="K565" s="44">
        <v>1564.59</v>
      </c>
      <c r="L565" s="44">
        <v>1675.7</v>
      </c>
      <c r="M565" s="44">
        <v>1820.55</v>
      </c>
      <c r="N565" s="44">
        <v>1886.84</v>
      </c>
      <c r="O565" s="44">
        <v>1899.56</v>
      </c>
      <c r="P565" s="44">
        <v>1889.92</v>
      </c>
      <c r="Q565" s="44">
        <v>1880.86</v>
      </c>
      <c r="R565" s="44">
        <v>1847.37</v>
      </c>
      <c r="S565" s="44">
        <v>1818.91</v>
      </c>
      <c r="T565" s="44">
        <v>1836.13</v>
      </c>
      <c r="U565" s="44">
        <v>1883.48</v>
      </c>
      <c r="V565" s="44">
        <v>1905.88</v>
      </c>
      <c r="W565" s="44">
        <v>1896.33</v>
      </c>
      <c r="X565" s="44">
        <v>1887</v>
      </c>
      <c r="Y565" s="44">
        <v>1809.1</v>
      </c>
      <c r="Z565" s="44">
        <v>1648.63</v>
      </c>
      <c r="AA565" s="44">
        <v>1486.04</v>
      </c>
    </row>
    <row r="566" spans="1:27" ht="12.75" hidden="1" customHeight="1" outlineLevel="1" x14ac:dyDescent="0.3">
      <c r="A566" s="99" t="s">
        <v>788</v>
      </c>
      <c r="B566" s="63" t="s">
        <v>90</v>
      </c>
      <c r="C566" s="43" t="s">
        <v>79</v>
      </c>
      <c r="D566" s="44">
        <f>$D$456</f>
        <v>3559.77</v>
      </c>
      <c r="E566" s="44">
        <f t="shared" ref="E566:AA566" si="328">$D$456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3">
      <c r="A567" s="99" t="s">
        <v>789</v>
      </c>
      <c r="B567" s="63" t="s">
        <v>83</v>
      </c>
      <c r="C567" s="43" t="s">
        <v>79</v>
      </c>
      <c r="D567" s="44">
        <v>4.8</v>
      </c>
      <c r="E567" s="44">
        <v>4.8</v>
      </c>
      <c r="F567" s="44">
        <v>4.8</v>
      </c>
      <c r="G567" s="44">
        <v>4.8</v>
      </c>
      <c r="H567" s="44">
        <v>4.8</v>
      </c>
      <c r="I567" s="44">
        <v>4.8</v>
      </c>
      <c r="J567" s="44">
        <v>4.8</v>
      </c>
      <c r="K567" s="44">
        <v>4.8</v>
      </c>
      <c r="L567" s="44">
        <v>4.8</v>
      </c>
      <c r="M567" s="44">
        <v>4.8</v>
      </c>
      <c r="N567" s="44">
        <v>4.8</v>
      </c>
      <c r="O567" s="44">
        <v>4.8</v>
      </c>
      <c r="P567" s="44">
        <v>4.8</v>
      </c>
      <c r="Q567" s="44">
        <v>4.8</v>
      </c>
      <c r="R567" s="44">
        <v>4.8</v>
      </c>
      <c r="S567" s="44">
        <v>4.8</v>
      </c>
      <c r="T567" s="44">
        <v>4.8</v>
      </c>
      <c r="U567" s="44">
        <v>4.8</v>
      </c>
      <c r="V567" s="44">
        <v>4.8</v>
      </c>
      <c r="W567" s="44">
        <v>4.8</v>
      </c>
      <c r="X567" s="44">
        <v>4.8</v>
      </c>
      <c r="Y567" s="44">
        <v>4.8</v>
      </c>
      <c r="Z567" s="44">
        <v>4.8</v>
      </c>
      <c r="AA567" s="44">
        <v>4.8</v>
      </c>
    </row>
    <row r="568" spans="1:27" ht="12.75" hidden="1" customHeight="1" outlineLevel="1" x14ac:dyDescent="0.3">
      <c r="A568" s="99" t="s">
        <v>790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ht="13.8" collapsed="1" x14ac:dyDescent="0.3">
      <c r="A569" s="98" t="s">
        <v>791</v>
      </c>
      <c r="B569" s="28" t="str">
        <f>"24"&amp;"."&amp;$B$622&amp;"."&amp;$B$623</f>
        <v>24.02.2024</v>
      </c>
      <c r="C569" s="90" t="s">
        <v>76</v>
      </c>
      <c r="D569" s="91">
        <f>ROUND(((D570+D571+D573+D572)/1000),5)</f>
        <v>5.3590200000000001</v>
      </c>
      <c r="E569" s="91">
        <f>ROUND(((E570+E571+E573+E572)/1000),5)</f>
        <v>5.2383499999999996</v>
      </c>
      <c r="F569" s="91">
        <f>ROUND(((F570+F571+F573+F572)/1000),5)</f>
        <v>5.1383599999999996</v>
      </c>
      <c r="G569" s="91">
        <f t="shared" ref="G569:AA569" si="330">ROUND(((G570+G571+G573+G572)/1000),5)</f>
        <v>5.0948099999999998</v>
      </c>
      <c r="H569" s="91">
        <f t="shared" si="330"/>
        <v>5.1250200000000001</v>
      </c>
      <c r="I569" s="91">
        <f t="shared" si="330"/>
        <v>5.1630900000000004</v>
      </c>
      <c r="J569" s="91">
        <f t="shared" si="330"/>
        <v>5.2675200000000002</v>
      </c>
      <c r="K569" s="91">
        <f t="shared" si="330"/>
        <v>5.3281299999999998</v>
      </c>
      <c r="L569" s="91">
        <f t="shared" si="330"/>
        <v>5.5714300000000003</v>
      </c>
      <c r="M569" s="91">
        <f t="shared" si="330"/>
        <v>5.6596000000000002</v>
      </c>
      <c r="N569" s="91">
        <f t="shared" si="330"/>
        <v>5.6979699999999998</v>
      </c>
      <c r="O569" s="91">
        <f t="shared" si="330"/>
        <v>5.7136199999999997</v>
      </c>
      <c r="P569" s="91">
        <f t="shared" si="330"/>
        <v>5.7011500000000002</v>
      </c>
      <c r="Q569" s="91">
        <f t="shared" si="330"/>
        <v>5.6896699999999996</v>
      </c>
      <c r="R569" s="91">
        <f t="shared" si="330"/>
        <v>5.66357</v>
      </c>
      <c r="S569" s="91">
        <f t="shared" si="330"/>
        <v>5.6462899999999996</v>
      </c>
      <c r="T569" s="91">
        <f t="shared" si="330"/>
        <v>5.6562799999999998</v>
      </c>
      <c r="U569" s="91">
        <f t="shared" si="330"/>
        <v>5.67143</v>
      </c>
      <c r="V569" s="91">
        <f t="shared" si="330"/>
        <v>5.70207</v>
      </c>
      <c r="W569" s="91">
        <f t="shared" si="330"/>
        <v>5.7059800000000003</v>
      </c>
      <c r="X569" s="91">
        <f t="shared" si="330"/>
        <v>5.7015700000000002</v>
      </c>
      <c r="Y569" s="91">
        <f t="shared" si="330"/>
        <v>5.6314000000000002</v>
      </c>
      <c r="Z569" s="91">
        <f t="shared" si="330"/>
        <v>5.4500500000000001</v>
      </c>
      <c r="AA569" s="91">
        <f t="shared" si="330"/>
        <v>5.2821100000000003</v>
      </c>
    </row>
    <row r="570" spans="1:27" ht="12.75" hidden="1" customHeight="1" outlineLevel="1" x14ac:dyDescent="0.3">
      <c r="A570" s="99" t="s">
        <v>792</v>
      </c>
      <c r="B570" s="63" t="s">
        <v>238</v>
      </c>
      <c r="C570" s="43" t="s">
        <v>79</v>
      </c>
      <c r="D570" s="44">
        <v>1578.09</v>
      </c>
      <c r="E570" s="44">
        <v>1457.42</v>
      </c>
      <c r="F570" s="44">
        <v>1357.43</v>
      </c>
      <c r="G570" s="44">
        <v>1313.88</v>
      </c>
      <c r="H570" s="44">
        <v>1344.09</v>
      </c>
      <c r="I570" s="44">
        <v>1382.16</v>
      </c>
      <c r="J570" s="44">
        <v>1486.59</v>
      </c>
      <c r="K570" s="44">
        <v>1547.2</v>
      </c>
      <c r="L570" s="44">
        <v>1790.5</v>
      </c>
      <c r="M570" s="44">
        <v>1878.67</v>
      </c>
      <c r="N570" s="44">
        <v>1917.04</v>
      </c>
      <c r="O570" s="44">
        <v>1932.69</v>
      </c>
      <c r="P570" s="44">
        <v>1920.22</v>
      </c>
      <c r="Q570" s="44">
        <v>1908.74</v>
      </c>
      <c r="R570" s="44">
        <v>1882.64</v>
      </c>
      <c r="S570" s="44">
        <v>1865.36</v>
      </c>
      <c r="T570" s="44">
        <v>1875.35</v>
      </c>
      <c r="U570" s="44">
        <v>1890.5</v>
      </c>
      <c r="V570" s="44">
        <v>1921.14</v>
      </c>
      <c r="W570" s="44">
        <v>1925.05</v>
      </c>
      <c r="X570" s="44">
        <v>1920.64</v>
      </c>
      <c r="Y570" s="44">
        <v>1850.47</v>
      </c>
      <c r="Z570" s="44">
        <v>1669.12</v>
      </c>
      <c r="AA570" s="44">
        <v>1501.18</v>
      </c>
    </row>
    <row r="571" spans="1:27" ht="12.75" hidden="1" customHeight="1" outlineLevel="1" x14ac:dyDescent="0.3">
      <c r="A571" s="99" t="s">
        <v>793</v>
      </c>
      <c r="B571" s="63" t="s">
        <v>90</v>
      </c>
      <c r="C571" s="43" t="s">
        <v>79</v>
      </c>
      <c r="D571" s="44">
        <f>$D$456</f>
        <v>3559.77</v>
      </c>
      <c r="E571" s="44">
        <f t="shared" ref="E571:AA571" si="331">$D$456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3">
      <c r="A572" s="99" t="s">
        <v>794</v>
      </c>
      <c r="B572" s="63" t="s">
        <v>83</v>
      </c>
      <c r="C572" s="43" t="s">
        <v>79</v>
      </c>
      <c r="D572" s="44">
        <v>4.8</v>
      </c>
      <c r="E572" s="44">
        <v>4.8</v>
      </c>
      <c r="F572" s="44">
        <v>4.8</v>
      </c>
      <c r="G572" s="44">
        <v>4.8</v>
      </c>
      <c r="H572" s="44">
        <v>4.8</v>
      </c>
      <c r="I572" s="44">
        <v>4.8</v>
      </c>
      <c r="J572" s="44">
        <v>4.8</v>
      </c>
      <c r="K572" s="44">
        <v>4.8</v>
      </c>
      <c r="L572" s="44">
        <v>4.8</v>
      </c>
      <c r="M572" s="44">
        <v>4.8</v>
      </c>
      <c r="N572" s="44">
        <v>4.8</v>
      </c>
      <c r="O572" s="44">
        <v>4.8</v>
      </c>
      <c r="P572" s="44">
        <v>4.8</v>
      </c>
      <c r="Q572" s="44">
        <v>4.8</v>
      </c>
      <c r="R572" s="44">
        <v>4.8</v>
      </c>
      <c r="S572" s="44">
        <v>4.8</v>
      </c>
      <c r="T572" s="44">
        <v>4.8</v>
      </c>
      <c r="U572" s="44">
        <v>4.8</v>
      </c>
      <c r="V572" s="44">
        <v>4.8</v>
      </c>
      <c r="W572" s="44">
        <v>4.8</v>
      </c>
      <c r="X572" s="44">
        <v>4.8</v>
      </c>
      <c r="Y572" s="44">
        <v>4.8</v>
      </c>
      <c r="Z572" s="44">
        <v>4.8</v>
      </c>
      <c r="AA572" s="44">
        <v>4.8</v>
      </c>
    </row>
    <row r="573" spans="1:27" ht="12.75" hidden="1" customHeight="1" outlineLevel="1" x14ac:dyDescent="0.3">
      <c r="A573" s="99" t="s">
        <v>795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ht="13.8" collapsed="1" x14ac:dyDescent="0.3">
      <c r="A574" s="98" t="s">
        <v>796</v>
      </c>
      <c r="B574" s="28" t="str">
        <f>"25"&amp;"."&amp;$B$622&amp;"."&amp;$B$623</f>
        <v>25.02.2024</v>
      </c>
      <c r="C574" s="90" t="s">
        <v>76</v>
      </c>
      <c r="D574" s="91">
        <f>ROUND(((D575+D576+D578+D577)/1000),5)</f>
        <v>5.34368</v>
      </c>
      <c r="E574" s="91">
        <f>ROUND(((E575+E576+E578+E577)/1000),5)</f>
        <v>5.1901000000000002</v>
      </c>
      <c r="F574" s="91">
        <f>ROUND(((F575+F576+F578+F577)/1000),5)</f>
        <v>5.0866199999999999</v>
      </c>
      <c r="G574" s="91">
        <f t="shared" ref="G574:AA574" si="333">ROUND(((G575+G576+G578+G577)/1000),5)</f>
        <v>5.07829</v>
      </c>
      <c r="H574" s="91">
        <f t="shared" si="333"/>
        <v>5.0816299999999996</v>
      </c>
      <c r="I574" s="91">
        <f t="shared" si="333"/>
        <v>5.1174400000000002</v>
      </c>
      <c r="J574" s="91">
        <f t="shared" si="333"/>
        <v>5.20695</v>
      </c>
      <c r="K574" s="91">
        <f t="shared" si="333"/>
        <v>5.2779199999999999</v>
      </c>
      <c r="L574" s="91">
        <f t="shared" si="333"/>
        <v>5.4456600000000002</v>
      </c>
      <c r="M574" s="91">
        <f t="shared" si="333"/>
        <v>5.6231400000000002</v>
      </c>
      <c r="N574" s="91">
        <f t="shared" si="333"/>
        <v>5.6856499999999999</v>
      </c>
      <c r="O574" s="91">
        <f t="shared" si="333"/>
        <v>5.6959</v>
      </c>
      <c r="P574" s="91">
        <f t="shared" si="333"/>
        <v>5.6865699999999997</v>
      </c>
      <c r="Q574" s="91">
        <f t="shared" si="333"/>
        <v>5.6764299999999999</v>
      </c>
      <c r="R574" s="91">
        <f t="shared" si="333"/>
        <v>5.6416700000000004</v>
      </c>
      <c r="S574" s="91">
        <f t="shared" si="333"/>
        <v>5.6314399999999996</v>
      </c>
      <c r="T574" s="91">
        <f t="shared" si="333"/>
        <v>5.6572100000000001</v>
      </c>
      <c r="U574" s="91">
        <f t="shared" si="333"/>
        <v>5.6923000000000004</v>
      </c>
      <c r="V574" s="91">
        <f t="shared" si="333"/>
        <v>5.7530200000000002</v>
      </c>
      <c r="W574" s="91">
        <f t="shared" si="333"/>
        <v>5.7366599999999996</v>
      </c>
      <c r="X574" s="91">
        <f t="shared" si="333"/>
        <v>5.73271</v>
      </c>
      <c r="Y574" s="91">
        <f t="shared" si="333"/>
        <v>5.6686899999999998</v>
      </c>
      <c r="Z574" s="91">
        <f t="shared" si="333"/>
        <v>5.47879</v>
      </c>
      <c r="AA574" s="91">
        <f t="shared" si="333"/>
        <v>5.2809100000000004</v>
      </c>
    </row>
    <row r="575" spans="1:27" ht="12.75" hidden="1" customHeight="1" outlineLevel="1" x14ac:dyDescent="0.3">
      <c r="A575" s="99" t="s">
        <v>797</v>
      </c>
      <c r="B575" s="63" t="s">
        <v>238</v>
      </c>
      <c r="C575" s="43" t="s">
        <v>79</v>
      </c>
      <c r="D575" s="44">
        <v>1562.75</v>
      </c>
      <c r="E575" s="44">
        <v>1409.17</v>
      </c>
      <c r="F575" s="44">
        <v>1305.69</v>
      </c>
      <c r="G575" s="44">
        <v>1297.3599999999999</v>
      </c>
      <c r="H575" s="44">
        <v>1300.7</v>
      </c>
      <c r="I575" s="44">
        <v>1336.51</v>
      </c>
      <c r="J575" s="44">
        <v>1426.02</v>
      </c>
      <c r="K575" s="44">
        <v>1496.99</v>
      </c>
      <c r="L575" s="44">
        <v>1664.73</v>
      </c>
      <c r="M575" s="44">
        <v>1842.21</v>
      </c>
      <c r="N575" s="44">
        <v>1904.72</v>
      </c>
      <c r="O575" s="44">
        <v>1914.97</v>
      </c>
      <c r="P575" s="44">
        <v>1905.64</v>
      </c>
      <c r="Q575" s="44">
        <v>1895.5</v>
      </c>
      <c r="R575" s="44">
        <v>1860.74</v>
      </c>
      <c r="S575" s="44">
        <v>1850.51</v>
      </c>
      <c r="T575" s="44">
        <v>1876.28</v>
      </c>
      <c r="U575" s="44">
        <v>1911.37</v>
      </c>
      <c r="V575" s="44">
        <v>1972.09</v>
      </c>
      <c r="W575" s="44">
        <v>1955.73</v>
      </c>
      <c r="X575" s="44">
        <v>1951.78</v>
      </c>
      <c r="Y575" s="44">
        <v>1887.76</v>
      </c>
      <c r="Z575" s="44">
        <v>1697.86</v>
      </c>
      <c r="AA575" s="44">
        <v>1499.98</v>
      </c>
    </row>
    <row r="576" spans="1:27" ht="12.75" hidden="1" customHeight="1" outlineLevel="1" x14ac:dyDescent="0.3">
      <c r="A576" s="99" t="s">
        <v>798</v>
      </c>
      <c r="B576" s="63" t="s">
        <v>90</v>
      </c>
      <c r="C576" s="43" t="s">
        <v>79</v>
      </c>
      <c r="D576" s="44">
        <f>$D$456</f>
        <v>3559.77</v>
      </c>
      <c r="E576" s="44">
        <f t="shared" ref="E576:AA576" si="334">$D$456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3">
      <c r="A577" s="99" t="s">
        <v>799</v>
      </c>
      <c r="B577" s="63" t="s">
        <v>83</v>
      </c>
      <c r="C577" s="43" t="s">
        <v>79</v>
      </c>
      <c r="D577" s="44">
        <v>4.8</v>
      </c>
      <c r="E577" s="44">
        <v>4.8</v>
      </c>
      <c r="F577" s="44">
        <v>4.8</v>
      </c>
      <c r="G577" s="44">
        <v>4.8</v>
      </c>
      <c r="H577" s="44">
        <v>4.8</v>
      </c>
      <c r="I577" s="44">
        <v>4.8</v>
      </c>
      <c r="J577" s="44">
        <v>4.8</v>
      </c>
      <c r="K577" s="44">
        <v>4.8</v>
      </c>
      <c r="L577" s="44">
        <v>4.8</v>
      </c>
      <c r="M577" s="44">
        <v>4.8</v>
      </c>
      <c r="N577" s="44">
        <v>4.8</v>
      </c>
      <c r="O577" s="44">
        <v>4.8</v>
      </c>
      <c r="P577" s="44">
        <v>4.8</v>
      </c>
      <c r="Q577" s="44">
        <v>4.8</v>
      </c>
      <c r="R577" s="44">
        <v>4.8</v>
      </c>
      <c r="S577" s="44">
        <v>4.8</v>
      </c>
      <c r="T577" s="44">
        <v>4.8</v>
      </c>
      <c r="U577" s="44">
        <v>4.8</v>
      </c>
      <c r="V577" s="44">
        <v>4.8</v>
      </c>
      <c r="W577" s="44">
        <v>4.8</v>
      </c>
      <c r="X577" s="44">
        <v>4.8</v>
      </c>
      <c r="Y577" s="44">
        <v>4.8</v>
      </c>
      <c r="Z577" s="44">
        <v>4.8</v>
      </c>
      <c r="AA577" s="44">
        <v>4.8</v>
      </c>
    </row>
    <row r="578" spans="1:27" ht="12.75" hidden="1" customHeight="1" outlineLevel="1" x14ac:dyDescent="0.3">
      <c r="A578" s="99" t="s">
        <v>800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ht="13.8" collapsed="1" x14ac:dyDescent="0.3">
      <c r="A579" s="98" t="s">
        <v>801</v>
      </c>
      <c r="B579" s="28" t="str">
        <f>"26"&amp;"."&amp;$B$622&amp;"."&amp;$B$623</f>
        <v>26.02.2024</v>
      </c>
      <c r="C579" s="90" t="s">
        <v>76</v>
      </c>
      <c r="D579" s="91">
        <f>ROUND(((D580+D581+D583+D582)/1000),5)</f>
        <v>5.2247599999999998</v>
      </c>
      <c r="E579" s="91">
        <f>ROUND(((E580+E581+E583+E582)/1000),5)</f>
        <v>5.0963700000000003</v>
      </c>
      <c r="F579" s="91">
        <f>ROUND(((F580+F581+F583+F582)/1000),5)</f>
        <v>5.0392999999999999</v>
      </c>
      <c r="G579" s="91">
        <f t="shared" ref="G579:AA579" si="336">ROUND(((G580+G581+G583+G582)/1000),5)</f>
        <v>5.0464200000000003</v>
      </c>
      <c r="H579" s="91">
        <f t="shared" si="336"/>
        <v>5.0628200000000003</v>
      </c>
      <c r="I579" s="91">
        <f t="shared" si="336"/>
        <v>5.2044899999999998</v>
      </c>
      <c r="J579" s="91">
        <f t="shared" si="336"/>
        <v>5.3675800000000002</v>
      </c>
      <c r="K579" s="91">
        <f t="shared" si="336"/>
        <v>5.6509900000000002</v>
      </c>
      <c r="L579" s="91">
        <f t="shared" si="336"/>
        <v>5.7833399999999999</v>
      </c>
      <c r="M579" s="91">
        <f t="shared" si="336"/>
        <v>5.7943100000000003</v>
      </c>
      <c r="N579" s="91">
        <f t="shared" si="336"/>
        <v>5.8141299999999996</v>
      </c>
      <c r="O579" s="91">
        <f t="shared" si="336"/>
        <v>5.8422799999999997</v>
      </c>
      <c r="P579" s="91">
        <f t="shared" si="336"/>
        <v>5.8337500000000002</v>
      </c>
      <c r="Q579" s="91">
        <f t="shared" si="336"/>
        <v>5.8353299999999999</v>
      </c>
      <c r="R579" s="91">
        <f t="shared" si="336"/>
        <v>5.8252199999999998</v>
      </c>
      <c r="S579" s="91">
        <f t="shared" si="336"/>
        <v>5.7621500000000001</v>
      </c>
      <c r="T579" s="91">
        <f t="shared" si="336"/>
        <v>5.7458299999999998</v>
      </c>
      <c r="U579" s="91">
        <f t="shared" si="336"/>
        <v>5.7600800000000003</v>
      </c>
      <c r="V579" s="91">
        <f t="shared" si="336"/>
        <v>5.7838500000000002</v>
      </c>
      <c r="W579" s="91">
        <f t="shared" si="336"/>
        <v>5.8092699999999997</v>
      </c>
      <c r="X579" s="91">
        <f t="shared" si="336"/>
        <v>5.7162199999999999</v>
      </c>
      <c r="Y579" s="91">
        <f t="shared" si="336"/>
        <v>5.5985899999999997</v>
      </c>
      <c r="Z579" s="91">
        <f t="shared" si="336"/>
        <v>5.36592</v>
      </c>
      <c r="AA579" s="91">
        <f t="shared" si="336"/>
        <v>5.1184000000000003</v>
      </c>
    </row>
    <row r="580" spans="1:27" ht="12.75" hidden="1" customHeight="1" outlineLevel="1" x14ac:dyDescent="0.3">
      <c r="A580" s="99" t="s">
        <v>802</v>
      </c>
      <c r="B580" s="63" t="s">
        <v>238</v>
      </c>
      <c r="C580" s="43" t="s">
        <v>79</v>
      </c>
      <c r="D580" s="44">
        <v>1443.83</v>
      </c>
      <c r="E580" s="44">
        <v>1315.44</v>
      </c>
      <c r="F580" s="44">
        <v>1258.3699999999999</v>
      </c>
      <c r="G580" s="44">
        <v>1265.49</v>
      </c>
      <c r="H580" s="44">
        <v>1281.8900000000001</v>
      </c>
      <c r="I580" s="44">
        <v>1423.56</v>
      </c>
      <c r="J580" s="44">
        <v>1586.65</v>
      </c>
      <c r="K580" s="44">
        <v>1870.06</v>
      </c>
      <c r="L580" s="44">
        <v>2002.41</v>
      </c>
      <c r="M580" s="44">
        <v>2013.38</v>
      </c>
      <c r="N580" s="44">
        <v>2033.2</v>
      </c>
      <c r="O580" s="44">
        <v>2061.35</v>
      </c>
      <c r="P580" s="44">
        <v>2052.8200000000002</v>
      </c>
      <c r="Q580" s="44">
        <v>2054.4</v>
      </c>
      <c r="R580" s="44">
        <v>2044.29</v>
      </c>
      <c r="S580" s="44">
        <v>1981.22</v>
      </c>
      <c r="T580" s="44">
        <v>1964.9</v>
      </c>
      <c r="U580" s="44">
        <v>1979.15</v>
      </c>
      <c r="V580" s="44">
        <v>2002.92</v>
      </c>
      <c r="W580" s="44">
        <v>2028.34</v>
      </c>
      <c r="X580" s="44">
        <v>1935.29</v>
      </c>
      <c r="Y580" s="44">
        <v>1817.66</v>
      </c>
      <c r="Z580" s="44">
        <v>1584.99</v>
      </c>
      <c r="AA580" s="44">
        <v>1337.47</v>
      </c>
    </row>
    <row r="581" spans="1:27" ht="12.75" hidden="1" customHeight="1" outlineLevel="1" x14ac:dyDescent="0.3">
      <c r="A581" s="99" t="s">
        <v>803</v>
      </c>
      <c r="B581" s="63" t="s">
        <v>90</v>
      </c>
      <c r="C581" s="43" t="s">
        <v>79</v>
      </c>
      <c r="D581" s="44">
        <f>$D$456</f>
        <v>3559.77</v>
      </c>
      <c r="E581" s="44">
        <f t="shared" ref="E581:AA581" si="337">$D$456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3">
      <c r="A582" s="99" t="s">
        <v>804</v>
      </c>
      <c r="B582" s="63" t="s">
        <v>83</v>
      </c>
      <c r="C582" s="43" t="s">
        <v>79</v>
      </c>
      <c r="D582" s="44">
        <v>4.8</v>
      </c>
      <c r="E582" s="44">
        <v>4.8</v>
      </c>
      <c r="F582" s="44">
        <v>4.8</v>
      </c>
      <c r="G582" s="44">
        <v>4.8</v>
      </c>
      <c r="H582" s="44">
        <v>4.8</v>
      </c>
      <c r="I582" s="44">
        <v>4.8</v>
      </c>
      <c r="J582" s="44">
        <v>4.8</v>
      </c>
      <c r="K582" s="44">
        <v>4.8</v>
      </c>
      <c r="L582" s="44">
        <v>4.8</v>
      </c>
      <c r="M582" s="44">
        <v>4.8</v>
      </c>
      <c r="N582" s="44">
        <v>4.8</v>
      </c>
      <c r="O582" s="44">
        <v>4.8</v>
      </c>
      <c r="P582" s="44">
        <v>4.8</v>
      </c>
      <c r="Q582" s="44">
        <v>4.8</v>
      </c>
      <c r="R582" s="44">
        <v>4.8</v>
      </c>
      <c r="S582" s="44">
        <v>4.8</v>
      </c>
      <c r="T582" s="44">
        <v>4.8</v>
      </c>
      <c r="U582" s="44">
        <v>4.8</v>
      </c>
      <c r="V582" s="44">
        <v>4.8</v>
      </c>
      <c r="W582" s="44">
        <v>4.8</v>
      </c>
      <c r="X582" s="44">
        <v>4.8</v>
      </c>
      <c r="Y582" s="44">
        <v>4.8</v>
      </c>
      <c r="Z582" s="44">
        <v>4.8</v>
      </c>
      <c r="AA582" s="44">
        <v>4.8</v>
      </c>
    </row>
    <row r="583" spans="1:27" ht="12.75" hidden="1" customHeight="1" outlineLevel="1" x14ac:dyDescent="0.3">
      <c r="A583" s="99" t="s">
        <v>805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ht="13.8" collapsed="1" x14ac:dyDescent="0.3">
      <c r="A584" s="98" t="s">
        <v>806</v>
      </c>
      <c r="B584" s="28" t="str">
        <f>"27"&amp;"."&amp;$B$622&amp;"."&amp;$B$623</f>
        <v>27.02.2024</v>
      </c>
      <c r="C584" s="90" t="s">
        <v>76</v>
      </c>
      <c r="D584" s="91">
        <f>ROUND(((D585+D586+D588+D587)/1000),5)</f>
        <v>5.1036700000000002</v>
      </c>
      <c r="E584" s="91">
        <f>ROUND(((E585+E586+E588+E587)/1000),5)</f>
        <v>5.0517500000000002</v>
      </c>
      <c r="F584" s="91">
        <f>ROUND(((F585+F586+F588+F587)/1000),5)</f>
        <v>5.0252499999999998</v>
      </c>
      <c r="G584" s="91">
        <f t="shared" ref="G584:AA584" si="339">ROUND(((G585+G586+G588+G587)/1000),5)</f>
        <v>5.0226899999999999</v>
      </c>
      <c r="H584" s="91">
        <f t="shared" si="339"/>
        <v>5.0563900000000004</v>
      </c>
      <c r="I584" s="91">
        <f t="shared" si="339"/>
        <v>5.2196400000000001</v>
      </c>
      <c r="J584" s="91">
        <f t="shared" si="339"/>
        <v>5.3469699999999998</v>
      </c>
      <c r="K584" s="91">
        <f t="shared" si="339"/>
        <v>5.50345</v>
      </c>
      <c r="L584" s="91">
        <f t="shared" si="339"/>
        <v>5.6973900000000004</v>
      </c>
      <c r="M584" s="91">
        <f t="shared" si="339"/>
        <v>5.7294299999999998</v>
      </c>
      <c r="N584" s="91">
        <f t="shared" si="339"/>
        <v>5.7553799999999997</v>
      </c>
      <c r="O584" s="91">
        <f t="shared" si="339"/>
        <v>5.8471799999999998</v>
      </c>
      <c r="P584" s="91">
        <f t="shared" si="339"/>
        <v>5.7805099999999996</v>
      </c>
      <c r="Q584" s="91">
        <f t="shared" si="339"/>
        <v>5.7684300000000004</v>
      </c>
      <c r="R584" s="91">
        <f t="shared" si="339"/>
        <v>5.7492700000000001</v>
      </c>
      <c r="S584" s="91">
        <f t="shared" si="339"/>
        <v>5.66235</v>
      </c>
      <c r="T584" s="91">
        <f t="shared" si="339"/>
        <v>5.6728899999999998</v>
      </c>
      <c r="U584" s="91">
        <f t="shared" si="339"/>
        <v>5.7041500000000003</v>
      </c>
      <c r="V584" s="91">
        <f t="shared" si="339"/>
        <v>5.7276300000000004</v>
      </c>
      <c r="W584" s="91">
        <f t="shared" si="339"/>
        <v>5.7512999999999996</v>
      </c>
      <c r="X584" s="91">
        <f t="shared" si="339"/>
        <v>5.6815600000000002</v>
      </c>
      <c r="Y584" s="91">
        <f t="shared" si="339"/>
        <v>5.6194800000000003</v>
      </c>
      <c r="Z584" s="91">
        <f t="shared" si="339"/>
        <v>5.4191399999999996</v>
      </c>
      <c r="AA584" s="91">
        <f t="shared" si="339"/>
        <v>5.2272100000000004</v>
      </c>
    </row>
    <row r="585" spans="1:27" ht="12.75" hidden="1" customHeight="1" outlineLevel="1" x14ac:dyDescent="0.3">
      <c r="A585" s="99" t="s">
        <v>807</v>
      </c>
      <c r="B585" s="63" t="s">
        <v>238</v>
      </c>
      <c r="C585" s="43" t="s">
        <v>79</v>
      </c>
      <c r="D585" s="44">
        <v>1322.74</v>
      </c>
      <c r="E585" s="44">
        <v>1270.82</v>
      </c>
      <c r="F585" s="44">
        <v>1244.32</v>
      </c>
      <c r="G585" s="44">
        <v>1241.76</v>
      </c>
      <c r="H585" s="44">
        <v>1275.46</v>
      </c>
      <c r="I585" s="44">
        <v>1438.71</v>
      </c>
      <c r="J585" s="44">
        <v>1566.04</v>
      </c>
      <c r="K585" s="44">
        <v>1722.52</v>
      </c>
      <c r="L585" s="44">
        <v>1916.46</v>
      </c>
      <c r="M585" s="44">
        <v>1948.5</v>
      </c>
      <c r="N585" s="44">
        <v>1974.45</v>
      </c>
      <c r="O585" s="44">
        <v>2066.25</v>
      </c>
      <c r="P585" s="44">
        <v>1999.58</v>
      </c>
      <c r="Q585" s="44">
        <v>1987.5</v>
      </c>
      <c r="R585" s="44">
        <v>1968.34</v>
      </c>
      <c r="S585" s="44">
        <v>1881.42</v>
      </c>
      <c r="T585" s="44">
        <v>1891.96</v>
      </c>
      <c r="U585" s="44">
        <v>1923.22</v>
      </c>
      <c r="V585" s="44">
        <v>1946.7</v>
      </c>
      <c r="W585" s="44">
        <v>1970.37</v>
      </c>
      <c r="X585" s="44">
        <v>1900.63</v>
      </c>
      <c r="Y585" s="44">
        <v>1838.55</v>
      </c>
      <c r="Z585" s="44">
        <v>1638.21</v>
      </c>
      <c r="AA585" s="44">
        <v>1446.28</v>
      </c>
    </row>
    <row r="586" spans="1:27" ht="12.75" hidden="1" customHeight="1" outlineLevel="1" x14ac:dyDescent="0.3">
      <c r="A586" s="99" t="s">
        <v>808</v>
      </c>
      <c r="B586" s="63" t="s">
        <v>90</v>
      </c>
      <c r="C586" s="43" t="s">
        <v>79</v>
      </c>
      <c r="D586" s="44">
        <f>$D$456</f>
        <v>3559.77</v>
      </c>
      <c r="E586" s="44">
        <f t="shared" ref="E586:AA586" si="340">$D$456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3">
      <c r="A587" s="99" t="s">
        <v>809</v>
      </c>
      <c r="B587" s="63" t="s">
        <v>83</v>
      </c>
      <c r="C587" s="43" t="s">
        <v>79</v>
      </c>
      <c r="D587" s="44">
        <v>4.8</v>
      </c>
      <c r="E587" s="44">
        <v>4.8</v>
      </c>
      <c r="F587" s="44">
        <v>4.8</v>
      </c>
      <c r="G587" s="44">
        <v>4.8</v>
      </c>
      <c r="H587" s="44">
        <v>4.8</v>
      </c>
      <c r="I587" s="44">
        <v>4.8</v>
      </c>
      <c r="J587" s="44">
        <v>4.8</v>
      </c>
      <c r="K587" s="44">
        <v>4.8</v>
      </c>
      <c r="L587" s="44">
        <v>4.8</v>
      </c>
      <c r="M587" s="44">
        <v>4.8</v>
      </c>
      <c r="N587" s="44">
        <v>4.8</v>
      </c>
      <c r="O587" s="44">
        <v>4.8</v>
      </c>
      <c r="P587" s="44">
        <v>4.8</v>
      </c>
      <c r="Q587" s="44">
        <v>4.8</v>
      </c>
      <c r="R587" s="44">
        <v>4.8</v>
      </c>
      <c r="S587" s="44">
        <v>4.8</v>
      </c>
      <c r="T587" s="44">
        <v>4.8</v>
      </c>
      <c r="U587" s="44">
        <v>4.8</v>
      </c>
      <c r="V587" s="44">
        <v>4.8</v>
      </c>
      <c r="W587" s="44">
        <v>4.8</v>
      </c>
      <c r="X587" s="44">
        <v>4.8</v>
      </c>
      <c r="Y587" s="44">
        <v>4.8</v>
      </c>
      <c r="Z587" s="44">
        <v>4.8</v>
      </c>
      <c r="AA587" s="44">
        <v>4.8</v>
      </c>
    </row>
    <row r="588" spans="1:27" ht="12.75" hidden="1" customHeight="1" outlineLevel="1" x14ac:dyDescent="0.3">
      <c r="A588" s="99" t="s">
        <v>810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ht="13.8" collapsed="1" x14ac:dyDescent="0.3">
      <c r="A589" s="98" t="s">
        <v>811</v>
      </c>
      <c r="B589" s="28" t="str">
        <f>"28"&amp;"."&amp;$B$622&amp;"."&amp;$B$623</f>
        <v>28.02.2024</v>
      </c>
      <c r="C589" s="90" t="s">
        <v>76</v>
      </c>
      <c r="D589" s="91">
        <f>ROUND(((D590+D591+D593+D592)/1000),5)</f>
        <v>5.08582</v>
      </c>
      <c r="E589" s="91">
        <f>ROUND(((E590+E591+E593+E592)/1000),5)</f>
        <v>5.0486700000000004</v>
      </c>
      <c r="F589" s="91">
        <f>ROUND(((F590+F591+F593+F592)/1000),5)</f>
        <v>5.0328600000000003</v>
      </c>
      <c r="G589" s="91">
        <f t="shared" ref="G589:AA589" si="342">ROUND(((G590+G591+G593+G592)/1000),5)</f>
        <v>5.0298999999999996</v>
      </c>
      <c r="H589" s="91">
        <f t="shared" si="342"/>
        <v>5.0583200000000001</v>
      </c>
      <c r="I589" s="91">
        <f t="shared" si="342"/>
        <v>5.1760000000000002</v>
      </c>
      <c r="J589" s="91">
        <f t="shared" si="342"/>
        <v>5.3549499999999997</v>
      </c>
      <c r="K589" s="91">
        <f t="shared" si="342"/>
        <v>5.6392199999999999</v>
      </c>
      <c r="L589" s="91">
        <f t="shared" si="342"/>
        <v>5.74885</v>
      </c>
      <c r="M589" s="91">
        <f t="shared" si="342"/>
        <v>5.7903599999999997</v>
      </c>
      <c r="N589" s="91">
        <f t="shared" si="342"/>
        <v>5.7974699999999997</v>
      </c>
      <c r="O589" s="91">
        <f t="shared" si="342"/>
        <v>5.84605</v>
      </c>
      <c r="P589" s="91">
        <f t="shared" si="342"/>
        <v>5.8243299999999998</v>
      </c>
      <c r="Q589" s="91">
        <f t="shared" si="342"/>
        <v>5.83073</v>
      </c>
      <c r="R589" s="91">
        <f t="shared" si="342"/>
        <v>5.8187499999999996</v>
      </c>
      <c r="S589" s="91">
        <f t="shared" si="342"/>
        <v>5.7207600000000003</v>
      </c>
      <c r="T589" s="91">
        <f t="shared" si="342"/>
        <v>5.7052500000000004</v>
      </c>
      <c r="U589" s="91">
        <f t="shared" si="342"/>
        <v>5.7183299999999999</v>
      </c>
      <c r="V589" s="91">
        <f t="shared" si="342"/>
        <v>5.7723599999999999</v>
      </c>
      <c r="W589" s="91">
        <f t="shared" si="342"/>
        <v>5.8205299999999998</v>
      </c>
      <c r="X589" s="91">
        <f t="shared" si="342"/>
        <v>5.7343999999999999</v>
      </c>
      <c r="Y589" s="91">
        <f t="shared" si="342"/>
        <v>5.6421700000000001</v>
      </c>
      <c r="Z589" s="91">
        <f t="shared" si="342"/>
        <v>5.4155199999999999</v>
      </c>
      <c r="AA589" s="91">
        <f t="shared" si="342"/>
        <v>5.14412</v>
      </c>
    </row>
    <row r="590" spans="1:27" ht="12.75" hidden="1" customHeight="1" outlineLevel="1" x14ac:dyDescent="0.3">
      <c r="A590" s="99" t="s">
        <v>812</v>
      </c>
      <c r="B590" s="63" t="s">
        <v>238</v>
      </c>
      <c r="C590" s="43" t="s">
        <v>79</v>
      </c>
      <c r="D590" s="44">
        <v>1304.8900000000001</v>
      </c>
      <c r="E590" s="44">
        <v>1267.74</v>
      </c>
      <c r="F590" s="44">
        <v>1251.93</v>
      </c>
      <c r="G590" s="44">
        <v>1248.97</v>
      </c>
      <c r="H590" s="44">
        <v>1277.3900000000001</v>
      </c>
      <c r="I590" s="44">
        <v>1395.07</v>
      </c>
      <c r="J590" s="44">
        <v>1574.02</v>
      </c>
      <c r="K590" s="44">
        <v>1858.29</v>
      </c>
      <c r="L590" s="44">
        <v>1967.92</v>
      </c>
      <c r="M590" s="44">
        <v>2009.43</v>
      </c>
      <c r="N590" s="44">
        <v>2016.54</v>
      </c>
      <c r="O590" s="44">
        <v>2065.12</v>
      </c>
      <c r="P590" s="44">
        <v>2043.4</v>
      </c>
      <c r="Q590" s="44">
        <v>2049.8000000000002</v>
      </c>
      <c r="R590" s="44">
        <v>2037.82</v>
      </c>
      <c r="S590" s="44">
        <v>1939.83</v>
      </c>
      <c r="T590" s="44">
        <v>1924.32</v>
      </c>
      <c r="U590" s="44">
        <v>1937.4</v>
      </c>
      <c r="V590" s="44">
        <v>1991.43</v>
      </c>
      <c r="W590" s="44">
        <v>2039.6</v>
      </c>
      <c r="X590" s="44">
        <v>1953.47</v>
      </c>
      <c r="Y590" s="44">
        <v>1861.24</v>
      </c>
      <c r="Z590" s="44">
        <v>1634.59</v>
      </c>
      <c r="AA590" s="44">
        <v>1363.19</v>
      </c>
    </row>
    <row r="591" spans="1:27" ht="12.75" hidden="1" customHeight="1" outlineLevel="1" x14ac:dyDescent="0.3">
      <c r="A591" s="99" t="s">
        <v>813</v>
      </c>
      <c r="B591" s="63" t="s">
        <v>90</v>
      </c>
      <c r="C591" s="43" t="s">
        <v>79</v>
      </c>
      <c r="D591" s="44">
        <f>$D$456</f>
        <v>3559.77</v>
      </c>
      <c r="E591" s="44">
        <f t="shared" ref="E591:AA591" si="343">$D$456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3">
      <c r="A592" s="99" t="s">
        <v>814</v>
      </c>
      <c r="B592" s="63" t="s">
        <v>83</v>
      </c>
      <c r="C592" s="43" t="s">
        <v>79</v>
      </c>
      <c r="D592" s="44">
        <v>4.8</v>
      </c>
      <c r="E592" s="44">
        <v>4.8</v>
      </c>
      <c r="F592" s="44">
        <v>4.8</v>
      </c>
      <c r="G592" s="44">
        <v>4.8</v>
      </c>
      <c r="H592" s="44">
        <v>4.8</v>
      </c>
      <c r="I592" s="44">
        <v>4.8</v>
      </c>
      <c r="J592" s="44">
        <v>4.8</v>
      </c>
      <c r="K592" s="44">
        <v>4.8</v>
      </c>
      <c r="L592" s="44">
        <v>4.8</v>
      </c>
      <c r="M592" s="44">
        <v>4.8</v>
      </c>
      <c r="N592" s="44">
        <v>4.8</v>
      </c>
      <c r="O592" s="44">
        <v>4.8</v>
      </c>
      <c r="P592" s="44">
        <v>4.8</v>
      </c>
      <c r="Q592" s="44">
        <v>4.8</v>
      </c>
      <c r="R592" s="44">
        <v>4.8</v>
      </c>
      <c r="S592" s="44">
        <v>4.8</v>
      </c>
      <c r="T592" s="44">
        <v>4.8</v>
      </c>
      <c r="U592" s="44">
        <v>4.8</v>
      </c>
      <c r="V592" s="44">
        <v>4.8</v>
      </c>
      <c r="W592" s="44">
        <v>4.8</v>
      </c>
      <c r="X592" s="44">
        <v>4.8</v>
      </c>
      <c r="Y592" s="44">
        <v>4.8</v>
      </c>
      <c r="Z592" s="44">
        <v>4.8</v>
      </c>
      <c r="AA592" s="44">
        <v>4.8</v>
      </c>
    </row>
    <row r="593" spans="1:27" ht="12.75" hidden="1" customHeight="1" outlineLevel="1" x14ac:dyDescent="0.3">
      <c r="A593" s="99" t="s">
        <v>815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ht="13.8" collapsed="1" x14ac:dyDescent="0.3">
      <c r="A594" s="98" t="s">
        <v>816</v>
      </c>
      <c r="B594" s="28" t="str">
        <f>"29"&amp;"."&amp;$B$622&amp;"."&amp;$B$623</f>
        <v>29.02.2024</v>
      </c>
      <c r="C594" s="90" t="s">
        <v>76</v>
      </c>
      <c r="D594" s="91">
        <f>ROUND(((D595+D596+D598+D597)/1000),5)</f>
        <v>5.1080300000000003</v>
      </c>
      <c r="E594" s="91">
        <f>ROUND(((E595+E596+E598+E597)/1000),5)</f>
        <v>5.0756899999999998</v>
      </c>
      <c r="F594" s="91">
        <f>ROUND(((F595+F596+F598+F597)/1000),5)</f>
        <v>5.06508</v>
      </c>
      <c r="G594" s="91">
        <f t="shared" ref="G594:AA594" si="345">ROUND(((G595+G596+G598+G597)/1000),5)</f>
        <v>5.0728900000000001</v>
      </c>
      <c r="H594" s="91">
        <f t="shared" si="345"/>
        <v>5.0906799999999999</v>
      </c>
      <c r="I594" s="91">
        <f t="shared" si="345"/>
        <v>5.2494199999999998</v>
      </c>
      <c r="J594" s="91">
        <f t="shared" si="345"/>
        <v>5.4045800000000002</v>
      </c>
      <c r="K594" s="91">
        <f t="shared" si="345"/>
        <v>5.5848100000000001</v>
      </c>
      <c r="L594" s="91">
        <f t="shared" si="345"/>
        <v>5.7696800000000001</v>
      </c>
      <c r="M594" s="91">
        <f t="shared" si="345"/>
        <v>5.7897699999999999</v>
      </c>
      <c r="N594" s="91">
        <f t="shared" si="345"/>
        <v>5.8051500000000003</v>
      </c>
      <c r="O594" s="91">
        <f t="shared" si="345"/>
        <v>5.8331900000000001</v>
      </c>
      <c r="P594" s="91">
        <f t="shared" si="345"/>
        <v>5.8144999999999998</v>
      </c>
      <c r="Q594" s="91">
        <f t="shared" si="345"/>
        <v>5.8184300000000002</v>
      </c>
      <c r="R594" s="91">
        <f t="shared" si="345"/>
        <v>5.8118999999999996</v>
      </c>
      <c r="S594" s="91">
        <f t="shared" si="345"/>
        <v>5.7423400000000004</v>
      </c>
      <c r="T594" s="91">
        <f t="shared" si="345"/>
        <v>5.70967</v>
      </c>
      <c r="U594" s="91">
        <f t="shared" si="345"/>
        <v>5.7256499999999999</v>
      </c>
      <c r="V594" s="91">
        <f t="shared" si="345"/>
        <v>5.77379</v>
      </c>
      <c r="W594" s="91">
        <f t="shared" si="345"/>
        <v>5.8222199999999997</v>
      </c>
      <c r="X594" s="91">
        <f t="shared" si="345"/>
        <v>5.7462900000000001</v>
      </c>
      <c r="Y594" s="91">
        <f t="shared" si="345"/>
        <v>5.64419</v>
      </c>
      <c r="Z594" s="91">
        <f t="shared" si="345"/>
        <v>5.4544600000000001</v>
      </c>
      <c r="AA594" s="91">
        <f t="shared" si="345"/>
        <v>5.2623300000000004</v>
      </c>
    </row>
    <row r="595" spans="1:27" ht="12.75" hidden="1" customHeight="1" outlineLevel="1" x14ac:dyDescent="0.3">
      <c r="A595" s="99" t="s">
        <v>817</v>
      </c>
      <c r="B595" s="63" t="s">
        <v>238</v>
      </c>
      <c r="C595" s="43" t="s">
        <v>79</v>
      </c>
      <c r="D595" s="44">
        <v>1327.1</v>
      </c>
      <c r="E595" s="44">
        <v>1294.76</v>
      </c>
      <c r="F595" s="44">
        <v>1284.1500000000001</v>
      </c>
      <c r="G595" s="44">
        <v>1291.96</v>
      </c>
      <c r="H595" s="44">
        <v>1309.75</v>
      </c>
      <c r="I595" s="44">
        <v>1468.49</v>
      </c>
      <c r="J595" s="44">
        <v>1623.65</v>
      </c>
      <c r="K595" s="44">
        <v>1803.88</v>
      </c>
      <c r="L595" s="44">
        <v>1988.75</v>
      </c>
      <c r="M595" s="44">
        <v>2008.84</v>
      </c>
      <c r="N595" s="44">
        <v>2024.22</v>
      </c>
      <c r="O595" s="44">
        <v>2052.2600000000002</v>
      </c>
      <c r="P595" s="44">
        <v>2033.57</v>
      </c>
      <c r="Q595" s="44">
        <v>2037.5</v>
      </c>
      <c r="R595" s="44">
        <v>2030.97</v>
      </c>
      <c r="S595" s="44">
        <v>1961.41</v>
      </c>
      <c r="T595" s="44">
        <v>1928.74</v>
      </c>
      <c r="U595" s="44">
        <v>1944.72</v>
      </c>
      <c r="V595" s="44">
        <v>1992.86</v>
      </c>
      <c r="W595" s="44">
        <v>2041.29</v>
      </c>
      <c r="X595" s="44">
        <v>1965.36</v>
      </c>
      <c r="Y595" s="44">
        <v>1863.26</v>
      </c>
      <c r="Z595" s="44">
        <v>1673.53</v>
      </c>
      <c r="AA595" s="44">
        <v>1481.4</v>
      </c>
    </row>
    <row r="596" spans="1:27" ht="12.75" hidden="1" customHeight="1" outlineLevel="1" x14ac:dyDescent="0.3">
      <c r="A596" s="99" t="s">
        <v>818</v>
      </c>
      <c r="B596" s="63" t="s">
        <v>90</v>
      </c>
      <c r="C596" s="43" t="s">
        <v>79</v>
      </c>
      <c r="D596" s="44">
        <f>$D$456</f>
        <v>3559.77</v>
      </c>
      <c r="E596" s="44">
        <f t="shared" ref="E596:AA596" si="346">$D$456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3">
      <c r="A597" s="99" t="s">
        <v>819</v>
      </c>
      <c r="B597" s="63" t="s">
        <v>83</v>
      </c>
      <c r="C597" s="43" t="s">
        <v>79</v>
      </c>
      <c r="D597" s="44">
        <v>4.8</v>
      </c>
      <c r="E597" s="44">
        <v>4.8</v>
      </c>
      <c r="F597" s="44">
        <v>4.8</v>
      </c>
      <c r="G597" s="44">
        <v>4.8</v>
      </c>
      <c r="H597" s="44">
        <v>4.8</v>
      </c>
      <c r="I597" s="44">
        <v>4.8</v>
      </c>
      <c r="J597" s="44">
        <v>4.8</v>
      </c>
      <c r="K597" s="44">
        <v>4.8</v>
      </c>
      <c r="L597" s="44">
        <v>4.8</v>
      </c>
      <c r="M597" s="44">
        <v>4.8</v>
      </c>
      <c r="N597" s="44">
        <v>4.8</v>
      </c>
      <c r="O597" s="44">
        <v>4.8</v>
      </c>
      <c r="P597" s="44">
        <v>4.8</v>
      </c>
      <c r="Q597" s="44">
        <v>4.8</v>
      </c>
      <c r="R597" s="44">
        <v>4.8</v>
      </c>
      <c r="S597" s="44">
        <v>4.8</v>
      </c>
      <c r="T597" s="44">
        <v>4.8</v>
      </c>
      <c r="U597" s="44">
        <v>4.8</v>
      </c>
      <c r="V597" s="44">
        <v>4.8</v>
      </c>
      <c r="W597" s="44">
        <v>4.8</v>
      </c>
      <c r="X597" s="44">
        <v>4.8</v>
      </c>
      <c r="Y597" s="44">
        <v>4.8</v>
      </c>
      <c r="Z597" s="44">
        <v>4.8</v>
      </c>
      <c r="AA597" s="44">
        <v>4.8</v>
      </c>
    </row>
    <row r="598" spans="1:27" ht="12.75" hidden="1" customHeight="1" outlineLevel="1" x14ac:dyDescent="0.3">
      <c r="A598" s="99" t="s">
        <v>820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ht="13.8" collapsed="1" x14ac:dyDescent="0.3">
      <c r="B599" s="101" t="s">
        <v>382</v>
      </c>
    </row>
    <row r="600" spans="1:27" ht="13.8" x14ac:dyDescent="0.3">
      <c r="B600" s="101" t="s">
        <v>382</v>
      </c>
    </row>
    <row r="601" spans="1:27" ht="13.8" x14ac:dyDescent="0.3">
      <c r="A601" s="182" t="s">
        <v>821</v>
      </c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4"/>
    </row>
    <row r="602" spans="1:27" ht="15" customHeight="1" x14ac:dyDescent="0.3">
      <c r="A602" s="185" t="s">
        <v>822</v>
      </c>
      <c r="B602" s="187" t="s">
        <v>823</v>
      </c>
      <c r="C602" s="189" t="s">
        <v>824</v>
      </c>
      <c r="D602" s="27" t="s">
        <v>69</v>
      </c>
      <c r="E602" s="27" t="s">
        <v>70</v>
      </c>
      <c r="F602" s="27" t="s">
        <v>825</v>
      </c>
      <c r="G602" s="27" t="s">
        <v>826</v>
      </c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</row>
    <row r="603" spans="1:27" ht="13.8" x14ac:dyDescent="0.3">
      <c r="A603" s="186"/>
      <c r="B603" s="188"/>
      <c r="C603" s="190"/>
      <c r="D603" s="105">
        <f>D604</f>
        <v>890288.58</v>
      </c>
      <c r="E603" s="105">
        <f t="shared" ref="E603:G603" si="348">E604</f>
        <v>890288.58</v>
      </c>
      <c r="F603" s="105">
        <f t="shared" si="348"/>
        <v>890288.58</v>
      </c>
      <c r="G603" s="105">
        <f t="shared" si="348"/>
        <v>890288.58</v>
      </c>
    </row>
    <row r="604" spans="1:27" ht="12.75" hidden="1" customHeight="1" outlineLevel="1" x14ac:dyDescent="0.3">
      <c r="A604" s="106" t="s">
        <v>827</v>
      </c>
      <c r="B604" s="107" t="s">
        <v>828</v>
      </c>
      <c r="C604" s="108" t="s">
        <v>824</v>
      </c>
      <c r="D604" s="44">
        <v>890288.58</v>
      </c>
      <c r="E604" s="44">
        <f>$D604</f>
        <v>890288.58</v>
      </c>
      <c r="F604" s="44">
        <f>$D604</f>
        <v>890288.58</v>
      </c>
      <c r="G604" s="44">
        <f>$D604</f>
        <v>890288.58</v>
      </c>
    </row>
    <row r="605" spans="1:27" collapsed="1" x14ac:dyDescent="0.25"/>
    <row r="607" spans="1:27" ht="12.75" customHeight="1" x14ac:dyDescent="0.3">
      <c r="A607" s="191" t="s">
        <v>84</v>
      </c>
      <c r="B607" s="191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1:27" ht="12.75" customHeight="1" x14ac:dyDescent="0.3">
      <c r="A608" s="175" t="s">
        <v>2985</v>
      </c>
      <c r="B608" s="175"/>
      <c r="C608" s="175"/>
      <c r="D608" s="175"/>
      <c r="E608" s="175"/>
      <c r="F608" s="175"/>
      <c r="G608" s="175"/>
      <c r="H608" s="175"/>
      <c r="I608" s="175"/>
      <c r="J608" s="175"/>
      <c r="K608" s="175"/>
      <c r="L608" s="175"/>
      <c r="M608" s="175"/>
      <c r="N608" s="175"/>
      <c r="O608" s="175"/>
      <c r="P608"/>
      <c r="Q608"/>
      <c r="R608"/>
      <c r="S608"/>
      <c r="T608"/>
      <c r="U608"/>
      <c r="V608"/>
      <c r="W608"/>
      <c r="X608"/>
      <c r="Y608"/>
      <c r="Z608"/>
      <c r="AA608"/>
    </row>
    <row r="610" spans="1:2" x14ac:dyDescent="0.25">
      <c r="A610" s="54"/>
      <c r="B610" s="55"/>
    </row>
    <row r="611" spans="1:2" x14ac:dyDescent="0.25">
      <c r="A611" s="54"/>
      <c r="B611" s="56"/>
    </row>
    <row r="622" spans="1:2" ht="13.8" hidden="1" x14ac:dyDescent="0.3">
      <c r="B622" s="109" t="s">
        <v>2986</v>
      </c>
    </row>
    <row r="623" spans="1:2" ht="13.8" hidden="1" x14ac:dyDescent="0.3">
      <c r="B623" s="110" t="s">
        <v>2987</v>
      </c>
    </row>
  </sheetData>
  <autoFilter ref="B6:C554" xr:uid="{00000000-0001-0000-0600-000000000000}"/>
  <mergeCells count="12">
    <mergeCell ref="A608:O608"/>
    <mergeCell ref="A1:AA3"/>
    <mergeCell ref="A4:AA4"/>
    <mergeCell ref="A5:AA5"/>
    <mergeCell ref="A154:AA154"/>
    <mergeCell ref="A303:AA303"/>
    <mergeCell ref="A452:AA452"/>
    <mergeCell ref="A601:AA601"/>
    <mergeCell ref="A602:A603"/>
    <mergeCell ref="B602:B603"/>
    <mergeCell ref="C602:C603"/>
    <mergeCell ref="A607:B607"/>
  </mergeCells>
  <pageMargins left="0.25" right="0.25" top="0.75" bottom="0.75" header="0.3" footer="0.3"/>
  <pageSetup paperSize="9" scale="39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B850A-48C1-4686-B5F6-9426355ACEF4}">
  <sheetPr>
    <tabColor rgb="FF00B0F0"/>
    <pageSetUpPr fitToPage="1"/>
  </sheetPr>
  <dimension ref="A1:AA207"/>
  <sheetViews>
    <sheetView view="pageBreakPreview" topLeftCell="C1" zoomScale="75" zoomScaleNormal="100" zoomScaleSheetLayoutView="75" workbookViewId="0">
      <selection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76" t="s">
        <v>830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3">
      <c r="A4" s="179" t="s">
        <v>829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2.75" customHeight="1" x14ac:dyDescent="0.3">
      <c r="A5" s="182" t="s">
        <v>529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.6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25">
      <c r="A7" s="26"/>
      <c r="B7" s="27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12.75" customHeight="1" x14ac:dyDescent="0.3">
      <c r="A8" s="98" t="s">
        <v>5</v>
      </c>
      <c r="B8" s="28" t="str">
        <f>"01"&amp;"."&amp;$B$206&amp;"."&amp;$B$207</f>
        <v>01.02.2024</v>
      </c>
      <c r="C8" s="90" t="s">
        <v>76</v>
      </c>
      <c r="D8" s="91">
        <f>ROUND(((D9+D10+D12+D11+D13)/1000),5)</f>
        <v>4.0576299999999996</v>
      </c>
      <c r="E8" s="91">
        <f t="shared" ref="E8:AA8" si="0">ROUND(((E9+E10+E12+E11+E13)/1000),5)</f>
        <v>3.9019499999999998</v>
      </c>
      <c r="F8" s="91">
        <f t="shared" si="0"/>
        <v>3.87948</v>
      </c>
      <c r="G8" s="91">
        <f t="shared" si="0"/>
        <v>3.85433</v>
      </c>
      <c r="H8" s="91">
        <f t="shared" si="0"/>
        <v>3.8919199999999998</v>
      </c>
      <c r="I8" s="91">
        <f t="shared" si="0"/>
        <v>4.0339299999999998</v>
      </c>
      <c r="J8" s="91">
        <f t="shared" si="0"/>
        <v>4.16486</v>
      </c>
      <c r="K8" s="91">
        <f t="shared" si="0"/>
        <v>4.4605699999999997</v>
      </c>
      <c r="L8" s="91">
        <f t="shared" si="0"/>
        <v>4.6389100000000001</v>
      </c>
      <c r="M8" s="91">
        <f t="shared" si="0"/>
        <v>4.6736899999999997</v>
      </c>
      <c r="N8" s="91">
        <f t="shared" si="0"/>
        <v>4.7067199999999998</v>
      </c>
      <c r="O8" s="91">
        <f t="shared" si="0"/>
        <v>4.70688</v>
      </c>
      <c r="P8" s="91">
        <f t="shared" si="0"/>
        <v>4.7125399999999997</v>
      </c>
      <c r="Q8" s="91">
        <f t="shared" si="0"/>
        <v>4.7199299999999997</v>
      </c>
      <c r="R8" s="91">
        <f t="shared" si="0"/>
        <v>4.71652</v>
      </c>
      <c r="S8" s="91">
        <f t="shared" si="0"/>
        <v>4.6635999999999997</v>
      </c>
      <c r="T8" s="91">
        <f t="shared" si="0"/>
        <v>4.6540100000000004</v>
      </c>
      <c r="U8" s="91">
        <f t="shared" si="0"/>
        <v>4.6741200000000003</v>
      </c>
      <c r="V8" s="91">
        <f t="shared" si="0"/>
        <v>4.6742699999999999</v>
      </c>
      <c r="W8" s="91">
        <f t="shared" si="0"/>
        <v>4.6790399999999996</v>
      </c>
      <c r="X8" s="91">
        <f t="shared" si="0"/>
        <v>4.5284899999999997</v>
      </c>
      <c r="Y8" s="91">
        <f t="shared" si="0"/>
        <v>4.4120900000000001</v>
      </c>
      <c r="Z8" s="91">
        <f t="shared" si="0"/>
        <v>4.1740700000000004</v>
      </c>
      <c r="AA8" s="91">
        <f t="shared" si="0"/>
        <v>4.08772</v>
      </c>
    </row>
    <row r="9" spans="1:27" ht="12.75" hidden="1" customHeight="1" outlineLevel="1" x14ac:dyDescent="0.3">
      <c r="A9" s="112" t="s">
        <v>87</v>
      </c>
      <c r="B9" s="63" t="s">
        <v>238</v>
      </c>
      <c r="C9" s="43" t="s">
        <v>79</v>
      </c>
      <c r="D9" s="44">
        <v>1438.35</v>
      </c>
      <c r="E9" s="44">
        <v>1282.67</v>
      </c>
      <c r="F9" s="44">
        <v>1260.2</v>
      </c>
      <c r="G9" s="44">
        <v>1235.05</v>
      </c>
      <c r="H9" s="44">
        <v>1272.6400000000001</v>
      </c>
      <c r="I9" s="44">
        <v>1414.65</v>
      </c>
      <c r="J9" s="44">
        <v>1545.58</v>
      </c>
      <c r="K9" s="44">
        <v>1841.29</v>
      </c>
      <c r="L9" s="44">
        <v>2019.63</v>
      </c>
      <c r="M9" s="44">
        <v>2054.41</v>
      </c>
      <c r="N9" s="44">
        <v>2087.44</v>
      </c>
      <c r="O9" s="44">
        <v>2087.6</v>
      </c>
      <c r="P9" s="44">
        <v>2093.2600000000002</v>
      </c>
      <c r="Q9" s="44">
        <v>2100.65</v>
      </c>
      <c r="R9" s="44">
        <v>2097.2399999999998</v>
      </c>
      <c r="S9" s="44">
        <v>2044.32</v>
      </c>
      <c r="T9" s="44">
        <v>2034.73</v>
      </c>
      <c r="U9" s="44">
        <v>2054.84</v>
      </c>
      <c r="V9" s="44">
        <v>2054.9899999999998</v>
      </c>
      <c r="W9" s="44">
        <v>2059.7600000000002</v>
      </c>
      <c r="X9" s="44">
        <v>1909.21</v>
      </c>
      <c r="Y9" s="44">
        <v>1792.81</v>
      </c>
      <c r="Z9" s="44">
        <v>1554.79</v>
      </c>
      <c r="AA9" s="44">
        <v>1468.44</v>
      </c>
    </row>
    <row r="10" spans="1:27" ht="12.75" hidden="1" customHeight="1" outlineLevel="1" x14ac:dyDescent="0.3">
      <c r="A10" s="112" t="s">
        <v>87</v>
      </c>
      <c r="B10" s="63" t="s">
        <v>90</v>
      </c>
      <c r="C10" s="43" t="s">
        <v>79</v>
      </c>
      <c r="D10" s="44">
        <v>2222.89</v>
      </c>
      <c r="E10" s="44">
        <f>$D$10</f>
        <v>2222.89</v>
      </c>
      <c r="F10" s="44">
        <f t="shared" ref="F10:AA10" si="1">$D$10</f>
        <v>2222.89</v>
      </c>
      <c r="G10" s="44">
        <f t="shared" si="1"/>
        <v>2222.89</v>
      </c>
      <c r="H10" s="44">
        <f t="shared" si="1"/>
        <v>2222.89</v>
      </c>
      <c r="I10" s="44">
        <f t="shared" si="1"/>
        <v>2222.89</v>
      </c>
      <c r="J10" s="44">
        <f t="shared" si="1"/>
        <v>2222.89</v>
      </c>
      <c r="K10" s="44">
        <f t="shared" si="1"/>
        <v>2222.89</v>
      </c>
      <c r="L10" s="44">
        <f t="shared" si="1"/>
        <v>2222.89</v>
      </c>
      <c r="M10" s="44">
        <f t="shared" si="1"/>
        <v>2222.89</v>
      </c>
      <c r="N10" s="44">
        <f t="shared" si="1"/>
        <v>2222.89</v>
      </c>
      <c r="O10" s="44">
        <f t="shared" si="1"/>
        <v>2222.89</v>
      </c>
      <c r="P10" s="44">
        <f t="shared" si="1"/>
        <v>2222.89</v>
      </c>
      <c r="Q10" s="44">
        <f t="shared" si="1"/>
        <v>2222.89</v>
      </c>
      <c r="R10" s="44">
        <f t="shared" si="1"/>
        <v>2222.89</v>
      </c>
      <c r="S10" s="44">
        <f t="shared" si="1"/>
        <v>2222.89</v>
      </c>
      <c r="T10" s="44">
        <f t="shared" si="1"/>
        <v>2222.89</v>
      </c>
      <c r="U10" s="44">
        <f t="shared" si="1"/>
        <v>2222.89</v>
      </c>
      <c r="V10" s="44">
        <f t="shared" si="1"/>
        <v>2222.89</v>
      </c>
      <c r="W10" s="44">
        <f t="shared" si="1"/>
        <v>2222.89</v>
      </c>
      <c r="X10" s="44">
        <f t="shared" si="1"/>
        <v>2222.89</v>
      </c>
      <c r="Y10" s="44">
        <f t="shared" si="1"/>
        <v>2222.89</v>
      </c>
      <c r="Z10" s="44">
        <f t="shared" si="1"/>
        <v>2222.89</v>
      </c>
      <c r="AA10" s="44">
        <f t="shared" si="1"/>
        <v>2222.89</v>
      </c>
    </row>
    <row r="11" spans="1:27" ht="12.75" hidden="1" customHeight="1" outlineLevel="1" x14ac:dyDescent="0.3">
      <c r="A11" s="112" t="s">
        <v>87</v>
      </c>
      <c r="B11" s="63" t="s">
        <v>83</v>
      </c>
      <c r="C11" s="43" t="s">
        <v>79</v>
      </c>
      <c r="D11" s="44">
        <v>4.67</v>
      </c>
      <c r="E11" s="44">
        <v>4.67</v>
      </c>
      <c r="F11" s="44">
        <v>4.67</v>
      </c>
      <c r="G11" s="44">
        <v>4.67</v>
      </c>
      <c r="H11" s="44">
        <v>4.67</v>
      </c>
      <c r="I11" s="44">
        <v>4.67</v>
      </c>
      <c r="J11" s="44">
        <v>4.67</v>
      </c>
      <c r="K11" s="44">
        <v>4.67</v>
      </c>
      <c r="L11" s="44">
        <v>4.67</v>
      </c>
      <c r="M11" s="44">
        <v>4.67</v>
      </c>
      <c r="N11" s="44">
        <v>4.67</v>
      </c>
      <c r="O11" s="44">
        <v>4.67</v>
      </c>
      <c r="P11" s="44">
        <v>4.67</v>
      </c>
      <c r="Q11" s="44">
        <v>4.67</v>
      </c>
      <c r="R11" s="44">
        <v>4.67</v>
      </c>
      <c r="S11" s="44">
        <v>4.67</v>
      </c>
      <c r="T11" s="44">
        <v>4.67</v>
      </c>
      <c r="U11" s="44">
        <v>4.67</v>
      </c>
      <c r="V11" s="44">
        <v>4.67</v>
      </c>
      <c r="W11" s="44">
        <v>4.67</v>
      </c>
      <c r="X11" s="44">
        <v>4.67</v>
      </c>
      <c r="Y11" s="44">
        <v>4.67</v>
      </c>
      <c r="Z11" s="44">
        <v>4.67</v>
      </c>
      <c r="AA11" s="44">
        <v>4.67</v>
      </c>
    </row>
    <row r="12" spans="1:27" ht="12.75" hidden="1" customHeight="1" outlineLevel="1" x14ac:dyDescent="0.3">
      <c r="A12" s="99" t="s">
        <v>831</v>
      </c>
      <c r="B12" s="63" t="s">
        <v>832</v>
      </c>
      <c r="C12" s="43" t="s">
        <v>79</v>
      </c>
      <c r="D12" s="44">
        <v>175.36</v>
      </c>
      <c r="E12" s="44">
        <f>$D$12</f>
        <v>175.36</v>
      </c>
      <c r="F12" s="44">
        <f t="shared" ref="F12:AA12" si="2">$D$12</f>
        <v>175.36</v>
      </c>
      <c r="G12" s="44">
        <f t="shared" si="2"/>
        <v>175.36</v>
      </c>
      <c r="H12" s="44">
        <f t="shared" si="2"/>
        <v>175.36</v>
      </c>
      <c r="I12" s="44">
        <f t="shared" si="2"/>
        <v>175.36</v>
      </c>
      <c r="J12" s="44">
        <f t="shared" si="2"/>
        <v>175.36</v>
      </c>
      <c r="K12" s="44">
        <f t="shared" si="2"/>
        <v>175.36</v>
      </c>
      <c r="L12" s="44">
        <f t="shared" si="2"/>
        <v>175.36</v>
      </c>
      <c r="M12" s="44">
        <f t="shared" si="2"/>
        <v>175.36</v>
      </c>
      <c r="N12" s="44">
        <f t="shared" si="2"/>
        <v>175.36</v>
      </c>
      <c r="O12" s="44">
        <f t="shared" si="2"/>
        <v>175.36</v>
      </c>
      <c r="P12" s="44">
        <f t="shared" si="2"/>
        <v>175.36</v>
      </c>
      <c r="Q12" s="44">
        <f t="shared" si="2"/>
        <v>175.36</v>
      </c>
      <c r="R12" s="44">
        <f t="shared" si="2"/>
        <v>175.36</v>
      </c>
      <c r="S12" s="44">
        <f t="shared" si="2"/>
        <v>175.36</v>
      </c>
      <c r="T12" s="44">
        <f t="shared" si="2"/>
        <v>175.36</v>
      </c>
      <c r="U12" s="44">
        <f t="shared" si="2"/>
        <v>175.36</v>
      </c>
      <c r="V12" s="44">
        <f t="shared" si="2"/>
        <v>175.36</v>
      </c>
      <c r="W12" s="44">
        <f t="shared" si="2"/>
        <v>175.36</v>
      </c>
      <c r="X12" s="44">
        <f t="shared" si="2"/>
        <v>175.36</v>
      </c>
      <c r="Y12" s="44">
        <f t="shared" si="2"/>
        <v>175.36</v>
      </c>
      <c r="Z12" s="44">
        <f t="shared" si="2"/>
        <v>175.36</v>
      </c>
      <c r="AA12" s="44">
        <f t="shared" si="2"/>
        <v>175.36</v>
      </c>
    </row>
    <row r="13" spans="1:27" ht="12.75" hidden="1" customHeight="1" outlineLevel="1" x14ac:dyDescent="0.3">
      <c r="A13" s="99" t="s">
        <v>833</v>
      </c>
      <c r="B13" s="63" t="s">
        <v>834</v>
      </c>
      <c r="C13" s="43" t="s">
        <v>79</v>
      </c>
      <c r="D13" s="44">
        <v>216.36</v>
      </c>
      <c r="E13" s="44">
        <f>$D$13</f>
        <v>216.36</v>
      </c>
      <c r="F13" s="44">
        <f t="shared" ref="F13:AA13" si="3">$D$13</f>
        <v>216.36</v>
      </c>
      <c r="G13" s="44">
        <f t="shared" si="3"/>
        <v>216.36</v>
      </c>
      <c r="H13" s="44">
        <f t="shared" si="3"/>
        <v>216.36</v>
      </c>
      <c r="I13" s="44">
        <f t="shared" si="3"/>
        <v>216.36</v>
      </c>
      <c r="J13" s="44">
        <f t="shared" si="3"/>
        <v>216.36</v>
      </c>
      <c r="K13" s="44">
        <f t="shared" si="3"/>
        <v>216.36</v>
      </c>
      <c r="L13" s="44">
        <f t="shared" si="3"/>
        <v>216.36</v>
      </c>
      <c r="M13" s="44">
        <f t="shared" si="3"/>
        <v>216.36</v>
      </c>
      <c r="N13" s="44">
        <f t="shared" si="3"/>
        <v>216.36</v>
      </c>
      <c r="O13" s="44">
        <f t="shared" si="3"/>
        <v>216.36</v>
      </c>
      <c r="P13" s="44">
        <f t="shared" si="3"/>
        <v>216.36</v>
      </c>
      <c r="Q13" s="44">
        <f t="shared" si="3"/>
        <v>216.36</v>
      </c>
      <c r="R13" s="44">
        <f t="shared" si="3"/>
        <v>216.36</v>
      </c>
      <c r="S13" s="44">
        <f t="shared" si="3"/>
        <v>216.36</v>
      </c>
      <c r="T13" s="44">
        <f t="shared" si="3"/>
        <v>216.36</v>
      </c>
      <c r="U13" s="44">
        <f t="shared" si="3"/>
        <v>216.36</v>
      </c>
      <c r="V13" s="44">
        <f t="shared" si="3"/>
        <v>216.36</v>
      </c>
      <c r="W13" s="44">
        <f t="shared" si="3"/>
        <v>216.36</v>
      </c>
      <c r="X13" s="44">
        <f t="shared" si="3"/>
        <v>216.36</v>
      </c>
      <c r="Y13" s="44">
        <f t="shared" si="3"/>
        <v>216.36</v>
      </c>
      <c r="Z13" s="44">
        <f t="shared" si="3"/>
        <v>216.36</v>
      </c>
      <c r="AA13" s="44">
        <f t="shared" si="3"/>
        <v>216.36</v>
      </c>
    </row>
    <row r="14" spans="1:27" ht="12.75" customHeight="1" collapsed="1" x14ac:dyDescent="0.3">
      <c r="A14" s="98" t="s">
        <v>8</v>
      </c>
      <c r="B14" s="28" t="str">
        <f>"02"&amp;"."&amp;$B$206&amp;"."&amp;$B$207</f>
        <v>02.02.2024</v>
      </c>
      <c r="C14" s="90" t="s">
        <v>76</v>
      </c>
      <c r="D14" s="91">
        <f>ROUND(((D15+D16+D18+D17+D19)/1000),5)</f>
        <v>3.94543</v>
      </c>
      <c r="E14" s="91">
        <f t="shared" ref="E14:AA14" si="4">ROUND(((E15+E16+E18+E17+E19)/1000),5)</f>
        <v>3.8682699999999999</v>
      </c>
      <c r="F14" s="91">
        <f t="shared" si="4"/>
        <v>3.8286500000000001</v>
      </c>
      <c r="G14" s="91">
        <f t="shared" si="4"/>
        <v>3.8269700000000002</v>
      </c>
      <c r="H14" s="91">
        <f t="shared" si="4"/>
        <v>3.86151</v>
      </c>
      <c r="I14" s="91">
        <f t="shared" si="4"/>
        <v>3.9697100000000001</v>
      </c>
      <c r="J14" s="91">
        <f t="shared" si="4"/>
        <v>4.1345700000000001</v>
      </c>
      <c r="K14" s="91">
        <f t="shared" si="4"/>
        <v>4.4414600000000002</v>
      </c>
      <c r="L14" s="91">
        <f t="shared" si="4"/>
        <v>4.5950199999999999</v>
      </c>
      <c r="M14" s="91">
        <f t="shared" si="4"/>
        <v>4.6320300000000003</v>
      </c>
      <c r="N14" s="91">
        <f t="shared" si="4"/>
        <v>4.6806999999999999</v>
      </c>
      <c r="O14" s="91">
        <f t="shared" si="4"/>
        <v>4.6817399999999996</v>
      </c>
      <c r="P14" s="91">
        <f t="shared" si="4"/>
        <v>4.6639099999999996</v>
      </c>
      <c r="Q14" s="91">
        <f t="shared" si="4"/>
        <v>4.6726099999999997</v>
      </c>
      <c r="R14" s="91">
        <f t="shared" si="4"/>
        <v>4.6610199999999997</v>
      </c>
      <c r="S14" s="91">
        <f t="shared" si="4"/>
        <v>4.5958399999999999</v>
      </c>
      <c r="T14" s="91">
        <f t="shared" si="4"/>
        <v>4.5635899999999996</v>
      </c>
      <c r="U14" s="91">
        <f t="shared" si="4"/>
        <v>4.59694</v>
      </c>
      <c r="V14" s="91">
        <f t="shared" si="4"/>
        <v>4.60703</v>
      </c>
      <c r="W14" s="91">
        <f t="shared" si="4"/>
        <v>4.6340899999999996</v>
      </c>
      <c r="X14" s="91">
        <f t="shared" si="4"/>
        <v>4.5065200000000001</v>
      </c>
      <c r="Y14" s="91">
        <f t="shared" si="4"/>
        <v>4.3930499999999997</v>
      </c>
      <c r="Z14" s="91">
        <f t="shared" si="4"/>
        <v>4.2130999999999998</v>
      </c>
      <c r="AA14" s="91">
        <f t="shared" si="4"/>
        <v>4.1184700000000003</v>
      </c>
    </row>
    <row r="15" spans="1:27" ht="12.75" hidden="1" customHeight="1" outlineLevel="1" x14ac:dyDescent="0.3">
      <c r="A15" s="99" t="s">
        <v>113</v>
      </c>
      <c r="B15" s="63" t="s">
        <v>238</v>
      </c>
      <c r="C15" s="43" t="s">
        <v>79</v>
      </c>
      <c r="D15" s="44">
        <v>1326.15</v>
      </c>
      <c r="E15" s="44">
        <v>1248.99</v>
      </c>
      <c r="F15" s="44">
        <v>1209.3699999999999</v>
      </c>
      <c r="G15" s="44">
        <v>1207.69</v>
      </c>
      <c r="H15" s="44">
        <v>1242.23</v>
      </c>
      <c r="I15" s="44">
        <v>1350.43</v>
      </c>
      <c r="J15" s="44">
        <v>1515.29</v>
      </c>
      <c r="K15" s="44">
        <v>1822.18</v>
      </c>
      <c r="L15" s="44">
        <v>1975.74</v>
      </c>
      <c r="M15" s="44">
        <v>2012.75</v>
      </c>
      <c r="N15" s="44">
        <v>2061.42</v>
      </c>
      <c r="O15" s="44">
        <v>2062.46</v>
      </c>
      <c r="P15" s="44">
        <v>2044.63</v>
      </c>
      <c r="Q15" s="44">
        <v>2053.33</v>
      </c>
      <c r="R15" s="44">
        <v>2041.74</v>
      </c>
      <c r="S15" s="44">
        <v>1976.56</v>
      </c>
      <c r="T15" s="44">
        <v>1944.31</v>
      </c>
      <c r="U15" s="44">
        <v>1977.66</v>
      </c>
      <c r="V15" s="44">
        <v>1987.75</v>
      </c>
      <c r="W15" s="44">
        <v>2014.81</v>
      </c>
      <c r="X15" s="44">
        <v>1887.24</v>
      </c>
      <c r="Y15" s="44">
        <v>1773.77</v>
      </c>
      <c r="Z15" s="44">
        <v>1593.82</v>
      </c>
      <c r="AA15" s="44">
        <v>1499.19</v>
      </c>
    </row>
    <row r="16" spans="1:27" ht="12.75" hidden="1" customHeight="1" outlineLevel="1" x14ac:dyDescent="0.3">
      <c r="A16" s="99" t="s">
        <v>835</v>
      </c>
      <c r="B16" s="63" t="s">
        <v>90</v>
      </c>
      <c r="C16" s="43" t="s">
        <v>79</v>
      </c>
      <c r="D16" s="44">
        <f>$D$10</f>
        <v>2222.89</v>
      </c>
      <c r="E16" s="44">
        <f t="shared" ref="E16:AA16" si="5">$D$10</f>
        <v>2222.89</v>
      </c>
      <c r="F16" s="44">
        <f t="shared" si="5"/>
        <v>2222.89</v>
      </c>
      <c r="G16" s="44">
        <f t="shared" si="5"/>
        <v>2222.89</v>
      </c>
      <c r="H16" s="44">
        <f t="shared" si="5"/>
        <v>2222.89</v>
      </c>
      <c r="I16" s="44">
        <f t="shared" si="5"/>
        <v>2222.89</v>
      </c>
      <c r="J16" s="44">
        <f t="shared" si="5"/>
        <v>2222.89</v>
      </c>
      <c r="K16" s="44">
        <f t="shared" si="5"/>
        <v>2222.89</v>
      </c>
      <c r="L16" s="44">
        <f t="shared" si="5"/>
        <v>2222.89</v>
      </c>
      <c r="M16" s="44">
        <f t="shared" si="5"/>
        <v>2222.89</v>
      </c>
      <c r="N16" s="44">
        <f t="shared" si="5"/>
        <v>2222.89</v>
      </c>
      <c r="O16" s="44">
        <f t="shared" si="5"/>
        <v>2222.89</v>
      </c>
      <c r="P16" s="44">
        <f t="shared" si="5"/>
        <v>2222.89</v>
      </c>
      <c r="Q16" s="44">
        <f t="shared" si="5"/>
        <v>2222.89</v>
      </c>
      <c r="R16" s="44">
        <f t="shared" si="5"/>
        <v>2222.89</v>
      </c>
      <c r="S16" s="44">
        <f t="shared" si="5"/>
        <v>2222.89</v>
      </c>
      <c r="T16" s="44">
        <f t="shared" si="5"/>
        <v>2222.89</v>
      </c>
      <c r="U16" s="44">
        <f t="shared" si="5"/>
        <v>2222.89</v>
      </c>
      <c r="V16" s="44">
        <f t="shared" si="5"/>
        <v>2222.89</v>
      </c>
      <c r="W16" s="44">
        <f t="shared" si="5"/>
        <v>2222.89</v>
      </c>
      <c r="X16" s="44">
        <f t="shared" si="5"/>
        <v>2222.89</v>
      </c>
      <c r="Y16" s="44">
        <f t="shared" si="5"/>
        <v>2222.89</v>
      </c>
      <c r="Z16" s="44">
        <f t="shared" si="5"/>
        <v>2222.89</v>
      </c>
      <c r="AA16" s="44">
        <f t="shared" si="5"/>
        <v>2222.89</v>
      </c>
    </row>
    <row r="17" spans="1:27" ht="12.75" hidden="1" customHeight="1" outlineLevel="1" x14ac:dyDescent="0.3">
      <c r="A17" s="99" t="s">
        <v>836</v>
      </c>
      <c r="B17" s="63" t="s">
        <v>83</v>
      </c>
      <c r="C17" s="43" t="s">
        <v>79</v>
      </c>
      <c r="D17" s="44">
        <v>4.67</v>
      </c>
      <c r="E17" s="44">
        <v>4.67</v>
      </c>
      <c r="F17" s="44">
        <v>4.67</v>
      </c>
      <c r="G17" s="44">
        <v>4.67</v>
      </c>
      <c r="H17" s="44">
        <v>4.67</v>
      </c>
      <c r="I17" s="44">
        <v>4.67</v>
      </c>
      <c r="J17" s="44">
        <v>4.67</v>
      </c>
      <c r="K17" s="44">
        <v>4.67</v>
      </c>
      <c r="L17" s="44">
        <v>4.67</v>
      </c>
      <c r="M17" s="44">
        <v>4.67</v>
      </c>
      <c r="N17" s="44">
        <v>4.67</v>
      </c>
      <c r="O17" s="44">
        <v>4.67</v>
      </c>
      <c r="P17" s="44">
        <v>4.67</v>
      </c>
      <c r="Q17" s="44">
        <v>4.67</v>
      </c>
      <c r="R17" s="44">
        <v>4.67</v>
      </c>
      <c r="S17" s="44">
        <v>4.67</v>
      </c>
      <c r="T17" s="44">
        <v>4.67</v>
      </c>
      <c r="U17" s="44">
        <v>4.67</v>
      </c>
      <c r="V17" s="44">
        <v>4.67</v>
      </c>
      <c r="W17" s="44">
        <v>4.67</v>
      </c>
      <c r="X17" s="44">
        <v>4.67</v>
      </c>
      <c r="Y17" s="44">
        <v>4.67</v>
      </c>
      <c r="Z17" s="44">
        <v>4.67</v>
      </c>
      <c r="AA17" s="44">
        <v>4.67</v>
      </c>
    </row>
    <row r="18" spans="1:27" ht="12.75" hidden="1" customHeight="1" outlineLevel="1" x14ac:dyDescent="0.3">
      <c r="A18" s="99" t="s">
        <v>837</v>
      </c>
      <c r="B18" s="63" t="s">
        <v>838</v>
      </c>
      <c r="C18" s="43" t="s">
        <v>79</v>
      </c>
      <c r="D18" s="44">
        <f>$D$12</f>
        <v>175.36</v>
      </c>
      <c r="E18" s="44">
        <f t="shared" ref="E18:AA18" si="6">$D$12</f>
        <v>175.36</v>
      </c>
      <c r="F18" s="44">
        <f t="shared" si="6"/>
        <v>175.36</v>
      </c>
      <c r="G18" s="44">
        <f t="shared" si="6"/>
        <v>175.36</v>
      </c>
      <c r="H18" s="44">
        <f t="shared" si="6"/>
        <v>175.36</v>
      </c>
      <c r="I18" s="44">
        <f t="shared" si="6"/>
        <v>175.36</v>
      </c>
      <c r="J18" s="44">
        <f t="shared" si="6"/>
        <v>175.36</v>
      </c>
      <c r="K18" s="44">
        <f t="shared" si="6"/>
        <v>175.36</v>
      </c>
      <c r="L18" s="44">
        <f t="shared" si="6"/>
        <v>175.36</v>
      </c>
      <c r="M18" s="44">
        <f t="shared" si="6"/>
        <v>175.36</v>
      </c>
      <c r="N18" s="44">
        <f t="shared" si="6"/>
        <v>175.36</v>
      </c>
      <c r="O18" s="44">
        <f t="shared" si="6"/>
        <v>175.36</v>
      </c>
      <c r="P18" s="44">
        <f t="shared" si="6"/>
        <v>175.36</v>
      </c>
      <c r="Q18" s="44">
        <f t="shared" si="6"/>
        <v>175.36</v>
      </c>
      <c r="R18" s="44">
        <f t="shared" si="6"/>
        <v>175.36</v>
      </c>
      <c r="S18" s="44">
        <f t="shared" si="6"/>
        <v>175.36</v>
      </c>
      <c r="T18" s="44">
        <f t="shared" si="6"/>
        <v>175.36</v>
      </c>
      <c r="U18" s="44">
        <f t="shared" si="6"/>
        <v>175.36</v>
      </c>
      <c r="V18" s="44">
        <f t="shared" si="6"/>
        <v>175.36</v>
      </c>
      <c r="W18" s="44">
        <f t="shared" si="6"/>
        <v>175.36</v>
      </c>
      <c r="X18" s="44">
        <f t="shared" si="6"/>
        <v>175.36</v>
      </c>
      <c r="Y18" s="44">
        <f t="shared" si="6"/>
        <v>175.36</v>
      </c>
      <c r="Z18" s="44">
        <f t="shared" si="6"/>
        <v>175.36</v>
      </c>
      <c r="AA18" s="44">
        <f t="shared" si="6"/>
        <v>175.36</v>
      </c>
    </row>
    <row r="19" spans="1:27" ht="12.75" hidden="1" customHeight="1" outlineLevel="1" x14ac:dyDescent="0.3">
      <c r="A19" s="99" t="s">
        <v>839</v>
      </c>
      <c r="B19" s="63" t="s">
        <v>834</v>
      </c>
      <c r="C19" s="43" t="s">
        <v>79</v>
      </c>
      <c r="D19" s="44">
        <f>$D$13</f>
        <v>216.36</v>
      </c>
      <c r="E19" s="44">
        <f t="shared" ref="E19:AA19" si="7">$D$13</f>
        <v>216.36</v>
      </c>
      <c r="F19" s="44">
        <f t="shared" si="7"/>
        <v>216.36</v>
      </c>
      <c r="G19" s="44">
        <f t="shared" si="7"/>
        <v>216.36</v>
      </c>
      <c r="H19" s="44">
        <f t="shared" si="7"/>
        <v>216.36</v>
      </c>
      <c r="I19" s="44">
        <f t="shared" si="7"/>
        <v>216.36</v>
      </c>
      <c r="J19" s="44">
        <f t="shared" si="7"/>
        <v>216.36</v>
      </c>
      <c r="K19" s="44">
        <f t="shared" si="7"/>
        <v>216.36</v>
      </c>
      <c r="L19" s="44">
        <f t="shared" si="7"/>
        <v>216.36</v>
      </c>
      <c r="M19" s="44">
        <f t="shared" si="7"/>
        <v>216.36</v>
      </c>
      <c r="N19" s="44">
        <f t="shared" si="7"/>
        <v>216.36</v>
      </c>
      <c r="O19" s="44">
        <f t="shared" si="7"/>
        <v>216.36</v>
      </c>
      <c r="P19" s="44">
        <f t="shared" si="7"/>
        <v>216.36</v>
      </c>
      <c r="Q19" s="44">
        <f t="shared" si="7"/>
        <v>216.36</v>
      </c>
      <c r="R19" s="44">
        <f t="shared" si="7"/>
        <v>216.36</v>
      </c>
      <c r="S19" s="44">
        <f t="shared" si="7"/>
        <v>216.36</v>
      </c>
      <c r="T19" s="44">
        <f t="shared" si="7"/>
        <v>216.36</v>
      </c>
      <c r="U19" s="44">
        <f t="shared" si="7"/>
        <v>216.36</v>
      </c>
      <c r="V19" s="44">
        <f t="shared" si="7"/>
        <v>216.36</v>
      </c>
      <c r="W19" s="44">
        <f t="shared" si="7"/>
        <v>216.36</v>
      </c>
      <c r="X19" s="44">
        <f t="shared" si="7"/>
        <v>216.36</v>
      </c>
      <c r="Y19" s="44">
        <f t="shared" si="7"/>
        <v>216.36</v>
      </c>
      <c r="Z19" s="44">
        <f t="shared" si="7"/>
        <v>216.36</v>
      </c>
      <c r="AA19" s="44">
        <f t="shared" si="7"/>
        <v>216.36</v>
      </c>
    </row>
    <row r="20" spans="1:27" ht="12.75" customHeight="1" collapsed="1" x14ac:dyDescent="0.3">
      <c r="A20" s="98" t="s">
        <v>11</v>
      </c>
      <c r="B20" s="28" t="str">
        <f>"03"&amp;"."&amp;$B$206&amp;"."&amp;$B$207</f>
        <v>03.02.2024</v>
      </c>
      <c r="C20" s="90" t="s">
        <v>76</v>
      </c>
      <c r="D20" s="91">
        <f>ROUND(((D21+D22+D24+D23+D25)/1000),5)</f>
        <v>4.1198899999999998</v>
      </c>
      <c r="E20" s="91">
        <f t="shared" ref="E20:AA20" si="8">ROUND(((E21+E22+E24+E23+E25)/1000),5)</f>
        <v>3.99695</v>
      </c>
      <c r="F20" s="91">
        <f t="shared" si="8"/>
        <v>3.9098000000000002</v>
      </c>
      <c r="G20" s="91">
        <f t="shared" si="8"/>
        <v>3.8959700000000002</v>
      </c>
      <c r="H20" s="91">
        <f t="shared" si="8"/>
        <v>3.91601</v>
      </c>
      <c r="I20" s="91">
        <f t="shared" si="8"/>
        <v>3.9542799999999998</v>
      </c>
      <c r="J20" s="91">
        <f t="shared" si="8"/>
        <v>4.06271</v>
      </c>
      <c r="K20" s="91">
        <f t="shared" si="8"/>
        <v>4.1394900000000003</v>
      </c>
      <c r="L20" s="91">
        <f t="shared" si="8"/>
        <v>4.4010300000000004</v>
      </c>
      <c r="M20" s="91">
        <f t="shared" si="8"/>
        <v>4.5177300000000002</v>
      </c>
      <c r="N20" s="91">
        <f t="shared" si="8"/>
        <v>4.5777000000000001</v>
      </c>
      <c r="O20" s="91">
        <f t="shared" si="8"/>
        <v>4.5920800000000002</v>
      </c>
      <c r="P20" s="91">
        <f t="shared" si="8"/>
        <v>4.5859699999999997</v>
      </c>
      <c r="Q20" s="91">
        <f t="shared" si="8"/>
        <v>4.5876700000000001</v>
      </c>
      <c r="R20" s="91">
        <f t="shared" si="8"/>
        <v>4.5451499999999996</v>
      </c>
      <c r="S20" s="91">
        <f t="shared" si="8"/>
        <v>4.5365099999999998</v>
      </c>
      <c r="T20" s="91">
        <f t="shared" si="8"/>
        <v>4.5516800000000002</v>
      </c>
      <c r="U20" s="91">
        <f t="shared" si="8"/>
        <v>4.5937099999999997</v>
      </c>
      <c r="V20" s="91">
        <f t="shared" si="8"/>
        <v>4.5891400000000004</v>
      </c>
      <c r="W20" s="91">
        <f t="shared" si="8"/>
        <v>4.5681399999999996</v>
      </c>
      <c r="X20" s="91">
        <f t="shared" si="8"/>
        <v>4.5141400000000003</v>
      </c>
      <c r="Y20" s="91">
        <f t="shared" si="8"/>
        <v>4.41845</v>
      </c>
      <c r="Z20" s="91">
        <f t="shared" si="8"/>
        <v>4.2077900000000001</v>
      </c>
      <c r="AA20" s="91">
        <f t="shared" si="8"/>
        <v>4.1101700000000001</v>
      </c>
    </row>
    <row r="21" spans="1:27" ht="12.75" hidden="1" customHeight="1" outlineLevel="1" x14ac:dyDescent="0.3">
      <c r="A21" s="99" t="s">
        <v>840</v>
      </c>
      <c r="B21" s="63" t="s">
        <v>238</v>
      </c>
      <c r="C21" s="43" t="s">
        <v>79</v>
      </c>
      <c r="D21" s="44">
        <v>1500.61</v>
      </c>
      <c r="E21" s="44">
        <v>1377.67</v>
      </c>
      <c r="F21" s="44">
        <v>1290.52</v>
      </c>
      <c r="G21" s="44">
        <v>1276.69</v>
      </c>
      <c r="H21" s="44">
        <v>1296.73</v>
      </c>
      <c r="I21" s="44">
        <v>1335</v>
      </c>
      <c r="J21" s="44">
        <v>1443.43</v>
      </c>
      <c r="K21" s="44">
        <v>1520.21</v>
      </c>
      <c r="L21" s="44">
        <v>1781.75</v>
      </c>
      <c r="M21" s="44">
        <v>1898.45</v>
      </c>
      <c r="N21" s="44">
        <v>1958.42</v>
      </c>
      <c r="O21" s="44">
        <v>1972.8</v>
      </c>
      <c r="P21" s="44">
        <v>1966.69</v>
      </c>
      <c r="Q21" s="44">
        <v>1968.39</v>
      </c>
      <c r="R21" s="44">
        <v>1925.87</v>
      </c>
      <c r="S21" s="44">
        <v>1917.23</v>
      </c>
      <c r="T21" s="44">
        <v>1932.4</v>
      </c>
      <c r="U21" s="44">
        <v>1974.43</v>
      </c>
      <c r="V21" s="44">
        <v>1969.86</v>
      </c>
      <c r="W21" s="44">
        <v>1948.86</v>
      </c>
      <c r="X21" s="44">
        <v>1894.86</v>
      </c>
      <c r="Y21" s="44">
        <v>1799.17</v>
      </c>
      <c r="Z21" s="44">
        <v>1588.51</v>
      </c>
      <c r="AA21" s="44">
        <v>1490.89</v>
      </c>
    </row>
    <row r="22" spans="1:27" ht="12.75" hidden="1" customHeight="1" outlineLevel="1" x14ac:dyDescent="0.3">
      <c r="A22" s="99" t="s">
        <v>841</v>
      </c>
      <c r="B22" s="63" t="s">
        <v>90</v>
      </c>
      <c r="C22" s="43" t="s">
        <v>79</v>
      </c>
      <c r="D22" s="44">
        <f>$D$10</f>
        <v>2222.89</v>
      </c>
      <c r="E22" s="44">
        <f t="shared" ref="E22:AA22" si="9">$D$10</f>
        <v>2222.89</v>
      </c>
      <c r="F22" s="44">
        <f t="shared" si="9"/>
        <v>2222.89</v>
      </c>
      <c r="G22" s="44">
        <f t="shared" si="9"/>
        <v>2222.89</v>
      </c>
      <c r="H22" s="44">
        <f t="shared" si="9"/>
        <v>2222.89</v>
      </c>
      <c r="I22" s="44">
        <f t="shared" si="9"/>
        <v>2222.89</v>
      </c>
      <c r="J22" s="44">
        <f t="shared" si="9"/>
        <v>2222.89</v>
      </c>
      <c r="K22" s="44">
        <f t="shared" si="9"/>
        <v>2222.89</v>
      </c>
      <c r="L22" s="44">
        <f t="shared" si="9"/>
        <v>2222.89</v>
      </c>
      <c r="M22" s="44">
        <f t="shared" si="9"/>
        <v>2222.89</v>
      </c>
      <c r="N22" s="44">
        <f t="shared" si="9"/>
        <v>2222.89</v>
      </c>
      <c r="O22" s="44">
        <f t="shared" si="9"/>
        <v>2222.89</v>
      </c>
      <c r="P22" s="44">
        <f t="shared" si="9"/>
        <v>2222.89</v>
      </c>
      <c r="Q22" s="44">
        <f t="shared" si="9"/>
        <v>2222.89</v>
      </c>
      <c r="R22" s="44">
        <f t="shared" si="9"/>
        <v>2222.89</v>
      </c>
      <c r="S22" s="44">
        <f t="shared" si="9"/>
        <v>2222.89</v>
      </c>
      <c r="T22" s="44">
        <f t="shared" si="9"/>
        <v>2222.89</v>
      </c>
      <c r="U22" s="44">
        <f t="shared" si="9"/>
        <v>2222.89</v>
      </c>
      <c r="V22" s="44">
        <f t="shared" si="9"/>
        <v>2222.89</v>
      </c>
      <c r="W22" s="44">
        <f t="shared" si="9"/>
        <v>2222.89</v>
      </c>
      <c r="X22" s="44">
        <f t="shared" si="9"/>
        <v>2222.89</v>
      </c>
      <c r="Y22" s="44">
        <f t="shared" si="9"/>
        <v>2222.89</v>
      </c>
      <c r="Z22" s="44">
        <f t="shared" si="9"/>
        <v>2222.89</v>
      </c>
      <c r="AA22" s="44">
        <f t="shared" si="9"/>
        <v>2222.89</v>
      </c>
    </row>
    <row r="23" spans="1:27" ht="12.75" hidden="1" customHeight="1" outlineLevel="1" x14ac:dyDescent="0.3">
      <c r="A23" s="99" t="s">
        <v>842</v>
      </c>
      <c r="B23" s="63" t="s">
        <v>83</v>
      </c>
      <c r="C23" s="43" t="s">
        <v>79</v>
      </c>
      <c r="D23" s="44">
        <v>4.67</v>
      </c>
      <c r="E23" s="44">
        <v>4.67</v>
      </c>
      <c r="F23" s="44">
        <v>4.67</v>
      </c>
      <c r="G23" s="44">
        <v>4.67</v>
      </c>
      <c r="H23" s="44">
        <v>4.67</v>
      </c>
      <c r="I23" s="44">
        <v>4.67</v>
      </c>
      <c r="J23" s="44">
        <v>4.67</v>
      </c>
      <c r="K23" s="44">
        <v>4.67</v>
      </c>
      <c r="L23" s="44">
        <v>4.67</v>
      </c>
      <c r="M23" s="44">
        <v>4.67</v>
      </c>
      <c r="N23" s="44">
        <v>4.67</v>
      </c>
      <c r="O23" s="44">
        <v>4.67</v>
      </c>
      <c r="P23" s="44">
        <v>4.67</v>
      </c>
      <c r="Q23" s="44">
        <v>4.67</v>
      </c>
      <c r="R23" s="44">
        <v>4.67</v>
      </c>
      <c r="S23" s="44">
        <v>4.67</v>
      </c>
      <c r="T23" s="44">
        <v>4.67</v>
      </c>
      <c r="U23" s="44">
        <v>4.67</v>
      </c>
      <c r="V23" s="44">
        <v>4.67</v>
      </c>
      <c r="W23" s="44">
        <v>4.67</v>
      </c>
      <c r="X23" s="44">
        <v>4.67</v>
      </c>
      <c r="Y23" s="44">
        <v>4.67</v>
      </c>
      <c r="Z23" s="44">
        <v>4.67</v>
      </c>
      <c r="AA23" s="44">
        <v>4.67</v>
      </c>
    </row>
    <row r="24" spans="1:27" ht="12.75" hidden="1" customHeight="1" outlineLevel="1" x14ac:dyDescent="0.3">
      <c r="A24" s="99" t="s">
        <v>843</v>
      </c>
      <c r="B24" s="63" t="s">
        <v>838</v>
      </c>
      <c r="C24" s="43" t="s">
        <v>79</v>
      </c>
      <c r="D24" s="44">
        <f>$D$12</f>
        <v>175.36</v>
      </c>
      <c r="E24" s="44">
        <f t="shared" ref="E24:AA24" si="10">$D$12</f>
        <v>175.36</v>
      </c>
      <c r="F24" s="44">
        <f t="shared" si="10"/>
        <v>175.36</v>
      </c>
      <c r="G24" s="44">
        <f t="shared" si="10"/>
        <v>175.36</v>
      </c>
      <c r="H24" s="44">
        <f t="shared" si="10"/>
        <v>175.36</v>
      </c>
      <c r="I24" s="44">
        <f t="shared" si="10"/>
        <v>175.36</v>
      </c>
      <c r="J24" s="44">
        <f t="shared" si="10"/>
        <v>175.36</v>
      </c>
      <c r="K24" s="44">
        <f t="shared" si="10"/>
        <v>175.36</v>
      </c>
      <c r="L24" s="44">
        <f t="shared" si="10"/>
        <v>175.36</v>
      </c>
      <c r="M24" s="44">
        <f t="shared" si="10"/>
        <v>175.36</v>
      </c>
      <c r="N24" s="44">
        <f t="shared" si="10"/>
        <v>175.36</v>
      </c>
      <c r="O24" s="44">
        <f t="shared" si="10"/>
        <v>175.36</v>
      </c>
      <c r="P24" s="44">
        <f t="shared" si="10"/>
        <v>175.36</v>
      </c>
      <c r="Q24" s="44">
        <f t="shared" si="10"/>
        <v>175.36</v>
      </c>
      <c r="R24" s="44">
        <f t="shared" si="10"/>
        <v>175.36</v>
      </c>
      <c r="S24" s="44">
        <f t="shared" si="10"/>
        <v>175.36</v>
      </c>
      <c r="T24" s="44">
        <f t="shared" si="10"/>
        <v>175.36</v>
      </c>
      <c r="U24" s="44">
        <f t="shared" si="10"/>
        <v>175.36</v>
      </c>
      <c r="V24" s="44">
        <f t="shared" si="10"/>
        <v>175.36</v>
      </c>
      <c r="W24" s="44">
        <f t="shared" si="10"/>
        <v>175.36</v>
      </c>
      <c r="X24" s="44">
        <f t="shared" si="10"/>
        <v>175.36</v>
      </c>
      <c r="Y24" s="44">
        <f t="shared" si="10"/>
        <v>175.36</v>
      </c>
      <c r="Z24" s="44">
        <f t="shared" si="10"/>
        <v>175.36</v>
      </c>
      <c r="AA24" s="44">
        <f t="shared" si="10"/>
        <v>175.36</v>
      </c>
    </row>
    <row r="25" spans="1:27" ht="12.75" hidden="1" customHeight="1" outlineLevel="1" x14ac:dyDescent="0.3">
      <c r="A25" s="99" t="s">
        <v>844</v>
      </c>
      <c r="B25" s="63" t="s">
        <v>834</v>
      </c>
      <c r="C25" s="43" t="s">
        <v>79</v>
      </c>
      <c r="D25" s="44">
        <f>$D$13</f>
        <v>216.36</v>
      </c>
      <c r="E25" s="44">
        <f t="shared" ref="E25:AA25" si="11">$D$13</f>
        <v>216.36</v>
      </c>
      <c r="F25" s="44">
        <f t="shared" si="11"/>
        <v>216.36</v>
      </c>
      <c r="G25" s="44">
        <f t="shared" si="11"/>
        <v>216.36</v>
      </c>
      <c r="H25" s="44">
        <f t="shared" si="11"/>
        <v>216.36</v>
      </c>
      <c r="I25" s="44">
        <f t="shared" si="11"/>
        <v>216.36</v>
      </c>
      <c r="J25" s="44">
        <f t="shared" si="11"/>
        <v>216.36</v>
      </c>
      <c r="K25" s="44">
        <f t="shared" si="11"/>
        <v>216.36</v>
      </c>
      <c r="L25" s="44">
        <f t="shared" si="11"/>
        <v>216.36</v>
      </c>
      <c r="M25" s="44">
        <f t="shared" si="11"/>
        <v>216.36</v>
      </c>
      <c r="N25" s="44">
        <f t="shared" si="11"/>
        <v>216.36</v>
      </c>
      <c r="O25" s="44">
        <f t="shared" si="11"/>
        <v>216.36</v>
      </c>
      <c r="P25" s="44">
        <f t="shared" si="11"/>
        <v>216.36</v>
      </c>
      <c r="Q25" s="44">
        <f t="shared" si="11"/>
        <v>216.36</v>
      </c>
      <c r="R25" s="44">
        <f t="shared" si="11"/>
        <v>216.36</v>
      </c>
      <c r="S25" s="44">
        <f t="shared" si="11"/>
        <v>216.36</v>
      </c>
      <c r="T25" s="44">
        <f t="shared" si="11"/>
        <v>216.36</v>
      </c>
      <c r="U25" s="44">
        <f t="shared" si="11"/>
        <v>216.36</v>
      </c>
      <c r="V25" s="44">
        <f t="shared" si="11"/>
        <v>216.36</v>
      </c>
      <c r="W25" s="44">
        <f t="shared" si="11"/>
        <v>216.36</v>
      </c>
      <c r="X25" s="44">
        <f t="shared" si="11"/>
        <v>216.36</v>
      </c>
      <c r="Y25" s="44">
        <f t="shared" si="11"/>
        <v>216.36</v>
      </c>
      <c r="Z25" s="44">
        <f t="shared" si="11"/>
        <v>216.36</v>
      </c>
      <c r="AA25" s="44">
        <f t="shared" si="11"/>
        <v>216.36</v>
      </c>
    </row>
    <row r="26" spans="1:27" ht="12.75" customHeight="1" collapsed="1" x14ac:dyDescent="0.3">
      <c r="A26" s="98" t="s">
        <v>14</v>
      </c>
      <c r="B26" s="28" t="str">
        <f>"04"&amp;"."&amp;$B$206&amp;"."&amp;$B$207</f>
        <v>04.02.2024</v>
      </c>
      <c r="C26" s="90" t="s">
        <v>76</v>
      </c>
      <c r="D26" s="91">
        <f>ROUND(((D27+D28+D30+D29+D31)/1000),5)</f>
        <v>4.0441000000000003</v>
      </c>
      <c r="E26" s="91">
        <f t="shared" ref="E26:AA26" si="12">ROUND(((E27+E28+E30+E29+E31)/1000),5)</f>
        <v>3.8832100000000001</v>
      </c>
      <c r="F26" s="91">
        <f t="shared" si="12"/>
        <v>3.8320500000000002</v>
      </c>
      <c r="G26" s="91">
        <f t="shared" si="12"/>
        <v>3.8233299999999999</v>
      </c>
      <c r="H26" s="91">
        <f t="shared" si="12"/>
        <v>3.8286600000000002</v>
      </c>
      <c r="I26" s="91">
        <f t="shared" si="12"/>
        <v>3.8452500000000001</v>
      </c>
      <c r="J26" s="91">
        <f t="shared" si="12"/>
        <v>3.8816199999999998</v>
      </c>
      <c r="K26" s="91">
        <f t="shared" si="12"/>
        <v>4.0378999999999996</v>
      </c>
      <c r="L26" s="91">
        <f t="shared" si="12"/>
        <v>4.1568500000000004</v>
      </c>
      <c r="M26" s="91">
        <f t="shared" si="12"/>
        <v>4.3691700000000004</v>
      </c>
      <c r="N26" s="91">
        <f t="shared" si="12"/>
        <v>4.4522199999999996</v>
      </c>
      <c r="O26" s="91">
        <f t="shared" si="12"/>
        <v>4.4804399999999998</v>
      </c>
      <c r="P26" s="91">
        <f t="shared" si="12"/>
        <v>4.4857899999999997</v>
      </c>
      <c r="Q26" s="91">
        <f t="shared" si="12"/>
        <v>4.4895399999999999</v>
      </c>
      <c r="R26" s="91">
        <f t="shared" si="12"/>
        <v>4.4520999999999997</v>
      </c>
      <c r="S26" s="91">
        <f t="shared" si="12"/>
        <v>4.4641099999999998</v>
      </c>
      <c r="T26" s="91">
        <f t="shared" si="12"/>
        <v>4.4911399999999997</v>
      </c>
      <c r="U26" s="91">
        <f t="shared" si="12"/>
        <v>4.5425899999999997</v>
      </c>
      <c r="V26" s="91">
        <f t="shared" si="12"/>
        <v>4.5256800000000004</v>
      </c>
      <c r="W26" s="91">
        <f t="shared" si="12"/>
        <v>4.4903500000000003</v>
      </c>
      <c r="X26" s="91">
        <f t="shared" si="12"/>
        <v>4.48177</v>
      </c>
      <c r="Y26" s="91">
        <f t="shared" si="12"/>
        <v>4.3833099999999998</v>
      </c>
      <c r="Z26" s="91">
        <f t="shared" si="12"/>
        <v>4.1417999999999999</v>
      </c>
      <c r="AA26" s="91">
        <f t="shared" si="12"/>
        <v>4.0900400000000001</v>
      </c>
    </row>
    <row r="27" spans="1:27" ht="12.75" hidden="1" customHeight="1" outlineLevel="1" x14ac:dyDescent="0.3">
      <c r="A27" s="99" t="s">
        <v>845</v>
      </c>
      <c r="B27" s="63" t="s">
        <v>238</v>
      </c>
      <c r="C27" s="43" t="s">
        <v>79</v>
      </c>
      <c r="D27" s="44">
        <v>1424.82</v>
      </c>
      <c r="E27" s="44">
        <v>1263.93</v>
      </c>
      <c r="F27" s="44">
        <v>1212.77</v>
      </c>
      <c r="G27" s="44">
        <v>1204.05</v>
      </c>
      <c r="H27" s="44">
        <v>1209.3800000000001</v>
      </c>
      <c r="I27" s="44">
        <v>1225.97</v>
      </c>
      <c r="J27" s="44">
        <v>1262.3399999999999</v>
      </c>
      <c r="K27" s="44">
        <v>1418.62</v>
      </c>
      <c r="L27" s="44">
        <v>1537.57</v>
      </c>
      <c r="M27" s="44">
        <v>1749.89</v>
      </c>
      <c r="N27" s="44">
        <v>1832.94</v>
      </c>
      <c r="O27" s="44">
        <v>1861.16</v>
      </c>
      <c r="P27" s="44">
        <v>1866.51</v>
      </c>
      <c r="Q27" s="44">
        <v>1870.26</v>
      </c>
      <c r="R27" s="44">
        <v>1832.82</v>
      </c>
      <c r="S27" s="44">
        <v>1844.83</v>
      </c>
      <c r="T27" s="44">
        <v>1871.86</v>
      </c>
      <c r="U27" s="44">
        <v>1923.31</v>
      </c>
      <c r="V27" s="44">
        <v>1906.4</v>
      </c>
      <c r="W27" s="44">
        <v>1871.07</v>
      </c>
      <c r="X27" s="44">
        <v>1862.49</v>
      </c>
      <c r="Y27" s="44">
        <v>1764.03</v>
      </c>
      <c r="Z27" s="44">
        <v>1522.52</v>
      </c>
      <c r="AA27" s="44">
        <v>1470.76</v>
      </c>
    </row>
    <row r="28" spans="1:27" ht="12.75" hidden="1" customHeight="1" outlineLevel="1" x14ac:dyDescent="0.3">
      <c r="A28" s="99" t="s">
        <v>846</v>
      </c>
      <c r="B28" s="63" t="s">
        <v>90</v>
      </c>
      <c r="C28" s="43" t="s">
        <v>79</v>
      </c>
      <c r="D28" s="44">
        <f>$D$10</f>
        <v>2222.89</v>
      </c>
      <c r="E28" s="44">
        <f t="shared" ref="E28:AA28" si="13">$D$10</f>
        <v>2222.89</v>
      </c>
      <c r="F28" s="44">
        <f t="shared" si="13"/>
        <v>2222.89</v>
      </c>
      <c r="G28" s="44">
        <f t="shared" si="13"/>
        <v>2222.89</v>
      </c>
      <c r="H28" s="44">
        <f t="shared" si="13"/>
        <v>2222.89</v>
      </c>
      <c r="I28" s="44">
        <f t="shared" si="13"/>
        <v>2222.89</v>
      </c>
      <c r="J28" s="44">
        <f t="shared" si="13"/>
        <v>2222.89</v>
      </c>
      <c r="K28" s="44">
        <f t="shared" si="13"/>
        <v>2222.89</v>
      </c>
      <c r="L28" s="44">
        <f t="shared" si="13"/>
        <v>2222.89</v>
      </c>
      <c r="M28" s="44">
        <f t="shared" si="13"/>
        <v>2222.89</v>
      </c>
      <c r="N28" s="44">
        <f t="shared" si="13"/>
        <v>2222.89</v>
      </c>
      <c r="O28" s="44">
        <f t="shared" si="13"/>
        <v>2222.89</v>
      </c>
      <c r="P28" s="44">
        <f t="shared" si="13"/>
        <v>2222.89</v>
      </c>
      <c r="Q28" s="44">
        <f t="shared" si="13"/>
        <v>2222.89</v>
      </c>
      <c r="R28" s="44">
        <f t="shared" si="13"/>
        <v>2222.89</v>
      </c>
      <c r="S28" s="44">
        <f t="shared" si="13"/>
        <v>2222.89</v>
      </c>
      <c r="T28" s="44">
        <f t="shared" si="13"/>
        <v>2222.89</v>
      </c>
      <c r="U28" s="44">
        <f t="shared" si="13"/>
        <v>2222.89</v>
      </c>
      <c r="V28" s="44">
        <f t="shared" si="13"/>
        <v>2222.89</v>
      </c>
      <c r="W28" s="44">
        <f t="shared" si="13"/>
        <v>2222.89</v>
      </c>
      <c r="X28" s="44">
        <f t="shared" si="13"/>
        <v>2222.89</v>
      </c>
      <c r="Y28" s="44">
        <f t="shared" si="13"/>
        <v>2222.89</v>
      </c>
      <c r="Z28" s="44">
        <f t="shared" si="13"/>
        <v>2222.89</v>
      </c>
      <c r="AA28" s="44">
        <f t="shared" si="13"/>
        <v>2222.89</v>
      </c>
    </row>
    <row r="29" spans="1:27" ht="12.75" hidden="1" customHeight="1" outlineLevel="1" x14ac:dyDescent="0.3">
      <c r="A29" s="99" t="s">
        <v>847</v>
      </c>
      <c r="B29" s="63" t="s">
        <v>83</v>
      </c>
      <c r="C29" s="43" t="s">
        <v>79</v>
      </c>
      <c r="D29" s="44">
        <v>4.67</v>
      </c>
      <c r="E29" s="44">
        <v>4.67</v>
      </c>
      <c r="F29" s="44">
        <v>4.67</v>
      </c>
      <c r="G29" s="44">
        <v>4.67</v>
      </c>
      <c r="H29" s="44">
        <v>4.67</v>
      </c>
      <c r="I29" s="44">
        <v>4.67</v>
      </c>
      <c r="J29" s="44">
        <v>4.67</v>
      </c>
      <c r="K29" s="44">
        <v>4.67</v>
      </c>
      <c r="L29" s="44">
        <v>4.67</v>
      </c>
      <c r="M29" s="44">
        <v>4.67</v>
      </c>
      <c r="N29" s="44">
        <v>4.67</v>
      </c>
      <c r="O29" s="44">
        <v>4.67</v>
      </c>
      <c r="P29" s="44">
        <v>4.67</v>
      </c>
      <c r="Q29" s="44">
        <v>4.67</v>
      </c>
      <c r="R29" s="44">
        <v>4.67</v>
      </c>
      <c r="S29" s="44">
        <v>4.67</v>
      </c>
      <c r="T29" s="44">
        <v>4.67</v>
      </c>
      <c r="U29" s="44">
        <v>4.67</v>
      </c>
      <c r="V29" s="44">
        <v>4.67</v>
      </c>
      <c r="W29" s="44">
        <v>4.67</v>
      </c>
      <c r="X29" s="44">
        <v>4.67</v>
      </c>
      <c r="Y29" s="44">
        <v>4.67</v>
      </c>
      <c r="Z29" s="44">
        <v>4.67</v>
      </c>
      <c r="AA29" s="44">
        <v>4.67</v>
      </c>
    </row>
    <row r="30" spans="1:27" ht="12.75" hidden="1" customHeight="1" outlineLevel="1" x14ac:dyDescent="0.3">
      <c r="A30" s="99" t="s">
        <v>848</v>
      </c>
      <c r="B30" s="63" t="s">
        <v>838</v>
      </c>
      <c r="C30" s="43" t="s">
        <v>79</v>
      </c>
      <c r="D30" s="44">
        <f>$D$12</f>
        <v>175.36</v>
      </c>
      <c r="E30" s="44">
        <f t="shared" ref="E30:AA30" si="14">$D$12</f>
        <v>175.36</v>
      </c>
      <c r="F30" s="44">
        <f t="shared" si="14"/>
        <v>175.36</v>
      </c>
      <c r="G30" s="44">
        <f t="shared" si="14"/>
        <v>175.36</v>
      </c>
      <c r="H30" s="44">
        <f t="shared" si="14"/>
        <v>175.36</v>
      </c>
      <c r="I30" s="44">
        <f t="shared" si="14"/>
        <v>175.36</v>
      </c>
      <c r="J30" s="44">
        <f t="shared" si="14"/>
        <v>175.36</v>
      </c>
      <c r="K30" s="44">
        <f t="shared" si="14"/>
        <v>175.36</v>
      </c>
      <c r="L30" s="44">
        <f t="shared" si="14"/>
        <v>175.36</v>
      </c>
      <c r="M30" s="44">
        <f t="shared" si="14"/>
        <v>175.36</v>
      </c>
      <c r="N30" s="44">
        <f t="shared" si="14"/>
        <v>175.36</v>
      </c>
      <c r="O30" s="44">
        <f t="shared" si="14"/>
        <v>175.36</v>
      </c>
      <c r="P30" s="44">
        <f t="shared" si="14"/>
        <v>175.36</v>
      </c>
      <c r="Q30" s="44">
        <f t="shared" si="14"/>
        <v>175.36</v>
      </c>
      <c r="R30" s="44">
        <f t="shared" si="14"/>
        <v>175.36</v>
      </c>
      <c r="S30" s="44">
        <f t="shared" si="14"/>
        <v>175.36</v>
      </c>
      <c r="T30" s="44">
        <f t="shared" si="14"/>
        <v>175.36</v>
      </c>
      <c r="U30" s="44">
        <f t="shared" si="14"/>
        <v>175.36</v>
      </c>
      <c r="V30" s="44">
        <f t="shared" si="14"/>
        <v>175.36</v>
      </c>
      <c r="W30" s="44">
        <f t="shared" si="14"/>
        <v>175.36</v>
      </c>
      <c r="X30" s="44">
        <f t="shared" si="14"/>
        <v>175.36</v>
      </c>
      <c r="Y30" s="44">
        <f t="shared" si="14"/>
        <v>175.36</v>
      </c>
      <c r="Z30" s="44">
        <f t="shared" si="14"/>
        <v>175.36</v>
      </c>
      <c r="AA30" s="44">
        <f t="shared" si="14"/>
        <v>175.36</v>
      </c>
    </row>
    <row r="31" spans="1:27" ht="12.75" hidden="1" customHeight="1" outlineLevel="1" x14ac:dyDescent="0.3">
      <c r="A31" s="99" t="s">
        <v>849</v>
      </c>
      <c r="B31" s="63" t="s">
        <v>834</v>
      </c>
      <c r="C31" s="43" t="s">
        <v>79</v>
      </c>
      <c r="D31" s="44">
        <f>$D$13</f>
        <v>216.36</v>
      </c>
      <c r="E31" s="44">
        <f t="shared" ref="E31:AA31" si="15">$D$13</f>
        <v>216.36</v>
      </c>
      <c r="F31" s="44">
        <f t="shared" si="15"/>
        <v>216.36</v>
      </c>
      <c r="G31" s="44">
        <f t="shared" si="15"/>
        <v>216.36</v>
      </c>
      <c r="H31" s="44">
        <f t="shared" si="15"/>
        <v>216.36</v>
      </c>
      <c r="I31" s="44">
        <f t="shared" si="15"/>
        <v>216.36</v>
      </c>
      <c r="J31" s="44">
        <f t="shared" si="15"/>
        <v>216.36</v>
      </c>
      <c r="K31" s="44">
        <f t="shared" si="15"/>
        <v>216.36</v>
      </c>
      <c r="L31" s="44">
        <f t="shared" si="15"/>
        <v>216.36</v>
      </c>
      <c r="M31" s="44">
        <f t="shared" si="15"/>
        <v>216.36</v>
      </c>
      <c r="N31" s="44">
        <f t="shared" si="15"/>
        <v>216.36</v>
      </c>
      <c r="O31" s="44">
        <f t="shared" si="15"/>
        <v>216.36</v>
      </c>
      <c r="P31" s="44">
        <f t="shared" si="15"/>
        <v>216.36</v>
      </c>
      <c r="Q31" s="44">
        <f t="shared" si="15"/>
        <v>216.36</v>
      </c>
      <c r="R31" s="44">
        <f t="shared" si="15"/>
        <v>216.36</v>
      </c>
      <c r="S31" s="44">
        <f t="shared" si="15"/>
        <v>216.36</v>
      </c>
      <c r="T31" s="44">
        <f t="shared" si="15"/>
        <v>216.36</v>
      </c>
      <c r="U31" s="44">
        <f t="shared" si="15"/>
        <v>216.36</v>
      </c>
      <c r="V31" s="44">
        <f t="shared" si="15"/>
        <v>216.36</v>
      </c>
      <c r="W31" s="44">
        <f t="shared" si="15"/>
        <v>216.36</v>
      </c>
      <c r="X31" s="44">
        <f t="shared" si="15"/>
        <v>216.36</v>
      </c>
      <c r="Y31" s="44">
        <f t="shared" si="15"/>
        <v>216.36</v>
      </c>
      <c r="Z31" s="44">
        <f t="shared" si="15"/>
        <v>216.36</v>
      </c>
      <c r="AA31" s="44">
        <f t="shared" si="15"/>
        <v>216.36</v>
      </c>
    </row>
    <row r="32" spans="1:27" ht="12.75" customHeight="1" collapsed="1" x14ac:dyDescent="0.3">
      <c r="A32" s="98" t="s">
        <v>17</v>
      </c>
      <c r="B32" s="28" t="str">
        <f>"05"&amp;"."&amp;$B$206&amp;"."&amp;$B$207</f>
        <v>05.02.2024</v>
      </c>
      <c r="C32" s="90" t="s">
        <v>76</v>
      </c>
      <c r="D32" s="91">
        <f>ROUND(((D33+D34+D36+D35+D37)/1000),5)</f>
        <v>3.95017</v>
      </c>
      <c r="E32" s="91">
        <f t="shared" ref="E32:AA32" si="16">ROUND(((E33+E34+E36+E35+E37)/1000),5)</f>
        <v>3.8407499999999999</v>
      </c>
      <c r="F32" s="91">
        <f t="shared" si="16"/>
        <v>3.81629</v>
      </c>
      <c r="G32" s="91">
        <f t="shared" si="16"/>
        <v>3.8242600000000002</v>
      </c>
      <c r="H32" s="91">
        <f t="shared" si="16"/>
        <v>3.8625500000000001</v>
      </c>
      <c r="I32" s="91">
        <f t="shared" si="16"/>
        <v>3.9784099999999998</v>
      </c>
      <c r="J32" s="91">
        <f t="shared" si="16"/>
        <v>4.1551499999999999</v>
      </c>
      <c r="K32" s="91">
        <f t="shared" si="16"/>
        <v>4.4415800000000001</v>
      </c>
      <c r="L32" s="91">
        <f t="shared" si="16"/>
        <v>4.63096</v>
      </c>
      <c r="M32" s="91">
        <f t="shared" si="16"/>
        <v>4.6970799999999997</v>
      </c>
      <c r="N32" s="91">
        <f t="shared" si="16"/>
        <v>4.7115999999999998</v>
      </c>
      <c r="O32" s="91">
        <f t="shared" si="16"/>
        <v>4.7363099999999996</v>
      </c>
      <c r="P32" s="91">
        <f t="shared" si="16"/>
        <v>4.7175500000000001</v>
      </c>
      <c r="Q32" s="91">
        <f t="shared" si="16"/>
        <v>4.7030399999999997</v>
      </c>
      <c r="R32" s="91">
        <f t="shared" si="16"/>
        <v>4.6944800000000004</v>
      </c>
      <c r="S32" s="91">
        <f t="shared" si="16"/>
        <v>4.6355899999999997</v>
      </c>
      <c r="T32" s="91">
        <f t="shared" si="16"/>
        <v>4.6014600000000003</v>
      </c>
      <c r="U32" s="91">
        <f t="shared" si="16"/>
        <v>4.6491699999999998</v>
      </c>
      <c r="V32" s="91">
        <f t="shared" si="16"/>
        <v>4.6824000000000003</v>
      </c>
      <c r="W32" s="91">
        <f t="shared" si="16"/>
        <v>4.6673999999999998</v>
      </c>
      <c r="X32" s="91">
        <f t="shared" si="16"/>
        <v>4.4920999999999998</v>
      </c>
      <c r="Y32" s="91">
        <f t="shared" si="16"/>
        <v>4.3845599999999996</v>
      </c>
      <c r="Z32" s="91">
        <f t="shared" si="16"/>
        <v>4.1431399999999998</v>
      </c>
      <c r="AA32" s="91">
        <f t="shared" si="16"/>
        <v>3.9979800000000001</v>
      </c>
    </row>
    <row r="33" spans="1:27" ht="12.75" hidden="1" customHeight="1" outlineLevel="1" x14ac:dyDescent="0.3">
      <c r="A33" s="99" t="s">
        <v>850</v>
      </c>
      <c r="B33" s="63" t="s">
        <v>238</v>
      </c>
      <c r="C33" s="43" t="s">
        <v>79</v>
      </c>
      <c r="D33" s="44">
        <v>1330.89</v>
      </c>
      <c r="E33" s="44">
        <v>1221.47</v>
      </c>
      <c r="F33" s="44">
        <v>1197.01</v>
      </c>
      <c r="G33" s="44">
        <v>1204.98</v>
      </c>
      <c r="H33" s="44">
        <v>1243.27</v>
      </c>
      <c r="I33" s="44">
        <v>1359.13</v>
      </c>
      <c r="J33" s="44">
        <v>1535.87</v>
      </c>
      <c r="K33" s="44">
        <v>1822.3</v>
      </c>
      <c r="L33" s="44">
        <v>2011.68</v>
      </c>
      <c r="M33" s="44">
        <v>2077.8000000000002</v>
      </c>
      <c r="N33" s="44">
        <v>2092.3200000000002</v>
      </c>
      <c r="O33" s="44">
        <v>2117.0300000000002</v>
      </c>
      <c r="P33" s="44">
        <v>2098.27</v>
      </c>
      <c r="Q33" s="44">
        <v>2083.7600000000002</v>
      </c>
      <c r="R33" s="44">
        <v>2075.1999999999998</v>
      </c>
      <c r="S33" s="44">
        <v>2016.31</v>
      </c>
      <c r="T33" s="44">
        <v>1982.18</v>
      </c>
      <c r="U33" s="44">
        <v>2029.89</v>
      </c>
      <c r="V33" s="44">
        <v>2063.12</v>
      </c>
      <c r="W33" s="44">
        <v>2048.12</v>
      </c>
      <c r="X33" s="44">
        <v>1872.82</v>
      </c>
      <c r="Y33" s="44">
        <v>1765.28</v>
      </c>
      <c r="Z33" s="44">
        <v>1523.86</v>
      </c>
      <c r="AA33" s="44">
        <v>1378.7</v>
      </c>
    </row>
    <row r="34" spans="1:27" ht="12.75" hidden="1" customHeight="1" outlineLevel="1" x14ac:dyDescent="0.3">
      <c r="A34" s="99" t="s">
        <v>851</v>
      </c>
      <c r="B34" s="63" t="s">
        <v>90</v>
      </c>
      <c r="C34" s="43" t="s">
        <v>79</v>
      </c>
      <c r="D34" s="44">
        <f>$D$10</f>
        <v>2222.89</v>
      </c>
      <c r="E34" s="44">
        <f t="shared" ref="E34:AA34" si="17">$D$10</f>
        <v>2222.89</v>
      </c>
      <c r="F34" s="44">
        <f t="shared" si="17"/>
        <v>2222.89</v>
      </c>
      <c r="G34" s="44">
        <f t="shared" si="17"/>
        <v>2222.89</v>
      </c>
      <c r="H34" s="44">
        <f t="shared" si="17"/>
        <v>2222.89</v>
      </c>
      <c r="I34" s="44">
        <f t="shared" si="17"/>
        <v>2222.89</v>
      </c>
      <c r="J34" s="44">
        <f t="shared" si="17"/>
        <v>2222.89</v>
      </c>
      <c r="K34" s="44">
        <f t="shared" si="17"/>
        <v>2222.89</v>
      </c>
      <c r="L34" s="44">
        <f t="shared" si="17"/>
        <v>2222.89</v>
      </c>
      <c r="M34" s="44">
        <f t="shared" si="17"/>
        <v>2222.89</v>
      </c>
      <c r="N34" s="44">
        <f t="shared" si="17"/>
        <v>2222.89</v>
      </c>
      <c r="O34" s="44">
        <f t="shared" si="17"/>
        <v>2222.89</v>
      </c>
      <c r="P34" s="44">
        <f t="shared" si="17"/>
        <v>2222.89</v>
      </c>
      <c r="Q34" s="44">
        <f t="shared" si="17"/>
        <v>2222.89</v>
      </c>
      <c r="R34" s="44">
        <f t="shared" si="17"/>
        <v>2222.89</v>
      </c>
      <c r="S34" s="44">
        <f t="shared" si="17"/>
        <v>2222.89</v>
      </c>
      <c r="T34" s="44">
        <f t="shared" si="17"/>
        <v>2222.89</v>
      </c>
      <c r="U34" s="44">
        <f t="shared" si="17"/>
        <v>2222.89</v>
      </c>
      <c r="V34" s="44">
        <f t="shared" si="17"/>
        <v>2222.89</v>
      </c>
      <c r="W34" s="44">
        <f t="shared" si="17"/>
        <v>2222.89</v>
      </c>
      <c r="X34" s="44">
        <f t="shared" si="17"/>
        <v>2222.89</v>
      </c>
      <c r="Y34" s="44">
        <f t="shared" si="17"/>
        <v>2222.89</v>
      </c>
      <c r="Z34" s="44">
        <f t="shared" si="17"/>
        <v>2222.89</v>
      </c>
      <c r="AA34" s="44">
        <f t="shared" si="17"/>
        <v>2222.89</v>
      </c>
    </row>
    <row r="35" spans="1:27" ht="12.75" hidden="1" customHeight="1" outlineLevel="1" x14ac:dyDescent="0.3">
      <c r="A35" s="99" t="s">
        <v>852</v>
      </c>
      <c r="B35" s="63" t="s">
        <v>83</v>
      </c>
      <c r="C35" s="43" t="s">
        <v>79</v>
      </c>
      <c r="D35" s="44">
        <v>4.67</v>
      </c>
      <c r="E35" s="44">
        <v>4.67</v>
      </c>
      <c r="F35" s="44">
        <v>4.67</v>
      </c>
      <c r="G35" s="44">
        <v>4.67</v>
      </c>
      <c r="H35" s="44">
        <v>4.67</v>
      </c>
      <c r="I35" s="44">
        <v>4.67</v>
      </c>
      <c r="J35" s="44">
        <v>4.67</v>
      </c>
      <c r="K35" s="44">
        <v>4.67</v>
      </c>
      <c r="L35" s="44">
        <v>4.67</v>
      </c>
      <c r="M35" s="44">
        <v>4.67</v>
      </c>
      <c r="N35" s="44">
        <v>4.67</v>
      </c>
      <c r="O35" s="44">
        <v>4.67</v>
      </c>
      <c r="P35" s="44">
        <v>4.67</v>
      </c>
      <c r="Q35" s="44">
        <v>4.67</v>
      </c>
      <c r="R35" s="44">
        <v>4.67</v>
      </c>
      <c r="S35" s="44">
        <v>4.67</v>
      </c>
      <c r="T35" s="44">
        <v>4.67</v>
      </c>
      <c r="U35" s="44">
        <v>4.67</v>
      </c>
      <c r="V35" s="44">
        <v>4.67</v>
      </c>
      <c r="W35" s="44">
        <v>4.67</v>
      </c>
      <c r="X35" s="44">
        <v>4.67</v>
      </c>
      <c r="Y35" s="44">
        <v>4.67</v>
      </c>
      <c r="Z35" s="44">
        <v>4.67</v>
      </c>
      <c r="AA35" s="44">
        <v>4.67</v>
      </c>
    </row>
    <row r="36" spans="1:27" ht="12.75" hidden="1" customHeight="1" outlineLevel="1" x14ac:dyDescent="0.3">
      <c r="A36" s="99" t="s">
        <v>853</v>
      </c>
      <c r="B36" s="63" t="s">
        <v>838</v>
      </c>
      <c r="C36" s="43" t="s">
        <v>79</v>
      </c>
      <c r="D36" s="44">
        <f>$D$12</f>
        <v>175.36</v>
      </c>
      <c r="E36" s="44">
        <f t="shared" ref="E36:AA36" si="18">$D$12</f>
        <v>175.36</v>
      </c>
      <c r="F36" s="44">
        <f t="shared" si="18"/>
        <v>175.36</v>
      </c>
      <c r="G36" s="44">
        <f t="shared" si="18"/>
        <v>175.36</v>
      </c>
      <c r="H36" s="44">
        <f t="shared" si="18"/>
        <v>175.36</v>
      </c>
      <c r="I36" s="44">
        <f t="shared" si="18"/>
        <v>175.36</v>
      </c>
      <c r="J36" s="44">
        <f t="shared" si="18"/>
        <v>175.36</v>
      </c>
      <c r="K36" s="44">
        <f t="shared" si="18"/>
        <v>175.36</v>
      </c>
      <c r="L36" s="44">
        <f t="shared" si="18"/>
        <v>175.36</v>
      </c>
      <c r="M36" s="44">
        <f t="shared" si="18"/>
        <v>175.36</v>
      </c>
      <c r="N36" s="44">
        <f t="shared" si="18"/>
        <v>175.36</v>
      </c>
      <c r="O36" s="44">
        <f t="shared" si="18"/>
        <v>175.36</v>
      </c>
      <c r="P36" s="44">
        <f t="shared" si="18"/>
        <v>175.36</v>
      </c>
      <c r="Q36" s="44">
        <f t="shared" si="18"/>
        <v>175.36</v>
      </c>
      <c r="R36" s="44">
        <f t="shared" si="18"/>
        <v>175.36</v>
      </c>
      <c r="S36" s="44">
        <f t="shared" si="18"/>
        <v>175.36</v>
      </c>
      <c r="T36" s="44">
        <f t="shared" si="18"/>
        <v>175.36</v>
      </c>
      <c r="U36" s="44">
        <f t="shared" si="18"/>
        <v>175.36</v>
      </c>
      <c r="V36" s="44">
        <f t="shared" si="18"/>
        <v>175.36</v>
      </c>
      <c r="W36" s="44">
        <f t="shared" si="18"/>
        <v>175.36</v>
      </c>
      <c r="X36" s="44">
        <f t="shared" si="18"/>
        <v>175.36</v>
      </c>
      <c r="Y36" s="44">
        <f t="shared" si="18"/>
        <v>175.36</v>
      </c>
      <c r="Z36" s="44">
        <f t="shared" si="18"/>
        <v>175.36</v>
      </c>
      <c r="AA36" s="44">
        <f t="shared" si="18"/>
        <v>175.36</v>
      </c>
    </row>
    <row r="37" spans="1:27" ht="12.75" hidden="1" customHeight="1" outlineLevel="1" x14ac:dyDescent="0.3">
      <c r="A37" s="99" t="s">
        <v>854</v>
      </c>
      <c r="B37" s="63" t="s">
        <v>834</v>
      </c>
      <c r="C37" s="43" t="s">
        <v>79</v>
      </c>
      <c r="D37" s="44">
        <f>$D$13</f>
        <v>216.36</v>
      </c>
      <c r="E37" s="44">
        <f t="shared" ref="E37:AA37" si="19">$D$13</f>
        <v>216.36</v>
      </c>
      <c r="F37" s="44">
        <f t="shared" si="19"/>
        <v>216.36</v>
      </c>
      <c r="G37" s="44">
        <f t="shared" si="19"/>
        <v>216.36</v>
      </c>
      <c r="H37" s="44">
        <f t="shared" si="19"/>
        <v>216.36</v>
      </c>
      <c r="I37" s="44">
        <f t="shared" si="19"/>
        <v>216.36</v>
      </c>
      <c r="J37" s="44">
        <f t="shared" si="19"/>
        <v>216.36</v>
      </c>
      <c r="K37" s="44">
        <f t="shared" si="19"/>
        <v>216.36</v>
      </c>
      <c r="L37" s="44">
        <f t="shared" si="19"/>
        <v>216.36</v>
      </c>
      <c r="M37" s="44">
        <f t="shared" si="19"/>
        <v>216.36</v>
      </c>
      <c r="N37" s="44">
        <f t="shared" si="19"/>
        <v>216.36</v>
      </c>
      <c r="O37" s="44">
        <f t="shared" si="19"/>
        <v>216.36</v>
      </c>
      <c r="P37" s="44">
        <f t="shared" si="19"/>
        <v>216.36</v>
      </c>
      <c r="Q37" s="44">
        <f t="shared" si="19"/>
        <v>216.36</v>
      </c>
      <c r="R37" s="44">
        <f t="shared" si="19"/>
        <v>216.36</v>
      </c>
      <c r="S37" s="44">
        <f t="shared" si="19"/>
        <v>216.36</v>
      </c>
      <c r="T37" s="44">
        <f t="shared" si="19"/>
        <v>216.36</v>
      </c>
      <c r="U37" s="44">
        <f t="shared" si="19"/>
        <v>216.36</v>
      </c>
      <c r="V37" s="44">
        <f t="shared" si="19"/>
        <v>216.36</v>
      </c>
      <c r="W37" s="44">
        <f t="shared" si="19"/>
        <v>216.36</v>
      </c>
      <c r="X37" s="44">
        <f t="shared" si="19"/>
        <v>216.36</v>
      </c>
      <c r="Y37" s="44">
        <f t="shared" si="19"/>
        <v>216.36</v>
      </c>
      <c r="Z37" s="44">
        <f t="shared" si="19"/>
        <v>216.36</v>
      </c>
      <c r="AA37" s="44">
        <f t="shared" si="19"/>
        <v>216.36</v>
      </c>
    </row>
    <row r="38" spans="1:27" ht="12.75" customHeight="1" collapsed="1" x14ac:dyDescent="0.3">
      <c r="A38" s="98" t="s">
        <v>19</v>
      </c>
      <c r="B38" s="28" t="str">
        <f>"06"&amp;"."&amp;$B$206&amp;"."&amp;$B$207</f>
        <v>06.02.2024</v>
      </c>
      <c r="C38" s="90" t="s">
        <v>76</v>
      </c>
      <c r="D38" s="91">
        <f>ROUND(((D39+D40+D42+D41+D43)/1000),5)</f>
        <v>3.8949699999999998</v>
      </c>
      <c r="E38" s="91">
        <f t="shared" ref="E38:AA38" si="20">ROUND(((E39+E40+E42+E41+E43)/1000),5)</f>
        <v>3.8339500000000002</v>
      </c>
      <c r="F38" s="91">
        <f t="shared" si="20"/>
        <v>3.8032900000000001</v>
      </c>
      <c r="G38" s="91">
        <f t="shared" si="20"/>
        <v>3.7908400000000002</v>
      </c>
      <c r="H38" s="91">
        <f t="shared" si="20"/>
        <v>3.83901</v>
      </c>
      <c r="I38" s="91">
        <f t="shared" si="20"/>
        <v>3.9032499999999999</v>
      </c>
      <c r="J38" s="91">
        <f t="shared" si="20"/>
        <v>4.0737199999999998</v>
      </c>
      <c r="K38" s="91">
        <f t="shared" si="20"/>
        <v>4.3302399999999999</v>
      </c>
      <c r="L38" s="91">
        <f t="shared" si="20"/>
        <v>4.4962400000000002</v>
      </c>
      <c r="M38" s="91">
        <f t="shared" si="20"/>
        <v>4.5321300000000004</v>
      </c>
      <c r="N38" s="91">
        <f t="shared" si="20"/>
        <v>4.5544900000000004</v>
      </c>
      <c r="O38" s="91">
        <f t="shared" si="20"/>
        <v>4.5867199999999997</v>
      </c>
      <c r="P38" s="91">
        <f t="shared" si="20"/>
        <v>4.5596300000000003</v>
      </c>
      <c r="Q38" s="91">
        <f t="shared" si="20"/>
        <v>4.5821899999999998</v>
      </c>
      <c r="R38" s="91">
        <f t="shared" si="20"/>
        <v>4.5676899999999998</v>
      </c>
      <c r="S38" s="91">
        <f t="shared" si="20"/>
        <v>4.5241199999999999</v>
      </c>
      <c r="T38" s="91">
        <f t="shared" si="20"/>
        <v>4.5031499999999998</v>
      </c>
      <c r="U38" s="91">
        <f t="shared" si="20"/>
        <v>4.5407799999999998</v>
      </c>
      <c r="V38" s="91">
        <f t="shared" si="20"/>
        <v>4.5417500000000004</v>
      </c>
      <c r="W38" s="91">
        <f t="shared" si="20"/>
        <v>4.5500699999999998</v>
      </c>
      <c r="X38" s="91">
        <f t="shared" si="20"/>
        <v>4.4569799999999997</v>
      </c>
      <c r="Y38" s="91">
        <f t="shared" si="20"/>
        <v>4.3581300000000001</v>
      </c>
      <c r="Z38" s="91">
        <f t="shared" si="20"/>
        <v>4.1419600000000001</v>
      </c>
      <c r="AA38" s="91">
        <f t="shared" si="20"/>
        <v>3.9193699999999998</v>
      </c>
    </row>
    <row r="39" spans="1:27" ht="12.75" hidden="1" customHeight="1" outlineLevel="1" x14ac:dyDescent="0.3">
      <c r="A39" s="99" t="s">
        <v>21</v>
      </c>
      <c r="B39" s="63" t="s">
        <v>238</v>
      </c>
      <c r="C39" s="43" t="s">
        <v>79</v>
      </c>
      <c r="D39" s="44">
        <v>1275.69</v>
      </c>
      <c r="E39" s="44">
        <v>1214.67</v>
      </c>
      <c r="F39" s="44">
        <v>1184.01</v>
      </c>
      <c r="G39" s="44">
        <v>1171.56</v>
      </c>
      <c r="H39" s="44">
        <v>1219.73</v>
      </c>
      <c r="I39" s="44">
        <v>1283.97</v>
      </c>
      <c r="J39" s="44">
        <v>1454.44</v>
      </c>
      <c r="K39" s="44">
        <v>1710.96</v>
      </c>
      <c r="L39" s="44">
        <v>1876.96</v>
      </c>
      <c r="M39" s="44">
        <v>1912.85</v>
      </c>
      <c r="N39" s="44">
        <v>1935.21</v>
      </c>
      <c r="O39" s="44">
        <v>1967.44</v>
      </c>
      <c r="P39" s="44">
        <v>1940.35</v>
      </c>
      <c r="Q39" s="44">
        <v>1962.91</v>
      </c>
      <c r="R39" s="44">
        <v>1948.41</v>
      </c>
      <c r="S39" s="44">
        <v>1904.84</v>
      </c>
      <c r="T39" s="44">
        <v>1883.87</v>
      </c>
      <c r="U39" s="44">
        <v>1921.5</v>
      </c>
      <c r="V39" s="44">
        <v>1922.47</v>
      </c>
      <c r="W39" s="44">
        <v>1930.79</v>
      </c>
      <c r="X39" s="44">
        <v>1837.7</v>
      </c>
      <c r="Y39" s="44">
        <v>1738.85</v>
      </c>
      <c r="Z39" s="44">
        <v>1522.68</v>
      </c>
      <c r="AA39" s="44">
        <v>1300.0899999999999</v>
      </c>
    </row>
    <row r="40" spans="1:27" ht="12.75" hidden="1" customHeight="1" outlineLevel="1" x14ac:dyDescent="0.3">
      <c r="A40" s="99" t="s">
        <v>23</v>
      </c>
      <c r="B40" s="63" t="s">
        <v>90</v>
      </c>
      <c r="C40" s="43" t="s">
        <v>79</v>
      </c>
      <c r="D40" s="44">
        <f>$D$10</f>
        <v>2222.89</v>
      </c>
      <c r="E40" s="44">
        <f t="shared" ref="E40:AA40" si="21">$D$10</f>
        <v>2222.89</v>
      </c>
      <c r="F40" s="44">
        <f t="shared" si="21"/>
        <v>2222.89</v>
      </c>
      <c r="G40" s="44">
        <f t="shared" si="21"/>
        <v>2222.89</v>
      </c>
      <c r="H40" s="44">
        <f t="shared" si="21"/>
        <v>2222.89</v>
      </c>
      <c r="I40" s="44">
        <f t="shared" si="21"/>
        <v>2222.89</v>
      </c>
      <c r="J40" s="44">
        <f t="shared" si="21"/>
        <v>2222.89</v>
      </c>
      <c r="K40" s="44">
        <f t="shared" si="21"/>
        <v>2222.89</v>
      </c>
      <c r="L40" s="44">
        <f t="shared" si="21"/>
        <v>2222.89</v>
      </c>
      <c r="M40" s="44">
        <f t="shared" si="21"/>
        <v>2222.89</v>
      </c>
      <c r="N40" s="44">
        <f t="shared" si="21"/>
        <v>2222.89</v>
      </c>
      <c r="O40" s="44">
        <f t="shared" si="21"/>
        <v>2222.89</v>
      </c>
      <c r="P40" s="44">
        <f t="shared" si="21"/>
        <v>2222.89</v>
      </c>
      <c r="Q40" s="44">
        <f t="shared" si="21"/>
        <v>2222.89</v>
      </c>
      <c r="R40" s="44">
        <f t="shared" si="21"/>
        <v>2222.89</v>
      </c>
      <c r="S40" s="44">
        <f t="shared" si="21"/>
        <v>2222.89</v>
      </c>
      <c r="T40" s="44">
        <f t="shared" si="21"/>
        <v>2222.89</v>
      </c>
      <c r="U40" s="44">
        <f t="shared" si="21"/>
        <v>2222.89</v>
      </c>
      <c r="V40" s="44">
        <f t="shared" si="21"/>
        <v>2222.89</v>
      </c>
      <c r="W40" s="44">
        <f t="shared" si="21"/>
        <v>2222.89</v>
      </c>
      <c r="X40" s="44">
        <f t="shared" si="21"/>
        <v>2222.89</v>
      </c>
      <c r="Y40" s="44">
        <f t="shared" si="21"/>
        <v>2222.89</v>
      </c>
      <c r="Z40" s="44">
        <f t="shared" si="21"/>
        <v>2222.89</v>
      </c>
      <c r="AA40" s="44">
        <f t="shared" si="21"/>
        <v>2222.89</v>
      </c>
    </row>
    <row r="41" spans="1:27" ht="12.75" hidden="1" customHeight="1" outlineLevel="1" x14ac:dyDescent="0.3">
      <c r="A41" s="99" t="s">
        <v>25</v>
      </c>
      <c r="B41" s="63" t="s">
        <v>83</v>
      </c>
      <c r="C41" s="43" t="s">
        <v>79</v>
      </c>
      <c r="D41" s="44">
        <v>4.67</v>
      </c>
      <c r="E41" s="44">
        <v>4.67</v>
      </c>
      <c r="F41" s="44">
        <v>4.67</v>
      </c>
      <c r="G41" s="44">
        <v>4.67</v>
      </c>
      <c r="H41" s="44">
        <v>4.67</v>
      </c>
      <c r="I41" s="44">
        <v>4.67</v>
      </c>
      <c r="J41" s="44">
        <v>4.67</v>
      </c>
      <c r="K41" s="44">
        <v>4.67</v>
      </c>
      <c r="L41" s="44">
        <v>4.67</v>
      </c>
      <c r="M41" s="44">
        <v>4.67</v>
      </c>
      <c r="N41" s="44">
        <v>4.67</v>
      </c>
      <c r="O41" s="44">
        <v>4.67</v>
      </c>
      <c r="P41" s="44">
        <v>4.67</v>
      </c>
      <c r="Q41" s="44">
        <v>4.67</v>
      </c>
      <c r="R41" s="44">
        <v>4.67</v>
      </c>
      <c r="S41" s="44">
        <v>4.67</v>
      </c>
      <c r="T41" s="44">
        <v>4.67</v>
      </c>
      <c r="U41" s="44">
        <v>4.67</v>
      </c>
      <c r="V41" s="44">
        <v>4.67</v>
      </c>
      <c r="W41" s="44">
        <v>4.67</v>
      </c>
      <c r="X41" s="44">
        <v>4.67</v>
      </c>
      <c r="Y41" s="44">
        <v>4.67</v>
      </c>
      <c r="Z41" s="44">
        <v>4.67</v>
      </c>
      <c r="AA41" s="44">
        <v>4.67</v>
      </c>
    </row>
    <row r="42" spans="1:27" ht="12.75" hidden="1" customHeight="1" outlineLevel="1" x14ac:dyDescent="0.3">
      <c r="A42" s="99" t="s">
        <v>27</v>
      </c>
      <c r="B42" s="63" t="s">
        <v>838</v>
      </c>
      <c r="C42" s="43" t="s">
        <v>79</v>
      </c>
      <c r="D42" s="44">
        <f>$D$12</f>
        <v>175.36</v>
      </c>
      <c r="E42" s="44">
        <f t="shared" ref="E42:AA42" si="22">$D$12</f>
        <v>175.36</v>
      </c>
      <c r="F42" s="44">
        <f t="shared" si="22"/>
        <v>175.36</v>
      </c>
      <c r="G42" s="44">
        <f t="shared" si="22"/>
        <v>175.36</v>
      </c>
      <c r="H42" s="44">
        <f t="shared" si="22"/>
        <v>175.36</v>
      </c>
      <c r="I42" s="44">
        <f t="shared" si="22"/>
        <v>175.36</v>
      </c>
      <c r="J42" s="44">
        <f t="shared" si="22"/>
        <v>175.36</v>
      </c>
      <c r="K42" s="44">
        <f t="shared" si="22"/>
        <v>175.36</v>
      </c>
      <c r="L42" s="44">
        <f t="shared" si="22"/>
        <v>175.36</v>
      </c>
      <c r="M42" s="44">
        <f t="shared" si="22"/>
        <v>175.36</v>
      </c>
      <c r="N42" s="44">
        <f t="shared" si="22"/>
        <v>175.36</v>
      </c>
      <c r="O42" s="44">
        <f t="shared" si="22"/>
        <v>175.36</v>
      </c>
      <c r="P42" s="44">
        <f t="shared" si="22"/>
        <v>175.36</v>
      </c>
      <c r="Q42" s="44">
        <f t="shared" si="22"/>
        <v>175.36</v>
      </c>
      <c r="R42" s="44">
        <f t="shared" si="22"/>
        <v>175.36</v>
      </c>
      <c r="S42" s="44">
        <f t="shared" si="22"/>
        <v>175.36</v>
      </c>
      <c r="T42" s="44">
        <f t="shared" si="22"/>
        <v>175.36</v>
      </c>
      <c r="U42" s="44">
        <f t="shared" si="22"/>
        <v>175.36</v>
      </c>
      <c r="V42" s="44">
        <f t="shared" si="22"/>
        <v>175.36</v>
      </c>
      <c r="W42" s="44">
        <f t="shared" si="22"/>
        <v>175.36</v>
      </c>
      <c r="X42" s="44">
        <f t="shared" si="22"/>
        <v>175.36</v>
      </c>
      <c r="Y42" s="44">
        <f t="shared" si="22"/>
        <v>175.36</v>
      </c>
      <c r="Z42" s="44">
        <f t="shared" si="22"/>
        <v>175.36</v>
      </c>
      <c r="AA42" s="44">
        <f t="shared" si="22"/>
        <v>175.36</v>
      </c>
    </row>
    <row r="43" spans="1:27" ht="12.75" hidden="1" customHeight="1" outlineLevel="1" x14ac:dyDescent="0.3">
      <c r="A43" s="99" t="s">
        <v>29</v>
      </c>
      <c r="B43" s="63" t="s">
        <v>834</v>
      </c>
      <c r="C43" s="43" t="s">
        <v>79</v>
      </c>
      <c r="D43" s="44">
        <f>$D$13</f>
        <v>216.36</v>
      </c>
      <c r="E43" s="44">
        <f t="shared" ref="E43:AA43" si="23">$D$13</f>
        <v>216.36</v>
      </c>
      <c r="F43" s="44">
        <f t="shared" si="23"/>
        <v>216.36</v>
      </c>
      <c r="G43" s="44">
        <f t="shared" si="23"/>
        <v>216.36</v>
      </c>
      <c r="H43" s="44">
        <f t="shared" si="23"/>
        <v>216.36</v>
      </c>
      <c r="I43" s="44">
        <f t="shared" si="23"/>
        <v>216.36</v>
      </c>
      <c r="J43" s="44">
        <f t="shared" si="23"/>
        <v>216.36</v>
      </c>
      <c r="K43" s="44">
        <f t="shared" si="23"/>
        <v>216.36</v>
      </c>
      <c r="L43" s="44">
        <f t="shared" si="23"/>
        <v>216.36</v>
      </c>
      <c r="M43" s="44">
        <f t="shared" si="23"/>
        <v>216.36</v>
      </c>
      <c r="N43" s="44">
        <f t="shared" si="23"/>
        <v>216.36</v>
      </c>
      <c r="O43" s="44">
        <f t="shared" si="23"/>
        <v>216.36</v>
      </c>
      <c r="P43" s="44">
        <f t="shared" si="23"/>
        <v>216.36</v>
      </c>
      <c r="Q43" s="44">
        <f t="shared" si="23"/>
        <v>216.36</v>
      </c>
      <c r="R43" s="44">
        <f t="shared" si="23"/>
        <v>216.36</v>
      </c>
      <c r="S43" s="44">
        <f t="shared" si="23"/>
        <v>216.36</v>
      </c>
      <c r="T43" s="44">
        <f t="shared" si="23"/>
        <v>216.36</v>
      </c>
      <c r="U43" s="44">
        <f t="shared" si="23"/>
        <v>216.36</v>
      </c>
      <c r="V43" s="44">
        <f t="shared" si="23"/>
        <v>216.36</v>
      </c>
      <c r="W43" s="44">
        <f t="shared" si="23"/>
        <v>216.36</v>
      </c>
      <c r="X43" s="44">
        <f t="shared" si="23"/>
        <v>216.36</v>
      </c>
      <c r="Y43" s="44">
        <f t="shared" si="23"/>
        <v>216.36</v>
      </c>
      <c r="Z43" s="44">
        <f t="shared" si="23"/>
        <v>216.36</v>
      </c>
      <c r="AA43" s="44">
        <f t="shared" si="23"/>
        <v>216.36</v>
      </c>
    </row>
    <row r="44" spans="1:27" ht="12.75" customHeight="1" collapsed="1" x14ac:dyDescent="0.3">
      <c r="A44" s="98" t="s">
        <v>31</v>
      </c>
      <c r="B44" s="28" t="str">
        <f>"07"&amp;"."&amp;$B$206&amp;"."&amp;$B$207</f>
        <v>07.02.2024</v>
      </c>
      <c r="C44" s="90" t="s">
        <v>76</v>
      </c>
      <c r="D44" s="91">
        <f>ROUND(((D45+D46+D48+D47+D49)/1000),5)</f>
        <v>3.9173800000000001</v>
      </c>
      <c r="E44" s="91">
        <f t="shared" ref="E44:AA44" si="24">ROUND(((E45+E46+E48+E47+E49)/1000),5)</f>
        <v>3.85948</v>
      </c>
      <c r="F44" s="91">
        <f t="shared" si="24"/>
        <v>3.82036</v>
      </c>
      <c r="G44" s="91">
        <f t="shared" si="24"/>
        <v>3.8147799999999998</v>
      </c>
      <c r="H44" s="91">
        <f t="shared" si="24"/>
        <v>3.84985</v>
      </c>
      <c r="I44" s="91">
        <f t="shared" si="24"/>
        <v>3.90876</v>
      </c>
      <c r="J44" s="91">
        <f t="shared" si="24"/>
        <v>4.1013999999999999</v>
      </c>
      <c r="K44" s="91">
        <f t="shared" si="24"/>
        <v>4.3826999999999998</v>
      </c>
      <c r="L44" s="91">
        <f t="shared" si="24"/>
        <v>4.5453000000000001</v>
      </c>
      <c r="M44" s="91">
        <f t="shared" si="24"/>
        <v>4.6097200000000003</v>
      </c>
      <c r="N44" s="91">
        <f t="shared" si="24"/>
        <v>4.6462700000000003</v>
      </c>
      <c r="O44" s="91">
        <f t="shared" si="24"/>
        <v>4.6813200000000004</v>
      </c>
      <c r="P44" s="91">
        <f t="shared" si="24"/>
        <v>4.6469399999999998</v>
      </c>
      <c r="Q44" s="91">
        <f t="shared" si="24"/>
        <v>4.67408</v>
      </c>
      <c r="R44" s="91">
        <f t="shared" si="24"/>
        <v>4.6745900000000002</v>
      </c>
      <c r="S44" s="91">
        <f t="shared" si="24"/>
        <v>4.5908100000000003</v>
      </c>
      <c r="T44" s="91">
        <f t="shared" si="24"/>
        <v>4.5606900000000001</v>
      </c>
      <c r="U44" s="91">
        <f t="shared" si="24"/>
        <v>4.5995100000000004</v>
      </c>
      <c r="V44" s="91">
        <f t="shared" si="24"/>
        <v>4.5882800000000001</v>
      </c>
      <c r="W44" s="91">
        <f t="shared" si="24"/>
        <v>4.5984699999999998</v>
      </c>
      <c r="X44" s="91">
        <f t="shared" si="24"/>
        <v>4.5034400000000003</v>
      </c>
      <c r="Y44" s="91">
        <f t="shared" si="24"/>
        <v>4.4087300000000003</v>
      </c>
      <c r="Z44" s="91">
        <f t="shared" si="24"/>
        <v>4.1551099999999996</v>
      </c>
      <c r="AA44" s="91">
        <f t="shared" si="24"/>
        <v>3.9515600000000002</v>
      </c>
    </row>
    <row r="45" spans="1:27" ht="12.75" hidden="1" customHeight="1" outlineLevel="1" x14ac:dyDescent="0.3">
      <c r="A45" s="99" t="s">
        <v>855</v>
      </c>
      <c r="B45" s="63" t="s">
        <v>238</v>
      </c>
      <c r="C45" s="43" t="s">
        <v>79</v>
      </c>
      <c r="D45" s="44">
        <v>1298.0999999999999</v>
      </c>
      <c r="E45" s="44">
        <v>1240.2</v>
      </c>
      <c r="F45" s="44">
        <v>1201.08</v>
      </c>
      <c r="G45" s="44">
        <v>1195.5</v>
      </c>
      <c r="H45" s="44">
        <v>1230.57</v>
      </c>
      <c r="I45" s="44">
        <v>1289.48</v>
      </c>
      <c r="J45" s="44">
        <v>1482.12</v>
      </c>
      <c r="K45" s="44">
        <v>1763.42</v>
      </c>
      <c r="L45" s="44">
        <v>1926.02</v>
      </c>
      <c r="M45" s="44">
        <v>1990.44</v>
      </c>
      <c r="N45" s="44">
        <v>2026.99</v>
      </c>
      <c r="O45" s="44">
        <v>2062.04</v>
      </c>
      <c r="P45" s="44">
        <v>2027.66</v>
      </c>
      <c r="Q45" s="44">
        <v>2054.8000000000002</v>
      </c>
      <c r="R45" s="44">
        <v>2055.31</v>
      </c>
      <c r="S45" s="44">
        <v>1971.53</v>
      </c>
      <c r="T45" s="44">
        <v>1941.41</v>
      </c>
      <c r="U45" s="44">
        <v>1980.23</v>
      </c>
      <c r="V45" s="44">
        <v>1969</v>
      </c>
      <c r="W45" s="44">
        <v>1979.19</v>
      </c>
      <c r="X45" s="44">
        <v>1884.16</v>
      </c>
      <c r="Y45" s="44">
        <v>1789.45</v>
      </c>
      <c r="Z45" s="44">
        <v>1535.83</v>
      </c>
      <c r="AA45" s="44">
        <v>1332.28</v>
      </c>
    </row>
    <row r="46" spans="1:27" ht="12.75" hidden="1" customHeight="1" outlineLevel="1" x14ac:dyDescent="0.3">
      <c r="A46" s="99" t="s">
        <v>856</v>
      </c>
      <c r="B46" s="63" t="s">
        <v>90</v>
      </c>
      <c r="C46" s="43" t="s">
        <v>79</v>
      </c>
      <c r="D46" s="44">
        <f>$D$10</f>
        <v>2222.89</v>
      </c>
      <c r="E46" s="44">
        <f t="shared" ref="E46:AA46" si="25">$D$10</f>
        <v>2222.89</v>
      </c>
      <c r="F46" s="44">
        <f t="shared" si="25"/>
        <v>2222.89</v>
      </c>
      <c r="G46" s="44">
        <f t="shared" si="25"/>
        <v>2222.89</v>
      </c>
      <c r="H46" s="44">
        <f t="shared" si="25"/>
        <v>2222.89</v>
      </c>
      <c r="I46" s="44">
        <f t="shared" si="25"/>
        <v>2222.89</v>
      </c>
      <c r="J46" s="44">
        <f t="shared" si="25"/>
        <v>2222.89</v>
      </c>
      <c r="K46" s="44">
        <f t="shared" si="25"/>
        <v>2222.89</v>
      </c>
      <c r="L46" s="44">
        <f t="shared" si="25"/>
        <v>2222.89</v>
      </c>
      <c r="M46" s="44">
        <f t="shared" si="25"/>
        <v>2222.89</v>
      </c>
      <c r="N46" s="44">
        <f t="shared" si="25"/>
        <v>2222.89</v>
      </c>
      <c r="O46" s="44">
        <f t="shared" si="25"/>
        <v>2222.89</v>
      </c>
      <c r="P46" s="44">
        <f t="shared" si="25"/>
        <v>2222.89</v>
      </c>
      <c r="Q46" s="44">
        <f t="shared" si="25"/>
        <v>2222.89</v>
      </c>
      <c r="R46" s="44">
        <f t="shared" si="25"/>
        <v>2222.89</v>
      </c>
      <c r="S46" s="44">
        <f t="shared" si="25"/>
        <v>2222.89</v>
      </c>
      <c r="T46" s="44">
        <f t="shared" si="25"/>
        <v>2222.89</v>
      </c>
      <c r="U46" s="44">
        <f t="shared" si="25"/>
        <v>2222.89</v>
      </c>
      <c r="V46" s="44">
        <f t="shared" si="25"/>
        <v>2222.89</v>
      </c>
      <c r="W46" s="44">
        <f t="shared" si="25"/>
        <v>2222.89</v>
      </c>
      <c r="X46" s="44">
        <f t="shared" si="25"/>
        <v>2222.89</v>
      </c>
      <c r="Y46" s="44">
        <f t="shared" si="25"/>
        <v>2222.89</v>
      </c>
      <c r="Z46" s="44">
        <f t="shared" si="25"/>
        <v>2222.89</v>
      </c>
      <c r="AA46" s="44">
        <f t="shared" si="25"/>
        <v>2222.89</v>
      </c>
    </row>
    <row r="47" spans="1:27" ht="12.75" hidden="1" customHeight="1" outlineLevel="1" x14ac:dyDescent="0.3">
      <c r="A47" s="99" t="s">
        <v>857</v>
      </c>
      <c r="B47" s="63" t="s">
        <v>83</v>
      </c>
      <c r="C47" s="43" t="s">
        <v>79</v>
      </c>
      <c r="D47" s="44">
        <v>4.67</v>
      </c>
      <c r="E47" s="44">
        <v>4.67</v>
      </c>
      <c r="F47" s="44">
        <v>4.67</v>
      </c>
      <c r="G47" s="44">
        <v>4.67</v>
      </c>
      <c r="H47" s="44">
        <v>4.67</v>
      </c>
      <c r="I47" s="44">
        <v>4.67</v>
      </c>
      <c r="J47" s="44">
        <v>4.67</v>
      </c>
      <c r="K47" s="44">
        <v>4.67</v>
      </c>
      <c r="L47" s="44">
        <v>4.67</v>
      </c>
      <c r="M47" s="44">
        <v>4.67</v>
      </c>
      <c r="N47" s="44">
        <v>4.67</v>
      </c>
      <c r="O47" s="44">
        <v>4.67</v>
      </c>
      <c r="P47" s="44">
        <v>4.67</v>
      </c>
      <c r="Q47" s="44">
        <v>4.67</v>
      </c>
      <c r="R47" s="44">
        <v>4.67</v>
      </c>
      <c r="S47" s="44">
        <v>4.67</v>
      </c>
      <c r="T47" s="44">
        <v>4.67</v>
      </c>
      <c r="U47" s="44">
        <v>4.67</v>
      </c>
      <c r="V47" s="44">
        <v>4.67</v>
      </c>
      <c r="W47" s="44">
        <v>4.67</v>
      </c>
      <c r="X47" s="44">
        <v>4.67</v>
      </c>
      <c r="Y47" s="44">
        <v>4.67</v>
      </c>
      <c r="Z47" s="44">
        <v>4.67</v>
      </c>
      <c r="AA47" s="44">
        <v>4.67</v>
      </c>
    </row>
    <row r="48" spans="1:27" ht="12.75" hidden="1" customHeight="1" outlineLevel="1" x14ac:dyDescent="0.3">
      <c r="A48" s="99" t="s">
        <v>858</v>
      </c>
      <c r="B48" s="63" t="s">
        <v>838</v>
      </c>
      <c r="C48" s="43" t="s">
        <v>79</v>
      </c>
      <c r="D48" s="44">
        <f>$D$12</f>
        <v>175.36</v>
      </c>
      <c r="E48" s="44">
        <f t="shared" ref="E48:AA48" si="26">$D$12</f>
        <v>175.36</v>
      </c>
      <c r="F48" s="44">
        <f t="shared" si="26"/>
        <v>175.36</v>
      </c>
      <c r="G48" s="44">
        <f t="shared" si="26"/>
        <v>175.36</v>
      </c>
      <c r="H48" s="44">
        <f t="shared" si="26"/>
        <v>175.36</v>
      </c>
      <c r="I48" s="44">
        <f t="shared" si="26"/>
        <v>175.36</v>
      </c>
      <c r="J48" s="44">
        <f t="shared" si="26"/>
        <v>175.36</v>
      </c>
      <c r="K48" s="44">
        <f t="shared" si="26"/>
        <v>175.36</v>
      </c>
      <c r="L48" s="44">
        <f t="shared" si="26"/>
        <v>175.36</v>
      </c>
      <c r="M48" s="44">
        <f t="shared" si="26"/>
        <v>175.36</v>
      </c>
      <c r="N48" s="44">
        <f t="shared" si="26"/>
        <v>175.36</v>
      </c>
      <c r="O48" s="44">
        <f t="shared" si="26"/>
        <v>175.36</v>
      </c>
      <c r="P48" s="44">
        <f t="shared" si="26"/>
        <v>175.36</v>
      </c>
      <c r="Q48" s="44">
        <f t="shared" si="26"/>
        <v>175.36</v>
      </c>
      <c r="R48" s="44">
        <f t="shared" si="26"/>
        <v>175.36</v>
      </c>
      <c r="S48" s="44">
        <f t="shared" si="26"/>
        <v>175.36</v>
      </c>
      <c r="T48" s="44">
        <f t="shared" si="26"/>
        <v>175.36</v>
      </c>
      <c r="U48" s="44">
        <f t="shared" si="26"/>
        <v>175.36</v>
      </c>
      <c r="V48" s="44">
        <f t="shared" si="26"/>
        <v>175.36</v>
      </c>
      <c r="W48" s="44">
        <f t="shared" si="26"/>
        <v>175.36</v>
      </c>
      <c r="X48" s="44">
        <f t="shared" si="26"/>
        <v>175.36</v>
      </c>
      <c r="Y48" s="44">
        <f t="shared" si="26"/>
        <v>175.36</v>
      </c>
      <c r="Z48" s="44">
        <f t="shared" si="26"/>
        <v>175.36</v>
      </c>
      <c r="AA48" s="44">
        <f t="shared" si="26"/>
        <v>175.36</v>
      </c>
    </row>
    <row r="49" spans="1:27" ht="12.75" hidden="1" customHeight="1" outlineLevel="1" x14ac:dyDescent="0.3">
      <c r="A49" s="99" t="s">
        <v>859</v>
      </c>
      <c r="B49" s="63" t="s">
        <v>834</v>
      </c>
      <c r="C49" s="43" t="s">
        <v>79</v>
      </c>
      <c r="D49" s="44">
        <f>$D$13</f>
        <v>216.36</v>
      </c>
      <c r="E49" s="44">
        <f t="shared" ref="E49:AA49" si="27">$D$13</f>
        <v>216.36</v>
      </c>
      <c r="F49" s="44">
        <f t="shared" si="27"/>
        <v>216.36</v>
      </c>
      <c r="G49" s="44">
        <f t="shared" si="27"/>
        <v>216.36</v>
      </c>
      <c r="H49" s="44">
        <f t="shared" si="27"/>
        <v>216.36</v>
      </c>
      <c r="I49" s="44">
        <f t="shared" si="27"/>
        <v>216.36</v>
      </c>
      <c r="J49" s="44">
        <f t="shared" si="27"/>
        <v>216.36</v>
      </c>
      <c r="K49" s="44">
        <f t="shared" si="27"/>
        <v>216.36</v>
      </c>
      <c r="L49" s="44">
        <f t="shared" si="27"/>
        <v>216.36</v>
      </c>
      <c r="M49" s="44">
        <f t="shared" si="27"/>
        <v>216.36</v>
      </c>
      <c r="N49" s="44">
        <f t="shared" si="27"/>
        <v>216.36</v>
      </c>
      <c r="O49" s="44">
        <f t="shared" si="27"/>
        <v>216.36</v>
      </c>
      <c r="P49" s="44">
        <f t="shared" si="27"/>
        <v>216.36</v>
      </c>
      <c r="Q49" s="44">
        <f t="shared" si="27"/>
        <v>216.36</v>
      </c>
      <c r="R49" s="44">
        <f t="shared" si="27"/>
        <v>216.36</v>
      </c>
      <c r="S49" s="44">
        <f t="shared" si="27"/>
        <v>216.36</v>
      </c>
      <c r="T49" s="44">
        <f t="shared" si="27"/>
        <v>216.36</v>
      </c>
      <c r="U49" s="44">
        <f t="shared" si="27"/>
        <v>216.36</v>
      </c>
      <c r="V49" s="44">
        <f t="shared" si="27"/>
        <v>216.36</v>
      </c>
      <c r="W49" s="44">
        <f t="shared" si="27"/>
        <v>216.36</v>
      </c>
      <c r="X49" s="44">
        <f t="shared" si="27"/>
        <v>216.36</v>
      </c>
      <c r="Y49" s="44">
        <f t="shared" si="27"/>
        <v>216.36</v>
      </c>
      <c r="Z49" s="44">
        <f t="shared" si="27"/>
        <v>216.36</v>
      </c>
      <c r="AA49" s="44">
        <f t="shared" si="27"/>
        <v>216.36</v>
      </c>
    </row>
    <row r="50" spans="1:27" ht="12.75" customHeight="1" collapsed="1" x14ac:dyDescent="0.3">
      <c r="A50" s="98" t="s">
        <v>33</v>
      </c>
      <c r="B50" s="28" t="str">
        <f>"08"&amp;"."&amp;$B$206&amp;"."&amp;$B$207</f>
        <v>08.02.2024</v>
      </c>
      <c r="C50" s="90" t="s">
        <v>76</v>
      </c>
      <c r="D50" s="91">
        <f>ROUND(((D51+D52+D54+D53+D55)/1000),5)</f>
        <v>3.9173800000000001</v>
      </c>
      <c r="E50" s="91">
        <f t="shared" ref="E50:AA50" si="28">ROUND(((E51+E52+E54+E53+E55)/1000),5)</f>
        <v>3.8300700000000001</v>
      </c>
      <c r="F50" s="91">
        <f t="shared" si="28"/>
        <v>3.79636</v>
      </c>
      <c r="G50" s="91">
        <f t="shared" si="28"/>
        <v>3.7878099999999999</v>
      </c>
      <c r="H50" s="91">
        <f t="shared" si="28"/>
        <v>3.8217500000000002</v>
      </c>
      <c r="I50" s="91">
        <f t="shared" si="28"/>
        <v>3.9415499999999999</v>
      </c>
      <c r="J50" s="91">
        <f t="shared" si="28"/>
        <v>4.1567699999999999</v>
      </c>
      <c r="K50" s="91">
        <f t="shared" si="28"/>
        <v>4.4576700000000002</v>
      </c>
      <c r="L50" s="91">
        <f t="shared" si="28"/>
        <v>4.5801999999999996</v>
      </c>
      <c r="M50" s="91">
        <f t="shared" si="28"/>
        <v>4.6764900000000003</v>
      </c>
      <c r="N50" s="91">
        <f t="shared" si="28"/>
        <v>4.7428499999999998</v>
      </c>
      <c r="O50" s="91">
        <f t="shared" si="28"/>
        <v>4.7586599999999999</v>
      </c>
      <c r="P50" s="91">
        <f t="shared" si="28"/>
        <v>4.7313000000000001</v>
      </c>
      <c r="Q50" s="91">
        <f t="shared" si="28"/>
        <v>4.7376500000000004</v>
      </c>
      <c r="R50" s="91">
        <f t="shared" si="28"/>
        <v>4.7239100000000001</v>
      </c>
      <c r="S50" s="91">
        <f t="shared" si="28"/>
        <v>4.6600099999999998</v>
      </c>
      <c r="T50" s="91">
        <f t="shared" si="28"/>
        <v>4.7297700000000003</v>
      </c>
      <c r="U50" s="91">
        <f t="shared" si="28"/>
        <v>4.7624599999999999</v>
      </c>
      <c r="V50" s="91">
        <f t="shared" si="28"/>
        <v>4.8480999999999996</v>
      </c>
      <c r="W50" s="91">
        <f t="shared" si="28"/>
        <v>4.7009800000000004</v>
      </c>
      <c r="X50" s="91">
        <f t="shared" si="28"/>
        <v>4.6192700000000002</v>
      </c>
      <c r="Y50" s="91">
        <f t="shared" si="28"/>
        <v>4.4978600000000002</v>
      </c>
      <c r="Z50" s="91">
        <f t="shared" si="28"/>
        <v>4.3549100000000003</v>
      </c>
      <c r="AA50" s="91">
        <f t="shared" si="28"/>
        <v>4.0953200000000001</v>
      </c>
    </row>
    <row r="51" spans="1:27" ht="12.75" hidden="1" customHeight="1" outlineLevel="1" x14ac:dyDescent="0.3">
      <c r="A51" s="99" t="s">
        <v>36</v>
      </c>
      <c r="B51" s="63" t="s">
        <v>238</v>
      </c>
      <c r="C51" s="43" t="s">
        <v>79</v>
      </c>
      <c r="D51" s="44">
        <v>1298.0999999999999</v>
      </c>
      <c r="E51" s="44">
        <v>1210.79</v>
      </c>
      <c r="F51" s="44">
        <v>1177.08</v>
      </c>
      <c r="G51" s="44">
        <v>1168.53</v>
      </c>
      <c r="H51" s="44">
        <v>1202.47</v>
      </c>
      <c r="I51" s="44">
        <v>1322.27</v>
      </c>
      <c r="J51" s="44">
        <v>1537.49</v>
      </c>
      <c r="K51" s="44">
        <v>1838.39</v>
      </c>
      <c r="L51" s="44">
        <v>1960.92</v>
      </c>
      <c r="M51" s="44">
        <v>2057.21</v>
      </c>
      <c r="N51" s="44">
        <v>2123.5700000000002</v>
      </c>
      <c r="O51" s="44">
        <v>2139.38</v>
      </c>
      <c r="P51" s="44">
        <v>2112.02</v>
      </c>
      <c r="Q51" s="44">
        <v>2118.37</v>
      </c>
      <c r="R51" s="44">
        <v>2104.63</v>
      </c>
      <c r="S51" s="44">
        <v>2040.73</v>
      </c>
      <c r="T51" s="44">
        <v>2110.4899999999998</v>
      </c>
      <c r="U51" s="44">
        <v>2143.1799999999998</v>
      </c>
      <c r="V51" s="44">
        <v>2228.8200000000002</v>
      </c>
      <c r="W51" s="44">
        <v>2081.6999999999998</v>
      </c>
      <c r="X51" s="44">
        <v>1999.99</v>
      </c>
      <c r="Y51" s="44">
        <v>1878.58</v>
      </c>
      <c r="Z51" s="44">
        <v>1735.63</v>
      </c>
      <c r="AA51" s="44">
        <v>1476.04</v>
      </c>
    </row>
    <row r="52" spans="1:27" ht="12.75" hidden="1" customHeight="1" outlineLevel="1" x14ac:dyDescent="0.3">
      <c r="A52" s="99" t="s">
        <v>44</v>
      </c>
      <c r="B52" s="63" t="s">
        <v>90</v>
      </c>
      <c r="C52" s="43" t="s">
        <v>79</v>
      </c>
      <c r="D52" s="44">
        <f>$D$10</f>
        <v>2222.89</v>
      </c>
      <c r="E52" s="44">
        <f t="shared" ref="E52:AA52" si="29">$D$10</f>
        <v>2222.89</v>
      </c>
      <c r="F52" s="44">
        <f t="shared" si="29"/>
        <v>2222.89</v>
      </c>
      <c r="G52" s="44">
        <f t="shared" si="29"/>
        <v>2222.89</v>
      </c>
      <c r="H52" s="44">
        <f t="shared" si="29"/>
        <v>2222.89</v>
      </c>
      <c r="I52" s="44">
        <f t="shared" si="29"/>
        <v>2222.89</v>
      </c>
      <c r="J52" s="44">
        <f t="shared" si="29"/>
        <v>2222.89</v>
      </c>
      <c r="K52" s="44">
        <f t="shared" si="29"/>
        <v>2222.89</v>
      </c>
      <c r="L52" s="44">
        <f t="shared" si="29"/>
        <v>2222.89</v>
      </c>
      <c r="M52" s="44">
        <f t="shared" si="29"/>
        <v>2222.89</v>
      </c>
      <c r="N52" s="44">
        <f t="shared" si="29"/>
        <v>2222.89</v>
      </c>
      <c r="O52" s="44">
        <f t="shared" si="29"/>
        <v>2222.89</v>
      </c>
      <c r="P52" s="44">
        <f t="shared" si="29"/>
        <v>2222.89</v>
      </c>
      <c r="Q52" s="44">
        <f t="shared" si="29"/>
        <v>2222.89</v>
      </c>
      <c r="R52" s="44">
        <f t="shared" si="29"/>
        <v>2222.89</v>
      </c>
      <c r="S52" s="44">
        <f t="shared" si="29"/>
        <v>2222.89</v>
      </c>
      <c r="T52" s="44">
        <f t="shared" si="29"/>
        <v>2222.89</v>
      </c>
      <c r="U52" s="44">
        <f t="shared" si="29"/>
        <v>2222.89</v>
      </c>
      <c r="V52" s="44">
        <f t="shared" si="29"/>
        <v>2222.89</v>
      </c>
      <c r="W52" s="44">
        <f t="shared" si="29"/>
        <v>2222.89</v>
      </c>
      <c r="X52" s="44">
        <f t="shared" si="29"/>
        <v>2222.89</v>
      </c>
      <c r="Y52" s="44">
        <f t="shared" si="29"/>
        <v>2222.89</v>
      </c>
      <c r="Z52" s="44">
        <f t="shared" si="29"/>
        <v>2222.89</v>
      </c>
      <c r="AA52" s="44">
        <f t="shared" si="29"/>
        <v>2222.89</v>
      </c>
    </row>
    <row r="53" spans="1:27" ht="12.75" hidden="1" customHeight="1" outlineLevel="1" x14ac:dyDescent="0.3">
      <c r="A53" s="99" t="s">
        <v>860</v>
      </c>
      <c r="B53" s="63" t="s">
        <v>83</v>
      </c>
      <c r="C53" s="43" t="s">
        <v>79</v>
      </c>
      <c r="D53" s="44">
        <v>4.67</v>
      </c>
      <c r="E53" s="44">
        <v>4.67</v>
      </c>
      <c r="F53" s="44">
        <v>4.67</v>
      </c>
      <c r="G53" s="44">
        <v>4.67</v>
      </c>
      <c r="H53" s="44">
        <v>4.67</v>
      </c>
      <c r="I53" s="44">
        <v>4.67</v>
      </c>
      <c r="J53" s="44">
        <v>4.67</v>
      </c>
      <c r="K53" s="44">
        <v>4.67</v>
      </c>
      <c r="L53" s="44">
        <v>4.67</v>
      </c>
      <c r="M53" s="44">
        <v>4.67</v>
      </c>
      <c r="N53" s="44">
        <v>4.67</v>
      </c>
      <c r="O53" s="44">
        <v>4.67</v>
      </c>
      <c r="P53" s="44">
        <v>4.67</v>
      </c>
      <c r="Q53" s="44">
        <v>4.67</v>
      </c>
      <c r="R53" s="44">
        <v>4.67</v>
      </c>
      <c r="S53" s="44">
        <v>4.67</v>
      </c>
      <c r="T53" s="44">
        <v>4.67</v>
      </c>
      <c r="U53" s="44">
        <v>4.67</v>
      </c>
      <c r="V53" s="44">
        <v>4.67</v>
      </c>
      <c r="W53" s="44">
        <v>4.67</v>
      </c>
      <c r="X53" s="44">
        <v>4.67</v>
      </c>
      <c r="Y53" s="44">
        <v>4.67</v>
      </c>
      <c r="Z53" s="44">
        <v>4.67</v>
      </c>
      <c r="AA53" s="44">
        <v>4.67</v>
      </c>
    </row>
    <row r="54" spans="1:27" ht="12.75" hidden="1" customHeight="1" outlineLevel="1" x14ac:dyDescent="0.3">
      <c r="A54" s="99" t="s">
        <v>861</v>
      </c>
      <c r="B54" s="63" t="s">
        <v>838</v>
      </c>
      <c r="C54" s="43" t="s">
        <v>79</v>
      </c>
      <c r="D54" s="44">
        <f>$D$12</f>
        <v>175.36</v>
      </c>
      <c r="E54" s="44">
        <f t="shared" ref="E54:AA54" si="30">$D$12</f>
        <v>175.36</v>
      </c>
      <c r="F54" s="44">
        <f t="shared" si="30"/>
        <v>175.36</v>
      </c>
      <c r="G54" s="44">
        <f t="shared" si="30"/>
        <v>175.36</v>
      </c>
      <c r="H54" s="44">
        <f t="shared" si="30"/>
        <v>175.36</v>
      </c>
      <c r="I54" s="44">
        <f t="shared" si="30"/>
        <v>175.36</v>
      </c>
      <c r="J54" s="44">
        <f t="shared" si="30"/>
        <v>175.36</v>
      </c>
      <c r="K54" s="44">
        <f t="shared" si="30"/>
        <v>175.36</v>
      </c>
      <c r="L54" s="44">
        <f t="shared" si="30"/>
        <v>175.36</v>
      </c>
      <c r="M54" s="44">
        <f t="shared" si="30"/>
        <v>175.36</v>
      </c>
      <c r="N54" s="44">
        <f t="shared" si="30"/>
        <v>175.36</v>
      </c>
      <c r="O54" s="44">
        <f t="shared" si="30"/>
        <v>175.36</v>
      </c>
      <c r="P54" s="44">
        <f t="shared" si="30"/>
        <v>175.36</v>
      </c>
      <c r="Q54" s="44">
        <f t="shared" si="30"/>
        <v>175.36</v>
      </c>
      <c r="R54" s="44">
        <f t="shared" si="30"/>
        <v>175.36</v>
      </c>
      <c r="S54" s="44">
        <f t="shared" si="30"/>
        <v>175.36</v>
      </c>
      <c r="T54" s="44">
        <f t="shared" si="30"/>
        <v>175.36</v>
      </c>
      <c r="U54" s="44">
        <f t="shared" si="30"/>
        <v>175.36</v>
      </c>
      <c r="V54" s="44">
        <f t="shared" si="30"/>
        <v>175.36</v>
      </c>
      <c r="W54" s="44">
        <f t="shared" si="30"/>
        <v>175.36</v>
      </c>
      <c r="X54" s="44">
        <f t="shared" si="30"/>
        <v>175.36</v>
      </c>
      <c r="Y54" s="44">
        <f t="shared" si="30"/>
        <v>175.36</v>
      </c>
      <c r="Z54" s="44">
        <f t="shared" si="30"/>
        <v>175.36</v>
      </c>
      <c r="AA54" s="44">
        <f t="shared" si="30"/>
        <v>175.36</v>
      </c>
    </row>
    <row r="55" spans="1:27" ht="12.75" hidden="1" customHeight="1" outlineLevel="1" x14ac:dyDescent="0.3">
      <c r="A55" s="99" t="s">
        <v>862</v>
      </c>
      <c r="B55" s="63" t="s">
        <v>834</v>
      </c>
      <c r="C55" s="43" t="s">
        <v>79</v>
      </c>
      <c r="D55" s="44">
        <f>$D$13</f>
        <v>216.36</v>
      </c>
      <c r="E55" s="44">
        <f t="shared" ref="E55:AA55" si="31">$D$13</f>
        <v>216.36</v>
      </c>
      <c r="F55" s="44">
        <f t="shared" si="31"/>
        <v>216.36</v>
      </c>
      <c r="G55" s="44">
        <f t="shared" si="31"/>
        <v>216.36</v>
      </c>
      <c r="H55" s="44">
        <f t="shared" si="31"/>
        <v>216.36</v>
      </c>
      <c r="I55" s="44">
        <f t="shared" si="31"/>
        <v>216.36</v>
      </c>
      <c r="J55" s="44">
        <f t="shared" si="31"/>
        <v>216.36</v>
      </c>
      <c r="K55" s="44">
        <f t="shared" si="31"/>
        <v>216.36</v>
      </c>
      <c r="L55" s="44">
        <f t="shared" si="31"/>
        <v>216.36</v>
      </c>
      <c r="M55" s="44">
        <f t="shared" si="31"/>
        <v>216.36</v>
      </c>
      <c r="N55" s="44">
        <f t="shared" si="31"/>
        <v>216.36</v>
      </c>
      <c r="O55" s="44">
        <f t="shared" si="31"/>
        <v>216.36</v>
      </c>
      <c r="P55" s="44">
        <f t="shared" si="31"/>
        <v>216.36</v>
      </c>
      <c r="Q55" s="44">
        <f t="shared" si="31"/>
        <v>216.36</v>
      </c>
      <c r="R55" s="44">
        <f t="shared" si="31"/>
        <v>216.36</v>
      </c>
      <c r="S55" s="44">
        <f t="shared" si="31"/>
        <v>216.36</v>
      </c>
      <c r="T55" s="44">
        <f t="shared" si="31"/>
        <v>216.36</v>
      </c>
      <c r="U55" s="44">
        <f t="shared" si="31"/>
        <v>216.36</v>
      </c>
      <c r="V55" s="44">
        <f t="shared" si="31"/>
        <v>216.36</v>
      </c>
      <c r="W55" s="44">
        <f t="shared" si="31"/>
        <v>216.36</v>
      </c>
      <c r="X55" s="44">
        <f t="shared" si="31"/>
        <v>216.36</v>
      </c>
      <c r="Y55" s="44">
        <f t="shared" si="31"/>
        <v>216.36</v>
      </c>
      <c r="Z55" s="44">
        <f t="shared" si="31"/>
        <v>216.36</v>
      </c>
      <c r="AA55" s="44">
        <f t="shared" si="31"/>
        <v>216.36</v>
      </c>
    </row>
    <row r="56" spans="1:27" ht="12.75" customHeight="1" collapsed="1" x14ac:dyDescent="0.3">
      <c r="A56" s="98" t="s">
        <v>48</v>
      </c>
      <c r="B56" s="28" t="str">
        <f>"09"&amp;"."&amp;$B$206&amp;"."&amp;$B$207</f>
        <v>09.02.2024</v>
      </c>
      <c r="C56" s="90" t="s">
        <v>76</v>
      </c>
      <c r="D56" s="91">
        <f>ROUND(((D57+D58+D60+D59+D61)/1000),5)</f>
        <v>3.9558599999999999</v>
      </c>
      <c r="E56" s="91">
        <f t="shared" ref="E56:AA56" si="32">ROUND(((E57+E58+E60+E59+E61)/1000),5)</f>
        <v>3.84463</v>
      </c>
      <c r="F56" s="91">
        <f t="shared" si="32"/>
        <v>3.8180499999999999</v>
      </c>
      <c r="G56" s="91">
        <f t="shared" si="32"/>
        <v>3.8176600000000001</v>
      </c>
      <c r="H56" s="91">
        <f t="shared" si="32"/>
        <v>3.8285200000000001</v>
      </c>
      <c r="I56" s="91">
        <f t="shared" si="32"/>
        <v>3.97126</v>
      </c>
      <c r="J56" s="91">
        <f t="shared" si="32"/>
        <v>4.2145900000000003</v>
      </c>
      <c r="K56" s="91">
        <f t="shared" si="32"/>
        <v>4.4953000000000003</v>
      </c>
      <c r="L56" s="91">
        <f t="shared" si="32"/>
        <v>4.6368299999999998</v>
      </c>
      <c r="M56" s="91">
        <f t="shared" si="32"/>
        <v>4.7632300000000001</v>
      </c>
      <c r="N56" s="91">
        <f t="shared" si="32"/>
        <v>4.8319200000000002</v>
      </c>
      <c r="O56" s="91">
        <f t="shared" si="32"/>
        <v>4.7405600000000003</v>
      </c>
      <c r="P56" s="91">
        <f t="shared" si="32"/>
        <v>4.7102899999999996</v>
      </c>
      <c r="Q56" s="91">
        <f t="shared" si="32"/>
        <v>4.7166199999999998</v>
      </c>
      <c r="R56" s="91">
        <f t="shared" si="32"/>
        <v>4.7031499999999999</v>
      </c>
      <c r="S56" s="91">
        <f t="shared" si="32"/>
        <v>4.7056899999999997</v>
      </c>
      <c r="T56" s="91">
        <f t="shared" si="32"/>
        <v>4.7479500000000003</v>
      </c>
      <c r="U56" s="91">
        <f t="shared" si="32"/>
        <v>4.7768899999999999</v>
      </c>
      <c r="V56" s="91">
        <f t="shared" si="32"/>
        <v>4.8382800000000001</v>
      </c>
      <c r="W56" s="91">
        <f t="shared" si="32"/>
        <v>4.6605499999999997</v>
      </c>
      <c r="X56" s="91">
        <f t="shared" si="32"/>
        <v>4.5833000000000004</v>
      </c>
      <c r="Y56" s="91">
        <f t="shared" si="32"/>
        <v>4.52088</v>
      </c>
      <c r="Z56" s="91">
        <f t="shared" si="32"/>
        <v>4.3824399999999999</v>
      </c>
      <c r="AA56" s="91">
        <f t="shared" si="32"/>
        <v>4.1733700000000002</v>
      </c>
    </row>
    <row r="57" spans="1:27" ht="12.75" hidden="1" customHeight="1" outlineLevel="1" x14ac:dyDescent="0.3">
      <c r="A57" s="99" t="s">
        <v>863</v>
      </c>
      <c r="B57" s="63" t="s">
        <v>238</v>
      </c>
      <c r="C57" s="43" t="s">
        <v>79</v>
      </c>
      <c r="D57" s="44">
        <v>1336.58</v>
      </c>
      <c r="E57" s="44">
        <v>1225.3499999999999</v>
      </c>
      <c r="F57" s="44">
        <v>1198.77</v>
      </c>
      <c r="G57" s="44">
        <v>1198.3800000000001</v>
      </c>
      <c r="H57" s="44">
        <v>1209.24</v>
      </c>
      <c r="I57" s="44">
        <v>1351.98</v>
      </c>
      <c r="J57" s="44">
        <v>1595.31</v>
      </c>
      <c r="K57" s="44">
        <v>1876.02</v>
      </c>
      <c r="L57" s="44">
        <v>2017.55</v>
      </c>
      <c r="M57" s="44">
        <v>2143.9499999999998</v>
      </c>
      <c r="N57" s="44">
        <v>2212.64</v>
      </c>
      <c r="O57" s="44">
        <v>2121.2800000000002</v>
      </c>
      <c r="P57" s="44">
        <v>2091.0100000000002</v>
      </c>
      <c r="Q57" s="44">
        <v>2097.34</v>
      </c>
      <c r="R57" s="44">
        <v>2083.87</v>
      </c>
      <c r="S57" s="44">
        <v>2086.41</v>
      </c>
      <c r="T57" s="44">
        <v>2128.67</v>
      </c>
      <c r="U57" s="44">
        <v>2157.61</v>
      </c>
      <c r="V57" s="44">
        <v>2219</v>
      </c>
      <c r="W57" s="44">
        <v>2041.27</v>
      </c>
      <c r="X57" s="44">
        <v>1964.02</v>
      </c>
      <c r="Y57" s="44">
        <v>1901.6</v>
      </c>
      <c r="Z57" s="44">
        <v>1763.16</v>
      </c>
      <c r="AA57" s="44">
        <v>1554.09</v>
      </c>
    </row>
    <row r="58" spans="1:27" ht="12.75" hidden="1" customHeight="1" outlineLevel="1" x14ac:dyDescent="0.3">
      <c r="A58" s="99" t="s">
        <v>864</v>
      </c>
      <c r="B58" s="63" t="s">
        <v>90</v>
      </c>
      <c r="C58" s="43" t="s">
        <v>79</v>
      </c>
      <c r="D58" s="44">
        <f>$D$10</f>
        <v>2222.89</v>
      </c>
      <c r="E58" s="44">
        <f t="shared" ref="E58:AA58" si="33">$D$10</f>
        <v>2222.89</v>
      </c>
      <c r="F58" s="44">
        <f t="shared" si="33"/>
        <v>2222.89</v>
      </c>
      <c r="G58" s="44">
        <f t="shared" si="33"/>
        <v>2222.89</v>
      </c>
      <c r="H58" s="44">
        <f t="shared" si="33"/>
        <v>2222.89</v>
      </c>
      <c r="I58" s="44">
        <f t="shared" si="33"/>
        <v>2222.89</v>
      </c>
      <c r="J58" s="44">
        <f t="shared" si="33"/>
        <v>2222.89</v>
      </c>
      <c r="K58" s="44">
        <f t="shared" si="33"/>
        <v>2222.89</v>
      </c>
      <c r="L58" s="44">
        <f t="shared" si="33"/>
        <v>2222.89</v>
      </c>
      <c r="M58" s="44">
        <f t="shared" si="33"/>
        <v>2222.89</v>
      </c>
      <c r="N58" s="44">
        <f t="shared" si="33"/>
        <v>2222.89</v>
      </c>
      <c r="O58" s="44">
        <f t="shared" si="33"/>
        <v>2222.89</v>
      </c>
      <c r="P58" s="44">
        <f t="shared" si="33"/>
        <v>2222.89</v>
      </c>
      <c r="Q58" s="44">
        <f t="shared" si="33"/>
        <v>2222.89</v>
      </c>
      <c r="R58" s="44">
        <f t="shared" si="33"/>
        <v>2222.89</v>
      </c>
      <c r="S58" s="44">
        <f t="shared" si="33"/>
        <v>2222.89</v>
      </c>
      <c r="T58" s="44">
        <f t="shared" si="33"/>
        <v>2222.89</v>
      </c>
      <c r="U58" s="44">
        <f t="shared" si="33"/>
        <v>2222.89</v>
      </c>
      <c r="V58" s="44">
        <f t="shared" si="33"/>
        <v>2222.89</v>
      </c>
      <c r="W58" s="44">
        <f t="shared" si="33"/>
        <v>2222.89</v>
      </c>
      <c r="X58" s="44">
        <f t="shared" si="33"/>
        <v>2222.89</v>
      </c>
      <c r="Y58" s="44">
        <f t="shared" si="33"/>
        <v>2222.89</v>
      </c>
      <c r="Z58" s="44">
        <f t="shared" si="33"/>
        <v>2222.89</v>
      </c>
      <c r="AA58" s="44">
        <f t="shared" si="33"/>
        <v>2222.89</v>
      </c>
    </row>
    <row r="59" spans="1:27" ht="12.75" hidden="1" customHeight="1" outlineLevel="1" x14ac:dyDescent="0.3">
      <c r="A59" s="99" t="s">
        <v>865</v>
      </c>
      <c r="B59" s="63" t="s">
        <v>83</v>
      </c>
      <c r="C59" s="43" t="s">
        <v>79</v>
      </c>
      <c r="D59" s="44">
        <v>4.67</v>
      </c>
      <c r="E59" s="44">
        <v>4.67</v>
      </c>
      <c r="F59" s="44">
        <v>4.67</v>
      </c>
      <c r="G59" s="44">
        <v>4.67</v>
      </c>
      <c r="H59" s="44">
        <v>4.67</v>
      </c>
      <c r="I59" s="44">
        <v>4.67</v>
      </c>
      <c r="J59" s="44">
        <v>4.67</v>
      </c>
      <c r="K59" s="44">
        <v>4.67</v>
      </c>
      <c r="L59" s="44">
        <v>4.67</v>
      </c>
      <c r="M59" s="44">
        <v>4.67</v>
      </c>
      <c r="N59" s="44">
        <v>4.67</v>
      </c>
      <c r="O59" s="44">
        <v>4.67</v>
      </c>
      <c r="P59" s="44">
        <v>4.67</v>
      </c>
      <c r="Q59" s="44">
        <v>4.67</v>
      </c>
      <c r="R59" s="44">
        <v>4.67</v>
      </c>
      <c r="S59" s="44">
        <v>4.67</v>
      </c>
      <c r="T59" s="44">
        <v>4.67</v>
      </c>
      <c r="U59" s="44">
        <v>4.67</v>
      </c>
      <c r="V59" s="44">
        <v>4.67</v>
      </c>
      <c r="W59" s="44">
        <v>4.67</v>
      </c>
      <c r="X59" s="44">
        <v>4.67</v>
      </c>
      <c r="Y59" s="44">
        <v>4.67</v>
      </c>
      <c r="Z59" s="44">
        <v>4.67</v>
      </c>
      <c r="AA59" s="44">
        <v>4.67</v>
      </c>
    </row>
    <row r="60" spans="1:27" ht="12.75" hidden="1" customHeight="1" outlineLevel="1" x14ac:dyDescent="0.3">
      <c r="A60" s="99" t="s">
        <v>866</v>
      </c>
      <c r="B60" s="63" t="s">
        <v>838</v>
      </c>
      <c r="C60" s="43" t="s">
        <v>79</v>
      </c>
      <c r="D60" s="44">
        <f>$D$12</f>
        <v>175.36</v>
      </c>
      <c r="E60" s="44">
        <f t="shared" ref="E60:AA60" si="34">$D$12</f>
        <v>175.36</v>
      </c>
      <c r="F60" s="44">
        <f t="shared" si="34"/>
        <v>175.36</v>
      </c>
      <c r="G60" s="44">
        <f t="shared" si="34"/>
        <v>175.36</v>
      </c>
      <c r="H60" s="44">
        <f t="shared" si="34"/>
        <v>175.36</v>
      </c>
      <c r="I60" s="44">
        <f t="shared" si="34"/>
        <v>175.36</v>
      </c>
      <c r="J60" s="44">
        <f t="shared" si="34"/>
        <v>175.36</v>
      </c>
      <c r="K60" s="44">
        <f t="shared" si="34"/>
        <v>175.36</v>
      </c>
      <c r="L60" s="44">
        <f t="shared" si="34"/>
        <v>175.36</v>
      </c>
      <c r="M60" s="44">
        <f t="shared" si="34"/>
        <v>175.36</v>
      </c>
      <c r="N60" s="44">
        <f t="shared" si="34"/>
        <v>175.36</v>
      </c>
      <c r="O60" s="44">
        <f t="shared" si="34"/>
        <v>175.36</v>
      </c>
      <c r="P60" s="44">
        <f t="shared" si="34"/>
        <v>175.36</v>
      </c>
      <c r="Q60" s="44">
        <f t="shared" si="34"/>
        <v>175.36</v>
      </c>
      <c r="R60" s="44">
        <f t="shared" si="34"/>
        <v>175.36</v>
      </c>
      <c r="S60" s="44">
        <f t="shared" si="34"/>
        <v>175.36</v>
      </c>
      <c r="T60" s="44">
        <f t="shared" si="34"/>
        <v>175.36</v>
      </c>
      <c r="U60" s="44">
        <f t="shared" si="34"/>
        <v>175.36</v>
      </c>
      <c r="V60" s="44">
        <f t="shared" si="34"/>
        <v>175.36</v>
      </c>
      <c r="W60" s="44">
        <f t="shared" si="34"/>
        <v>175.36</v>
      </c>
      <c r="X60" s="44">
        <f t="shared" si="34"/>
        <v>175.36</v>
      </c>
      <c r="Y60" s="44">
        <f t="shared" si="34"/>
        <v>175.36</v>
      </c>
      <c r="Z60" s="44">
        <f t="shared" si="34"/>
        <v>175.36</v>
      </c>
      <c r="AA60" s="44">
        <f t="shared" si="34"/>
        <v>175.36</v>
      </c>
    </row>
    <row r="61" spans="1:27" ht="12.75" hidden="1" customHeight="1" outlineLevel="1" x14ac:dyDescent="0.3">
      <c r="A61" s="99" t="s">
        <v>867</v>
      </c>
      <c r="B61" s="63" t="s">
        <v>834</v>
      </c>
      <c r="C61" s="43" t="s">
        <v>79</v>
      </c>
      <c r="D61" s="44">
        <f>$D$13</f>
        <v>216.36</v>
      </c>
      <c r="E61" s="44">
        <f t="shared" ref="E61:AA61" si="35">$D$13</f>
        <v>216.36</v>
      </c>
      <c r="F61" s="44">
        <f t="shared" si="35"/>
        <v>216.36</v>
      </c>
      <c r="G61" s="44">
        <f t="shared" si="35"/>
        <v>216.36</v>
      </c>
      <c r="H61" s="44">
        <f t="shared" si="35"/>
        <v>216.36</v>
      </c>
      <c r="I61" s="44">
        <f t="shared" si="35"/>
        <v>216.36</v>
      </c>
      <c r="J61" s="44">
        <f t="shared" si="35"/>
        <v>216.36</v>
      </c>
      <c r="K61" s="44">
        <f t="shared" si="35"/>
        <v>216.36</v>
      </c>
      <c r="L61" s="44">
        <f t="shared" si="35"/>
        <v>216.36</v>
      </c>
      <c r="M61" s="44">
        <f t="shared" si="35"/>
        <v>216.36</v>
      </c>
      <c r="N61" s="44">
        <f t="shared" si="35"/>
        <v>216.36</v>
      </c>
      <c r="O61" s="44">
        <f t="shared" si="35"/>
        <v>216.36</v>
      </c>
      <c r="P61" s="44">
        <f t="shared" si="35"/>
        <v>216.36</v>
      </c>
      <c r="Q61" s="44">
        <f t="shared" si="35"/>
        <v>216.36</v>
      </c>
      <c r="R61" s="44">
        <f t="shared" si="35"/>
        <v>216.36</v>
      </c>
      <c r="S61" s="44">
        <f t="shared" si="35"/>
        <v>216.36</v>
      </c>
      <c r="T61" s="44">
        <f t="shared" si="35"/>
        <v>216.36</v>
      </c>
      <c r="U61" s="44">
        <f t="shared" si="35"/>
        <v>216.36</v>
      </c>
      <c r="V61" s="44">
        <f t="shared" si="35"/>
        <v>216.36</v>
      </c>
      <c r="W61" s="44">
        <f t="shared" si="35"/>
        <v>216.36</v>
      </c>
      <c r="X61" s="44">
        <f t="shared" si="35"/>
        <v>216.36</v>
      </c>
      <c r="Y61" s="44">
        <f t="shared" si="35"/>
        <v>216.36</v>
      </c>
      <c r="Z61" s="44">
        <f t="shared" si="35"/>
        <v>216.36</v>
      </c>
      <c r="AA61" s="44">
        <f t="shared" si="35"/>
        <v>216.36</v>
      </c>
    </row>
    <row r="62" spans="1:27" ht="12.75" customHeight="1" collapsed="1" x14ac:dyDescent="0.3">
      <c r="A62" s="98" t="s">
        <v>50</v>
      </c>
      <c r="B62" s="28" t="str">
        <f>"10"&amp;"."&amp;$B$206&amp;"."&amp;$B$207</f>
        <v>10.02.2024</v>
      </c>
      <c r="C62" s="90" t="s">
        <v>76</v>
      </c>
      <c r="D62" s="91">
        <f>ROUND(((D63+D64+D66+D65+D67)/1000),5)</f>
        <v>4.0926</v>
      </c>
      <c r="E62" s="91">
        <f t="shared" ref="E62:AA62" si="36">ROUND(((E63+E64+E66+E65+E67)/1000),5)</f>
        <v>3.9152900000000002</v>
      </c>
      <c r="F62" s="91">
        <f t="shared" si="36"/>
        <v>3.8340100000000001</v>
      </c>
      <c r="G62" s="91">
        <f t="shared" si="36"/>
        <v>3.8244400000000001</v>
      </c>
      <c r="H62" s="91">
        <f t="shared" si="36"/>
        <v>3.8332700000000002</v>
      </c>
      <c r="I62" s="91">
        <f t="shared" si="36"/>
        <v>3.9262000000000001</v>
      </c>
      <c r="J62" s="91">
        <f t="shared" si="36"/>
        <v>4.0395099999999999</v>
      </c>
      <c r="K62" s="91">
        <f t="shared" si="36"/>
        <v>4.2776300000000003</v>
      </c>
      <c r="L62" s="91">
        <f t="shared" si="36"/>
        <v>4.4669100000000004</v>
      </c>
      <c r="M62" s="91">
        <f t="shared" si="36"/>
        <v>4.5463800000000001</v>
      </c>
      <c r="N62" s="91">
        <f t="shared" si="36"/>
        <v>4.6196000000000002</v>
      </c>
      <c r="O62" s="91">
        <f t="shared" si="36"/>
        <v>4.6369899999999999</v>
      </c>
      <c r="P62" s="91">
        <f t="shared" si="36"/>
        <v>4.6185600000000004</v>
      </c>
      <c r="Q62" s="91">
        <f t="shared" si="36"/>
        <v>4.6055400000000004</v>
      </c>
      <c r="R62" s="91">
        <f t="shared" si="36"/>
        <v>4.55389</v>
      </c>
      <c r="S62" s="91">
        <f t="shared" si="36"/>
        <v>4.6208600000000004</v>
      </c>
      <c r="T62" s="91">
        <f t="shared" si="36"/>
        <v>4.6698899999999997</v>
      </c>
      <c r="U62" s="91">
        <f t="shared" si="36"/>
        <v>4.7209899999999996</v>
      </c>
      <c r="V62" s="91">
        <f t="shared" si="36"/>
        <v>4.8457600000000003</v>
      </c>
      <c r="W62" s="91">
        <f t="shared" si="36"/>
        <v>4.7195099999999996</v>
      </c>
      <c r="X62" s="91">
        <f t="shared" si="36"/>
        <v>4.5709600000000004</v>
      </c>
      <c r="Y62" s="91">
        <f t="shared" si="36"/>
        <v>4.4818100000000003</v>
      </c>
      <c r="Z62" s="91">
        <f t="shared" si="36"/>
        <v>4.40463</v>
      </c>
      <c r="AA62" s="91">
        <f t="shared" si="36"/>
        <v>4.1839000000000004</v>
      </c>
    </row>
    <row r="63" spans="1:27" ht="12.75" hidden="1" customHeight="1" outlineLevel="1" x14ac:dyDescent="0.3">
      <c r="A63" s="99" t="s">
        <v>868</v>
      </c>
      <c r="B63" s="63" t="s">
        <v>238</v>
      </c>
      <c r="C63" s="43" t="s">
        <v>79</v>
      </c>
      <c r="D63" s="44">
        <v>1473.32</v>
      </c>
      <c r="E63" s="44">
        <v>1296.01</v>
      </c>
      <c r="F63" s="44">
        <v>1214.73</v>
      </c>
      <c r="G63" s="44">
        <v>1205.1600000000001</v>
      </c>
      <c r="H63" s="44">
        <v>1213.99</v>
      </c>
      <c r="I63" s="44">
        <v>1306.92</v>
      </c>
      <c r="J63" s="44">
        <v>1420.23</v>
      </c>
      <c r="K63" s="44">
        <v>1658.35</v>
      </c>
      <c r="L63" s="44">
        <v>1847.63</v>
      </c>
      <c r="M63" s="44">
        <v>1927.1</v>
      </c>
      <c r="N63" s="44">
        <v>2000.32</v>
      </c>
      <c r="O63" s="44">
        <v>2017.71</v>
      </c>
      <c r="P63" s="44">
        <v>1999.28</v>
      </c>
      <c r="Q63" s="44">
        <v>1986.26</v>
      </c>
      <c r="R63" s="44">
        <v>1934.61</v>
      </c>
      <c r="S63" s="44">
        <v>2001.58</v>
      </c>
      <c r="T63" s="44">
        <v>2050.61</v>
      </c>
      <c r="U63" s="44">
        <v>2101.71</v>
      </c>
      <c r="V63" s="44">
        <v>2226.48</v>
      </c>
      <c r="W63" s="44">
        <v>2100.23</v>
      </c>
      <c r="X63" s="44">
        <v>1951.68</v>
      </c>
      <c r="Y63" s="44">
        <v>1862.53</v>
      </c>
      <c r="Z63" s="44">
        <v>1785.35</v>
      </c>
      <c r="AA63" s="44">
        <v>1564.62</v>
      </c>
    </row>
    <row r="64" spans="1:27" ht="12.75" hidden="1" customHeight="1" outlineLevel="1" x14ac:dyDescent="0.3">
      <c r="A64" s="99" t="s">
        <v>869</v>
      </c>
      <c r="B64" s="63" t="s">
        <v>90</v>
      </c>
      <c r="C64" s="43" t="s">
        <v>79</v>
      </c>
      <c r="D64" s="44">
        <f>$D$10</f>
        <v>2222.89</v>
      </c>
      <c r="E64" s="44">
        <f t="shared" ref="E64:AA64" si="37">$D$10</f>
        <v>2222.89</v>
      </c>
      <c r="F64" s="44">
        <f t="shared" si="37"/>
        <v>2222.89</v>
      </c>
      <c r="G64" s="44">
        <f t="shared" si="37"/>
        <v>2222.89</v>
      </c>
      <c r="H64" s="44">
        <f t="shared" si="37"/>
        <v>2222.89</v>
      </c>
      <c r="I64" s="44">
        <f t="shared" si="37"/>
        <v>2222.89</v>
      </c>
      <c r="J64" s="44">
        <f t="shared" si="37"/>
        <v>2222.89</v>
      </c>
      <c r="K64" s="44">
        <f t="shared" si="37"/>
        <v>2222.89</v>
      </c>
      <c r="L64" s="44">
        <f t="shared" si="37"/>
        <v>2222.89</v>
      </c>
      <c r="M64" s="44">
        <f t="shared" si="37"/>
        <v>2222.89</v>
      </c>
      <c r="N64" s="44">
        <f t="shared" si="37"/>
        <v>2222.89</v>
      </c>
      <c r="O64" s="44">
        <f t="shared" si="37"/>
        <v>2222.89</v>
      </c>
      <c r="P64" s="44">
        <f t="shared" si="37"/>
        <v>2222.89</v>
      </c>
      <c r="Q64" s="44">
        <f t="shared" si="37"/>
        <v>2222.89</v>
      </c>
      <c r="R64" s="44">
        <f t="shared" si="37"/>
        <v>2222.89</v>
      </c>
      <c r="S64" s="44">
        <f t="shared" si="37"/>
        <v>2222.89</v>
      </c>
      <c r="T64" s="44">
        <f t="shared" si="37"/>
        <v>2222.89</v>
      </c>
      <c r="U64" s="44">
        <f t="shared" si="37"/>
        <v>2222.89</v>
      </c>
      <c r="V64" s="44">
        <f t="shared" si="37"/>
        <v>2222.89</v>
      </c>
      <c r="W64" s="44">
        <f t="shared" si="37"/>
        <v>2222.89</v>
      </c>
      <c r="X64" s="44">
        <f t="shared" si="37"/>
        <v>2222.89</v>
      </c>
      <c r="Y64" s="44">
        <f t="shared" si="37"/>
        <v>2222.89</v>
      </c>
      <c r="Z64" s="44">
        <f t="shared" si="37"/>
        <v>2222.89</v>
      </c>
      <c r="AA64" s="44">
        <f t="shared" si="37"/>
        <v>2222.89</v>
      </c>
    </row>
    <row r="65" spans="1:27" ht="12.75" hidden="1" customHeight="1" outlineLevel="1" x14ac:dyDescent="0.3">
      <c r="A65" s="99" t="s">
        <v>870</v>
      </c>
      <c r="B65" s="63" t="s">
        <v>83</v>
      </c>
      <c r="C65" s="43" t="s">
        <v>79</v>
      </c>
      <c r="D65" s="44">
        <v>4.67</v>
      </c>
      <c r="E65" s="44">
        <v>4.67</v>
      </c>
      <c r="F65" s="44">
        <v>4.67</v>
      </c>
      <c r="G65" s="44">
        <v>4.67</v>
      </c>
      <c r="H65" s="44">
        <v>4.67</v>
      </c>
      <c r="I65" s="44">
        <v>4.67</v>
      </c>
      <c r="J65" s="44">
        <v>4.67</v>
      </c>
      <c r="K65" s="44">
        <v>4.67</v>
      </c>
      <c r="L65" s="44">
        <v>4.67</v>
      </c>
      <c r="M65" s="44">
        <v>4.67</v>
      </c>
      <c r="N65" s="44">
        <v>4.67</v>
      </c>
      <c r="O65" s="44">
        <v>4.67</v>
      </c>
      <c r="P65" s="44">
        <v>4.67</v>
      </c>
      <c r="Q65" s="44">
        <v>4.67</v>
      </c>
      <c r="R65" s="44">
        <v>4.67</v>
      </c>
      <c r="S65" s="44">
        <v>4.67</v>
      </c>
      <c r="T65" s="44">
        <v>4.67</v>
      </c>
      <c r="U65" s="44">
        <v>4.67</v>
      </c>
      <c r="V65" s="44">
        <v>4.67</v>
      </c>
      <c r="W65" s="44">
        <v>4.67</v>
      </c>
      <c r="X65" s="44">
        <v>4.67</v>
      </c>
      <c r="Y65" s="44">
        <v>4.67</v>
      </c>
      <c r="Z65" s="44">
        <v>4.67</v>
      </c>
      <c r="AA65" s="44">
        <v>4.67</v>
      </c>
    </row>
    <row r="66" spans="1:27" ht="12.75" hidden="1" customHeight="1" outlineLevel="1" x14ac:dyDescent="0.3">
      <c r="A66" s="99" t="s">
        <v>871</v>
      </c>
      <c r="B66" s="63" t="s">
        <v>838</v>
      </c>
      <c r="C66" s="43" t="s">
        <v>79</v>
      </c>
      <c r="D66" s="44">
        <f>$D$12</f>
        <v>175.36</v>
      </c>
      <c r="E66" s="44">
        <f t="shared" ref="E66:AA66" si="38">$D$12</f>
        <v>175.36</v>
      </c>
      <c r="F66" s="44">
        <f t="shared" si="38"/>
        <v>175.36</v>
      </c>
      <c r="G66" s="44">
        <f t="shared" si="38"/>
        <v>175.36</v>
      </c>
      <c r="H66" s="44">
        <f t="shared" si="38"/>
        <v>175.36</v>
      </c>
      <c r="I66" s="44">
        <f t="shared" si="38"/>
        <v>175.36</v>
      </c>
      <c r="J66" s="44">
        <f t="shared" si="38"/>
        <v>175.36</v>
      </c>
      <c r="K66" s="44">
        <f t="shared" si="38"/>
        <v>175.36</v>
      </c>
      <c r="L66" s="44">
        <f t="shared" si="38"/>
        <v>175.36</v>
      </c>
      <c r="M66" s="44">
        <f t="shared" si="38"/>
        <v>175.36</v>
      </c>
      <c r="N66" s="44">
        <f t="shared" si="38"/>
        <v>175.36</v>
      </c>
      <c r="O66" s="44">
        <f t="shared" si="38"/>
        <v>175.36</v>
      </c>
      <c r="P66" s="44">
        <f t="shared" si="38"/>
        <v>175.36</v>
      </c>
      <c r="Q66" s="44">
        <f t="shared" si="38"/>
        <v>175.36</v>
      </c>
      <c r="R66" s="44">
        <f t="shared" si="38"/>
        <v>175.36</v>
      </c>
      <c r="S66" s="44">
        <f t="shared" si="38"/>
        <v>175.36</v>
      </c>
      <c r="T66" s="44">
        <f t="shared" si="38"/>
        <v>175.36</v>
      </c>
      <c r="U66" s="44">
        <f t="shared" si="38"/>
        <v>175.36</v>
      </c>
      <c r="V66" s="44">
        <f t="shared" si="38"/>
        <v>175.36</v>
      </c>
      <c r="W66" s="44">
        <f t="shared" si="38"/>
        <v>175.36</v>
      </c>
      <c r="X66" s="44">
        <f t="shared" si="38"/>
        <v>175.36</v>
      </c>
      <c r="Y66" s="44">
        <f t="shared" si="38"/>
        <v>175.36</v>
      </c>
      <c r="Z66" s="44">
        <f t="shared" si="38"/>
        <v>175.36</v>
      </c>
      <c r="AA66" s="44">
        <f t="shared" si="38"/>
        <v>175.36</v>
      </c>
    </row>
    <row r="67" spans="1:27" ht="12.75" hidden="1" customHeight="1" outlineLevel="1" x14ac:dyDescent="0.3">
      <c r="A67" s="99" t="s">
        <v>872</v>
      </c>
      <c r="B67" s="63" t="s">
        <v>834</v>
      </c>
      <c r="C67" s="43" t="s">
        <v>79</v>
      </c>
      <c r="D67" s="44">
        <f>$D$13</f>
        <v>216.36</v>
      </c>
      <c r="E67" s="44">
        <f t="shared" ref="E67:AA67" si="39">$D$13</f>
        <v>216.36</v>
      </c>
      <c r="F67" s="44">
        <f t="shared" si="39"/>
        <v>216.36</v>
      </c>
      <c r="G67" s="44">
        <f t="shared" si="39"/>
        <v>216.36</v>
      </c>
      <c r="H67" s="44">
        <f t="shared" si="39"/>
        <v>216.36</v>
      </c>
      <c r="I67" s="44">
        <f t="shared" si="39"/>
        <v>216.36</v>
      </c>
      <c r="J67" s="44">
        <f t="shared" si="39"/>
        <v>216.36</v>
      </c>
      <c r="K67" s="44">
        <f t="shared" si="39"/>
        <v>216.36</v>
      </c>
      <c r="L67" s="44">
        <f t="shared" si="39"/>
        <v>216.36</v>
      </c>
      <c r="M67" s="44">
        <f t="shared" si="39"/>
        <v>216.36</v>
      </c>
      <c r="N67" s="44">
        <f t="shared" si="39"/>
        <v>216.36</v>
      </c>
      <c r="O67" s="44">
        <f t="shared" si="39"/>
        <v>216.36</v>
      </c>
      <c r="P67" s="44">
        <f t="shared" si="39"/>
        <v>216.36</v>
      </c>
      <c r="Q67" s="44">
        <f t="shared" si="39"/>
        <v>216.36</v>
      </c>
      <c r="R67" s="44">
        <f t="shared" si="39"/>
        <v>216.36</v>
      </c>
      <c r="S67" s="44">
        <f t="shared" si="39"/>
        <v>216.36</v>
      </c>
      <c r="T67" s="44">
        <f t="shared" si="39"/>
        <v>216.36</v>
      </c>
      <c r="U67" s="44">
        <f t="shared" si="39"/>
        <v>216.36</v>
      </c>
      <c r="V67" s="44">
        <f t="shared" si="39"/>
        <v>216.36</v>
      </c>
      <c r="W67" s="44">
        <f t="shared" si="39"/>
        <v>216.36</v>
      </c>
      <c r="X67" s="44">
        <f t="shared" si="39"/>
        <v>216.36</v>
      </c>
      <c r="Y67" s="44">
        <f t="shared" si="39"/>
        <v>216.36</v>
      </c>
      <c r="Z67" s="44">
        <f t="shared" si="39"/>
        <v>216.36</v>
      </c>
      <c r="AA67" s="44">
        <f t="shared" si="39"/>
        <v>216.36</v>
      </c>
    </row>
    <row r="68" spans="1:27" ht="12.75" customHeight="1" collapsed="1" x14ac:dyDescent="0.3">
      <c r="A68" s="98" t="s">
        <v>52</v>
      </c>
      <c r="B68" s="28" t="str">
        <f>"11"&amp;"."&amp;$B$206&amp;"."&amp;$B$207</f>
        <v>11.02.2024</v>
      </c>
      <c r="C68" s="90" t="s">
        <v>76</v>
      </c>
      <c r="D68" s="91">
        <f>ROUND(((D69+D70+D72+D71+D73)/1000),5)</f>
        <v>4.0883700000000003</v>
      </c>
      <c r="E68" s="91">
        <f t="shared" ref="E68:AA68" si="40">ROUND(((E69+E70+E72+E71+E73)/1000),5)</f>
        <v>3.9261499999999998</v>
      </c>
      <c r="F68" s="91">
        <f t="shared" si="40"/>
        <v>3.85012</v>
      </c>
      <c r="G68" s="91">
        <f t="shared" si="40"/>
        <v>3.8353199999999998</v>
      </c>
      <c r="H68" s="91">
        <f t="shared" si="40"/>
        <v>3.8403800000000001</v>
      </c>
      <c r="I68" s="91">
        <f t="shared" si="40"/>
        <v>3.90985</v>
      </c>
      <c r="J68" s="91">
        <f t="shared" si="40"/>
        <v>4.0040100000000001</v>
      </c>
      <c r="K68" s="91">
        <f t="shared" si="40"/>
        <v>4.1417599999999997</v>
      </c>
      <c r="L68" s="91">
        <f t="shared" si="40"/>
        <v>4.3994200000000001</v>
      </c>
      <c r="M68" s="91">
        <f t="shared" si="40"/>
        <v>4.4830199999999998</v>
      </c>
      <c r="N68" s="91">
        <f t="shared" si="40"/>
        <v>4.5362099999999996</v>
      </c>
      <c r="O68" s="91">
        <f t="shared" si="40"/>
        <v>4.5597200000000004</v>
      </c>
      <c r="P68" s="91">
        <f t="shared" si="40"/>
        <v>4.5539300000000003</v>
      </c>
      <c r="Q68" s="91">
        <f t="shared" si="40"/>
        <v>4.5517500000000002</v>
      </c>
      <c r="R68" s="91">
        <f t="shared" si="40"/>
        <v>4.5152200000000002</v>
      </c>
      <c r="S68" s="91">
        <f t="shared" si="40"/>
        <v>4.5105899999999997</v>
      </c>
      <c r="T68" s="91">
        <f t="shared" si="40"/>
        <v>4.55877</v>
      </c>
      <c r="U68" s="91">
        <f t="shared" si="40"/>
        <v>4.6148600000000002</v>
      </c>
      <c r="V68" s="91">
        <f t="shared" si="40"/>
        <v>4.6158599999999996</v>
      </c>
      <c r="W68" s="91">
        <f t="shared" si="40"/>
        <v>4.5792299999999999</v>
      </c>
      <c r="X68" s="91">
        <f t="shared" si="40"/>
        <v>4.5671600000000003</v>
      </c>
      <c r="Y68" s="91">
        <f t="shared" si="40"/>
        <v>4.48794</v>
      </c>
      <c r="Z68" s="91">
        <f t="shared" si="40"/>
        <v>4.4029100000000003</v>
      </c>
      <c r="AA68" s="91">
        <f t="shared" si="40"/>
        <v>4.1334799999999996</v>
      </c>
    </row>
    <row r="69" spans="1:27" ht="12.75" hidden="1" customHeight="1" outlineLevel="1" x14ac:dyDescent="0.3">
      <c r="A69" s="99" t="s">
        <v>54</v>
      </c>
      <c r="B69" s="63" t="s">
        <v>238</v>
      </c>
      <c r="C69" s="43" t="s">
        <v>79</v>
      </c>
      <c r="D69" s="44">
        <v>1469.09</v>
      </c>
      <c r="E69" s="44">
        <v>1306.8699999999999</v>
      </c>
      <c r="F69" s="44">
        <v>1230.8399999999999</v>
      </c>
      <c r="G69" s="44">
        <v>1216.04</v>
      </c>
      <c r="H69" s="44">
        <v>1221.0999999999999</v>
      </c>
      <c r="I69" s="44">
        <v>1290.57</v>
      </c>
      <c r="J69" s="44">
        <v>1384.73</v>
      </c>
      <c r="K69" s="44">
        <v>1522.48</v>
      </c>
      <c r="L69" s="44">
        <v>1780.14</v>
      </c>
      <c r="M69" s="44">
        <v>1863.74</v>
      </c>
      <c r="N69" s="44">
        <v>1916.93</v>
      </c>
      <c r="O69" s="44">
        <v>1940.44</v>
      </c>
      <c r="P69" s="44">
        <v>1934.65</v>
      </c>
      <c r="Q69" s="44">
        <v>1932.47</v>
      </c>
      <c r="R69" s="44">
        <v>1895.94</v>
      </c>
      <c r="S69" s="44">
        <v>1891.31</v>
      </c>
      <c r="T69" s="44">
        <v>1939.49</v>
      </c>
      <c r="U69" s="44">
        <v>1995.58</v>
      </c>
      <c r="V69" s="44">
        <v>1996.58</v>
      </c>
      <c r="W69" s="44">
        <v>1959.95</v>
      </c>
      <c r="X69" s="44">
        <v>1947.88</v>
      </c>
      <c r="Y69" s="44">
        <v>1868.66</v>
      </c>
      <c r="Z69" s="44">
        <v>1783.63</v>
      </c>
      <c r="AA69" s="44">
        <v>1514.2</v>
      </c>
    </row>
    <row r="70" spans="1:27" ht="12.75" hidden="1" customHeight="1" outlineLevel="1" x14ac:dyDescent="0.3">
      <c r="A70" s="99" t="s">
        <v>55</v>
      </c>
      <c r="B70" s="63" t="s">
        <v>90</v>
      </c>
      <c r="C70" s="43" t="s">
        <v>79</v>
      </c>
      <c r="D70" s="44">
        <f>$D$10</f>
        <v>2222.89</v>
      </c>
      <c r="E70" s="44">
        <f t="shared" ref="E70:AA70" si="41">$D$10</f>
        <v>2222.89</v>
      </c>
      <c r="F70" s="44">
        <f t="shared" si="41"/>
        <v>2222.89</v>
      </c>
      <c r="G70" s="44">
        <f t="shared" si="41"/>
        <v>2222.89</v>
      </c>
      <c r="H70" s="44">
        <f t="shared" si="41"/>
        <v>2222.89</v>
      </c>
      <c r="I70" s="44">
        <f t="shared" si="41"/>
        <v>2222.89</v>
      </c>
      <c r="J70" s="44">
        <f t="shared" si="41"/>
        <v>2222.89</v>
      </c>
      <c r="K70" s="44">
        <f t="shared" si="41"/>
        <v>2222.89</v>
      </c>
      <c r="L70" s="44">
        <f t="shared" si="41"/>
        <v>2222.89</v>
      </c>
      <c r="M70" s="44">
        <f t="shared" si="41"/>
        <v>2222.89</v>
      </c>
      <c r="N70" s="44">
        <f t="shared" si="41"/>
        <v>2222.89</v>
      </c>
      <c r="O70" s="44">
        <f t="shared" si="41"/>
        <v>2222.89</v>
      </c>
      <c r="P70" s="44">
        <f t="shared" si="41"/>
        <v>2222.89</v>
      </c>
      <c r="Q70" s="44">
        <f t="shared" si="41"/>
        <v>2222.89</v>
      </c>
      <c r="R70" s="44">
        <f t="shared" si="41"/>
        <v>2222.89</v>
      </c>
      <c r="S70" s="44">
        <f t="shared" si="41"/>
        <v>2222.89</v>
      </c>
      <c r="T70" s="44">
        <f t="shared" si="41"/>
        <v>2222.89</v>
      </c>
      <c r="U70" s="44">
        <f t="shared" si="41"/>
        <v>2222.89</v>
      </c>
      <c r="V70" s="44">
        <f t="shared" si="41"/>
        <v>2222.89</v>
      </c>
      <c r="W70" s="44">
        <f t="shared" si="41"/>
        <v>2222.89</v>
      </c>
      <c r="X70" s="44">
        <f t="shared" si="41"/>
        <v>2222.89</v>
      </c>
      <c r="Y70" s="44">
        <f t="shared" si="41"/>
        <v>2222.89</v>
      </c>
      <c r="Z70" s="44">
        <f t="shared" si="41"/>
        <v>2222.89</v>
      </c>
      <c r="AA70" s="44">
        <f t="shared" si="41"/>
        <v>2222.89</v>
      </c>
    </row>
    <row r="71" spans="1:27" ht="12.75" hidden="1" customHeight="1" outlineLevel="1" x14ac:dyDescent="0.3">
      <c r="A71" s="99" t="s">
        <v>56</v>
      </c>
      <c r="B71" s="63" t="s">
        <v>83</v>
      </c>
      <c r="C71" s="43" t="s">
        <v>79</v>
      </c>
      <c r="D71" s="44">
        <v>4.67</v>
      </c>
      <c r="E71" s="44">
        <v>4.67</v>
      </c>
      <c r="F71" s="44">
        <v>4.67</v>
      </c>
      <c r="G71" s="44">
        <v>4.67</v>
      </c>
      <c r="H71" s="44">
        <v>4.67</v>
      </c>
      <c r="I71" s="44">
        <v>4.67</v>
      </c>
      <c r="J71" s="44">
        <v>4.67</v>
      </c>
      <c r="K71" s="44">
        <v>4.67</v>
      </c>
      <c r="L71" s="44">
        <v>4.67</v>
      </c>
      <c r="M71" s="44">
        <v>4.67</v>
      </c>
      <c r="N71" s="44">
        <v>4.67</v>
      </c>
      <c r="O71" s="44">
        <v>4.67</v>
      </c>
      <c r="P71" s="44">
        <v>4.67</v>
      </c>
      <c r="Q71" s="44">
        <v>4.67</v>
      </c>
      <c r="R71" s="44">
        <v>4.67</v>
      </c>
      <c r="S71" s="44">
        <v>4.67</v>
      </c>
      <c r="T71" s="44">
        <v>4.67</v>
      </c>
      <c r="U71" s="44">
        <v>4.67</v>
      </c>
      <c r="V71" s="44">
        <v>4.67</v>
      </c>
      <c r="W71" s="44">
        <v>4.67</v>
      </c>
      <c r="X71" s="44">
        <v>4.67</v>
      </c>
      <c r="Y71" s="44">
        <v>4.67</v>
      </c>
      <c r="Z71" s="44">
        <v>4.67</v>
      </c>
      <c r="AA71" s="44">
        <v>4.67</v>
      </c>
    </row>
    <row r="72" spans="1:27" ht="12.75" hidden="1" customHeight="1" outlineLevel="1" x14ac:dyDescent="0.3">
      <c r="A72" s="99" t="s">
        <v>57</v>
      </c>
      <c r="B72" s="63" t="s">
        <v>838</v>
      </c>
      <c r="C72" s="43" t="s">
        <v>79</v>
      </c>
      <c r="D72" s="44">
        <f>$D$12</f>
        <v>175.36</v>
      </c>
      <c r="E72" s="44">
        <f t="shared" ref="E72:AA72" si="42">$D$12</f>
        <v>175.36</v>
      </c>
      <c r="F72" s="44">
        <f t="shared" si="42"/>
        <v>175.36</v>
      </c>
      <c r="G72" s="44">
        <f t="shared" si="42"/>
        <v>175.36</v>
      </c>
      <c r="H72" s="44">
        <f t="shared" si="42"/>
        <v>175.36</v>
      </c>
      <c r="I72" s="44">
        <f t="shared" si="42"/>
        <v>175.36</v>
      </c>
      <c r="J72" s="44">
        <f t="shared" si="42"/>
        <v>175.36</v>
      </c>
      <c r="K72" s="44">
        <f t="shared" si="42"/>
        <v>175.36</v>
      </c>
      <c r="L72" s="44">
        <f t="shared" si="42"/>
        <v>175.36</v>
      </c>
      <c r="M72" s="44">
        <f t="shared" si="42"/>
        <v>175.36</v>
      </c>
      <c r="N72" s="44">
        <f t="shared" si="42"/>
        <v>175.36</v>
      </c>
      <c r="O72" s="44">
        <f t="shared" si="42"/>
        <v>175.36</v>
      </c>
      <c r="P72" s="44">
        <f t="shared" si="42"/>
        <v>175.36</v>
      </c>
      <c r="Q72" s="44">
        <f t="shared" si="42"/>
        <v>175.36</v>
      </c>
      <c r="R72" s="44">
        <f t="shared" si="42"/>
        <v>175.36</v>
      </c>
      <c r="S72" s="44">
        <f t="shared" si="42"/>
        <v>175.36</v>
      </c>
      <c r="T72" s="44">
        <f t="shared" si="42"/>
        <v>175.36</v>
      </c>
      <c r="U72" s="44">
        <f t="shared" si="42"/>
        <v>175.36</v>
      </c>
      <c r="V72" s="44">
        <f t="shared" si="42"/>
        <v>175.36</v>
      </c>
      <c r="W72" s="44">
        <f t="shared" si="42"/>
        <v>175.36</v>
      </c>
      <c r="X72" s="44">
        <f t="shared" si="42"/>
        <v>175.36</v>
      </c>
      <c r="Y72" s="44">
        <f t="shared" si="42"/>
        <v>175.36</v>
      </c>
      <c r="Z72" s="44">
        <f t="shared" si="42"/>
        <v>175.36</v>
      </c>
      <c r="AA72" s="44">
        <f t="shared" si="42"/>
        <v>175.36</v>
      </c>
    </row>
    <row r="73" spans="1:27" ht="12.75" hidden="1" customHeight="1" outlineLevel="1" x14ac:dyDescent="0.3">
      <c r="A73" s="99" t="s">
        <v>58</v>
      </c>
      <c r="B73" s="63" t="s">
        <v>834</v>
      </c>
      <c r="C73" s="43" t="s">
        <v>79</v>
      </c>
      <c r="D73" s="44">
        <f>$D$13</f>
        <v>216.36</v>
      </c>
      <c r="E73" s="44">
        <f t="shared" ref="E73:AA73" si="43">$D$13</f>
        <v>216.36</v>
      </c>
      <c r="F73" s="44">
        <f t="shared" si="43"/>
        <v>216.36</v>
      </c>
      <c r="G73" s="44">
        <f t="shared" si="43"/>
        <v>216.36</v>
      </c>
      <c r="H73" s="44">
        <f t="shared" si="43"/>
        <v>216.36</v>
      </c>
      <c r="I73" s="44">
        <f t="shared" si="43"/>
        <v>216.36</v>
      </c>
      <c r="J73" s="44">
        <f t="shared" si="43"/>
        <v>216.36</v>
      </c>
      <c r="K73" s="44">
        <f t="shared" si="43"/>
        <v>216.36</v>
      </c>
      <c r="L73" s="44">
        <f t="shared" si="43"/>
        <v>216.36</v>
      </c>
      <c r="M73" s="44">
        <f t="shared" si="43"/>
        <v>216.36</v>
      </c>
      <c r="N73" s="44">
        <f t="shared" si="43"/>
        <v>216.36</v>
      </c>
      <c r="O73" s="44">
        <f t="shared" si="43"/>
        <v>216.36</v>
      </c>
      <c r="P73" s="44">
        <f t="shared" si="43"/>
        <v>216.36</v>
      </c>
      <c r="Q73" s="44">
        <f t="shared" si="43"/>
        <v>216.36</v>
      </c>
      <c r="R73" s="44">
        <f t="shared" si="43"/>
        <v>216.36</v>
      </c>
      <c r="S73" s="44">
        <f t="shared" si="43"/>
        <v>216.36</v>
      </c>
      <c r="T73" s="44">
        <f t="shared" si="43"/>
        <v>216.36</v>
      </c>
      <c r="U73" s="44">
        <f t="shared" si="43"/>
        <v>216.36</v>
      </c>
      <c r="V73" s="44">
        <f t="shared" si="43"/>
        <v>216.36</v>
      </c>
      <c r="W73" s="44">
        <f t="shared" si="43"/>
        <v>216.36</v>
      </c>
      <c r="X73" s="44">
        <f t="shared" si="43"/>
        <v>216.36</v>
      </c>
      <c r="Y73" s="44">
        <f t="shared" si="43"/>
        <v>216.36</v>
      </c>
      <c r="Z73" s="44">
        <f t="shared" si="43"/>
        <v>216.36</v>
      </c>
      <c r="AA73" s="44">
        <f t="shared" si="43"/>
        <v>216.36</v>
      </c>
    </row>
    <row r="74" spans="1:27" ht="12.75" customHeight="1" collapsed="1" x14ac:dyDescent="0.3">
      <c r="A74" s="98" t="s">
        <v>59</v>
      </c>
      <c r="B74" s="28" t="str">
        <f>"12"&amp;"."&amp;$B$206&amp;"."&amp;$B$207</f>
        <v>12.02.2024</v>
      </c>
      <c r="C74" s="90" t="s">
        <v>76</v>
      </c>
      <c r="D74" s="91">
        <f>ROUND(((D75+D76+D78+D77+D79)/1000),5)</f>
        <v>4.0115100000000004</v>
      </c>
      <c r="E74" s="91">
        <f t="shared" ref="E74:AA74" si="44">ROUND(((E75+E76+E78+E77+E79)/1000),5)</f>
        <v>3.8869699999999998</v>
      </c>
      <c r="F74" s="91">
        <f t="shared" si="44"/>
        <v>3.8489800000000001</v>
      </c>
      <c r="G74" s="91">
        <f t="shared" si="44"/>
        <v>3.8513099999999998</v>
      </c>
      <c r="H74" s="91">
        <f t="shared" si="44"/>
        <v>3.9045100000000001</v>
      </c>
      <c r="I74" s="91">
        <f t="shared" si="44"/>
        <v>4.0108300000000003</v>
      </c>
      <c r="J74" s="91">
        <f t="shared" si="44"/>
        <v>4.3305600000000002</v>
      </c>
      <c r="K74" s="91">
        <f t="shared" si="44"/>
        <v>4.5267200000000001</v>
      </c>
      <c r="L74" s="91">
        <f t="shared" si="44"/>
        <v>4.6679199999999996</v>
      </c>
      <c r="M74" s="91">
        <f t="shared" si="44"/>
        <v>4.7049700000000003</v>
      </c>
      <c r="N74" s="91">
        <f t="shared" si="44"/>
        <v>4.7422199999999997</v>
      </c>
      <c r="O74" s="91">
        <f t="shared" si="44"/>
        <v>4.7720900000000004</v>
      </c>
      <c r="P74" s="91">
        <f t="shared" si="44"/>
        <v>4.7318899999999999</v>
      </c>
      <c r="Q74" s="91">
        <f t="shared" si="44"/>
        <v>4.7535699999999999</v>
      </c>
      <c r="R74" s="91">
        <f t="shared" si="44"/>
        <v>4.7264900000000001</v>
      </c>
      <c r="S74" s="91">
        <f t="shared" si="44"/>
        <v>4.6726000000000001</v>
      </c>
      <c r="T74" s="91">
        <f t="shared" si="44"/>
        <v>4.6646099999999997</v>
      </c>
      <c r="U74" s="91">
        <f t="shared" si="44"/>
        <v>4.6671100000000001</v>
      </c>
      <c r="V74" s="91">
        <f t="shared" si="44"/>
        <v>4.6959200000000001</v>
      </c>
      <c r="W74" s="91">
        <f t="shared" si="44"/>
        <v>4.7005100000000004</v>
      </c>
      <c r="X74" s="91">
        <f t="shared" si="44"/>
        <v>4.6166200000000002</v>
      </c>
      <c r="Y74" s="91">
        <f t="shared" si="44"/>
        <v>4.4917699999999998</v>
      </c>
      <c r="Z74" s="91">
        <f t="shared" si="44"/>
        <v>4.2796799999999999</v>
      </c>
      <c r="AA74" s="91">
        <f t="shared" si="44"/>
        <v>4.0819999999999999</v>
      </c>
    </row>
    <row r="75" spans="1:27" ht="12.75" hidden="1" customHeight="1" outlineLevel="1" x14ac:dyDescent="0.3">
      <c r="A75" s="99" t="s">
        <v>873</v>
      </c>
      <c r="B75" s="63" t="s">
        <v>238</v>
      </c>
      <c r="C75" s="43" t="s">
        <v>79</v>
      </c>
      <c r="D75" s="44">
        <v>1392.23</v>
      </c>
      <c r="E75" s="44">
        <v>1267.69</v>
      </c>
      <c r="F75" s="44">
        <v>1229.7</v>
      </c>
      <c r="G75" s="44">
        <v>1232.03</v>
      </c>
      <c r="H75" s="44">
        <v>1285.23</v>
      </c>
      <c r="I75" s="44">
        <v>1391.55</v>
      </c>
      <c r="J75" s="44">
        <v>1711.28</v>
      </c>
      <c r="K75" s="44">
        <v>1907.44</v>
      </c>
      <c r="L75" s="44">
        <v>2048.64</v>
      </c>
      <c r="M75" s="44">
        <v>2085.69</v>
      </c>
      <c r="N75" s="44">
        <v>2122.94</v>
      </c>
      <c r="O75" s="44">
        <v>2152.81</v>
      </c>
      <c r="P75" s="44">
        <v>2112.61</v>
      </c>
      <c r="Q75" s="44">
        <v>2134.29</v>
      </c>
      <c r="R75" s="44">
        <v>2107.21</v>
      </c>
      <c r="S75" s="44">
        <v>2053.3200000000002</v>
      </c>
      <c r="T75" s="44">
        <v>2045.33</v>
      </c>
      <c r="U75" s="44">
        <v>2047.83</v>
      </c>
      <c r="V75" s="44">
        <v>2076.64</v>
      </c>
      <c r="W75" s="44">
        <v>2081.23</v>
      </c>
      <c r="X75" s="44">
        <v>1997.34</v>
      </c>
      <c r="Y75" s="44">
        <v>1872.49</v>
      </c>
      <c r="Z75" s="44">
        <v>1660.4</v>
      </c>
      <c r="AA75" s="44">
        <v>1462.72</v>
      </c>
    </row>
    <row r="76" spans="1:27" ht="12.75" hidden="1" customHeight="1" outlineLevel="1" x14ac:dyDescent="0.3">
      <c r="A76" s="99" t="s">
        <v>874</v>
      </c>
      <c r="B76" s="63" t="s">
        <v>90</v>
      </c>
      <c r="C76" s="43" t="s">
        <v>79</v>
      </c>
      <c r="D76" s="44">
        <f>$D$10</f>
        <v>2222.89</v>
      </c>
      <c r="E76" s="44">
        <f t="shared" ref="E76:AA76" si="45">$D$10</f>
        <v>2222.89</v>
      </c>
      <c r="F76" s="44">
        <f t="shared" si="45"/>
        <v>2222.89</v>
      </c>
      <c r="G76" s="44">
        <f t="shared" si="45"/>
        <v>2222.89</v>
      </c>
      <c r="H76" s="44">
        <f t="shared" si="45"/>
        <v>2222.89</v>
      </c>
      <c r="I76" s="44">
        <f t="shared" si="45"/>
        <v>2222.89</v>
      </c>
      <c r="J76" s="44">
        <f t="shared" si="45"/>
        <v>2222.89</v>
      </c>
      <c r="K76" s="44">
        <f t="shared" si="45"/>
        <v>2222.89</v>
      </c>
      <c r="L76" s="44">
        <f t="shared" si="45"/>
        <v>2222.89</v>
      </c>
      <c r="M76" s="44">
        <f t="shared" si="45"/>
        <v>2222.89</v>
      </c>
      <c r="N76" s="44">
        <f t="shared" si="45"/>
        <v>2222.89</v>
      </c>
      <c r="O76" s="44">
        <f t="shared" si="45"/>
        <v>2222.89</v>
      </c>
      <c r="P76" s="44">
        <f t="shared" si="45"/>
        <v>2222.89</v>
      </c>
      <c r="Q76" s="44">
        <f t="shared" si="45"/>
        <v>2222.89</v>
      </c>
      <c r="R76" s="44">
        <f t="shared" si="45"/>
        <v>2222.89</v>
      </c>
      <c r="S76" s="44">
        <f t="shared" si="45"/>
        <v>2222.89</v>
      </c>
      <c r="T76" s="44">
        <f t="shared" si="45"/>
        <v>2222.89</v>
      </c>
      <c r="U76" s="44">
        <f t="shared" si="45"/>
        <v>2222.89</v>
      </c>
      <c r="V76" s="44">
        <f t="shared" si="45"/>
        <v>2222.89</v>
      </c>
      <c r="W76" s="44">
        <f t="shared" si="45"/>
        <v>2222.89</v>
      </c>
      <c r="X76" s="44">
        <f t="shared" si="45"/>
        <v>2222.89</v>
      </c>
      <c r="Y76" s="44">
        <f t="shared" si="45"/>
        <v>2222.89</v>
      </c>
      <c r="Z76" s="44">
        <f t="shared" si="45"/>
        <v>2222.89</v>
      </c>
      <c r="AA76" s="44">
        <f t="shared" si="45"/>
        <v>2222.89</v>
      </c>
    </row>
    <row r="77" spans="1:27" ht="12.75" hidden="1" customHeight="1" outlineLevel="1" x14ac:dyDescent="0.3">
      <c r="A77" s="99" t="s">
        <v>875</v>
      </c>
      <c r="B77" s="63" t="s">
        <v>83</v>
      </c>
      <c r="C77" s="43" t="s">
        <v>79</v>
      </c>
      <c r="D77" s="44">
        <v>4.67</v>
      </c>
      <c r="E77" s="44">
        <v>4.67</v>
      </c>
      <c r="F77" s="44">
        <v>4.67</v>
      </c>
      <c r="G77" s="44">
        <v>4.67</v>
      </c>
      <c r="H77" s="44">
        <v>4.67</v>
      </c>
      <c r="I77" s="44">
        <v>4.67</v>
      </c>
      <c r="J77" s="44">
        <v>4.67</v>
      </c>
      <c r="K77" s="44">
        <v>4.67</v>
      </c>
      <c r="L77" s="44">
        <v>4.67</v>
      </c>
      <c r="M77" s="44">
        <v>4.67</v>
      </c>
      <c r="N77" s="44">
        <v>4.67</v>
      </c>
      <c r="O77" s="44">
        <v>4.67</v>
      </c>
      <c r="P77" s="44">
        <v>4.67</v>
      </c>
      <c r="Q77" s="44">
        <v>4.67</v>
      </c>
      <c r="R77" s="44">
        <v>4.67</v>
      </c>
      <c r="S77" s="44">
        <v>4.67</v>
      </c>
      <c r="T77" s="44">
        <v>4.67</v>
      </c>
      <c r="U77" s="44">
        <v>4.67</v>
      </c>
      <c r="V77" s="44">
        <v>4.67</v>
      </c>
      <c r="W77" s="44">
        <v>4.67</v>
      </c>
      <c r="X77" s="44">
        <v>4.67</v>
      </c>
      <c r="Y77" s="44">
        <v>4.67</v>
      </c>
      <c r="Z77" s="44">
        <v>4.67</v>
      </c>
      <c r="AA77" s="44">
        <v>4.67</v>
      </c>
    </row>
    <row r="78" spans="1:27" ht="12.75" hidden="1" customHeight="1" outlineLevel="1" x14ac:dyDescent="0.3">
      <c r="A78" s="99" t="s">
        <v>876</v>
      </c>
      <c r="B78" s="63" t="s">
        <v>838</v>
      </c>
      <c r="C78" s="43" t="s">
        <v>79</v>
      </c>
      <c r="D78" s="44">
        <f>$D$12</f>
        <v>175.36</v>
      </c>
      <c r="E78" s="44">
        <f t="shared" ref="E78:AA78" si="46">$D$12</f>
        <v>175.36</v>
      </c>
      <c r="F78" s="44">
        <f t="shared" si="46"/>
        <v>175.36</v>
      </c>
      <c r="G78" s="44">
        <f t="shared" si="46"/>
        <v>175.36</v>
      </c>
      <c r="H78" s="44">
        <f t="shared" si="46"/>
        <v>175.36</v>
      </c>
      <c r="I78" s="44">
        <f t="shared" si="46"/>
        <v>175.36</v>
      </c>
      <c r="J78" s="44">
        <f t="shared" si="46"/>
        <v>175.36</v>
      </c>
      <c r="K78" s="44">
        <f t="shared" si="46"/>
        <v>175.36</v>
      </c>
      <c r="L78" s="44">
        <f t="shared" si="46"/>
        <v>175.36</v>
      </c>
      <c r="M78" s="44">
        <f t="shared" si="46"/>
        <v>175.36</v>
      </c>
      <c r="N78" s="44">
        <f t="shared" si="46"/>
        <v>175.36</v>
      </c>
      <c r="O78" s="44">
        <f t="shared" si="46"/>
        <v>175.36</v>
      </c>
      <c r="P78" s="44">
        <f t="shared" si="46"/>
        <v>175.36</v>
      </c>
      <c r="Q78" s="44">
        <f t="shared" si="46"/>
        <v>175.36</v>
      </c>
      <c r="R78" s="44">
        <f t="shared" si="46"/>
        <v>175.36</v>
      </c>
      <c r="S78" s="44">
        <f t="shared" si="46"/>
        <v>175.36</v>
      </c>
      <c r="T78" s="44">
        <f t="shared" si="46"/>
        <v>175.36</v>
      </c>
      <c r="U78" s="44">
        <f t="shared" si="46"/>
        <v>175.36</v>
      </c>
      <c r="V78" s="44">
        <f t="shared" si="46"/>
        <v>175.36</v>
      </c>
      <c r="W78" s="44">
        <f t="shared" si="46"/>
        <v>175.36</v>
      </c>
      <c r="X78" s="44">
        <f t="shared" si="46"/>
        <v>175.36</v>
      </c>
      <c r="Y78" s="44">
        <f t="shared" si="46"/>
        <v>175.36</v>
      </c>
      <c r="Z78" s="44">
        <f t="shared" si="46"/>
        <v>175.36</v>
      </c>
      <c r="AA78" s="44">
        <f t="shared" si="46"/>
        <v>175.36</v>
      </c>
    </row>
    <row r="79" spans="1:27" ht="12.75" hidden="1" customHeight="1" outlineLevel="1" x14ac:dyDescent="0.3">
      <c r="A79" s="99" t="s">
        <v>877</v>
      </c>
      <c r="B79" s="63" t="s">
        <v>834</v>
      </c>
      <c r="C79" s="43" t="s">
        <v>79</v>
      </c>
      <c r="D79" s="44">
        <f>$D$13</f>
        <v>216.36</v>
      </c>
      <c r="E79" s="44">
        <f t="shared" ref="E79:AA79" si="47">$D$13</f>
        <v>216.36</v>
      </c>
      <c r="F79" s="44">
        <f t="shared" si="47"/>
        <v>216.36</v>
      </c>
      <c r="G79" s="44">
        <f t="shared" si="47"/>
        <v>216.36</v>
      </c>
      <c r="H79" s="44">
        <f t="shared" si="47"/>
        <v>216.36</v>
      </c>
      <c r="I79" s="44">
        <f t="shared" si="47"/>
        <v>216.36</v>
      </c>
      <c r="J79" s="44">
        <f t="shared" si="47"/>
        <v>216.36</v>
      </c>
      <c r="K79" s="44">
        <f t="shared" si="47"/>
        <v>216.36</v>
      </c>
      <c r="L79" s="44">
        <f t="shared" si="47"/>
        <v>216.36</v>
      </c>
      <c r="M79" s="44">
        <f t="shared" si="47"/>
        <v>216.36</v>
      </c>
      <c r="N79" s="44">
        <f t="shared" si="47"/>
        <v>216.36</v>
      </c>
      <c r="O79" s="44">
        <f t="shared" si="47"/>
        <v>216.36</v>
      </c>
      <c r="P79" s="44">
        <f t="shared" si="47"/>
        <v>216.36</v>
      </c>
      <c r="Q79" s="44">
        <f t="shared" si="47"/>
        <v>216.36</v>
      </c>
      <c r="R79" s="44">
        <f t="shared" si="47"/>
        <v>216.36</v>
      </c>
      <c r="S79" s="44">
        <f t="shared" si="47"/>
        <v>216.36</v>
      </c>
      <c r="T79" s="44">
        <f t="shared" si="47"/>
        <v>216.36</v>
      </c>
      <c r="U79" s="44">
        <f t="shared" si="47"/>
        <v>216.36</v>
      </c>
      <c r="V79" s="44">
        <f t="shared" si="47"/>
        <v>216.36</v>
      </c>
      <c r="W79" s="44">
        <f t="shared" si="47"/>
        <v>216.36</v>
      </c>
      <c r="X79" s="44">
        <f t="shared" si="47"/>
        <v>216.36</v>
      </c>
      <c r="Y79" s="44">
        <f t="shared" si="47"/>
        <v>216.36</v>
      </c>
      <c r="Z79" s="44">
        <f t="shared" si="47"/>
        <v>216.36</v>
      </c>
      <c r="AA79" s="44">
        <f t="shared" si="47"/>
        <v>216.36</v>
      </c>
    </row>
    <row r="80" spans="1:27" ht="12.75" customHeight="1" collapsed="1" x14ac:dyDescent="0.3">
      <c r="A80" s="98" t="s">
        <v>61</v>
      </c>
      <c r="B80" s="28" t="str">
        <f>"13"&amp;"."&amp;$B$206&amp;"."&amp;$B$207</f>
        <v>13.02.2024</v>
      </c>
      <c r="C80" s="90" t="s">
        <v>76</v>
      </c>
      <c r="D80" s="91">
        <f>ROUND(((D81+D82+D84+D83+D85)/1000),5)</f>
        <v>3.9164099999999999</v>
      </c>
      <c r="E80" s="91">
        <f t="shared" ref="E80:AA80" si="48">ROUND(((E81+E82+E84+E83+E85)/1000),5)</f>
        <v>3.85547</v>
      </c>
      <c r="F80" s="91">
        <f t="shared" si="48"/>
        <v>3.8287900000000001</v>
      </c>
      <c r="G80" s="91">
        <f t="shared" si="48"/>
        <v>3.82795</v>
      </c>
      <c r="H80" s="91">
        <f t="shared" si="48"/>
        <v>3.85975</v>
      </c>
      <c r="I80" s="91">
        <f t="shared" si="48"/>
        <v>3.9490400000000001</v>
      </c>
      <c r="J80" s="91">
        <f t="shared" si="48"/>
        <v>4.1474099999999998</v>
      </c>
      <c r="K80" s="91">
        <f t="shared" si="48"/>
        <v>4.4988099999999998</v>
      </c>
      <c r="L80" s="91">
        <f t="shared" si="48"/>
        <v>4.58629</v>
      </c>
      <c r="M80" s="91">
        <f t="shared" si="48"/>
        <v>4.5924899999999997</v>
      </c>
      <c r="N80" s="91">
        <f t="shared" si="48"/>
        <v>4.6108799999999999</v>
      </c>
      <c r="O80" s="91">
        <f t="shared" si="48"/>
        <v>4.6890700000000001</v>
      </c>
      <c r="P80" s="91">
        <f t="shared" si="48"/>
        <v>4.66547</v>
      </c>
      <c r="Q80" s="91">
        <f t="shared" si="48"/>
        <v>4.6834199999999999</v>
      </c>
      <c r="R80" s="91">
        <f t="shared" si="48"/>
        <v>4.6737000000000002</v>
      </c>
      <c r="S80" s="91">
        <f t="shared" si="48"/>
        <v>4.6039199999999996</v>
      </c>
      <c r="T80" s="91">
        <f t="shared" si="48"/>
        <v>4.5940000000000003</v>
      </c>
      <c r="U80" s="91">
        <f t="shared" si="48"/>
        <v>4.6151200000000001</v>
      </c>
      <c r="V80" s="91">
        <f t="shared" si="48"/>
        <v>4.6518899999999999</v>
      </c>
      <c r="W80" s="91">
        <f t="shared" si="48"/>
        <v>4.6669799999999997</v>
      </c>
      <c r="X80" s="91">
        <f t="shared" si="48"/>
        <v>4.5675400000000002</v>
      </c>
      <c r="Y80" s="91">
        <f t="shared" si="48"/>
        <v>4.50082</v>
      </c>
      <c r="Z80" s="91">
        <f t="shared" si="48"/>
        <v>4.1983800000000002</v>
      </c>
      <c r="AA80" s="91">
        <f t="shared" si="48"/>
        <v>4.11266</v>
      </c>
    </row>
    <row r="81" spans="1:27" ht="12.75" hidden="1" customHeight="1" outlineLevel="1" x14ac:dyDescent="0.3">
      <c r="A81" s="99" t="s">
        <v>878</v>
      </c>
      <c r="B81" s="63" t="s">
        <v>238</v>
      </c>
      <c r="C81" s="43" t="s">
        <v>79</v>
      </c>
      <c r="D81" s="44">
        <v>1297.1300000000001</v>
      </c>
      <c r="E81" s="44">
        <v>1236.19</v>
      </c>
      <c r="F81" s="44">
        <v>1209.51</v>
      </c>
      <c r="G81" s="44">
        <v>1208.67</v>
      </c>
      <c r="H81" s="44">
        <v>1240.47</v>
      </c>
      <c r="I81" s="44">
        <v>1329.76</v>
      </c>
      <c r="J81" s="44">
        <v>1528.13</v>
      </c>
      <c r="K81" s="44">
        <v>1879.53</v>
      </c>
      <c r="L81" s="44">
        <v>1967.01</v>
      </c>
      <c r="M81" s="44">
        <v>1973.21</v>
      </c>
      <c r="N81" s="44">
        <v>1991.6</v>
      </c>
      <c r="O81" s="44">
        <v>2069.79</v>
      </c>
      <c r="P81" s="44">
        <v>2046.19</v>
      </c>
      <c r="Q81" s="44">
        <v>2064.14</v>
      </c>
      <c r="R81" s="44">
        <v>2054.42</v>
      </c>
      <c r="S81" s="44">
        <v>1984.64</v>
      </c>
      <c r="T81" s="44">
        <v>1974.72</v>
      </c>
      <c r="U81" s="44">
        <v>1995.84</v>
      </c>
      <c r="V81" s="44">
        <v>2032.61</v>
      </c>
      <c r="W81" s="44">
        <v>2047.7</v>
      </c>
      <c r="X81" s="44">
        <v>1948.26</v>
      </c>
      <c r="Y81" s="44">
        <v>1881.54</v>
      </c>
      <c r="Z81" s="44">
        <v>1579.1</v>
      </c>
      <c r="AA81" s="44">
        <v>1493.38</v>
      </c>
    </row>
    <row r="82" spans="1:27" ht="12.75" hidden="1" customHeight="1" outlineLevel="1" x14ac:dyDescent="0.3">
      <c r="A82" s="99" t="s">
        <v>879</v>
      </c>
      <c r="B82" s="63" t="s">
        <v>90</v>
      </c>
      <c r="C82" s="43" t="s">
        <v>79</v>
      </c>
      <c r="D82" s="44">
        <f>$D$10</f>
        <v>2222.89</v>
      </c>
      <c r="E82" s="44">
        <f t="shared" ref="E82:AA82" si="49">$D$10</f>
        <v>2222.89</v>
      </c>
      <c r="F82" s="44">
        <f t="shared" si="49"/>
        <v>2222.89</v>
      </c>
      <c r="G82" s="44">
        <f t="shared" si="49"/>
        <v>2222.89</v>
      </c>
      <c r="H82" s="44">
        <f t="shared" si="49"/>
        <v>2222.89</v>
      </c>
      <c r="I82" s="44">
        <f t="shared" si="49"/>
        <v>2222.89</v>
      </c>
      <c r="J82" s="44">
        <f t="shared" si="49"/>
        <v>2222.89</v>
      </c>
      <c r="K82" s="44">
        <f t="shared" si="49"/>
        <v>2222.89</v>
      </c>
      <c r="L82" s="44">
        <f t="shared" si="49"/>
        <v>2222.89</v>
      </c>
      <c r="M82" s="44">
        <f t="shared" si="49"/>
        <v>2222.89</v>
      </c>
      <c r="N82" s="44">
        <f t="shared" si="49"/>
        <v>2222.89</v>
      </c>
      <c r="O82" s="44">
        <f t="shared" si="49"/>
        <v>2222.89</v>
      </c>
      <c r="P82" s="44">
        <f t="shared" si="49"/>
        <v>2222.89</v>
      </c>
      <c r="Q82" s="44">
        <f t="shared" si="49"/>
        <v>2222.89</v>
      </c>
      <c r="R82" s="44">
        <f t="shared" si="49"/>
        <v>2222.89</v>
      </c>
      <c r="S82" s="44">
        <f t="shared" si="49"/>
        <v>2222.89</v>
      </c>
      <c r="T82" s="44">
        <f t="shared" si="49"/>
        <v>2222.89</v>
      </c>
      <c r="U82" s="44">
        <f t="shared" si="49"/>
        <v>2222.89</v>
      </c>
      <c r="V82" s="44">
        <f t="shared" si="49"/>
        <v>2222.89</v>
      </c>
      <c r="W82" s="44">
        <f t="shared" si="49"/>
        <v>2222.89</v>
      </c>
      <c r="X82" s="44">
        <f t="shared" si="49"/>
        <v>2222.89</v>
      </c>
      <c r="Y82" s="44">
        <f t="shared" si="49"/>
        <v>2222.89</v>
      </c>
      <c r="Z82" s="44">
        <f t="shared" si="49"/>
        <v>2222.89</v>
      </c>
      <c r="AA82" s="44">
        <f t="shared" si="49"/>
        <v>2222.89</v>
      </c>
    </row>
    <row r="83" spans="1:27" ht="12.75" hidden="1" customHeight="1" outlineLevel="1" x14ac:dyDescent="0.3">
      <c r="A83" s="99" t="s">
        <v>880</v>
      </c>
      <c r="B83" s="63" t="s">
        <v>83</v>
      </c>
      <c r="C83" s="43" t="s">
        <v>79</v>
      </c>
      <c r="D83" s="44">
        <v>4.67</v>
      </c>
      <c r="E83" s="44">
        <v>4.67</v>
      </c>
      <c r="F83" s="44">
        <v>4.67</v>
      </c>
      <c r="G83" s="44">
        <v>4.67</v>
      </c>
      <c r="H83" s="44">
        <v>4.67</v>
      </c>
      <c r="I83" s="44">
        <v>4.67</v>
      </c>
      <c r="J83" s="44">
        <v>4.67</v>
      </c>
      <c r="K83" s="44">
        <v>4.67</v>
      </c>
      <c r="L83" s="44">
        <v>4.67</v>
      </c>
      <c r="M83" s="44">
        <v>4.67</v>
      </c>
      <c r="N83" s="44">
        <v>4.67</v>
      </c>
      <c r="O83" s="44">
        <v>4.67</v>
      </c>
      <c r="P83" s="44">
        <v>4.67</v>
      </c>
      <c r="Q83" s="44">
        <v>4.67</v>
      </c>
      <c r="R83" s="44">
        <v>4.67</v>
      </c>
      <c r="S83" s="44">
        <v>4.67</v>
      </c>
      <c r="T83" s="44">
        <v>4.67</v>
      </c>
      <c r="U83" s="44">
        <v>4.67</v>
      </c>
      <c r="V83" s="44">
        <v>4.67</v>
      </c>
      <c r="W83" s="44">
        <v>4.67</v>
      </c>
      <c r="X83" s="44">
        <v>4.67</v>
      </c>
      <c r="Y83" s="44">
        <v>4.67</v>
      </c>
      <c r="Z83" s="44">
        <v>4.67</v>
      </c>
      <c r="AA83" s="44">
        <v>4.67</v>
      </c>
    </row>
    <row r="84" spans="1:27" ht="12.75" hidden="1" customHeight="1" outlineLevel="1" x14ac:dyDescent="0.3">
      <c r="A84" s="99" t="s">
        <v>881</v>
      </c>
      <c r="B84" s="63" t="s">
        <v>838</v>
      </c>
      <c r="C84" s="43" t="s">
        <v>79</v>
      </c>
      <c r="D84" s="44">
        <f>$D$12</f>
        <v>175.36</v>
      </c>
      <c r="E84" s="44">
        <f t="shared" ref="E84:AA84" si="50">$D$12</f>
        <v>175.36</v>
      </c>
      <c r="F84" s="44">
        <f t="shared" si="50"/>
        <v>175.36</v>
      </c>
      <c r="G84" s="44">
        <f t="shared" si="50"/>
        <v>175.36</v>
      </c>
      <c r="H84" s="44">
        <f t="shared" si="50"/>
        <v>175.36</v>
      </c>
      <c r="I84" s="44">
        <f t="shared" si="50"/>
        <v>175.36</v>
      </c>
      <c r="J84" s="44">
        <f t="shared" si="50"/>
        <v>175.36</v>
      </c>
      <c r="K84" s="44">
        <f t="shared" si="50"/>
        <v>175.36</v>
      </c>
      <c r="L84" s="44">
        <f t="shared" si="50"/>
        <v>175.36</v>
      </c>
      <c r="M84" s="44">
        <f t="shared" si="50"/>
        <v>175.36</v>
      </c>
      <c r="N84" s="44">
        <f t="shared" si="50"/>
        <v>175.36</v>
      </c>
      <c r="O84" s="44">
        <f t="shared" si="50"/>
        <v>175.36</v>
      </c>
      <c r="P84" s="44">
        <f t="shared" si="50"/>
        <v>175.36</v>
      </c>
      <c r="Q84" s="44">
        <f t="shared" si="50"/>
        <v>175.36</v>
      </c>
      <c r="R84" s="44">
        <f t="shared" si="50"/>
        <v>175.36</v>
      </c>
      <c r="S84" s="44">
        <f t="shared" si="50"/>
        <v>175.36</v>
      </c>
      <c r="T84" s="44">
        <f t="shared" si="50"/>
        <v>175.36</v>
      </c>
      <c r="U84" s="44">
        <f t="shared" si="50"/>
        <v>175.36</v>
      </c>
      <c r="V84" s="44">
        <f t="shared" si="50"/>
        <v>175.36</v>
      </c>
      <c r="W84" s="44">
        <f t="shared" si="50"/>
        <v>175.36</v>
      </c>
      <c r="X84" s="44">
        <f t="shared" si="50"/>
        <v>175.36</v>
      </c>
      <c r="Y84" s="44">
        <f t="shared" si="50"/>
        <v>175.36</v>
      </c>
      <c r="Z84" s="44">
        <f t="shared" si="50"/>
        <v>175.36</v>
      </c>
      <c r="AA84" s="44">
        <f t="shared" si="50"/>
        <v>175.36</v>
      </c>
    </row>
    <row r="85" spans="1:27" ht="12.75" hidden="1" customHeight="1" outlineLevel="1" x14ac:dyDescent="0.3">
      <c r="A85" s="113" t="s">
        <v>882</v>
      </c>
      <c r="B85" s="63" t="s">
        <v>834</v>
      </c>
      <c r="C85" s="43" t="s">
        <v>79</v>
      </c>
      <c r="D85" s="44">
        <f>$D$13</f>
        <v>216.36</v>
      </c>
      <c r="E85" s="44">
        <f t="shared" ref="E85:AA85" si="51">$D$13</f>
        <v>216.36</v>
      </c>
      <c r="F85" s="44">
        <f t="shared" si="51"/>
        <v>216.36</v>
      </c>
      <c r="G85" s="44">
        <f t="shared" si="51"/>
        <v>216.36</v>
      </c>
      <c r="H85" s="44">
        <f t="shared" si="51"/>
        <v>216.36</v>
      </c>
      <c r="I85" s="44">
        <f t="shared" si="51"/>
        <v>216.36</v>
      </c>
      <c r="J85" s="44">
        <f t="shared" si="51"/>
        <v>216.36</v>
      </c>
      <c r="K85" s="44">
        <f t="shared" si="51"/>
        <v>216.36</v>
      </c>
      <c r="L85" s="44">
        <f t="shared" si="51"/>
        <v>216.36</v>
      </c>
      <c r="M85" s="44">
        <f t="shared" si="51"/>
        <v>216.36</v>
      </c>
      <c r="N85" s="44">
        <f t="shared" si="51"/>
        <v>216.36</v>
      </c>
      <c r="O85" s="44">
        <f t="shared" si="51"/>
        <v>216.36</v>
      </c>
      <c r="P85" s="44">
        <f t="shared" si="51"/>
        <v>216.36</v>
      </c>
      <c r="Q85" s="44">
        <f t="shared" si="51"/>
        <v>216.36</v>
      </c>
      <c r="R85" s="44">
        <f t="shared" si="51"/>
        <v>216.36</v>
      </c>
      <c r="S85" s="44">
        <f t="shared" si="51"/>
        <v>216.36</v>
      </c>
      <c r="T85" s="44">
        <f t="shared" si="51"/>
        <v>216.36</v>
      </c>
      <c r="U85" s="44">
        <f t="shared" si="51"/>
        <v>216.36</v>
      </c>
      <c r="V85" s="44">
        <f t="shared" si="51"/>
        <v>216.36</v>
      </c>
      <c r="W85" s="44">
        <f t="shared" si="51"/>
        <v>216.36</v>
      </c>
      <c r="X85" s="44">
        <f t="shared" si="51"/>
        <v>216.36</v>
      </c>
      <c r="Y85" s="44">
        <f t="shared" si="51"/>
        <v>216.36</v>
      </c>
      <c r="Z85" s="44">
        <f t="shared" si="51"/>
        <v>216.36</v>
      </c>
      <c r="AA85" s="44">
        <f t="shared" si="51"/>
        <v>216.36</v>
      </c>
    </row>
    <row r="86" spans="1:27" ht="12.75" customHeight="1" collapsed="1" x14ac:dyDescent="0.3">
      <c r="A86" s="98" t="s">
        <v>883</v>
      </c>
      <c r="B86" s="28" t="str">
        <f>"14"&amp;"."&amp;$B$206&amp;"."&amp;$B$207</f>
        <v>14.02.2024</v>
      </c>
      <c r="C86" s="90" t="s">
        <v>76</v>
      </c>
      <c r="D86" s="91">
        <f>ROUND(((D87+D88+D90+D89+D91)/1000),5)</f>
        <v>3.9281799999999998</v>
      </c>
      <c r="E86" s="91">
        <f t="shared" ref="E86:AA86" si="52">ROUND(((E87+E88+E90+E89+E91)/1000),5)</f>
        <v>3.86998</v>
      </c>
      <c r="F86" s="91">
        <f t="shared" si="52"/>
        <v>3.81935</v>
      </c>
      <c r="G86" s="91">
        <f t="shared" si="52"/>
        <v>3.8183199999999999</v>
      </c>
      <c r="H86" s="91">
        <f t="shared" si="52"/>
        <v>3.8405200000000002</v>
      </c>
      <c r="I86" s="91">
        <f t="shared" si="52"/>
        <v>3.93859</v>
      </c>
      <c r="J86" s="91">
        <f t="shared" si="52"/>
        <v>4.1481199999999996</v>
      </c>
      <c r="K86" s="91">
        <f t="shared" si="52"/>
        <v>4.5207199999999998</v>
      </c>
      <c r="L86" s="91">
        <f t="shared" si="52"/>
        <v>4.5934999999999997</v>
      </c>
      <c r="M86" s="91">
        <f t="shared" si="52"/>
        <v>4.6248800000000001</v>
      </c>
      <c r="N86" s="91">
        <f t="shared" si="52"/>
        <v>4.6531900000000004</v>
      </c>
      <c r="O86" s="91">
        <f t="shared" si="52"/>
        <v>4.6958700000000002</v>
      </c>
      <c r="P86" s="91">
        <f t="shared" si="52"/>
        <v>4.6764400000000004</v>
      </c>
      <c r="Q86" s="91">
        <f t="shared" si="52"/>
        <v>4.6764400000000004</v>
      </c>
      <c r="R86" s="91">
        <f t="shared" si="52"/>
        <v>4.6690899999999997</v>
      </c>
      <c r="S86" s="91">
        <f t="shared" si="52"/>
        <v>4.6095899999999999</v>
      </c>
      <c r="T86" s="91">
        <f t="shared" si="52"/>
        <v>4.5922200000000002</v>
      </c>
      <c r="U86" s="91">
        <f t="shared" si="52"/>
        <v>4.6247100000000003</v>
      </c>
      <c r="V86" s="91">
        <f t="shared" si="52"/>
        <v>4.7113500000000004</v>
      </c>
      <c r="W86" s="91">
        <f t="shared" si="52"/>
        <v>4.6467000000000001</v>
      </c>
      <c r="X86" s="91">
        <f t="shared" si="52"/>
        <v>4.5397699999999999</v>
      </c>
      <c r="Y86" s="91">
        <f t="shared" si="52"/>
        <v>4.5066899999999999</v>
      </c>
      <c r="Z86" s="91">
        <f t="shared" si="52"/>
        <v>4.16906</v>
      </c>
      <c r="AA86" s="91">
        <f t="shared" si="52"/>
        <v>3.9535</v>
      </c>
    </row>
    <row r="87" spans="1:27" ht="12.75" hidden="1" customHeight="1" outlineLevel="1" x14ac:dyDescent="0.3">
      <c r="A87" s="99" t="s">
        <v>884</v>
      </c>
      <c r="B87" s="63" t="s">
        <v>238</v>
      </c>
      <c r="C87" s="43" t="s">
        <v>79</v>
      </c>
      <c r="D87" s="44">
        <v>1308.9000000000001</v>
      </c>
      <c r="E87" s="44">
        <v>1250.7</v>
      </c>
      <c r="F87" s="44">
        <v>1200.07</v>
      </c>
      <c r="G87" s="44">
        <v>1199.04</v>
      </c>
      <c r="H87" s="44">
        <v>1221.24</v>
      </c>
      <c r="I87" s="44">
        <v>1319.31</v>
      </c>
      <c r="J87" s="44">
        <v>1528.84</v>
      </c>
      <c r="K87" s="44">
        <v>1901.44</v>
      </c>
      <c r="L87" s="44">
        <v>1974.22</v>
      </c>
      <c r="M87" s="44">
        <v>2005.6</v>
      </c>
      <c r="N87" s="44">
        <v>2033.91</v>
      </c>
      <c r="O87" s="44">
        <v>2076.59</v>
      </c>
      <c r="P87" s="44">
        <v>2057.16</v>
      </c>
      <c r="Q87" s="44">
        <v>2057.16</v>
      </c>
      <c r="R87" s="44">
        <v>2049.81</v>
      </c>
      <c r="S87" s="44">
        <v>1990.31</v>
      </c>
      <c r="T87" s="44">
        <v>1972.94</v>
      </c>
      <c r="U87" s="44">
        <v>2005.43</v>
      </c>
      <c r="V87" s="44">
        <v>2092.0700000000002</v>
      </c>
      <c r="W87" s="44">
        <v>2027.42</v>
      </c>
      <c r="X87" s="44">
        <v>1920.49</v>
      </c>
      <c r="Y87" s="44">
        <v>1887.41</v>
      </c>
      <c r="Z87" s="44">
        <v>1549.78</v>
      </c>
      <c r="AA87" s="44">
        <v>1334.22</v>
      </c>
    </row>
    <row r="88" spans="1:27" ht="12.75" hidden="1" customHeight="1" outlineLevel="1" x14ac:dyDescent="0.3">
      <c r="A88" s="99" t="s">
        <v>885</v>
      </c>
      <c r="B88" s="63" t="s">
        <v>90</v>
      </c>
      <c r="C88" s="43" t="s">
        <v>79</v>
      </c>
      <c r="D88" s="44">
        <f>$D$10</f>
        <v>2222.89</v>
      </c>
      <c r="E88" s="44">
        <f t="shared" ref="E88:AA88" si="53">$D$10</f>
        <v>2222.89</v>
      </c>
      <c r="F88" s="44">
        <f t="shared" si="53"/>
        <v>2222.89</v>
      </c>
      <c r="G88" s="44">
        <f t="shared" si="53"/>
        <v>2222.89</v>
      </c>
      <c r="H88" s="44">
        <f t="shared" si="53"/>
        <v>2222.89</v>
      </c>
      <c r="I88" s="44">
        <f t="shared" si="53"/>
        <v>2222.89</v>
      </c>
      <c r="J88" s="44">
        <f t="shared" si="53"/>
        <v>2222.89</v>
      </c>
      <c r="K88" s="44">
        <f t="shared" si="53"/>
        <v>2222.89</v>
      </c>
      <c r="L88" s="44">
        <f t="shared" si="53"/>
        <v>2222.89</v>
      </c>
      <c r="M88" s="44">
        <f t="shared" si="53"/>
        <v>2222.89</v>
      </c>
      <c r="N88" s="44">
        <f t="shared" si="53"/>
        <v>2222.89</v>
      </c>
      <c r="O88" s="44">
        <f t="shared" si="53"/>
        <v>2222.89</v>
      </c>
      <c r="P88" s="44">
        <f t="shared" si="53"/>
        <v>2222.89</v>
      </c>
      <c r="Q88" s="44">
        <f t="shared" si="53"/>
        <v>2222.89</v>
      </c>
      <c r="R88" s="44">
        <f t="shared" si="53"/>
        <v>2222.89</v>
      </c>
      <c r="S88" s="44">
        <f t="shared" si="53"/>
        <v>2222.89</v>
      </c>
      <c r="T88" s="44">
        <f t="shared" si="53"/>
        <v>2222.89</v>
      </c>
      <c r="U88" s="44">
        <f t="shared" si="53"/>
        <v>2222.89</v>
      </c>
      <c r="V88" s="44">
        <f t="shared" si="53"/>
        <v>2222.89</v>
      </c>
      <c r="W88" s="44">
        <f t="shared" si="53"/>
        <v>2222.89</v>
      </c>
      <c r="X88" s="44">
        <f t="shared" si="53"/>
        <v>2222.89</v>
      </c>
      <c r="Y88" s="44">
        <f t="shared" si="53"/>
        <v>2222.89</v>
      </c>
      <c r="Z88" s="44">
        <f t="shared" si="53"/>
        <v>2222.89</v>
      </c>
      <c r="AA88" s="44">
        <f t="shared" si="53"/>
        <v>2222.89</v>
      </c>
    </row>
    <row r="89" spans="1:27" ht="12.75" hidden="1" customHeight="1" outlineLevel="1" x14ac:dyDescent="0.3">
      <c r="A89" s="99" t="s">
        <v>886</v>
      </c>
      <c r="B89" s="63" t="s">
        <v>83</v>
      </c>
      <c r="C89" s="43" t="s">
        <v>79</v>
      </c>
      <c r="D89" s="44">
        <v>4.67</v>
      </c>
      <c r="E89" s="44">
        <v>4.67</v>
      </c>
      <c r="F89" s="44">
        <v>4.67</v>
      </c>
      <c r="G89" s="44">
        <v>4.67</v>
      </c>
      <c r="H89" s="44">
        <v>4.67</v>
      </c>
      <c r="I89" s="44">
        <v>4.67</v>
      </c>
      <c r="J89" s="44">
        <v>4.67</v>
      </c>
      <c r="K89" s="44">
        <v>4.67</v>
      </c>
      <c r="L89" s="44">
        <v>4.67</v>
      </c>
      <c r="M89" s="44">
        <v>4.67</v>
      </c>
      <c r="N89" s="44">
        <v>4.67</v>
      </c>
      <c r="O89" s="44">
        <v>4.67</v>
      </c>
      <c r="P89" s="44">
        <v>4.67</v>
      </c>
      <c r="Q89" s="44">
        <v>4.67</v>
      </c>
      <c r="R89" s="44">
        <v>4.67</v>
      </c>
      <c r="S89" s="44">
        <v>4.67</v>
      </c>
      <c r="T89" s="44">
        <v>4.67</v>
      </c>
      <c r="U89" s="44">
        <v>4.67</v>
      </c>
      <c r="V89" s="44">
        <v>4.67</v>
      </c>
      <c r="W89" s="44">
        <v>4.67</v>
      </c>
      <c r="X89" s="44">
        <v>4.67</v>
      </c>
      <c r="Y89" s="44">
        <v>4.67</v>
      </c>
      <c r="Z89" s="44">
        <v>4.67</v>
      </c>
      <c r="AA89" s="44">
        <v>4.67</v>
      </c>
    </row>
    <row r="90" spans="1:27" ht="12.75" hidden="1" customHeight="1" outlineLevel="1" x14ac:dyDescent="0.3">
      <c r="A90" s="99" t="s">
        <v>887</v>
      </c>
      <c r="B90" s="63" t="s">
        <v>838</v>
      </c>
      <c r="C90" s="43" t="s">
        <v>79</v>
      </c>
      <c r="D90" s="44">
        <f>$D$12</f>
        <v>175.36</v>
      </c>
      <c r="E90" s="44">
        <f t="shared" ref="E90:AA90" si="54">$D$12</f>
        <v>175.36</v>
      </c>
      <c r="F90" s="44">
        <f t="shared" si="54"/>
        <v>175.36</v>
      </c>
      <c r="G90" s="44">
        <f t="shared" si="54"/>
        <v>175.36</v>
      </c>
      <c r="H90" s="44">
        <f t="shared" si="54"/>
        <v>175.36</v>
      </c>
      <c r="I90" s="44">
        <f t="shared" si="54"/>
        <v>175.36</v>
      </c>
      <c r="J90" s="44">
        <f t="shared" si="54"/>
        <v>175.36</v>
      </c>
      <c r="K90" s="44">
        <f t="shared" si="54"/>
        <v>175.36</v>
      </c>
      <c r="L90" s="44">
        <f t="shared" si="54"/>
        <v>175.36</v>
      </c>
      <c r="M90" s="44">
        <f t="shared" si="54"/>
        <v>175.36</v>
      </c>
      <c r="N90" s="44">
        <f t="shared" si="54"/>
        <v>175.36</v>
      </c>
      <c r="O90" s="44">
        <f t="shared" si="54"/>
        <v>175.36</v>
      </c>
      <c r="P90" s="44">
        <f t="shared" si="54"/>
        <v>175.36</v>
      </c>
      <c r="Q90" s="44">
        <f t="shared" si="54"/>
        <v>175.36</v>
      </c>
      <c r="R90" s="44">
        <f t="shared" si="54"/>
        <v>175.36</v>
      </c>
      <c r="S90" s="44">
        <f t="shared" si="54"/>
        <v>175.36</v>
      </c>
      <c r="T90" s="44">
        <f t="shared" si="54"/>
        <v>175.36</v>
      </c>
      <c r="U90" s="44">
        <f t="shared" si="54"/>
        <v>175.36</v>
      </c>
      <c r="V90" s="44">
        <f t="shared" si="54"/>
        <v>175.36</v>
      </c>
      <c r="W90" s="44">
        <f t="shared" si="54"/>
        <v>175.36</v>
      </c>
      <c r="X90" s="44">
        <f t="shared" si="54"/>
        <v>175.36</v>
      </c>
      <c r="Y90" s="44">
        <f t="shared" si="54"/>
        <v>175.36</v>
      </c>
      <c r="Z90" s="44">
        <f t="shared" si="54"/>
        <v>175.36</v>
      </c>
      <c r="AA90" s="44">
        <f t="shared" si="54"/>
        <v>175.36</v>
      </c>
    </row>
    <row r="91" spans="1:27" ht="12.75" hidden="1" customHeight="1" outlineLevel="1" x14ac:dyDescent="0.3">
      <c r="A91" s="99" t="s">
        <v>888</v>
      </c>
      <c r="B91" s="63" t="s">
        <v>834</v>
      </c>
      <c r="C91" s="43" t="s">
        <v>79</v>
      </c>
      <c r="D91" s="44">
        <f>$D$13</f>
        <v>216.36</v>
      </c>
      <c r="E91" s="44">
        <f t="shared" ref="E91:AA91" si="55">$D$13</f>
        <v>216.36</v>
      </c>
      <c r="F91" s="44">
        <f t="shared" si="55"/>
        <v>216.36</v>
      </c>
      <c r="G91" s="44">
        <f t="shared" si="55"/>
        <v>216.36</v>
      </c>
      <c r="H91" s="44">
        <f t="shared" si="55"/>
        <v>216.36</v>
      </c>
      <c r="I91" s="44">
        <f t="shared" si="55"/>
        <v>216.36</v>
      </c>
      <c r="J91" s="44">
        <f t="shared" si="55"/>
        <v>216.36</v>
      </c>
      <c r="K91" s="44">
        <f t="shared" si="55"/>
        <v>216.36</v>
      </c>
      <c r="L91" s="44">
        <f t="shared" si="55"/>
        <v>216.36</v>
      </c>
      <c r="M91" s="44">
        <f t="shared" si="55"/>
        <v>216.36</v>
      </c>
      <c r="N91" s="44">
        <f t="shared" si="55"/>
        <v>216.36</v>
      </c>
      <c r="O91" s="44">
        <f t="shared" si="55"/>
        <v>216.36</v>
      </c>
      <c r="P91" s="44">
        <f t="shared" si="55"/>
        <v>216.36</v>
      </c>
      <c r="Q91" s="44">
        <f t="shared" si="55"/>
        <v>216.36</v>
      </c>
      <c r="R91" s="44">
        <f t="shared" si="55"/>
        <v>216.36</v>
      </c>
      <c r="S91" s="44">
        <f t="shared" si="55"/>
        <v>216.36</v>
      </c>
      <c r="T91" s="44">
        <f t="shared" si="55"/>
        <v>216.36</v>
      </c>
      <c r="U91" s="44">
        <f t="shared" si="55"/>
        <v>216.36</v>
      </c>
      <c r="V91" s="44">
        <f t="shared" si="55"/>
        <v>216.36</v>
      </c>
      <c r="W91" s="44">
        <f t="shared" si="55"/>
        <v>216.36</v>
      </c>
      <c r="X91" s="44">
        <f t="shared" si="55"/>
        <v>216.36</v>
      </c>
      <c r="Y91" s="44">
        <f t="shared" si="55"/>
        <v>216.36</v>
      </c>
      <c r="Z91" s="44">
        <f t="shared" si="55"/>
        <v>216.36</v>
      </c>
      <c r="AA91" s="44">
        <f t="shared" si="55"/>
        <v>216.36</v>
      </c>
    </row>
    <row r="92" spans="1:27" ht="12.75" customHeight="1" collapsed="1" x14ac:dyDescent="0.3">
      <c r="A92" s="98" t="s">
        <v>889</v>
      </c>
      <c r="B92" s="28" t="str">
        <f>"15"&amp;"."&amp;$B$206&amp;"."&amp;$B$207</f>
        <v>15.02.2024</v>
      </c>
      <c r="C92" s="90" t="s">
        <v>76</v>
      </c>
      <c r="D92" s="91">
        <f>ROUND(((D93+D94+D96+D95+D97)/1000),5)</f>
        <v>3.8910999999999998</v>
      </c>
      <c r="E92" s="91">
        <f t="shared" ref="E92:AA92" si="56">ROUND(((E93+E94+E96+E95+E97)/1000),5)</f>
        <v>3.8190499999999998</v>
      </c>
      <c r="F92" s="91">
        <f t="shared" si="56"/>
        <v>3.77806</v>
      </c>
      <c r="G92" s="91">
        <f t="shared" si="56"/>
        <v>3.75604</v>
      </c>
      <c r="H92" s="91">
        <f t="shared" si="56"/>
        <v>3.8261599999999998</v>
      </c>
      <c r="I92" s="91">
        <f t="shared" si="56"/>
        <v>3.9439299999999999</v>
      </c>
      <c r="J92" s="91">
        <f t="shared" si="56"/>
        <v>4.1271800000000001</v>
      </c>
      <c r="K92" s="91">
        <f t="shared" si="56"/>
        <v>4.5013500000000004</v>
      </c>
      <c r="L92" s="91">
        <f t="shared" si="56"/>
        <v>4.5892499999999998</v>
      </c>
      <c r="M92" s="91">
        <f t="shared" si="56"/>
        <v>4.6681299999999997</v>
      </c>
      <c r="N92" s="91">
        <f t="shared" si="56"/>
        <v>4.7009400000000001</v>
      </c>
      <c r="O92" s="91">
        <f t="shared" si="56"/>
        <v>4.7458600000000004</v>
      </c>
      <c r="P92" s="91">
        <f t="shared" si="56"/>
        <v>4.7175200000000004</v>
      </c>
      <c r="Q92" s="91">
        <f t="shared" si="56"/>
        <v>4.7272699999999999</v>
      </c>
      <c r="R92" s="91">
        <f t="shared" si="56"/>
        <v>4.7119299999999997</v>
      </c>
      <c r="S92" s="91">
        <f t="shared" si="56"/>
        <v>4.66805</v>
      </c>
      <c r="T92" s="91">
        <f t="shared" si="56"/>
        <v>4.6432000000000002</v>
      </c>
      <c r="U92" s="91">
        <f t="shared" si="56"/>
        <v>4.6608000000000001</v>
      </c>
      <c r="V92" s="91">
        <f t="shared" si="56"/>
        <v>4.6875600000000004</v>
      </c>
      <c r="W92" s="91">
        <f t="shared" si="56"/>
        <v>4.6954799999999999</v>
      </c>
      <c r="X92" s="91">
        <f t="shared" si="56"/>
        <v>4.5940099999999999</v>
      </c>
      <c r="Y92" s="91">
        <f t="shared" si="56"/>
        <v>4.5041900000000004</v>
      </c>
      <c r="Z92" s="91">
        <f t="shared" si="56"/>
        <v>4.2011799999999999</v>
      </c>
      <c r="AA92" s="91">
        <f t="shared" si="56"/>
        <v>4.0795000000000003</v>
      </c>
    </row>
    <row r="93" spans="1:27" ht="12.75" hidden="1" customHeight="1" outlineLevel="1" x14ac:dyDescent="0.3">
      <c r="A93" s="99" t="s">
        <v>890</v>
      </c>
      <c r="B93" s="63" t="s">
        <v>238</v>
      </c>
      <c r="C93" s="43" t="s">
        <v>79</v>
      </c>
      <c r="D93" s="44">
        <v>1271.82</v>
      </c>
      <c r="E93" s="44">
        <v>1199.77</v>
      </c>
      <c r="F93" s="44">
        <v>1158.78</v>
      </c>
      <c r="G93" s="44">
        <v>1136.76</v>
      </c>
      <c r="H93" s="44">
        <v>1206.8800000000001</v>
      </c>
      <c r="I93" s="44">
        <v>1324.65</v>
      </c>
      <c r="J93" s="44">
        <v>1507.9</v>
      </c>
      <c r="K93" s="44">
        <v>1882.07</v>
      </c>
      <c r="L93" s="44">
        <v>1969.97</v>
      </c>
      <c r="M93" s="44">
        <v>2048.85</v>
      </c>
      <c r="N93" s="44">
        <v>2081.66</v>
      </c>
      <c r="O93" s="44">
        <v>2126.58</v>
      </c>
      <c r="P93" s="44">
        <v>2098.2399999999998</v>
      </c>
      <c r="Q93" s="44">
        <v>2107.9899999999998</v>
      </c>
      <c r="R93" s="44">
        <v>2092.65</v>
      </c>
      <c r="S93" s="44">
        <v>2048.77</v>
      </c>
      <c r="T93" s="44">
        <v>2023.92</v>
      </c>
      <c r="U93" s="44">
        <v>2041.52</v>
      </c>
      <c r="V93" s="44">
        <v>2068.2800000000002</v>
      </c>
      <c r="W93" s="44">
        <v>2076.1999999999998</v>
      </c>
      <c r="X93" s="44">
        <v>1974.73</v>
      </c>
      <c r="Y93" s="44">
        <v>1884.91</v>
      </c>
      <c r="Z93" s="44">
        <v>1581.9</v>
      </c>
      <c r="AA93" s="44">
        <v>1460.22</v>
      </c>
    </row>
    <row r="94" spans="1:27" ht="12.75" hidden="1" customHeight="1" outlineLevel="1" x14ac:dyDescent="0.3">
      <c r="A94" s="99" t="s">
        <v>891</v>
      </c>
      <c r="B94" s="63" t="s">
        <v>90</v>
      </c>
      <c r="C94" s="43" t="s">
        <v>79</v>
      </c>
      <c r="D94" s="44">
        <f>$D$10</f>
        <v>2222.89</v>
      </c>
      <c r="E94" s="44">
        <f t="shared" ref="E94:AA94" si="57">$D$10</f>
        <v>2222.89</v>
      </c>
      <c r="F94" s="44">
        <f t="shared" si="57"/>
        <v>2222.89</v>
      </c>
      <c r="G94" s="44">
        <f t="shared" si="57"/>
        <v>2222.89</v>
      </c>
      <c r="H94" s="44">
        <f t="shared" si="57"/>
        <v>2222.89</v>
      </c>
      <c r="I94" s="44">
        <f t="shared" si="57"/>
        <v>2222.89</v>
      </c>
      <c r="J94" s="44">
        <f t="shared" si="57"/>
        <v>2222.89</v>
      </c>
      <c r="K94" s="44">
        <f t="shared" si="57"/>
        <v>2222.89</v>
      </c>
      <c r="L94" s="44">
        <f t="shared" si="57"/>
        <v>2222.89</v>
      </c>
      <c r="M94" s="44">
        <f t="shared" si="57"/>
        <v>2222.89</v>
      </c>
      <c r="N94" s="44">
        <f t="shared" si="57"/>
        <v>2222.89</v>
      </c>
      <c r="O94" s="44">
        <f t="shared" si="57"/>
        <v>2222.89</v>
      </c>
      <c r="P94" s="44">
        <f t="shared" si="57"/>
        <v>2222.89</v>
      </c>
      <c r="Q94" s="44">
        <f t="shared" si="57"/>
        <v>2222.89</v>
      </c>
      <c r="R94" s="44">
        <f t="shared" si="57"/>
        <v>2222.89</v>
      </c>
      <c r="S94" s="44">
        <f t="shared" si="57"/>
        <v>2222.89</v>
      </c>
      <c r="T94" s="44">
        <f t="shared" si="57"/>
        <v>2222.89</v>
      </c>
      <c r="U94" s="44">
        <f t="shared" si="57"/>
        <v>2222.89</v>
      </c>
      <c r="V94" s="44">
        <f t="shared" si="57"/>
        <v>2222.89</v>
      </c>
      <c r="W94" s="44">
        <f t="shared" si="57"/>
        <v>2222.89</v>
      </c>
      <c r="X94" s="44">
        <f t="shared" si="57"/>
        <v>2222.89</v>
      </c>
      <c r="Y94" s="44">
        <f t="shared" si="57"/>
        <v>2222.89</v>
      </c>
      <c r="Z94" s="44">
        <f t="shared" si="57"/>
        <v>2222.89</v>
      </c>
      <c r="AA94" s="44">
        <f t="shared" si="57"/>
        <v>2222.89</v>
      </c>
    </row>
    <row r="95" spans="1:27" ht="12.75" hidden="1" customHeight="1" outlineLevel="1" x14ac:dyDescent="0.3">
      <c r="A95" s="99" t="s">
        <v>892</v>
      </c>
      <c r="B95" s="63" t="s">
        <v>83</v>
      </c>
      <c r="C95" s="43" t="s">
        <v>79</v>
      </c>
      <c r="D95" s="44">
        <v>4.67</v>
      </c>
      <c r="E95" s="44">
        <v>4.67</v>
      </c>
      <c r="F95" s="44">
        <v>4.67</v>
      </c>
      <c r="G95" s="44">
        <v>4.67</v>
      </c>
      <c r="H95" s="44">
        <v>4.67</v>
      </c>
      <c r="I95" s="44">
        <v>4.67</v>
      </c>
      <c r="J95" s="44">
        <v>4.67</v>
      </c>
      <c r="K95" s="44">
        <v>4.67</v>
      </c>
      <c r="L95" s="44">
        <v>4.67</v>
      </c>
      <c r="M95" s="44">
        <v>4.67</v>
      </c>
      <c r="N95" s="44">
        <v>4.67</v>
      </c>
      <c r="O95" s="44">
        <v>4.67</v>
      </c>
      <c r="P95" s="44">
        <v>4.67</v>
      </c>
      <c r="Q95" s="44">
        <v>4.67</v>
      </c>
      <c r="R95" s="44">
        <v>4.67</v>
      </c>
      <c r="S95" s="44">
        <v>4.67</v>
      </c>
      <c r="T95" s="44">
        <v>4.67</v>
      </c>
      <c r="U95" s="44">
        <v>4.67</v>
      </c>
      <c r="V95" s="44">
        <v>4.67</v>
      </c>
      <c r="W95" s="44">
        <v>4.67</v>
      </c>
      <c r="X95" s="44">
        <v>4.67</v>
      </c>
      <c r="Y95" s="44">
        <v>4.67</v>
      </c>
      <c r="Z95" s="44">
        <v>4.67</v>
      </c>
      <c r="AA95" s="44">
        <v>4.67</v>
      </c>
    </row>
    <row r="96" spans="1:27" ht="12.75" hidden="1" customHeight="1" outlineLevel="1" x14ac:dyDescent="0.3">
      <c r="A96" s="99" t="s">
        <v>893</v>
      </c>
      <c r="B96" s="63" t="s">
        <v>838</v>
      </c>
      <c r="C96" s="43" t="s">
        <v>79</v>
      </c>
      <c r="D96" s="44">
        <f>$D$12</f>
        <v>175.36</v>
      </c>
      <c r="E96" s="44">
        <f t="shared" ref="E96:AA96" si="58">$D$12</f>
        <v>175.36</v>
      </c>
      <c r="F96" s="44">
        <f t="shared" si="58"/>
        <v>175.36</v>
      </c>
      <c r="G96" s="44">
        <f t="shared" si="58"/>
        <v>175.36</v>
      </c>
      <c r="H96" s="44">
        <f t="shared" si="58"/>
        <v>175.36</v>
      </c>
      <c r="I96" s="44">
        <f t="shared" si="58"/>
        <v>175.36</v>
      </c>
      <c r="J96" s="44">
        <f t="shared" si="58"/>
        <v>175.36</v>
      </c>
      <c r="K96" s="44">
        <f t="shared" si="58"/>
        <v>175.36</v>
      </c>
      <c r="L96" s="44">
        <f t="shared" si="58"/>
        <v>175.36</v>
      </c>
      <c r="M96" s="44">
        <f t="shared" si="58"/>
        <v>175.36</v>
      </c>
      <c r="N96" s="44">
        <f t="shared" si="58"/>
        <v>175.36</v>
      </c>
      <c r="O96" s="44">
        <f t="shared" si="58"/>
        <v>175.36</v>
      </c>
      <c r="P96" s="44">
        <f t="shared" si="58"/>
        <v>175.36</v>
      </c>
      <c r="Q96" s="44">
        <f t="shared" si="58"/>
        <v>175.36</v>
      </c>
      <c r="R96" s="44">
        <f t="shared" si="58"/>
        <v>175.36</v>
      </c>
      <c r="S96" s="44">
        <f t="shared" si="58"/>
        <v>175.36</v>
      </c>
      <c r="T96" s="44">
        <f t="shared" si="58"/>
        <v>175.36</v>
      </c>
      <c r="U96" s="44">
        <f t="shared" si="58"/>
        <v>175.36</v>
      </c>
      <c r="V96" s="44">
        <f t="shared" si="58"/>
        <v>175.36</v>
      </c>
      <c r="W96" s="44">
        <f t="shared" si="58"/>
        <v>175.36</v>
      </c>
      <c r="X96" s="44">
        <f t="shared" si="58"/>
        <v>175.36</v>
      </c>
      <c r="Y96" s="44">
        <f t="shared" si="58"/>
        <v>175.36</v>
      </c>
      <c r="Z96" s="44">
        <f t="shared" si="58"/>
        <v>175.36</v>
      </c>
      <c r="AA96" s="44">
        <f t="shared" si="58"/>
        <v>175.36</v>
      </c>
    </row>
    <row r="97" spans="1:27" ht="12.75" hidden="1" customHeight="1" outlineLevel="1" x14ac:dyDescent="0.3">
      <c r="A97" s="99" t="s">
        <v>894</v>
      </c>
      <c r="B97" s="63" t="s">
        <v>834</v>
      </c>
      <c r="C97" s="43" t="s">
        <v>79</v>
      </c>
      <c r="D97" s="44">
        <f>$D$13</f>
        <v>216.36</v>
      </c>
      <c r="E97" s="44">
        <f t="shared" ref="E97:AA97" si="59">$D$13</f>
        <v>216.36</v>
      </c>
      <c r="F97" s="44">
        <f t="shared" si="59"/>
        <v>216.36</v>
      </c>
      <c r="G97" s="44">
        <f t="shared" si="59"/>
        <v>216.36</v>
      </c>
      <c r="H97" s="44">
        <f t="shared" si="59"/>
        <v>216.36</v>
      </c>
      <c r="I97" s="44">
        <f t="shared" si="59"/>
        <v>216.36</v>
      </c>
      <c r="J97" s="44">
        <f t="shared" si="59"/>
        <v>216.36</v>
      </c>
      <c r="K97" s="44">
        <f t="shared" si="59"/>
        <v>216.36</v>
      </c>
      <c r="L97" s="44">
        <f t="shared" si="59"/>
        <v>216.36</v>
      </c>
      <c r="M97" s="44">
        <f t="shared" si="59"/>
        <v>216.36</v>
      </c>
      <c r="N97" s="44">
        <f t="shared" si="59"/>
        <v>216.36</v>
      </c>
      <c r="O97" s="44">
        <f t="shared" si="59"/>
        <v>216.36</v>
      </c>
      <c r="P97" s="44">
        <f t="shared" si="59"/>
        <v>216.36</v>
      </c>
      <c r="Q97" s="44">
        <f t="shared" si="59"/>
        <v>216.36</v>
      </c>
      <c r="R97" s="44">
        <f t="shared" si="59"/>
        <v>216.36</v>
      </c>
      <c r="S97" s="44">
        <f t="shared" si="59"/>
        <v>216.36</v>
      </c>
      <c r="T97" s="44">
        <f t="shared" si="59"/>
        <v>216.36</v>
      </c>
      <c r="U97" s="44">
        <f t="shared" si="59"/>
        <v>216.36</v>
      </c>
      <c r="V97" s="44">
        <f t="shared" si="59"/>
        <v>216.36</v>
      </c>
      <c r="W97" s="44">
        <f t="shared" si="59"/>
        <v>216.36</v>
      </c>
      <c r="X97" s="44">
        <f t="shared" si="59"/>
        <v>216.36</v>
      </c>
      <c r="Y97" s="44">
        <f t="shared" si="59"/>
        <v>216.36</v>
      </c>
      <c r="Z97" s="44">
        <f t="shared" si="59"/>
        <v>216.36</v>
      </c>
      <c r="AA97" s="44">
        <f t="shared" si="59"/>
        <v>216.36</v>
      </c>
    </row>
    <row r="98" spans="1:27" ht="12.75" customHeight="1" collapsed="1" x14ac:dyDescent="0.3">
      <c r="A98" s="98" t="s">
        <v>895</v>
      </c>
      <c r="B98" s="28" t="str">
        <f>"16"&amp;"."&amp;$B$206&amp;"."&amp;$B$207</f>
        <v>16.02.2024</v>
      </c>
      <c r="C98" s="90" t="s">
        <v>76</v>
      </c>
      <c r="D98" s="91">
        <f>ROUND(((D99+D100+D102+D101+D103)/1000),5)</f>
        <v>3.92117</v>
      </c>
      <c r="E98" s="91">
        <f t="shared" ref="E98:AA98" si="60">ROUND(((E99+E100+E102+E101+E103)/1000),5)</f>
        <v>3.8211499999999998</v>
      </c>
      <c r="F98" s="91">
        <f t="shared" si="60"/>
        <v>3.79541</v>
      </c>
      <c r="G98" s="91">
        <f t="shared" si="60"/>
        <v>3.7860299999999998</v>
      </c>
      <c r="H98" s="91">
        <f t="shared" si="60"/>
        <v>3.85378</v>
      </c>
      <c r="I98" s="91">
        <f t="shared" si="60"/>
        <v>3.95662</v>
      </c>
      <c r="J98" s="91">
        <f t="shared" si="60"/>
        <v>4.1405599999999998</v>
      </c>
      <c r="K98" s="91">
        <f t="shared" si="60"/>
        <v>4.51464</v>
      </c>
      <c r="L98" s="91">
        <f t="shared" si="60"/>
        <v>4.5822399999999996</v>
      </c>
      <c r="M98" s="91">
        <f t="shared" si="60"/>
        <v>4.6618000000000004</v>
      </c>
      <c r="N98" s="91">
        <f t="shared" si="60"/>
        <v>4.69374</v>
      </c>
      <c r="O98" s="91">
        <f t="shared" si="60"/>
        <v>4.6977000000000002</v>
      </c>
      <c r="P98" s="91">
        <f t="shared" si="60"/>
        <v>4.6660500000000003</v>
      </c>
      <c r="Q98" s="91">
        <f t="shared" si="60"/>
        <v>4.6674199999999999</v>
      </c>
      <c r="R98" s="91">
        <f t="shared" si="60"/>
        <v>4.6681900000000001</v>
      </c>
      <c r="S98" s="91">
        <f t="shared" si="60"/>
        <v>4.6510699999999998</v>
      </c>
      <c r="T98" s="91">
        <f t="shared" si="60"/>
        <v>4.63523</v>
      </c>
      <c r="U98" s="91">
        <f t="shared" si="60"/>
        <v>4.6580000000000004</v>
      </c>
      <c r="V98" s="91">
        <f t="shared" si="60"/>
        <v>4.6795900000000001</v>
      </c>
      <c r="W98" s="91">
        <f t="shared" si="60"/>
        <v>4.67049</v>
      </c>
      <c r="X98" s="91">
        <f t="shared" si="60"/>
        <v>4.6109</v>
      </c>
      <c r="Y98" s="91">
        <f t="shared" si="60"/>
        <v>4.5259799999999997</v>
      </c>
      <c r="Z98" s="91">
        <f t="shared" si="60"/>
        <v>4.39839</v>
      </c>
      <c r="AA98" s="91">
        <f t="shared" si="60"/>
        <v>4.1135299999999999</v>
      </c>
    </row>
    <row r="99" spans="1:27" ht="12.75" hidden="1" customHeight="1" outlineLevel="1" x14ac:dyDescent="0.3">
      <c r="A99" s="99" t="s">
        <v>896</v>
      </c>
      <c r="B99" s="63" t="s">
        <v>238</v>
      </c>
      <c r="C99" s="43" t="s">
        <v>79</v>
      </c>
      <c r="D99" s="44">
        <v>1301.8900000000001</v>
      </c>
      <c r="E99" s="44">
        <v>1201.8699999999999</v>
      </c>
      <c r="F99" s="44">
        <v>1176.1300000000001</v>
      </c>
      <c r="G99" s="44">
        <v>1166.75</v>
      </c>
      <c r="H99" s="44">
        <v>1234.5</v>
      </c>
      <c r="I99" s="44">
        <v>1337.34</v>
      </c>
      <c r="J99" s="44">
        <v>1521.28</v>
      </c>
      <c r="K99" s="44">
        <v>1895.36</v>
      </c>
      <c r="L99" s="44">
        <v>1962.96</v>
      </c>
      <c r="M99" s="44">
        <v>2042.52</v>
      </c>
      <c r="N99" s="44">
        <v>2074.46</v>
      </c>
      <c r="O99" s="44">
        <v>2078.42</v>
      </c>
      <c r="P99" s="44">
        <v>2046.77</v>
      </c>
      <c r="Q99" s="44">
        <v>2048.14</v>
      </c>
      <c r="R99" s="44">
        <v>2048.91</v>
      </c>
      <c r="S99" s="44">
        <v>2031.79</v>
      </c>
      <c r="T99" s="44">
        <v>2015.95</v>
      </c>
      <c r="U99" s="44">
        <v>2038.72</v>
      </c>
      <c r="V99" s="44">
        <v>2060.31</v>
      </c>
      <c r="W99" s="44">
        <v>2051.21</v>
      </c>
      <c r="X99" s="44">
        <v>1991.62</v>
      </c>
      <c r="Y99" s="44">
        <v>1906.7</v>
      </c>
      <c r="Z99" s="44">
        <v>1779.11</v>
      </c>
      <c r="AA99" s="44">
        <v>1494.25</v>
      </c>
    </row>
    <row r="100" spans="1:27" ht="12.75" hidden="1" customHeight="1" outlineLevel="1" x14ac:dyDescent="0.3">
      <c r="A100" s="99" t="s">
        <v>897</v>
      </c>
      <c r="B100" s="63" t="s">
        <v>90</v>
      </c>
      <c r="C100" s="43" t="s">
        <v>79</v>
      </c>
      <c r="D100" s="44">
        <f>$D$10</f>
        <v>2222.89</v>
      </c>
      <c r="E100" s="44">
        <f t="shared" ref="E100:AA100" si="61">$D$10</f>
        <v>2222.89</v>
      </c>
      <c r="F100" s="44">
        <f t="shared" si="61"/>
        <v>2222.89</v>
      </c>
      <c r="G100" s="44">
        <f t="shared" si="61"/>
        <v>2222.89</v>
      </c>
      <c r="H100" s="44">
        <f t="shared" si="61"/>
        <v>2222.89</v>
      </c>
      <c r="I100" s="44">
        <f t="shared" si="61"/>
        <v>2222.89</v>
      </c>
      <c r="J100" s="44">
        <f t="shared" si="61"/>
        <v>2222.89</v>
      </c>
      <c r="K100" s="44">
        <f t="shared" si="61"/>
        <v>2222.89</v>
      </c>
      <c r="L100" s="44">
        <f t="shared" si="61"/>
        <v>2222.89</v>
      </c>
      <c r="M100" s="44">
        <f t="shared" si="61"/>
        <v>2222.89</v>
      </c>
      <c r="N100" s="44">
        <f t="shared" si="61"/>
        <v>2222.89</v>
      </c>
      <c r="O100" s="44">
        <f t="shared" si="61"/>
        <v>2222.89</v>
      </c>
      <c r="P100" s="44">
        <f t="shared" si="61"/>
        <v>2222.89</v>
      </c>
      <c r="Q100" s="44">
        <f t="shared" si="61"/>
        <v>2222.89</v>
      </c>
      <c r="R100" s="44">
        <f t="shared" si="61"/>
        <v>2222.89</v>
      </c>
      <c r="S100" s="44">
        <f t="shared" si="61"/>
        <v>2222.89</v>
      </c>
      <c r="T100" s="44">
        <f t="shared" si="61"/>
        <v>2222.89</v>
      </c>
      <c r="U100" s="44">
        <f t="shared" si="61"/>
        <v>2222.89</v>
      </c>
      <c r="V100" s="44">
        <f t="shared" si="61"/>
        <v>2222.89</v>
      </c>
      <c r="W100" s="44">
        <f t="shared" si="61"/>
        <v>2222.89</v>
      </c>
      <c r="X100" s="44">
        <f t="shared" si="61"/>
        <v>2222.89</v>
      </c>
      <c r="Y100" s="44">
        <f t="shared" si="61"/>
        <v>2222.89</v>
      </c>
      <c r="Z100" s="44">
        <f t="shared" si="61"/>
        <v>2222.89</v>
      </c>
      <c r="AA100" s="44">
        <f t="shared" si="61"/>
        <v>2222.89</v>
      </c>
    </row>
    <row r="101" spans="1:27" ht="12.75" hidden="1" customHeight="1" outlineLevel="1" x14ac:dyDescent="0.3">
      <c r="A101" s="99" t="s">
        <v>898</v>
      </c>
      <c r="B101" s="63" t="s">
        <v>83</v>
      </c>
      <c r="C101" s="43" t="s">
        <v>79</v>
      </c>
      <c r="D101" s="44">
        <v>4.67</v>
      </c>
      <c r="E101" s="44">
        <v>4.67</v>
      </c>
      <c r="F101" s="44">
        <v>4.67</v>
      </c>
      <c r="G101" s="44">
        <v>4.67</v>
      </c>
      <c r="H101" s="44">
        <v>4.67</v>
      </c>
      <c r="I101" s="44">
        <v>4.67</v>
      </c>
      <c r="J101" s="44">
        <v>4.67</v>
      </c>
      <c r="K101" s="44">
        <v>4.67</v>
      </c>
      <c r="L101" s="44">
        <v>4.67</v>
      </c>
      <c r="M101" s="44">
        <v>4.67</v>
      </c>
      <c r="N101" s="44">
        <v>4.67</v>
      </c>
      <c r="O101" s="44">
        <v>4.67</v>
      </c>
      <c r="P101" s="44">
        <v>4.67</v>
      </c>
      <c r="Q101" s="44">
        <v>4.67</v>
      </c>
      <c r="R101" s="44">
        <v>4.67</v>
      </c>
      <c r="S101" s="44">
        <v>4.67</v>
      </c>
      <c r="T101" s="44">
        <v>4.67</v>
      </c>
      <c r="U101" s="44">
        <v>4.67</v>
      </c>
      <c r="V101" s="44">
        <v>4.67</v>
      </c>
      <c r="W101" s="44">
        <v>4.67</v>
      </c>
      <c r="X101" s="44">
        <v>4.67</v>
      </c>
      <c r="Y101" s="44">
        <v>4.67</v>
      </c>
      <c r="Z101" s="44">
        <v>4.67</v>
      </c>
      <c r="AA101" s="44">
        <v>4.67</v>
      </c>
    </row>
    <row r="102" spans="1:27" ht="12.75" hidden="1" customHeight="1" outlineLevel="1" x14ac:dyDescent="0.3">
      <c r="A102" s="99" t="s">
        <v>899</v>
      </c>
      <c r="B102" s="63" t="s">
        <v>838</v>
      </c>
      <c r="C102" s="43" t="s">
        <v>79</v>
      </c>
      <c r="D102" s="44">
        <f>$D$12</f>
        <v>175.36</v>
      </c>
      <c r="E102" s="44">
        <f t="shared" ref="E102:AA102" si="62">$D$12</f>
        <v>175.36</v>
      </c>
      <c r="F102" s="44">
        <f t="shared" si="62"/>
        <v>175.36</v>
      </c>
      <c r="G102" s="44">
        <f t="shared" si="62"/>
        <v>175.36</v>
      </c>
      <c r="H102" s="44">
        <f t="shared" si="62"/>
        <v>175.36</v>
      </c>
      <c r="I102" s="44">
        <f t="shared" si="62"/>
        <v>175.36</v>
      </c>
      <c r="J102" s="44">
        <f t="shared" si="62"/>
        <v>175.36</v>
      </c>
      <c r="K102" s="44">
        <f t="shared" si="62"/>
        <v>175.36</v>
      </c>
      <c r="L102" s="44">
        <f t="shared" si="62"/>
        <v>175.36</v>
      </c>
      <c r="M102" s="44">
        <f t="shared" si="62"/>
        <v>175.36</v>
      </c>
      <c r="N102" s="44">
        <f t="shared" si="62"/>
        <v>175.36</v>
      </c>
      <c r="O102" s="44">
        <f t="shared" si="62"/>
        <v>175.36</v>
      </c>
      <c r="P102" s="44">
        <f t="shared" si="62"/>
        <v>175.36</v>
      </c>
      <c r="Q102" s="44">
        <f t="shared" si="62"/>
        <v>175.36</v>
      </c>
      <c r="R102" s="44">
        <f t="shared" si="62"/>
        <v>175.36</v>
      </c>
      <c r="S102" s="44">
        <f t="shared" si="62"/>
        <v>175.36</v>
      </c>
      <c r="T102" s="44">
        <f t="shared" si="62"/>
        <v>175.36</v>
      </c>
      <c r="U102" s="44">
        <f t="shared" si="62"/>
        <v>175.36</v>
      </c>
      <c r="V102" s="44">
        <f t="shared" si="62"/>
        <v>175.36</v>
      </c>
      <c r="W102" s="44">
        <f t="shared" si="62"/>
        <v>175.36</v>
      </c>
      <c r="X102" s="44">
        <f t="shared" si="62"/>
        <v>175.36</v>
      </c>
      <c r="Y102" s="44">
        <f t="shared" si="62"/>
        <v>175.36</v>
      </c>
      <c r="Z102" s="44">
        <f t="shared" si="62"/>
        <v>175.36</v>
      </c>
      <c r="AA102" s="44">
        <f t="shared" si="62"/>
        <v>175.36</v>
      </c>
    </row>
    <row r="103" spans="1:27" ht="12.75" hidden="1" customHeight="1" outlineLevel="1" x14ac:dyDescent="0.3">
      <c r="A103" s="99" t="s">
        <v>900</v>
      </c>
      <c r="B103" s="63" t="s">
        <v>834</v>
      </c>
      <c r="C103" s="43" t="s">
        <v>79</v>
      </c>
      <c r="D103" s="44">
        <f>$D$13</f>
        <v>216.36</v>
      </c>
      <c r="E103" s="44">
        <f t="shared" ref="E103:AA103" si="63">$D$13</f>
        <v>216.36</v>
      </c>
      <c r="F103" s="44">
        <f t="shared" si="63"/>
        <v>216.36</v>
      </c>
      <c r="G103" s="44">
        <f t="shared" si="63"/>
        <v>216.36</v>
      </c>
      <c r="H103" s="44">
        <f t="shared" si="63"/>
        <v>216.36</v>
      </c>
      <c r="I103" s="44">
        <f t="shared" si="63"/>
        <v>216.36</v>
      </c>
      <c r="J103" s="44">
        <f t="shared" si="63"/>
        <v>216.36</v>
      </c>
      <c r="K103" s="44">
        <f t="shared" si="63"/>
        <v>216.36</v>
      </c>
      <c r="L103" s="44">
        <f t="shared" si="63"/>
        <v>216.36</v>
      </c>
      <c r="M103" s="44">
        <f t="shared" si="63"/>
        <v>216.36</v>
      </c>
      <c r="N103" s="44">
        <f t="shared" si="63"/>
        <v>216.36</v>
      </c>
      <c r="O103" s="44">
        <f t="shared" si="63"/>
        <v>216.36</v>
      </c>
      <c r="P103" s="44">
        <f t="shared" si="63"/>
        <v>216.36</v>
      </c>
      <c r="Q103" s="44">
        <f t="shared" si="63"/>
        <v>216.36</v>
      </c>
      <c r="R103" s="44">
        <f t="shared" si="63"/>
        <v>216.36</v>
      </c>
      <c r="S103" s="44">
        <f t="shared" si="63"/>
        <v>216.36</v>
      </c>
      <c r="T103" s="44">
        <f t="shared" si="63"/>
        <v>216.36</v>
      </c>
      <c r="U103" s="44">
        <f t="shared" si="63"/>
        <v>216.36</v>
      </c>
      <c r="V103" s="44">
        <f t="shared" si="63"/>
        <v>216.36</v>
      </c>
      <c r="W103" s="44">
        <f t="shared" si="63"/>
        <v>216.36</v>
      </c>
      <c r="X103" s="44">
        <f t="shared" si="63"/>
        <v>216.36</v>
      </c>
      <c r="Y103" s="44">
        <f t="shared" si="63"/>
        <v>216.36</v>
      </c>
      <c r="Z103" s="44">
        <f t="shared" si="63"/>
        <v>216.36</v>
      </c>
      <c r="AA103" s="44">
        <f t="shared" si="63"/>
        <v>216.36</v>
      </c>
    </row>
    <row r="104" spans="1:27" ht="12.75" customHeight="1" collapsed="1" x14ac:dyDescent="0.3">
      <c r="A104" s="98" t="s">
        <v>901</v>
      </c>
      <c r="B104" s="28" t="str">
        <f>"17"&amp;"."&amp;$B$206&amp;"."&amp;$B$207</f>
        <v>17.02.2024</v>
      </c>
      <c r="C104" s="90" t="s">
        <v>76</v>
      </c>
      <c r="D104" s="91">
        <f>ROUND(((D105+D106+D108+D107+D109)/1000),5)</f>
        <v>4.1219299999999999</v>
      </c>
      <c r="E104" s="91">
        <f t="shared" ref="E104:AA104" si="64">ROUND(((E105+E106+E108+E107+E109)/1000),5)</f>
        <v>3.99261</v>
      </c>
      <c r="F104" s="91">
        <f t="shared" si="64"/>
        <v>3.9163700000000001</v>
      </c>
      <c r="G104" s="91">
        <f t="shared" si="64"/>
        <v>3.91256</v>
      </c>
      <c r="H104" s="91">
        <f t="shared" si="64"/>
        <v>3.9159999999999999</v>
      </c>
      <c r="I104" s="91">
        <f t="shared" si="64"/>
        <v>3.9776500000000001</v>
      </c>
      <c r="J104" s="91">
        <f t="shared" si="64"/>
        <v>4.0793999999999997</v>
      </c>
      <c r="K104" s="91">
        <f t="shared" si="64"/>
        <v>4.1964899999999998</v>
      </c>
      <c r="L104" s="91">
        <f t="shared" si="64"/>
        <v>4.5199800000000003</v>
      </c>
      <c r="M104" s="91">
        <f t="shared" si="64"/>
        <v>4.6039899999999996</v>
      </c>
      <c r="N104" s="91">
        <f t="shared" si="64"/>
        <v>4.7091799999999999</v>
      </c>
      <c r="O104" s="91">
        <f t="shared" si="64"/>
        <v>4.7088799999999997</v>
      </c>
      <c r="P104" s="91">
        <f t="shared" si="64"/>
        <v>4.6764400000000004</v>
      </c>
      <c r="Q104" s="91">
        <f t="shared" si="64"/>
        <v>4.6146799999999999</v>
      </c>
      <c r="R104" s="91">
        <f t="shared" si="64"/>
        <v>4.5876700000000001</v>
      </c>
      <c r="S104" s="91">
        <f t="shared" si="64"/>
        <v>4.5637800000000004</v>
      </c>
      <c r="T104" s="91">
        <f t="shared" si="64"/>
        <v>4.5934499999999998</v>
      </c>
      <c r="U104" s="91">
        <f t="shared" si="64"/>
        <v>4.6553000000000004</v>
      </c>
      <c r="V104" s="91">
        <f t="shared" si="64"/>
        <v>4.6764299999999999</v>
      </c>
      <c r="W104" s="91">
        <f t="shared" si="64"/>
        <v>4.67842</v>
      </c>
      <c r="X104" s="91">
        <f t="shared" si="64"/>
        <v>4.6081799999999999</v>
      </c>
      <c r="Y104" s="91">
        <f t="shared" si="64"/>
        <v>4.4837300000000004</v>
      </c>
      <c r="Z104" s="91">
        <f t="shared" si="64"/>
        <v>4.3157699999999997</v>
      </c>
      <c r="AA104" s="91">
        <f t="shared" si="64"/>
        <v>4.1599500000000003</v>
      </c>
    </row>
    <row r="105" spans="1:27" ht="12.75" hidden="1" customHeight="1" outlineLevel="1" x14ac:dyDescent="0.3">
      <c r="A105" s="99" t="s">
        <v>902</v>
      </c>
      <c r="B105" s="63" t="s">
        <v>238</v>
      </c>
      <c r="C105" s="43" t="s">
        <v>79</v>
      </c>
      <c r="D105" s="44">
        <v>1502.65</v>
      </c>
      <c r="E105" s="44">
        <v>1373.33</v>
      </c>
      <c r="F105" s="44">
        <v>1297.0899999999999</v>
      </c>
      <c r="G105" s="44">
        <v>1293.28</v>
      </c>
      <c r="H105" s="44">
        <v>1296.72</v>
      </c>
      <c r="I105" s="44">
        <v>1358.37</v>
      </c>
      <c r="J105" s="44">
        <v>1460.12</v>
      </c>
      <c r="K105" s="44">
        <v>1577.21</v>
      </c>
      <c r="L105" s="44">
        <v>1900.7</v>
      </c>
      <c r="M105" s="44">
        <v>1984.71</v>
      </c>
      <c r="N105" s="44">
        <v>2089.9</v>
      </c>
      <c r="O105" s="44">
        <v>2089.6</v>
      </c>
      <c r="P105" s="44">
        <v>2057.16</v>
      </c>
      <c r="Q105" s="44">
        <v>1995.4</v>
      </c>
      <c r="R105" s="44">
        <v>1968.39</v>
      </c>
      <c r="S105" s="44">
        <v>1944.5</v>
      </c>
      <c r="T105" s="44">
        <v>1974.17</v>
      </c>
      <c r="U105" s="44">
        <v>2036.02</v>
      </c>
      <c r="V105" s="44">
        <v>2057.15</v>
      </c>
      <c r="W105" s="44">
        <v>2059.14</v>
      </c>
      <c r="X105" s="44">
        <v>1988.9</v>
      </c>
      <c r="Y105" s="44">
        <v>1864.45</v>
      </c>
      <c r="Z105" s="44">
        <v>1696.49</v>
      </c>
      <c r="AA105" s="44">
        <v>1540.67</v>
      </c>
    </row>
    <row r="106" spans="1:27" ht="12.75" hidden="1" customHeight="1" outlineLevel="1" x14ac:dyDescent="0.3">
      <c r="A106" s="99" t="s">
        <v>903</v>
      </c>
      <c r="B106" s="63" t="s">
        <v>90</v>
      </c>
      <c r="C106" s="43" t="s">
        <v>79</v>
      </c>
      <c r="D106" s="44">
        <f>$D$10</f>
        <v>2222.89</v>
      </c>
      <c r="E106" s="44">
        <f t="shared" ref="E106:AA106" si="65">$D$10</f>
        <v>2222.89</v>
      </c>
      <c r="F106" s="44">
        <f t="shared" si="65"/>
        <v>2222.89</v>
      </c>
      <c r="G106" s="44">
        <f t="shared" si="65"/>
        <v>2222.89</v>
      </c>
      <c r="H106" s="44">
        <f t="shared" si="65"/>
        <v>2222.89</v>
      </c>
      <c r="I106" s="44">
        <f t="shared" si="65"/>
        <v>2222.89</v>
      </c>
      <c r="J106" s="44">
        <f t="shared" si="65"/>
        <v>2222.89</v>
      </c>
      <c r="K106" s="44">
        <f t="shared" si="65"/>
        <v>2222.89</v>
      </c>
      <c r="L106" s="44">
        <f t="shared" si="65"/>
        <v>2222.89</v>
      </c>
      <c r="M106" s="44">
        <f t="shared" si="65"/>
        <v>2222.89</v>
      </c>
      <c r="N106" s="44">
        <f t="shared" si="65"/>
        <v>2222.89</v>
      </c>
      <c r="O106" s="44">
        <f t="shared" si="65"/>
        <v>2222.89</v>
      </c>
      <c r="P106" s="44">
        <f t="shared" si="65"/>
        <v>2222.89</v>
      </c>
      <c r="Q106" s="44">
        <f t="shared" si="65"/>
        <v>2222.89</v>
      </c>
      <c r="R106" s="44">
        <f t="shared" si="65"/>
        <v>2222.89</v>
      </c>
      <c r="S106" s="44">
        <f t="shared" si="65"/>
        <v>2222.89</v>
      </c>
      <c r="T106" s="44">
        <f t="shared" si="65"/>
        <v>2222.89</v>
      </c>
      <c r="U106" s="44">
        <f t="shared" si="65"/>
        <v>2222.89</v>
      </c>
      <c r="V106" s="44">
        <f t="shared" si="65"/>
        <v>2222.89</v>
      </c>
      <c r="W106" s="44">
        <f t="shared" si="65"/>
        <v>2222.89</v>
      </c>
      <c r="X106" s="44">
        <f t="shared" si="65"/>
        <v>2222.89</v>
      </c>
      <c r="Y106" s="44">
        <f t="shared" si="65"/>
        <v>2222.89</v>
      </c>
      <c r="Z106" s="44">
        <f t="shared" si="65"/>
        <v>2222.89</v>
      </c>
      <c r="AA106" s="44">
        <f t="shared" si="65"/>
        <v>2222.89</v>
      </c>
    </row>
    <row r="107" spans="1:27" ht="12.75" hidden="1" customHeight="1" outlineLevel="1" x14ac:dyDescent="0.3">
      <c r="A107" s="99" t="s">
        <v>904</v>
      </c>
      <c r="B107" s="63" t="s">
        <v>83</v>
      </c>
      <c r="C107" s="43" t="s">
        <v>79</v>
      </c>
      <c r="D107" s="44">
        <v>4.67</v>
      </c>
      <c r="E107" s="44">
        <v>4.67</v>
      </c>
      <c r="F107" s="44">
        <v>4.67</v>
      </c>
      <c r="G107" s="44">
        <v>4.67</v>
      </c>
      <c r="H107" s="44">
        <v>4.67</v>
      </c>
      <c r="I107" s="44">
        <v>4.67</v>
      </c>
      <c r="J107" s="44">
        <v>4.67</v>
      </c>
      <c r="K107" s="44">
        <v>4.67</v>
      </c>
      <c r="L107" s="44">
        <v>4.67</v>
      </c>
      <c r="M107" s="44">
        <v>4.67</v>
      </c>
      <c r="N107" s="44">
        <v>4.67</v>
      </c>
      <c r="O107" s="44">
        <v>4.67</v>
      </c>
      <c r="P107" s="44">
        <v>4.67</v>
      </c>
      <c r="Q107" s="44">
        <v>4.67</v>
      </c>
      <c r="R107" s="44">
        <v>4.67</v>
      </c>
      <c r="S107" s="44">
        <v>4.67</v>
      </c>
      <c r="T107" s="44">
        <v>4.67</v>
      </c>
      <c r="U107" s="44">
        <v>4.67</v>
      </c>
      <c r="V107" s="44">
        <v>4.67</v>
      </c>
      <c r="W107" s="44">
        <v>4.67</v>
      </c>
      <c r="X107" s="44">
        <v>4.67</v>
      </c>
      <c r="Y107" s="44">
        <v>4.67</v>
      </c>
      <c r="Z107" s="44">
        <v>4.67</v>
      </c>
      <c r="AA107" s="44">
        <v>4.67</v>
      </c>
    </row>
    <row r="108" spans="1:27" ht="12.75" hidden="1" customHeight="1" outlineLevel="1" x14ac:dyDescent="0.3">
      <c r="A108" s="99" t="s">
        <v>905</v>
      </c>
      <c r="B108" s="63" t="s">
        <v>838</v>
      </c>
      <c r="C108" s="43" t="s">
        <v>79</v>
      </c>
      <c r="D108" s="44">
        <f>$D$12</f>
        <v>175.36</v>
      </c>
      <c r="E108" s="44">
        <f t="shared" ref="E108:AA108" si="66">$D$12</f>
        <v>175.36</v>
      </c>
      <c r="F108" s="44">
        <f t="shared" si="66"/>
        <v>175.36</v>
      </c>
      <c r="G108" s="44">
        <f t="shared" si="66"/>
        <v>175.36</v>
      </c>
      <c r="H108" s="44">
        <f t="shared" si="66"/>
        <v>175.36</v>
      </c>
      <c r="I108" s="44">
        <f t="shared" si="66"/>
        <v>175.36</v>
      </c>
      <c r="J108" s="44">
        <f t="shared" si="66"/>
        <v>175.36</v>
      </c>
      <c r="K108" s="44">
        <f t="shared" si="66"/>
        <v>175.36</v>
      </c>
      <c r="L108" s="44">
        <f t="shared" si="66"/>
        <v>175.36</v>
      </c>
      <c r="M108" s="44">
        <f t="shared" si="66"/>
        <v>175.36</v>
      </c>
      <c r="N108" s="44">
        <f t="shared" si="66"/>
        <v>175.36</v>
      </c>
      <c r="O108" s="44">
        <f t="shared" si="66"/>
        <v>175.36</v>
      </c>
      <c r="P108" s="44">
        <f t="shared" si="66"/>
        <v>175.36</v>
      </c>
      <c r="Q108" s="44">
        <f t="shared" si="66"/>
        <v>175.36</v>
      </c>
      <c r="R108" s="44">
        <f t="shared" si="66"/>
        <v>175.36</v>
      </c>
      <c r="S108" s="44">
        <f t="shared" si="66"/>
        <v>175.36</v>
      </c>
      <c r="T108" s="44">
        <f t="shared" si="66"/>
        <v>175.36</v>
      </c>
      <c r="U108" s="44">
        <f t="shared" si="66"/>
        <v>175.36</v>
      </c>
      <c r="V108" s="44">
        <f t="shared" si="66"/>
        <v>175.36</v>
      </c>
      <c r="W108" s="44">
        <f t="shared" si="66"/>
        <v>175.36</v>
      </c>
      <c r="X108" s="44">
        <f t="shared" si="66"/>
        <v>175.36</v>
      </c>
      <c r="Y108" s="44">
        <f t="shared" si="66"/>
        <v>175.36</v>
      </c>
      <c r="Z108" s="44">
        <f t="shared" si="66"/>
        <v>175.36</v>
      </c>
      <c r="AA108" s="44">
        <f t="shared" si="66"/>
        <v>175.36</v>
      </c>
    </row>
    <row r="109" spans="1:27" ht="12.75" hidden="1" customHeight="1" outlineLevel="1" x14ac:dyDescent="0.3">
      <c r="A109" s="99" t="s">
        <v>906</v>
      </c>
      <c r="B109" s="63" t="s">
        <v>834</v>
      </c>
      <c r="C109" s="43" t="s">
        <v>79</v>
      </c>
      <c r="D109" s="44">
        <f>$D$13</f>
        <v>216.36</v>
      </c>
      <c r="E109" s="44">
        <f t="shared" ref="E109:AA109" si="67">$D$13</f>
        <v>216.36</v>
      </c>
      <c r="F109" s="44">
        <f t="shared" si="67"/>
        <v>216.36</v>
      </c>
      <c r="G109" s="44">
        <f t="shared" si="67"/>
        <v>216.36</v>
      </c>
      <c r="H109" s="44">
        <f t="shared" si="67"/>
        <v>216.36</v>
      </c>
      <c r="I109" s="44">
        <f t="shared" si="67"/>
        <v>216.36</v>
      </c>
      <c r="J109" s="44">
        <f t="shared" si="67"/>
        <v>216.36</v>
      </c>
      <c r="K109" s="44">
        <f t="shared" si="67"/>
        <v>216.36</v>
      </c>
      <c r="L109" s="44">
        <f t="shared" si="67"/>
        <v>216.36</v>
      </c>
      <c r="M109" s="44">
        <f t="shared" si="67"/>
        <v>216.36</v>
      </c>
      <c r="N109" s="44">
        <f t="shared" si="67"/>
        <v>216.36</v>
      </c>
      <c r="O109" s="44">
        <f t="shared" si="67"/>
        <v>216.36</v>
      </c>
      <c r="P109" s="44">
        <f t="shared" si="67"/>
        <v>216.36</v>
      </c>
      <c r="Q109" s="44">
        <f t="shared" si="67"/>
        <v>216.36</v>
      </c>
      <c r="R109" s="44">
        <f t="shared" si="67"/>
        <v>216.36</v>
      </c>
      <c r="S109" s="44">
        <f t="shared" si="67"/>
        <v>216.36</v>
      </c>
      <c r="T109" s="44">
        <f t="shared" si="67"/>
        <v>216.36</v>
      </c>
      <c r="U109" s="44">
        <f t="shared" si="67"/>
        <v>216.36</v>
      </c>
      <c r="V109" s="44">
        <f t="shared" si="67"/>
        <v>216.36</v>
      </c>
      <c r="W109" s="44">
        <f t="shared" si="67"/>
        <v>216.36</v>
      </c>
      <c r="X109" s="44">
        <f t="shared" si="67"/>
        <v>216.36</v>
      </c>
      <c r="Y109" s="44">
        <f t="shared" si="67"/>
        <v>216.36</v>
      </c>
      <c r="Z109" s="44">
        <f t="shared" si="67"/>
        <v>216.36</v>
      </c>
      <c r="AA109" s="44">
        <f t="shared" si="67"/>
        <v>216.36</v>
      </c>
    </row>
    <row r="110" spans="1:27" ht="12.75" customHeight="1" collapsed="1" x14ac:dyDescent="0.3">
      <c r="A110" s="98" t="s">
        <v>907</v>
      </c>
      <c r="B110" s="28" t="str">
        <f>"18"&amp;"."&amp;$B$206&amp;"."&amp;$B$207</f>
        <v>18.02.2024</v>
      </c>
      <c r="C110" s="90" t="s">
        <v>76</v>
      </c>
      <c r="D110" s="91">
        <f>ROUND(((D111+D112+D114+D113+D115)/1000),5)</f>
        <v>4.0626100000000003</v>
      </c>
      <c r="E110" s="91">
        <f t="shared" ref="E110:AA110" si="68">ROUND(((E111+E112+E114+E113+E115)/1000),5)</f>
        <v>3.9549400000000001</v>
      </c>
      <c r="F110" s="91">
        <f t="shared" si="68"/>
        <v>3.9063599999999998</v>
      </c>
      <c r="G110" s="91">
        <f t="shared" si="68"/>
        <v>3.8869899999999999</v>
      </c>
      <c r="H110" s="91">
        <f t="shared" si="68"/>
        <v>3.9135399999999998</v>
      </c>
      <c r="I110" s="91">
        <f t="shared" si="68"/>
        <v>3.9521799999999998</v>
      </c>
      <c r="J110" s="91">
        <f t="shared" si="68"/>
        <v>4.0231399999999997</v>
      </c>
      <c r="K110" s="91">
        <f t="shared" si="68"/>
        <v>4.1234200000000003</v>
      </c>
      <c r="L110" s="91">
        <f t="shared" si="68"/>
        <v>4.3618600000000001</v>
      </c>
      <c r="M110" s="91">
        <f t="shared" si="68"/>
        <v>4.5533599999999996</v>
      </c>
      <c r="N110" s="91">
        <f t="shared" si="68"/>
        <v>4.6349600000000004</v>
      </c>
      <c r="O110" s="91">
        <f t="shared" si="68"/>
        <v>4.6457699999999997</v>
      </c>
      <c r="P110" s="91">
        <f t="shared" si="68"/>
        <v>4.6292400000000002</v>
      </c>
      <c r="Q110" s="91">
        <f t="shared" si="68"/>
        <v>4.6099500000000004</v>
      </c>
      <c r="R110" s="91">
        <f t="shared" si="68"/>
        <v>4.5983099999999997</v>
      </c>
      <c r="S110" s="91">
        <f t="shared" si="68"/>
        <v>4.5701499999999999</v>
      </c>
      <c r="T110" s="91">
        <f t="shared" si="68"/>
        <v>4.6313199999999997</v>
      </c>
      <c r="U110" s="91">
        <f t="shared" si="68"/>
        <v>4.7053099999999999</v>
      </c>
      <c r="V110" s="91">
        <f t="shared" si="68"/>
        <v>4.7231300000000003</v>
      </c>
      <c r="W110" s="91">
        <f t="shared" si="68"/>
        <v>4.7123799999999996</v>
      </c>
      <c r="X110" s="91">
        <f t="shared" si="68"/>
        <v>4.6651899999999999</v>
      </c>
      <c r="Y110" s="91">
        <f t="shared" si="68"/>
        <v>4.5249499999999996</v>
      </c>
      <c r="Z110" s="91">
        <f t="shared" si="68"/>
        <v>4.2298900000000001</v>
      </c>
      <c r="AA110" s="91">
        <f t="shared" si="68"/>
        <v>4.09788</v>
      </c>
    </row>
    <row r="111" spans="1:27" ht="12.75" hidden="1" customHeight="1" outlineLevel="1" x14ac:dyDescent="0.3">
      <c r="A111" s="99" t="s">
        <v>908</v>
      </c>
      <c r="B111" s="63" t="s">
        <v>238</v>
      </c>
      <c r="C111" s="43" t="s">
        <v>79</v>
      </c>
      <c r="D111" s="44">
        <v>1443.33</v>
      </c>
      <c r="E111" s="44">
        <v>1335.66</v>
      </c>
      <c r="F111" s="44">
        <v>1287.08</v>
      </c>
      <c r="G111" s="44">
        <v>1267.71</v>
      </c>
      <c r="H111" s="44">
        <v>1294.26</v>
      </c>
      <c r="I111" s="44">
        <v>1332.9</v>
      </c>
      <c r="J111" s="44">
        <v>1403.86</v>
      </c>
      <c r="K111" s="44">
        <v>1504.14</v>
      </c>
      <c r="L111" s="44">
        <v>1742.58</v>
      </c>
      <c r="M111" s="44">
        <v>1934.08</v>
      </c>
      <c r="N111" s="44">
        <v>2015.68</v>
      </c>
      <c r="O111" s="44">
        <v>2026.49</v>
      </c>
      <c r="P111" s="44">
        <v>2009.96</v>
      </c>
      <c r="Q111" s="44">
        <v>1990.67</v>
      </c>
      <c r="R111" s="44">
        <v>1979.03</v>
      </c>
      <c r="S111" s="44">
        <v>1950.87</v>
      </c>
      <c r="T111" s="44">
        <v>2012.04</v>
      </c>
      <c r="U111" s="44">
        <v>2086.0300000000002</v>
      </c>
      <c r="V111" s="44">
        <v>2103.85</v>
      </c>
      <c r="W111" s="44">
        <v>2093.1</v>
      </c>
      <c r="X111" s="44">
        <v>2045.91</v>
      </c>
      <c r="Y111" s="44">
        <v>1905.67</v>
      </c>
      <c r="Z111" s="44">
        <v>1610.61</v>
      </c>
      <c r="AA111" s="44">
        <v>1478.6</v>
      </c>
    </row>
    <row r="112" spans="1:27" ht="12.75" hidden="1" customHeight="1" outlineLevel="1" x14ac:dyDescent="0.3">
      <c r="A112" s="99" t="s">
        <v>909</v>
      </c>
      <c r="B112" s="63" t="s">
        <v>90</v>
      </c>
      <c r="C112" s="43" t="s">
        <v>79</v>
      </c>
      <c r="D112" s="44">
        <f>$D$10</f>
        <v>2222.89</v>
      </c>
      <c r="E112" s="44">
        <f t="shared" ref="E112:AA112" si="69">$D$10</f>
        <v>2222.89</v>
      </c>
      <c r="F112" s="44">
        <f t="shared" si="69"/>
        <v>2222.89</v>
      </c>
      <c r="G112" s="44">
        <f t="shared" si="69"/>
        <v>2222.89</v>
      </c>
      <c r="H112" s="44">
        <f t="shared" si="69"/>
        <v>2222.89</v>
      </c>
      <c r="I112" s="44">
        <f t="shared" si="69"/>
        <v>2222.89</v>
      </c>
      <c r="J112" s="44">
        <f t="shared" si="69"/>
        <v>2222.89</v>
      </c>
      <c r="K112" s="44">
        <f t="shared" si="69"/>
        <v>2222.89</v>
      </c>
      <c r="L112" s="44">
        <f t="shared" si="69"/>
        <v>2222.89</v>
      </c>
      <c r="M112" s="44">
        <f t="shared" si="69"/>
        <v>2222.89</v>
      </c>
      <c r="N112" s="44">
        <f t="shared" si="69"/>
        <v>2222.89</v>
      </c>
      <c r="O112" s="44">
        <f t="shared" si="69"/>
        <v>2222.89</v>
      </c>
      <c r="P112" s="44">
        <f t="shared" si="69"/>
        <v>2222.89</v>
      </c>
      <c r="Q112" s="44">
        <f t="shared" si="69"/>
        <v>2222.89</v>
      </c>
      <c r="R112" s="44">
        <f t="shared" si="69"/>
        <v>2222.89</v>
      </c>
      <c r="S112" s="44">
        <f t="shared" si="69"/>
        <v>2222.89</v>
      </c>
      <c r="T112" s="44">
        <f t="shared" si="69"/>
        <v>2222.89</v>
      </c>
      <c r="U112" s="44">
        <f t="shared" si="69"/>
        <v>2222.89</v>
      </c>
      <c r="V112" s="44">
        <f t="shared" si="69"/>
        <v>2222.89</v>
      </c>
      <c r="W112" s="44">
        <f t="shared" si="69"/>
        <v>2222.89</v>
      </c>
      <c r="X112" s="44">
        <f t="shared" si="69"/>
        <v>2222.89</v>
      </c>
      <c r="Y112" s="44">
        <f t="shared" si="69"/>
        <v>2222.89</v>
      </c>
      <c r="Z112" s="44">
        <f t="shared" si="69"/>
        <v>2222.89</v>
      </c>
      <c r="AA112" s="44">
        <f t="shared" si="69"/>
        <v>2222.89</v>
      </c>
    </row>
    <row r="113" spans="1:27" ht="12.75" hidden="1" customHeight="1" outlineLevel="1" x14ac:dyDescent="0.3">
      <c r="A113" s="99" t="s">
        <v>910</v>
      </c>
      <c r="B113" s="63" t="s">
        <v>83</v>
      </c>
      <c r="C113" s="43" t="s">
        <v>79</v>
      </c>
      <c r="D113" s="44">
        <v>4.67</v>
      </c>
      <c r="E113" s="44">
        <v>4.67</v>
      </c>
      <c r="F113" s="44">
        <v>4.67</v>
      </c>
      <c r="G113" s="44">
        <v>4.67</v>
      </c>
      <c r="H113" s="44">
        <v>4.67</v>
      </c>
      <c r="I113" s="44">
        <v>4.67</v>
      </c>
      <c r="J113" s="44">
        <v>4.67</v>
      </c>
      <c r="K113" s="44">
        <v>4.67</v>
      </c>
      <c r="L113" s="44">
        <v>4.67</v>
      </c>
      <c r="M113" s="44">
        <v>4.67</v>
      </c>
      <c r="N113" s="44">
        <v>4.67</v>
      </c>
      <c r="O113" s="44">
        <v>4.67</v>
      </c>
      <c r="P113" s="44">
        <v>4.67</v>
      </c>
      <c r="Q113" s="44">
        <v>4.67</v>
      </c>
      <c r="R113" s="44">
        <v>4.67</v>
      </c>
      <c r="S113" s="44">
        <v>4.67</v>
      </c>
      <c r="T113" s="44">
        <v>4.67</v>
      </c>
      <c r="U113" s="44">
        <v>4.67</v>
      </c>
      <c r="V113" s="44">
        <v>4.67</v>
      </c>
      <c r="W113" s="44">
        <v>4.67</v>
      </c>
      <c r="X113" s="44">
        <v>4.67</v>
      </c>
      <c r="Y113" s="44">
        <v>4.67</v>
      </c>
      <c r="Z113" s="44">
        <v>4.67</v>
      </c>
      <c r="AA113" s="44">
        <v>4.67</v>
      </c>
    </row>
    <row r="114" spans="1:27" ht="12.75" hidden="1" customHeight="1" outlineLevel="1" x14ac:dyDescent="0.3">
      <c r="A114" s="99" t="s">
        <v>911</v>
      </c>
      <c r="B114" s="63" t="s">
        <v>838</v>
      </c>
      <c r="C114" s="43" t="s">
        <v>79</v>
      </c>
      <c r="D114" s="44">
        <f>$D$12</f>
        <v>175.36</v>
      </c>
      <c r="E114" s="44">
        <f t="shared" ref="E114:AA114" si="70">$D$12</f>
        <v>175.36</v>
      </c>
      <c r="F114" s="44">
        <f t="shared" si="70"/>
        <v>175.36</v>
      </c>
      <c r="G114" s="44">
        <f t="shared" si="70"/>
        <v>175.36</v>
      </c>
      <c r="H114" s="44">
        <f t="shared" si="70"/>
        <v>175.36</v>
      </c>
      <c r="I114" s="44">
        <f t="shared" si="70"/>
        <v>175.36</v>
      </c>
      <c r="J114" s="44">
        <f t="shared" si="70"/>
        <v>175.36</v>
      </c>
      <c r="K114" s="44">
        <f t="shared" si="70"/>
        <v>175.36</v>
      </c>
      <c r="L114" s="44">
        <f t="shared" si="70"/>
        <v>175.36</v>
      </c>
      <c r="M114" s="44">
        <f t="shared" si="70"/>
        <v>175.36</v>
      </c>
      <c r="N114" s="44">
        <f t="shared" si="70"/>
        <v>175.36</v>
      </c>
      <c r="O114" s="44">
        <f t="shared" si="70"/>
        <v>175.36</v>
      </c>
      <c r="P114" s="44">
        <f t="shared" si="70"/>
        <v>175.36</v>
      </c>
      <c r="Q114" s="44">
        <f t="shared" si="70"/>
        <v>175.36</v>
      </c>
      <c r="R114" s="44">
        <f t="shared" si="70"/>
        <v>175.36</v>
      </c>
      <c r="S114" s="44">
        <f t="shared" si="70"/>
        <v>175.36</v>
      </c>
      <c r="T114" s="44">
        <f t="shared" si="70"/>
        <v>175.36</v>
      </c>
      <c r="U114" s="44">
        <f t="shared" si="70"/>
        <v>175.36</v>
      </c>
      <c r="V114" s="44">
        <f t="shared" si="70"/>
        <v>175.36</v>
      </c>
      <c r="W114" s="44">
        <f t="shared" si="70"/>
        <v>175.36</v>
      </c>
      <c r="X114" s="44">
        <f t="shared" si="70"/>
        <v>175.36</v>
      </c>
      <c r="Y114" s="44">
        <f t="shared" si="70"/>
        <v>175.36</v>
      </c>
      <c r="Z114" s="44">
        <f t="shared" si="70"/>
        <v>175.36</v>
      </c>
      <c r="AA114" s="44">
        <f t="shared" si="70"/>
        <v>175.36</v>
      </c>
    </row>
    <row r="115" spans="1:27" ht="12.75" hidden="1" customHeight="1" outlineLevel="1" x14ac:dyDescent="0.3">
      <c r="A115" s="99" t="s">
        <v>912</v>
      </c>
      <c r="B115" s="63" t="s">
        <v>834</v>
      </c>
      <c r="C115" s="43" t="s">
        <v>79</v>
      </c>
      <c r="D115" s="44">
        <f>$D$13</f>
        <v>216.36</v>
      </c>
      <c r="E115" s="44">
        <f t="shared" ref="E115:AA115" si="71">$D$13</f>
        <v>216.36</v>
      </c>
      <c r="F115" s="44">
        <f t="shared" si="71"/>
        <v>216.36</v>
      </c>
      <c r="G115" s="44">
        <f t="shared" si="71"/>
        <v>216.36</v>
      </c>
      <c r="H115" s="44">
        <f t="shared" si="71"/>
        <v>216.36</v>
      </c>
      <c r="I115" s="44">
        <f t="shared" si="71"/>
        <v>216.36</v>
      </c>
      <c r="J115" s="44">
        <f t="shared" si="71"/>
        <v>216.36</v>
      </c>
      <c r="K115" s="44">
        <f t="shared" si="71"/>
        <v>216.36</v>
      </c>
      <c r="L115" s="44">
        <f t="shared" si="71"/>
        <v>216.36</v>
      </c>
      <c r="M115" s="44">
        <f t="shared" si="71"/>
        <v>216.36</v>
      </c>
      <c r="N115" s="44">
        <f t="shared" si="71"/>
        <v>216.36</v>
      </c>
      <c r="O115" s="44">
        <f t="shared" si="71"/>
        <v>216.36</v>
      </c>
      <c r="P115" s="44">
        <f t="shared" si="71"/>
        <v>216.36</v>
      </c>
      <c r="Q115" s="44">
        <f t="shared" si="71"/>
        <v>216.36</v>
      </c>
      <c r="R115" s="44">
        <f t="shared" si="71"/>
        <v>216.36</v>
      </c>
      <c r="S115" s="44">
        <f t="shared" si="71"/>
        <v>216.36</v>
      </c>
      <c r="T115" s="44">
        <f t="shared" si="71"/>
        <v>216.36</v>
      </c>
      <c r="U115" s="44">
        <f t="shared" si="71"/>
        <v>216.36</v>
      </c>
      <c r="V115" s="44">
        <f t="shared" si="71"/>
        <v>216.36</v>
      </c>
      <c r="W115" s="44">
        <f t="shared" si="71"/>
        <v>216.36</v>
      </c>
      <c r="X115" s="44">
        <f t="shared" si="71"/>
        <v>216.36</v>
      </c>
      <c r="Y115" s="44">
        <f t="shared" si="71"/>
        <v>216.36</v>
      </c>
      <c r="Z115" s="44">
        <f t="shared" si="71"/>
        <v>216.36</v>
      </c>
      <c r="AA115" s="44">
        <f t="shared" si="71"/>
        <v>216.36</v>
      </c>
    </row>
    <row r="116" spans="1:27" ht="12.75" customHeight="1" collapsed="1" x14ac:dyDescent="0.3">
      <c r="A116" s="98" t="s">
        <v>913</v>
      </c>
      <c r="B116" s="28" t="str">
        <f>"19"&amp;"."&amp;$B$206&amp;"."&amp;$B$207</f>
        <v>19.02.2024</v>
      </c>
      <c r="C116" s="90" t="s">
        <v>76</v>
      </c>
      <c r="D116" s="91">
        <f>ROUND(((D117+D118+D120+D119+D121)/1000),5)</f>
        <v>4.0484600000000004</v>
      </c>
      <c r="E116" s="91">
        <f t="shared" ref="E116:AA116" si="72">ROUND(((E117+E118+E120+E119+E121)/1000),5)</f>
        <v>3.9293</v>
      </c>
      <c r="F116" s="91">
        <f t="shared" si="72"/>
        <v>3.8728199999999999</v>
      </c>
      <c r="G116" s="91">
        <f t="shared" si="72"/>
        <v>3.8642099999999999</v>
      </c>
      <c r="H116" s="91">
        <f t="shared" si="72"/>
        <v>3.9119100000000002</v>
      </c>
      <c r="I116" s="91">
        <f t="shared" si="72"/>
        <v>3.9804200000000001</v>
      </c>
      <c r="J116" s="91">
        <f t="shared" si="72"/>
        <v>4.2084099999999998</v>
      </c>
      <c r="K116" s="91">
        <f t="shared" si="72"/>
        <v>4.4880399999999998</v>
      </c>
      <c r="L116" s="91">
        <f t="shared" si="72"/>
        <v>4.6571300000000004</v>
      </c>
      <c r="M116" s="91">
        <f t="shared" si="72"/>
        <v>4.7410100000000002</v>
      </c>
      <c r="N116" s="91">
        <f t="shared" si="72"/>
        <v>4.75502</v>
      </c>
      <c r="O116" s="91">
        <f t="shared" si="72"/>
        <v>4.7645999999999997</v>
      </c>
      <c r="P116" s="91">
        <f t="shared" si="72"/>
        <v>4.7591099999999997</v>
      </c>
      <c r="Q116" s="91">
        <f t="shared" si="72"/>
        <v>4.7675099999999997</v>
      </c>
      <c r="R116" s="91">
        <f t="shared" si="72"/>
        <v>4.7579500000000001</v>
      </c>
      <c r="S116" s="91">
        <f t="shared" si="72"/>
        <v>4.7361500000000003</v>
      </c>
      <c r="T116" s="91">
        <f t="shared" si="72"/>
        <v>4.7276499999999997</v>
      </c>
      <c r="U116" s="91">
        <f t="shared" si="72"/>
        <v>4.7345199999999998</v>
      </c>
      <c r="V116" s="91">
        <f t="shared" si="72"/>
        <v>4.7635100000000001</v>
      </c>
      <c r="W116" s="91">
        <f t="shared" si="72"/>
        <v>4.7748999999999997</v>
      </c>
      <c r="X116" s="91">
        <f t="shared" si="72"/>
        <v>4.6640600000000001</v>
      </c>
      <c r="Y116" s="91">
        <f t="shared" si="72"/>
        <v>4.5672699999999997</v>
      </c>
      <c r="Z116" s="91">
        <f t="shared" si="72"/>
        <v>4.2312799999999999</v>
      </c>
      <c r="AA116" s="91">
        <f t="shared" si="72"/>
        <v>4.0162500000000003</v>
      </c>
    </row>
    <row r="117" spans="1:27" ht="12.75" hidden="1" customHeight="1" outlineLevel="1" x14ac:dyDescent="0.3">
      <c r="A117" s="99" t="s">
        <v>914</v>
      </c>
      <c r="B117" s="63" t="s">
        <v>238</v>
      </c>
      <c r="C117" s="43" t="s">
        <v>79</v>
      </c>
      <c r="D117" s="44">
        <v>1429.18</v>
      </c>
      <c r="E117" s="44">
        <v>1310.02</v>
      </c>
      <c r="F117" s="44">
        <v>1253.54</v>
      </c>
      <c r="G117" s="44">
        <v>1244.93</v>
      </c>
      <c r="H117" s="44">
        <v>1292.6300000000001</v>
      </c>
      <c r="I117" s="44">
        <v>1361.14</v>
      </c>
      <c r="J117" s="44">
        <v>1589.13</v>
      </c>
      <c r="K117" s="44">
        <v>1868.76</v>
      </c>
      <c r="L117" s="44">
        <v>2037.85</v>
      </c>
      <c r="M117" s="44">
        <v>2121.73</v>
      </c>
      <c r="N117" s="44">
        <v>2135.7399999999998</v>
      </c>
      <c r="O117" s="44">
        <v>2145.3200000000002</v>
      </c>
      <c r="P117" s="44">
        <v>2139.83</v>
      </c>
      <c r="Q117" s="44">
        <v>2148.23</v>
      </c>
      <c r="R117" s="44">
        <v>2138.67</v>
      </c>
      <c r="S117" s="44">
        <v>2116.87</v>
      </c>
      <c r="T117" s="44">
        <v>2108.37</v>
      </c>
      <c r="U117" s="44">
        <v>2115.2399999999998</v>
      </c>
      <c r="V117" s="44">
        <v>2144.23</v>
      </c>
      <c r="W117" s="44">
        <v>2155.62</v>
      </c>
      <c r="X117" s="44">
        <v>2044.78</v>
      </c>
      <c r="Y117" s="44">
        <v>1947.99</v>
      </c>
      <c r="Z117" s="44">
        <v>1612</v>
      </c>
      <c r="AA117" s="44">
        <v>1396.97</v>
      </c>
    </row>
    <row r="118" spans="1:27" ht="12.75" hidden="1" customHeight="1" outlineLevel="1" x14ac:dyDescent="0.3">
      <c r="A118" s="99" t="s">
        <v>915</v>
      </c>
      <c r="B118" s="63" t="s">
        <v>90</v>
      </c>
      <c r="C118" s="43" t="s">
        <v>79</v>
      </c>
      <c r="D118" s="44">
        <f>$D$10</f>
        <v>2222.89</v>
      </c>
      <c r="E118" s="44">
        <f t="shared" ref="E118:AA118" si="73">$D$10</f>
        <v>2222.89</v>
      </c>
      <c r="F118" s="44">
        <f t="shared" si="73"/>
        <v>2222.89</v>
      </c>
      <c r="G118" s="44">
        <f t="shared" si="73"/>
        <v>2222.89</v>
      </c>
      <c r="H118" s="44">
        <f t="shared" si="73"/>
        <v>2222.89</v>
      </c>
      <c r="I118" s="44">
        <f t="shared" si="73"/>
        <v>2222.89</v>
      </c>
      <c r="J118" s="44">
        <f t="shared" si="73"/>
        <v>2222.89</v>
      </c>
      <c r="K118" s="44">
        <f t="shared" si="73"/>
        <v>2222.89</v>
      </c>
      <c r="L118" s="44">
        <f t="shared" si="73"/>
        <v>2222.89</v>
      </c>
      <c r="M118" s="44">
        <f t="shared" si="73"/>
        <v>2222.89</v>
      </c>
      <c r="N118" s="44">
        <f t="shared" si="73"/>
        <v>2222.89</v>
      </c>
      <c r="O118" s="44">
        <f t="shared" si="73"/>
        <v>2222.89</v>
      </c>
      <c r="P118" s="44">
        <f t="shared" si="73"/>
        <v>2222.89</v>
      </c>
      <c r="Q118" s="44">
        <f t="shared" si="73"/>
        <v>2222.89</v>
      </c>
      <c r="R118" s="44">
        <f t="shared" si="73"/>
        <v>2222.89</v>
      </c>
      <c r="S118" s="44">
        <f t="shared" si="73"/>
        <v>2222.89</v>
      </c>
      <c r="T118" s="44">
        <f t="shared" si="73"/>
        <v>2222.89</v>
      </c>
      <c r="U118" s="44">
        <f t="shared" si="73"/>
        <v>2222.89</v>
      </c>
      <c r="V118" s="44">
        <f t="shared" si="73"/>
        <v>2222.89</v>
      </c>
      <c r="W118" s="44">
        <f t="shared" si="73"/>
        <v>2222.89</v>
      </c>
      <c r="X118" s="44">
        <f t="shared" si="73"/>
        <v>2222.89</v>
      </c>
      <c r="Y118" s="44">
        <f t="shared" si="73"/>
        <v>2222.89</v>
      </c>
      <c r="Z118" s="44">
        <f t="shared" si="73"/>
        <v>2222.89</v>
      </c>
      <c r="AA118" s="44">
        <f t="shared" si="73"/>
        <v>2222.89</v>
      </c>
    </row>
    <row r="119" spans="1:27" ht="12.75" hidden="1" customHeight="1" outlineLevel="1" x14ac:dyDescent="0.3">
      <c r="A119" s="99" t="s">
        <v>916</v>
      </c>
      <c r="B119" s="63" t="s">
        <v>83</v>
      </c>
      <c r="C119" s="43" t="s">
        <v>79</v>
      </c>
      <c r="D119" s="44">
        <v>4.67</v>
      </c>
      <c r="E119" s="44">
        <v>4.67</v>
      </c>
      <c r="F119" s="44">
        <v>4.67</v>
      </c>
      <c r="G119" s="44">
        <v>4.67</v>
      </c>
      <c r="H119" s="44">
        <v>4.67</v>
      </c>
      <c r="I119" s="44">
        <v>4.67</v>
      </c>
      <c r="J119" s="44">
        <v>4.67</v>
      </c>
      <c r="K119" s="44">
        <v>4.67</v>
      </c>
      <c r="L119" s="44">
        <v>4.67</v>
      </c>
      <c r="M119" s="44">
        <v>4.67</v>
      </c>
      <c r="N119" s="44">
        <v>4.67</v>
      </c>
      <c r="O119" s="44">
        <v>4.67</v>
      </c>
      <c r="P119" s="44">
        <v>4.67</v>
      </c>
      <c r="Q119" s="44">
        <v>4.67</v>
      </c>
      <c r="R119" s="44">
        <v>4.67</v>
      </c>
      <c r="S119" s="44">
        <v>4.67</v>
      </c>
      <c r="T119" s="44">
        <v>4.67</v>
      </c>
      <c r="U119" s="44">
        <v>4.67</v>
      </c>
      <c r="V119" s="44">
        <v>4.67</v>
      </c>
      <c r="W119" s="44">
        <v>4.67</v>
      </c>
      <c r="X119" s="44">
        <v>4.67</v>
      </c>
      <c r="Y119" s="44">
        <v>4.67</v>
      </c>
      <c r="Z119" s="44">
        <v>4.67</v>
      </c>
      <c r="AA119" s="44">
        <v>4.67</v>
      </c>
    </row>
    <row r="120" spans="1:27" ht="12.75" hidden="1" customHeight="1" outlineLevel="1" x14ac:dyDescent="0.3">
      <c r="A120" s="99" t="s">
        <v>917</v>
      </c>
      <c r="B120" s="63" t="s">
        <v>838</v>
      </c>
      <c r="C120" s="43" t="s">
        <v>79</v>
      </c>
      <c r="D120" s="44">
        <f>$D$12</f>
        <v>175.36</v>
      </c>
      <c r="E120" s="44">
        <f t="shared" ref="E120:AA120" si="74">$D$12</f>
        <v>175.36</v>
      </c>
      <c r="F120" s="44">
        <f t="shared" si="74"/>
        <v>175.36</v>
      </c>
      <c r="G120" s="44">
        <f t="shared" si="74"/>
        <v>175.36</v>
      </c>
      <c r="H120" s="44">
        <f t="shared" si="74"/>
        <v>175.36</v>
      </c>
      <c r="I120" s="44">
        <f t="shared" si="74"/>
        <v>175.36</v>
      </c>
      <c r="J120" s="44">
        <f t="shared" si="74"/>
        <v>175.36</v>
      </c>
      <c r="K120" s="44">
        <f t="shared" si="74"/>
        <v>175.36</v>
      </c>
      <c r="L120" s="44">
        <f t="shared" si="74"/>
        <v>175.36</v>
      </c>
      <c r="M120" s="44">
        <f t="shared" si="74"/>
        <v>175.36</v>
      </c>
      <c r="N120" s="44">
        <f t="shared" si="74"/>
        <v>175.36</v>
      </c>
      <c r="O120" s="44">
        <f t="shared" si="74"/>
        <v>175.36</v>
      </c>
      <c r="P120" s="44">
        <f t="shared" si="74"/>
        <v>175.36</v>
      </c>
      <c r="Q120" s="44">
        <f t="shared" si="74"/>
        <v>175.36</v>
      </c>
      <c r="R120" s="44">
        <f t="shared" si="74"/>
        <v>175.36</v>
      </c>
      <c r="S120" s="44">
        <f t="shared" si="74"/>
        <v>175.36</v>
      </c>
      <c r="T120" s="44">
        <f t="shared" si="74"/>
        <v>175.36</v>
      </c>
      <c r="U120" s="44">
        <f t="shared" si="74"/>
        <v>175.36</v>
      </c>
      <c r="V120" s="44">
        <f t="shared" si="74"/>
        <v>175.36</v>
      </c>
      <c r="W120" s="44">
        <f t="shared" si="74"/>
        <v>175.36</v>
      </c>
      <c r="X120" s="44">
        <f t="shared" si="74"/>
        <v>175.36</v>
      </c>
      <c r="Y120" s="44">
        <f t="shared" si="74"/>
        <v>175.36</v>
      </c>
      <c r="Z120" s="44">
        <f t="shared" si="74"/>
        <v>175.36</v>
      </c>
      <c r="AA120" s="44">
        <f t="shared" si="74"/>
        <v>175.36</v>
      </c>
    </row>
    <row r="121" spans="1:27" ht="12.75" hidden="1" customHeight="1" outlineLevel="1" x14ac:dyDescent="0.3">
      <c r="A121" s="99" t="s">
        <v>918</v>
      </c>
      <c r="B121" s="63" t="s">
        <v>834</v>
      </c>
      <c r="C121" s="43" t="s">
        <v>79</v>
      </c>
      <c r="D121" s="44">
        <f>$D$13</f>
        <v>216.36</v>
      </c>
      <c r="E121" s="44">
        <f t="shared" ref="E121:AA121" si="75">$D$13</f>
        <v>216.36</v>
      </c>
      <c r="F121" s="44">
        <f t="shared" si="75"/>
        <v>216.36</v>
      </c>
      <c r="G121" s="44">
        <f t="shared" si="75"/>
        <v>216.36</v>
      </c>
      <c r="H121" s="44">
        <f t="shared" si="75"/>
        <v>216.36</v>
      </c>
      <c r="I121" s="44">
        <f t="shared" si="75"/>
        <v>216.36</v>
      </c>
      <c r="J121" s="44">
        <f t="shared" si="75"/>
        <v>216.36</v>
      </c>
      <c r="K121" s="44">
        <f t="shared" si="75"/>
        <v>216.36</v>
      </c>
      <c r="L121" s="44">
        <f t="shared" si="75"/>
        <v>216.36</v>
      </c>
      <c r="M121" s="44">
        <f t="shared" si="75"/>
        <v>216.36</v>
      </c>
      <c r="N121" s="44">
        <f t="shared" si="75"/>
        <v>216.36</v>
      </c>
      <c r="O121" s="44">
        <f t="shared" si="75"/>
        <v>216.36</v>
      </c>
      <c r="P121" s="44">
        <f t="shared" si="75"/>
        <v>216.36</v>
      </c>
      <c r="Q121" s="44">
        <f t="shared" si="75"/>
        <v>216.36</v>
      </c>
      <c r="R121" s="44">
        <f t="shared" si="75"/>
        <v>216.36</v>
      </c>
      <c r="S121" s="44">
        <f t="shared" si="75"/>
        <v>216.36</v>
      </c>
      <c r="T121" s="44">
        <f t="shared" si="75"/>
        <v>216.36</v>
      </c>
      <c r="U121" s="44">
        <f t="shared" si="75"/>
        <v>216.36</v>
      </c>
      <c r="V121" s="44">
        <f t="shared" si="75"/>
        <v>216.36</v>
      </c>
      <c r="W121" s="44">
        <f t="shared" si="75"/>
        <v>216.36</v>
      </c>
      <c r="X121" s="44">
        <f t="shared" si="75"/>
        <v>216.36</v>
      </c>
      <c r="Y121" s="44">
        <f t="shared" si="75"/>
        <v>216.36</v>
      </c>
      <c r="Z121" s="44">
        <f t="shared" si="75"/>
        <v>216.36</v>
      </c>
      <c r="AA121" s="44">
        <f t="shared" si="75"/>
        <v>216.36</v>
      </c>
    </row>
    <row r="122" spans="1:27" ht="12.75" customHeight="1" collapsed="1" x14ac:dyDescent="0.3">
      <c r="A122" s="98" t="s">
        <v>919</v>
      </c>
      <c r="B122" s="28" t="str">
        <f>"20"&amp;"."&amp;$B$206&amp;"."&amp;$B$207</f>
        <v>20.02.2024</v>
      </c>
      <c r="C122" s="90" t="s">
        <v>76</v>
      </c>
      <c r="D122" s="91">
        <f>ROUND(((D123+D124+D126+D125+D127)/1000),5)</f>
        <v>3.9856699999999998</v>
      </c>
      <c r="E122" s="91">
        <f t="shared" ref="E122:AA122" si="76">ROUND(((E123+E124+E126+E125+E127)/1000),5)</f>
        <v>3.9269099999999999</v>
      </c>
      <c r="F122" s="91">
        <f t="shared" si="76"/>
        <v>3.8752399999999998</v>
      </c>
      <c r="G122" s="91">
        <f t="shared" si="76"/>
        <v>3.86687</v>
      </c>
      <c r="H122" s="91">
        <f t="shared" si="76"/>
        <v>3.9251100000000001</v>
      </c>
      <c r="I122" s="91">
        <f t="shared" si="76"/>
        <v>4.0220099999999999</v>
      </c>
      <c r="J122" s="91">
        <f t="shared" si="76"/>
        <v>4.1560800000000002</v>
      </c>
      <c r="K122" s="91">
        <f t="shared" si="76"/>
        <v>4.3980499999999996</v>
      </c>
      <c r="L122" s="91">
        <f t="shared" si="76"/>
        <v>4.6579899999999999</v>
      </c>
      <c r="M122" s="91">
        <f t="shared" si="76"/>
        <v>4.74125</v>
      </c>
      <c r="N122" s="91">
        <f t="shared" si="76"/>
        <v>4.7460399999999998</v>
      </c>
      <c r="O122" s="91">
        <f t="shared" si="76"/>
        <v>4.73902</v>
      </c>
      <c r="P122" s="91">
        <f t="shared" si="76"/>
        <v>4.7287299999999997</v>
      </c>
      <c r="Q122" s="91">
        <f t="shared" si="76"/>
        <v>4.7258599999999999</v>
      </c>
      <c r="R122" s="91">
        <f t="shared" si="76"/>
        <v>4.7155199999999997</v>
      </c>
      <c r="S122" s="91">
        <f t="shared" si="76"/>
        <v>4.7217399999999996</v>
      </c>
      <c r="T122" s="91">
        <f t="shared" si="76"/>
        <v>4.7065599999999996</v>
      </c>
      <c r="U122" s="91">
        <f t="shared" si="76"/>
        <v>4.71828</v>
      </c>
      <c r="V122" s="91">
        <f t="shared" si="76"/>
        <v>4.7534200000000002</v>
      </c>
      <c r="W122" s="91">
        <f t="shared" si="76"/>
        <v>4.7442399999999996</v>
      </c>
      <c r="X122" s="91">
        <f t="shared" si="76"/>
        <v>4.6568300000000002</v>
      </c>
      <c r="Y122" s="91">
        <f t="shared" si="76"/>
        <v>4.4188099999999997</v>
      </c>
      <c r="Z122" s="91">
        <f t="shared" si="76"/>
        <v>4.2067600000000001</v>
      </c>
      <c r="AA122" s="91">
        <f t="shared" si="76"/>
        <v>4.1102499999999997</v>
      </c>
    </row>
    <row r="123" spans="1:27" ht="12.75" hidden="1" customHeight="1" outlineLevel="1" x14ac:dyDescent="0.3">
      <c r="A123" s="99" t="s">
        <v>920</v>
      </c>
      <c r="B123" s="63" t="s">
        <v>238</v>
      </c>
      <c r="C123" s="43" t="s">
        <v>79</v>
      </c>
      <c r="D123" s="44">
        <v>1366.39</v>
      </c>
      <c r="E123" s="44">
        <v>1307.6300000000001</v>
      </c>
      <c r="F123" s="44">
        <v>1255.96</v>
      </c>
      <c r="G123" s="44">
        <v>1247.5899999999999</v>
      </c>
      <c r="H123" s="44">
        <v>1305.83</v>
      </c>
      <c r="I123" s="44">
        <v>1402.73</v>
      </c>
      <c r="J123" s="44">
        <v>1536.8</v>
      </c>
      <c r="K123" s="44">
        <v>1778.77</v>
      </c>
      <c r="L123" s="44">
        <v>2038.71</v>
      </c>
      <c r="M123" s="44">
        <v>2121.9699999999998</v>
      </c>
      <c r="N123" s="44">
        <v>2126.7600000000002</v>
      </c>
      <c r="O123" s="44">
        <v>2119.7399999999998</v>
      </c>
      <c r="P123" s="44">
        <v>2109.4499999999998</v>
      </c>
      <c r="Q123" s="44">
        <v>2106.58</v>
      </c>
      <c r="R123" s="44">
        <v>2096.2399999999998</v>
      </c>
      <c r="S123" s="44">
        <v>2102.46</v>
      </c>
      <c r="T123" s="44">
        <v>2087.2800000000002</v>
      </c>
      <c r="U123" s="44">
        <v>2099</v>
      </c>
      <c r="V123" s="44">
        <v>2134.14</v>
      </c>
      <c r="W123" s="44">
        <v>2124.96</v>
      </c>
      <c r="X123" s="44">
        <v>2037.55</v>
      </c>
      <c r="Y123" s="44">
        <v>1799.53</v>
      </c>
      <c r="Z123" s="44">
        <v>1587.48</v>
      </c>
      <c r="AA123" s="44">
        <v>1490.97</v>
      </c>
    </row>
    <row r="124" spans="1:27" ht="12.75" hidden="1" customHeight="1" outlineLevel="1" x14ac:dyDescent="0.3">
      <c r="A124" s="99" t="s">
        <v>921</v>
      </c>
      <c r="B124" s="63" t="s">
        <v>90</v>
      </c>
      <c r="C124" s="43" t="s">
        <v>79</v>
      </c>
      <c r="D124" s="44">
        <f>$D$10</f>
        <v>2222.89</v>
      </c>
      <c r="E124" s="44">
        <f t="shared" ref="E124:AA124" si="77">$D$10</f>
        <v>2222.89</v>
      </c>
      <c r="F124" s="44">
        <f t="shared" si="77"/>
        <v>2222.89</v>
      </c>
      <c r="G124" s="44">
        <f t="shared" si="77"/>
        <v>2222.89</v>
      </c>
      <c r="H124" s="44">
        <f t="shared" si="77"/>
        <v>2222.89</v>
      </c>
      <c r="I124" s="44">
        <f t="shared" si="77"/>
        <v>2222.89</v>
      </c>
      <c r="J124" s="44">
        <f t="shared" si="77"/>
        <v>2222.89</v>
      </c>
      <c r="K124" s="44">
        <f t="shared" si="77"/>
        <v>2222.89</v>
      </c>
      <c r="L124" s="44">
        <f t="shared" si="77"/>
        <v>2222.89</v>
      </c>
      <c r="M124" s="44">
        <f t="shared" si="77"/>
        <v>2222.89</v>
      </c>
      <c r="N124" s="44">
        <f t="shared" si="77"/>
        <v>2222.89</v>
      </c>
      <c r="O124" s="44">
        <f t="shared" si="77"/>
        <v>2222.89</v>
      </c>
      <c r="P124" s="44">
        <f t="shared" si="77"/>
        <v>2222.89</v>
      </c>
      <c r="Q124" s="44">
        <f t="shared" si="77"/>
        <v>2222.89</v>
      </c>
      <c r="R124" s="44">
        <f t="shared" si="77"/>
        <v>2222.89</v>
      </c>
      <c r="S124" s="44">
        <f t="shared" si="77"/>
        <v>2222.89</v>
      </c>
      <c r="T124" s="44">
        <f t="shared" si="77"/>
        <v>2222.89</v>
      </c>
      <c r="U124" s="44">
        <f t="shared" si="77"/>
        <v>2222.89</v>
      </c>
      <c r="V124" s="44">
        <f t="shared" si="77"/>
        <v>2222.89</v>
      </c>
      <c r="W124" s="44">
        <f t="shared" si="77"/>
        <v>2222.89</v>
      </c>
      <c r="X124" s="44">
        <f t="shared" si="77"/>
        <v>2222.89</v>
      </c>
      <c r="Y124" s="44">
        <f t="shared" si="77"/>
        <v>2222.89</v>
      </c>
      <c r="Z124" s="44">
        <f t="shared" si="77"/>
        <v>2222.89</v>
      </c>
      <c r="AA124" s="44">
        <f t="shared" si="77"/>
        <v>2222.89</v>
      </c>
    </row>
    <row r="125" spans="1:27" ht="12.75" hidden="1" customHeight="1" outlineLevel="1" x14ac:dyDescent="0.3">
      <c r="A125" s="99" t="s">
        <v>922</v>
      </c>
      <c r="B125" s="63" t="s">
        <v>83</v>
      </c>
      <c r="C125" s="43" t="s">
        <v>79</v>
      </c>
      <c r="D125" s="44">
        <v>4.67</v>
      </c>
      <c r="E125" s="44">
        <v>4.67</v>
      </c>
      <c r="F125" s="44">
        <v>4.67</v>
      </c>
      <c r="G125" s="44">
        <v>4.67</v>
      </c>
      <c r="H125" s="44">
        <v>4.67</v>
      </c>
      <c r="I125" s="44">
        <v>4.67</v>
      </c>
      <c r="J125" s="44">
        <v>4.67</v>
      </c>
      <c r="K125" s="44">
        <v>4.67</v>
      </c>
      <c r="L125" s="44">
        <v>4.67</v>
      </c>
      <c r="M125" s="44">
        <v>4.67</v>
      </c>
      <c r="N125" s="44">
        <v>4.67</v>
      </c>
      <c r="O125" s="44">
        <v>4.67</v>
      </c>
      <c r="P125" s="44">
        <v>4.67</v>
      </c>
      <c r="Q125" s="44">
        <v>4.67</v>
      </c>
      <c r="R125" s="44">
        <v>4.67</v>
      </c>
      <c r="S125" s="44">
        <v>4.67</v>
      </c>
      <c r="T125" s="44">
        <v>4.67</v>
      </c>
      <c r="U125" s="44">
        <v>4.67</v>
      </c>
      <c r="V125" s="44">
        <v>4.67</v>
      </c>
      <c r="W125" s="44">
        <v>4.67</v>
      </c>
      <c r="X125" s="44">
        <v>4.67</v>
      </c>
      <c r="Y125" s="44">
        <v>4.67</v>
      </c>
      <c r="Z125" s="44">
        <v>4.67</v>
      </c>
      <c r="AA125" s="44">
        <v>4.67</v>
      </c>
    </row>
    <row r="126" spans="1:27" ht="12.75" hidden="1" customHeight="1" outlineLevel="1" x14ac:dyDescent="0.3">
      <c r="A126" s="99" t="s">
        <v>923</v>
      </c>
      <c r="B126" s="63" t="s">
        <v>838</v>
      </c>
      <c r="C126" s="43" t="s">
        <v>79</v>
      </c>
      <c r="D126" s="44">
        <f>$D$12</f>
        <v>175.36</v>
      </c>
      <c r="E126" s="44">
        <f t="shared" ref="E126:AA126" si="78">$D$12</f>
        <v>175.36</v>
      </c>
      <c r="F126" s="44">
        <f t="shared" si="78"/>
        <v>175.36</v>
      </c>
      <c r="G126" s="44">
        <f t="shared" si="78"/>
        <v>175.36</v>
      </c>
      <c r="H126" s="44">
        <f t="shared" si="78"/>
        <v>175.36</v>
      </c>
      <c r="I126" s="44">
        <f t="shared" si="78"/>
        <v>175.36</v>
      </c>
      <c r="J126" s="44">
        <f t="shared" si="78"/>
        <v>175.36</v>
      </c>
      <c r="K126" s="44">
        <f t="shared" si="78"/>
        <v>175.36</v>
      </c>
      <c r="L126" s="44">
        <f t="shared" si="78"/>
        <v>175.36</v>
      </c>
      <c r="M126" s="44">
        <f t="shared" si="78"/>
        <v>175.36</v>
      </c>
      <c r="N126" s="44">
        <f t="shared" si="78"/>
        <v>175.36</v>
      </c>
      <c r="O126" s="44">
        <f t="shared" si="78"/>
        <v>175.36</v>
      </c>
      <c r="P126" s="44">
        <f t="shared" si="78"/>
        <v>175.36</v>
      </c>
      <c r="Q126" s="44">
        <f t="shared" si="78"/>
        <v>175.36</v>
      </c>
      <c r="R126" s="44">
        <f t="shared" si="78"/>
        <v>175.36</v>
      </c>
      <c r="S126" s="44">
        <f t="shared" si="78"/>
        <v>175.36</v>
      </c>
      <c r="T126" s="44">
        <f t="shared" si="78"/>
        <v>175.36</v>
      </c>
      <c r="U126" s="44">
        <f t="shared" si="78"/>
        <v>175.36</v>
      </c>
      <c r="V126" s="44">
        <f t="shared" si="78"/>
        <v>175.36</v>
      </c>
      <c r="W126" s="44">
        <f t="shared" si="78"/>
        <v>175.36</v>
      </c>
      <c r="X126" s="44">
        <f t="shared" si="78"/>
        <v>175.36</v>
      </c>
      <c r="Y126" s="44">
        <f t="shared" si="78"/>
        <v>175.36</v>
      </c>
      <c r="Z126" s="44">
        <f t="shared" si="78"/>
        <v>175.36</v>
      </c>
      <c r="AA126" s="44">
        <f t="shared" si="78"/>
        <v>175.36</v>
      </c>
    </row>
    <row r="127" spans="1:27" ht="12.75" hidden="1" customHeight="1" outlineLevel="1" x14ac:dyDescent="0.3">
      <c r="A127" s="99" t="s">
        <v>924</v>
      </c>
      <c r="B127" s="63" t="s">
        <v>834</v>
      </c>
      <c r="C127" s="43" t="s">
        <v>79</v>
      </c>
      <c r="D127" s="44">
        <f>$D$13</f>
        <v>216.36</v>
      </c>
      <c r="E127" s="44">
        <f t="shared" ref="E127:AA127" si="79">$D$13</f>
        <v>216.36</v>
      </c>
      <c r="F127" s="44">
        <f t="shared" si="79"/>
        <v>216.36</v>
      </c>
      <c r="G127" s="44">
        <f t="shared" si="79"/>
        <v>216.36</v>
      </c>
      <c r="H127" s="44">
        <f t="shared" si="79"/>
        <v>216.36</v>
      </c>
      <c r="I127" s="44">
        <f t="shared" si="79"/>
        <v>216.36</v>
      </c>
      <c r="J127" s="44">
        <f t="shared" si="79"/>
        <v>216.36</v>
      </c>
      <c r="K127" s="44">
        <f t="shared" si="79"/>
        <v>216.36</v>
      </c>
      <c r="L127" s="44">
        <f t="shared" si="79"/>
        <v>216.36</v>
      </c>
      <c r="M127" s="44">
        <f t="shared" si="79"/>
        <v>216.36</v>
      </c>
      <c r="N127" s="44">
        <f t="shared" si="79"/>
        <v>216.36</v>
      </c>
      <c r="O127" s="44">
        <f t="shared" si="79"/>
        <v>216.36</v>
      </c>
      <c r="P127" s="44">
        <f t="shared" si="79"/>
        <v>216.36</v>
      </c>
      <c r="Q127" s="44">
        <f t="shared" si="79"/>
        <v>216.36</v>
      </c>
      <c r="R127" s="44">
        <f t="shared" si="79"/>
        <v>216.36</v>
      </c>
      <c r="S127" s="44">
        <f t="shared" si="79"/>
        <v>216.36</v>
      </c>
      <c r="T127" s="44">
        <f t="shared" si="79"/>
        <v>216.36</v>
      </c>
      <c r="U127" s="44">
        <f t="shared" si="79"/>
        <v>216.36</v>
      </c>
      <c r="V127" s="44">
        <f t="shared" si="79"/>
        <v>216.36</v>
      </c>
      <c r="W127" s="44">
        <f t="shared" si="79"/>
        <v>216.36</v>
      </c>
      <c r="X127" s="44">
        <f t="shared" si="79"/>
        <v>216.36</v>
      </c>
      <c r="Y127" s="44">
        <f t="shared" si="79"/>
        <v>216.36</v>
      </c>
      <c r="Z127" s="44">
        <f t="shared" si="79"/>
        <v>216.36</v>
      </c>
      <c r="AA127" s="44">
        <f t="shared" si="79"/>
        <v>216.36</v>
      </c>
    </row>
    <row r="128" spans="1:27" ht="12.75" customHeight="1" collapsed="1" x14ac:dyDescent="0.3">
      <c r="A128" s="98" t="s">
        <v>925</v>
      </c>
      <c r="B128" s="28" t="str">
        <f>"21"&amp;"."&amp;$B$206&amp;"."&amp;$B$207</f>
        <v>21.02.2024</v>
      </c>
      <c r="C128" s="90" t="s">
        <v>76</v>
      </c>
      <c r="D128" s="91">
        <f>ROUND(((D129+D130+D132+D131+D133)/1000),5)</f>
        <v>3.9375100000000001</v>
      </c>
      <c r="E128" s="91">
        <f t="shared" ref="E128:AA128" si="80">ROUND(((E129+E130+E132+E131+E133)/1000),5)</f>
        <v>3.90002</v>
      </c>
      <c r="F128" s="91">
        <f t="shared" si="80"/>
        <v>3.8704700000000001</v>
      </c>
      <c r="G128" s="91">
        <f t="shared" si="80"/>
        <v>3.8615599999999999</v>
      </c>
      <c r="H128" s="91">
        <f t="shared" si="80"/>
        <v>3.9007900000000002</v>
      </c>
      <c r="I128" s="91">
        <f t="shared" si="80"/>
        <v>3.9711799999999999</v>
      </c>
      <c r="J128" s="91">
        <f t="shared" si="80"/>
        <v>4.1527399999999997</v>
      </c>
      <c r="K128" s="91">
        <f t="shared" si="80"/>
        <v>4.3947799999999999</v>
      </c>
      <c r="L128" s="91">
        <f t="shared" si="80"/>
        <v>4.6501999999999999</v>
      </c>
      <c r="M128" s="91">
        <f t="shared" si="80"/>
        <v>4.7156000000000002</v>
      </c>
      <c r="N128" s="91">
        <f t="shared" si="80"/>
        <v>4.7515999999999998</v>
      </c>
      <c r="O128" s="91">
        <f t="shared" si="80"/>
        <v>4.7291999999999996</v>
      </c>
      <c r="P128" s="91">
        <f t="shared" si="80"/>
        <v>4.73909</v>
      </c>
      <c r="Q128" s="91">
        <f t="shared" si="80"/>
        <v>4.7367600000000003</v>
      </c>
      <c r="R128" s="91">
        <f t="shared" si="80"/>
        <v>4.7297700000000003</v>
      </c>
      <c r="S128" s="91">
        <f t="shared" si="80"/>
        <v>4.67056</v>
      </c>
      <c r="T128" s="91">
        <f t="shared" si="80"/>
        <v>4.6357200000000001</v>
      </c>
      <c r="U128" s="91">
        <f t="shared" si="80"/>
        <v>4.6493500000000001</v>
      </c>
      <c r="V128" s="91">
        <f t="shared" si="80"/>
        <v>4.6833799999999997</v>
      </c>
      <c r="W128" s="91">
        <f t="shared" si="80"/>
        <v>4.7181699999999998</v>
      </c>
      <c r="X128" s="91">
        <f t="shared" si="80"/>
        <v>4.5329300000000003</v>
      </c>
      <c r="Y128" s="91">
        <f t="shared" si="80"/>
        <v>4.3922800000000004</v>
      </c>
      <c r="Z128" s="91">
        <f t="shared" si="80"/>
        <v>4.1664399999999997</v>
      </c>
      <c r="AA128" s="91">
        <f t="shared" si="80"/>
        <v>3.9971800000000002</v>
      </c>
    </row>
    <row r="129" spans="1:27" ht="12.75" hidden="1" customHeight="1" outlineLevel="1" x14ac:dyDescent="0.3">
      <c r="A129" s="99" t="s">
        <v>926</v>
      </c>
      <c r="B129" s="63" t="s">
        <v>238</v>
      </c>
      <c r="C129" s="43" t="s">
        <v>79</v>
      </c>
      <c r="D129" s="44">
        <v>1318.23</v>
      </c>
      <c r="E129" s="44">
        <v>1280.74</v>
      </c>
      <c r="F129" s="44">
        <v>1251.19</v>
      </c>
      <c r="G129" s="44">
        <v>1242.28</v>
      </c>
      <c r="H129" s="44">
        <v>1281.51</v>
      </c>
      <c r="I129" s="44">
        <v>1351.9</v>
      </c>
      <c r="J129" s="44">
        <v>1533.46</v>
      </c>
      <c r="K129" s="44">
        <v>1775.5</v>
      </c>
      <c r="L129" s="44">
        <v>2030.92</v>
      </c>
      <c r="M129" s="44">
        <v>2096.3200000000002</v>
      </c>
      <c r="N129" s="44">
        <v>2132.3200000000002</v>
      </c>
      <c r="O129" s="44">
        <v>2109.92</v>
      </c>
      <c r="P129" s="44">
        <v>2119.81</v>
      </c>
      <c r="Q129" s="44">
        <v>2117.48</v>
      </c>
      <c r="R129" s="44">
        <v>2110.4899999999998</v>
      </c>
      <c r="S129" s="44">
        <v>2051.2800000000002</v>
      </c>
      <c r="T129" s="44">
        <v>2016.44</v>
      </c>
      <c r="U129" s="44">
        <v>2030.07</v>
      </c>
      <c r="V129" s="44">
        <v>2064.1</v>
      </c>
      <c r="W129" s="44">
        <v>2098.89</v>
      </c>
      <c r="X129" s="44">
        <v>1913.65</v>
      </c>
      <c r="Y129" s="44">
        <v>1773</v>
      </c>
      <c r="Z129" s="44">
        <v>1547.16</v>
      </c>
      <c r="AA129" s="44">
        <v>1377.9</v>
      </c>
    </row>
    <row r="130" spans="1:27" ht="12.75" hidden="1" customHeight="1" outlineLevel="1" x14ac:dyDescent="0.3">
      <c r="A130" s="99" t="s">
        <v>927</v>
      </c>
      <c r="B130" s="63" t="s">
        <v>90</v>
      </c>
      <c r="C130" s="43" t="s">
        <v>79</v>
      </c>
      <c r="D130" s="44">
        <f>$D$10</f>
        <v>2222.89</v>
      </c>
      <c r="E130" s="44">
        <f t="shared" ref="E130:AA130" si="81">$D$10</f>
        <v>2222.89</v>
      </c>
      <c r="F130" s="44">
        <f t="shared" si="81"/>
        <v>2222.89</v>
      </c>
      <c r="G130" s="44">
        <f t="shared" si="81"/>
        <v>2222.89</v>
      </c>
      <c r="H130" s="44">
        <f t="shared" si="81"/>
        <v>2222.89</v>
      </c>
      <c r="I130" s="44">
        <f t="shared" si="81"/>
        <v>2222.89</v>
      </c>
      <c r="J130" s="44">
        <f t="shared" si="81"/>
        <v>2222.89</v>
      </c>
      <c r="K130" s="44">
        <f t="shared" si="81"/>
        <v>2222.89</v>
      </c>
      <c r="L130" s="44">
        <f t="shared" si="81"/>
        <v>2222.89</v>
      </c>
      <c r="M130" s="44">
        <f t="shared" si="81"/>
        <v>2222.89</v>
      </c>
      <c r="N130" s="44">
        <f t="shared" si="81"/>
        <v>2222.89</v>
      </c>
      <c r="O130" s="44">
        <f t="shared" si="81"/>
        <v>2222.89</v>
      </c>
      <c r="P130" s="44">
        <f t="shared" si="81"/>
        <v>2222.89</v>
      </c>
      <c r="Q130" s="44">
        <f t="shared" si="81"/>
        <v>2222.89</v>
      </c>
      <c r="R130" s="44">
        <f t="shared" si="81"/>
        <v>2222.89</v>
      </c>
      <c r="S130" s="44">
        <f t="shared" si="81"/>
        <v>2222.89</v>
      </c>
      <c r="T130" s="44">
        <f t="shared" si="81"/>
        <v>2222.89</v>
      </c>
      <c r="U130" s="44">
        <f t="shared" si="81"/>
        <v>2222.89</v>
      </c>
      <c r="V130" s="44">
        <f t="shared" si="81"/>
        <v>2222.89</v>
      </c>
      <c r="W130" s="44">
        <f t="shared" si="81"/>
        <v>2222.89</v>
      </c>
      <c r="X130" s="44">
        <f t="shared" si="81"/>
        <v>2222.89</v>
      </c>
      <c r="Y130" s="44">
        <f t="shared" si="81"/>
        <v>2222.89</v>
      </c>
      <c r="Z130" s="44">
        <f t="shared" si="81"/>
        <v>2222.89</v>
      </c>
      <c r="AA130" s="44">
        <f t="shared" si="81"/>
        <v>2222.89</v>
      </c>
    </row>
    <row r="131" spans="1:27" ht="12.75" hidden="1" customHeight="1" outlineLevel="1" x14ac:dyDescent="0.3">
      <c r="A131" s="99" t="s">
        <v>928</v>
      </c>
      <c r="B131" s="63" t="s">
        <v>83</v>
      </c>
      <c r="C131" s="43" t="s">
        <v>79</v>
      </c>
      <c r="D131" s="44">
        <v>4.67</v>
      </c>
      <c r="E131" s="44">
        <v>4.67</v>
      </c>
      <c r="F131" s="44">
        <v>4.67</v>
      </c>
      <c r="G131" s="44">
        <v>4.67</v>
      </c>
      <c r="H131" s="44">
        <v>4.67</v>
      </c>
      <c r="I131" s="44">
        <v>4.67</v>
      </c>
      <c r="J131" s="44">
        <v>4.67</v>
      </c>
      <c r="K131" s="44">
        <v>4.67</v>
      </c>
      <c r="L131" s="44">
        <v>4.67</v>
      </c>
      <c r="M131" s="44">
        <v>4.67</v>
      </c>
      <c r="N131" s="44">
        <v>4.67</v>
      </c>
      <c r="O131" s="44">
        <v>4.67</v>
      </c>
      <c r="P131" s="44">
        <v>4.67</v>
      </c>
      <c r="Q131" s="44">
        <v>4.67</v>
      </c>
      <c r="R131" s="44">
        <v>4.67</v>
      </c>
      <c r="S131" s="44">
        <v>4.67</v>
      </c>
      <c r="T131" s="44">
        <v>4.67</v>
      </c>
      <c r="U131" s="44">
        <v>4.67</v>
      </c>
      <c r="V131" s="44">
        <v>4.67</v>
      </c>
      <c r="W131" s="44">
        <v>4.67</v>
      </c>
      <c r="X131" s="44">
        <v>4.67</v>
      </c>
      <c r="Y131" s="44">
        <v>4.67</v>
      </c>
      <c r="Z131" s="44">
        <v>4.67</v>
      </c>
      <c r="AA131" s="44">
        <v>4.67</v>
      </c>
    </row>
    <row r="132" spans="1:27" ht="12.75" hidden="1" customHeight="1" outlineLevel="1" x14ac:dyDescent="0.3">
      <c r="A132" s="99" t="s">
        <v>929</v>
      </c>
      <c r="B132" s="63" t="s">
        <v>838</v>
      </c>
      <c r="C132" s="43" t="s">
        <v>79</v>
      </c>
      <c r="D132" s="44">
        <f>$D$12</f>
        <v>175.36</v>
      </c>
      <c r="E132" s="44">
        <f t="shared" ref="E132:AA132" si="82">$D$12</f>
        <v>175.36</v>
      </c>
      <c r="F132" s="44">
        <f t="shared" si="82"/>
        <v>175.36</v>
      </c>
      <c r="G132" s="44">
        <f t="shared" si="82"/>
        <v>175.36</v>
      </c>
      <c r="H132" s="44">
        <f t="shared" si="82"/>
        <v>175.36</v>
      </c>
      <c r="I132" s="44">
        <f t="shared" si="82"/>
        <v>175.36</v>
      </c>
      <c r="J132" s="44">
        <f t="shared" si="82"/>
        <v>175.36</v>
      </c>
      <c r="K132" s="44">
        <f t="shared" si="82"/>
        <v>175.36</v>
      </c>
      <c r="L132" s="44">
        <f t="shared" si="82"/>
        <v>175.36</v>
      </c>
      <c r="M132" s="44">
        <f t="shared" si="82"/>
        <v>175.36</v>
      </c>
      <c r="N132" s="44">
        <f t="shared" si="82"/>
        <v>175.36</v>
      </c>
      <c r="O132" s="44">
        <f t="shared" si="82"/>
        <v>175.36</v>
      </c>
      <c r="P132" s="44">
        <f t="shared" si="82"/>
        <v>175.36</v>
      </c>
      <c r="Q132" s="44">
        <f t="shared" si="82"/>
        <v>175.36</v>
      </c>
      <c r="R132" s="44">
        <f t="shared" si="82"/>
        <v>175.36</v>
      </c>
      <c r="S132" s="44">
        <f t="shared" si="82"/>
        <v>175.36</v>
      </c>
      <c r="T132" s="44">
        <f t="shared" si="82"/>
        <v>175.36</v>
      </c>
      <c r="U132" s="44">
        <f t="shared" si="82"/>
        <v>175.36</v>
      </c>
      <c r="V132" s="44">
        <f t="shared" si="82"/>
        <v>175.36</v>
      </c>
      <c r="W132" s="44">
        <f t="shared" si="82"/>
        <v>175.36</v>
      </c>
      <c r="X132" s="44">
        <f t="shared" si="82"/>
        <v>175.36</v>
      </c>
      <c r="Y132" s="44">
        <f t="shared" si="82"/>
        <v>175.36</v>
      </c>
      <c r="Z132" s="44">
        <f t="shared" si="82"/>
        <v>175.36</v>
      </c>
      <c r="AA132" s="44">
        <f t="shared" si="82"/>
        <v>175.36</v>
      </c>
    </row>
    <row r="133" spans="1:27" ht="12.75" hidden="1" customHeight="1" outlineLevel="1" x14ac:dyDescent="0.3">
      <c r="A133" s="99" t="s">
        <v>930</v>
      </c>
      <c r="B133" s="63" t="s">
        <v>834</v>
      </c>
      <c r="C133" s="43" t="s">
        <v>79</v>
      </c>
      <c r="D133" s="44">
        <f>$D$13</f>
        <v>216.36</v>
      </c>
      <c r="E133" s="44">
        <f t="shared" ref="E133:AA133" si="83">$D$13</f>
        <v>216.36</v>
      </c>
      <c r="F133" s="44">
        <f t="shared" si="83"/>
        <v>216.36</v>
      </c>
      <c r="G133" s="44">
        <f t="shared" si="83"/>
        <v>216.36</v>
      </c>
      <c r="H133" s="44">
        <f t="shared" si="83"/>
        <v>216.36</v>
      </c>
      <c r="I133" s="44">
        <f t="shared" si="83"/>
        <v>216.36</v>
      </c>
      <c r="J133" s="44">
        <f t="shared" si="83"/>
        <v>216.36</v>
      </c>
      <c r="K133" s="44">
        <f t="shared" si="83"/>
        <v>216.36</v>
      </c>
      <c r="L133" s="44">
        <f t="shared" si="83"/>
        <v>216.36</v>
      </c>
      <c r="M133" s="44">
        <f t="shared" si="83"/>
        <v>216.36</v>
      </c>
      <c r="N133" s="44">
        <f t="shared" si="83"/>
        <v>216.36</v>
      </c>
      <c r="O133" s="44">
        <f t="shared" si="83"/>
        <v>216.36</v>
      </c>
      <c r="P133" s="44">
        <f t="shared" si="83"/>
        <v>216.36</v>
      </c>
      <c r="Q133" s="44">
        <f t="shared" si="83"/>
        <v>216.36</v>
      </c>
      <c r="R133" s="44">
        <f t="shared" si="83"/>
        <v>216.36</v>
      </c>
      <c r="S133" s="44">
        <f t="shared" si="83"/>
        <v>216.36</v>
      </c>
      <c r="T133" s="44">
        <f t="shared" si="83"/>
        <v>216.36</v>
      </c>
      <c r="U133" s="44">
        <f t="shared" si="83"/>
        <v>216.36</v>
      </c>
      <c r="V133" s="44">
        <f t="shared" si="83"/>
        <v>216.36</v>
      </c>
      <c r="W133" s="44">
        <f t="shared" si="83"/>
        <v>216.36</v>
      </c>
      <c r="X133" s="44">
        <f t="shared" si="83"/>
        <v>216.36</v>
      </c>
      <c r="Y133" s="44">
        <f t="shared" si="83"/>
        <v>216.36</v>
      </c>
      <c r="Z133" s="44">
        <f t="shared" si="83"/>
        <v>216.36</v>
      </c>
      <c r="AA133" s="44">
        <f t="shared" si="83"/>
        <v>216.36</v>
      </c>
    </row>
    <row r="134" spans="1:27" ht="12.75" customHeight="1" collapsed="1" x14ac:dyDescent="0.3">
      <c r="A134" s="98" t="s">
        <v>931</v>
      </c>
      <c r="B134" s="28" t="str">
        <f>"22"&amp;"."&amp;$B$206&amp;"."&amp;$B$207</f>
        <v>22.02.2024</v>
      </c>
      <c r="C134" s="90" t="s">
        <v>76</v>
      </c>
      <c r="D134" s="91">
        <f>ROUND(((D135+D136+D138+D137+D139)/1000),5)</f>
        <v>3.9163299999999999</v>
      </c>
      <c r="E134" s="91">
        <f t="shared" ref="E134:AA134" si="84">ROUND(((E135+E136+E138+E137+E139)/1000),5)</f>
        <v>3.8771499999999999</v>
      </c>
      <c r="F134" s="91">
        <f t="shared" si="84"/>
        <v>3.8501799999999999</v>
      </c>
      <c r="G134" s="91">
        <f t="shared" si="84"/>
        <v>3.8469500000000001</v>
      </c>
      <c r="H134" s="91">
        <f t="shared" si="84"/>
        <v>3.8750900000000001</v>
      </c>
      <c r="I134" s="91">
        <f t="shared" si="84"/>
        <v>3.97282</v>
      </c>
      <c r="J134" s="91">
        <f t="shared" si="84"/>
        <v>4.1673099999999996</v>
      </c>
      <c r="K134" s="91">
        <f t="shared" si="84"/>
        <v>4.3702899999999998</v>
      </c>
      <c r="L134" s="91">
        <f t="shared" si="84"/>
        <v>4.5176400000000001</v>
      </c>
      <c r="M134" s="91">
        <f t="shared" si="84"/>
        <v>4.55654</v>
      </c>
      <c r="N134" s="91">
        <f t="shared" si="84"/>
        <v>4.6086099999999997</v>
      </c>
      <c r="O134" s="91">
        <f t="shared" si="84"/>
        <v>4.6424200000000004</v>
      </c>
      <c r="P134" s="91">
        <f t="shared" si="84"/>
        <v>4.5603100000000003</v>
      </c>
      <c r="Q134" s="91">
        <f t="shared" si="84"/>
        <v>4.5596899999999998</v>
      </c>
      <c r="R134" s="91">
        <f t="shared" si="84"/>
        <v>4.5451300000000003</v>
      </c>
      <c r="S134" s="91">
        <f t="shared" si="84"/>
        <v>4.4643699999999997</v>
      </c>
      <c r="T134" s="91">
        <f t="shared" si="84"/>
        <v>4.4534000000000002</v>
      </c>
      <c r="U134" s="91">
        <f t="shared" si="84"/>
        <v>4.4747599999999998</v>
      </c>
      <c r="V134" s="91">
        <f t="shared" si="84"/>
        <v>4.5184800000000003</v>
      </c>
      <c r="W134" s="91">
        <f t="shared" si="84"/>
        <v>4.5524199999999997</v>
      </c>
      <c r="X134" s="91">
        <f t="shared" si="84"/>
        <v>4.48935</v>
      </c>
      <c r="Y134" s="91">
        <f t="shared" si="84"/>
        <v>4.3787500000000001</v>
      </c>
      <c r="Z134" s="91">
        <f t="shared" si="84"/>
        <v>4.2251099999999999</v>
      </c>
      <c r="AA134" s="91">
        <f t="shared" si="84"/>
        <v>4.0842799999999997</v>
      </c>
    </row>
    <row r="135" spans="1:27" ht="12.75" hidden="1" customHeight="1" outlineLevel="1" x14ac:dyDescent="0.3">
      <c r="A135" s="99" t="s">
        <v>932</v>
      </c>
      <c r="B135" s="63" t="s">
        <v>238</v>
      </c>
      <c r="C135" s="43" t="s">
        <v>79</v>
      </c>
      <c r="D135" s="44">
        <v>1297.05</v>
      </c>
      <c r="E135" s="44">
        <v>1257.8699999999999</v>
      </c>
      <c r="F135" s="44">
        <v>1230.9000000000001</v>
      </c>
      <c r="G135" s="44">
        <v>1227.67</v>
      </c>
      <c r="H135" s="44">
        <v>1255.81</v>
      </c>
      <c r="I135" s="44">
        <v>1353.54</v>
      </c>
      <c r="J135" s="44">
        <v>1548.03</v>
      </c>
      <c r="K135" s="44">
        <v>1751.01</v>
      </c>
      <c r="L135" s="44">
        <v>1898.36</v>
      </c>
      <c r="M135" s="44">
        <v>1937.26</v>
      </c>
      <c r="N135" s="44">
        <v>1989.33</v>
      </c>
      <c r="O135" s="44">
        <v>2023.14</v>
      </c>
      <c r="P135" s="44">
        <v>1941.03</v>
      </c>
      <c r="Q135" s="44">
        <v>1940.41</v>
      </c>
      <c r="R135" s="44">
        <v>1925.85</v>
      </c>
      <c r="S135" s="44">
        <v>1845.09</v>
      </c>
      <c r="T135" s="44">
        <v>1834.12</v>
      </c>
      <c r="U135" s="44">
        <v>1855.48</v>
      </c>
      <c r="V135" s="44">
        <v>1899.2</v>
      </c>
      <c r="W135" s="44">
        <v>1933.14</v>
      </c>
      <c r="X135" s="44">
        <v>1870.07</v>
      </c>
      <c r="Y135" s="44">
        <v>1759.47</v>
      </c>
      <c r="Z135" s="44">
        <v>1605.83</v>
      </c>
      <c r="AA135" s="44">
        <v>1465</v>
      </c>
    </row>
    <row r="136" spans="1:27" ht="12.75" hidden="1" customHeight="1" outlineLevel="1" x14ac:dyDescent="0.3">
      <c r="A136" s="99" t="s">
        <v>933</v>
      </c>
      <c r="B136" s="63" t="s">
        <v>90</v>
      </c>
      <c r="C136" s="43" t="s">
        <v>79</v>
      </c>
      <c r="D136" s="44">
        <f>$D$10</f>
        <v>2222.89</v>
      </c>
      <c r="E136" s="44">
        <f t="shared" ref="E136:AA136" si="85">$D$10</f>
        <v>2222.89</v>
      </c>
      <c r="F136" s="44">
        <f t="shared" si="85"/>
        <v>2222.89</v>
      </c>
      <c r="G136" s="44">
        <f t="shared" si="85"/>
        <v>2222.89</v>
      </c>
      <c r="H136" s="44">
        <f t="shared" si="85"/>
        <v>2222.89</v>
      </c>
      <c r="I136" s="44">
        <f t="shared" si="85"/>
        <v>2222.89</v>
      </c>
      <c r="J136" s="44">
        <f t="shared" si="85"/>
        <v>2222.89</v>
      </c>
      <c r="K136" s="44">
        <f t="shared" si="85"/>
        <v>2222.89</v>
      </c>
      <c r="L136" s="44">
        <f t="shared" si="85"/>
        <v>2222.89</v>
      </c>
      <c r="M136" s="44">
        <f t="shared" si="85"/>
        <v>2222.89</v>
      </c>
      <c r="N136" s="44">
        <f t="shared" si="85"/>
        <v>2222.89</v>
      </c>
      <c r="O136" s="44">
        <f t="shared" si="85"/>
        <v>2222.89</v>
      </c>
      <c r="P136" s="44">
        <f t="shared" si="85"/>
        <v>2222.89</v>
      </c>
      <c r="Q136" s="44">
        <f t="shared" si="85"/>
        <v>2222.89</v>
      </c>
      <c r="R136" s="44">
        <f t="shared" si="85"/>
        <v>2222.89</v>
      </c>
      <c r="S136" s="44">
        <f t="shared" si="85"/>
        <v>2222.89</v>
      </c>
      <c r="T136" s="44">
        <f t="shared" si="85"/>
        <v>2222.89</v>
      </c>
      <c r="U136" s="44">
        <f t="shared" si="85"/>
        <v>2222.89</v>
      </c>
      <c r="V136" s="44">
        <f t="shared" si="85"/>
        <v>2222.89</v>
      </c>
      <c r="W136" s="44">
        <f t="shared" si="85"/>
        <v>2222.89</v>
      </c>
      <c r="X136" s="44">
        <f t="shared" si="85"/>
        <v>2222.89</v>
      </c>
      <c r="Y136" s="44">
        <f t="shared" si="85"/>
        <v>2222.89</v>
      </c>
      <c r="Z136" s="44">
        <f t="shared" si="85"/>
        <v>2222.89</v>
      </c>
      <c r="AA136" s="44">
        <f t="shared" si="85"/>
        <v>2222.89</v>
      </c>
    </row>
    <row r="137" spans="1:27" ht="12.75" hidden="1" customHeight="1" outlineLevel="1" x14ac:dyDescent="0.3">
      <c r="A137" s="99" t="s">
        <v>934</v>
      </c>
      <c r="B137" s="63" t="s">
        <v>83</v>
      </c>
      <c r="C137" s="43" t="s">
        <v>79</v>
      </c>
      <c r="D137" s="44">
        <v>4.67</v>
      </c>
      <c r="E137" s="44">
        <v>4.67</v>
      </c>
      <c r="F137" s="44">
        <v>4.67</v>
      </c>
      <c r="G137" s="44">
        <v>4.67</v>
      </c>
      <c r="H137" s="44">
        <v>4.67</v>
      </c>
      <c r="I137" s="44">
        <v>4.67</v>
      </c>
      <c r="J137" s="44">
        <v>4.67</v>
      </c>
      <c r="K137" s="44">
        <v>4.67</v>
      </c>
      <c r="L137" s="44">
        <v>4.67</v>
      </c>
      <c r="M137" s="44">
        <v>4.67</v>
      </c>
      <c r="N137" s="44">
        <v>4.67</v>
      </c>
      <c r="O137" s="44">
        <v>4.67</v>
      </c>
      <c r="P137" s="44">
        <v>4.67</v>
      </c>
      <c r="Q137" s="44">
        <v>4.67</v>
      </c>
      <c r="R137" s="44">
        <v>4.67</v>
      </c>
      <c r="S137" s="44">
        <v>4.67</v>
      </c>
      <c r="T137" s="44">
        <v>4.67</v>
      </c>
      <c r="U137" s="44">
        <v>4.67</v>
      </c>
      <c r="V137" s="44">
        <v>4.67</v>
      </c>
      <c r="W137" s="44">
        <v>4.67</v>
      </c>
      <c r="X137" s="44">
        <v>4.67</v>
      </c>
      <c r="Y137" s="44">
        <v>4.67</v>
      </c>
      <c r="Z137" s="44">
        <v>4.67</v>
      </c>
      <c r="AA137" s="44">
        <v>4.67</v>
      </c>
    </row>
    <row r="138" spans="1:27" ht="12.75" hidden="1" customHeight="1" outlineLevel="1" x14ac:dyDescent="0.3">
      <c r="A138" s="99" t="s">
        <v>935</v>
      </c>
      <c r="B138" s="63" t="s">
        <v>838</v>
      </c>
      <c r="C138" s="43" t="s">
        <v>79</v>
      </c>
      <c r="D138" s="44">
        <f>$D$12</f>
        <v>175.36</v>
      </c>
      <c r="E138" s="44">
        <f t="shared" ref="E138:AA138" si="86">$D$12</f>
        <v>175.36</v>
      </c>
      <c r="F138" s="44">
        <f t="shared" si="86"/>
        <v>175.36</v>
      </c>
      <c r="G138" s="44">
        <f t="shared" si="86"/>
        <v>175.36</v>
      </c>
      <c r="H138" s="44">
        <f t="shared" si="86"/>
        <v>175.36</v>
      </c>
      <c r="I138" s="44">
        <f t="shared" si="86"/>
        <v>175.36</v>
      </c>
      <c r="J138" s="44">
        <f t="shared" si="86"/>
        <v>175.36</v>
      </c>
      <c r="K138" s="44">
        <f t="shared" si="86"/>
        <v>175.36</v>
      </c>
      <c r="L138" s="44">
        <f t="shared" si="86"/>
        <v>175.36</v>
      </c>
      <c r="M138" s="44">
        <f t="shared" si="86"/>
        <v>175.36</v>
      </c>
      <c r="N138" s="44">
        <f t="shared" si="86"/>
        <v>175.36</v>
      </c>
      <c r="O138" s="44">
        <f t="shared" si="86"/>
        <v>175.36</v>
      </c>
      <c r="P138" s="44">
        <f t="shared" si="86"/>
        <v>175.36</v>
      </c>
      <c r="Q138" s="44">
        <f t="shared" si="86"/>
        <v>175.36</v>
      </c>
      <c r="R138" s="44">
        <f t="shared" si="86"/>
        <v>175.36</v>
      </c>
      <c r="S138" s="44">
        <f t="shared" si="86"/>
        <v>175.36</v>
      </c>
      <c r="T138" s="44">
        <f t="shared" si="86"/>
        <v>175.36</v>
      </c>
      <c r="U138" s="44">
        <f t="shared" si="86"/>
        <v>175.36</v>
      </c>
      <c r="V138" s="44">
        <f t="shared" si="86"/>
        <v>175.36</v>
      </c>
      <c r="W138" s="44">
        <f t="shared" si="86"/>
        <v>175.36</v>
      </c>
      <c r="X138" s="44">
        <f t="shared" si="86"/>
        <v>175.36</v>
      </c>
      <c r="Y138" s="44">
        <f t="shared" si="86"/>
        <v>175.36</v>
      </c>
      <c r="Z138" s="44">
        <f t="shared" si="86"/>
        <v>175.36</v>
      </c>
      <c r="AA138" s="44">
        <f t="shared" si="86"/>
        <v>175.36</v>
      </c>
    </row>
    <row r="139" spans="1:27" ht="12.75" hidden="1" customHeight="1" outlineLevel="1" x14ac:dyDescent="0.3">
      <c r="A139" s="99" t="s">
        <v>936</v>
      </c>
      <c r="B139" s="63" t="s">
        <v>834</v>
      </c>
      <c r="C139" s="43" t="s">
        <v>79</v>
      </c>
      <c r="D139" s="44">
        <f>$D$13</f>
        <v>216.36</v>
      </c>
      <c r="E139" s="44">
        <f t="shared" ref="E139:AA139" si="87">$D$13</f>
        <v>216.36</v>
      </c>
      <c r="F139" s="44">
        <f t="shared" si="87"/>
        <v>216.36</v>
      </c>
      <c r="G139" s="44">
        <f t="shared" si="87"/>
        <v>216.36</v>
      </c>
      <c r="H139" s="44">
        <f t="shared" si="87"/>
        <v>216.36</v>
      </c>
      <c r="I139" s="44">
        <f t="shared" si="87"/>
        <v>216.36</v>
      </c>
      <c r="J139" s="44">
        <f t="shared" si="87"/>
        <v>216.36</v>
      </c>
      <c r="K139" s="44">
        <f t="shared" si="87"/>
        <v>216.36</v>
      </c>
      <c r="L139" s="44">
        <f t="shared" si="87"/>
        <v>216.36</v>
      </c>
      <c r="M139" s="44">
        <f t="shared" si="87"/>
        <v>216.36</v>
      </c>
      <c r="N139" s="44">
        <f t="shared" si="87"/>
        <v>216.36</v>
      </c>
      <c r="O139" s="44">
        <f t="shared" si="87"/>
        <v>216.36</v>
      </c>
      <c r="P139" s="44">
        <f t="shared" si="87"/>
        <v>216.36</v>
      </c>
      <c r="Q139" s="44">
        <f t="shared" si="87"/>
        <v>216.36</v>
      </c>
      <c r="R139" s="44">
        <f t="shared" si="87"/>
        <v>216.36</v>
      </c>
      <c r="S139" s="44">
        <f t="shared" si="87"/>
        <v>216.36</v>
      </c>
      <c r="T139" s="44">
        <f t="shared" si="87"/>
        <v>216.36</v>
      </c>
      <c r="U139" s="44">
        <f t="shared" si="87"/>
        <v>216.36</v>
      </c>
      <c r="V139" s="44">
        <f t="shared" si="87"/>
        <v>216.36</v>
      </c>
      <c r="W139" s="44">
        <f t="shared" si="87"/>
        <v>216.36</v>
      </c>
      <c r="X139" s="44">
        <f t="shared" si="87"/>
        <v>216.36</v>
      </c>
      <c r="Y139" s="44">
        <f t="shared" si="87"/>
        <v>216.36</v>
      </c>
      <c r="Z139" s="44">
        <f t="shared" si="87"/>
        <v>216.36</v>
      </c>
      <c r="AA139" s="44">
        <f t="shared" si="87"/>
        <v>216.36</v>
      </c>
    </row>
    <row r="140" spans="1:27" ht="12.75" customHeight="1" collapsed="1" x14ac:dyDescent="0.3">
      <c r="A140" s="98" t="s">
        <v>937</v>
      </c>
      <c r="B140" s="28" t="str">
        <f>"23"&amp;"."&amp;$B$206&amp;"."&amp;$B$207</f>
        <v>23.02.2024</v>
      </c>
      <c r="C140" s="90" t="s">
        <v>76</v>
      </c>
      <c r="D140" s="91">
        <f>ROUND(((D141+D142+D144+D143+D145)/1000),5)</f>
        <v>4.1269299999999998</v>
      </c>
      <c r="E140" s="91">
        <f t="shared" ref="E140:AA140" si="88">ROUND(((E141+E142+E144+E143+E145)/1000),5)</f>
        <v>3.98672</v>
      </c>
      <c r="F140" s="91">
        <f t="shared" si="88"/>
        <v>3.9072300000000002</v>
      </c>
      <c r="G140" s="91">
        <f t="shared" si="88"/>
        <v>3.8928799999999999</v>
      </c>
      <c r="H140" s="91">
        <f t="shared" si="88"/>
        <v>3.9001299999999999</v>
      </c>
      <c r="I140" s="91">
        <f t="shared" si="88"/>
        <v>3.9692500000000002</v>
      </c>
      <c r="J140" s="91">
        <f t="shared" si="88"/>
        <v>4.0631300000000001</v>
      </c>
      <c r="K140" s="91">
        <f t="shared" si="88"/>
        <v>4.1789500000000004</v>
      </c>
      <c r="L140" s="91">
        <f t="shared" si="88"/>
        <v>4.2944100000000001</v>
      </c>
      <c r="M140" s="91">
        <f t="shared" si="88"/>
        <v>4.4423000000000004</v>
      </c>
      <c r="N140" s="91">
        <f t="shared" si="88"/>
        <v>4.5085300000000004</v>
      </c>
      <c r="O140" s="91">
        <f t="shared" si="88"/>
        <v>4.5206299999999997</v>
      </c>
      <c r="P140" s="91">
        <f t="shared" si="88"/>
        <v>4.5117399999999996</v>
      </c>
      <c r="Q140" s="91">
        <f t="shared" si="88"/>
        <v>4.5031100000000004</v>
      </c>
      <c r="R140" s="91">
        <f t="shared" si="88"/>
        <v>4.4711699999999999</v>
      </c>
      <c r="S140" s="91">
        <f t="shared" si="88"/>
        <v>4.4428400000000003</v>
      </c>
      <c r="T140" s="91">
        <f t="shared" si="88"/>
        <v>4.4600600000000004</v>
      </c>
      <c r="U140" s="91">
        <f t="shared" si="88"/>
        <v>4.5060700000000002</v>
      </c>
      <c r="V140" s="91">
        <f t="shared" si="88"/>
        <v>4.5280399999999998</v>
      </c>
      <c r="W140" s="91">
        <f t="shared" si="88"/>
        <v>4.5161800000000003</v>
      </c>
      <c r="X140" s="91">
        <f t="shared" si="88"/>
        <v>4.5089199999999998</v>
      </c>
      <c r="Y140" s="91">
        <f t="shared" si="88"/>
        <v>4.4320599999999999</v>
      </c>
      <c r="Z140" s="91">
        <f t="shared" si="88"/>
        <v>4.2674200000000004</v>
      </c>
      <c r="AA140" s="91">
        <f t="shared" si="88"/>
        <v>4.0997599999999998</v>
      </c>
    </row>
    <row r="141" spans="1:27" ht="12.75" hidden="1" customHeight="1" outlineLevel="1" x14ac:dyDescent="0.3">
      <c r="A141" s="99" t="s">
        <v>938</v>
      </c>
      <c r="B141" s="63" t="s">
        <v>238</v>
      </c>
      <c r="C141" s="43" t="s">
        <v>79</v>
      </c>
      <c r="D141" s="44">
        <v>1507.65</v>
      </c>
      <c r="E141" s="44">
        <v>1367.44</v>
      </c>
      <c r="F141" s="44">
        <v>1287.95</v>
      </c>
      <c r="G141" s="44">
        <v>1273.5999999999999</v>
      </c>
      <c r="H141" s="44">
        <v>1280.8499999999999</v>
      </c>
      <c r="I141" s="44">
        <v>1349.97</v>
      </c>
      <c r="J141" s="44">
        <v>1443.85</v>
      </c>
      <c r="K141" s="44">
        <v>1559.67</v>
      </c>
      <c r="L141" s="44">
        <v>1675.13</v>
      </c>
      <c r="M141" s="44">
        <v>1823.02</v>
      </c>
      <c r="N141" s="44">
        <v>1889.25</v>
      </c>
      <c r="O141" s="44">
        <v>1901.35</v>
      </c>
      <c r="P141" s="44">
        <v>1892.46</v>
      </c>
      <c r="Q141" s="44">
        <v>1883.83</v>
      </c>
      <c r="R141" s="44">
        <v>1851.89</v>
      </c>
      <c r="S141" s="44">
        <v>1823.56</v>
      </c>
      <c r="T141" s="44">
        <v>1840.78</v>
      </c>
      <c r="U141" s="44">
        <v>1886.79</v>
      </c>
      <c r="V141" s="44">
        <v>1908.76</v>
      </c>
      <c r="W141" s="44">
        <v>1896.9</v>
      </c>
      <c r="X141" s="44">
        <v>1889.64</v>
      </c>
      <c r="Y141" s="44">
        <v>1812.78</v>
      </c>
      <c r="Z141" s="44">
        <v>1648.14</v>
      </c>
      <c r="AA141" s="44">
        <v>1480.48</v>
      </c>
    </row>
    <row r="142" spans="1:27" ht="12.75" hidden="1" customHeight="1" outlineLevel="1" x14ac:dyDescent="0.3">
      <c r="A142" s="99" t="s">
        <v>939</v>
      </c>
      <c r="B142" s="63" t="s">
        <v>90</v>
      </c>
      <c r="C142" s="43" t="s">
        <v>79</v>
      </c>
      <c r="D142" s="44">
        <f>$D$10</f>
        <v>2222.89</v>
      </c>
      <c r="E142" s="44">
        <f t="shared" ref="E142:AA142" si="89">$D$10</f>
        <v>2222.89</v>
      </c>
      <c r="F142" s="44">
        <f t="shared" si="89"/>
        <v>2222.89</v>
      </c>
      <c r="G142" s="44">
        <f t="shared" si="89"/>
        <v>2222.89</v>
      </c>
      <c r="H142" s="44">
        <f t="shared" si="89"/>
        <v>2222.89</v>
      </c>
      <c r="I142" s="44">
        <f t="shared" si="89"/>
        <v>2222.89</v>
      </c>
      <c r="J142" s="44">
        <f t="shared" si="89"/>
        <v>2222.89</v>
      </c>
      <c r="K142" s="44">
        <f t="shared" si="89"/>
        <v>2222.89</v>
      </c>
      <c r="L142" s="44">
        <f t="shared" si="89"/>
        <v>2222.89</v>
      </c>
      <c r="M142" s="44">
        <f t="shared" si="89"/>
        <v>2222.89</v>
      </c>
      <c r="N142" s="44">
        <f t="shared" si="89"/>
        <v>2222.89</v>
      </c>
      <c r="O142" s="44">
        <f t="shared" si="89"/>
        <v>2222.89</v>
      </c>
      <c r="P142" s="44">
        <f t="shared" si="89"/>
        <v>2222.89</v>
      </c>
      <c r="Q142" s="44">
        <f t="shared" si="89"/>
        <v>2222.89</v>
      </c>
      <c r="R142" s="44">
        <f t="shared" si="89"/>
        <v>2222.89</v>
      </c>
      <c r="S142" s="44">
        <f t="shared" si="89"/>
        <v>2222.89</v>
      </c>
      <c r="T142" s="44">
        <f t="shared" si="89"/>
        <v>2222.89</v>
      </c>
      <c r="U142" s="44">
        <f t="shared" si="89"/>
        <v>2222.89</v>
      </c>
      <c r="V142" s="44">
        <f t="shared" si="89"/>
        <v>2222.89</v>
      </c>
      <c r="W142" s="44">
        <f t="shared" si="89"/>
        <v>2222.89</v>
      </c>
      <c r="X142" s="44">
        <f t="shared" si="89"/>
        <v>2222.89</v>
      </c>
      <c r="Y142" s="44">
        <f t="shared" si="89"/>
        <v>2222.89</v>
      </c>
      <c r="Z142" s="44">
        <f t="shared" si="89"/>
        <v>2222.89</v>
      </c>
      <c r="AA142" s="44">
        <f t="shared" si="89"/>
        <v>2222.89</v>
      </c>
    </row>
    <row r="143" spans="1:27" ht="12.75" hidden="1" customHeight="1" outlineLevel="1" x14ac:dyDescent="0.3">
      <c r="A143" s="99" t="s">
        <v>940</v>
      </c>
      <c r="B143" s="63" t="s">
        <v>83</v>
      </c>
      <c r="C143" s="43" t="s">
        <v>79</v>
      </c>
      <c r="D143" s="44">
        <v>4.67</v>
      </c>
      <c r="E143" s="44">
        <v>4.67</v>
      </c>
      <c r="F143" s="44">
        <v>4.67</v>
      </c>
      <c r="G143" s="44">
        <v>4.67</v>
      </c>
      <c r="H143" s="44">
        <v>4.67</v>
      </c>
      <c r="I143" s="44">
        <v>4.67</v>
      </c>
      <c r="J143" s="44">
        <v>4.67</v>
      </c>
      <c r="K143" s="44">
        <v>4.67</v>
      </c>
      <c r="L143" s="44">
        <v>4.67</v>
      </c>
      <c r="M143" s="44">
        <v>4.67</v>
      </c>
      <c r="N143" s="44">
        <v>4.67</v>
      </c>
      <c r="O143" s="44">
        <v>4.67</v>
      </c>
      <c r="P143" s="44">
        <v>4.67</v>
      </c>
      <c r="Q143" s="44">
        <v>4.67</v>
      </c>
      <c r="R143" s="44">
        <v>4.67</v>
      </c>
      <c r="S143" s="44">
        <v>4.67</v>
      </c>
      <c r="T143" s="44">
        <v>4.67</v>
      </c>
      <c r="U143" s="44">
        <v>4.67</v>
      </c>
      <c r="V143" s="44">
        <v>4.67</v>
      </c>
      <c r="W143" s="44">
        <v>4.67</v>
      </c>
      <c r="X143" s="44">
        <v>4.67</v>
      </c>
      <c r="Y143" s="44">
        <v>4.67</v>
      </c>
      <c r="Z143" s="44">
        <v>4.67</v>
      </c>
      <c r="AA143" s="44">
        <v>4.67</v>
      </c>
    </row>
    <row r="144" spans="1:27" ht="12.75" hidden="1" customHeight="1" outlineLevel="1" x14ac:dyDescent="0.3">
      <c r="A144" s="99" t="s">
        <v>941</v>
      </c>
      <c r="B144" s="63" t="s">
        <v>838</v>
      </c>
      <c r="C144" s="43" t="s">
        <v>79</v>
      </c>
      <c r="D144" s="44">
        <f>$D$12</f>
        <v>175.36</v>
      </c>
      <c r="E144" s="44">
        <f t="shared" ref="E144:AA144" si="90">$D$12</f>
        <v>175.36</v>
      </c>
      <c r="F144" s="44">
        <f t="shared" si="90"/>
        <v>175.36</v>
      </c>
      <c r="G144" s="44">
        <f t="shared" si="90"/>
        <v>175.36</v>
      </c>
      <c r="H144" s="44">
        <f t="shared" si="90"/>
        <v>175.36</v>
      </c>
      <c r="I144" s="44">
        <f t="shared" si="90"/>
        <v>175.36</v>
      </c>
      <c r="J144" s="44">
        <f t="shared" si="90"/>
        <v>175.36</v>
      </c>
      <c r="K144" s="44">
        <f t="shared" si="90"/>
        <v>175.36</v>
      </c>
      <c r="L144" s="44">
        <f t="shared" si="90"/>
        <v>175.36</v>
      </c>
      <c r="M144" s="44">
        <f t="shared" si="90"/>
        <v>175.36</v>
      </c>
      <c r="N144" s="44">
        <f t="shared" si="90"/>
        <v>175.36</v>
      </c>
      <c r="O144" s="44">
        <f t="shared" si="90"/>
        <v>175.36</v>
      </c>
      <c r="P144" s="44">
        <f t="shared" si="90"/>
        <v>175.36</v>
      </c>
      <c r="Q144" s="44">
        <f t="shared" si="90"/>
        <v>175.36</v>
      </c>
      <c r="R144" s="44">
        <f t="shared" si="90"/>
        <v>175.36</v>
      </c>
      <c r="S144" s="44">
        <f t="shared" si="90"/>
        <v>175.36</v>
      </c>
      <c r="T144" s="44">
        <f t="shared" si="90"/>
        <v>175.36</v>
      </c>
      <c r="U144" s="44">
        <f t="shared" si="90"/>
        <v>175.36</v>
      </c>
      <c r="V144" s="44">
        <f t="shared" si="90"/>
        <v>175.36</v>
      </c>
      <c r="W144" s="44">
        <f t="shared" si="90"/>
        <v>175.36</v>
      </c>
      <c r="X144" s="44">
        <f t="shared" si="90"/>
        <v>175.36</v>
      </c>
      <c r="Y144" s="44">
        <f t="shared" si="90"/>
        <v>175.36</v>
      </c>
      <c r="Z144" s="44">
        <f t="shared" si="90"/>
        <v>175.36</v>
      </c>
      <c r="AA144" s="44">
        <f t="shared" si="90"/>
        <v>175.36</v>
      </c>
    </row>
    <row r="145" spans="1:27" ht="12.75" hidden="1" customHeight="1" outlineLevel="1" x14ac:dyDescent="0.3">
      <c r="A145" s="99" t="s">
        <v>942</v>
      </c>
      <c r="B145" s="63" t="s">
        <v>834</v>
      </c>
      <c r="C145" s="43" t="s">
        <v>79</v>
      </c>
      <c r="D145" s="44">
        <f>$D$13</f>
        <v>216.36</v>
      </c>
      <c r="E145" s="44">
        <f t="shared" ref="E145:AA145" si="91">$D$13</f>
        <v>216.36</v>
      </c>
      <c r="F145" s="44">
        <f t="shared" si="91"/>
        <v>216.36</v>
      </c>
      <c r="G145" s="44">
        <f t="shared" si="91"/>
        <v>216.36</v>
      </c>
      <c r="H145" s="44">
        <f t="shared" si="91"/>
        <v>216.36</v>
      </c>
      <c r="I145" s="44">
        <f t="shared" si="91"/>
        <v>216.36</v>
      </c>
      <c r="J145" s="44">
        <f t="shared" si="91"/>
        <v>216.36</v>
      </c>
      <c r="K145" s="44">
        <f t="shared" si="91"/>
        <v>216.36</v>
      </c>
      <c r="L145" s="44">
        <f t="shared" si="91"/>
        <v>216.36</v>
      </c>
      <c r="M145" s="44">
        <f t="shared" si="91"/>
        <v>216.36</v>
      </c>
      <c r="N145" s="44">
        <f t="shared" si="91"/>
        <v>216.36</v>
      </c>
      <c r="O145" s="44">
        <f t="shared" si="91"/>
        <v>216.36</v>
      </c>
      <c r="P145" s="44">
        <f t="shared" si="91"/>
        <v>216.36</v>
      </c>
      <c r="Q145" s="44">
        <f t="shared" si="91"/>
        <v>216.36</v>
      </c>
      <c r="R145" s="44">
        <f t="shared" si="91"/>
        <v>216.36</v>
      </c>
      <c r="S145" s="44">
        <f t="shared" si="91"/>
        <v>216.36</v>
      </c>
      <c r="T145" s="44">
        <f t="shared" si="91"/>
        <v>216.36</v>
      </c>
      <c r="U145" s="44">
        <f t="shared" si="91"/>
        <v>216.36</v>
      </c>
      <c r="V145" s="44">
        <f t="shared" si="91"/>
        <v>216.36</v>
      </c>
      <c r="W145" s="44">
        <f t="shared" si="91"/>
        <v>216.36</v>
      </c>
      <c r="X145" s="44">
        <f t="shared" si="91"/>
        <v>216.36</v>
      </c>
      <c r="Y145" s="44">
        <f t="shared" si="91"/>
        <v>216.36</v>
      </c>
      <c r="Z145" s="44">
        <f t="shared" si="91"/>
        <v>216.36</v>
      </c>
      <c r="AA145" s="44">
        <f t="shared" si="91"/>
        <v>216.36</v>
      </c>
    </row>
    <row r="146" spans="1:27" ht="12.75" customHeight="1" collapsed="1" x14ac:dyDescent="0.3">
      <c r="A146" s="98" t="s">
        <v>943</v>
      </c>
      <c r="B146" s="28" t="str">
        <f>"24"&amp;"."&amp;$B$206&amp;"."&amp;$B$207</f>
        <v>24.02.2024</v>
      </c>
      <c r="C146" s="90" t="s">
        <v>76</v>
      </c>
      <c r="D146" s="91">
        <f>ROUND(((D147+D148+D150+D149+D151)/1000),5)</f>
        <v>4.1893000000000002</v>
      </c>
      <c r="E146" s="91">
        <f t="shared" ref="E146:AA146" si="92">ROUND(((E147+E148+E150+E149+E151)/1000),5)</f>
        <v>4.0662099999999999</v>
      </c>
      <c r="F146" s="91">
        <f t="shared" si="92"/>
        <v>3.9646400000000002</v>
      </c>
      <c r="G146" s="91">
        <f t="shared" si="92"/>
        <v>3.9204400000000001</v>
      </c>
      <c r="H146" s="91">
        <f t="shared" si="92"/>
        <v>3.9508899999999998</v>
      </c>
      <c r="I146" s="91">
        <f t="shared" si="92"/>
        <v>3.98983</v>
      </c>
      <c r="J146" s="91">
        <f t="shared" si="92"/>
        <v>4.0976100000000004</v>
      </c>
      <c r="K146" s="91">
        <f t="shared" si="92"/>
        <v>4.15991</v>
      </c>
      <c r="L146" s="91">
        <f t="shared" si="92"/>
        <v>4.4084300000000001</v>
      </c>
      <c r="M146" s="91">
        <f t="shared" si="92"/>
        <v>4.4987500000000002</v>
      </c>
      <c r="N146" s="91">
        <f t="shared" si="92"/>
        <v>4.53566</v>
      </c>
      <c r="O146" s="91">
        <f t="shared" si="92"/>
        <v>4.5512899999999998</v>
      </c>
      <c r="P146" s="91">
        <f t="shared" si="92"/>
        <v>4.5390899999999998</v>
      </c>
      <c r="Q146" s="91">
        <f t="shared" si="92"/>
        <v>4.5280100000000001</v>
      </c>
      <c r="R146" s="91">
        <f t="shared" si="92"/>
        <v>4.5041500000000001</v>
      </c>
      <c r="S146" s="91">
        <f t="shared" si="92"/>
        <v>4.4881700000000002</v>
      </c>
      <c r="T146" s="91">
        <f t="shared" si="92"/>
        <v>4.4977099999999997</v>
      </c>
      <c r="U146" s="91">
        <f t="shared" si="92"/>
        <v>4.5122900000000001</v>
      </c>
      <c r="V146" s="91">
        <f t="shared" si="92"/>
        <v>4.5416600000000003</v>
      </c>
      <c r="W146" s="91">
        <f t="shared" si="92"/>
        <v>4.5452899999999996</v>
      </c>
      <c r="X146" s="91">
        <f t="shared" si="92"/>
        <v>4.5397999999999996</v>
      </c>
      <c r="Y146" s="91">
        <f t="shared" si="92"/>
        <v>4.4720899999999997</v>
      </c>
      <c r="Z146" s="91">
        <f t="shared" si="92"/>
        <v>4.2864000000000004</v>
      </c>
      <c r="AA146" s="91">
        <f t="shared" si="92"/>
        <v>4.1135200000000003</v>
      </c>
    </row>
    <row r="147" spans="1:27" ht="12.75" hidden="1" customHeight="1" outlineLevel="1" x14ac:dyDescent="0.3">
      <c r="A147" s="99" t="s">
        <v>944</v>
      </c>
      <c r="B147" s="63" t="s">
        <v>238</v>
      </c>
      <c r="C147" s="43" t="s">
        <v>79</v>
      </c>
      <c r="D147" s="44">
        <v>1570.02</v>
      </c>
      <c r="E147" s="44">
        <v>1446.93</v>
      </c>
      <c r="F147" s="44">
        <v>1345.36</v>
      </c>
      <c r="G147" s="44">
        <v>1301.1600000000001</v>
      </c>
      <c r="H147" s="44">
        <v>1331.61</v>
      </c>
      <c r="I147" s="44">
        <v>1370.55</v>
      </c>
      <c r="J147" s="44">
        <v>1478.33</v>
      </c>
      <c r="K147" s="44">
        <v>1540.63</v>
      </c>
      <c r="L147" s="44">
        <v>1789.15</v>
      </c>
      <c r="M147" s="44">
        <v>1879.47</v>
      </c>
      <c r="N147" s="44">
        <v>1916.38</v>
      </c>
      <c r="O147" s="44">
        <v>1932.01</v>
      </c>
      <c r="P147" s="44">
        <v>1919.81</v>
      </c>
      <c r="Q147" s="44">
        <v>1908.73</v>
      </c>
      <c r="R147" s="44">
        <v>1884.87</v>
      </c>
      <c r="S147" s="44">
        <v>1868.89</v>
      </c>
      <c r="T147" s="44">
        <v>1878.43</v>
      </c>
      <c r="U147" s="44">
        <v>1893.01</v>
      </c>
      <c r="V147" s="44">
        <v>1922.38</v>
      </c>
      <c r="W147" s="44">
        <v>1926.01</v>
      </c>
      <c r="X147" s="44">
        <v>1920.52</v>
      </c>
      <c r="Y147" s="44">
        <v>1852.81</v>
      </c>
      <c r="Z147" s="44">
        <v>1667.12</v>
      </c>
      <c r="AA147" s="44">
        <v>1494.24</v>
      </c>
    </row>
    <row r="148" spans="1:27" ht="12.75" hidden="1" customHeight="1" outlineLevel="1" x14ac:dyDescent="0.3">
      <c r="A148" s="99" t="s">
        <v>945</v>
      </c>
      <c r="B148" s="63" t="s">
        <v>90</v>
      </c>
      <c r="C148" s="43" t="s">
        <v>79</v>
      </c>
      <c r="D148" s="44">
        <f>$D$10</f>
        <v>2222.89</v>
      </c>
      <c r="E148" s="44">
        <f t="shared" ref="E148:AA148" si="93">$D$10</f>
        <v>2222.89</v>
      </c>
      <c r="F148" s="44">
        <f t="shared" si="93"/>
        <v>2222.89</v>
      </c>
      <c r="G148" s="44">
        <f t="shared" si="93"/>
        <v>2222.89</v>
      </c>
      <c r="H148" s="44">
        <f t="shared" si="93"/>
        <v>2222.89</v>
      </c>
      <c r="I148" s="44">
        <f t="shared" si="93"/>
        <v>2222.89</v>
      </c>
      <c r="J148" s="44">
        <f t="shared" si="93"/>
        <v>2222.89</v>
      </c>
      <c r="K148" s="44">
        <f t="shared" si="93"/>
        <v>2222.89</v>
      </c>
      <c r="L148" s="44">
        <f t="shared" si="93"/>
        <v>2222.89</v>
      </c>
      <c r="M148" s="44">
        <f t="shared" si="93"/>
        <v>2222.89</v>
      </c>
      <c r="N148" s="44">
        <f t="shared" si="93"/>
        <v>2222.89</v>
      </c>
      <c r="O148" s="44">
        <f t="shared" si="93"/>
        <v>2222.89</v>
      </c>
      <c r="P148" s="44">
        <f t="shared" si="93"/>
        <v>2222.89</v>
      </c>
      <c r="Q148" s="44">
        <f t="shared" si="93"/>
        <v>2222.89</v>
      </c>
      <c r="R148" s="44">
        <f t="shared" si="93"/>
        <v>2222.89</v>
      </c>
      <c r="S148" s="44">
        <f t="shared" si="93"/>
        <v>2222.89</v>
      </c>
      <c r="T148" s="44">
        <f t="shared" si="93"/>
        <v>2222.89</v>
      </c>
      <c r="U148" s="44">
        <f t="shared" si="93"/>
        <v>2222.89</v>
      </c>
      <c r="V148" s="44">
        <f t="shared" si="93"/>
        <v>2222.89</v>
      </c>
      <c r="W148" s="44">
        <f t="shared" si="93"/>
        <v>2222.89</v>
      </c>
      <c r="X148" s="44">
        <f t="shared" si="93"/>
        <v>2222.89</v>
      </c>
      <c r="Y148" s="44">
        <f t="shared" si="93"/>
        <v>2222.89</v>
      </c>
      <c r="Z148" s="44">
        <f t="shared" si="93"/>
        <v>2222.89</v>
      </c>
      <c r="AA148" s="44">
        <f t="shared" si="93"/>
        <v>2222.89</v>
      </c>
    </row>
    <row r="149" spans="1:27" ht="12.75" hidden="1" customHeight="1" outlineLevel="1" x14ac:dyDescent="0.3">
      <c r="A149" s="99" t="s">
        <v>946</v>
      </c>
      <c r="B149" s="63" t="s">
        <v>83</v>
      </c>
      <c r="C149" s="43" t="s">
        <v>79</v>
      </c>
      <c r="D149" s="44">
        <v>4.67</v>
      </c>
      <c r="E149" s="44">
        <v>4.67</v>
      </c>
      <c r="F149" s="44">
        <v>4.67</v>
      </c>
      <c r="G149" s="44">
        <v>4.67</v>
      </c>
      <c r="H149" s="44">
        <v>4.67</v>
      </c>
      <c r="I149" s="44">
        <v>4.67</v>
      </c>
      <c r="J149" s="44">
        <v>4.67</v>
      </c>
      <c r="K149" s="44">
        <v>4.67</v>
      </c>
      <c r="L149" s="44">
        <v>4.67</v>
      </c>
      <c r="M149" s="44">
        <v>4.67</v>
      </c>
      <c r="N149" s="44">
        <v>4.67</v>
      </c>
      <c r="O149" s="44">
        <v>4.67</v>
      </c>
      <c r="P149" s="44">
        <v>4.67</v>
      </c>
      <c r="Q149" s="44">
        <v>4.67</v>
      </c>
      <c r="R149" s="44">
        <v>4.67</v>
      </c>
      <c r="S149" s="44">
        <v>4.67</v>
      </c>
      <c r="T149" s="44">
        <v>4.67</v>
      </c>
      <c r="U149" s="44">
        <v>4.67</v>
      </c>
      <c r="V149" s="44">
        <v>4.67</v>
      </c>
      <c r="W149" s="44">
        <v>4.67</v>
      </c>
      <c r="X149" s="44">
        <v>4.67</v>
      </c>
      <c r="Y149" s="44">
        <v>4.67</v>
      </c>
      <c r="Z149" s="44">
        <v>4.67</v>
      </c>
      <c r="AA149" s="44">
        <v>4.67</v>
      </c>
    </row>
    <row r="150" spans="1:27" ht="12.75" hidden="1" customHeight="1" outlineLevel="1" x14ac:dyDescent="0.3">
      <c r="A150" s="99" t="s">
        <v>947</v>
      </c>
      <c r="B150" s="63" t="s">
        <v>838</v>
      </c>
      <c r="C150" s="43" t="s">
        <v>79</v>
      </c>
      <c r="D150" s="44">
        <f>$D$12</f>
        <v>175.36</v>
      </c>
      <c r="E150" s="44">
        <f t="shared" ref="E150:AA150" si="94">$D$12</f>
        <v>175.36</v>
      </c>
      <c r="F150" s="44">
        <f t="shared" si="94"/>
        <v>175.36</v>
      </c>
      <c r="G150" s="44">
        <f t="shared" si="94"/>
        <v>175.36</v>
      </c>
      <c r="H150" s="44">
        <f t="shared" si="94"/>
        <v>175.36</v>
      </c>
      <c r="I150" s="44">
        <f t="shared" si="94"/>
        <v>175.36</v>
      </c>
      <c r="J150" s="44">
        <f t="shared" si="94"/>
        <v>175.36</v>
      </c>
      <c r="K150" s="44">
        <f t="shared" si="94"/>
        <v>175.36</v>
      </c>
      <c r="L150" s="44">
        <f t="shared" si="94"/>
        <v>175.36</v>
      </c>
      <c r="M150" s="44">
        <f t="shared" si="94"/>
        <v>175.36</v>
      </c>
      <c r="N150" s="44">
        <f t="shared" si="94"/>
        <v>175.36</v>
      </c>
      <c r="O150" s="44">
        <f t="shared" si="94"/>
        <v>175.36</v>
      </c>
      <c r="P150" s="44">
        <f t="shared" si="94"/>
        <v>175.36</v>
      </c>
      <c r="Q150" s="44">
        <f t="shared" si="94"/>
        <v>175.36</v>
      </c>
      <c r="R150" s="44">
        <f t="shared" si="94"/>
        <v>175.36</v>
      </c>
      <c r="S150" s="44">
        <f t="shared" si="94"/>
        <v>175.36</v>
      </c>
      <c r="T150" s="44">
        <f t="shared" si="94"/>
        <v>175.36</v>
      </c>
      <c r="U150" s="44">
        <f t="shared" si="94"/>
        <v>175.36</v>
      </c>
      <c r="V150" s="44">
        <f t="shared" si="94"/>
        <v>175.36</v>
      </c>
      <c r="W150" s="44">
        <f t="shared" si="94"/>
        <v>175.36</v>
      </c>
      <c r="X150" s="44">
        <f t="shared" si="94"/>
        <v>175.36</v>
      </c>
      <c r="Y150" s="44">
        <f t="shared" si="94"/>
        <v>175.36</v>
      </c>
      <c r="Z150" s="44">
        <f t="shared" si="94"/>
        <v>175.36</v>
      </c>
      <c r="AA150" s="44">
        <f t="shared" si="94"/>
        <v>175.36</v>
      </c>
    </row>
    <row r="151" spans="1:27" ht="12.75" hidden="1" customHeight="1" outlineLevel="1" x14ac:dyDescent="0.3">
      <c r="A151" s="99" t="s">
        <v>948</v>
      </c>
      <c r="B151" s="63" t="s">
        <v>834</v>
      </c>
      <c r="C151" s="43" t="s">
        <v>79</v>
      </c>
      <c r="D151" s="44">
        <f>$D$13</f>
        <v>216.36</v>
      </c>
      <c r="E151" s="44">
        <f t="shared" ref="E151:AA151" si="95">$D$13</f>
        <v>216.36</v>
      </c>
      <c r="F151" s="44">
        <f t="shared" si="95"/>
        <v>216.36</v>
      </c>
      <c r="G151" s="44">
        <f t="shared" si="95"/>
        <v>216.36</v>
      </c>
      <c r="H151" s="44">
        <f t="shared" si="95"/>
        <v>216.36</v>
      </c>
      <c r="I151" s="44">
        <f t="shared" si="95"/>
        <v>216.36</v>
      </c>
      <c r="J151" s="44">
        <f t="shared" si="95"/>
        <v>216.36</v>
      </c>
      <c r="K151" s="44">
        <f t="shared" si="95"/>
        <v>216.36</v>
      </c>
      <c r="L151" s="44">
        <f t="shared" si="95"/>
        <v>216.36</v>
      </c>
      <c r="M151" s="44">
        <f t="shared" si="95"/>
        <v>216.36</v>
      </c>
      <c r="N151" s="44">
        <f t="shared" si="95"/>
        <v>216.36</v>
      </c>
      <c r="O151" s="44">
        <f t="shared" si="95"/>
        <v>216.36</v>
      </c>
      <c r="P151" s="44">
        <f t="shared" si="95"/>
        <v>216.36</v>
      </c>
      <c r="Q151" s="44">
        <f t="shared" si="95"/>
        <v>216.36</v>
      </c>
      <c r="R151" s="44">
        <f t="shared" si="95"/>
        <v>216.36</v>
      </c>
      <c r="S151" s="44">
        <f t="shared" si="95"/>
        <v>216.36</v>
      </c>
      <c r="T151" s="44">
        <f t="shared" si="95"/>
        <v>216.36</v>
      </c>
      <c r="U151" s="44">
        <f t="shared" si="95"/>
        <v>216.36</v>
      </c>
      <c r="V151" s="44">
        <f t="shared" si="95"/>
        <v>216.36</v>
      </c>
      <c r="W151" s="44">
        <f t="shared" si="95"/>
        <v>216.36</v>
      </c>
      <c r="X151" s="44">
        <f t="shared" si="95"/>
        <v>216.36</v>
      </c>
      <c r="Y151" s="44">
        <f t="shared" si="95"/>
        <v>216.36</v>
      </c>
      <c r="Z151" s="44">
        <f t="shared" si="95"/>
        <v>216.36</v>
      </c>
      <c r="AA151" s="44">
        <f t="shared" si="95"/>
        <v>216.36</v>
      </c>
    </row>
    <row r="152" spans="1:27" ht="13.8" collapsed="1" x14ac:dyDescent="0.3">
      <c r="A152" s="98" t="s">
        <v>949</v>
      </c>
      <c r="B152" s="28" t="str">
        <f>"25"&amp;"."&amp;$B$206&amp;"."&amp;$B$207</f>
        <v>25.02.2024</v>
      </c>
      <c r="C152" s="90" t="s">
        <v>76</v>
      </c>
      <c r="D152" s="91">
        <f>ROUND(((D153+D154+D156+D155+D157)/1000),5)</f>
        <v>4.1729099999999999</v>
      </c>
      <c r="E152" s="91">
        <f t="shared" ref="E152:AA152" si="96">ROUND(((E153+E154+E156+E155+E157)/1000),5)</f>
        <v>4.0164600000000004</v>
      </c>
      <c r="F152" s="91">
        <f t="shared" si="96"/>
        <v>3.9117899999999999</v>
      </c>
      <c r="G152" s="91">
        <f t="shared" si="96"/>
        <v>3.9032100000000001</v>
      </c>
      <c r="H152" s="91">
        <f t="shared" si="96"/>
        <v>3.9066200000000002</v>
      </c>
      <c r="I152" s="91">
        <f t="shared" si="96"/>
        <v>3.9431500000000002</v>
      </c>
      <c r="J152" s="91">
        <f t="shared" si="96"/>
        <v>4.0354200000000002</v>
      </c>
      <c r="K152" s="91">
        <f t="shared" si="96"/>
        <v>4.1070000000000002</v>
      </c>
      <c r="L152" s="91">
        <f t="shared" si="96"/>
        <v>4.2790900000000001</v>
      </c>
      <c r="M152" s="91">
        <f t="shared" si="96"/>
        <v>4.4605300000000003</v>
      </c>
      <c r="N152" s="91">
        <f t="shared" si="96"/>
        <v>4.5233499999999998</v>
      </c>
      <c r="O152" s="91">
        <f t="shared" si="96"/>
        <v>4.53348</v>
      </c>
      <c r="P152" s="91">
        <f t="shared" si="96"/>
        <v>4.5246000000000004</v>
      </c>
      <c r="Q152" s="91">
        <f t="shared" si="96"/>
        <v>4.5148799999999998</v>
      </c>
      <c r="R152" s="91">
        <f t="shared" si="96"/>
        <v>4.4811899999999998</v>
      </c>
      <c r="S152" s="91">
        <f t="shared" si="96"/>
        <v>4.47159</v>
      </c>
      <c r="T152" s="91">
        <f t="shared" si="96"/>
        <v>4.4975100000000001</v>
      </c>
      <c r="U152" s="91">
        <f t="shared" si="96"/>
        <v>4.5317100000000003</v>
      </c>
      <c r="V152" s="91">
        <f t="shared" si="96"/>
        <v>4.5902500000000002</v>
      </c>
      <c r="W152" s="91">
        <f t="shared" si="96"/>
        <v>4.5736499999999998</v>
      </c>
      <c r="X152" s="91">
        <f t="shared" si="96"/>
        <v>4.5687600000000002</v>
      </c>
      <c r="Y152" s="91">
        <f t="shared" si="96"/>
        <v>4.5079700000000003</v>
      </c>
      <c r="Z152" s="91">
        <f t="shared" si="96"/>
        <v>4.31412</v>
      </c>
      <c r="AA152" s="91">
        <f t="shared" si="96"/>
        <v>4.1109200000000001</v>
      </c>
    </row>
    <row r="153" spans="1:27" ht="12.75" hidden="1" customHeight="1" outlineLevel="1" x14ac:dyDescent="0.3">
      <c r="A153" s="99" t="s">
        <v>950</v>
      </c>
      <c r="B153" s="63" t="s">
        <v>238</v>
      </c>
      <c r="C153" s="43" t="s">
        <v>79</v>
      </c>
      <c r="D153" s="44">
        <v>1553.63</v>
      </c>
      <c r="E153" s="44">
        <v>1397.18</v>
      </c>
      <c r="F153" s="44">
        <v>1292.51</v>
      </c>
      <c r="G153" s="44">
        <v>1283.93</v>
      </c>
      <c r="H153" s="44">
        <v>1287.3399999999999</v>
      </c>
      <c r="I153" s="44">
        <v>1323.87</v>
      </c>
      <c r="J153" s="44">
        <v>1416.14</v>
      </c>
      <c r="K153" s="44">
        <v>1487.72</v>
      </c>
      <c r="L153" s="44">
        <v>1659.81</v>
      </c>
      <c r="M153" s="44">
        <v>1841.25</v>
      </c>
      <c r="N153" s="44">
        <v>1904.07</v>
      </c>
      <c r="O153" s="44">
        <v>1914.2</v>
      </c>
      <c r="P153" s="44">
        <v>1905.32</v>
      </c>
      <c r="Q153" s="44">
        <v>1895.6</v>
      </c>
      <c r="R153" s="44">
        <v>1861.91</v>
      </c>
      <c r="S153" s="44">
        <v>1852.31</v>
      </c>
      <c r="T153" s="44">
        <v>1878.23</v>
      </c>
      <c r="U153" s="44">
        <v>1912.43</v>
      </c>
      <c r="V153" s="44">
        <v>1970.97</v>
      </c>
      <c r="W153" s="44">
        <v>1954.37</v>
      </c>
      <c r="X153" s="44">
        <v>1949.48</v>
      </c>
      <c r="Y153" s="44">
        <v>1888.69</v>
      </c>
      <c r="Z153" s="44">
        <v>1694.84</v>
      </c>
      <c r="AA153" s="44">
        <v>1491.64</v>
      </c>
    </row>
    <row r="154" spans="1:27" ht="12.75" hidden="1" customHeight="1" outlineLevel="1" x14ac:dyDescent="0.3">
      <c r="A154" s="99" t="s">
        <v>951</v>
      </c>
      <c r="B154" s="63" t="s">
        <v>90</v>
      </c>
      <c r="C154" s="43" t="s">
        <v>79</v>
      </c>
      <c r="D154" s="44">
        <f>$D$10</f>
        <v>2222.89</v>
      </c>
      <c r="E154" s="44">
        <f t="shared" ref="E154:AA154" si="97">$D$10</f>
        <v>2222.89</v>
      </c>
      <c r="F154" s="44">
        <f t="shared" si="97"/>
        <v>2222.89</v>
      </c>
      <c r="G154" s="44">
        <f t="shared" si="97"/>
        <v>2222.89</v>
      </c>
      <c r="H154" s="44">
        <f t="shared" si="97"/>
        <v>2222.89</v>
      </c>
      <c r="I154" s="44">
        <f t="shared" si="97"/>
        <v>2222.89</v>
      </c>
      <c r="J154" s="44">
        <f t="shared" si="97"/>
        <v>2222.89</v>
      </c>
      <c r="K154" s="44">
        <f t="shared" si="97"/>
        <v>2222.89</v>
      </c>
      <c r="L154" s="44">
        <f t="shared" si="97"/>
        <v>2222.89</v>
      </c>
      <c r="M154" s="44">
        <f t="shared" si="97"/>
        <v>2222.89</v>
      </c>
      <c r="N154" s="44">
        <f t="shared" si="97"/>
        <v>2222.89</v>
      </c>
      <c r="O154" s="44">
        <f t="shared" si="97"/>
        <v>2222.89</v>
      </c>
      <c r="P154" s="44">
        <f t="shared" si="97"/>
        <v>2222.89</v>
      </c>
      <c r="Q154" s="44">
        <f t="shared" si="97"/>
        <v>2222.89</v>
      </c>
      <c r="R154" s="44">
        <f t="shared" si="97"/>
        <v>2222.89</v>
      </c>
      <c r="S154" s="44">
        <f t="shared" si="97"/>
        <v>2222.89</v>
      </c>
      <c r="T154" s="44">
        <f t="shared" si="97"/>
        <v>2222.89</v>
      </c>
      <c r="U154" s="44">
        <f t="shared" si="97"/>
        <v>2222.89</v>
      </c>
      <c r="V154" s="44">
        <f t="shared" si="97"/>
        <v>2222.89</v>
      </c>
      <c r="W154" s="44">
        <f t="shared" si="97"/>
        <v>2222.89</v>
      </c>
      <c r="X154" s="44">
        <f t="shared" si="97"/>
        <v>2222.89</v>
      </c>
      <c r="Y154" s="44">
        <f t="shared" si="97"/>
        <v>2222.89</v>
      </c>
      <c r="Z154" s="44">
        <f t="shared" si="97"/>
        <v>2222.89</v>
      </c>
      <c r="AA154" s="44">
        <f t="shared" si="97"/>
        <v>2222.89</v>
      </c>
    </row>
    <row r="155" spans="1:27" ht="12.75" hidden="1" customHeight="1" outlineLevel="1" x14ac:dyDescent="0.3">
      <c r="A155" s="99" t="s">
        <v>952</v>
      </c>
      <c r="B155" s="63" t="s">
        <v>83</v>
      </c>
      <c r="C155" s="43" t="s">
        <v>79</v>
      </c>
      <c r="D155" s="44">
        <v>4.67</v>
      </c>
      <c r="E155" s="44">
        <v>4.67</v>
      </c>
      <c r="F155" s="44">
        <v>4.67</v>
      </c>
      <c r="G155" s="44">
        <v>4.67</v>
      </c>
      <c r="H155" s="44">
        <v>4.67</v>
      </c>
      <c r="I155" s="44">
        <v>4.67</v>
      </c>
      <c r="J155" s="44">
        <v>4.67</v>
      </c>
      <c r="K155" s="44">
        <v>4.67</v>
      </c>
      <c r="L155" s="44">
        <v>4.67</v>
      </c>
      <c r="M155" s="44">
        <v>4.67</v>
      </c>
      <c r="N155" s="44">
        <v>4.67</v>
      </c>
      <c r="O155" s="44">
        <v>4.67</v>
      </c>
      <c r="P155" s="44">
        <v>4.67</v>
      </c>
      <c r="Q155" s="44">
        <v>4.67</v>
      </c>
      <c r="R155" s="44">
        <v>4.67</v>
      </c>
      <c r="S155" s="44">
        <v>4.67</v>
      </c>
      <c r="T155" s="44">
        <v>4.67</v>
      </c>
      <c r="U155" s="44">
        <v>4.67</v>
      </c>
      <c r="V155" s="44">
        <v>4.67</v>
      </c>
      <c r="W155" s="44">
        <v>4.67</v>
      </c>
      <c r="X155" s="44">
        <v>4.67</v>
      </c>
      <c r="Y155" s="44">
        <v>4.67</v>
      </c>
      <c r="Z155" s="44">
        <v>4.67</v>
      </c>
      <c r="AA155" s="44">
        <v>4.67</v>
      </c>
    </row>
    <row r="156" spans="1:27" ht="12.75" hidden="1" customHeight="1" outlineLevel="1" x14ac:dyDescent="0.3">
      <c r="A156" s="99" t="s">
        <v>953</v>
      </c>
      <c r="B156" s="63" t="s">
        <v>838</v>
      </c>
      <c r="C156" s="43" t="s">
        <v>79</v>
      </c>
      <c r="D156" s="44">
        <f>$D$12</f>
        <v>175.36</v>
      </c>
      <c r="E156" s="44">
        <f t="shared" ref="E156:AA156" si="98">$D$12</f>
        <v>175.36</v>
      </c>
      <c r="F156" s="44">
        <f t="shared" si="98"/>
        <v>175.36</v>
      </c>
      <c r="G156" s="44">
        <f t="shared" si="98"/>
        <v>175.36</v>
      </c>
      <c r="H156" s="44">
        <f t="shared" si="98"/>
        <v>175.36</v>
      </c>
      <c r="I156" s="44">
        <f t="shared" si="98"/>
        <v>175.36</v>
      </c>
      <c r="J156" s="44">
        <f t="shared" si="98"/>
        <v>175.36</v>
      </c>
      <c r="K156" s="44">
        <f t="shared" si="98"/>
        <v>175.36</v>
      </c>
      <c r="L156" s="44">
        <f t="shared" si="98"/>
        <v>175.36</v>
      </c>
      <c r="M156" s="44">
        <f t="shared" si="98"/>
        <v>175.36</v>
      </c>
      <c r="N156" s="44">
        <f t="shared" si="98"/>
        <v>175.36</v>
      </c>
      <c r="O156" s="44">
        <f t="shared" si="98"/>
        <v>175.36</v>
      </c>
      <c r="P156" s="44">
        <f t="shared" si="98"/>
        <v>175.36</v>
      </c>
      <c r="Q156" s="44">
        <f t="shared" si="98"/>
        <v>175.36</v>
      </c>
      <c r="R156" s="44">
        <f t="shared" si="98"/>
        <v>175.36</v>
      </c>
      <c r="S156" s="44">
        <f t="shared" si="98"/>
        <v>175.36</v>
      </c>
      <c r="T156" s="44">
        <f t="shared" si="98"/>
        <v>175.36</v>
      </c>
      <c r="U156" s="44">
        <f t="shared" si="98"/>
        <v>175.36</v>
      </c>
      <c r="V156" s="44">
        <f t="shared" si="98"/>
        <v>175.36</v>
      </c>
      <c r="W156" s="44">
        <f t="shared" si="98"/>
        <v>175.36</v>
      </c>
      <c r="X156" s="44">
        <f t="shared" si="98"/>
        <v>175.36</v>
      </c>
      <c r="Y156" s="44">
        <f t="shared" si="98"/>
        <v>175.36</v>
      </c>
      <c r="Z156" s="44">
        <f t="shared" si="98"/>
        <v>175.36</v>
      </c>
      <c r="AA156" s="44">
        <f t="shared" si="98"/>
        <v>175.36</v>
      </c>
    </row>
    <row r="157" spans="1:27" ht="12.75" hidden="1" customHeight="1" outlineLevel="1" x14ac:dyDescent="0.3">
      <c r="A157" s="99" t="s">
        <v>954</v>
      </c>
      <c r="B157" s="63" t="s">
        <v>834</v>
      </c>
      <c r="C157" s="43" t="s">
        <v>79</v>
      </c>
      <c r="D157" s="44">
        <f>$D$13</f>
        <v>216.36</v>
      </c>
      <c r="E157" s="44">
        <f t="shared" ref="E157:AA157" si="99">$D$13</f>
        <v>216.36</v>
      </c>
      <c r="F157" s="44">
        <f t="shared" si="99"/>
        <v>216.36</v>
      </c>
      <c r="G157" s="44">
        <f t="shared" si="99"/>
        <v>216.36</v>
      </c>
      <c r="H157" s="44">
        <f t="shared" si="99"/>
        <v>216.36</v>
      </c>
      <c r="I157" s="44">
        <f t="shared" si="99"/>
        <v>216.36</v>
      </c>
      <c r="J157" s="44">
        <f t="shared" si="99"/>
        <v>216.36</v>
      </c>
      <c r="K157" s="44">
        <f t="shared" si="99"/>
        <v>216.36</v>
      </c>
      <c r="L157" s="44">
        <f t="shared" si="99"/>
        <v>216.36</v>
      </c>
      <c r="M157" s="44">
        <f t="shared" si="99"/>
        <v>216.36</v>
      </c>
      <c r="N157" s="44">
        <f t="shared" si="99"/>
        <v>216.36</v>
      </c>
      <c r="O157" s="44">
        <f t="shared" si="99"/>
        <v>216.36</v>
      </c>
      <c r="P157" s="44">
        <f t="shared" si="99"/>
        <v>216.36</v>
      </c>
      <c r="Q157" s="44">
        <f t="shared" si="99"/>
        <v>216.36</v>
      </c>
      <c r="R157" s="44">
        <f t="shared" si="99"/>
        <v>216.36</v>
      </c>
      <c r="S157" s="44">
        <f t="shared" si="99"/>
        <v>216.36</v>
      </c>
      <c r="T157" s="44">
        <f t="shared" si="99"/>
        <v>216.36</v>
      </c>
      <c r="U157" s="44">
        <f t="shared" si="99"/>
        <v>216.36</v>
      </c>
      <c r="V157" s="44">
        <f t="shared" si="99"/>
        <v>216.36</v>
      </c>
      <c r="W157" s="44">
        <f t="shared" si="99"/>
        <v>216.36</v>
      </c>
      <c r="X157" s="44">
        <f t="shared" si="99"/>
        <v>216.36</v>
      </c>
      <c r="Y157" s="44">
        <f t="shared" si="99"/>
        <v>216.36</v>
      </c>
      <c r="Z157" s="44">
        <f t="shared" si="99"/>
        <v>216.36</v>
      </c>
      <c r="AA157" s="44">
        <f t="shared" si="99"/>
        <v>216.36</v>
      </c>
    </row>
    <row r="158" spans="1:27" ht="13.8" collapsed="1" x14ac:dyDescent="0.3">
      <c r="A158" s="98" t="s">
        <v>955</v>
      </c>
      <c r="B158" s="28" t="str">
        <f>"26"&amp;"."&amp;$B$206&amp;"."&amp;$B$207</f>
        <v>26.02.2024</v>
      </c>
      <c r="C158" s="90" t="s">
        <v>76</v>
      </c>
      <c r="D158" s="91">
        <f>ROUND(((D159+D160+D162+D161+D163)/1000),5)</f>
        <v>4.0492999999999997</v>
      </c>
      <c r="E158" s="91">
        <f t="shared" ref="E158:AA158" si="100">ROUND(((E159+E160+E162+E161+E163)/1000),5)</f>
        <v>3.9193899999999999</v>
      </c>
      <c r="F158" s="91">
        <f t="shared" si="100"/>
        <v>3.8618999999999999</v>
      </c>
      <c r="G158" s="91">
        <f t="shared" si="100"/>
        <v>3.8690099999999998</v>
      </c>
      <c r="H158" s="91">
        <f t="shared" si="100"/>
        <v>3.8854799999999998</v>
      </c>
      <c r="I158" s="91">
        <f t="shared" si="100"/>
        <v>4.0291800000000002</v>
      </c>
      <c r="J158" s="91">
        <f t="shared" si="100"/>
        <v>4.1971600000000002</v>
      </c>
      <c r="K158" s="91">
        <f t="shared" si="100"/>
        <v>4.4847900000000003</v>
      </c>
      <c r="L158" s="91">
        <f t="shared" si="100"/>
        <v>4.6154000000000002</v>
      </c>
      <c r="M158" s="91">
        <f t="shared" si="100"/>
        <v>4.6292799999999996</v>
      </c>
      <c r="N158" s="91">
        <f t="shared" si="100"/>
        <v>4.6503699999999997</v>
      </c>
      <c r="O158" s="91">
        <f t="shared" si="100"/>
        <v>4.6770300000000002</v>
      </c>
      <c r="P158" s="91">
        <f t="shared" si="100"/>
        <v>4.6679199999999996</v>
      </c>
      <c r="Q158" s="91">
        <f t="shared" si="100"/>
        <v>4.6696799999999996</v>
      </c>
      <c r="R158" s="91">
        <f t="shared" si="100"/>
        <v>4.6593099999999996</v>
      </c>
      <c r="S158" s="91">
        <f t="shared" si="100"/>
        <v>4.59701</v>
      </c>
      <c r="T158" s="91">
        <f t="shared" si="100"/>
        <v>4.5806300000000002</v>
      </c>
      <c r="U158" s="91">
        <f t="shared" si="100"/>
        <v>4.5952000000000002</v>
      </c>
      <c r="V158" s="91">
        <f t="shared" si="100"/>
        <v>4.6197900000000001</v>
      </c>
      <c r="W158" s="91">
        <f t="shared" si="100"/>
        <v>4.6440400000000004</v>
      </c>
      <c r="X158" s="91">
        <f t="shared" si="100"/>
        <v>4.5500600000000002</v>
      </c>
      <c r="Y158" s="91">
        <f t="shared" si="100"/>
        <v>4.4355700000000002</v>
      </c>
      <c r="Z158" s="91">
        <f t="shared" si="100"/>
        <v>4.1981799999999998</v>
      </c>
      <c r="AA158" s="91">
        <f t="shared" si="100"/>
        <v>3.9458600000000001</v>
      </c>
    </row>
    <row r="159" spans="1:27" ht="12.75" hidden="1" customHeight="1" outlineLevel="1" x14ac:dyDescent="0.3">
      <c r="A159" s="99" t="s">
        <v>956</v>
      </c>
      <c r="B159" s="63" t="s">
        <v>238</v>
      </c>
      <c r="C159" s="43" t="s">
        <v>79</v>
      </c>
      <c r="D159" s="44">
        <v>1430.02</v>
      </c>
      <c r="E159" s="44">
        <v>1300.1099999999999</v>
      </c>
      <c r="F159" s="44">
        <v>1242.6199999999999</v>
      </c>
      <c r="G159" s="44">
        <v>1249.73</v>
      </c>
      <c r="H159" s="44">
        <v>1266.2</v>
      </c>
      <c r="I159" s="44">
        <v>1409.9</v>
      </c>
      <c r="J159" s="44">
        <v>1577.88</v>
      </c>
      <c r="K159" s="44">
        <v>1865.51</v>
      </c>
      <c r="L159" s="44">
        <v>1996.12</v>
      </c>
      <c r="M159" s="44">
        <v>2010</v>
      </c>
      <c r="N159" s="44">
        <v>2031.09</v>
      </c>
      <c r="O159" s="44">
        <v>2057.75</v>
      </c>
      <c r="P159" s="44">
        <v>2048.64</v>
      </c>
      <c r="Q159" s="44">
        <v>2050.4</v>
      </c>
      <c r="R159" s="44">
        <v>2040.03</v>
      </c>
      <c r="S159" s="44">
        <v>1977.73</v>
      </c>
      <c r="T159" s="44">
        <v>1961.35</v>
      </c>
      <c r="U159" s="44">
        <v>1975.92</v>
      </c>
      <c r="V159" s="44">
        <v>2000.51</v>
      </c>
      <c r="W159" s="44">
        <v>2024.76</v>
      </c>
      <c r="X159" s="44">
        <v>1930.78</v>
      </c>
      <c r="Y159" s="44">
        <v>1816.29</v>
      </c>
      <c r="Z159" s="44">
        <v>1578.9</v>
      </c>
      <c r="AA159" s="44">
        <v>1326.58</v>
      </c>
    </row>
    <row r="160" spans="1:27" ht="12.75" hidden="1" customHeight="1" outlineLevel="1" x14ac:dyDescent="0.3">
      <c r="A160" s="99" t="s">
        <v>957</v>
      </c>
      <c r="B160" s="63" t="s">
        <v>90</v>
      </c>
      <c r="C160" s="43" t="s">
        <v>79</v>
      </c>
      <c r="D160" s="44">
        <f>$D$10</f>
        <v>2222.89</v>
      </c>
      <c r="E160" s="44">
        <f t="shared" ref="E160:AA160" si="101">$D$10</f>
        <v>2222.89</v>
      </c>
      <c r="F160" s="44">
        <f t="shared" si="101"/>
        <v>2222.89</v>
      </c>
      <c r="G160" s="44">
        <f t="shared" si="101"/>
        <v>2222.89</v>
      </c>
      <c r="H160" s="44">
        <f t="shared" si="101"/>
        <v>2222.89</v>
      </c>
      <c r="I160" s="44">
        <f t="shared" si="101"/>
        <v>2222.89</v>
      </c>
      <c r="J160" s="44">
        <f t="shared" si="101"/>
        <v>2222.89</v>
      </c>
      <c r="K160" s="44">
        <f t="shared" si="101"/>
        <v>2222.89</v>
      </c>
      <c r="L160" s="44">
        <f t="shared" si="101"/>
        <v>2222.89</v>
      </c>
      <c r="M160" s="44">
        <f t="shared" si="101"/>
        <v>2222.89</v>
      </c>
      <c r="N160" s="44">
        <f t="shared" si="101"/>
        <v>2222.89</v>
      </c>
      <c r="O160" s="44">
        <f t="shared" si="101"/>
        <v>2222.89</v>
      </c>
      <c r="P160" s="44">
        <f t="shared" si="101"/>
        <v>2222.89</v>
      </c>
      <c r="Q160" s="44">
        <f t="shared" si="101"/>
        <v>2222.89</v>
      </c>
      <c r="R160" s="44">
        <f t="shared" si="101"/>
        <v>2222.89</v>
      </c>
      <c r="S160" s="44">
        <f t="shared" si="101"/>
        <v>2222.89</v>
      </c>
      <c r="T160" s="44">
        <f t="shared" si="101"/>
        <v>2222.89</v>
      </c>
      <c r="U160" s="44">
        <f t="shared" si="101"/>
        <v>2222.89</v>
      </c>
      <c r="V160" s="44">
        <f t="shared" si="101"/>
        <v>2222.89</v>
      </c>
      <c r="W160" s="44">
        <f t="shared" si="101"/>
        <v>2222.89</v>
      </c>
      <c r="X160" s="44">
        <f t="shared" si="101"/>
        <v>2222.89</v>
      </c>
      <c r="Y160" s="44">
        <f t="shared" si="101"/>
        <v>2222.89</v>
      </c>
      <c r="Z160" s="44">
        <f t="shared" si="101"/>
        <v>2222.89</v>
      </c>
      <c r="AA160" s="44">
        <f t="shared" si="101"/>
        <v>2222.89</v>
      </c>
    </row>
    <row r="161" spans="1:27" ht="12.75" hidden="1" customHeight="1" outlineLevel="1" x14ac:dyDescent="0.3">
      <c r="A161" s="99" t="s">
        <v>958</v>
      </c>
      <c r="B161" s="63" t="s">
        <v>83</v>
      </c>
      <c r="C161" s="43" t="s">
        <v>79</v>
      </c>
      <c r="D161" s="44">
        <v>4.67</v>
      </c>
      <c r="E161" s="44">
        <v>4.67</v>
      </c>
      <c r="F161" s="44">
        <v>4.67</v>
      </c>
      <c r="G161" s="44">
        <v>4.67</v>
      </c>
      <c r="H161" s="44">
        <v>4.67</v>
      </c>
      <c r="I161" s="44">
        <v>4.67</v>
      </c>
      <c r="J161" s="44">
        <v>4.67</v>
      </c>
      <c r="K161" s="44">
        <v>4.67</v>
      </c>
      <c r="L161" s="44">
        <v>4.67</v>
      </c>
      <c r="M161" s="44">
        <v>4.67</v>
      </c>
      <c r="N161" s="44">
        <v>4.67</v>
      </c>
      <c r="O161" s="44">
        <v>4.67</v>
      </c>
      <c r="P161" s="44">
        <v>4.67</v>
      </c>
      <c r="Q161" s="44">
        <v>4.67</v>
      </c>
      <c r="R161" s="44">
        <v>4.67</v>
      </c>
      <c r="S161" s="44">
        <v>4.67</v>
      </c>
      <c r="T161" s="44">
        <v>4.67</v>
      </c>
      <c r="U161" s="44">
        <v>4.67</v>
      </c>
      <c r="V161" s="44">
        <v>4.67</v>
      </c>
      <c r="W161" s="44">
        <v>4.67</v>
      </c>
      <c r="X161" s="44">
        <v>4.67</v>
      </c>
      <c r="Y161" s="44">
        <v>4.67</v>
      </c>
      <c r="Z161" s="44">
        <v>4.67</v>
      </c>
      <c r="AA161" s="44">
        <v>4.67</v>
      </c>
    </row>
    <row r="162" spans="1:27" ht="12.75" hidden="1" customHeight="1" outlineLevel="1" x14ac:dyDescent="0.3">
      <c r="A162" s="99" t="s">
        <v>959</v>
      </c>
      <c r="B162" s="63" t="s">
        <v>838</v>
      </c>
      <c r="C162" s="43" t="s">
        <v>79</v>
      </c>
      <c r="D162" s="44">
        <f>$D$12</f>
        <v>175.36</v>
      </c>
      <c r="E162" s="44">
        <f t="shared" ref="E162:AA162" si="102">$D$12</f>
        <v>175.36</v>
      </c>
      <c r="F162" s="44">
        <f t="shared" si="102"/>
        <v>175.36</v>
      </c>
      <c r="G162" s="44">
        <f t="shared" si="102"/>
        <v>175.36</v>
      </c>
      <c r="H162" s="44">
        <f t="shared" si="102"/>
        <v>175.36</v>
      </c>
      <c r="I162" s="44">
        <f t="shared" si="102"/>
        <v>175.36</v>
      </c>
      <c r="J162" s="44">
        <f t="shared" si="102"/>
        <v>175.36</v>
      </c>
      <c r="K162" s="44">
        <f t="shared" si="102"/>
        <v>175.36</v>
      </c>
      <c r="L162" s="44">
        <f t="shared" si="102"/>
        <v>175.36</v>
      </c>
      <c r="M162" s="44">
        <f t="shared" si="102"/>
        <v>175.36</v>
      </c>
      <c r="N162" s="44">
        <f t="shared" si="102"/>
        <v>175.36</v>
      </c>
      <c r="O162" s="44">
        <f t="shared" si="102"/>
        <v>175.36</v>
      </c>
      <c r="P162" s="44">
        <f t="shared" si="102"/>
        <v>175.36</v>
      </c>
      <c r="Q162" s="44">
        <f t="shared" si="102"/>
        <v>175.36</v>
      </c>
      <c r="R162" s="44">
        <f t="shared" si="102"/>
        <v>175.36</v>
      </c>
      <c r="S162" s="44">
        <f t="shared" si="102"/>
        <v>175.36</v>
      </c>
      <c r="T162" s="44">
        <f t="shared" si="102"/>
        <v>175.36</v>
      </c>
      <c r="U162" s="44">
        <f t="shared" si="102"/>
        <v>175.36</v>
      </c>
      <c r="V162" s="44">
        <f t="shared" si="102"/>
        <v>175.36</v>
      </c>
      <c r="W162" s="44">
        <f t="shared" si="102"/>
        <v>175.36</v>
      </c>
      <c r="X162" s="44">
        <f t="shared" si="102"/>
        <v>175.36</v>
      </c>
      <c r="Y162" s="44">
        <f t="shared" si="102"/>
        <v>175.36</v>
      </c>
      <c r="Z162" s="44">
        <f t="shared" si="102"/>
        <v>175.36</v>
      </c>
      <c r="AA162" s="44">
        <f t="shared" si="102"/>
        <v>175.36</v>
      </c>
    </row>
    <row r="163" spans="1:27" ht="12.75" hidden="1" customHeight="1" outlineLevel="1" x14ac:dyDescent="0.3">
      <c r="A163" s="99" t="s">
        <v>960</v>
      </c>
      <c r="B163" s="63" t="s">
        <v>834</v>
      </c>
      <c r="C163" s="43" t="s">
        <v>79</v>
      </c>
      <c r="D163" s="44">
        <f>$D$13</f>
        <v>216.36</v>
      </c>
      <c r="E163" s="44">
        <f t="shared" ref="E163:AA163" si="103">$D$13</f>
        <v>216.36</v>
      </c>
      <c r="F163" s="44">
        <f t="shared" si="103"/>
        <v>216.36</v>
      </c>
      <c r="G163" s="44">
        <f t="shared" si="103"/>
        <v>216.36</v>
      </c>
      <c r="H163" s="44">
        <f t="shared" si="103"/>
        <v>216.36</v>
      </c>
      <c r="I163" s="44">
        <f t="shared" si="103"/>
        <v>216.36</v>
      </c>
      <c r="J163" s="44">
        <f t="shared" si="103"/>
        <v>216.36</v>
      </c>
      <c r="K163" s="44">
        <f t="shared" si="103"/>
        <v>216.36</v>
      </c>
      <c r="L163" s="44">
        <f t="shared" si="103"/>
        <v>216.36</v>
      </c>
      <c r="M163" s="44">
        <f t="shared" si="103"/>
        <v>216.36</v>
      </c>
      <c r="N163" s="44">
        <f t="shared" si="103"/>
        <v>216.36</v>
      </c>
      <c r="O163" s="44">
        <f t="shared" si="103"/>
        <v>216.36</v>
      </c>
      <c r="P163" s="44">
        <f t="shared" si="103"/>
        <v>216.36</v>
      </c>
      <c r="Q163" s="44">
        <f t="shared" si="103"/>
        <v>216.36</v>
      </c>
      <c r="R163" s="44">
        <f t="shared" si="103"/>
        <v>216.36</v>
      </c>
      <c r="S163" s="44">
        <f t="shared" si="103"/>
        <v>216.36</v>
      </c>
      <c r="T163" s="44">
        <f t="shared" si="103"/>
        <v>216.36</v>
      </c>
      <c r="U163" s="44">
        <f t="shared" si="103"/>
        <v>216.36</v>
      </c>
      <c r="V163" s="44">
        <f t="shared" si="103"/>
        <v>216.36</v>
      </c>
      <c r="W163" s="44">
        <f t="shared" si="103"/>
        <v>216.36</v>
      </c>
      <c r="X163" s="44">
        <f t="shared" si="103"/>
        <v>216.36</v>
      </c>
      <c r="Y163" s="44">
        <f t="shared" si="103"/>
        <v>216.36</v>
      </c>
      <c r="Z163" s="44">
        <f t="shared" si="103"/>
        <v>216.36</v>
      </c>
      <c r="AA163" s="44">
        <f t="shared" si="103"/>
        <v>216.36</v>
      </c>
    </row>
    <row r="164" spans="1:27" ht="13.8" collapsed="1" x14ac:dyDescent="0.3">
      <c r="A164" s="98" t="s">
        <v>961</v>
      </c>
      <c r="B164" s="28" t="str">
        <f>"27"&amp;"."&amp;$B$206&amp;"."&amp;$B$207</f>
        <v>27.02.2024</v>
      </c>
      <c r="C164" s="90" t="s">
        <v>76</v>
      </c>
      <c r="D164" s="91">
        <f>ROUND(((D165+D166+D168+D167+D169)/1000),5)</f>
        <v>3.9281700000000002</v>
      </c>
      <c r="E164" s="91">
        <f t="shared" ref="E164:AA164" si="104">ROUND(((E165+E166+E168+E167+E169)/1000),5)</f>
        <v>3.8755199999999999</v>
      </c>
      <c r="F164" s="91">
        <f t="shared" si="104"/>
        <v>3.8484500000000001</v>
      </c>
      <c r="G164" s="91">
        <f t="shared" si="104"/>
        <v>3.84578</v>
      </c>
      <c r="H164" s="91">
        <f t="shared" si="104"/>
        <v>3.87982</v>
      </c>
      <c r="I164" s="91">
        <f t="shared" si="104"/>
        <v>4.0439600000000002</v>
      </c>
      <c r="J164" s="91">
        <f t="shared" si="104"/>
        <v>4.1768999999999998</v>
      </c>
      <c r="K164" s="91">
        <f t="shared" si="104"/>
        <v>4.3330200000000003</v>
      </c>
      <c r="L164" s="91">
        <f t="shared" si="104"/>
        <v>4.5300700000000003</v>
      </c>
      <c r="M164" s="91">
        <f t="shared" si="104"/>
        <v>4.5649600000000001</v>
      </c>
      <c r="N164" s="91">
        <f t="shared" si="104"/>
        <v>4.59138</v>
      </c>
      <c r="O164" s="91">
        <f t="shared" si="104"/>
        <v>4.6856499999999999</v>
      </c>
      <c r="P164" s="91">
        <f t="shared" si="104"/>
        <v>4.6133899999999999</v>
      </c>
      <c r="Q164" s="91">
        <f t="shared" si="104"/>
        <v>4.6014799999999996</v>
      </c>
      <c r="R164" s="91">
        <f t="shared" si="104"/>
        <v>4.58223</v>
      </c>
      <c r="S164" s="91">
        <f t="shared" si="104"/>
        <v>4.4963699999999998</v>
      </c>
      <c r="T164" s="91">
        <f t="shared" si="104"/>
        <v>4.5074100000000001</v>
      </c>
      <c r="U164" s="91">
        <f t="shared" si="104"/>
        <v>4.5389400000000002</v>
      </c>
      <c r="V164" s="91">
        <f t="shared" si="104"/>
        <v>4.5632599999999996</v>
      </c>
      <c r="W164" s="91">
        <f t="shared" si="104"/>
        <v>4.5853599999999997</v>
      </c>
      <c r="X164" s="91">
        <f t="shared" si="104"/>
        <v>4.5147000000000004</v>
      </c>
      <c r="Y164" s="91">
        <f t="shared" si="104"/>
        <v>4.4565700000000001</v>
      </c>
      <c r="Z164" s="91">
        <f t="shared" si="104"/>
        <v>4.2523</v>
      </c>
      <c r="AA164" s="91">
        <f t="shared" si="104"/>
        <v>4.05504</v>
      </c>
    </row>
    <row r="165" spans="1:27" ht="12.75" hidden="1" customHeight="1" outlineLevel="1" x14ac:dyDescent="0.3">
      <c r="A165" s="99" t="s">
        <v>962</v>
      </c>
      <c r="B165" s="63" t="s">
        <v>238</v>
      </c>
      <c r="C165" s="43" t="s">
        <v>79</v>
      </c>
      <c r="D165" s="44">
        <v>1308.8900000000001</v>
      </c>
      <c r="E165" s="44">
        <v>1256.24</v>
      </c>
      <c r="F165" s="44">
        <v>1229.17</v>
      </c>
      <c r="G165" s="44">
        <v>1226.5</v>
      </c>
      <c r="H165" s="44">
        <v>1260.54</v>
      </c>
      <c r="I165" s="44">
        <v>1424.68</v>
      </c>
      <c r="J165" s="44">
        <v>1557.62</v>
      </c>
      <c r="K165" s="44">
        <v>1713.74</v>
      </c>
      <c r="L165" s="44">
        <v>1910.79</v>
      </c>
      <c r="M165" s="44">
        <v>1945.68</v>
      </c>
      <c r="N165" s="44">
        <v>1972.1</v>
      </c>
      <c r="O165" s="44">
        <v>2066.37</v>
      </c>
      <c r="P165" s="44">
        <v>1994.11</v>
      </c>
      <c r="Q165" s="44">
        <v>1982.2</v>
      </c>
      <c r="R165" s="44">
        <v>1962.95</v>
      </c>
      <c r="S165" s="44">
        <v>1877.09</v>
      </c>
      <c r="T165" s="44">
        <v>1888.13</v>
      </c>
      <c r="U165" s="44">
        <v>1919.66</v>
      </c>
      <c r="V165" s="44">
        <v>1943.98</v>
      </c>
      <c r="W165" s="44">
        <v>1966.08</v>
      </c>
      <c r="X165" s="44">
        <v>1895.42</v>
      </c>
      <c r="Y165" s="44">
        <v>1837.29</v>
      </c>
      <c r="Z165" s="44">
        <v>1633.02</v>
      </c>
      <c r="AA165" s="44">
        <v>1435.76</v>
      </c>
    </row>
    <row r="166" spans="1:27" ht="12.75" hidden="1" customHeight="1" outlineLevel="1" x14ac:dyDescent="0.3">
      <c r="A166" s="99" t="s">
        <v>963</v>
      </c>
      <c r="B166" s="63" t="s">
        <v>90</v>
      </c>
      <c r="C166" s="43" t="s">
        <v>79</v>
      </c>
      <c r="D166" s="44">
        <f>$D$10</f>
        <v>2222.89</v>
      </c>
      <c r="E166" s="44">
        <f t="shared" ref="E166:AA166" si="105">$D$10</f>
        <v>2222.89</v>
      </c>
      <c r="F166" s="44">
        <f t="shared" si="105"/>
        <v>2222.89</v>
      </c>
      <c r="G166" s="44">
        <f t="shared" si="105"/>
        <v>2222.89</v>
      </c>
      <c r="H166" s="44">
        <f t="shared" si="105"/>
        <v>2222.89</v>
      </c>
      <c r="I166" s="44">
        <f t="shared" si="105"/>
        <v>2222.89</v>
      </c>
      <c r="J166" s="44">
        <f t="shared" si="105"/>
        <v>2222.89</v>
      </c>
      <c r="K166" s="44">
        <f t="shared" si="105"/>
        <v>2222.89</v>
      </c>
      <c r="L166" s="44">
        <f t="shared" si="105"/>
        <v>2222.89</v>
      </c>
      <c r="M166" s="44">
        <f t="shared" si="105"/>
        <v>2222.89</v>
      </c>
      <c r="N166" s="44">
        <f t="shared" si="105"/>
        <v>2222.89</v>
      </c>
      <c r="O166" s="44">
        <f t="shared" si="105"/>
        <v>2222.89</v>
      </c>
      <c r="P166" s="44">
        <f t="shared" si="105"/>
        <v>2222.89</v>
      </c>
      <c r="Q166" s="44">
        <f t="shared" si="105"/>
        <v>2222.89</v>
      </c>
      <c r="R166" s="44">
        <f t="shared" si="105"/>
        <v>2222.89</v>
      </c>
      <c r="S166" s="44">
        <f t="shared" si="105"/>
        <v>2222.89</v>
      </c>
      <c r="T166" s="44">
        <f t="shared" si="105"/>
        <v>2222.89</v>
      </c>
      <c r="U166" s="44">
        <f t="shared" si="105"/>
        <v>2222.89</v>
      </c>
      <c r="V166" s="44">
        <f t="shared" si="105"/>
        <v>2222.89</v>
      </c>
      <c r="W166" s="44">
        <f t="shared" si="105"/>
        <v>2222.89</v>
      </c>
      <c r="X166" s="44">
        <f t="shared" si="105"/>
        <v>2222.89</v>
      </c>
      <c r="Y166" s="44">
        <f t="shared" si="105"/>
        <v>2222.89</v>
      </c>
      <c r="Z166" s="44">
        <f t="shared" si="105"/>
        <v>2222.89</v>
      </c>
      <c r="AA166" s="44">
        <f t="shared" si="105"/>
        <v>2222.89</v>
      </c>
    </row>
    <row r="167" spans="1:27" ht="12.75" hidden="1" customHeight="1" outlineLevel="1" x14ac:dyDescent="0.3">
      <c r="A167" s="99" t="s">
        <v>964</v>
      </c>
      <c r="B167" s="63" t="s">
        <v>83</v>
      </c>
      <c r="C167" s="43" t="s">
        <v>79</v>
      </c>
      <c r="D167" s="44">
        <v>4.67</v>
      </c>
      <c r="E167" s="44">
        <v>4.67</v>
      </c>
      <c r="F167" s="44">
        <v>4.67</v>
      </c>
      <c r="G167" s="44">
        <v>4.67</v>
      </c>
      <c r="H167" s="44">
        <v>4.67</v>
      </c>
      <c r="I167" s="44">
        <v>4.67</v>
      </c>
      <c r="J167" s="44">
        <v>4.67</v>
      </c>
      <c r="K167" s="44">
        <v>4.67</v>
      </c>
      <c r="L167" s="44">
        <v>4.67</v>
      </c>
      <c r="M167" s="44">
        <v>4.67</v>
      </c>
      <c r="N167" s="44">
        <v>4.67</v>
      </c>
      <c r="O167" s="44">
        <v>4.67</v>
      </c>
      <c r="P167" s="44">
        <v>4.67</v>
      </c>
      <c r="Q167" s="44">
        <v>4.67</v>
      </c>
      <c r="R167" s="44">
        <v>4.67</v>
      </c>
      <c r="S167" s="44">
        <v>4.67</v>
      </c>
      <c r="T167" s="44">
        <v>4.67</v>
      </c>
      <c r="U167" s="44">
        <v>4.67</v>
      </c>
      <c r="V167" s="44">
        <v>4.67</v>
      </c>
      <c r="W167" s="44">
        <v>4.67</v>
      </c>
      <c r="X167" s="44">
        <v>4.67</v>
      </c>
      <c r="Y167" s="44">
        <v>4.67</v>
      </c>
      <c r="Z167" s="44">
        <v>4.67</v>
      </c>
      <c r="AA167" s="44">
        <v>4.67</v>
      </c>
    </row>
    <row r="168" spans="1:27" ht="12.75" hidden="1" customHeight="1" outlineLevel="1" x14ac:dyDescent="0.3">
      <c r="A168" s="99" t="s">
        <v>965</v>
      </c>
      <c r="B168" s="63" t="s">
        <v>838</v>
      </c>
      <c r="C168" s="43" t="s">
        <v>79</v>
      </c>
      <c r="D168" s="44">
        <f>$D$12</f>
        <v>175.36</v>
      </c>
      <c r="E168" s="44">
        <f t="shared" ref="E168:AA168" si="106">$D$12</f>
        <v>175.36</v>
      </c>
      <c r="F168" s="44">
        <f t="shared" si="106"/>
        <v>175.36</v>
      </c>
      <c r="G168" s="44">
        <f t="shared" si="106"/>
        <v>175.36</v>
      </c>
      <c r="H168" s="44">
        <f t="shared" si="106"/>
        <v>175.36</v>
      </c>
      <c r="I168" s="44">
        <f t="shared" si="106"/>
        <v>175.36</v>
      </c>
      <c r="J168" s="44">
        <f t="shared" si="106"/>
        <v>175.36</v>
      </c>
      <c r="K168" s="44">
        <f t="shared" si="106"/>
        <v>175.36</v>
      </c>
      <c r="L168" s="44">
        <f t="shared" si="106"/>
        <v>175.36</v>
      </c>
      <c r="M168" s="44">
        <f t="shared" si="106"/>
        <v>175.36</v>
      </c>
      <c r="N168" s="44">
        <f t="shared" si="106"/>
        <v>175.36</v>
      </c>
      <c r="O168" s="44">
        <f t="shared" si="106"/>
        <v>175.36</v>
      </c>
      <c r="P168" s="44">
        <f t="shared" si="106"/>
        <v>175.36</v>
      </c>
      <c r="Q168" s="44">
        <f t="shared" si="106"/>
        <v>175.36</v>
      </c>
      <c r="R168" s="44">
        <f t="shared" si="106"/>
        <v>175.36</v>
      </c>
      <c r="S168" s="44">
        <f t="shared" si="106"/>
        <v>175.36</v>
      </c>
      <c r="T168" s="44">
        <f t="shared" si="106"/>
        <v>175.36</v>
      </c>
      <c r="U168" s="44">
        <f t="shared" si="106"/>
        <v>175.36</v>
      </c>
      <c r="V168" s="44">
        <f t="shared" si="106"/>
        <v>175.36</v>
      </c>
      <c r="W168" s="44">
        <f t="shared" si="106"/>
        <v>175.36</v>
      </c>
      <c r="X168" s="44">
        <f t="shared" si="106"/>
        <v>175.36</v>
      </c>
      <c r="Y168" s="44">
        <f t="shared" si="106"/>
        <v>175.36</v>
      </c>
      <c r="Z168" s="44">
        <f t="shared" si="106"/>
        <v>175.36</v>
      </c>
      <c r="AA168" s="44">
        <f t="shared" si="106"/>
        <v>175.36</v>
      </c>
    </row>
    <row r="169" spans="1:27" ht="12.75" hidden="1" customHeight="1" outlineLevel="1" x14ac:dyDescent="0.3">
      <c r="A169" s="99" t="s">
        <v>966</v>
      </c>
      <c r="B169" s="63" t="s">
        <v>834</v>
      </c>
      <c r="C169" s="43" t="s">
        <v>79</v>
      </c>
      <c r="D169" s="44">
        <f>$D$13</f>
        <v>216.36</v>
      </c>
      <c r="E169" s="44">
        <f t="shared" ref="E169:AA169" si="107">$D$13</f>
        <v>216.36</v>
      </c>
      <c r="F169" s="44">
        <f t="shared" si="107"/>
        <v>216.36</v>
      </c>
      <c r="G169" s="44">
        <f t="shared" si="107"/>
        <v>216.36</v>
      </c>
      <c r="H169" s="44">
        <f t="shared" si="107"/>
        <v>216.36</v>
      </c>
      <c r="I169" s="44">
        <f t="shared" si="107"/>
        <v>216.36</v>
      </c>
      <c r="J169" s="44">
        <f t="shared" si="107"/>
        <v>216.36</v>
      </c>
      <c r="K169" s="44">
        <f t="shared" si="107"/>
        <v>216.36</v>
      </c>
      <c r="L169" s="44">
        <f t="shared" si="107"/>
        <v>216.36</v>
      </c>
      <c r="M169" s="44">
        <f t="shared" si="107"/>
        <v>216.36</v>
      </c>
      <c r="N169" s="44">
        <f t="shared" si="107"/>
        <v>216.36</v>
      </c>
      <c r="O169" s="44">
        <f t="shared" si="107"/>
        <v>216.36</v>
      </c>
      <c r="P169" s="44">
        <f t="shared" si="107"/>
        <v>216.36</v>
      </c>
      <c r="Q169" s="44">
        <f t="shared" si="107"/>
        <v>216.36</v>
      </c>
      <c r="R169" s="44">
        <f t="shared" si="107"/>
        <v>216.36</v>
      </c>
      <c r="S169" s="44">
        <f t="shared" si="107"/>
        <v>216.36</v>
      </c>
      <c r="T169" s="44">
        <f t="shared" si="107"/>
        <v>216.36</v>
      </c>
      <c r="U169" s="44">
        <f t="shared" si="107"/>
        <v>216.36</v>
      </c>
      <c r="V169" s="44">
        <f t="shared" si="107"/>
        <v>216.36</v>
      </c>
      <c r="W169" s="44">
        <f t="shared" si="107"/>
        <v>216.36</v>
      </c>
      <c r="X169" s="44">
        <f t="shared" si="107"/>
        <v>216.36</v>
      </c>
      <c r="Y169" s="44">
        <f t="shared" si="107"/>
        <v>216.36</v>
      </c>
      <c r="Z169" s="44">
        <f t="shared" si="107"/>
        <v>216.36</v>
      </c>
      <c r="AA169" s="44">
        <f t="shared" si="107"/>
        <v>216.36</v>
      </c>
    </row>
    <row r="170" spans="1:27" ht="13.8" collapsed="1" x14ac:dyDescent="0.3">
      <c r="A170" s="98" t="s">
        <v>967</v>
      </c>
      <c r="B170" s="28" t="str">
        <f>"28"&amp;"."&amp;$B$206&amp;"."&amp;$B$207</f>
        <v>28.02.2024</v>
      </c>
      <c r="C170" s="90" t="s">
        <v>76</v>
      </c>
      <c r="D170" s="91">
        <f>ROUND(((D171+D172+D174+D173+D175)/1000),5)</f>
        <v>3.9094000000000002</v>
      </c>
      <c r="E170" s="91">
        <f t="shared" ref="E170:AA170" si="108">ROUND(((E171+E172+E174+E173+E175)/1000),5)</f>
        <v>3.87141</v>
      </c>
      <c r="F170" s="91">
        <f t="shared" si="108"/>
        <v>3.8553199999999999</v>
      </c>
      <c r="G170" s="91">
        <f t="shared" si="108"/>
        <v>3.8521800000000002</v>
      </c>
      <c r="H170" s="91">
        <f t="shared" si="108"/>
        <v>3.8806600000000002</v>
      </c>
      <c r="I170" s="91">
        <f t="shared" si="108"/>
        <v>4.0008600000000003</v>
      </c>
      <c r="J170" s="91">
        <f t="shared" si="108"/>
        <v>4.1860299999999997</v>
      </c>
      <c r="K170" s="91">
        <f t="shared" si="108"/>
        <v>4.4751700000000003</v>
      </c>
      <c r="L170" s="91">
        <f t="shared" si="108"/>
        <v>4.5826399999999996</v>
      </c>
      <c r="M170" s="91">
        <f t="shared" si="108"/>
        <v>4.6264700000000003</v>
      </c>
      <c r="N170" s="91">
        <f t="shared" si="108"/>
        <v>4.6335499999999996</v>
      </c>
      <c r="O170" s="91">
        <f t="shared" si="108"/>
        <v>4.6799400000000002</v>
      </c>
      <c r="P170" s="91">
        <f t="shared" si="108"/>
        <v>4.6576300000000002</v>
      </c>
      <c r="Q170" s="91">
        <f t="shared" si="108"/>
        <v>4.6639999999999997</v>
      </c>
      <c r="R170" s="91">
        <f t="shared" si="108"/>
        <v>4.65191</v>
      </c>
      <c r="S170" s="91">
        <f t="shared" si="108"/>
        <v>4.5553499999999998</v>
      </c>
      <c r="T170" s="91">
        <f t="shared" si="108"/>
        <v>4.5400400000000003</v>
      </c>
      <c r="U170" s="91">
        <f t="shared" si="108"/>
        <v>4.5533200000000003</v>
      </c>
      <c r="V170" s="91">
        <f t="shared" si="108"/>
        <v>4.6084199999999997</v>
      </c>
      <c r="W170" s="91">
        <f t="shared" si="108"/>
        <v>4.6553599999999999</v>
      </c>
      <c r="X170" s="91">
        <f t="shared" si="108"/>
        <v>4.56846</v>
      </c>
      <c r="Y170" s="91">
        <f t="shared" si="108"/>
        <v>4.47933</v>
      </c>
      <c r="Z170" s="91">
        <f t="shared" si="108"/>
        <v>4.2490100000000002</v>
      </c>
      <c r="AA170" s="91">
        <f t="shared" si="108"/>
        <v>3.9714299999999998</v>
      </c>
    </row>
    <row r="171" spans="1:27" ht="12.75" hidden="1" customHeight="1" outlineLevel="1" x14ac:dyDescent="0.3">
      <c r="A171" s="99" t="s">
        <v>968</v>
      </c>
      <c r="B171" s="63" t="s">
        <v>238</v>
      </c>
      <c r="C171" s="43" t="s">
        <v>79</v>
      </c>
      <c r="D171" s="44">
        <v>1290.1199999999999</v>
      </c>
      <c r="E171" s="44">
        <v>1252.1300000000001</v>
      </c>
      <c r="F171" s="44">
        <v>1236.04</v>
      </c>
      <c r="G171" s="44">
        <v>1232.9000000000001</v>
      </c>
      <c r="H171" s="44">
        <v>1261.3800000000001</v>
      </c>
      <c r="I171" s="44">
        <v>1381.58</v>
      </c>
      <c r="J171" s="44">
        <v>1566.75</v>
      </c>
      <c r="K171" s="44">
        <v>1855.89</v>
      </c>
      <c r="L171" s="44">
        <v>1963.36</v>
      </c>
      <c r="M171" s="44">
        <v>2007.19</v>
      </c>
      <c r="N171" s="44">
        <v>2014.27</v>
      </c>
      <c r="O171" s="44">
        <v>2060.66</v>
      </c>
      <c r="P171" s="44">
        <v>2038.35</v>
      </c>
      <c r="Q171" s="44">
        <v>2044.72</v>
      </c>
      <c r="R171" s="44">
        <v>2032.63</v>
      </c>
      <c r="S171" s="44">
        <v>1936.07</v>
      </c>
      <c r="T171" s="44">
        <v>1920.76</v>
      </c>
      <c r="U171" s="44">
        <v>1934.04</v>
      </c>
      <c r="V171" s="44">
        <v>1989.14</v>
      </c>
      <c r="W171" s="44">
        <v>2036.08</v>
      </c>
      <c r="X171" s="44">
        <v>1949.18</v>
      </c>
      <c r="Y171" s="44">
        <v>1860.05</v>
      </c>
      <c r="Z171" s="44">
        <v>1629.73</v>
      </c>
      <c r="AA171" s="44">
        <v>1352.15</v>
      </c>
    </row>
    <row r="172" spans="1:27" ht="12.75" hidden="1" customHeight="1" outlineLevel="1" x14ac:dyDescent="0.3">
      <c r="A172" s="99" t="s">
        <v>969</v>
      </c>
      <c r="B172" s="63" t="s">
        <v>90</v>
      </c>
      <c r="C172" s="43" t="s">
        <v>79</v>
      </c>
      <c r="D172" s="44">
        <f>$D$10</f>
        <v>2222.89</v>
      </c>
      <c r="E172" s="44">
        <f t="shared" ref="E172:AA172" si="109">$D$10</f>
        <v>2222.89</v>
      </c>
      <c r="F172" s="44">
        <f t="shared" si="109"/>
        <v>2222.89</v>
      </c>
      <c r="G172" s="44">
        <f t="shared" si="109"/>
        <v>2222.89</v>
      </c>
      <c r="H172" s="44">
        <f t="shared" si="109"/>
        <v>2222.89</v>
      </c>
      <c r="I172" s="44">
        <f t="shared" si="109"/>
        <v>2222.89</v>
      </c>
      <c r="J172" s="44">
        <f t="shared" si="109"/>
        <v>2222.89</v>
      </c>
      <c r="K172" s="44">
        <f t="shared" si="109"/>
        <v>2222.89</v>
      </c>
      <c r="L172" s="44">
        <f t="shared" si="109"/>
        <v>2222.89</v>
      </c>
      <c r="M172" s="44">
        <f t="shared" si="109"/>
        <v>2222.89</v>
      </c>
      <c r="N172" s="44">
        <f t="shared" si="109"/>
        <v>2222.89</v>
      </c>
      <c r="O172" s="44">
        <f t="shared" si="109"/>
        <v>2222.89</v>
      </c>
      <c r="P172" s="44">
        <f t="shared" si="109"/>
        <v>2222.89</v>
      </c>
      <c r="Q172" s="44">
        <f t="shared" si="109"/>
        <v>2222.89</v>
      </c>
      <c r="R172" s="44">
        <f t="shared" si="109"/>
        <v>2222.89</v>
      </c>
      <c r="S172" s="44">
        <f t="shared" si="109"/>
        <v>2222.89</v>
      </c>
      <c r="T172" s="44">
        <f t="shared" si="109"/>
        <v>2222.89</v>
      </c>
      <c r="U172" s="44">
        <f t="shared" si="109"/>
        <v>2222.89</v>
      </c>
      <c r="V172" s="44">
        <f t="shared" si="109"/>
        <v>2222.89</v>
      </c>
      <c r="W172" s="44">
        <f t="shared" si="109"/>
        <v>2222.89</v>
      </c>
      <c r="X172" s="44">
        <f t="shared" si="109"/>
        <v>2222.89</v>
      </c>
      <c r="Y172" s="44">
        <f t="shared" si="109"/>
        <v>2222.89</v>
      </c>
      <c r="Z172" s="44">
        <f t="shared" si="109"/>
        <v>2222.89</v>
      </c>
      <c r="AA172" s="44">
        <f t="shared" si="109"/>
        <v>2222.89</v>
      </c>
    </row>
    <row r="173" spans="1:27" ht="12.75" hidden="1" customHeight="1" outlineLevel="1" x14ac:dyDescent="0.3">
      <c r="A173" s="99" t="s">
        <v>970</v>
      </c>
      <c r="B173" s="63" t="s">
        <v>83</v>
      </c>
      <c r="C173" s="43" t="s">
        <v>79</v>
      </c>
      <c r="D173" s="44">
        <v>4.67</v>
      </c>
      <c r="E173" s="44">
        <v>4.67</v>
      </c>
      <c r="F173" s="44">
        <v>4.67</v>
      </c>
      <c r="G173" s="44">
        <v>4.67</v>
      </c>
      <c r="H173" s="44">
        <v>4.67</v>
      </c>
      <c r="I173" s="44">
        <v>4.67</v>
      </c>
      <c r="J173" s="44">
        <v>4.67</v>
      </c>
      <c r="K173" s="44">
        <v>4.67</v>
      </c>
      <c r="L173" s="44">
        <v>4.67</v>
      </c>
      <c r="M173" s="44">
        <v>4.67</v>
      </c>
      <c r="N173" s="44">
        <v>4.67</v>
      </c>
      <c r="O173" s="44">
        <v>4.67</v>
      </c>
      <c r="P173" s="44">
        <v>4.67</v>
      </c>
      <c r="Q173" s="44">
        <v>4.67</v>
      </c>
      <c r="R173" s="44">
        <v>4.67</v>
      </c>
      <c r="S173" s="44">
        <v>4.67</v>
      </c>
      <c r="T173" s="44">
        <v>4.67</v>
      </c>
      <c r="U173" s="44">
        <v>4.67</v>
      </c>
      <c r="V173" s="44">
        <v>4.67</v>
      </c>
      <c r="W173" s="44">
        <v>4.67</v>
      </c>
      <c r="X173" s="44">
        <v>4.67</v>
      </c>
      <c r="Y173" s="44">
        <v>4.67</v>
      </c>
      <c r="Z173" s="44">
        <v>4.67</v>
      </c>
      <c r="AA173" s="44">
        <v>4.67</v>
      </c>
    </row>
    <row r="174" spans="1:27" ht="12.75" hidden="1" customHeight="1" outlineLevel="1" x14ac:dyDescent="0.3">
      <c r="A174" s="99" t="s">
        <v>971</v>
      </c>
      <c r="B174" s="63" t="s">
        <v>838</v>
      </c>
      <c r="C174" s="43" t="s">
        <v>79</v>
      </c>
      <c r="D174" s="44">
        <f>$D$12</f>
        <v>175.36</v>
      </c>
      <c r="E174" s="44">
        <f t="shared" ref="E174:AA174" si="110">$D$12</f>
        <v>175.36</v>
      </c>
      <c r="F174" s="44">
        <f t="shared" si="110"/>
        <v>175.36</v>
      </c>
      <c r="G174" s="44">
        <f t="shared" si="110"/>
        <v>175.36</v>
      </c>
      <c r="H174" s="44">
        <f t="shared" si="110"/>
        <v>175.36</v>
      </c>
      <c r="I174" s="44">
        <f t="shared" si="110"/>
        <v>175.36</v>
      </c>
      <c r="J174" s="44">
        <f t="shared" si="110"/>
        <v>175.36</v>
      </c>
      <c r="K174" s="44">
        <f t="shared" si="110"/>
        <v>175.36</v>
      </c>
      <c r="L174" s="44">
        <f t="shared" si="110"/>
        <v>175.36</v>
      </c>
      <c r="M174" s="44">
        <f t="shared" si="110"/>
        <v>175.36</v>
      </c>
      <c r="N174" s="44">
        <f t="shared" si="110"/>
        <v>175.36</v>
      </c>
      <c r="O174" s="44">
        <f t="shared" si="110"/>
        <v>175.36</v>
      </c>
      <c r="P174" s="44">
        <f t="shared" si="110"/>
        <v>175.36</v>
      </c>
      <c r="Q174" s="44">
        <f t="shared" si="110"/>
        <v>175.36</v>
      </c>
      <c r="R174" s="44">
        <f t="shared" si="110"/>
        <v>175.36</v>
      </c>
      <c r="S174" s="44">
        <f t="shared" si="110"/>
        <v>175.36</v>
      </c>
      <c r="T174" s="44">
        <f t="shared" si="110"/>
        <v>175.36</v>
      </c>
      <c r="U174" s="44">
        <f t="shared" si="110"/>
        <v>175.36</v>
      </c>
      <c r="V174" s="44">
        <f t="shared" si="110"/>
        <v>175.36</v>
      </c>
      <c r="W174" s="44">
        <f t="shared" si="110"/>
        <v>175.36</v>
      </c>
      <c r="X174" s="44">
        <f t="shared" si="110"/>
        <v>175.36</v>
      </c>
      <c r="Y174" s="44">
        <f t="shared" si="110"/>
        <v>175.36</v>
      </c>
      <c r="Z174" s="44">
        <f t="shared" si="110"/>
        <v>175.36</v>
      </c>
      <c r="AA174" s="44">
        <f t="shared" si="110"/>
        <v>175.36</v>
      </c>
    </row>
    <row r="175" spans="1:27" ht="12.75" hidden="1" customHeight="1" outlineLevel="1" x14ac:dyDescent="0.3">
      <c r="A175" s="99" t="s">
        <v>972</v>
      </c>
      <c r="B175" s="63" t="s">
        <v>834</v>
      </c>
      <c r="C175" s="43" t="s">
        <v>79</v>
      </c>
      <c r="D175" s="44">
        <f>$D$13</f>
        <v>216.36</v>
      </c>
      <c r="E175" s="44">
        <f t="shared" ref="E175:AA175" si="111">$D$13</f>
        <v>216.36</v>
      </c>
      <c r="F175" s="44">
        <f t="shared" si="111"/>
        <v>216.36</v>
      </c>
      <c r="G175" s="44">
        <f t="shared" si="111"/>
        <v>216.36</v>
      </c>
      <c r="H175" s="44">
        <f t="shared" si="111"/>
        <v>216.36</v>
      </c>
      <c r="I175" s="44">
        <f t="shared" si="111"/>
        <v>216.36</v>
      </c>
      <c r="J175" s="44">
        <f t="shared" si="111"/>
        <v>216.36</v>
      </c>
      <c r="K175" s="44">
        <f t="shared" si="111"/>
        <v>216.36</v>
      </c>
      <c r="L175" s="44">
        <f t="shared" si="111"/>
        <v>216.36</v>
      </c>
      <c r="M175" s="44">
        <f t="shared" si="111"/>
        <v>216.36</v>
      </c>
      <c r="N175" s="44">
        <f t="shared" si="111"/>
        <v>216.36</v>
      </c>
      <c r="O175" s="44">
        <f t="shared" si="111"/>
        <v>216.36</v>
      </c>
      <c r="P175" s="44">
        <f t="shared" si="111"/>
        <v>216.36</v>
      </c>
      <c r="Q175" s="44">
        <f t="shared" si="111"/>
        <v>216.36</v>
      </c>
      <c r="R175" s="44">
        <f t="shared" si="111"/>
        <v>216.36</v>
      </c>
      <c r="S175" s="44">
        <f t="shared" si="111"/>
        <v>216.36</v>
      </c>
      <c r="T175" s="44">
        <f t="shared" si="111"/>
        <v>216.36</v>
      </c>
      <c r="U175" s="44">
        <f t="shared" si="111"/>
        <v>216.36</v>
      </c>
      <c r="V175" s="44">
        <f t="shared" si="111"/>
        <v>216.36</v>
      </c>
      <c r="W175" s="44">
        <f t="shared" si="111"/>
        <v>216.36</v>
      </c>
      <c r="X175" s="44">
        <f t="shared" si="111"/>
        <v>216.36</v>
      </c>
      <c r="Y175" s="44">
        <f t="shared" si="111"/>
        <v>216.36</v>
      </c>
      <c r="Z175" s="44">
        <f t="shared" si="111"/>
        <v>216.36</v>
      </c>
      <c r="AA175" s="44">
        <f t="shared" si="111"/>
        <v>216.36</v>
      </c>
    </row>
    <row r="176" spans="1:27" ht="13.8" collapsed="1" x14ac:dyDescent="0.3">
      <c r="A176" s="98" t="s">
        <v>973</v>
      </c>
      <c r="B176" s="28" t="str">
        <f>"29"&amp;"."&amp;$B$206&amp;"."&amp;$B$207</f>
        <v>29.02.2024</v>
      </c>
      <c r="C176" s="90" t="s">
        <v>76</v>
      </c>
      <c r="D176" s="91">
        <f>ROUND(((D177+D178+D180+D179+D181)/1000),5)</f>
        <v>3.9327800000000002</v>
      </c>
      <c r="E176" s="91">
        <f t="shared" ref="E176:AA176" si="112">ROUND(((E177+E178+E180+E179+E181)/1000),5)</f>
        <v>3.899</v>
      </c>
      <c r="F176" s="91">
        <f t="shared" si="112"/>
        <v>3.8881000000000001</v>
      </c>
      <c r="G176" s="91">
        <f t="shared" si="112"/>
        <v>3.8956900000000001</v>
      </c>
      <c r="H176" s="91">
        <f t="shared" si="112"/>
        <v>3.91418</v>
      </c>
      <c r="I176" s="91">
        <f t="shared" si="112"/>
        <v>4.0758099999999997</v>
      </c>
      <c r="J176" s="91">
        <f t="shared" si="112"/>
        <v>4.23766</v>
      </c>
      <c r="K176" s="91">
        <f t="shared" si="112"/>
        <v>4.41716</v>
      </c>
      <c r="L176" s="91">
        <f t="shared" si="112"/>
        <v>4.6038699999999997</v>
      </c>
      <c r="M176" s="91">
        <f t="shared" si="112"/>
        <v>4.6264399999999997</v>
      </c>
      <c r="N176" s="91">
        <f t="shared" si="112"/>
        <v>4.6421999999999999</v>
      </c>
      <c r="O176" s="91">
        <f t="shared" si="112"/>
        <v>4.6680999999999999</v>
      </c>
      <c r="P176" s="91">
        <f t="shared" si="112"/>
        <v>4.64893</v>
      </c>
      <c r="Q176" s="91">
        <f t="shared" si="112"/>
        <v>4.6530500000000004</v>
      </c>
      <c r="R176" s="91">
        <f t="shared" si="112"/>
        <v>4.64656</v>
      </c>
      <c r="S176" s="91">
        <f t="shared" si="112"/>
        <v>4.5782299999999996</v>
      </c>
      <c r="T176" s="91">
        <f t="shared" si="112"/>
        <v>4.5453099999999997</v>
      </c>
      <c r="U176" s="91">
        <f t="shared" si="112"/>
        <v>4.5614999999999997</v>
      </c>
      <c r="V176" s="91">
        <f t="shared" si="112"/>
        <v>4.6105999999999998</v>
      </c>
      <c r="W176" s="91">
        <f t="shared" si="112"/>
        <v>4.6575100000000003</v>
      </c>
      <c r="X176" s="91">
        <f t="shared" si="112"/>
        <v>4.5809600000000001</v>
      </c>
      <c r="Y176" s="91">
        <f t="shared" si="112"/>
        <v>4.4824200000000003</v>
      </c>
      <c r="Z176" s="91">
        <f t="shared" si="112"/>
        <v>4.2890699999999997</v>
      </c>
      <c r="AA176" s="91">
        <f t="shared" si="112"/>
        <v>4.0915600000000003</v>
      </c>
    </row>
    <row r="177" spans="1:27" ht="12.75" hidden="1" customHeight="1" outlineLevel="1" x14ac:dyDescent="0.3">
      <c r="A177" s="99" t="s">
        <v>974</v>
      </c>
      <c r="B177" s="63" t="s">
        <v>238</v>
      </c>
      <c r="C177" s="43" t="s">
        <v>79</v>
      </c>
      <c r="D177" s="44">
        <v>1313.5</v>
      </c>
      <c r="E177" s="44">
        <v>1279.72</v>
      </c>
      <c r="F177" s="44">
        <v>1268.82</v>
      </c>
      <c r="G177" s="44">
        <v>1276.4100000000001</v>
      </c>
      <c r="H177" s="44">
        <v>1294.9000000000001</v>
      </c>
      <c r="I177" s="44">
        <v>1456.53</v>
      </c>
      <c r="J177" s="44">
        <v>1618.38</v>
      </c>
      <c r="K177" s="44">
        <v>1797.88</v>
      </c>
      <c r="L177" s="44">
        <v>1984.59</v>
      </c>
      <c r="M177" s="44">
        <v>2007.16</v>
      </c>
      <c r="N177" s="44">
        <v>2022.92</v>
      </c>
      <c r="O177" s="44">
        <v>2048.8200000000002</v>
      </c>
      <c r="P177" s="44">
        <v>2029.65</v>
      </c>
      <c r="Q177" s="44">
        <v>2033.77</v>
      </c>
      <c r="R177" s="44">
        <v>2027.28</v>
      </c>
      <c r="S177" s="44">
        <v>1958.95</v>
      </c>
      <c r="T177" s="44">
        <v>1926.03</v>
      </c>
      <c r="U177" s="44">
        <v>1942.22</v>
      </c>
      <c r="V177" s="44">
        <v>1991.32</v>
      </c>
      <c r="W177" s="44">
        <v>2038.23</v>
      </c>
      <c r="X177" s="44">
        <v>1961.68</v>
      </c>
      <c r="Y177" s="44">
        <v>1863.14</v>
      </c>
      <c r="Z177" s="44">
        <v>1669.79</v>
      </c>
      <c r="AA177" s="44">
        <v>1472.28</v>
      </c>
    </row>
    <row r="178" spans="1:27" ht="12.75" hidden="1" customHeight="1" outlineLevel="1" x14ac:dyDescent="0.3">
      <c r="A178" s="99" t="s">
        <v>975</v>
      </c>
      <c r="B178" s="63" t="s">
        <v>90</v>
      </c>
      <c r="C178" s="43" t="s">
        <v>79</v>
      </c>
      <c r="D178" s="44">
        <f>$D$10</f>
        <v>2222.89</v>
      </c>
      <c r="E178" s="44">
        <f t="shared" ref="E178:AA178" si="113">$D$10</f>
        <v>2222.89</v>
      </c>
      <c r="F178" s="44">
        <f t="shared" si="113"/>
        <v>2222.89</v>
      </c>
      <c r="G178" s="44">
        <f t="shared" si="113"/>
        <v>2222.89</v>
      </c>
      <c r="H178" s="44">
        <f t="shared" si="113"/>
        <v>2222.89</v>
      </c>
      <c r="I178" s="44">
        <f t="shared" si="113"/>
        <v>2222.89</v>
      </c>
      <c r="J178" s="44">
        <f t="shared" si="113"/>
        <v>2222.89</v>
      </c>
      <c r="K178" s="44">
        <f t="shared" si="113"/>
        <v>2222.89</v>
      </c>
      <c r="L178" s="44">
        <f t="shared" si="113"/>
        <v>2222.89</v>
      </c>
      <c r="M178" s="44">
        <f t="shared" si="113"/>
        <v>2222.89</v>
      </c>
      <c r="N178" s="44">
        <f t="shared" si="113"/>
        <v>2222.89</v>
      </c>
      <c r="O178" s="44">
        <f t="shared" si="113"/>
        <v>2222.89</v>
      </c>
      <c r="P178" s="44">
        <f t="shared" si="113"/>
        <v>2222.89</v>
      </c>
      <c r="Q178" s="44">
        <f t="shared" si="113"/>
        <v>2222.89</v>
      </c>
      <c r="R178" s="44">
        <f t="shared" si="113"/>
        <v>2222.89</v>
      </c>
      <c r="S178" s="44">
        <f t="shared" si="113"/>
        <v>2222.89</v>
      </c>
      <c r="T178" s="44">
        <f t="shared" si="113"/>
        <v>2222.89</v>
      </c>
      <c r="U178" s="44">
        <f t="shared" si="113"/>
        <v>2222.89</v>
      </c>
      <c r="V178" s="44">
        <f t="shared" si="113"/>
        <v>2222.89</v>
      </c>
      <c r="W178" s="44">
        <f t="shared" si="113"/>
        <v>2222.89</v>
      </c>
      <c r="X178" s="44">
        <f t="shared" si="113"/>
        <v>2222.89</v>
      </c>
      <c r="Y178" s="44">
        <f t="shared" si="113"/>
        <v>2222.89</v>
      </c>
      <c r="Z178" s="44">
        <f t="shared" si="113"/>
        <v>2222.89</v>
      </c>
      <c r="AA178" s="44">
        <f t="shared" si="113"/>
        <v>2222.89</v>
      </c>
    </row>
    <row r="179" spans="1:27" ht="12.75" hidden="1" customHeight="1" outlineLevel="1" x14ac:dyDescent="0.3">
      <c r="A179" s="99" t="s">
        <v>976</v>
      </c>
      <c r="B179" s="63" t="s">
        <v>83</v>
      </c>
      <c r="C179" s="43" t="s">
        <v>79</v>
      </c>
      <c r="D179" s="44">
        <v>4.67</v>
      </c>
      <c r="E179" s="44">
        <v>4.67</v>
      </c>
      <c r="F179" s="44">
        <v>4.67</v>
      </c>
      <c r="G179" s="44">
        <v>4.67</v>
      </c>
      <c r="H179" s="44">
        <v>4.67</v>
      </c>
      <c r="I179" s="44">
        <v>4.67</v>
      </c>
      <c r="J179" s="44">
        <v>4.67</v>
      </c>
      <c r="K179" s="44">
        <v>4.67</v>
      </c>
      <c r="L179" s="44">
        <v>4.67</v>
      </c>
      <c r="M179" s="44">
        <v>4.67</v>
      </c>
      <c r="N179" s="44">
        <v>4.67</v>
      </c>
      <c r="O179" s="44">
        <v>4.67</v>
      </c>
      <c r="P179" s="44">
        <v>4.67</v>
      </c>
      <c r="Q179" s="44">
        <v>4.67</v>
      </c>
      <c r="R179" s="44">
        <v>4.67</v>
      </c>
      <c r="S179" s="44">
        <v>4.67</v>
      </c>
      <c r="T179" s="44">
        <v>4.67</v>
      </c>
      <c r="U179" s="44">
        <v>4.67</v>
      </c>
      <c r="V179" s="44">
        <v>4.67</v>
      </c>
      <c r="W179" s="44">
        <v>4.67</v>
      </c>
      <c r="X179" s="44">
        <v>4.67</v>
      </c>
      <c r="Y179" s="44">
        <v>4.67</v>
      </c>
      <c r="Z179" s="44">
        <v>4.67</v>
      </c>
      <c r="AA179" s="44">
        <v>4.67</v>
      </c>
    </row>
    <row r="180" spans="1:27" ht="12.75" hidden="1" customHeight="1" outlineLevel="1" x14ac:dyDescent="0.3">
      <c r="A180" s="99" t="s">
        <v>977</v>
      </c>
      <c r="B180" s="63" t="s">
        <v>838</v>
      </c>
      <c r="C180" s="43" t="s">
        <v>79</v>
      </c>
      <c r="D180" s="44">
        <f>$D$12</f>
        <v>175.36</v>
      </c>
      <c r="E180" s="44">
        <f t="shared" ref="E180:AA180" si="114">$D$12</f>
        <v>175.36</v>
      </c>
      <c r="F180" s="44">
        <f t="shared" si="114"/>
        <v>175.36</v>
      </c>
      <c r="G180" s="44">
        <f t="shared" si="114"/>
        <v>175.36</v>
      </c>
      <c r="H180" s="44">
        <f t="shared" si="114"/>
        <v>175.36</v>
      </c>
      <c r="I180" s="44">
        <f t="shared" si="114"/>
        <v>175.36</v>
      </c>
      <c r="J180" s="44">
        <f t="shared" si="114"/>
        <v>175.36</v>
      </c>
      <c r="K180" s="44">
        <f t="shared" si="114"/>
        <v>175.36</v>
      </c>
      <c r="L180" s="44">
        <f t="shared" si="114"/>
        <v>175.36</v>
      </c>
      <c r="M180" s="44">
        <f t="shared" si="114"/>
        <v>175.36</v>
      </c>
      <c r="N180" s="44">
        <f t="shared" si="114"/>
        <v>175.36</v>
      </c>
      <c r="O180" s="44">
        <f t="shared" si="114"/>
        <v>175.36</v>
      </c>
      <c r="P180" s="44">
        <f t="shared" si="114"/>
        <v>175.36</v>
      </c>
      <c r="Q180" s="44">
        <f t="shared" si="114"/>
        <v>175.36</v>
      </c>
      <c r="R180" s="44">
        <f t="shared" si="114"/>
        <v>175.36</v>
      </c>
      <c r="S180" s="44">
        <f t="shared" si="114"/>
        <v>175.36</v>
      </c>
      <c r="T180" s="44">
        <f t="shared" si="114"/>
        <v>175.36</v>
      </c>
      <c r="U180" s="44">
        <f t="shared" si="114"/>
        <v>175.36</v>
      </c>
      <c r="V180" s="44">
        <f t="shared" si="114"/>
        <v>175.36</v>
      </c>
      <c r="W180" s="44">
        <f t="shared" si="114"/>
        <v>175.36</v>
      </c>
      <c r="X180" s="44">
        <f t="shared" si="114"/>
        <v>175.36</v>
      </c>
      <c r="Y180" s="44">
        <f t="shared" si="114"/>
        <v>175.36</v>
      </c>
      <c r="Z180" s="44">
        <f t="shared" si="114"/>
        <v>175.36</v>
      </c>
      <c r="AA180" s="44">
        <f t="shared" si="114"/>
        <v>175.36</v>
      </c>
    </row>
    <row r="181" spans="1:27" ht="12.75" hidden="1" customHeight="1" outlineLevel="1" x14ac:dyDescent="0.3">
      <c r="A181" s="99" t="s">
        <v>978</v>
      </c>
      <c r="B181" s="63" t="s">
        <v>834</v>
      </c>
      <c r="C181" s="43" t="s">
        <v>79</v>
      </c>
      <c r="D181" s="44">
        <f>$D$13</f>
        <v>216.36</v>
      </c>
      <c r="E181" s="44">
        <f t="shared" ref="E181:AA181" si="115">$D$13</f>
        <v>216.36</v>
      </c>
      <c r="F181" s="44">
        <f t="shared" si="115"/>
        <v>216.36</v>
      </c>
      <c r="G181" s="44">
        <f t="shared" si="115"/>
        <v>216.36</v>
      </c>
      <c r="H181" s="44">
        <f t="shared" si="115"/>
        <v>216.36</v>
      </c>
      <c r="I181" s="44">
        <f t="shared" si="115"/>
        <v>216.36</v>
      </c>
      <c r="J181" s="44">
        <f t="shared" si="115"/>
        <v>216.36</v>
      </c>
      <c r="K181" s="44">
        <f t="shared" si="115"/>
        <v>216.36</v>
      </c>
      <c r="L181" s="44">
        <f t="shared" si="115"/>
        <v>216.36</v>
      </c>
      <c r="M181" s="44">
        <f t="shared" si="115"/>
        <v>216.36</v>
      </c>
      <c r="N181" s="44">
        <f t="shared" si="115"/>
        <v>216.36</v>
      </c>
      <c r="O181" s="44">
        <f t="shared" si="115"/>
        <v>216.36</v>
      </c>
      <c r="P181" s="44">
        <f t="shared" si="115"/>
        <v>216.36</v>
      </c>
      <c r="Q181" s="44">
        <f t="shared" si="115"/>
        <v>216.36</v>
      </c>
      <c r="R181" s="44">
        <f t="shared" si="115"/>
        <v>216.36</v>
      </c>
      <c r="S181" s="44">
        <f t="shared" si="115"/>
        <v>216.36</v>
      </c>
      <c r="T181" s="44">
        <f t="shared" si="115"/>
        <v>216.36</v>
      </c>
      <c r="U181" s="44">
        <f t="shared" si="115"/>
        <v>216.36</v>
      </c>
      <c r="V181" s="44">
        <f t="shared" si="115"/>
        <v>216.36</v>
      </c>
      <c r="W181" s="44">
        <f t="shared" si="115"/>
        <v>216.36</v>
      </c>
      <c r="X181" s="44">
        <f t="shared" si="115"/>
        <v>216.36</v>
      </c>
      <c r="Y181" s="44">
        <f t="shared" si="115"/>
        <v>216.36</v>
      </c>
      <c r="Z181" s="44">
        <f t="shared" si="115"/>
        <v>216.36</v>
      </c>
      <c r="AA181" s="44">
        <f t="shared" si="115"/>
        <v>216.36</v>
      </c>
    </row>
    <row r="182" spans="1:27" ht="13.8" collapsed="1" x14ac:dyDescent="0.3">
      <c r="B182" s="101" t="s">
        <v>382</v>
      </c>
    </row>
    <row r="183" spans="1:27" ht="13.8" x14ac:dyDescent="0.3">
      <c r="B183" s="101" t="s">
        <v>382</v>
      </c>
    </row>
    <row r="184" spans="1:27" ht="13.8" x14ac:dyDescent="0.3">
      <c r="B184" s="101" t="s">
        <v>382</v>
      </c>
    </row>
    <row r="185" spans="1:27" ht="13.8" x14ac:dyDescent="0.3">
      <c r="A185" s="195" t="s">
        <v>821</v>
      </c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7"/>
    </row>
    <row r="186" spans="1:27" ht="15" customHeight="1" x14ac:dyDescent="0.3">
      <c r="A186" s="185" t="s">
        <v>5</v>
      </c>
      <c r="B186" s="187" t="s">
        <v>823</v>
      </c>
      <c r="C186" s="189" t="s">
        <v>824</v>
      </c>
      <c r="D186" s="27" t="s">
        <v>825</v>
      </c>
      <c r="E186" s="114"/>
      <c r="F186" s="114"/>
      <c r="G186" s="11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</row>
    <row r="187" spans="1:27" ht="13.8" x14ac:dyDescent="0.3">
      <c r="A187" s="186"/>
      <c r="B187" s="188"/>
      <c r="C187" s="190"/>
      <c r="D187" s="105">
        <f>D188</f>
        <v>890916.87</v>
      </c>
      <c r="E187" s="115"/>
      <c r="F187" s="115"/>
      <c r="G187" s="115"/>
    </row>
    <row r="188" spans="1:27" ht="12.75" customHeight="1" outlineLevel="1" x14ac:dyDescent="0.3">
      <c r="A188" s="106" t="s">
        <v>87</v>
      </c>
      <c r="B188" s="107" t="s">
        <v>828</v>
      </c>
      <c r="C188" s="108" t="s">
        <v>824</v>
      </c>
      <c r="D188" s="44">
        <v>890916.87</v>
      </c>
      <c r="E188" s="103"/>
      <c r="F188" s="103"/>
      <c r="G188" s="103"/>
    </row>
    <row r="191" spans="1:27" ht="12.75" customHeight="1" x14ac:dyDescent="0.3">
      <c r="A191" s="191" t="s">
        <v>84</v>
      </c>
      <c r="B191" s="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1:27" ht="12.75" customHeight="1" x14ac:dyDescent="0.3">
      <c r="A192" s="175" t="s">
        <v>2985</v>
      </c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/>
      <c r="Q192"/>
      <c r="R192"/>
      <c r="S192"/>
      <c r="T192"/>
      <c r="U192"/>
      <c r="V192"/>
      <c r="W192"/>
      <c r="X192"/>
      <c r="Y192"/>
      <c r="Z192"/>
      <c r="AA192"/>
    </row>
    <row r="194" spans="1:2" x14ac:dyDescent="0.25">
      <c r="A194" s="54"/>
      <c r="B194" s="55"/>
    </row>
    <row r="195" spans="1:2" x14ac:dyDescent="0.25">
      <c r="A195" s="54"/>
      <c r="B195" s="56"/>
    </row>
    <row r="206" spans="1:2" ht="13.8" hidden="1" x14ac:dyDescent="0.3">
      <c r="B206" s="109" t="s">
        <v>2986</v>
      </c>
    </row>
    <row r="207" spans="1:2" ht="13.8" hidden="1" x14ac:dyDescent="0.3">
      <c r="B207" s="110" t="s">
        <v>2987</v>
      </c>
    </row>
  </sheetData>
  <autoFilter ref="B6:C181" xr:uid="{00000000-0001-0000-0700-000000000000}"/>
  <mergeCells count="9">
    <mergeCell ref="A191:B191"/>
    <mergeCell ref="A192:O192"/>
    <mergeCell ref="A1:AA3"/>
    <mergeCell ref="A4:AA4"/>
    <mergeCell ref="A5:AA5"/>
    <mergeCell ref="A185:AA185"/>
    <mergeCell ref="A186:A187"/>
    <mergeCell ref="B186:B187"/>
    <mergeCell ref="C186:C187"/>
  </mergeCells>
  <pageMargins left="0.25" right="0.25" top="0.75" bottom="0.75" header="0.3" footer="0.3"/>
  <pageSetup paperSize="9" scale="40" fitToHeight="0" orientation="landscape" horizontalDpi="300" r:id="rId1"/>
  <rowBreaks count="2" manualBreakCount="2">
    <brk id="91" max="26" man="1"/>
    <brk id="184" max="2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C550C-9991-4FB0-88BB-4A90AB025966}">
  <sheetPr>
    <tabColor rgb="FF00B0F0"/>
    <pageSetUpPr fitToPage="1"/>
  </sheetPr>
  <dimension ref="A1:AA623"/>
  <sheetViews>
    <sheetView view="pageBreakPreview" zoomScale="75" zoomScaleNormal="100" zoomScaleSheetLayoutView="75" workbookViewId="0">
      <pane ySplit="4" topLeftCell="A5" activePane="bottomLeft" state="frozen"/>
      <selection activeCell="W17" sqref="W17"/>
      <selection pane="bottomLeft" activeCell="W17" sqref="W17"/>
    </sheetView>
  </sheetViews>
  <sheetFormatPr defaultColWidth="9.109375" defaultRowHeight="13.2" outlineLevelRow="1" x14ac:dyDescent="0.25"/>
  <cols>
    <col min="1" max="1" width="9.109375" style="24"/>
    <col min="2" max="2" width="32.109375" style="24" bestFit="1" customWidth="1"/>
    <col min="3" max="3" width="13.44140625" style="24" customWidth="1"/>
    <col min="4" max="27" width="12" style="24" customWidth="1"/>
    <col min="28" max="16384" width="9.109375" style="24"/>
  </cols>
  <sheetData>
    <row r="1" spans="1:27" ht="12.75" customHeight="1" x14ac:dyDescent="0.25">
      <c r="A1" s="176" t="s">
        <v>207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5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5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3">
      <c r="A4" s="179" t="s">
        <v>979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3.8" x14ac:dyDescent="0.3">
      <c r="A5" s="182" t="s">
        <v>209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4"/>
    </row>
    <row r="6" spans="1:27" ht="27" customHeight="1" x14ac:dyDescent="0.25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ht="13.8" x14ac:dyDescent="0.3">
      <c r="A7" s="98" t="s">
        <v>236</v>
      </c>
      <c r="B7" s="28" t="str">
        <f>"01"&amp;"."&amp;$B$622&amp;"."&amp;$B$623</f>
        <v>01.02.2024</v>
      </c>
      <c r="C7" s="90" t="s">
        <v>76</v>
      </c>
      <c r="D7" s="91">
        <f>ROUND(((D8+D9+D11+D10)/1000),5)</f>
        <v>2.61015</v>
      </c>
      <c r="E7" s="91">
        <f>ROUND(((E8+E9+E11+E10)/1000),5)</f>
        <v>2.4567899999999998</v>
      </c>
      <c r="F7" s="91">
        <f>ROUND(((F8+F9+F11+F10)/1000),5)</f>
        <v>2.4351099999999999</v>
      </c>
      <c r="G7" s="91">
        <f t="shared" ref="G7:AA7" si="0">ROUND(((G8+G9+G11+G10)/1000),5)</f>
        <v>2.4106200000000002</v>
      </c>
      <c r="H7" s="91">
        <f t="shared" si="0"/>
        <v>2.4478200000000001</v>
      </c>
      <c r="I7" s="91">
        <f t="shared" si="0"/>
        <v>2.5876600000000001</v>
      </c>
      <c r="J7" s="91">
        <f t="shared" si="0"/>
        <v>2.7132000000000001</v>
      </c>
      <c r="K7" s="91">
        <f t="shared" si="0"/>
        <v>3.0043199999999999</v>
      </c>
      <c r="L7" s="91">
        <f t="shared" si="0"/>
        <v>3.1827899999999998</v>
      </c>
      <c r="M7" s="91">
        <f t="shared" si="0"/>
        <v>3.21515</v>
      </c>
      <c r="N7" s="91">
        <f t="shared" si="0"/>
        <v>3.2471100000000002</v>
      </c>
      <c r="O7" s="91">
        <f t="shared" si="0"/>
        <v>3.2479200000000001</v>
      </c>
      <c r="P7" s="91">
        <f t="shared" si="0"/>
        <v>3.2549600000000001</v>
      </c>
      <c r="Q7" s="91">
        <f t="shared" si="0"/>
        <v>3.2621799999999999</v>
      </c>
      <c r="R7" s="91">
        <f t="shared" si="0"/>
        <v>3.2588400000000002</v>
      </c>
      <c r="S7" s="91">
        <f t="shared" si="0"/>
        <v>3.20506</v>
      </c>
      <c r="T7" s="91">
        <f t="shared" si="0"/>
        <v>3.1956600000000002</v>
      </c>
      <c r="U7" s="91">
        <f t="shared" si="0"/>
        <v>3.2151000000000001</v>
      </c>
      <c r="V7" s="91">
        <f t="shared" si="0"/>
        <v>3.2147000000000001</v>
      </c>
      <c r="W7" s="91">
        <f t="shared" si="0"/>
        <v>3.2233900000000002</v>
      </c>
      <c r="X7" s="91">
        <f t="shared" si="0"/>
        <v>3.0723400000000001</v>
      </c>
      <c r="Y7" s="91">
        <f t="shared" si="0"/>
        <v>2.9546800000000002</v>
      </c>
      <c r="Z7" s="91">
        <f t="shared" si="0"/>
        <v>2.7211400000000001</v>
      </c>
      <c r="AA7" s="91">
        <f t="shared" si="0"/>
        <v>2.6399499999999998</v>
      </c>
    </row>
    <row r="8" spans="1:27" ht="12.75" hidden="1" customHeight="1" outlineLevel="1" x14ac:dyDescent="0.3">
      <c r="A8" s="99" t="s">
        <v>237</v>
      </c>
      <c r="B8" s="63" t="s">
        <v>238</v>
      </c>
      <c r="C8" s="43" t="s">
        <v>79</v>
      </c>
      <c r="D8" s="44">
        <v>1445.66</v>
      </c>
      <c r="E8" s="44">
        <v>1292.3</v>
      </c>
      <c r="F8" s="44">
        <v>1270.6199999999999</v>
      </c>
      <c r="G8" s="44">
        <v>1246.1300000000001</v>
      </c>
      <c r="H8" s="44">
        <v>1283.33</v>
      </c>
      <c r="I8" s="44">
        <v>1423.17</v>
      </c>
      <c r="J8" s="44">
        <v>1548.71</v>
      </c>
      <c r="K8" s="44">
        <v>1839.83</v>
      </c>
      <c r="L8" s="44">
        <v>2018.3</v>
      </c>
      <c r="M8" s="44">
        <v>2050.66</v>
      </c>
      <c r="N8" s="44">
        <v>2082.62</v>
      </c>
      <c r="O8" s="44">
        <v>2083.4299999999998</v>
      </c>
      <c r="P8" s="44">
        <v>2090.4699999999998</v>
      </c>
      <c r="Q8" s="44">
        <v>2097.69</v>
      </c>
      <c r="R8" s="44">
        <v>2094.35</v>
      </c>
      <c r="S8" s="44">
        <v>2040.57</v>
      </c>
      <c r="T8" s="44">
        <v>2031.17</v>
      </c>
      <c r="U8" s="44">
        <v>2050.61</v>
      </c>
      <c r="V8" s="44">
        <v>2050.21</v>
      </c>
      <c r="W8" s="44">
        <v>2058.9</v>
      </c>
      <c r="X8" s="44">
        <v>1907.85</v>
      </c>
      <c r="Y8" s="44">
        <v>1790.19</v>
      </c>
      <c r="Z8" s="44">
        <v>1556.65</v>
      </c>
      <c r="AA8" s="44">
        <v>1475.46</v>
      </c>
    </row>
    <row r="9" spans="1:27" ht="12.75" hidden="1" customHeight="1" outlineLevel="1" x14ac:dyDescent="0.3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3">
      <c r="A10" s="99" t="s">
        <v>240</v>
      </c>
      <c r="B10" s="63" t="s">
        <v>83</v>
      </c>
      <c r="C10" s="43" t="s">
        <v>79</v>
      </c>
      <c r="D10" s="44">
        <v>4.8</v>
      </c>
      <c r="E10" s="44">
        <v>4.8</v>
      </c>
      <c r="F10" s="44">
        <v>4.8</v>
      </c>
      <c r="G10" s="44">
        <v>4.8</v>
      </c>
      <c r="H10" s="44">
        <v>4.8</v>
      </c>
      <c r="I10" s="44">
        <v>4.8</v>
      </c>
      <c r="J10" s="44">
        <v>4.8</v>
      </c>
      <c r="K10" s="44">
        <v>4.8</v>
      </c>
      <c r="L10" s="44">
        <v>4.8</v>
      </c>
      <c r="M10" s="44">
        <v>4.8</v>
      </c>
      <c r="N10" s="44">
        <v>4.8</v>
      </c>
      <c r="O10" s="44">
        <v>4.8</v>
      </c>
      <c r="P10" s="44">
        <v>4.8</v>
      </c>
      <c r="Q10" s="44">
        <v>4.8</v>
      </c>
      <c r="R10" s="44">
        <v>4.8</v>
      </c>
      <c r="S10" s="44">
        <v>4.8</v>
      </c>
      <c r="T10" s="44">
        <v>4.8</v>
      </c>
      <c r="U10" s="44">
        <v>4.8</v>
      </c>
      <c r="V10" s="44">
        <v>4.8</v>
      </c>
      <c r="W10" s="44">
        <v>4.8</v>
      </c>
      <c r="X10" s="44">
        <v>4.8</v>
      </c>
      <c r="Y10" s="44">
        <v>4.8</v>
      </c>
      <c r="Z10" s="44">
        <v>4.8</v>
      </c>
      <c r="AA10" s="44">
        <v>4.8</v>
      </c>
    </row>
    <row r="11" spans="1:27" ht="12.75" hidden="1" customHeight="1" outlineLevel="1" x14ac:dyDescent="0.3">
      <c r="A11" s="99" t="s">
        <v>241</v>
      </c>
      <c r="B11" s="63" t="s">
        <v>81</v>
      </c>
      <c r="C11" s="43" t="s">
        <v>79</v>
      </c>
      <c r="D11" s="44">
        <v>88.27</v>
      </c>
      <c r="E11" s="44">
        <f>$D$11</f>
        <v>88.27</v>
      </c>
      <c r="F11" s="44">
        <f t="shared" ref="F11:AA11" si="2">$D$11</f>
        <v>88.27</v>
      </c>
      <c r="G11" s="44">
        <f t="shared" si="2"/>
        <v>88.27</v>
      </c>
      <c r="H11" s="44">
        <f t="shared" si="2"/>
        <v>88.27</v>
      </c>
      <c r="I11" s="44">
        <f t="shared" si="2"/>
        <v>88.27</v>
      </c>
      <c r="J11" s="44">
        <f t="shared" si="2"/>
        <v>88.27</v>
      </c>
      <c r="K11" s="44">
        <f t="shared" si="2"/>
        <v>88.27</v>
      </c>
      <c r="L11" s="44">
        <f t="shared" si="2"/>
        <v>88.27</v>
      </c>
      <c r="M11" s="44">
        <f t="shared" si="2"/>
        <v>88.27</v>
      </c>
      <c r="N11" s="44">
        <f t="shared" si="2"/>
        <v>88.27</v>
      </c>
      <c r="O11" s="44">
        <f t="shared" si="2"/>
        <v>88.27</v>
      </c>
      <c r="P11" s="44">
        <f t="shared" si="2"/>
        <v>88.27</v>
      </c>
      <c r="Q11" s="44">
        <f t="shared" si="2"/>
        <v>88.27</v>
      </c>
      <c r="R11" s="44">
        <f t="shared" si="2"/>
        <v>88.27</v>
      </c>
      <c r="S11" s="44">
        <f t="shared" si="2"/>
        <v>88.27</v>
      </c>
      <c r="T11" s="44">
        <f t="shared" si="2"/>
        <v>88.27</v>
      </c>
      <c r="U11" s="44">
        <f t="shared" si="2"/>
        <v>88.27</v>
      </c>
      <c r="V11" s="44">
        <f t="shared" si="2"/>
        <v>88.27</v>
      </c>
      <c r="W11" s="44">
        <f t="shared" si="2"/>
        <v>88.27</v>
      </c>
      <c r="X11" s="44">
        <f t="shared" si="2"/>
        <v>88.27</v>
      </c>
      <c r="Y11" s="44">
        <f t="shared" si="2"/>
        <v>88.27</v>
      </c>
      <c r="Z11" s="44">
        <f t="shared" si="2"/>
        <v>88.27</v>
      </c>
      <c r="AA11" s="44">
        <f t="shared" si="2"/>
        <v>88.27</v>
      </c>
    </row>
    <row r="12" spans="1:27" ht="13.8" collapsed="1" x14ac:dyDescent="0.3">
      <c r="A12" s="98" t="s">
        <v>242</v>
      </c>
      <c r="B12" s="28" t="str">
        <f>"02"&amp;"."&amp;$B$622&amp;"."&amp;$B$623</f>
        <v>02.02.2024</v>
      </c>
      <c r="C12" s="90" t="s">
        <v>76</v>
      </c>
      <c r="D12" s="91">
        <f>ROUND(((D13+D14+D16+D15)/1000),5)</f>
        <v>2.50136</v>
      </c>
      <c r="E12" s="91">
        <f>ROUND(((E13+E14+E16+E15)/1000),5)</f>
        <v>2.4254500000000001</v>
      </c>
      <c r="F12" s="91">
        <f>ROUND(((F13+F14+F16+F15)/1000),5)</f>
        <v>2.3866800000000001</v>
      </c>
      <c r="G12" s="91">
        <f t="shared" ref="G12:AA12" si="3">ROUND(((G13+G14+G16+G15)/1000),5)</f>
        <v>2.38504</v>
      </c>
      <c r="H12" s="91">
        <f t="shared" si="3"/>
        <v>2.4189500000000002</v>
      </c>
      <c r="I12" s="91">
        <f t="shared" si="3"/>
        <v>2.5256099999999999</v>
      </c>
      <c r="J12" s="91">
        <f t="shared" si="3"/>
        <v>2.68411</v>
      </c>
      <c r="K12" s="91">
        <f t="shared" si="3"/>
        <v>2.9866600000000001</v>
      </c>
      <c r="L12" s="91">
        <f t="shared" si="3"/>
        <v>3.1412900000000001</v>
      </c>
      <c r="M12" s="91">
        <f t="shared" si="3"/>
        <v>3.1759200000000001</v>
      </c>
      <c r="N12" s="91">
        <f t="shared" si="3"/>
        <v>3.2189700000000001</v>
      </c>
      <c r="O12" s="91">
        <f t="shared" si="3"/>
        <v>3.2239800000000001</v>
      </c>
      <c r="P12" s="91">
        <f t="shared" si="3"/>
        <v>3.2067800000000002</v>
      </c>
      <c r="Q12" s="91">
        <f t="shared" si="3"/>
        <v>3.2144499999999998</v>
      </c>
      <c r="R12" s="91">
        <f t="shared" si="3"/>
        <v>3.2031100000000001</v>
      </c>
      <c r="S12" s="91">
        <f t="shared" si="3"/>
        <v>3.1396000000000002</v>
      </c>
      <c r="T12" s="91">
        <f t="shared" si="3"/>
        <v>3.1074099999999998</v>
      </c>
      <c r="U12" s="91">
        <f t="shared" si="3"/>
        <v>3.14</v>
      </c>
      <c r="V12" s="91">
        <f t="shared" si="3"/>
        <v>3.1501800000000002</v>
      </c>
      <c r="W12" s="91">
        <f t="shared" si="3"/>
        <v>3.1789100000000001</v>
      </c>
      <c r="X12" s="91">
        <f t="shared" si="3"/>
        <v>3.0504899999999999</v>
      </c>
      <c r="Y12" s="91">
        <f t="shared" si="3"/>
        <v>2.9369700000000001</v>
      </c>
      <c r="Z12" s="91">
        <f t="shared" si="3"/>
        <v>2.7598400000000001</v>
      </c>
      <c r="AA12" s="91">
        <f t="shared" si="3"/>
        <v>2.6700699999999999</v>
      </c>
    </row>
    <row r="13" spans="1:27" ht="12.75" hidden="1" customHeight="1" outlineLevel="1" x14ac:dyDescent="0.3">
      <c r="A13" s="99" t="s">
        <v>243</v>
      </c>
      <c r="B13" s="63" t="s">
        <v>238</v>
      </c>
      <c r="C13" s="43" t="s">
        <v>79</v>
      </c>
      <c r="D13" s="44">
        <v>1336.87</v>
      </c>
      <c r="E13" s="44">
        <v>1260.96</v>
      </c>
      <c r="F13" s="44">
        <v>1222.19</v>
      </c>
      <c r="G13" s="44">
        <v>1220.55</v>
      </c>
      <c r="H13" s="44">
        <v>1254.46</v>
      </c>
      <c r="I13" s="44">
        <v>1361.12</v>
      </c>
      <c r="J13" s="44">
        <v>1519.62</v>
      </c>
      <c r="K13" s="44">
        <v>1822.17</v>
      </c>
      <c r="L13" s="44">
        <v>1976.8</v>
      </c>
      <c r="M13" s="44">
        <v>2011.43</v>
      </c>
      <c r="N13" s="44">
        <v>2054.48</v>
      </c>
      <c r="O13" s="44">
        <v>2059.4899999999998</v>
      </c>
      <c r="P13" s="44">
        <v>2042.29</v>
      </c>
      <c r="Q13" s="44">
        <v>2049.96</v>
      </c>
      <c r="R13" s="44">
        <v>2038.62</v>
      </c>
      <c r="S13" s="44">
        <v>1975.11</v>
      </c>
      <c r="T13" s="44">
        <v>1942.92</v>
      </c>
      <c r="U13" s="44">
        <v>1975.51</v>
      </c>
      <c r="V13" s="44">
        <v>1985.69</v>
      </c>
      <c r="W13" s="44">
        <v>2014.42</v>
      </c>
      <c r="X13" s="44">
        <v>1886</v>
      </c>
      <c r="Y13" s="44">
        <v>1772.48</v>
      </c>
      <c r="Z13" s="44">
        <v>1595.35</v>
      </c>
      <c r="AA13" s="44">
        <v>1505.58</v>
      </c>
    </row>
    <row r="14" spans="1:27" ht="12.75" hidden="1" customHeight="1" outlineLevel="1" x14ac:dyDescent="0.3">
      <c r="A14" s="99" t="s">
        <v>244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3">
      <c r="A15" s="99" t="s">
        <v>245</v>
      </c>
      <c r="B15" s="63" t="s">
        <v>83</v>
      </c>
      <c r="C15" s="43" t="s">
        <v>79</v>
      </c>
      <c r="D15" s="44">
        <v>4.8</v>
      </c>
      <c r="E15" s="44">
        <v>4.8</v>
      </c>
      <c r="F15" s="44">
        <v>4.8</v>
      </c>
      <c r="G15" s="44">
        <v>4.8</v>
      </c>
      <c r="H15" s="44">
        <v>4.8</v>
      </c>
      <c r="I15" s="44">
        <v>4.8</v>
      </c>
      <c r="J15" s="44">
        <v>4.8</v>
      </c>
      <c r="K15" s="44">
        <v>4.8</v>
      </c>
      <c r="L15" s="44">
        <v>4.8</v>
      </c>
      <c r="M15" s="44">
        <v>4.8</v>
      </c>
      <c r="N15" s="44">
        <v>4.8</v>
      </c>
      <c r="O15" s="44">
        <v>4.8</v>
      </c>
      <c r="P15" s="44">
        <v>4.8</v>
      </c>
      <c r="Q15" s="44">
        <v>4.8</v>
      </c>
      <c r="R15" s="44">
        <v>4.8</v>
      </c>
      <c r="S15" s="44">
        <v>4.8</v>
      </c>
      <c r="T15" s="44">
        <v>4.8</v>
      </c>
      <c r="U15" s="44">
        <v>4.8</v>
      </c>
      <c r="V15" s="44">
        <v>4.8</v>
      </c>
      <c r="W15" s="44">
        <v>4.8</v>
      </c>
      <c r="X15" s="44">
        <v>4.8</v>
      </c>
      <c r="Y15" s="44">
        <v>4.8</v>
      </c>
      <c r="Z15" s="44">
        <v>4.8</v>
      </c>
      <c r="AA15" s="44">
        <v>4.8</v>
      </c>
    </row>
    <row r="16" spans="1:27" ht="12.75" hidden="1" customHeight="1" outlineLevel="1" x14ac:dyDescent="0.3">
      <c r="A16" s="99" t="s">
        <v>246</v>
      </c>
      <c r="B16" s="63" t="s">
        <v>81</v>
      </c>
      <c r="C16" s="43" t="s">
        <v>79</v>
      </c>
      <c r="D16" s="44">
        <f>$D$11</f>
        <v>88.27</v>
      </c>
      <c r="E16" s="44">
        <f t="shared" ref="E16:AA16" si="5">$D$11</f>
        <v>88.27</v>
      </c>
      <c r="F16" s="44">
        <f t="shared" si="5"/>
        <v>88.27</v>
      </c>
      <c r="G16" s="44">
        <f t="shared" si="5"/>
        <v>88.27</v>
      </c>
      <c r="H16" s="44">
        <f t="shared" si="5"/>
        <v>88.27</v>
      </c>
      <c r="I16" s="44">
        <f t="shared" si="5"/>
        <v>88.27</v>
      </c>
      <c r="J16" s="44">
        <f t="shared" si="5"/>
        <v>88.27</v>
      </c>
      <c r="K16" s="44">
        <f t="shared" si="5"/>
        <v>88.27</v>
      </c>
      <c r="L16" s="44">
        <f t="shared" si="5"/>
        <v>88.27</v>
      </c>
      <c r="M16" s="44">
        <f t="shared" si="5"/>
        <v>88.27</v>
      </c>
      <c r="N16" s="44">
        <f t="shared" si="5"/>
        <v>88.27</v>
      </c>
      <c r="O16" s="44">
        <f t="shared" si="5"/>
        <v>88.27</v>
      </c>
      <c r="P16" s="44">
        <f t="shared" si="5"/>
        <v>88.27</v>
      </c>
      <c r="Q16" s="44">
        <f t="shared" si="5"/>
        <v>88.27</v>
      </c>
      <c r="R16" s="44">
        <f t="shared" si="5"/>
        <v>88.27</v>
      </c>
      <c r="S16" s="44">
        <f t="shared" si="5"/>
        <v>88.27</v>
      </c>
      <c r="T16" s="44">
        <f t="shared" si="5"/>
        <v>88.27</v>
      </c>
      <c r="U16" s="44">
        <f t="shared" si="5"/>
        <v>88.27</v>
      </c>
      <c r="V16" s="44">
        <f t="shared" si="5"/>
        <v>88.27</v>
      </c>
      <c r="W16" s="44">
        <f t="shared" si="5"/>
        <v>88.27</v>
      </c>
      <c r="X16" s="44">
        <f t="shared" si="5"/>
        <v>88.27</v>
      </c>
      <c r="Y16" s="44">
        <f t="shared" si="5"/>
        <v>88.27</v>
      </c>
      <c r="Z16" s="44">
        <f t="shared" si="5"/>
        <v>88.27</v>
      </c>
      <c r="AA16" s="44">
        <f t="shared" si="5"/>
        <v>88.27</v>
      </c>
    </row>
    <row r="17" spans="1:27" ht="12.75" customHeight="1" collapsed="1" x14ac:dyDescent="0.3">
      <c r="A17" s="98" t="s">
        <v>247</v>
      </c>
      <c r="B17" s="28" t="str">
        <f>"03"&amp;"."&amp;$B$622&amp;"."&amp;$B$623</f>
        <v>03.02.2024</v>
      </c>
      <c r="C17" s="90" t="s">
        <v>76</v>
      </c>
      <c r="D17" s="91">
        <f>ROUND(((D18+D19+D21+D20)/1000),5)</f>
        <v>2.67353</v>
      </c>
      <c r="E17" s="91">
        <f>ROUND(((E18+E19+E21+E20)/1000),5)</f>
        <v>2.5531299999999999</v>
      </c>
      <c r="F17" s="91">
        <f>ROUND(((F18+F19+F21+F20)/1000),5)</f>
        <v>2.4667699999999999</v>
      </c>
      <c r="G17" s="91">
        <f t="shared" ref="G17:AA17" si="6">ROUND(((G18+G19+G21+G20)/1000),5)</f>
        <v>2.4534199999999999</v>
      </c>
      <c r="H17" s="91">
        <f t="shared" si="6"/>
        <v>2.4732500000000002</v>
      </c>
      <c r="I17" s="91">
        <f t="shared" si="6"/>
        <v>2.5114899999999998</v>
      </c>
      <c r="J17" s="91">
        <f t="shared" si="6"/>
        <v>2.6165099999999999</v>
      </c>
      <c r="K17" s="91">
        <f t="shared" si="6"/>
        <v>2.6911100000000001</v>
      </c>
      <c r="L17" s="91">
        <f t="shared" si="6"/>
        <v>2.94868</v>
      </c>
      <c r="M17" s="91">
        <f t="shared" si="6"/>
        <v>3.0649299999999999</v>
      </c>
      <c r="N17" s="91">
        <f t="shared" si="6"/>
        <v>3.12479</v>
      </c>
      <c r="O17" s="91">
        <f t="shared" si="6"/>
        <v>3.1386699999999998</v>
      </c>
      <c r="P17" s="91">
        <f t="shared" si="6"/>
        <v>3.1325699999999999</v>
      </c>
      <c r="Q17" s="91">
        <f t="shared" si="6"/>
        <v>3.1345100000000001</v>
      </c>
      <c r="R17" s="91">
        <f t="shared" si="6"/>
        <v>3.09118</v>
      </c>
      <c r="S17" s="91">
        <f t="shared" si="6"/>
        <v>3.0822099999999999</v>
      </c>
      <c r="T17" s="91">
        <f t="shared" si="6"/>
        <v>3.0972499999999998</v>
      </c>
      <c r="U17" s="91">
        <f t="shared" si="6"/>
        <v>3.13856</v>
      </c>
      <c r="V17" s="91">
        <f t="shared" si="6"/>
        <v>3.13361</v>
      </c>
      <c r="W17" s="91">
        <f t="shared" si="6"/>
        <v>3.1130800000000001</v>
      </c>
      <c r="X17" s="91">
        <f t="shared" si="6"/>
        <v>3.0601500000000001</v>
      </c>
      <c r="Y17" s="91">
        <f t="shared" si="6"/>
        <v>2.9635500000000001</v>
      </c>
      <c r="Z17" s="91">
        <f t="shared" si="6"/>
        <v>2.7558699999999998</v>
      </c>
      <c r="AA17" s="91">
        <f t="shared" si="6"/>
        <v>2.66256</v>
      </c>
    </row>
    <row r="18" spans="1:27" ht="12.75" hidden="1" customHeight="1" outlineLevel="1" x14ac:dyDescent="0.3">
      <c r="A18" s="99" t="s">
        <v>248</v>
      </c>
      <c r="B18" s="63" t="s">
        <v>238</v>
      </c>
      <c r="C18" s="43" t="s">
        <v>79</v>
      </c>
      <c r="D18" s="44">
        <v>1509.04</v>
      </c>
      <c r="E18" s="44">
        <v>1388.64</v>
      </c>
      <c r="F18" s="44">
        <v>1302.28</v>
      </c>
      <c r="G18" s="44">
        <v>1288.93</v>
      </c>
      <c r="H18" s="44">
        <v>1308.76</v>
      </c>
      <c r="I18" s="44">
        <v>1347</v>
      </c>
      <c r="J18" s="44">
        <v>1452.02</v>
      </c>
      <c r="K18" s="44">
        <v>1526.62</v>
      </c>
      <c r="L18" s="44">
        <v>1784.19</v>
      </c>
      <c r="M18" s="44">
        <v>1900.44</v>
      </c>
      <c r="N18" s="44">
        <v>1960.3</v>
      </c>
      <c r="O18" s="44">
        <v>1974.18</v>
      </c>
      <c r="P18" s="44">
        <v>1968.08</v>
      </c>
      <c r="Q18" s="44">
        <v>1970.02</v>
      </c>
      <c r="R18" s="44">
        <v>1926.69</v>
      </c>
      <c r="S18" s="44">
        <v>1917.72</v>
      </c>
      <c r="T18" s="44">
        <v>1932.76</v>
      </c>
      <c r="U18" s="44">
        <v>1974.07</v>
      </c>
      <c r="V18" s="44">
        <v>1969.12</v>
      </c>
      <c r="W18" s="44">
        <v>1948.59</v>
      </c>
      <c r="X18" s="44">
        <v>1895.66</v>
      </c>
      <c r="Y18" s="44">
        <v>1799.06</v>
      </c>
      <c r="Z18" s="44">
        <v>1591.38</v>
      </c>
      <c r="AA18" s="44">
        <v>1498.07</v>
      </c>
    </row>
    <row r="19" spans="1:27" ht="12.75" hidden="1" customHeight="1" outlineLevel="1" x14ac:dyDescent="0.3">
      <c r="A19" s="99" t="s">
        <v>249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3">
      <c r="A20" s="99" t="s">
        <v>250</v>
      </c>
      <c r="B20" s="63" t="s">
        <v>83</v>
      </c>
      <c r="C20" s="43" t="s">
        <v>79</v>
      </c>
      <c r="D20" s="44">
        <v>4.8</v>
      </c>
      <c r="E20" s="44">
        <v>4.8</v>
      </c>
      <c r="F20" s="44">
        <v>4.8</v>
      </c>
      <c r="G20" s="44">
        <v>4.8</v>
      </c>
      <c r="H20" s="44">
        <v>4.8</v>
      </c>
      <c r="I20" s="44">
        <v>4.8</v>
      </c>
      <c r="J20" s="44">
        <v>4.8</v>
      </c>
      <c r="K20" s="44">
        <v>4.8</v>
      </c>
      <c r="L20" s="44">
        <v>4.8</v>
      </c>
      <c r="M20" s="44">
        <v>4.8</v>
      </c>
      <c r="N20" s="44">
        <v>4.8</v>
      </c>
      <c r="O20" s="44">
        <v>4.8</v>
      </c>
      <c r="P20" s="44">
        <v>4.8</v>
      </c>
      <c r="Q20" s="44">
        <v>4.8</v>
      </c>
      <c r="R20" s="44">
        <v>4.8</v>
      </c>
      <c r="S20" s="44">
        <v>4.8</v>
      </c>
      <c r="T20" s="44">
        <v>4.8</v>
      </c>
      <c r="U20" s="44">
        <v>4.8</v>
      </c>
      <c r="V20" s="44">
        <v>4.8</v>
      </c>
      <c r="W20" s="44">
        <v>4.8</v>
      </c>
      <c r="X20" s="44">
        <v>4.8</v>
      </c>
      <c r="Y20" s="44">
        <v>4.8</v>
      </c>
      <c r="Z20" s="44">
        <v>4.8</v>
      </c>
      <c r="AA20" s="44">
        <v>4.8</v>
      </c>
    </row>
    <row r="21" spans="1:27" ht="12.75" hidden="1" customHeight="1" outlineLevel="1" x14ac:dyDescent="0.3">
      <c r="A21" s="99" t="s">
        <v>251</v>
      </c>
      <c r="B21" s="63" t="s">
        <v>81</v>
      </c>
      <c r="C21" s="43" t="s">
        <v>79</v>
      </c>
      <c r="D21" s="44">
        <f>$D$11</f>
        <v>88.27</v>
      </c>
      <c r="E21" s="44">
        <f t="shared" ref="E21:AA21" si="8">$D$11</f>
        <v>88.27</v>
      </c>
      <c r="F21" s="44">
        <f t="shared" si="8"/>
        <v>88.27</v>
      </c>
      <c r="G21" s="44">
        <f t="shared" si="8"/>
        <v>88.27</v>
      </c>
      <c r="H21" s="44">
        <f t="shared" si="8"/>
        <v>88.27</v>
      </c>
      <c r="I21" s="44">
        <f t="shared" si="8"/>
        <v>88.27</v>
      </c>
      <c r="J21" s="44">
        <f t="shared" si="8"/>
        <v>88.27</v>
      </c>
      <c r="K21" s="44">
        <f t="shared" si="8"/>
        <v>88.27</v>
      </c>
      <c r="L21" s="44">
        <f t="shared" si="8"/>
        <v>88.27</v>
      </c>
      <c r="M21" s="44">
        <f t="shared" si="8"/>
        <v>88.27</v>
      </c>
      <c r="N21" s="44">
        <f t="shared" si="8"/>
        <v>88.27</v>
      </c>
      <c r="O21" s="44">
        <f t="shared" si="8"/>
        <v>88.27</v>
      </c>
      <c r="P21" s="44">
        <f t="shared" si="8"/>
        <v>88.27</v>
      </c>
      <c r="Q21" s="44">
        <f t="shared" si="8"/>
        <v>88.27</v>
      </c>
      <c r="R21" s="44">
        <f t="shared" si="8"/>
        <v>88.27</v>
      </c>
      <c r="S21" s="44">
        <f t="shared" si="8"/>
        <v>88.27</v>
      </c>
      <c r="T21" s="44">
        <f t="shared" si="8"/>
        <v>88.27</v>
      </c>
      <c r="U21" s="44">
        <f t="shared" si="8"/>
        <v>88.27</v>
      </c>
      <c r="V21" s="44">
        <f t="shared" si="8"/>
        <v>88.27</v>
      </c>
      <c r="W21" s="44">
        <f t="shared" si="8"/>
        <v>88.27</v>
      </c>
      <c r="X21" s="44">
        <f t="shared" si="8"/>
        <v>88.27</v>
      </c>
      <c r="Y21" s="44">
        <f t="shared" si="8"/>
        <v>88.27</v>
      </c>
      <c r="Z21" s="44">
        <f t="shared" si="8"/>
        <v>88.27</v>
      </c>
      <c r="AA21" s="44">
        <f t="shared" si="8"/>
        <v>88.27</v>
      </c>
    </row>
    <row r="22" spans="1:27" ht="12.75" customHeight="1" collapsed="1" x14ac:dyDescent="0.3">
      <c r="A22" s="98" t="s">
        <v>252</v>
      </c>
      <c r="B22" s="28" t="str">
        <f>"04"&amp;"."&amp;$B$622&amp;"."&amp;$B$623</f>
        <v>04.02.2024</v>
      </c>
      <c r="C22" s="90" t="s">
        <v>76</v>
      </c>
      <c r="D22" s="91">
        <f>ROUND(((D23+D24+D26+D25)/1000),5)</f>
        <v>2.5993900000000001</v>
      </c>
      <c r="E22" s="91">
        <f>ROUND(((E23+E24+E26+E25)/1000),5)</f>
        <v>2.4408099999999999</v>
      </c>
      <c r="F22" s="91">
        <f>ROUND(((F23+F24+F26+F25)/1000),5)</f>
        <v>2.3903599999999998</v>
      </c>
      <c r="G22" s="91">
        <f t="shared" ref="G22:AA22" si="9">ROUND(((G23+G24+G26+G25)/1000),5)</f>
        <v>2.38205</v>
      </c>
      <c r="H22" s="91">
        <f t="shared" si="9"/>
        <v>2.3872200000000001</v>
      </c>
      <c r="I22" s="91">
        <f t="shared" si="9"/>
        <v>2.4035099999999998</v>
      </c>
      <c r="J22" s="91">
        <f t="shared" si="9"/>
        <v>2.4382000000000001</v>
      </c>
      <c r="K22" s="91">
        <f t="shared" si="9"/>
        <v>2.5922999999999998</v>
      </c>
      <c r="L22" s="91">
        <f t="shared" si="9"/>
        <v>2.7072699999999998</v>
      </c>
      <c r="M22" s="91">
        <f t="shared" si="9"/>
        <v>2.9156200000000001</v>
      </c>
      <c r="N22" s="91">
        <f t="shared" si="9"/>
        <v>2.9972699999999999</v>
      </c>
      <c r="O22" s="91">
        <f t="shared" si="9"/>
        <v>3.0248599999999999</v>
      </c>
      <c r="P22" s="91">
        <f t="shared" si="9"/>
        <v>3.0302600000000002</v>
      </c>
      <c r="Q22" s="91">
        <f t="shared" si="9"/>
        <v>3.0341499999999999</v>
      </c>
      <c r="R22" s="91">
        <f t="shared" si="9"/>
        <v>2.99613</v>
      </c>
      <c r="S22" s="91">
        <f t="shared" si="9"/>
        <v>3.0077699999999998</v>
      </c>
      <c r="T22" s="91">
        <f t="shared" si="9"/>
        <v>3.03457</v>
      </c>
      <c r="U22" s="91">
        <f t="shared" si="9"/>
        <v>3.08718</v>
      </c>
      <c r="V22" s="91">
        <f t="shared" si="9"/>
        <v>3.0685199999999999</v>
      </c>
      <c r="W22" s="91">
        <f t="shared" si="9"/>
        <v>3.0333399999999999</v>
      </c>
      <c r="X22" s="91">
        <f t="shared" si="9"/>
        <v>3.0260099999999999</v>
      </c>
      <c r="Y22" s="91">
        <f t="shared" si="9"/>
        <v>2.9283600000000001</v>
      </c>
      <c r="Z22" s="91">
        <f t="shared" si="9"/>
        <v>2.6911200000000002</v>
      </c>
      <c r="AA22" s="91">
        <f t="shared" si="9"/>
        <v>2.6430500000000001</v>
      </c>
    </row>
    <row r="23" spans="1:27" ht="12.75" hidden="1" customHeight="1" outlineLevel="1" x14ac:dyDescent="0.3">
      <c r="A23" s="99" t="s">
        <v>253</v>
      </c>
      <c r="B23" s="63" t="s">
        <v>238</v>
      </c>
      <c r="C23" s="43" t="s">
        <v>79</v>
      </c>
      <c r="D23" s="44">
        <v>1434.9</v>
      </c>
      <c r="E23" s="44">
        <v>1276.32</v>
      </c>
      <c r="F23" s="44">
        <v>1225.8699999999999</v>
      </c>
      <c r="G23" s="44">
        <v>1217.56</v>
      </c>
      <c r="H23" s="44">
        <v>1222.73</v>
      </c>
      <c r="I23" s="44">
        <v>1239.02</v>
      </c>
      <c r="J23" s="44">
        <v>1273.71</v>
      </c>
      <c r="K23" s="44">
        <v>1427.81</v>
      </c>
      <c r="L23" s="44">
        <v>1542.78</v>
      </c>
      <c r="M23" s="44">
        <v>1751.13</v>
      </c>
      <c r="N23" s="44">
        <v>1832.78</v>
      </c>
      <c r="O23" s="44">
        <v>1860.37</v>
      </c>
      <c r="P23" s="44">
        <v>1865.77</v>
      </c>
      <c r="Q23" s="44">
        <v>1869.66</v>
      </c>
      <c r="R23" s="44">
        <v>1831.64</v>
      </c>
      <c r="S23" s="44">
        <v>1843.28</v>
      </c>
      <c r="T23" s="44">
        <v>1870.08</v>
      </c>
      <c r="U23" s="44">
        <v>1922.69</v>
      </c>
      <c r="V23" s="44">
        <v>1904.03</v>
      </c>
      <c r="W23" s="44">
        <v>1868.85</v>
      </c>
      <c r="X23" s="44">
        <v>1861.52</v>
      </c>
      <c r="Y23" s="44">
        <v>1763.87</v>
      </c>
      <c r="Z23" s="44">
        <v>1526.63</v>
      </c>
      <c r="AA23" s="44">
        <v>1478.56</v>
      </c>
    </row>
    <row r="24" spans="1:27" ht="12.75" hidden="1" customHeight="1" outlineLevel="1" x14ac:dyDescent="0.3">
      <c r="A24" s="99" t="s">
        <v>254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3">
      <c r="A25" s="99" t="s">
        <v>255</v>
      </c>
      <c r="B25" s="63" t="s">
        <v>83</v>
      </c>
      <c r="C25" s="43" t="s">
        <v>79</v>
      </c>
      <c r="D25" s="44">
        <v>4.8</v>
      </c>
      <c r="E25" s="44">
        <v>4.8</v>
      </c>
      <c r="F25" s="44">
        <v>4.8</v>
      </c>
      <c r="G25" s="44">
        <v>4.8</v>
      </c>
      <c r="H25" s="44">
        <v>4.8</v>
      </c>
      <c r="I25" s="44">
        <v>4.8</v>
      </c>
      <c r="J25" s="44">
        <v>4.8</v>
      </c>
      <c r="K25" s="44">
        <v>4.8</v>
      </c>
      <c r="L25" s="44">
        <v>4.8</v>
      </c>
      <c r="M25" s="44">
        <v>4.8</v>
      </c>
      <c r="N25" s="44">
        <v>4.8</v>
      </c>
      <c r="O25" s="44">
        <v>4.8</v>
      </c>
      <c r="P25" s="44">
        <v>4.8</v>
      </c>
      <c r="Q25" s="44">
        <v>4.8</v>
      </c>
      <c r="R25" s="44">
        <v>4.8</v>
      </c>
      <c r="S25" s="44">
        <v>4.8</v>
      </c>
      <c r="T25" s="44">
        <v>4.8</v>
      </c>
      <c r="U25" s="44">
        <v>4.8</v>
      </c>
      <c r="V25" s="44">
        <v>4.8</v>
      </c>
      <c r="W25" s="44">
        <v>4.8</v>
      </c>
      <c r="X25" s="44">
        <v>4.8</v>
      </c>
      <c r="Y25" s="44">
        <v>4.8</v>
      </c>
      <c r="Z25" s="44">
        <v>4.8</v>
      </c>
      <c r="AA25" s="44">
        <v>4.8</v>
      </c>
    </row>
    <row r="26" spans="1:27" ht="12.75" hidden="1" customHeight="1" outlineLevel="1" x14ac:dyDescent="0.3">
      <c r="A26" s="99" t="s">
        <v>256</v>
      </c>
      <c r="B26" s="63" t="s">
        <v>81</v>
      </c>
      <c r="C26" s="43" t="s">
        <v>79</v>
      </c>
      <c r="D26" s="44">
        <f>$D$11</f>
        <v>88.27</v>
      </c>
      <c r="E26" s="44">
        <f t="shared" ref="E26:AA26" si="11">$D$11</f>
        <v>88.27</v>
      </c>
      <c r="F26" s="44">
        <f t="shared" si="11"/>
        <v>88.27</v>
      </c>
      <c r="G26" s="44">
        <f t="shared" si="11"/>
        <v>88.27</v>
      </c>
      <c r="H26" s="44">
        <f t="shared" si="11"/>
        <v>88.27</v>
      </c>
      <c r="I26" s="44">
        <f t="shared" si="11"/>
        <v>88.27</v>
      </c>
      <c r="J26" s="44">
        <f t="shared" si="11"/>
        <v>88.27</v>
      </c>
      <c r="K26" s="44">
        <f t="shared" si="11"/>
        <v>88.27</v>
      </c>
      <c r="L26" s="44">
        <f t="shared" si="11"/>
        <v>88.27</v>
      </c>
      <c r="M26" s="44">
        <f t="shared" si="11"/>
        <v>88.27</v>
      </c>
      <c r="N26" s="44">
        <f t="shared" si="11"/>
        <v>88.27</v>
      </c>
      <c r="O26" s="44">
        <f t="shared" si="11"/>
        <v>88.27</v>
      </c>
      <c r="P26" s="44">
        <f t="shared" si="11"/>
        <v>88.27</v>
      </c>
      <c r="Q26" s="44">
        <f t="shared" si="11"/>
        <v>88.27</v>
      </c>
      <c r="R26" s="44">
        <f t="shared" si="11"/>
        <v>88.27</v>
      </c>
      <c r="S26" s="44">
        <f t="shared" si="11"/>
        <v>88.27</v>
      </c>
      <c r="T26" s="44">
        <f t="shared" si="11"/>
        <v>88.27</v>
      </c>
      <c r="U26" s="44">
        <f t="shared" si="11"/>
        <v>88.27</v>
      </c>
      <c r="V26" s="44">
        <f t="shared" si="11"/>
        <v>88.27</v>
      </c>
      <c r="W26" s="44">
        <f t="shared" si="11"/>
        <v>88.27</v>
      </c>
      <c r="X26" s="44">
        <f t="shared" si="11"/>
        <v>88.27</v>
      </c>
      <c r="Y26" s="44">
        <f t="shared" si="11"/>
        <v>88.27</v>
      </c>
      <c r="Z26" s="44">
        <f t="shared" si="11"/>
        <v>88.27</v>
      </c>
      <c r="AA26" s="44">
        <f t="shared" si="11"/>
        <v>88.27</v>
      </c>
    </row>
    <row r="27" spans="1:27" ht="12.75" customHeight="1" collapsed="1" x14ac:dyDescent="0.3">
      <c r="A27" s="98" t="s">
        <v>257</v>
      </c>
      <c r="B27" s="28" t="str">
        <f>"05"&amp;"."&amp;$B$622&amp;"."&amp;$B$623</f>
        <v>05.02.2024</v>
      </c>
      <c r="C27" s="90" t="s">
        <v>76</v>
      </c>
      <c r="D27" s="91">
        <f>ROUND(((D28+D29+D31+D30)/1000),5)</f>
        <v>2.5064099999999998</v>
      </c>
      <c r="E27" s="91">
        <f>ROUND(((E28+E29+E31+E30)/1000),5)</f>
        <v>2.3986100000000001</v>
      </c>
      <c r="F27" s="91">
        <f>ROUND(((F28+F29+F31+F30)/1000),5)</f>
        <v>2.3755000000000002</v>
      </c>
      <c r="G27" s="91">
        <f t="shared" ref="G27:AA27" si="12">ROUND(((G28+G29+G31+G30)/1000),5)</f>
        <v>2.3828999999999998</v>
      </c>
      <c r="H27" s="91">
        <f t="shared" si="12"/>
        <v>2.4209999999999998</v>
      </c>
      <c r="I27" s="91">
        <f t="shared" si="12"/>
        <v>2.53532</v>
      </c>
      <c r="J27" s="91">
        <f t="shared" si="12"/>
        <v>2.7059199999999999</v>
      </c>
      <c r="K27" s="91">
        <f t="shared" si="12"/>
        <v>2.98828</v>
      </c>
      <c r="L27" s="91">
        <f t="shared" si="12"/>
        <v>3.1739600000000001</v>
      </c>
      <c r="M27" s="91">
        <f t="shared" si="12"/>
        <v>3.2315700000000001</v>
      </c>
      <c r="N27" s="91">
        <f t="shared" si="12"/>
        <v>3.2465299999999999</v>
      </c>
      <c r="O27" s="91">
        <f t="shared" si="12"/>
        <v>3.2753899999999998</v>
      </c>
      <c r="P27" s="91">
        <f t="shared" si="12"/>
        <v>3.2547199999999998</v>
      </c>
      <c r="Q27" s="91">
        <f t="shared" si="12"/>
        <v>3.24044</v>
      </c>
      <c r="R27" s="91">
        <f t="shared" si="12"/>
        <v>3.23081</v>
      </c>
      <c r="S27" s="91">
        <f t="shared" si="12"/>
        <v>3.1729599999999998</v>
      </c>
      <c r="T27" s="91">
        <f t="shared" si="12"/>
        <v>3.13944</v>
      </c>
      <c r="U27" s="91">
        <f t="shared" si="12"/>
        <v>3.1887599999999998</v>
      </c>
      <c r="V27" s="91">
        <f t="shared" si="12"/>
        <v>3.2210000000000001</v>
      </c>
      <c r="W27" s="91">
        <f t="shared" si="12"/>
        <v>3.21468</v>
      </c>
      <c r="X27" s="91">
        <f t="shared" si="12"/>
        <v>3.03599</v>
      </c>
      <c r="Y27" s="91">
        <f t="shared" si="12"/>
        <v>2.9294799999999999</v>
      </c>
      <c r="Z27" s="91">
        <f t="shared" si="12"/>
        <v>2.6912500000000001</v>
      </c>
      <c r="AA27" s="91">
        <f t="shared" si="12"/>
        <v>2.5520499999999999</v>
      </c>
    </row>
    <row r="28" spans="1:27" ht="12.75" hidden="1" customHeight="1" outlineLevel="1" x14ac:dyDescent="0.3">
      <c r="A28" s="99" t="s">
        <v>258</v>
      </c>
      <c r="B28" s="63" t="s">
        <v>238</v>
      </c>
      <c r="C28" s="43" t="s">
        <v>79</v>
      </c>
      <c r="D28" s="44">
        <v>1341.92</v>
      </c>
      <c r="E28" s="44">
        <v>1234.1199999999999</v>
      </c>
      <c r="F28" s="44">
        <v>1211.01</v>
      </c>
      <c r="G28" s="44">
        <v>1218.4100000000001</v>
      </c>
      <c r="H28" s="44">
        <v>1256.51</v>
      </c>
      <c r="I28" s="44">
        <v>1370.83</v>
      </c>
      <c r="J28" s="44">
        <v>1541.43</v>
      </c>
      <c r="K28" s="44">
        <v>1823.79</v>
      </c>
      <c r="L28" s="44">
        <v>2009.47</v>
      </c>
      <c r="M28" s="44">
        <v>2067.08</v>
      </c>
      <c r="N28" s="44">
        <v>2082.04</v>
      </c>
      <c r="O28" s="44">
        <v>2110.9</v>
      </c>
      <c r="P28" s="44">
        <v>2090.23</v>
      </c>
      <c r="Q28" s="44">
        <v>2075.9499999999998</v>
      </c>
      <c r="R28" s="44">
        <v>2066.3200000000002</v>
      </c>
      <c r="S28" s="44">
        <v>2008.47</v>
      </c>
      <c r="T28" s="44">
        <v>1974.95</v>
      </c>
      <c r="U28" s="44">
        <v>2024.27</v>
      </c>
      <c r="V28" s="44">
        <v>2056.5100000000002</v>
      </c>
      <c r="W28" s="44">
        <v>2050.19</v>
      </c>
      <c r="X28" s="44">
        <v>1871.5</v>
      </c>
      <c r="Y28" s="44">
        <v>1764.99</v>
      </c>
      <c r="Z28" s="44">
        <v>1526.76</v>
      </c>
      <c r="AA28" s="44">
        <v>1387.56</v>
      </c>
    </row>
    <row r="29" spans="1:27" ht="12.75" hidden="1" customHeight="1" outlineLevel="1" x14ac:dyDescent="0.3">
      <c r="A29" s="99" t="s">
        <v>259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3">
      <c r="A30" s="99" t="s">
        <v>260</v>
      </c>
      <c r="B30" s="63" t="s">
        <v>83</v>
      </c>
      <c r="C30" s="43" t="s">
        <v>79</v>
      </c>
      <c r="D30" s="44">
        <v>4.8</v>
      </c>
      <c r="E30" s="44">
        <v>4.8</v>
      </c>
      <c r="F30" s="44">
        <v>4.8</v>
      </c>
      <c r="G30" s="44">
        <v>4.8</v>
      </c>
      <c r="H30" s="44">
        <v>4.8</v>
      </c>
      <c r="I30" s="44">
        <v>4.8</v>
      </c>
      <c r="J30" s="44">
        <v>4.8</v>
      </c>
      <c r="K30" s="44">
        <v>4.8</v>
      </c>
      <c r="L30" s="44">
        <v>4.8</v>
      </c>
      <c r="M30" s="44">
        <v>4.8</v>
      </c>
      <c r="N30" s="44">
        <v>4.8</v>
      </c>
      <c r="O30" s="44">
        <v>4.8</v>
      </c>
      <c r="P30" s="44">
        <v>4.8</v>
      </c>
      <c r="Q30" s="44">
        <v>4.8</v>
      </c>
      <c r="R30" s="44">
        <v>4.8</v>
      </c>
      <c r="S30" s="44">
        <v>4.8</v>
      </c>
      <c r="T30" s="44">
        <v>4.8</v>
      </c>
      <c r="U30" s="44">
        <v>4.8</v>
      </c>
      <c r="V30" s="44">
        <v>4.8</v>
      </c>
      <c r="W30" s="44">
        <v>4.8</v>
      </c>
      <c r="X30" s="44">
        <v>4.8</v>
      </c>
      <c r="Y30" s="44">
        <v>4.8</v>
      </c>
      <c r="Z30" s="44">
        <v>4.8</v>
      </c>
      <c r="AA30" s="44">
        <v>4.8</v>
      </c>
    </row>
    <row r="31" spans="1:27" ht="12.75" hidden="1" customHeight="1" outlineLevel="1" x14ac:dyDescent="0.3">
      <c r="A31" s="99" t="s">
        <v>261</v>
      </c>
      <c r="B31" s="63" t="s">
        <v>81</v>
      </c>
      <c r="C31" s="43" t="s">
        <v>79</v>
      </c>
      <c r="D31" s="44">
        <f>$D$11</f>
        <v>88.27</v>
      </c>
      <c r="E31" s="44">
        <f t="shared" ref="E31:AA31" si="14">$D$11</f>
        <v>88.27</v>
      </c>
      <c r="F31" s="44">
        <f t="shared" si="14"/>
        <v>88.27</v>
      </c>
      <c r="G31" s="44">
        <f t="shared" si="14"/>
        <v>88.27</v>
      </c>
      <c r="H31" s="44">
        <f t="shared" si="14"/>
        <v>88.27</v>
      </c>
      <c r="I31" s="44">
        <f t="shared" si="14"/>
        <v>88.27</v>
      </c>
      <c r="J31" s="44">
        <f t="shared" si="14"/>
        <v>88.27</v>
      </c>
      <c r="K31" s="44">
        <f t="shared" si="14"/>
        <v>88.27</v>
      </c>
      <c r="L31" s="44">
        <f t="shared" si="14"/>
        <v>88.27</v>
      </c>
      <c r="M31" s="44">
        <f t="shared" si="14"/>
        <v>88.27</v>
      </c>
      <c r="N31" s="44">
        <f t="shared" si="14"/>
        <v>88.27</v>
      </c>
      <c r="O31" s="44">
        <f t="shared" si="14"/>
        <v>88.27</v>
      </c>
      <c r="P31" s="44">
        <f t="shared" si="14"/>
        <v>88.27</v>
      </c>
      <c r="Q31" s="44">
        <f t="shared" si="14"/>
        <v>88.27</v>
      </c>
      <c r="R31" s="44">
        <f t="shared" si="14"/>
        <v>88.27</v>
      </c>
      <c r="S31" s="44">
        <f t="shared" si="14"/>
        <v>88.27</v>
      </c>
      <c r="T31" s="44">
        <f t="shared" si="14"/>
        <v>88.27</v>
      </c>
      <c r="U31" s="44">
        <f t="shared" si="14"/>
        <v>88.27</v>
      </c>
      <c r="V31" s="44">
        <f t="shared" si="14"/>
        <v>88.27</v>
      </c>
      <c r="W31" s="44">
        <f t="shared" si="14"/>
        <v>88.27</v>
      </c>
      <c r="X31" s="44">
        <f t="shared" si="14"/>
        <v>88.27</v>
      </c>
      <c r="Y31" s="44">
        <f t="shared" si="14"/>
        <v>88.27</v>
      </c>
      <c r="Z31" s="44">
        <f t="shared" si="14"/>
        <v>88.27</v>
      </c>
      <c r="AA31" s="44">
        <f t="shared" si="14"/>
        <v>88.27</v>
      </c>
    </row>
    <row r="32" spans="1:27" ht="12.75" customHeight="1" collapsed="1" x14ac:dyDescent="0.3">
      <c r="A32" s="98" t="s">
        <v>262</v>
      </c>
      <c r="B32" s="28" t="str">
        <f>"06"&amp;"."&amp;$B$622&amp;"."&amp;$B$623</f>
        <v>06.02.2024</v>
      </c>
      <c r="C32" s="90" t="s">
        <v>76</v>
      </c>
      <c r="D32" s="91">
        <f>ROUND(((D33+D34+D36+D35)/1000),5)</f>
        <v>2.4519600000000001</v>
      </c>
      <c r="E32" s="91">
        <f>ROUND(((E33+E34+E36+E35)/1000),5)</f>
        <v>2.39296</v>
      </c>
      <c r="F32" s="91">
        <f>ROUND(((F33+F34+F36+F35)/1000),5)</f>
        <v>2.3636400000000002</v>
      </c>
      <c r="G32" s="91">
        <f t="shared" ref="G32:AA32" si="15">ROUND(((G33+G34+G36+G35)/1000),5)</f>
        <v>2.3519000000000001</v>
      </c>
      <c r="H32" s="91">
        <f t="shared" si="15"/>
        <v>2.3979300000000001</v>
      </c>
      <c r="I32" s="91">
        <f t="shared" si="15"/>
        <v>2.4610099999999999</v>
      </c>
      <c r="J32" s="91">
        <f t="shared" si="15"/>
        <v>2.6266500000000002</v>
      </c>
      <c r="K32" s="91">
        <f t="shared" si="15"/>
        <v>2.8773499999999999</v>
      </c>
      <c r="L32" s="91">
        <f t="shared" si="15"/>
        <v>3.03661</v>
      </c>
      <c r="M32" s="91">
        <f t="shared" si="15"/>
        <v>3.0709399999999998</v>
      </c>
      <c r="N32" s="91">
        <f t="shared" si="15"/>
        <v>3.0930399999999998</v>
      </c>
      <c r="O32" s="91">
        <f t="shared" si="15"/>
        <v>3.12541</v>
      </c>
      <c r="P32" s="91">
        <f t="shared" si="15"/>
        <v>3.0985800000000001</v>
      </c>
      <c r="Q32" s="91">
        <f t="shared" si="15"/>
        <v>3.12127</v>
      </c>
      <c r="R32" s="91">
        <f t="shared" si="15"/>
        <v>3.1072500000000001</v>
      </c>
      <c r="S32" s="91">
        <f t="shared" si="15"/>
        <v>3.06196</v>
      </c>
      <c r="T32" s="91">
        <f t="shared" si="15"/>
        <v>3.0405099999999998</v>
      </c>
      <c r="U32" s="91">
        <f t="shared" si="15"/>
        <v>3.0787499999999999</v>
      </c>
      <c r="V32" s="91">
        <f t="shared" si="15"/>
        <v>3.0839099999999999</v>
      </c>
      <c r="W32" s="91">
        <f t="shared" si="15"/>
        <v>3.0937700000000001</v>
      </c>
      <c r="X32" s="91">
        <f t="shared" si="15"/>
        <v>2.9994700000000001</v>
      </c>
      <c r="Y32" s="91">
        <f t="shared" si="15"/>
        <v>2.90252</v>
      </c>
      <c r="Z32" s="91">
        <f t="shared" si="15"/>
        <v>2.6901799999999998</v>
      </c>
      <c r="AA32" s="91">
        <f t="shared" si="15"/>
        <v>2.47309</v>
      </c>
    </row>
    <row r="33" spans="1:27" ht="12.75" hidden="1" customHeight="1" outlineLevel="1" x14ac:dyDescent="0.3">
      <c r="A33" s="99" t="s">
        <v>263</v>
      </c>
      <c r="B33" s="63" t="s">
        <v>238</v>
      </c>
      <c r="C33" s="43" t="s">
        <v>79</v>
      </c>
      <c r="D33" s="44">
        <v>1287.47</v>
      </c>
      <c r="E33" s="44">
        <v>1228.47</v>
      </c>
      <c r="F33" s="44">
        <v>1199.1500000000001</v>
      </c>
      <c r="G33" s="44">
        <v>1187.4100000000001</v>
      </c>
      <c r="H33" s="44">
        <v>1233.44</v>
      </c>
      <c r="I33" s="44">
        <v>1296.52</v>
      </c>
      <c r="J33" s="44">
        <v>1462.16</v>
      </c>
      <c r="K33" s="44">
        <v>1712.86</v>
      </c>
      <c r="L33" s="44">
        <v>1872.12</v>
      </c>
      <c r="M33" s="44">
        <v>1906.45</v>
      </c>
      <c r="N33" s="44">
        <v>1928.55</v>
      </c>
      <c r="O33" s="44">
        <v>1960.92</v>
      </c>
      <c r="P33" s="44">
        <v>1934.09</v>
      </c>
      <c r="Q33" s="44">
        <v>1956.78</v>
      </c>
      <c r="R33" s="44">
        <v>1942.76</v>
      </c>
      <c r="S33" s="44">
        <v>1897.47</v>
      </c>
      <c r="T33" s="44">
        <v>1876.02</v>
      </c>
      <c r="U33" s="44">
        <v>1914.26</v>
      </c>
      <c r="V33" s="44">
        <v>1919.42</v>
      </c>
      <c r="W33" s="44">
        <v>1929.28</v>
      </c>
      <c r="X33" s="44">
        <v>1834.98</v>
      </c>
      <c r="Y33" s="44">
        <v>1738.03</v>
      </c>
      <c r="Z33" s="44">
        <v>1525.69</v>
      </c>
      <c r="AA33" s="44">
        <v>1308.5999999999999</v>
      </c>
    </row>
    <row r="34" spans="1:27" ht="12.75" hidden="1" customHeight="1" outlineLevel="1" x14ac:dyDescent="0.3">
      <c r="A34" s="99" t="s">
        <v>264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3">
      <c r="A35" s="99" t="s">
        <v>265</v>
      </c>
      <c r="B35" s="63" t="s">
        <v>83</v>
      </c>
      <c r="C35" s="43" t="s">
        <v>79</v>
      </c>
      <c r="D35" s="44">
        <v>4.8</v>
      </c>
      <c r="E35" s="44">
        <v>4.8</v>
      </c>
      <c r="F35" s="44">
        <v>4.8</v>
      </c>
      <c r="G35" s="44">
        <v>4.8</v>
      </c>
      <c r="H35" s="44">
        <v>4.8</v>
      </c>
      <c r="I35" s="44">
        <v>4.8</v>
      </c>
      <c r="J35" s="44">
        <v>4.8</v>
      </c>
      <c r="K35" s="44">
        <v>4.8</v>
      </c>
      <c r="L35" s="44">
        <v>4.8</v>
      </c>
      <c r="M35" s="44">
        <v>4.8</v>
      </c>
      <c r="N35" s="44">
        <v>4.8</v>
      </c>
      <c r="O35" s="44">
        <v>4.8</v>
      </c>
      <c r="P35" s="44">
        <v>4.8</v>
      </c>
      <c r="Q35" s="44">
        <v>4.8</v>
      </c>
      <c r="R35" s="44">
        <v>4.8</v>
      </c>
      <c r="S35" s="44">
        <v>4.8</v>
      </c>
      <c r="T35" s="44">
        <v>4.8</v>
      </c>
      <c r="U35" s="44">
        <v>4.8</v>
      </c>
      <c r="V35" s="44">
        <v>4.8</v>
      </c>
      <c r="W35" s="44">
        <v>4.8</v>
      </c>
      <c r="X35" s="44">
        <v>4.8</v>
      </c>
      <c r="Y35" s="44">
        <v>4.8</v>
      </c>
      <c r="Z35" s="44">
        <v>4.8</v>
      </c>
      <c r="AA35" s="44">
        <v>4.8</v>
      </c>
    </row>
    <row r="36" spans="1:27" ht="12.75" hidden="1" customHeight="1" outlineLevel="1" x14ac:dyDescent="0.3">
      <c r="A36" s="99" t="s">
        <v>266</v>
      </c>
      <c r="B36" s="63" t="s">
        <v>81</v>
      </c>
      <c r="C36" s="43" t="s">
        <v>79</v>
      </c>
      <c r="D36" s="44">
        <f>$D$11</f>
        <v>88.27</v>
      </c>
      <c r="E36" s="44">
        <f t="shared" ref="E36:AA36" si="17">$D$11</f>
        <v>88.27</v>
      </c>
      <c r="F36" s="44">
        <f t="shared" si="17"/>
        <v>88.27</v>
      </c>
      <c r="G36" s="44">
        <f t="shared" si="17"/>
        <v>88.27</v>
      </c>
      <c r="H36" s="44">
        <f t="shared" si="17"/>
        <v>88.27</v>
      </c>
      <c r="I36" s="44">
        <f t="shared" si="17"/>
        <v>88.27</v>
      </c>
      <c r="J36" s="44">
        <f t="shared" si="17"/>
        <v>88.27</v>
      </c>
      <c r="K36" s="44">
        <f t="shared" si="17"/>
        <v>88.27</v>
      </c>
      <c r="L36" s="44">
        <f t="shared" si="17"/>
        <v>88.27</v>
      </c>
      <c r="M36" s="44">
        <f t="shared" si="17"/>
        <v>88.27</v>
      </c>
      <c r="N36" s="44">
        <f t="shared" si="17"/>
        <v>88.27</v>
      </c>
      <c r="O36" s="44">
        <f t="shared" si="17"/>
        <v>88.27</v>
      </c>
      <c r="P36" s="44">
        <f t="shared" si="17"/>
        <v>88.27</v>
      </c>
      <c r="Q36" s="44">
        <f t="shared" si="17"/>
        <v>88.27</v>
      </c>
      <c r="R36" s="44">
        <f t="shared" si="17"/>
        <v>88.27</v>
      </c>
      <c r="S36" s="44">
        <f t="shared" si="17"/>
        <v>88.27</v>
      </c>
      <c r="T36" s="44">
        <f t="shared" si="17"/>
        <v>88.27</v>
      </c>
      <c r="U36" s="44">
        <f t="shared" si="17"/>
        <v>88.27</v>
      </c>
      <c r="V36" s="44">
        <f t="shared" si="17"/>
        <v>88.27</v>
      </c>
      <c r="W36" s="44">
        <f t="shared" si="17"/>
        <v>88.27</v>
      </c>
      <c r="X36" s="44">
        <f t="shared" si="17"/>
        <v>88.27</v>
      </c>
      <c r="Y36" s="44">
        <f t="shared" si="17"/>
        <v>88.27</v>
      </c>
      <c r="Z36" s="44">
        <f t="shared" si="17"/>
        <v>88.27</v>
      </c>
      <c r="AA36" s="44">
        <f t="shared" si="17"/>
        <v>88.27</v>
      </c>
    </row>
    <row r="37" spans="1:27" ht="12.75" customHeight="1" collapsed="1" x14ac:dyDescent="0.3">
      <c r="A37" s="98" t="s">
        <v>267</v>
      </c>
      <c r="B37" s="28" t="str">
        <f>"07"&amp;"."&amp;$B$622&amp;"."&amp;$B$623</f>
        <v>07.02.2024</v>
      </c>
      <c r="C37" s="90" t="s">
        <v>76</v>
      </c>
      <c r="D37" s="91">
        <f>ROUND(((D38+D39+D41+D40)/1000),5)</f>
        <v>2.4727399999999999</v>
      </c>
      <c r="E37" s="91">
        <f>ROUND(((E38+E39+E41+E40)/1000),5)</f>
        <v>2.4170500000000001</v>
      </c>
      <c r="F37" s="91">
        <f>ROUND(((F38+F39+F41+F40)/1000),5)</f>
        <v>2.3785099999999999</v>
      </c>
      <c r="G37" s="91">
        <f t="shared" ref="G37:AA37" si="18">ROUND(((G38+G39+G41+G40)/1000),5)</f>
        <v>2.3734000000000002</v>
      </c>
      <c r="H37" s="91">
        <f t="shared" si="18"/>
        <v>2.4076300000000002</v>
      </c>
      <c r="I37" s="91">
        <f t="shared" si="18"/>
        <v>2.46475</v>
      </c>
      <c r="J37" s="91">
        <f t="shared" si="18"/>
        <v>2.6513900000000001</v>
      </c>
      <c r="K37" s="91">
        <f t="shared" si="18"/>
        <v>2.9270299999999998</v>
      </c>
      <c r="L37" s="91">
        <f t="shared" si="18"/>
        <v>3.0885600000000002</v>
      </c>
      <c r="M37" s="91">
        <f t="shared" si="18"/>
        <v>3.1459199999999998</v>
      </c>
      <c r="N37" s="91">
        <f t="shared" si="18"/>
        <v>3.1807099999999999</v>
      </c>
      <c r="O37" s="91">
        <f t="shared" si="18"/>
        <v>3.2175400000000001</v>
      </c>
      <c r="P37" s="91">
        <f t="shared" si="18"/>
        <v>3.18329</v>
      </c>
      <c r="Q37" s="91">
        <f t="shared" si="18"/>
        <v>3.2122000000000002</v>
      </c>
      <c r="R37" s="91">
        <f t="shared" si="18"/>
        <v>3.2121200000000001</v>
      </c>
      <c r="S37" s="91">
        <f t="shared" si="18"/>
        <v>3.1280100000000002</v>
      </c>
      <c r="T37" s="91">
        <f t="shared" si="18"/>
        <v>3.0973799999999998</v>
      </c>
      <c r="U37" s="91">
        <f t="shared" si="18"/>
        <v>3.1362700000000001</v>
      </c>
      <c r="V37" s="91">
        <f t="shared" si="18"/>
        <v>3.1234600000000001</v>
      </c>
      <c r="W37" s="91">
        <f t="shared" si="18"/>
        <v>3.1451799999999999</v>
      </c>
      <c r="X37" s="91">
        <f t="shared" si="18"/>
        <v>3.0449799999999998</v>
      </c>
      <c r="Y37" s="91">
        <f t="shared" si="18"/>
        <v>2.9519000000000002</v>
      </c>
      <c r="Z37" s="91">
        <f t="shared" si="18"/>
        <v>2.7036799999999999</v>
      </c>
      <c r="AA37" s="91">
        <f t="shared" si="18"/>
        <v>2.50414</v>
      </c>
    </row>
    <row r="38" spans="1:27" ht="12.75" hidden="1" customHeight="1" outlineLevel="1" x14ac:dyDescent="0.3">
      <c r="A38" s="99" t="s">
        <v>268</v>
      </c>
      <c r="B38" s="63" t="s">
        <v>238</v>
      </c>
      <c r="C38" s="43" t="s">
        <v>79</v>
      </c>
      <c r="D38" s="44">
        <v>1308.25</v>
      </c>
      <c r="E38" s="44">
        <v>1252.56</v>
      </c>
      <c r="F38" s="44">
        <v>1214.02</v>
      </c>
      <c r="G38" s="44">
        <v>1208.9100000000001</v>
      </c>
      <c r="H38" s="44">
        <v>1243.1400000000001</v>
      </c>
      <c r="I38" s="44">
        <v>1300.26</v>
      </c>
      <c r="J38" s="44">
        <v>1486.9</v>
      </c>
      <c r="K38" s="44">
        <v>1762.54</v>
      </c>
      <c r="L38" s="44">
        <v>1924.07</v>
      </c>
      <c r="M38" s="44">
        <v>1981.43</v>
      </c>
      <c r="N38" s="44">
        <v>2016.22</v>
      </c>
      <c r="O38" s="44">
        <v>2053.0500000000002</v>
      </c>
      <c r="P38" s="44">
        <v>2018.8</v>
      </c>
      <c r="Q38" s="44">
        <v>2047.71</v>
      </c>
      <c r="R38" s="44">
        <v>2047.63</v>
      </c>
      <c r="S38" s="44">
        <v>1963.52</v>
      </c>
      <c r="T38" s="44">
        <v>1932.89</v>
      </c>
      <c r="U38" s="44">
        <v>1971.78</v>
      </c>
      <c r="V38" s="44">
        <v>1958.97</v>
      </c>
      <c r="W38" s="44">
        <v>1980.69</v>
      </c>
      <c r="X38" s="44">
        <v>1880.49</v>
      </c>
      <c r="Y38" s="44">
        <v>1787.41</v>
      </c>
      <c r="Z38" s="44">
        <v>1539.19</v>
      </c>
      <c r="AA38" s="44">
        <v>1339.65</v>
      </c>
    </row>
    <row r="39" spans="1:27" ht="12.75" hidden="1" customHeight="1" outlineLevel="1" x14ac:dyDescent="0.3">
      <c r="A39" s="99" t="s">
        <v>269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3">
      <c r="A40" s="99" t="s">
        <v>270</v>
      </c>
      <c r="B40" s="63" t="s">
        <v>83</v>
      </c>
      <c r="C40" s="43" t="s">
        <v>79</v>
      </c>
      <c r="D40" s="44">
        <v>4.8</v>
      </c>
      <c r="E40" s="44">
        <v>4.8</v>
      </c>
      <c r="F40" s="44">
        <v>4.8</v>
      </c>
      <c r="G40" s="44">
        <v>4.8</v>
      </c>
      <c r="H40" s="44">
        <v>4.8</v>
      </c>
      <c r="I40" s="44">
        <v>4.8</v>
      </c>
      <c r="J40" s="44">
        <v>4.8</v>
      </c>
      <c r="K40" s="44">
        <v>4.8</v>
      </c>
      <c r="L40" s="44">
        <v>4.8</v>
      </c>
      <c r="M40" s="44">
        <v>4.8</v>
      </c>
      <c r="N40" s="44">
        <v>4.8</v>
      </c>
      <c r="O40" s="44">
        <v>4.8</v>
      </c>
      <c r="P40" s="44">
        <v>4.8</v>
      </c>
      <c r="Q40" s="44">
        <v>4.8</v>
      </c>
      <c r="R40" s="44">
        <v>4.8</v>
      </c>
      <c r="S40" s="44">
        <v>4.8</v>
      </c>
      <c r="T40" s="44">
        <v>4.8</v>
      </c>
      <c r="U40" s="44">
        <v>4.8</v>
      </c>
      <c r="V40" s="44">
        <v>4.8</v>
      </c>
      <c r="W40" s="44">
        <v>4.8</v>
      </c>
      <c r="X40" s="44">
        <v>4.8</v>
      </c>
      <c r="Y40" s="44">
        <v>4.8</v>
      </c>
      <c r="Z40" s="44">
        <v>4.8</v>
      </c>
      <c r="AA40" s="44">
        <v>4.8</v>
      </c>
    </row>
    <row r="41" spans="1:27" ht="12.75" hidden="1" customHeight="1" outlineLevel="1" x14ac:dyDescent="0.3">
      <c r="A41" s="99" t="s">
        <v>271</v>
      </c>
      <c r="B41" s="63" t="s">
        <v>81</v>
      </c>
      <c r="C41" s="43" t="s">
        <v>79</v>
      </c>
      <c r="D41" s="44">
        <f>$D$11</f>
        <v>88.27</v>
      </c>
      <c r="E41" s="44">
        <f t="shared" ref="E41:AA41" si="20">$D$11</f>
        <v>88.27</v>
      </c>
      <c r="F41" s="44">
        <f t="shared" si="20"/>
        <v>88.27</v>
      </c>
      <c r="G41" s="44">
        <f t="shared" si="20"/>
        <v>88.27</v>
      </c>
      <c r="H41" s="44">
        <f t="shared" si="20"/>
        <v>88.27</v>
      </c>
      <c r="I41" s="44">
        <f t="shared" si="20"/>
        <v>88.27</v>
      </c>
      <c r="J41" s="44">
        <f t="shared" si="20"/>
        <v>88.27</v>
      </c>
      <c r="K41" s="44">
        <f t="shared" si="20"/>
        <v>88.27</v>
      </c>
      <c r="L41" s="44">
        <f t="shared" si="20"/>
        <v>88.27</v>
      </c>
      <c r="M41" s="44">
        <f t="shared" si="20"/>
        <v>88.27</v>
      </c>
      <c r="N41" s="44">
        <f t="shared" si="20"/>
        <v>88.27</v>
      </c>
      <c r="O41" s="44">
        <f t="shared" si="20"/>
        <v>88.27</v>
      </c>
      <c r="P41" s="44">
        <f t="shared" si="20"/>
        <v>88.27</v>
      </c>
      <c r="Q41" s="44">
        <f t="shared" si="20"/>
        <v>88.27</v>
      </c>
      <c r="R41" s="44">
        <f t="shared" si="20"/>
        <v>88.27</v>
      </c>
      <c r="S41" s="44">
        <f t="shared" si="20"/>
        <v>88.27</v>
      </c>
      <c r="T41" s="44">
        <f t="shared" si="20"/>
        <v>88.27</v>
      </c>
      <c r="U41" s="44">
        <f t="shared" si="20"/>
        <v>88.27</v>
      </c>
      <c r="V41" s="44">
        <f t="shared" si="20"/>
        <v>88.27</v>
      </c>
      <c r="W41" s="44">
        <f t="shared" si="20"/>
        <v>88.27</v>
      </c>
      <c r="X41" s="44">
        <f t="shared" si="20"/>
        <v>88.27</v>
      </c>
      <c r="Y41" s="44">
        <f t="shared" si="20"/>
        <v>88.27</v>
      </c>
      <c r="Z41" s="44">
        <f t="shared" si="20"/>
        <v>88.27</v>
      </c>
      <c r="AA41" s="44">
        <f t="shared" si="20"/>
        <v>88.27</v>
      </c>
    </row>
    <row r="42" spans="1:27" ht="12.75" customHeight="1" collapsed="1" x14ac:dyDescent="0.3">
      <c r="A42" s="98" t="s">
        <v>272</v>
      </c>
      <c r="B42" s="28" t="str">
        <f>"08"&amp;"."&amp;$B$622&amp;"."&amp;$B$623</f>
        <v>08.02.2024</v>
      </c>
      <c r="C42" s="90" t="s">
        <v>76</v>
      </c>
      <c r="D42" s="91">
        <f>ROUND(((D43+D44+D46+D45)/1000),5)</f>
        <v>2.4728400000000001</v>
      </c>
      <c r="E42" s="91">
        <f>ROUND(((E43+E44+E46+E45)/1000),5)</f>
        <v>2.38767</v>
      </c>
      <c r="F42" s="91">
        <f>ROUND(((F43+F44+F46+F45)/1000),5)</f>
        <v>2.35514</v>
      </c>
      <c r="G42" s="91">
        <f t="shared" ref="G42:AA42" si="21">ROUND(((G43+G44+G46+G45)/1000),5)</f>
        <v>2.3467199999999999</v>
      </c>
      <c r="H42" s="91">
        <f t="shared" si="21"/>
        <v>2.3798599999999999</v>
      </c>
      <c r="I42" s="91">
        <f t="shared" si="21"/>
        <v>2.4971899999999998</v>
      </c>
      <c r="J42" s="91">
        <f t="shared" si="21"/>
        <v>2.7063899999999999</v>
      </c>
      <c r="K42" s="91">
        <f t="shared" si="21"/>
        <v>3.00129</v>
      </c>
      <c r="L42" s="91">
        <f t="shared" si="21"/>
        <v>3.1234199999999999</v>
      </c>
      <c r="M42" s="91">
        <f t="shared" si="21"/>
        <v>3.2109700000000001</v>
      </c>
      <c r="N42" s="91">
        <f t="shared" si="21"/>
        <v>3.27813</v>
      </c>
      <c r="O42" s="91">
        <f t="shared" si="21"/>
        <v>3.2944</v>
      </c>
      <c r="P42" s="91">
        <f t="shared" si="21"/>
        <v>3.2665500000000001</v>
      </c>
      <c r="Q42" s="91">
        <f t="shared" si="21"/>
        <v>3.2732600000000001</v>
      </c>
      <c r="R42" s="91">
        <f t="shared" si="21"/>
        <v>3.2597299999999998</v>
      </c>
      <c r="S42" s="91">
        <f t="shared" si="21"/>
        <v>3.1964600000000001</v>
      </c>
      <c r="T42" s="91">
        <f t="shared" si="21"/>
        <v>3.2749700000000002</v>
      </c>
      <c r="U42" s="91">
        <f t="shared" si="21"/>
        <v>3.3070900000000001</v>
      </c>
      <c r="V42" s="91">
        <f t="shared" si="21"/>
        <v>3.3966500000000002</v>
      </c>
      <c r="W42" s="91">
        <f t="shared" si="21"/>
        <v>3.2431999999999999</v>
      </c>
      <c r="X42" s="91">
        <f t="shared" si="21"/>
        <v>3.1660200000000001</v>
      </c>
      <c r="Y42" s="91">
        <f t="shared" si="21"/>
        <v>3.0430100000000002</v>
      </c>
      <c r="Z42" s="91">
        <f t="shared" si="21"/>
        <v>2.9003299999999999</v>
      </c>
      <c r="AA42" s="91">
        <f t="shared" si="21"/>
        <v>2.64588</v>
      </c>
    </row>
    <row r="43" spans="1:27" ht="12.75" hidden="1" customHeight="1" outlineLevel="1" x14ac:dyDescent="0.3">
      <c r="A43" s="99" t="s">
        <v>273</v>
      </c>
      <c r="B43" s="63" t="s">
        <v>238</v>
      </c>
      <c r="C43" s="43" t="s">
        <v>79</v>
      </c>
      <c r="D43" s="44">
        <v>1308.3499999999999</v>
      </c>
      <c r="E43" s="44">
        <v>1223.18</v>
      </c>
      <c r="F43" s="44">
        <v>1190.6500000000001</v>
      </c>
      <c r="G43" s="44">
        <v>1182.23</v>
      </c>
      <c r="H43" s="44">
        <v>1215.3699999999999</v>
      </c>
      <c r="I43" s="44">
        <v>1332.7</v>
      </c>
      <c r="J43" s="44">
        <v>1541.9</v>
      </c>
      <c r="K43" s="44">
        <v>1836.8</v>
      </c>
      <c r="L43" s="44">
        <v>1958.93</v>
      </c>
      <c r="M43" s="44">
        <v>2046.48</v>
      </c>
      <c r="N43" s="44">
        <v>2113.64</v>
      </c>
      <c r="O43" s="44">
        <v>2129.91</v>
      </c>
      <c r="P43" s="44">
        <v>2102.06</v>
      </c>
      <c r="Q43" s="44">
        <v>2108.77</v>
      </c>
      <c r="R43" s="44">
        <v>2095.2399999999998</v>
      </c>
      <c r="S43" s="44">
        <v>2031.97</v>
      </c>
      <c r="T43" s="44">
        <v>2110.48</v>
      </c>
      <c r="U43" s="44">
        <v>2142.6</v>
      </c>
      <c r="V43" s="44">
        <v>2232.16</v>
      </c>
      <c r="W43" s="44">
        <v>2078.71</v>
      </c>
      <c r="X43" s="44">
        <v>2001.53</v>
      </c>
      <c r="Y43" s="44">
        <v>1878.52</v>
      </c>
      <c r="Z43" s="44">
        <v>1735.84</v>
      </c>
      <c r="AA43" s="44">
        <v>1481.39</v>
      </c>
    </row>
    <row r="44" spans="1:27" ht="12.75" hidden="1" customHeight="1" outlineLevel="1" x14ac:dyDescent="0.3">
      <c r="A44" s="99" t="s">
        <v>274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3">
      <c r="A45" s="99" t="s">
        <v>275</v>
      </c>
      <c r="B45" s="63" t="s">
        <v>83</v>
      </c>
      <c r="C45" s="43" t="s">
        <v>79</v>
      </c>
      <c r="D45" s="44">
        <v>4.8</v>
      </c>
      <c r="E45" s="44">
        <v>4.8</v>
      </c>
      <c r="F45" s="44">
        <v>4.8</v>
      </c>
      <c r="G45" s="44">
        <v>4.8</v>
      </c>
      <c r="H45" s="44">
        <v>4.8</v>
      </c>
      <c r="I45" s="44">
        <v>4.8</v>
      </c>
      <c r="J45" s="44">
        <v>4.8</v>
      </c>
      <c r="K45" s="44">
        <v>4.8</v>
      </c>
      <c r="L45" s="44">
        <v>4.8</v>
      </c>
      <c r="M45" s="44">
        <v>4.8</v>
      </c>
      <c r="N45" s="44">
        <v>4.8</v>
      </c>
      <c r="O45" s="44">
        <v>4.8</v>
      </c>
      <c r="P45" s="44">
        <v>4.8</v>
      </c>
      <c r="Q45" s="44">
        <v>4.8</v>
      </c>
      <c r="R45" s="44">
        <v>4.8</v>
      </c>
      <c r="S45" s="44">
        <v>4.8</v>
      </c>
      <c r="T45" s="44">
        <v>4.8</v>
      </c>
      <c r="U45" s="44">
        <v>4.8</v>
      </c>
      <c r="V45" s="44">
        <v>4.8</v>
      </c>
      <c r="W45" s="44">
        <v>4.8</v>
      </c>
      <c r="X45" s="44">
        <v>4.8</v>
      </c>
      <c r="Y45" s="44">
        <v>4.8</v>
      </c>
      <c r="Z45" s="44">
        <v>4.8</v>
      </c>
      <c r="AA45" s="44">
        <v>4.8</v>
      </c>
    </row>
    <row r="46" spans="1:27" ht="12.75" hidden="1" customHeight="1" outlineLevel="1" x14ac:dyDescent="0.3">
      <c r="A46" s="99" t="s">
        <v>276</v>
      </c>
      <c r="B46" s="63" t="s">
        <v>81</v>
      </c>
      <c r="C46" s="43" t="s">
        <v>79</v>
      </c>
      <c r="D46" s="44">
        <f>$D$11</f>
        <v>88.27</v>
      </c>
      <c r="E46" s="44">
        <f t="shared" ref="E46:AA46" si="23">$D$11</f>
        <v>88.27</v>
      </c>
      <c r="F46" s="44">
        <f t="shared" si="23"/>
        <v>88.27</v>
      </c>
      <c r="G46" s="44">
        <f t="shared" si="23"/>
        <v>88.27</v>
      </c>
      <c r="H46" s="44">
        <f t="shared" si="23"/>
        <v>88.27</v>
      </c>
      <c r="I46" s="44">
        <f t="shared" si="23"/>
        <v>88.27</v>
      </c>
      <c r="J46" s="44">
        <f t="shared" si="23"/>
        <v>88.27</v>
      </c>
      <c r="K46" s="44">
        <f t="shared" si="23"/>
        <v>88.27</v>
      </c>
      <c r="L46" s="44">
        <f t="shared" si="23"/>
        <v>88.27</v>
      </c>
      <c r="M46" s="44">
        <f t="shared" si="23"/>
        <v>88.27</v>
      </c>
      <c r="N46" s="44">
        <f t="shared" si="23"/>
        <v>88.27</v>
      </c>
      <c r="O46" s="44">
        <f t="shared" si="23"/>
        <v>88.27</v>
      </c>
      <c r="P46" s="44">
        <f t="shared" si="23"/>
        <v>88.27</v>
      </c>
      <c r="Q46" s="44">
        <f t="shared" si="23"/>
        <v>88.27</v>
      </c>
      <c r="R46" s="44">
        <f t="shared" si="23"/>
        <v>88.27</v>
      </c>
      <c r="S46" s="44">
        <f t="shared" si="23"/>
        <v>88.27</v>
      </c>
      <c r="T46" s="44">
        <f t="shared" si="23"/>
        <v>88.27</v>
      </c>
      <c r="U46" s="44">
        <f t="shared" si="23"/>
        <v>88.27</v>
      </c>
      <c r="V46" s="44">
        <f t="shared" si="23"/>
        <v>88.27</v>
      </c>
      <c r="W46" s="44">
        <f t="shared" si="23"/>
        <v>88.27</v>
      </c>
      <c r="X46" s="44">
        <f t="shared" si="23"/>
        <v>88.27</v>
      </c>
      <c r="Y46" s="44">
        <f t="shared" si="23"/>
        <v>88.27</v>
      </c>
      <c r="Z46" s="44">
        <f t="shared" si="23"/>
        <v>88.27</v>
      </c>
      <c r="AA46" s="44">
        <f t="shared" si="23"/>
        <v>88.27</v>
      </c>
    </row>
    <row r="47" spans="1:27" ht="12.75" customHeight="1" collapsed="1" x14ac:dyDescent="0.3">
      <c r="A47" s="98" t="s">
        <v>277</v>
      </c>
      <c r="B47" s="28" t="str">
        <f>"09"&amp;"."&amp;$B$622&amp;"."&amp;$B$623</f>
        <v>09.02.2024</v>
      </c>
      <c r="C47" s="90" t="s">
        <v>76</v>
      </c>
      <c r="D47" s="91">
        <f>ROUND(((D48+D49+D51+D50)/1000),5)</f>
        <v>2.5106600000000001</v>
      </c>
      <c r="E47" s="91">
        <f>ROUND(((E48+E49+E51+E50)/1000),5)</f>
        <v>2.4016700000000002</v>
      </c>
      <c r="F47" s="91">
        <f>ROUND(((F48+F49+F51+F50)/1000),5)</f>
        <v>2.3758900000000001</v>
      </c>
      <c r="G47" s="91">
        <f t="shared" ref="G47:AA47" si="24">ROUND(((G48+G49+G51+G50)/1000),5)</f>
        <v>2.3756699999999999</v>
      </c>
      <c r="H47" s="91">
        <f t="shared" si="24"/>
        <v>2.38626</v>
      </c>
      <c r="I47" s="91">
        <f t="shared" si="24"/>
        <v>2.5265399999999998</v>
      </c>
      <c r="J47" s="91">
        <f t="shared" si="24"/>
        <v>2.7643399999999998</v>
      </c>
      <c r="K47" s="91">
        <f t="shared" si="24"/>
        <v>3.03735</v>
      </c>
      <c r="L47" s="91">
        <f t="shared" si="24"/>
        <v>3.1747800000000002</v>
      </c>
      <c r="M47" s="91">
        <f t="shared" si="24"/>
        <v>3.3052999999999999</v>
      </c>
      <c r="N47" s="91">
        <f t="shared" si="24"/>
        <v>3.3770099999999998</v>
      </c>
      <c r="O47" s="91">
        <f t="shared" si="24"/>
        <v>3.2757399999999999</v>
      </c>
      <c r="P47" s="91">
        <f t="shared" si="24"/>
        <v>3.2461899999999999</v>
      </c>
      <c r="Q47" s="91">
        <f t="shared" si="24"/>
        <v>3.2523200000000001</v>
      </c>
      <c r="R47" s="91">
        <f t="shared" si="24"/>
        <v>3.2390400000000001</v>
      </c>
      <c r="S47" s="91">
        <f t="shared" si="24"/>
        <v>3.2481800000000001</v>
      </c>
      <c r="T47" s="91">
        <f t="shared" si="24"/>
        <v>3.2952300000000001</v>
      </c>
      <c r="U47" s="91">
        <f t="shared" si="24"/>
        <v>3.3241800000000001</v>
      </c>
      <c r="V47" s="91">
        <f t="shared" si="24"/>
        <v>3.3875000000000002</v>
      </c>
      <c r="W47" s="91">
        <f t="shared" si="24"/>
        <v>3.2081499999999998</v>
      </c>
      <c r="X47" s="91">
        <f t="shared" si="24"/>
        <v>3.1286999999999998</v>
      </c>
      <c r="Y47" s="91">
        <f t="shared" si="24"/>
        <v>3.0646399999999998</v>
      </c>
      <c r="Z47" s="91">
        <f t="shared" si="24"/>
        <v>2.9275899999999999</v>
      </c>
      <c r="AA47" s="91">
        <f t="shared" si="24"/>
        <v>2.72492</v>
      </c>
    </row>
    <row r="48" spans="1:27" ht="12.75" hidden="1" customHeight="1" outlineLevel="1" x14ac:dyDescent="0.3">
      <c r="A48" s="99" t="s">
        <v>278</v>
      </c>
      <c r="B48" s="63" t="s">
        <v>238</v>
      </c>
      <c r="C48" s="43" t="s">
        <v>79</v>
      </c>
      <c r="D48" s="44">
        <v>1346.17</v>
      </c>
      <c r="E48" s="44">
        <v>1237.18</v>
      </c>
      <c r="F48" s="44">
        <v>1211.4000000000001</v>
      </c>
      <c r="G48" s="44">
        <v>1211.18</v>
      </c>
      <c r="H48" s="44">
        <v>1221.77</v>
      </c>
      <c r="I48" s="44">
        <v>1362.05</v>
      </c>
      <c r="J48" s="44">
        <v>1599.85</v>
      </c>
      <c r="K48" s="44">
        <v>1872.86</v>
      </c>
      <c r="L48" s="44">
        <v>2010.29</v>
      </c>
      <c r="M48" s="44">
        <v>2140.81</v>
      </c>
      <c r="N48" s="44">
        <v>2212.52</v>
      </c>
      <c r="O48" s="44">
        <v>2111.25</v>
      </c>
      <c r="P48" s="44">
        <v>2081.6999999999998</v>
      </c>
      <c r="Q48" s="44">
        <v>2087.83</v>
      </c>
      <c r="R48" s="44">
        <v>2074.5500000000002</v>
      </c>
      <c r="S48" s="44">
        <v>2083.69</v>
      </c>
      <c r="T48" s="44">
        <v>2130.7399999999998</v>
      </c>
      <c r="U48" s="44">
        <v>2159.69</v>
      </c>
      <c r="V48" s="44">
        <v>2223.0100000000002</v>
      </c>
      <c r="W48" s="44">
        <v>2043.66</v>
      </c>
      <c r="X48" s="44">
        <v>1964.21</v>
      </c>
      <c r="Y48" s="44">
        <v>1900.15</v>
      </c>
      <c r="Z48" s="44">
        <v>1763.1</v>
      </c>
      <c r="AA48" s="44">
        <v>1560.43</v>
      </c>
    </row>
    <row r="49" spans="1:27" ht="12.75" hidden="1" customHeight="1" outlineLevel="1" x14ac:dyDescent="0.3">
      <c r="A49" s="99" t="s">
        <v>279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3">
      <c r="A50" s="99" t="s">
        <v>280</v>
      </c>
      <c r="B50" s="63" t="s">
        <v>83</v>
      </c>
      <c r="C50" s="43" t="s">
        <v>79</v>
      </c>
      <c r="D50" s="44">
        <v>4.8</v>
      </c>
      <c r="E50" s="44">
        <v>4.8</v>
      </c>
      <c r="F50" s="44">
        <v>4.8</v>
      </c>
      <c r="G50" s="44">
        <v>4.8</v>
      </c>
      <c r="H50" s="44">
        <v>4.8</v>
      </c>
      <c r="I50" s="44">
        <v>4.8</v>
      </c>
      <c r="J50" s="44">
        <v>4.8</v>
      </c>
      <c r="K50" s="44">
        <v>4.8</v>
      </c>
      <c r="L50" s="44">
        <v>4.8</v>
      </c>
      <c r="M50" s="44">
        <v>4.8</v>
      </c>
      <c r="N50" s="44">
        <v>4.8</v>
      </c>
      <c r="O50" s="44">
        <v>4.8</v>
      </c>
      <c r="P50" s="44">
        <v>4.8</v>
      </c>
      <c r="Q50" s="44">
        <v>4.8</v>
      </c>
      <c r="R50" s="44">
        <v>4.8</v>
      </c>
      <c r="S50" s="44">
        <v>4.8</v>
      </c>
      <c r="T50" s="44">
        <v>4.8</v>
      </c>
      <c r="U50" s="44">
        <v>4.8</v>
      </c>
      <c r="V50" s="44">
        <v>4.8</v>
      </c>
      <c r="W50" s="44">
        <v>4.8</v>
      </c>
      <c r="X50" s="44">
        <v>4.8</v>
      </c>
      <c r="Y50" s="44">
        <v>4.8</v>
      </c>
      <c r="Z50" s="44">
        <v>4.8</v>
      </c>
      <c r="AA50" s="44">
        <v>4.8</v>
      </c>
    </row>
    <row r="51" spans="1:27" ht="12.75" hidden="1" customHeight="1" outlineLevel="1" x14ac:dyDescent="0.3">
      <c r="A51" s="99" t="s">
        <v>281</v>
      </c>
      <c r="B51" s="63" t="s">
        <v>81</v>
      </c>
      <c r="C51" s="43" t="s">
        <v>79</v>
      </c>
      <c r="D51" s="44">
        <f>$D$11</f>
        <v>88.27</v>
      </c>
      <c r="E51" s="44">
        <f t="shared" ref="E51:AA51" si="26">$D$11</f>
        <v>88.27</v>
      </c>
      <c r="F51" s="44">
        <f t="shared" si="26"/>
        <v>88.27</v>
      </c>
      <c r="G51" s="44">
        <f t="shared" si="26"/>
        <v>88.27</v>
      </c>
      <c r="H51" s="44">
        <f t="shared" si="26"/>
        <v>88.27</v>
      </c>
      <c r="I51" s="44">
        <f t="shared" si="26"/>
        <v>88.27</v>
      </c>
      <c r="J51" s="44">
        <f t="shared" si="26"/>
        <v>88.27</v>
      </c>
      <c r="K51" s="44">
        <f t="shared" si="26"/>
        <v>88.27</v>
      </c>
      <c r="L51" s="44">
        <f t="shared" si="26"/>
        <v>88.27</v>
      </c>
      <c r="M51" s="44">
        <f t="shared" si="26"/>
        <v>88.27</v>
      </c>
      <c r="N51" s="44">
        <f t="shared" si="26"/>
        <v>88.27</v>
      </c>
      <c r="O51" s="44">
        <f t="shared" si="26"/>
        <v>88.27</v>
      </c>
      <c r="P51" s="44">
        <f t="shared" si="26"/>
        <v>88.27</v>
      </c>
      <c r="Q51" s="44">
        <f t="shared" si="26"/>
        <v>88.27</v>
      </c>
      <c r="R51" s="44">
        <f t="shared" si="26"/>
        <v>88.27</v>
      </c>
      <c r="S51" s="44">
        <f t="shared" si="26"/>
        <v>88.27</v>
      </c>
      <c r="T51" s="44">
        <f t="shared" si="26"/>
        <v>88.27</v>
      </c>
      <c r="U51" s="44">
        <f t="shared" si="26"/>
        <v>88.27</v>
      </c>
      <c r="V51" s="44">
        <f t="shared" si="26"/>
        <v>88.27</v>
      </c>
      <c r="W51" s="44">
        <f t="shared" si="26"/>
        <v>88.27</v>
      </c>
      <c r="X51" s="44">
        <f t="shared" si="26"/>
        <v>88.27</v>
      </c>
      <c r="Y51" s="44">
        <f t="shared" si="26"/>
        <v>88.27</v>
      </c>
      <c r="Z51" s="44">
        <f t="shared" si="26"/>
        <v>88.27</v>
      </c>
      <c r="AA51" s="44">
        <f t="shared" si="26"/>
        <v>88.27</v>
      </c>
    </row>
    <row r="52" spans="1:27" ht="12.75" customHeight="1" collapsed="1" x14ac:dyDescent="0.3">
      <c r="A52" s="98" t="s">
        <v>282</v>
      </c>
      <c r="B52" s="28" t="str">
        <f>"10"&amp;"."&amp;$B$622&amp;"."&amp;$B$623</f>
        <v>10.02.2024</v>
      </c>
      <c r="C52" s="90" t="s">
        <v>76</v>
      </c>
      <c r="D52" s="91">
        <f>ROUND(((D53+D54+D56+D55)/1000),5)</f>
        <v>2.64567</v>
      </c>
      <c r="E52" s="91">
        <f>ROUND(((E53+E54+E56+E55)/1000),5)</f>
        <v>2.47052</v>
      </c>
      <c r="F52" s="91">
        <f>ROUND(((F53+F54+F56+F55)/1000),5)</f>
        <v>2.3906999999999998</v>
      </c>
      <c r="G52" s="91">
        <f t="shared" ref="G52:AA52" si="27">ROUND(((G53+G54+G56+G55)/1000),5)</f>
        <v>2.3818100000000002</v>
      </c>
      <c r="H52" s="91">
        <f t="shared" si="27"/>
        <v>2.39012</v>
      </c>
      <c r="I52" s="91">
        <f t="shared" si="27"/>
        <v>2.4813100000000001</v>
      </c>
      <c r="J52" s="91">
        <f t="shared" si="27"/>
        <v>2.5923799999999999</v>
      </c>
      <c r="K52" s="91">
        <f t="shared" si="27"/>
        <v>2.8267699999999998</v>
      </c>
      <c r="L52" s="91">
        <f t="shared" si="27"/>
        <v>3.0123700000000002</v>
      </c>
      <c r="M52" s="91">
        <f t="shared" si="27"/>
        <v>3.0900099999999999</v>
      </c>
      <c r="N52" s="91">
        <f t="shared" si="27"/>
        <v>3.1600100000000002</v>
      </c>
      <c r="O52" s="91">
        <f t="shared" si="27"/>
        <v>3.1764700000000001</v>
      </c>
      <c r="P52" s="91">
        <f t="shared" si="27"/>
        <v>3.1588500000000002</v>
      </c>
      <c r="Q52" s="91">
        <f t="shared" si="27"/>
        <v>3.1463899999999998</v>
      </c>
      <c r="R52" s="91">
        <f t="shared" si="27"/>
        <v>3.0962399999999999</v>
      </c>
      <c r="S52" s="91">
        <f t="shared" si="27"/>
        <v>3.1681400000000002</v>
      </c>
      <c r="T52" s="91">
        <f t="shared" si="27"/>
        <v>3.2178900000000001</v>
      </c>
      <c r="U52" s="91">
        <f t="shared" si="27"/>
        <v>3.26953</v>
      </c>
      <c r="V52" s="91">
        <f t="shared" si="27"/>
        <v>3.4008699999999998</v>
      </c>
      <c r="W52" s="91">
        <f t="shared" si="27"/>
        <v>3.26763</v>
      </c>
      <c r="X52" s="91">
        <f t="shared" si="27"/>
        <v>3.1169500000000001</v>
      </c>
      <c r="Y52" s="91">
        <f t="shared" si="27"/>
        <v>3.0257399999999999</v>
      </c>
      <c r="Z52" s="91">
        <f t="shared" si="27"/>
        <v>2.95018</v>
      </c>
      <c r="AA52" s="91">
        <f t="shared" si="27"/>
        <v>2.7346900000000001</v>
      </c>
    </row>
    <row r="53" spans="1:27" ht="12.75" hidden="1" customHeight="1" outlineLevel="1" x14ac:dyDescent="0.3">
      <c r="A53" s="99" t="s">
        <v>283</v>
      </c>
      <c r="B53" s="63" t="s">
        <v>238</v>
      </c>
      <c r="C53" s="43" t="s">
        <v>79</v>
      </c>
      <c r="D53" s="44">
        <v>1481.18</v>
      </c>
      <c r="E53" s="44">
        <v>1306.03</v>
      </c>
      <c r="F53" s="44">
        <v>1226.21</v>
      </c>
      <c r="G53" s="44">
        <v>1217.32</v>
      </c>
      <c r="H53" s="44">
        <v>1225.6300000000001</v>
      </c>
      <c r="I53" s="44">
        <v>1316.82</v>
      </c>
      <c r="J53" s="44">
        <v>1427.89</v>
      </c>
      <c r="K53" s="44">
        <v>1662.28</v>
      </c>
      <c r="L53" s="44">
        <v>1847.88</v>
      </c>
      <c r="M53" s="44">
        <v>1925.52</v>
      </c>
      <c r="N53" s="44">
        <v>1995.52</v>
      </c>
      <c r="O53" s="44">
        <v>2011.98</v>
      </c>
      <c r="P53" s="44">
        <v>1994.36</v>
      </c>
      <c r="Q53" s="44">
        <v>1981.9</v>
      </c>
      <c r="R53" s="44">
        <v>1931.75</v>
      </c>
      <c r="S53" s="44">
        <v>2003.65</v>
      </c>
      <c r="T53" s="44">
        <v>2053.4</v>
      </c>
      <c r="U53" s="44">
        <v>2105.04</v>
      </c>
      <c r="V53" s="44">
        <v>2236.38</v>
      </c>
      <c r="W53" s="44">
        <v>2103.14</v>
      </c>
      <c r="X53" s="44">
        <v>1952.46</v>
      </c>
      <c r="Y53" s="44">
        <v>1861.25</v>
      </c>
      <c r="Z53" s="44">
        <v>1785.69</v>
      </c>
      <c r="AA53" s="44">
        <v>1570.2</v>
      </c>
    </row>
    <row r="54" spans="1:27" ht="12.75" hidden="1" customHeight="1" outlineLevel="1" x14ac:dyDescent="0.3">
      <c r="A54" s="99" t="s">
        <v>284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3">
      <c r="A55" s="99" t="s">
        <v>285</v>
      </c>
      <c r="B55" s="63" t="s">
        <v>83</v>
      </c>
      <c r="C55" s="43" t="s">
        <v>79</v>
      </c>
      <c r="D55" s="44">
        <v>4.8</v>
      </c>
      <c r="E55" s="44">
        <v>4.8</v>
      </c>
      <c r="F55" s="44">
        <v>4.8</v>
      </c>
      <c r="G55" s="44">
        <v>4.8</v>
      </c>
      <c r="H55" s="44">
        <v>4.8</v>
      </c>
      <c r="I55" s="44">
        <v>4.8</v>
      </c>
      <c r="J55" s="44">
        <v>4.8</v>
      </c>
      <c r="K55" s="44">
        <v>4.8</v>
      </c>
      <c r="L55" s="44">
        <v>4.8</v>
      </c>
      <c r="M55" s="44">
        <v>4.8</v>
      </c>
      <c r="N55" s="44">
        <v>4.8</v>
      </c>
      <c r="O55" s="44">
        <v>4.8</v>
      </c>
      <c r="P55" s="44">
        <v>4.8</v>
      </c>
      <c r="Q55" s="44">
        <v>4.8</v>
      </c>
      <c r="R55" s="44">
        <v>4.8</v>
      </c>
      <c r="S55" s="44">
        <v>4.8</v>
      </c>
      <c r="T55" s="44">
        <v>4.8</v>
      </c>
      <c r="U55" s="44">
        <v>4.8</v>
      </c>
      <c r="V55" s="44">
        <v>4.8</v>
      </c>
      <c r="W55" s="44">
        <v>4.8</v>
      </c>
      <c r="X55" s="44">
        <v>4.8</v>
      </c>
      <c r="Y55" s="44">
        <v>4.8</v>
      </c>
      <c r="Z55" s="44">
        <v>4.8</v>
      </c>
      <c r="AA55" s="44">
        <v>4.8</v>
      </c>
    </row>
    <row r="56" spans="1:27" ht="12.75" hidden="1" customHeight="1" outlineLevel="1" x14ac:dyDescent="0.3">
      <c r="A56" s="99" t="s">
        <v>286</v>
      </c>
      <c r="B56" s="63" t="s">
        <v>81</v>
      </c>
      <c r="C56" s="43" t="s">
        <v>79</v>
      </c>
      <c r="D56" s="44">
        <f>$D$11</f>
        <v>88.27</v>
      </c>
      <c r="E56" s="44">
        <f t="shared" ref="E56:AA56" si="29">$D$11</f>
        <v>88.27</v>
      </c>
      <c r="F56" s="44">
        <f t="shared" si="29"/>
        <v>88.27</v>
      </c>
      <c r="G56" s="44">
        <f t="shared" si="29"/>
        <v>88.27</v>
      </c>
      <c r="H56" s="44">
        <f t="shared" si="29"/>
        <v>88.27</v>
      </c>
      <c r="I56" s="44">
        <f t="shared" si="29"/>
        <v>88.27</v>
      </c>
      <c r="J56" s="44">
        <f t="shared" si="29"/>
        <v>88.27</v>
      </c>
      <c r="K56" s="44">
        <f t="shared" si="29"/>
        <v>88.27</v>
      </c>
      <c r="L56" s="44">
        <f t="shared" si="29"/>
        <v>88.27</v>
      </c>
      <c r="M56" s="44">
        <f t="shared" si="29"/>
        <v>88.27</v>
      </c>
      <c r="N56" s="44">
        <f t="shared" si="29"/>
        <v>88.27</v>
      </c>
      <c r="O56" s="44">
        <f t="shared" si="29"/>
        <v>88.27</v>
      </c>
      <c r="P56" s="44">
        <f t="shared" si="29"/>
        <v>88.27</v>
      </c>
      <c r="Q56" s="44">
        <f t="shared" si="29"/>
        <v>88.27</v>
      </c>
      <c r="R56" s="44">
        <f t="shared" si="29"/>
        <v>88.27</v>
      </c>
      <c r="S56" s="44">
        <f t="shared" si="29"/>
        <v>88.27</v>
      </c>
      <c r="T56" s="44">
        <f t="shared" si="29"/>
        <v>88.27</v>
      </c>
      <c r="U56" s="44">
        <f t="shared" si="29"/>
        <v>88.27</v>
      </c>
      <c r="V56" s="44">
        <f t="shared" si="29"/>
        <v>88.27</v>
      </c>
      <c r="W56" s="44">
        <f t="shared" si="29"/>
        <v>88.27</v>
      </c>
      <c r="X56" s="44">
        <f t="shared" si="29"/>
        <v>88.27</v>
      </c>
      <c r="Y56" s="44">
        <f t="shared" si="29"/>
        <v>88.27</v>
      </c>
      <c r="Z56" s="44">
        <f t="shared" si="29"/>
        <v>88.27</v>
      </c>
      <c r="AA56" s="44">
        <f t="shared" si="29"/>
        <v>88.27</v>
      </c>
    </row>
    <row r="57" spans="1:27" ht="12.75" customHeight="1" collapsed="1" x14ac:dyDescent="0.3">
      <c r="A57" s="98" t="s">
        <v>287</v>
      </c>
      <c r="B57" s="28" t="str">
        <f>"11"&amp;"."&amp;$B$622&amp;"."&amp;$B$623</f>
        <v>11.02.2024</v>
      </c>
      <c r="C57" s="90" t="s">
        <v>76</v>
      </c>
      <c r="D57" s="91">
        <f>ROUND(((D58+D59+D61+D60)/1000),5)</f>
        <v>2.6414200000000001</v>
      </c>
      <c r="E57" s="91">
        <f>ROUND(((E58+E59+E61+E60)/1000),5)</f>
        <v>2.4816199999999999</v>
      </c>
      <c r="F57" s="91">
        <f>ROUND(((F58+F59+F61+F60)/1000),5)</f>
        <v>2.4066900000000002</v>
      </c>
      <c r="G57" s="91">
        <f t="shared" ref="G57:AA57" si="30">ROUND(((G58+G59+G61+G60)/1000),5)</f>
        <v>2.3921800000000002</v>
      </c>
      <c r="H57" s="91">
        <f t="shared" si="30"/>
        <v>2.3971300000000002</v>
      </c>
      <c r="I57" s="91">
        <f t="shared" si="30"/>
        <v>2.46576</v>
      </c>
      <c r="J57" s="91">
        <f t="shared" si="30"/>
        <v>2.5572300000000001</v>
      </c>
      <c r="K57" s="91">
        <f t="shared" si="30"/>
        <v>2.6926800000000002</v>
      </c>
      <c r="L57" s="91">
        <f t="shared" si="30"/>
        <v>2.9464199999999998</v>
      </c>
      <c r="M57" s="91">
        <f t="shared" si="30"/>
        <v>3.02806</v>
      </c>
      <c r="N57" s="91">
        <f t="shared" si="30"/>
        <v>3.0820699999999999</v>
      </c>
      <c r="O57" s="91">
        <f t="shared" si="30"/>
        <v>3.1049000000000002</v>
      </c>
      <c r="P57" s="91">
        <f t="shared" si="30"/>
        <v>3.0990899999999999</v>
      </c>
      <c r="Q57" s="91">
        <f t="shared" si="30"/>
        <v>3.09714</v>
      </c>
      <c r="R57" s="91">
        <f t="shared" si="30"/>
        <v>3.0598900000000002</v>
      </c>
      <c r="S57" s="91">
        <f t="shared" si="30"/>
        <v>3.0548299999999999</v>
      </c>
      <c r="T57" s="91">
        <f t="shared" si="30"/>
        <v>3.1034099999999998</v>
      </c>
      <c r="U57" s="91">
        <f t="shared" si="30"/>
        <v>3.1587399999999999</v>
      </c>
      <c r="V57" s="91">
        <f t="shared" si="30"/>
        <v>3.1588400000000001</v>
      </c>
      <c r="W57" s="91">
        <f t="shared" si="30"/>
        <v>3.1228699999999998</v>
      </c>
      <c r="X57" s="91">
        <f t="shared" si="30"/>
        <v>3.1120299999999999</v>
      </c>
      <c r="Y57" s="91">
        <f t="shared" si="30"/>
        <v>3.03241</v>
      </c>
      <c r="Z57" s="91">
        <f t="shared" si="30"/>
        <v>2.9492699999999998</v>
      </c>
      <c r="AA57" s="91">
        <f t="shared" si="30"/>
        <v>2.6850999999999998</v>
      </c>
    </row>
    <row r="58" spans="1:27" ht="12.75" hidden="1" customHeight="1" outlineLevel="1" x14ac:dyDescent="0.3">
      <c r="A58" s="99" t="s">
        <v>288</v>
      </c>
      <c r="B58" s="63" t="s">
        <v>238</v>
      </c>
      <c r="C58" s="43" t="s">
        <v>79</v>
      </c>
      <c r="D58" s="44">
        <v>1476.93</v>
      </c>
      <c r="E58" s="44">
        <v>1317.13</v>
      </c>
      <c r="F58" s="44">
        <v>1242.2</v>
      </c>
      <c r="G58" s="44">
        <v>1227.69</v>
      </c>
      <c r="H58" s="44">
        <v>1232.6400000000001</v>
      </c>
      <c r="I58" s="44">
        <v>1301.27</v>
      </c>
      <c r="J58" s="44">
        <v>1392.74</v>
      </c>
      <c r="K58" s="44">
        <v>1528.19</v>
      </c>
      <c r="L58" s="44">
        <v>1781.93</v>
      </c>
      <c r="M58" s="44">
        <v>1863.57</v>
      </c>
      <c r="N58" s="44">
        <v>1917.58</v>
      </c>
      <c r="O58" s="44">
        <v>1940.41</v>
      </c>
      <c r="P58" s="44">
        <v>1934.6</v>
      </c>
      <c r="Q58" s="44">
        <v>1932.65</v>
      </c>
      <c r="R58" s="44">
        <v>1895.4</v>
      </c>
      <c r="S58" s="44">
        <v>1890.34</v>
      </c>
      <c r="T58" s="44">
        <v>1938.92</v>
      </c>
      <c r="U58" s="44">
        <v>1994.25</v>
      </c>
      <c r="V58" s="44">
        <v>1994.35</v>
      </c>
      <c r="W58" s="44">
        <v>1958.38</v>
      </c>
      <c r="X58" s="44">
        <v>1947.54</v>
      </c>
      <c r="Y58" s="44">
        <v>1867.92</v>
      </c>
      <c r="Z58" s="44">
        <v>1784.78</v>
      </c>
      <c r="AA58" s="44">
        <v>1520.61</v>
      </c>
    </row>
    <row r="59" spans="1:27" ht="12.75" hidden="1" customHeight="1" outlineLevel="1" x14ac:dyDescent="0.3">
      <c r="A59" s="99" t="s">
        <v>289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3">
      <c r="A60" s="99" t="s">
        <v>290</v>
      </c>
      <c r="B60" s="63" t="s">
        <v>83</v>
      </c>
      <c r="C60" s="43" t="s">
        <v>79</v>
      </c>
      <c r="D60" s="44">
        <v>4.8</v>
      </c>
      <c r="E60" s="44">
        <v>4.8</v>
      </c>
      <c r="F60" s="44">
        <v>4.8</v>
      </c>
      <c r="G60" s="44">
        <v>4.8</v>
      </c>
      <c r="H60" s="44">
        <v>4.8</v>
      </c>
      <c r="I60" s="44">
        <v>4.8</v>
      </c>
      <c r="J60" s="44">
        <v>4.8</v>
      </c>
      <c r="K60" s="44">
        <v>4.8</v>
      </c>
      <c r="L60" s="44">
        <v>4.8</v>
      </c>
      <c r="M60" s="44">
        <v>4.8</v>
      </c>
      <c r="N60" s="44">
        <v>4.8</v>
      </c>
      <c r="O60" s="44">
        <v>4.8</v>
      </c>
      <c r="P60" s="44">
        <v>4.8</v>
      </c>
      <c r="Q60" s="44">
        <v>4.8</v>
      </c>
      <c r="R60" s="44">
        <v>4.8</v>
      </c>
      <c r="S60" s="44">
        <v>4.8</v>
      </c>
      <c r="T60" s="44">
        <v>4.8</v>
      </c>
      <c r="U60" s="44">
        <v>4.8</v>
      </c>
      <c r="V60" s="44">
        <v>4.8</v>
      </c>
      <c r="W60" s="44">
        <v>4.8</v>
      </c>
      <c r="X60" s="44">
        <v>4.8</v>
      </c>
      <c r="Y60" s="44">
        <v>4.8</v>
      </c>
      <c r="Z60" s="44">
        <v>4.8</v>
      </c>
      <c r="AA60" s="44">
        <v>4.8</v>
      </c>
    </row>
    <row r="61" spans="1:27" ht="12.75" hidden="1" customHeight="1" outlineLevel="1" x14ac:dyDescent="0.3">
      <c r="A61" s="99" t="s">
        <v>291</v>
      </c>
      <c r="B61" s="63" t="s">
        <v>81</v>
      </c>
      <c r="C61" s="43" t="s">
        <v>79</v>
      </c>
      <c r="D61" s="44">
        <f>$D$11</f>
        <v>88.27</v>
      </c>
      <c r="E61" s="44">
        <f t="shared" ref="E61:AA61" si="32">$D$11</f>
        <v>88.27</v>
      </c>
      <c r="F61" s="44">
        <f t="shared" si="32"/>
        <v>88.27</v>
      </c>
      <c r="G61" s="44">
        <f t="shared" si="32"/>
        <v>88.27</v>
      </c>
      <c r="H61" s="44">
        <f t="shared" si="32"/>
        <v>88.27</v>
      </c>
      <c r="I61" s="44">
        <f t="shared" si="32"/>
        <v>88.27</v>
      </c>
      <c r="J61" s="44">
        <f t="shared" si="32"/>
        <v>88.27</v>
      </c>
      <c r="K61" s="44">
        <f t="shared" si="32"/>
        <v>88.27</v>
      </c>
      <c r="L61" s="44">
        <f t="shared" si="32"/>
        <v>88.27</v>
      </c>
      <c r="M61" s="44">
        <f t="shared" si="32"/>
        <v>88.27</v>
      </c>
      <c r="N61" s="44">
        <f t="shared" si="32"/>
        <v>88.27</v>
      </c>
      <c r="O61" s="44">
        <f t="shared" si="32"/>
        <v>88.27</v>
      </c>
      <c r="P61" s="44">
        <f t="shared" si="32"/>
        <v>88.27</v>
      </c>
      <c r="Q61" s="44">
        <f t="shared" si="32"/>
        <v>88.27</v>
      </c>
      <c r="R61" s="44">
        <f t="shared" si="32"/>
        <v>88.27</v>
      </c>
      <c r="S61" s="44">
        <f t="shared" si="32"/>
        <v>88.27</v>
      </c>
      <c r="T61" s="44">
        <f t="shared" si="32"/>
        <v>88.27</v>
      </c>
      <c r="U61" s="44">
        <f t="shared" si="32"/>
        <v>88.27</v>
      </c>
      <c r="V61" s="44">
        <f t="shared" si="32"/>
        <v>88.27</v>
      </c>
      <c r="W61" s="44">
        <f t="shared" si="32"/>
        <v>88.27</v>
      </c>
      <c r="X61" s="44">
        <f t="shared" si="32"/>
        <v>88.27</v>
      </c>
      <c r="Y61" s="44">
        <f t="shared" si="32"/>
        <v>88.27</v>
      </c>
      <c r="Z61" s="44">
        <f t="shared" si="32"/>
        <v>88.27</v>
      </c>
      <c r="AA61" s="44">
        <f t="shared" si="32"/>
        <v>88.27</v>
      </c>
    </row>
    <row r="62" spans="1:27" ht="12.75" customHeight="1" collapsed="1" x14ac:dyDescent="0.3">
      <c r="A62" s="98" t="s">
        <v>292</v>
      </c>
      <c r="B62" s="28" t="str">
        <f>"12"&amp;"."&amp;$B$622&amp;"."&amp;$B$623</f>
        <v>12.02.2024</v>
      </c>
      <c r="C62" s="90" t="s">
        <v>76</v>
      </c>
      <c r="D62" s="91">
        <f>ROUND(((D63+D64+D66+D65)/1000),5)</f>
        <v>2.5661200000000002</v>
      </c>
      <c r="E62" s="91">
        <f>ROUND(((E63+E64+E66+E65)/1000),5)</f>
        <v>2.4431500000000002</v>
      </c>
      <c r="F62" s="91">
        <f>ROUND(((F63+F64+F66+F65)/1000),5)</f>
        <v>2.4065300000000001</v>
      </c>
      <c r="G62" s="91">
        <f t="shared" ref="G62:AA62" si="33">ROUND(((G63+G64+G66+G65)/1000),5)</f>
        <v>2.4089900000000002</v>
      </c>
      <c r="H62" s="91">
        <f t="shared" si="33"/>
        <v>2.4612099999999999</v>
      </c>
      <c r="I62" s="91">
        <f t="shared" si="33"/>
        <v>2.5659900000000002</v>
      </c>
      <c r="J62" s="91">
        <f t="shared" si="33"/>
        <v>2.8783099999999999</v>
      </c>
      <c r="K62" s="91">
        <f t="shared" si="33"/>
        <v>3.0741100000000001</v>
      </c>
      <c r="L62" s="91">
        <f t="shared" si="33"/>
        <v>3.2115300000000002</v>
      </c>
      <c r="M62" s="91">
        <f t="shared" si="33"/>
        <v>3.2442099999999998</v>
      </c>
      <c r="N62" s="91">
        <f t="shared" si="33"/>
        <v>3.27643</v>
      </c>
      <c r="O62" s="91">
        <f t="shared" si="33"/>
        <v>3.3075100000000002</v>
      </c>
      <c r="P62" s="91">
        <f t="shared" si="33"/>
        <v>3.2720600000000002</v>
      </c>
      <c r="Q62" s="91">
        <f t="shared" si="33"/>
        <v>3.2911100000000002</v>
      </c>
      <c r="R62" s="91">
        <f t="shared" si="33"/>
        <v>3.26735</v>
      </c>
      <c r="S62" s="91">
        <f t="shared" si="33"/>
        <v>3.2135099999999999</v>
      </c>
      <c r="T62" s="91">
        <f t="shared" si="33"/>
        <v>3.2057899999999999</v>
      </c>
      <c r="U62" s="91">
        <f t="shared" si="33"/>
        <v>3.20777</v>
      </c>
      <c r="V62" s="91">
        <f t="shared" si="33"/>
        <v>3.2349199999999998</v>
      </c>
      <c r="W62" s="91">
        <f t="shared" si="33"/>
        <v>3.2438500000000001</v>
      </c>
      <c r="X62" s="91">
        <f t="shared" si="33"/>
        <v>3.1608299999999998</v>
      </c>
      <c r="Y62" s="91">
        <f t="shared" si="33"/>
        <v>3.0357699999999999</v>
      </c>
      <c r="Z62" s="91">
        <f t="shared" si="33"/>
        <v>2.8261699999999998</v>
      </c>
      <c r="AA62" s="91">
        <f t="shared" si="33"/>
        <v>2.6334599999999999</v>
      </c>
    </row>
    <row r="63" spans="1:27" ht="12.75" hidden="1" customHeight="1" outlineLevel="1" x14ac:dyDescent="0.3">
      <c r="A63" s="99" t="s">
        <v>293</v>
      </c>
      <c r="B63" s="63" t="s">
        <v>238</v>
      </c>
      <c r="C63" s="43" t="s">
        <v>79</v>
      </c>
      <c r="D63" s="44">
        <v>1401.63</v>
      </c>
      <c r="E63" s="44">
        <v>1278.6600000000001</v>
      </c>
      <c r="F63" s="44">
        <v>1242.04</v>
      </c>
      <c r="G63" s="44">
        <v>1244.5</v>
      </c>
      <c r="H63" s="44">
        <v>1296.72</v>
      </c>
      <c r="I63" s="44">
        <v>1401.5</v>
      </c>
      <c r="J63" s="44">
        <v>1713.82</v>
      </c>
      <c r="K63" s="44">
        <v>1909.62</v>
      </c>
      <c r="L63" s="44">
        <v>2047.04</v>
      </c>
      <c r="M63" s="44">
        <v>2079.7199999999998</v>
      </c>
      <c r="N63" s="44">
        <v>2111.94</v>
      </c>
      <c r="O63" s="44">
        <v>2143.02</v>
      </c>
      <c r="P63" s="44">
        <v>2107.5700000000002</v>
      </c>
      <c r="Q63" s="44">
        <v>2126.62</v>
      </c>
      <c r="R63" s="44">
        <v>2102.86</v>
      </c>
      <c r="S63" s="44">
        <v>2049.02</v>
      </c>
      <c r="T63" s="44">
        <v>2041.3</v>
      </c>
      <c r="U63" s="44">
        <v>2043.28</v>
      </c>
      <c r="V63" s="44">
        <v>2070.4299999999998</v>
      </c>
      <c r="W63" s="44">
        <v>2079.36</v>
      </c>
      <c r="X63" s="44">
        <v>1996.34</v>
      </c>
      <c r="Y63" s="44">
        <v>1871.28</v>
      </c>
      <c r="Z63" s="44">
        <v>1661.68</v>
      </c>
      <c r="AA63" s="44">
        <v>1468.97</v>
      </c>
    </row>
    <row r="64" spans="1:27" ht="12.75" hidden="1" customHeight="1" outlineLevel="1" x14ac:dyDescent="0.3">
      <c r="A64" s="99" t="s">
        <v>294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3">
      <c r="A65" s="99" t="s">
        <v>295</v>
      </c>
      <c r="B65" s="63" t="s">
        <v>83</v>
      </c>
      <c r="C65" s="43" t="s">
        <v>79</v>
      </c>
      <c r="D65" s="44">
        <v>4.8</v>
      </c>
      <c r="E65" s="44">
        <v>4.8</v>
      </c>
      <c r="F65" s="44">
        <v>4.8</v>
      </c>
      <c r="G65" s="44">
        <v>4.8</v>
      </c>
      <c r="H65" s="44">
        <v>4.8</v>
      </c>
      <c r="I65" s="44">
        <v>4.8</v>
      </c>
      <c r="J65" s="44">
        <v>4.8</v>
      </c>
      <c r="K65" s="44">
        <v>4.8</v>
      </c>
      <c r="L65" s="44">
        <v>4.8</v>
      </c>
      <c r="M65" s="44">
        <v>4.8</v>
      </c>
      <c r="N65" s="44">
        <v>4.8</v>
      </c>
      <c r="O65" s="44">
        <v>4.8</v>
      </c>
      <c r="P65" s="44">
        <v>4.8</v>
      </c>
      <c r="Q65" s="44">
        <v>4.8</v>
      </c>
      <c r="R65" s="44">
        <v>4.8</v>
      </c>
      <c r="S65" s="44">
        <v>4.8</v>
      </c>
      <c r="T65" s="44">
        <v>4.8</v>
      </c>
      <c r="U65" s="44">
        <v>4.8</v>
      </c>
      <c r="V65" s="44">
        <v>4.8</v>
      </c>
      <c r="W65" s="44">
        <v>4.8</v>
      </c>
      <c r="X65" s="44">
        <v>4.8</v>
      </c>
      <c r="Y65" s="44">
        <v>4.8</v>
      </c>
      <c r="Z65" s="44">
        <v>4.8</v>
      </c>
      <c r="AA65" s="44">
        <v>4.8</v>
      </c>
    </row>
    <row r="66" spans="1:27" ht="12.75" hidden="1" customHeight="1" outlineLevel="1" x14ac:dyDescent="0.3">
      <c r="A66" s="99" t="s">
        <v>296</v>
      </c>
      <c r="B66" s="63" t="s">
        <v>81</v>
      </c>
      <c r="C66" s="43" t="s">
        <v>79</v>
      </c>
      <c r="D66" s="44">
        <f>$D$11</f>
        <v>88.27</v>
      </c>
      <c r="E66" s="44">
        <f t="shared" ref="E66:AA66" si="35">$D$11</f>
        <v>88.27</v>
      </c>
      <c r="F66" s="44">
        <f t="shared" si="35"/>
        <v>88.27</v>
      </c>
      <c r="G66" s="44">
        <f t="shared" si="35"/>
        <v>88.27</v>
      </c>
      <c r="H66" s="44">
        <f t="shared" si="35"/>
        <v>88.27</v>
      </c>
      <c r="I66" s="44">
        <f t="shared" si="35"/>
        <v>88.27</v>
      </c>
      <c r="J66" s="44">
        <f t="shared" si="35"/>
        <v>88.27</v>
      </c>
      <c r="K66" s="44">
        <f t="shared" si="35"/>
        <v>88.27</v>
      </c>
      <c r="L66" s="44">
        <f t="shared" si="35"/>
        <v>88.27</v>
      </c>
      <c r="M66" s="44">
        <f t="shared" si="35"/>
        <v>88.27</v>
      </c>
      <c r="N66" s="44">
        <f t="shared" si="35"/>
        <v>88.27</v>
      </c>
      <c r="O66" s="44">
        <f t="shared" si="35"/>
        <v>88.27</v>
      </c>
      <c r="P66" s="44">
        <f t="shared" si="35"/>
        <v>88.27</v>
      </c>
      <c r="Q66" s="44">
        <f t="shared" si="35"/>
        <v>88.27</v>
      </c>
      <c r="R66" s="44">
        <f t="shared" si="35"/>
        <v>88.27</v>
      </c>
      <c r="S66" s="44">
        <f t="shared" si="35"/>
        <v>88.27</v>
      </c>
      <c r="T66" s="44">
        <f t="shared" si="35"/>
        <v>88.27</v>
      </c>
      <c r="U66" s="44">
        <f t="shared" si="35"/>
        <v>88.27</v>
      </c>
      <c r="V66" s="44">
        <f t="shared" si="35"/>
        <v>88.27</v>
      </c>
      <c r="W66" s="44">
        <f t="shared" si="35"/>
        <v>88.27</v>
      </c>
      <c r="X66" s="44">
        <f t="shared" si="35"/>
        <v>88.27</v>
      </c>
      <c r="Y66" s="44">
        <f t="shared" si="35"/>
        <v>88.27</v>
      </c>
      <c r="Z66" s="44">
        <f t="shared" si="35"/>
        <v>88.27</v>
      </c>
      <c r="AA66" s="44">
        <f t="shared" si="35"/>
        <v>88.27</v>
      </c>
    </row>
    <row r="67" spans="1:27" ht="12.75" customHeight="1" collapsed="1" x14ac:dyDescent="0.3">
      <c r="A67" s="98" t="s">
        <v>297</v>
      </c>
      <c r="B67" s="28" t="str">
        <f>"13"&amp;"."&amp;$B$622&amp;"."&amp;$B$623</f>
        <v>13.02.2024</v>
      </c>
      <c r="C67" s="90" t="s">
        <v>76</v>
      </c>
      <c r="D67" s="91">
        <f>ROUND(((D68+D69+D71+D70)/1000),5)</f>
        <v>2.4719899999999999</v>
      </c>
      <c r="E67" s="91">
        <f>ROUND(((E68+E69+E71+E70)/1000),5)</f>
        <v>2.4132899999999999</v>
      </c>
      <c r="F67" s="91">
        <f>ROUND(((F68+F69+F71+F70)/1000),5)</f>
        <v>2.3869899999999999</v>
      </c>
      <c r="G67" s="91">
        <f t="shared" ref="G67:AA67" si="36">ROUND(((G68+G69+G71+G70)/1000),5)</f>
        <v>2.3862100000000002</v>
      </c>
      <c r="H67" s="91">
        <f t="shared" si="36"/>
        <v>2.4167399999999999</v>
      </c>
      <c r="I67" s="91">
        <f t="shared" si="36"/>
        <v>2.5044200000000001</v>
      </c>
      <c r="J67" s="91">
        <f t="shared" si="36"/>
        <v>2.6972200000000002</v>
      </c>
      <c r="K67" s="91">
        <f t="shared" si="36"/>
        <v>3.04616</v>
      </c>
      <c r="L67" s="91">
        <f t="shared" si="36"/>
        <v>3.1305200000000002</v>
      </c>
      <c r="M67" s="91">
        <f t="shared" si="36"/>
        <v>3.1349200000000002</v>
      </c>
      <c r="N67" s="91">
        <f t="shared" si="36"/>
        <v>3.1525400000000001</v>
      </c>
      <c r="O67" s="91">
        <f t="shared" si="36"/>
        <v>3.2304200000000001</v>
      </c>
      <c r="P67" s="91">
        <f t="shared" si="36"/>
        <v>3.2074099999999999</v>
      </c>
      <c r="Q67" s="91">
        <f t="shared" si="36"/>
        <v>3.2251799999999999</v>
      </c>
      <c r="R67" s="91">
        <f t="shared" si="36"/>
        <v>3.21556</v>
      </c>
      <c r="S67" s="91">
        <f t="shared" si="36"/>
        <v>3.1456900000000001</v>
      </c>
      <c r="T67" s="91">
        <f t="shared" si="36"/>
        <v>3.1358899999999998</v>
      </c>
      <c r="U67" s="91">
        <f t="shared" si="36"/>
        <v>3.1562399999999999</v>
      </c>
      <c r="V67" s="91">
        <f t="shared" si="36"/>
        <v>3.1920899999999999</v>
      </c>
      <c r="W67" s="91">
        <f t="shared" si="36"/>
        <v>3.2086000000000001</v>
      </c>
      <c r="X67" s="91">
        <f t="shared" si="36"/>
        <v>3.11103</v>
      </c>
      <c r="Y67" s="91">
        <f t="shared" si="36"/>
        <v>3.0459999999999998</v>
      </c>
      <c r="Z67" s="91">
        <f t="shared" si="36"/>
        <v>2.7464200000000001</v>
      </c>
      <c r="AA67" s="91">
        <f t="shared" si="36"/>
        <v>2.6638700000000002</v>
      </c>
    </row>
    <row r="68" spans="1:27" ht="12.75" hidden="1" customHeight="1" outlineLevel="1" x14ac:dyDescent="0.3">
      <c r="A68" s="99" t="s">
        <v>298</v>
      </c>
      <c r="B68" s="63" t="s">
        <v>238</v>
      </c>
      <c r="C68" s="43" t="s">
        <v>79</v>
      </c>
      <c r="D68" s="44">
        <v>1307.5</v>
      </c>
      <c r="E68" s="44">
        <v>1248.8</v>
      </c>
      <c r="F68" s="44">
        <v>1222.5</v>
      </c>
      <c r="G68" s="44">
        <v>1221.72</v>
      </c>
      <c r="H68" s="44">
        <v>1252.25</v>
      </c>
      <c r="I68" s="44">
        <v>1339.93</v>
      </c>
      <c r="J68" s="44">
        <v>1532.73</v>
      </c>
      <c r="K68" s="44">
        <v>1881.67</v>
      </c>
      <c r="L68" s="44">
        <v>1966.03</v>
      </c>
      <c r="M68" s="44">
        <v>1970.43</v>
      </c>
      <c r="N68" s="44">
        <v>1988.05</v>
      </c>
      <c r="O68" s="44">
        <v>2065.9299999999998</v>
      </c>
      <c r="P68" s="44">
        <v>2042.92</v>
      </c>
      <c r="Q68" s="44">
        <v>2060.69</v>
      </c>
      <c r="R68" s="44">
        <v>2051.0700000000002</v>
      </c>
      <c r="S68" s="44">
        <v>1981.2</v>
      </c>
      <c r="T68" s="44">
        <v>1971.4</v>
      </c>
      <c r="U68" s="44">
        <v>1991.75</v>
      </c>
      <c r="V68" s="44">
        <v>2027.6</v>
      </c>
      <c r="W68" s="44">
        <v>2044.11</v>
      </c>
      <c r="X68" s="44">
        <v>1946.54</v>
      </c>
      <c r="Y68" s="44">
        <v>1881.51</v>
      </c>
      <c r="Z68" s="44">
        <v>1581.93</v>
      </c>
      <c r="AA68" s="44">
        <v>1499.38</v>
      </c>
    </row>
    <row r="69" spans="1:27" ht="12.75" hidden="1" customHeight="1" outlineLevel="1" x14ac:dyDescent="0.3">
      <c r="A69" s="99" t="s">
        <v>299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3">
      <c r="A70" s="99" t="s">
        <v>300</v>
      </c>
      <c r="B70" s="63" t="s">
        <v>83</v>
      </c>
      <c r="C70" s="43" t="s">
        <v>79</v>
      </c>
      <c r="D70" s="44">
        <v>4.8</v>
      </c>
      <c r="E70" s="44">
        <v>4.8</v>
      </c>
      <c r="F70" s="44">
        <v>4.8</v>
      </c>
      <c r="G70" s="44">
        <v>4.8</v>
      </c>
      <c r="H70" s="44">
        <v>4.8</v>
      </c>
      <c r="I70" s="44">
        <v>4.8</v>
      </c>
      <c r="J70" s="44">
        <v>4.8</v>
      </c>
      <c r="K70" s="44">
        <v>4.8</v>
      </c>
      <c r="L70" s="44">
        <v>4.8</v>
      </c>
      <c r="M70" s="44">
        <v>4.8</v>
      </c>
      <c r="N70" s="44">
        <v>4.8</v>
      </c>
      <c r="O70" s="44">
        <v>4.8</v>
      </c>
      <c r="P70" s="44">
        <v>4.8</v>
      </c>
      <c r="Q70" s="44">
        <v>4.8</v>
      </c>
      <c r="R70" s="44">
        <v>4.8</v>
      </c>
      <c r="S70" s="44">
        <v>4.8</v>
      </c>
      <c r="T70" s="44">
        <v>4.8</v>
      </c>
      <c r="U70" s="44">
        <v>4.8</v>
      </c>
      <c r="V70" s="44">
        <v>4.8</v>
      </c>
      <c r="W70" s="44">
        <v>4.8</v>
      </c>
      <c r="X70" s="44">
        <v>4.8</v>
      </c>
      <c r="Y70" s="44">
        <v>4.8</v>
      </c>
      <c r="Z70" s="44">
        <v>4.8</v>
      </c>
      <c r="AA70" s="44">
        <v>4.8</v>
      </c>
    </row>
    <row r="71" spans="1:27" ht="12.75" hidden="1" customHeight="1" outlineLevel="1" x14ac:dyDescent="0.3">
      <c r="A71" s="99" t="s">
        <v>301</v>
      </c>
      <c r="B71" s="63" t="s">
        <v>81</v>
      </c>
      <c r="C71" s="43" t="s">
        <v>79</v>
      </c>
      <c r="D71" s="44">
        <f>$D$11</f>
        <v>88.27</v>
      </c>
      <c r="E71" s="44">
        <f t="shared" ref="E71:AA71" si="38">$D$11</f>
        <v>88.27</v>
      </c>
      <c r="F71" s="44">
        <f t="shared" si="38"/>
        <v>88.27</v>
      </c>
      <c r="G71" s="44">
        <f t="shared" si="38"/>
        <v>88.27</v>
      </c>
      <c r="H71" s="44">
        <f t="shared" si="38"/>
        <v>88.27</v>
      </c>
      <c r="I71" s="44">
        <f t="shared" si="38"/>
        <v>88.27</v>
      </c>
      <c r="J71" s="44">
        <f t="shared" si="38"/>
        <v>88.27</v>
      </c>
      <c r="K71" s="44">
        <f t="shared" si="38"/>
        <v>88.27</v>
      </c>
      <c r="L71" s="44">
        <f t="shared" si="38"/>
        <v>88.27</v>
      </c>
      <c r="M71" s="44">
        <f t="shared" si="38"/>
        <v>88.27</v>
      </c>
      <c r="N71" s="44">
        <f t="shared" si="38"/>
        <v>88.27</v>
      </c>
      <c r="O71" s="44">
        <f t="shared" si="38"/>
        <v>88.27</v>
      </c>
      <c r="P71" s="44">
        <f t="shared" si="38"/>
        <v>88.27</v>
      </c>
      <c r="Q71" s="44">
        <f t="shared" si="38"/>
        <v>88.27</v>
      </c>
      <c r="R71" s="44">
        <f t="shared" si="38"/>
        <v>88.27</v>
      </c>
      <c r="S71" s="44">
        <f t="shared" si="38"/>
        <v>88.27</v>
      </c>
      <c r="T71" s="44">
        <f t="shared" si="38"/>
        <v>88.27</v>
      </c>
      <c r="U71" s="44">
        <f t="shared" si="38"/>
        <v>88.27</v>
      </c>
      <c r="V71" s="44">
        <f t="shared" si="38"/>
        <v>88.27</v>
      </c>
      <c r="W71" s="44">
        <f t="shared" si="38"/>
        <v>88.27</v>
      </c>
      <c r="X71" s="44">
        <f t="shared" si="38"/>
        <v>88.27</v>
      </c>
      <c r="Y71" s="44">
        <f t="shared" si="38"/>
        <v>88.27</v>
      </c>
      <c r="Z71" s="44">
        <f t="shared" si="38"/>
        <v>88.27</v>
      </c>
      <c r="AA71" s="44">
        <f t="shared" si="38"/>
        <v>88.27</v>
      </c>
    </row>
    <row r="72" spans="1:27" ht="12.75" customHeight="1" collapsed="1" x14ac:dyDescent="0.3">
      <c r="A72" s="98" t="s">
        <v>302</v>
      </c>
      <c r="B72" s="28" t="str">
        <f>"14"&amp;"."&amp;$B$622&amp;"."&amp;$B$623</f>
        <v>14.02.2024</v>
      </c>
      <c r="C72" s="90" t="s">
        <v>76</v>
      </c>
      <c r="D72" s="91">
        <f>ROUND(((D73+D74+D76+D75)/1000),5)</f>
        <v>2.4828999999999999</v>
      </c>
      <c r="E72" s="91">
        <f>ROUND(((E73+E74+E76+E75)/1000),5)</f>
        <v>2.4277899999999999</v>
      </c>
      <c r="F72" s="91">
        <f>ROUND(((F73+F74+F76+F75)/1000),5)</f>
        <v>2.3781699999999999</v>
      </c>
      <c r="G72" s="91">
        <f t="shared" ref="G72:AA72" si="39">ROUND(((G73+G74+G76+G75)/1000),5)</f>
        <v>2.3773</v>
      </c>
      <c r="H72" s="91">
        <f t="shared" si="39"/>
        <v>2.3991400000000001</v>
      </c>
      <c r="I72" s="91">
        <f t="shared" si="39"/>
        <v>2.49377</v>
      </c>
      <c r="J72" s="91">
        <f t="shared" si="39"/>
        <v>2.69773</v>
      </c>
      <c r="K72" s="91">
        <f t="shared" si="39"/>
        <v>3.06623</v>
      </c>
      <c r="L72" s="91">
        <f t="shared" si="39"/>
        <v>3.13687</v>
      </c>
      <c r="M72" s="91">
        <f t="shared" si="39"/>
        <v>3.1655899999999999</v>
      </c>
      <c r="N72" s="91">
        <f t="shared" si="39"/>
        <v>3.1930399999999999</v>
      </c>
      <c r="O72" s="91">
        <f t="shared" si="39"/>
        <v>3.2368000000000001</v>
      </c>
      <c r="P72" s="91">
        <f t="shared" si="39"/>
        <v>3.2177199999999999</v>
      </c>
      <c r="Q72" s="91">
        <f t="shared" si="39"/>
        <v>3.2176900000000002</v>
      </c>
      <c r="R72" s="91">
        <f t="shared" si="39"/>
        <v>3.2099500000000001</v>
      </c>
      <c r="S72" s="91">
        <f t="shared" si="39"/>
        <v>3.1499899999999998</v>
      </c>
      <c r="T72" s="91">
        <f t="shared" si="39"/>
        <v>3.1332</v>
      </c>
      <c r="U72" s="91">
        <f t="shared" si="39"/>
        <v>3.1648000000000001</v>
      </c>
      <c r="V72" s="91">
        <f t="shared" si="39"/>
        <v>3.2568800000000002</v>
      </c>
      <c r="W72" s="91">
        <f t="shared" si="39"/>
        <v>3.18866</v>
      </c>
      <c r="X72" s="91">
        <f t="shared" si="39"/>
        <v>3.0830899999999999</v>
      </c>
      <c r="Y72" s="91">
        <f t="shared" si="39"/>
        <v>3.0501</v>
      </c>
      <c r="Z72" s="91">
        <f t="shared" si="39"/>
        <v>2.7175699999999998</v>
      </c>
      <c r="AA72" s="91">
        <f t="shared" si="39"/>
        <v>2.50726</v>
      </c>
    </row>
    <row r="73" spans="1:27" ht="12.75" hidden="1" customHeight="1" outlineLevel="1" x14ac:dyDescent="0.3">
      <c r="A73" s="99" t="s">
        <v>303</v>
      </c>
      <c r="B73" s="63" t="s">
        <v>238</v>
      </c>
      <c r="C73" s="43" t="s">
        <v>79</v>
      </c>
      <c r="D73" s="44">
        <v>1318.41</v>
      </c>
      <c r="E73" s="44">
        <v>1263.3</v>
      </c>
      <c r="F73" s="44">
        <v>1213.68</v>
      </c>
      <c r="G73" s="44">
        <v>1212.81</v>
      </c>
      <c r="H73" s="44">
        <v>1234.6500000000001</v>
      </c>
      <c r="I73" s="44">
        <v>1329.28</v>
      </c>
      <c r="J73" s="44">
        <v>1533.24</v>
      </c>
      <c r="K73" s="44">
        <v>1901.74</v>
      </c>
      <c r="L73" s="44">
        <v>1972.38</v>
      </c>
      <c r="M73" s="44">
        <v>2001.1</v>
      </c>
      <c r="N73" s="44">
        <v>2028.55</v>
      </c>
      <c r="O73" s="44">
        <v>2072.31</v>
      </c>
      <c r="P73" s="44">
        <v>2053.23</v>
      </c>
      <c r="Q73" s="44">
        <v>2053.1999999999998</v>
      </c>
      <c r="R73" s="44">
        <v>2045.46</v>
      </c>
      <c r="S73" s="44">
        <v>1985.5</v>
      </c>
      <c r="T73" s="44">
        <v>1968.71</v>
      </c>
      <c r="U73" s="44">
        <v>2000.31</v>
      </c>
      <c r="V73" s="44">
        <v>2092.39</v>
      </c>
      <c r="W73" s="44">
        <v>2024.17</v>
      </c>
      <c r="X73" s="44">
        <v>1918.6</v>
      </c>
      <c r="Y73" s="44">
        <v>1885.61</v>
      </c>
      <c r="Z73" s="44">
        <v>1553.08</v>
      </c>
      <c r="AA73" s="44">
        <v>1342.77</v>
      </c>
    </row>
    <row r="74" spans="1:27" ht="12.75" hidden="1" customHeight="1" outlineLevel="1" x14ac:dyDescent="0.3">
      <c r="A74" s="99" t="s">
        <v>304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3">
      <c r="A75" s="99" t="s">
        <v>305</v>
      </c>
      <c r="B75" s="63" t="s">
        <v>83</v>
      </c>
      <c r="C75" s="43" t="s">
        <v>79</v>
      </c>
      <c r="D75" s="44">
        <v>4.8</v>
      </c>
      <c r="E75" s="44">
        <v>4.8</v>
      </c>
      <c r="F75" s="44">
        <v>4.8</v>
      </c>
      <c r="G75" s="44">
        <v>4.8</v>
      </c>
      <c r="H75" s="44">
        <v>4.8</v>
      </c>
      <c r="I75" s="44">
        <v>4.8</v>
      </c>
      <c r="J75" s="44">
        <v>4.8</v>
      </c>
      <c r="K75" s="44">
        <v>4.8</v>
      </c>
      <c r="L75" s="44">
        <v>4.8</v>
      </c>
      <c r="M75" s="44">
        <v>4.8</v>
      </c>
      <c r="N75" s="44">
        <v>4.8</v>
      </c>
      <c r="O75" s="44">
        <v>4.8</v>
      </c>
      <c r="P75" s="44">
        <v>4.8</v>
      </c>
      <c r="Q75" s="44">
        <v>4.8</v>
      </c>
      <c r="R75" s="44">
        <v>4.8</v>
      </c>
      <c r="S75" s="44">
        <v>4.8</v>
      </c>
      <c r="T75" s="44">
        <v>4.8</v>
      </c>
      <c r="U75" s="44">
        <v>4.8</v>
      </c>
      <c r="V75" s="44">
        <v>4.8</v>
      </c>
      <c r="W75" s="44">
        <v>4.8</v>
      </c>
      <c r="X75" s="44">
        <v>4.8</v>
      </c>
      <c r="Y75" s="44">
        <v>4.8</v>
      </c>
      <c r="Z75" s="44">
        <v>4.8</v>
      </c>
      <c r="AA75" s="44">
        <v>4.8</v>
      </c>
    </row>
    <row r="76" spans="1:27" ht="12.75" hidden="1" customHeight="1" outlineLevel="1" x14ac:dyDescent="0.3">
      <c r="A76" s="99" t="s">
        <v>306</v>
      </c>
      <c r="B76" s="63" t="s">
        <v>81</v>
      </c>
      <c r="C76" s="43" t="s">
        <v>79</v>
      </c>
      <c r="D76" s="44">
        <f>$D$11</f>
        <v>88.27</v>
      </c>
      <c r="E76" s="44">
        <f t="shared" ref="E76:AA76" si="41">$D$11</f>
        <v>88.27</v>
      </c>
      <c r="F76" s="44">
        <f t="shared" si="41"/>
        <v>88.27</v>
      </c>
      <c r="G76" s="44">
        <f t="shared" si="41"/>
        <v>88.27</v>
      </c>
      <c r="H76" s="44">
        <f t="shared" si="41"/>
        <v>88.27</v>
      </c>
      <c r="I76" s="44">
        <f t="shared" si="41"/>
        <v>88.27</v>
      </c>
      <c r="J76" s="44">
        <f t="shared" si="41"/>
        <v>88.27</v>
      </c>
      <c r="K76" s="44">
        <f t="shared" si="41"/>
        <v>88.27</v>
      </c>
      <c r="L76" s="44">
        <f t="shared" si="41"/>
        <v>88.27</v>
      </c>
      <c r="M76" s="44">
        <f t="shared" si="41"/>
        <v>88.27</v>
      </c>
      <c r="N76" s="44">
        <f t="shared" si="41"/>
        <v>88.27</v>
      </c>
      <c r="O76" s="44">
        <f t="shared" si="41"/>
        <v>88.27</v>
      </c>
      <c r="P76" s="44">
        <f t="shared" si="41"/>
        <v>88.27</v>
      </c>
      <c r="Q76" s="44">
        <f t="shared" si="41"/>
        <v>88.27</v>
      </c>
      <c r="R76" s="44">
        <f t="shared" si="41"/>
        <v>88.27</v>
      </c>
      <c r="S76" s="44">
        <f t="shared" si="41"/>
        <v>88.27</v>
      </c>
      <c r="T76" s="44">
        <f t="shared" si="41"/>
        <v>88.27</v>
      </c>
      <c r="U76" s="44">
        <f t="shared" si="41"/>
        <v>88.27</v>
      </c>
      <c r="V76" s="44">
        <f t="shared" si="41"/>
        <v>88.27</v>
      </c>
      <c r="W76" s="44">
        <f t="shared" si="41"/>
        <v>88.27</v>
      </c>
      <c r="X76" s="44">
        <f t="shared" si="41"/>
        <v>88.27</v>
      </c>
      <c r="Y76" s="44">
        <f t="shared" si="41"/>
        <v>88.27</v>
      </c>
      <c r="Z76" s="44">
        <f t="shared" si="41"/>
        <v>88.27</v>
      </c>
      <c r="AA76" s="44">
        <f t="shared" si="41"/>
        <v>88.27</v>
      </c>
    </row>
    <row r="77" spans="1:27" ht="12.75" customHeight="1" collapsed="1" x14ac:dyDescent="0.3">
      <c r="A77" s="98" t="s">
        <v>307</v>
      </c>
      <c r="B77" s="28" t="str">
        <f>"15"&amp;"."&amp;$B$622&amp;"."&amp;$B$623</f>
        <v>15.02.2024</v>
      </c>
      <c r="C77" s="90" t="s">
        <v>76</v>
      </c>
      <c r="D77" s="91">
        <f>ROUND(((D78+D79+D81+D80)/1000),5)</f>
        <v>2.4478499999999999</v>
      </c>
      <c r="E77" s="91">
        <f>ROUND(((E78+E79+E81+E80)/1000),5)</f>
        <v>2.3780800000000002</v>
      </c>
      <c r="F77" s="91">
        <f>ROUND(((F78+F79+F81+F80)/1000),5)</f>
        <v>2.3368699999999998</v>
      </c>
      <c r="G77" s="91">
        <f t="shared" ref="G77:AA77" si="42">ROUND(((G78+G79+G81+G80)/1000),5)</f>
        <v>2.3152499999999998</v>
      </c>
      <c r="H77" s="91">
        <f t="shared" si="42"/>
        <v>2.3856199999999999</v>
      </c>
      <c r="I77" s="91">
        <f t="shared" si="42"/>
        <v>2.4995599999999998</v>
      </c>
      <c r="J77" s="91">
        <f t="shared" si="42"/>
        <v>2.6777700000000002</v>
      </c>
      <c r="K77" s="91">
        <f t="shared" si="42"/>
        <v>3.0456099999999999</v>
      </c>
      <c r="L77" s="91">
        <f t="shared" si="42"/>
        <v>3.1327500000000001</v>
      </c>
      <c r="M77" s="91">
        <f t="shared" si="42"/>
        <v>3.1067800000000001</v>
      </c>
      <c r="N77" s="91">
        <f t="shared" si="42"/>
        <v>3.1362800000000002</v>
      </c>
      <c r="O77" s="91">
        <f t="shared" si="42"/>
        <v>3.2301799999999998</v>
      </c>
      <c r="P77" s="91">
        <f t="shared" si="42"/>
        <v>3.2371599999999998</v>
      </c>
      <c r="Q77" s="91">
        <f t="shared" si="42"/>
        <v>3.2547199999999998</v>
      </c>
      <c r="R77" s="91">
        <f t="shared" si="42"/>
        <v>3.20845</v>
      </c>
      <c r="S77" s="91">
        <f t="shared" si="42"/>
        <v>3.10704</v>
      </c>
      <c r="T77" s="91">
        <f t="shared" si="42"/>
        <v>3.0840900000000002</v>
      </c>
      <c r="U77" s="91">
        <f t="shared" si="42"/>
        <v>3.09958</v>
      </c>
      <c r="V77" s="91">
        <f t="shared" si="42"/>
        <v>3.1162100000000001</v>
      </c>
      <c r="W77" s="91">
        <f t="shared" si="42"/>
        <v>3.13367</v>
      </c>
      <c r="X77" s="91">
        <f t="shared" si="42"/>
        <v>3.06697</v>
      </c>
      <c r="Y77" s="91">
        <f t="shared" si="42"/>
        <v>3.0462899999999999</v>
      </c>
      <c r="Z77" s="91">
        <f t="shared" si="42"/>
        <v>2.74804</v>
      </c>
      <c r="AA77" s="91">
        <f t="shared" si="42"/>
        <v>2.6319400000000002</v>
      </c>
    </row>
    <row r="78" spans="1:27" ht="12.75" hidden="1" customHeight="1" outlineLevel="1" x14ac:dyDescent="0.3">
      <c r="A78" s="99" t="s">
        <v>308</v>
      </c>
      <c r="B78" s="63" t="s">
        <v>238</v>
      </c>
      <c r="C78" s="43" t="s">
        <v>79</v>
      </c>
      <c r="D78" s="44">
        <v>1283.3599999999999</v>
      </c>
      <c r="E78" s="44">
        <v>1213.5899999999999</v>
      </c>
      <c r="F78" s="44">
        <v>1172.3800000000001</v>
      </c>
      <c r="G78" s="44">
        <v>1150.76</v>
      </c>
      <c r="H78" s="44">
        <v>1221.1300000000001</v>
      </c>
      <c r="I78" s="44">
        <v>1335.07</v>
      </c>
      <c r="J78" s="44">
        <v>1513.28</v>
      </c>
      <c r="K78" s="44">
        <v>1881.12</v>
      </c>
      <c r="L78" s="44">
        <v>1968.26</v>
      </c>
      <c r="M78" s="44">
        <v>1942.29</v>
      </c>
      <c r="N78" s="44">
        <v>1971.79</v>
      </c>
      <c r="O78" s="44">
        <v>2065.69</v>
      </c>
      <c r="P78" s="44">
        <v>2072.67</v>
      </c>
      <c r="Q78" s="44">
        <v>2090.23</v>
      </c>
      <c r="R78" s="44">
        <v>2043.96</v>
      </c>
      <c r="S78" s="44">
        <v>1942.55</v>
      </c>
      <c r="T78" s="44">
        <v>1919.6</v>
      </c>
      <c r="U78" s="44">
        <v>1935.09</v>
      </c>
      <c r="V78" s="44">
        <v>1951.72</v>
      </c>
      <c r="W78" s="44">
        <v>1969.18</v>
      </c>
      <c r="X78" s="44">
        <v>1902.48</v>
      </c>
      <c r="Y78" s="44">
        <v>1881.8</v>
      </c>
      <c r="Z78" s="44">
        <v>1583.55</v>
      </c>
      <c r="AA78" s="44">
        <v>1467.45</v>
      </c>
    </row>
    <row r="79" spans="1:27" ht="12.75" hidden="1" customHeight="1" outlineLevel="1" x14ac:dyDescent="0.3">
      <c r="A79" s="99" t="s">
        <v>309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3">
      <c r="A80" s="99" t="s">
        <v>310</v>
      </c>
      <c r="B80" s="63" t="s">
        <v>83</v>
      </c>
      <c r="C80" s="43" t="s">
        <v>79</v>
      </c>
      <c r="D80" s="44">
        <v>4.8</v>
      </c>
      <c r="E80" s="44">
        <v>4.8</v>
      </c>
      <c r="F80" s="44">
        <v>4.8</v>
      </c>
      <c r="G80" s="44">
        <v>4.8</v>
      </c>
      <c r="H80" s="44">
        <v>4.8</v>
      </c>
      <c r="I80" s="44">
        <v>4.8</v>
      </c>
      <c r="J80" s="44">
        <v>4.8</v>
      </c>
      <c r="K80" s="44">
        <v>4.8</v>
      </c>
      <c r="L80" s="44">
        <v>4.8</v>
      </c>
      <c r="M80" s="44">
        <v>4.8</v>
      </c>
      <c r="N80" s="44">
        <v>4.8</v>
      </c>
      <c r="O80" s="44">
        <v>4.8</v>
      </c>
      <c r="P80" s="44">
        <v>4.8</v>
      </c>
      <c r="Q80" s="44">
        <v>4.8</v>
      </c>
      <c r="R80" s="44">
        <v>4.8</v>
      </c>
      <c r="S80" s="44">
        <v>4.8</v>
      </c>
      <c r="T80" s="44">
        <v>4.8</v>
      </c>
      <c r="U80" s="44">
        <v>4.8</v>
      </c>
      <c r="V80" s="44">
        <v>4.8</v>
      </c>
      <c r="W80" s="44">
        <v>4.8</v>
      </c>
      <c r="X80" s="44">
        <v>4.8</v>
      </c>
      <c r="Y80" s="44">
        <v>4.8</v>
      </c>
      <c r="Z80" s="44">
        <v>4.8</v>
      </c>
      <c r="AA80" s="44">
        <v>4.8</v>
      </c>
    </row>
    <row r="81" spans="1:27" ht="12.75" hidden="1" customHeight="1" outlineLevel="1" x14ac:dyDescent="0.3">
      <c r="A81" s="99" t="s">
        <v>311</v>
      </c>
      <c r="B81" s="63" t="s">
        <v>81</v>
      </c>
      <c r="C81" s="43" t="s">
        <v>79</v>
      </c>
      <c r="D81" s="44">
        <f>$D$11</f>
        <v>88.27</v>
      </c>
      <c r="E81" s="44">
        <f t="shared" ref="E81:AA81" si="44">$D$11</f>
        <v>88.27</v>
      </c>
      <c r="F81" s="44">
        <f t="shared" si="44"/>
        <v>88.27</v>
      </c>
      <c r="G81" s="44">
        <f t="shared" si="44"/>
        <v>88.27</v>
      </c>
      <c r="H81" s="44">
        <f t="shared" si="44"/>
        <v>88.27</v>
      </c>
      <c r="I81" s="44">
        <f t="shared" si="44"/>
        <v>88.27</v>
      </c>
      <c r="J81" s="44">
        <f t="shared" si="44"/>
        <v>88.27</v>
      </c>
      <c r="K81" s="44">
        <f t="shared" si="44"/>
        <v>88.27</v>
      </c>
      <c r="L81" s="44">
        <f t="shared" si="44"/>
        <v>88.27</v>
      </c>
      <c r="M81" s="44">
        <f t="shared" si="44"/>
        <v>88.27</v>
      </c>
      <c r="N81" s="44">
        <f t="shared" si="44"/>
        <v>88.27</v>
      </c>
      <c r="O81" s="44">
        <f t="shared" si="44"/>
        <v>88.27</v>
      </c>
      <c r="P81" s="44">
        <f t="shared" si="44"/>
        <v>88.27</v>
      </c>
      <c r="Q81" s="44">
        <f t="shared" si="44"/>
        <v>88.27</v>
      </c>
      <c r="R81" s="44">
        <f t="shared" si="44"/>
        <v>88.27</v>
      </c>
      <c r="S81" s="44">
        <f t="shared" si="44"/>
        <v>88.27</v>
      </c>
      <c r="T81" s="44">
        <f t="shared" si="44"/>
        <v>88.27</v>
      </c>
      <c r="U81" s="44">
        <f t="shared" si="44"/>
        <v>88.27</v>
      </c>
      <c r="V81" s="44">
        <f t="shared" si="44"/>
        <v>88.27</v>
      </c>
      <c r="W81" s="44">
        <f t="shared" si="44"/>
        <v>88.27</v>
      </c>
      <c r="X81" s="44">
        <f t="shared" si="44"/>
        <v>88.27</v>
      </c>
      <c r="Y81" s="44">
        <f t="shared" si="44"/>
        <v>88.27</v>
      </c>
      <c r="Z81" s="44">
        <f t="shared" si="44"/>
        <v>88.27</v>
      </c>
      <c r="AA81" s="44">
        <f t="shared" si="44"/>
        <v>88.27</v>
      </c>
    </row>
    <row r="82" spans="1:27" ht="12.75" customHeight="1" collapsed="1" x14ac:dyDescent="0.3">
      <c r="A82" s="98" t="s">
        <v>312</v>
      </c>
      <c r="B82" s="28" t="str">
        <f>"16"&amp;"."&amp;$B$622&amp;"."&amp;$B$623</f>
        <v>16.02.2024</v>
      </c>
      <c r="C82" s="90" t="s">
        <v>76</v>
      </c>
      <c r="D82" s="91">
        <f>ROUND(((D83+D84+D86+D85)/1000),5)</f>
        <v>2.4756200000000002</v>
      </c>
      <c r="E82" s="91">
        <f>ROUND(((E83+E84+E86+E85)/1000),5)</f>
        <v>2.3788900000000002</v>
      </c>
      <c r="F82" s="91">
        <f>ROUND(((F83+F84+F86+F85)/1000),5)</f>
        <v>2.3545099999999999</v>
      </c>
      <c r="G82" s="91">
        <f t="shared" ref="G82:AA82" si="45">ROUND(((G83+G84+G86+G85)/1000),5)</f>
        <v>2.3453900000000001</v>
      </c>
      <c r="H82" s="91">
        <f t="shared" si="45"/>
        <v>2.4117000000000002</v>
      </c>
      <c r="I82" s="91">
        <f t="shared" si="45"/>
        <v>2.5115500000000002</v>
      </c>
      <c r="J82" s="91">
        <f t="shared" si="45"/>
        <v>2.6915</v>
      </c>
      <c r="K82" s="91">
        <f t="shared" si="45"/>
        <v>3.06243</v>
      </c>
      <c r="L82" s="91">
        <f t="shared" si="45"/>
        <v>3.1264099999999999</v>
      </c>
      <c r="M82" s="91">
        <f t="shared" si="45"/>
        <v>3.1493600000000002</v>
      </c>
      <c r="N82" s="91">
        <f t="shared" si="45"/>
        <v>3.1491600000000002</v>
      </c>
      <c r="O82" s="91">
        <f t="shared" si="45"/>
        <v>3.2273900000000002</v>
      </c>
      <c r="P82" s="91">
        <f t="shared" si="45"/>
        <v>3.2077300000000002</v>
      </c>
      <c r="Q82" s="91">
        <f t="shared" si="45"/>
        <v>3.20913</v>
      </c>
      <c r="R82" s="91">
        <f t="shared" si="45"/>
        <v>3.2098900000000001</v>
      </c>
      <c r="S82" s="91">
        <f t="shared" si="45"/>
        <v>3.1522800000000002</v>
      </c>
      <c r="T82" s="91">
        <f t="shared" si="45"/>
        <v>3.1183100000000001</v>
      </c>
      <c r="U82" s="91">
        <f t="shared" si="45"/>
        <v>3.1455099999999998</v>
      </c>
      <c r="V82" s="91">
        <f t="shared" si="45"/>
        <v>3.1693500000000001</v>
      </c>
      <c r="W82" s="91">
        <f t="shared" si="45"/>
        <v>3.2126100000000002</v>
      </c>
      <c r="X82" s="91">
        <f t="shared" si="45"/>
        <v>3.1532100000000001</v>
      </c>
      <c r="Y82" s="91">
        <f t="shared" si="45"/>
        <v>3.0705800000000001</v>
      </c>
      <c r="Z82" s="91">
        <f t="shared" si="45"/>
        <v>2.9423599999999999</v>
      </c>
      <c r="AA82" s="91">
        <f t="shared" si="45"/>
        <v>2.6625700000000001</v>
      </c>
    </row>
    <row r="83" spans="1:27" ht="12.75" hidden="1" customHeight="1" outlineLevel="1" x14ac:dyDescent="0.3">
      <c r="A83" s="99" t="s">
        <v>313</v>
      </c>
      <c r="B83" s="63" t="s">
        <v>238</v>
      </c>
      <c r="C83" s="43" t="s">
        <v>79</v>
      </c>
      <c r="D83" s="44">
        <v>1311.13</v>
      </c>
      <c r="E83" s="44">
        <v>1214.4000000000001</v>
      </c>
      <c r="F83" s="44">
        <v>1190.02</v>
      </c>
      <c r="G83" s="44">
        <v>1180.9000000000001</v>
      </c>
      <c r="H83" s="44">
        <v>1247.21</v>
      </c>
      <c r="I83" s="44">
        <v>1347.06</v>
      </c>
      <c r="J83" s="44">
        <v>1527.01</v>
      </c>
      <c r="K83" s="44">
        <v>1897.94</v>
      </c>
      <c r="L83" s="44">
        <v>1961.92</v>
      </c>
      <c r="M83" s="44">
        <v>1984.87</v>
      </c>
      <c r="N83" s="44">
        <v>1984.67</v>
      </c>
      <c r="O83" s="44">
        <v>2062.9</v>
      </c>
      <c r="P83" s="44">
        <v>2043.24</v>
      </c>
      <c r="Q83" s="44">
        <v>2044.64</v>
      </c>
      <c r="R83" s="44">
        <v>2045.4</v>
      </c>
      <c r="S83" s="44">
        <v>1987.79</v>
      </c>
      <c r="T83" s="44">
        <v>1953.82</v>
      </c>
      <c r="U83" s="44">
        <v>1981.02</v>
      </c>
      <c r="V83" s="44">
        <v>2004.86</v>
      </c>
      <c r="W83" s="44">
        <v>2048.12</v>
      </c>
      <c r="X83" s="44">
        <v>1988.72</v>
      </c>
      <c r="Y83" s="44">
        <v>1906.09</v>
      </c>
      <c r="Z83" s="44">
        <v>1777.87</v>
      </c>
      <c r="AA83" s="44">
        <v>1498.08</v>
      </c>
    </row>
    <row r="84" spans="1:27" ht="12.75" hidden="1" customHeight="1" outlineLevel="1" x14ac:dyDescent="0.3">
      <c r="A84" s="99" t="s">
        <v>314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3">
      <c r="A85" s="99" t="s">
        <v>315</v>
      </c>
      <c r="B85" s="63" t="s">
        <v>83</v>
      </c>
      <c r="C85" s="43" t="s">
        <v>79</v>
      </c>
      <c r="D85" s="44">
        <v>4.8</v>
      </c>
      <c r="E85" s="44">
        <v>4.8</v>
      </c>
      <c r="F85" s="44">
        <v>4.8</v>
      </c>
      <c r="G85" s="44">
        <v>4.8</v>
      </c>
      <c r="H85" s="44">
        <v>4.8</v>
      </c>
      <c r="I85" s="44">
        <v>4.8</v>
      </c>
      <c r="J85" s="44">
        <v>4.8</v>
      </c>
      <c r="K85" s="44">
        <v>4.8</v>
      </c>
      <c r="L85" s="44">
        <v>4.8</v>
      </c>
      <c r="M85" s="44">
        <v>4.8</v>
      </c>
      <c r="N85" s="44">
        <v>4.8</v>
      </c>
      <c r="O85" s="44">
        <v>4.8</v>
      </c>
      <c r="P85" s="44">
        <v>4.8</v>
      </c>
      <c r="Q85" s="44">
        <v>4.8</v>
      </c>
      <c r="R85" s="44">
        <v>4.8</v>
      </c>
      <c r="S85" s="44">
        <v>4.8</v>
      </c>
      <c r="T85" s="44">
        <v>4.8</v>
      </c>
      <c r="U85" s="44">
        <v>4.8</v>
      </c>
      <c r="V85" s="44">
        <v>4.8</v>
      </c>
      <c r="W85" s="44">
        <v>4.8</v>
      </c>
      <c r="X85" s="44">
        <v>4.8</v>
      </c>
      <c r="Y85" s="44">
        <v>4.8</v>
      </c>
      <c r="Z85" s="44">
        <v>4.8</v>
      </c>
      <c r="AA85" s="44">
        <v>4.8</v>
      </c>
    </row>
    <row r="86" spans="1:27" ht="12.75" hidden="1" customHeight="1" outlineLevel="1" x14ac:dyDescent="0.3">
      <c r="A86" s="99" t="s">
        <v>316</v>
      </c>
      <c r="B86" s="63" t="s">
        <v>81</v>
      </c>
      <c r="C86" s="43" t="s">
        <v>79</v>
      </c>
      <c r="D86" s="44">
        <f>$D$11</f>
        <v>88.27</v>
      </c>
      <c r="E86" s="44">
        <f t="shared" ref="E86:AA86" si="47">$D$11</f>
        <v>88.27</v>
      </c>
      <c r="F86" s="44">
        <f t="shared" si="47"/>
        <v>88.27</v>
      </c>
      <c r="G86" s="44">
        <f t="shared" si="47"/>
        <v>88.27</v>
      </c>
      <c r="H86" s="44">
        <f t="shared" si="47"/>
        <v>88.27</v>
      </c>
      <c r="I86" s="44">
        <f t="shared" si="47"/>
        <v>88.27</v>
      </c>
      <c r="J86" s="44">
        <f t="shared" si="47"/>
        <v>88.27</v>
      </c>
      <c r="K86" s="44">
        <f t="shared" si="47"/>
        <v>88.27</v>
      </c>
      <c r="L86" s="44">
        <f t="shared" si="47"/>
        <v>88.27</v>
      </c>
      <c r="M86" s="44">
        <f t="shared" si="47"/>
        <v>88.27</v>
      </c>
      <c r="N86" s="44">
        <f t="shared" si="47"/>
        <v>88.27</v>
      </c>
      <c r="O86" s="44">
        <f t="shared" si="47"/>
        <v>88.27</v>
      </c>
      <c r="P86" s="44">
        <f t="shared" si="47"/>
        <v>88.27</v>
      </c>
      <c r="Q86" s="44">
        <f t="shared" si="47"/>
        <v>88.27</v>
      </c>
      <c r="R86" s="44">
        <f t="shared" si="47"/>
        <v>88.27</v>
      </c>
      <c r="S86" s="44">
        <f t="shared" si="47"/>
        <v>88.27</v>
      </c>
      <c r="T86" s="44">
        <f t="shared" si="47"/>
        <v>88.27</v>
      </c>
      <c r="U86" s="44">
        <f t="shared" si="47"/>
        <v>88.27</v>
      </c>
      <c r="V86" s="44">
        <f t="shared" si="47"/>
        <v>88.27</v>
      </c>
      <c r="W86" s="44">
        <f t="shared" si="47"/>
        <v>88.27</v>
      </c>
      <c r="X86" s="44">
        <f t="shared" si="47"/>
        <v>88.27</v>
      </c>
      <c r="Y86" s="44">
        <f t="shared" si="47"/>
        <v>88.27</v>
      </c>
      <c r="Z86" s="44">
        <f t="shared" si="47"/>
        <v>88.27</v>
      </c>
      <c r="AA86" s="44">
        <f t="shared" si="47"/>
        <v>88.27</v>
      </c>
    </row>
    <row r="87" spans="1:27" ht="12.75" customHeight="1" collapsed="1" x14ac:dyDescent="0.3">
      <c r="A87" s="98" t="s">
        <v>317</v>
      </c>
      <c r="B87" s="28" t="str">
        <f>"17"&amp;"."&amp;$B$622&amp;"."&amp;$B$623</f>
        <v>17.02.2024</v>
      </c>
      <c r="C87" s="90" t="s">
        <v>76</v>
      </c>
      <c r="D87" s="91">
        <f>ROUND(((D88+D89+D91+D90)/1000),5)</f>
        <v>2.6746300000000001</v>
      </c>
      <c r="E87" s="91">
        <f>ROUND(((E88+E89+E91+E90)/1000),5)</f>
        <v>2.5482</v>
      </c>
      <c r="F87" s="91">
        <f>ROUND(((F88+F89+F91+F90)/1000),5)</f>
        <v>2.47363</v>
      </c>
      <c r="G87" s="91">
        <f t="shared" ref="G87:AA87" si="48">ROUND(((G88+G89+G91+G90)/1000),5)</f>
        <v>2.4699599999999999</v>
      </c>
      <c r="H87" s="91">
        <f t="shared" si="48"/>
        <v>2.4732799999999999</v>
      </c>
      <c r="I87" s="91">
        <f t="shared" si="48"/>
        <v>2.5338400000000001</v>
      </c>
      <c r="J87" s="91">
        <f t="shared" si="48"/>
        <v>2.6322299999999998</v>
      </c>
      <c r="K87" s="91">
        <f t="shared" si="48"/>
        <v>2.74878</v>
      </c>
      <c r="L87" s="91">
        <f t="shared" si="48"/>
        <v>3.0674100000000002</v>
      </c>
      <c r="M87" s="91">
        <f t="shared" si="48"/>
        <v>3.1483699999999999</v>
      </c>
      <c r="N87" s="91">
        <f t="shared" si="48"/>
        <v>3.2454800000000001</v>
      </c>
      <c r="O87" s="91">
        <f t="shared" si="48"/>
        <v>3.2446999999999999</v>
      </c>
      <c r="P87" s="91">
        <f t="shared" si="48"/>
        <v>3.21645</v>
      </c>
      <c r="Q87" s="91">
        <f t="shared" si="48"/>
        <v>3.1572800000000001</v>
      </c>
      <c r="R87" s="91">
        <f t="shared" si="48"/>
        <v>3.1306699999999998</v>
      </c>
      <c r="S87" s="91">
        <f t="shared" si="48"/>
        <v>3.0825100000000001</v>
      </c>
      <c r="T87" s="91">
        <f t="shared" si="48"/>
        <v>3.0816499999999998</v>
      </c>
      <c r="U87" s="91">
        <f t="shared" si="48"/>
        <v>3.1120899999999998</v>
      </c>
      <c r="V87" s="91">
        <f t="shared" si="48"/>
        <v>3.0885699999999998</v>
      </c>
      <c r="W87" s="91">
        <f t="shared" si="48"/>
        <v>3.1437499999999998</v>
      </c>
      <c r="X87" s="91">
        <f t="shared" si="48"/>
        <v>3.1511499999999999</v>
      </c>
      <c r="Y87" s="91">
        <f t="shared" si="48"/>
        <v>3.0295899999999998</v>
      </c>
      <c r="Z87" s="91">
        <f t="shared" si="48"/>
        <v>2.86124</v>
      </c>
      <c r="AA87" s="91">
        <f t="shared" si="48"/>
        <v>2.7090299999999998</v>
      </c>
    </row>
    <row r="88" spans="1:27" ht="12.75" hidden="1" customHeight="1" outlineLevel="1" x14ac:dyDescent="0.3">
      <c r="A88" s="99" t="s">
        <v>318</v>
      </c>
      <c r="B88" s="63" t="s">
        <v>238</v>
      </c>
      <c r="C88" s="43" t="s">
        <v>79</v>
      </c>
      <c r="D88" s="44">
        <v>1510.14</v>
      </c>
      <c r="E88" s="44">
        <v>1383.71</v>
      </c>
      <c r="F88" s="44">
        <v>1309.1400000000001</v>
      </c>
      <c r="G88" s="44">
        <v>1305.47</v>
      </c>
      <c r="H88" s="44">
        <v>1308.79</v>
      </c>
      <c r="I88" s="44">
        <v>1369.35</v>
      </c>
      <c r="J88" s="44">
        <v>1467.74</v>
      </c>
      <c r="K88" s="44">
        <v>1584.29</v>
      </c>
      <c r="L88" s="44">
        <v>1902.92</v>
      </c>
      <c r="M88" s="44">
        <v>1983.88</v>
      </c>
      <c r="N88" s="44">
        <v>2080.9899999999998</v>
      </c>
      <c r="O88" s="44">
        <v>2080.21</v>
      </c>
      <c r="P88" s="44">
        <v>2051.96</v>
      </c>
      <c r="Q88" s="44">
        <v>1992.79</v>
      </c>
      <c r="R88" s="44">
        <v>1966.18</v>
      </c>
      <c r="S88" s="44">
        <v>1918.02</v>
      </c>
      <c r="T88" s="44">
        <v>1917.16</v>
      </c>
      <c r="U88" s="44">
        <v>1947.6</v>
      </c>
      <c r="V88" s="44">
        <v>1924.08</v>
      </c>
      <c r="W88" s="44">
        <v>1979.26</v>
      </c>
      <c r="X88" s="44">
        <v>1986.66</v>
      </c>
      <c r="Y88" s="44">
        <v>1865.1</v>
      </c>
      <c r="Z88" s="44">
        <v>1696.75</v>
      </c>
      <c r="AA88" s="44">
        <v>1544.54</v>
      </c>
    </row>
    <row r="89" spans="1:27" ht="12.75" hidden="1" customHeight="1" outlineLevel="1" x14ac:dyDescent="0.3">
      <c r="A89" s="99" t="s">
        <v>319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3">
      <c r="A90" s="99" t="s">
        <v>320</v>
      </c>
      <c r="B90" s="63" t="s">
        <v>83</v>
      </c>
      <c r="C90" s="43" t="s">
        <v>79</v>
      </c>
      <c r="D90" s="44">
        <v>4.8</v>
      </c>
      <c r="E90" s="44">
        <v>4.8</v>
      </c>
      <c r="F90" s="44">
        <v>4.8</v>
      </c>
      <c r="G90" s="44">
        <v>4.8</v>
      </c>
      <c r="H90" s="44">
        <v>4.8</v>
      </c>
      <c r="I90" s="44">
        <v>4.8</v>
      </c>
      <c r="J90" s="44">
        <v>4.8</v>
      </c>
      <c r="K90" s="44">
        <v>4.8</v>
      </c>
      <c r="L90" s="44">
        <v>4.8</v>
      </c>
      <c r="M90" s="44">
        <v>4.8</v>
      </c>
      <c r="N90" s="44">
        <v>4.8</v>
      </c>
      <c r="O90" s="44">
        <v>4.8</v>
      </c>
      <c r="P90" s="44">
        <v>4.8</v>
      </c>
      <c r="Q90" s="44">
        <v>4.8</v>
      </c>
      <c r="R90" s="44">
        <v>4.8</v>
      </c>
      <c r="S90" s="44">
        <v>4.8</v>
      </c>
      <c r="T90" s="44">
        <v>4.8</v>
      </c>
      <c r="U90" s="44">
        <v>4.8</v>
      </c>
      <c r="V90" s="44">
        <v>4.8</v>
      </c>
      <c r="W90" s="44">
        <v>4.8</v>
      </c>
      <c r="X90" s="44">
        <v>4.8</v>
      </c>
      <c r="Y90" s="44">
        <v>4.8</v>
      </c>
      <c r="Z90" s="44">
        <v>4.8</v>
      </c>
      <c r="AA90" s="44">
        <v>4.8</v>
      </c>
    </row>
    <row r="91" spans="1:27" ht="12.75" hidden="1" customHeight="1" outlineLevel="1" x14ac:dyDescent="0.3">
      <c r="A91" s="99" t="s">
        <v>321</v>
      </c>
      <c r="B91" s="63" t="s">
        <v>81</v>
      </c>
      <c r="C91" s="43" t="s">
        <v>79</v>
      </c>
      <c r="D91" s="44">
        <f>$D$11</f>
        <v>88.27</v>
      </c>
      <c r="E91" s="44">
        <f t="shared" ref="E91:AA91" si="50">$D$11</f>
        <v>88.27</v>
      </c>
      <c r="F91" s="44">
        <f t="shared" si="50"/>
        <v>88.27</v>
      </c>
      <c r="G91" s="44">
        <f t="shared" si="50"/>
        <v>88.27</v>
      </c>
      <c r="H91" s="44">
        <f t="shared" si="50"/>
        <v>88.27</v>
      </c>
      <c r="I91" s="44">
        <f t="shared" si="50"/>
        <v>88.27</v>
      </c>
      <c r="J91" s="44">
        <f t="shared" si="50"/>
        <v>88.27</v>
      </c>
      <c r="K91" s="44">
        <f t="shared" si="50"/>
        <v>88.27</v>
      </c>
      <c r="L91" s="44">
        <f t="shared" si="50"/>
        <v>88.27</v>
      </c>
      <c r="M91" s="44">
        <f t="shared" si="50"/>
        <v>88.27</v>
      </c>
      <c r="N91" s="44">
        <f t="shared" si="50"/>
        <v>88.27</v>
      </c>
      <c r="O91" s="44">
        <f t="shared" si="50"/>
        <v>88.27</v>
      </c>
      <c r="P91" s="44">
        <f t="shared" si="50"/>
        <v>88.27</v>
      </c>
      <c r="Q91" s="44">
        <f t="shared" si="50"/>
        <v>88.27</v>
      </c>
      <c r="R91" s="44">
        <f t="shared" si="50"/>
        <v>88.27</v>
      </c>
      <c r="S91" s="44">
        <f t="shared" si="50"/>
        <v>88.27</v>
      </c>
      <c r="T91" s="44">
        <f t="shared" si="50"/>
        <v>88.27</v>
      </c>
      <c r="U91" s="44">
        <f t="shared" si="50"/>
        <v>88.27</v>
      </c>
      <c r="V91" s="44">
        <f t="shared" si="50"/>
        <v>88.27</v>
      </c>
      <c r="W91" s="44">
        <f t="shared" si="50"/>
        <v>88.27</v>
      </c>
      <c r="X91" s="44">
        <f t="shared" si="50"/>
        <v>88.27</v>
      </c>
      <c r="Y91" s="44">
        <f t="shared" si="50"/>
        <v>88.27</v>
      </c>
      <c r="Z91" s="44">
        <f t="shared" si="50"/>
        <v>88.27</v>
      </c>
      <c r="AA91" s="44">
        <f t="shared" si="50"/>
        <v>88.27</v>
      </c>
    </row>
    <row r="92" spans="1:27" ht="12.75" customHeight="1" collapsed="1" x14ac:dyDescent="0.3">
      <c r="A92" s="98" t="s">
        <v>322</v>
      </c>
      <c r="B92" s="28" t="str">
        <f>"18"&amp;"."&amp;$B$622&amp;"."&amp;$B$623</f>
        <v>18.02.2024</v>
      </c>
      <c r="C92" s="90" t="s">
        <v>76</v>
      </c>
      <c r="D92" s="91">
        <f>ROUND(((D93+D94+D96+D95)/1000),5)</f>
        <v>2.6166200000000002</v>
      </c>
      <c r="E92" s="91">
        <f>ROUND(((E93+E94+E96+E95)/1000),5)</f>
        <v>2.5118999999999998</v>
      </c>
      <c r="F92" s="91">
        <f>ROUND(((F93+F94+F96+F95)/1000),5)</f>
        <v>2.4644300000000001</v>
      </c>
      <c r="G92" s="91">
        <f t="shared" ref="G92:AA92" si="51">ROUND(((G93+G94+G96+G95)/1000),5)</f>
        <v>2.4451700000000001</v>
      </c>
      <c r="H92" s="91">
        <f t="shared" si="51"/>
        <v>2.4715699999999998</v>
      </c>
      <c r="I92" s="91">
        <f t="shared" si="51"/>
        <v>2.5095299999999998</v>
      </c>
      <c r="J92" s="91">
        <f t="shared" si="51"/>
        <v>2.5767600000000002</v>
      </c>
      <c r="K92" s="91">
        <f t="shared" si="51"/>
        <v>2.6742300000000001</v>
      </c>
      <c r="L92" s="91">
        <f t="shared" si="51"/>
        <v>2.9092699999999998</v>
      </c>
      <c r="M92" s="91">
        <f t="shared" si="51"/>
        <v>3.0963400000000001</v>
      </c>
      <c r="N92" s="91">
        <f t="shared" si="51"/>
        <v>3.1748500000000002</v>
      </c>
      <c r="O92" s="91">
        <f t="shared" si="51"/>
        <v>3.1850399999999999</v>
      </c>
      <c r="P92" s="91">
        <f t="shared" si="51"/>
        <v>3.1688100000000001</v>
      </c>
      <c r="Q92" s="91">
        <f t="shared" si="51"/>
        <v>3.1497000000000002</v>
      </c>
      <c r="R92" s="91">
        <f t="shared" si="51"/>
        <v>3.13828</v>
      </c>
      <c r="S92" s="91">
        <f t="shared" si="51"/>
        <v>3.1093999999999999</v>
      </c>
      <c r="T92" s="91">
        <f t="shared" si="51"/>
        <v>3.1694900000000001</v>
      </c>
      <c r="U92" s="91">
        <f t="shared" si="51"/>
        <v>3.2169400000000001</v>
      </c>
      <c r="V92" s="91">
        <f t="shared" si="51"/>
        <v>3.1948699999999999</v>
      </c>
      <c r="W92" s="91">
        <f t="shared" si="51"/>
        <v>3.1851600000000002</v>
      </c>
      <c r="X92" s="91">
        <f t="shared" si="51"/>
        <v>3.2027399999999999</v>
      </c>
      <c r="Y92" s="91">
        <f t="shared" si="51"/>
        <v>3.0660400000000001</v>
      </c>
      <c r="Z92" s="91">
        <f t="shared" si="51"/>
        <v>2.7737699999999998</v>
      </c>
      <c r="AA92" s="91">
        <f t="shared" si="51"/>
        <v>2.6461299999999999</v>
      </c>
    </row>
    <row r="93" spans="1:27" ht="12.75" hidden="1" customHeight="1" outlineLevel="1" x14ac:dyDescent="0.3">
      <c r="A93" s="99" t="s">
        <v>323</v>
      </c>
      <c r="B93" s="63" t="s">
        <v>238</v>
      </c>
      <c r="C93" s="43" t="s">
        <v>79</v>
      </c>
      <c r="D93" s="44">
        <v>1452.13</v>
      </c>
      <c r="E93" s="44">
        <v>1347.41</v>
      </c>
      <c r="F93" s="44">
        <v>1299.94</v>
      </c>
      <c r="G93" s="44">
        <v>1280.68</v>
      </c>
      <c r="H93" s="44">
        <v>1307.08</v>
      </c>
      <c r="I93" s="44">
        <v>1345.04</v>
      </c>
      <c r="J93" s="44">
        <v>1412.27</v>
      </c>
      <c r="K93" s="44">
        <v>1509.74</v>
      </c>
      <c r="L93" s="44">
        <v>1744.78</v>
      </c>
      <c r="M93" s="44">
        <v>1931.85</v>
      </c>
      <c r="N93" s="44">
        <v>2010.36</v>
      </c>
      <c r="O93" s="44">
        <v>2020.55</v>
      </c>
      <c r="P93" s="44">
        <v>2004.32</v>
      </c>
      <c r="Q93" s="44">
        <v>1985.21</v>
      </c>
      <c r="R93" s="44">
        <v>1973.79</v>
      </c>
      <c r="S93" s="44">
        <v>1944.91</v>
      </c>
      <c r="T93" s="44">
        <v>2005</v>
      </c>
      <c r="U93" s="44">
        <v>2052.4499999999998</v>
      </c>
      <c r="V93" s="44">
        <v>2030.38</v>
      </c>
      <c r="W93" s="44">
        <v>2020.67</v>
      </c>
      <c r="X93" s="44">
        <v>2038.25</v>
      </c>
      <c r="Y93" s="44">
        <v>1901.55</v>
      </c>
      <c r="Z93" s="44">
        <v>1609.28</v>
      </c>
      <c r="AA93" s="44">
        <v>1481.64</v>
      </c>
    </row>
    <row r="94" spans="1:27" ht="12.75" hidden="1" customHeight="1" outlineLevel="1" x14ac:dyDescent="0.3">
      <c r="A94" s="99" t="s">
        <v>324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3">
      <c r="A95" s="99" t="s">
        <v>325</v>
      </c>
      <c r="B95" s="63" t="s">
        <v>83</v>
      </c>
      <c r="C95" s="43" t="s">
        <v>79</v>
      </c>
      <c r="D95" s="44">
        <v>4.8</v>
      </c>
      <c r="E95" s="44">
        <v>4.8</v>
      </c>
      <c r="F95" s="44">
        <v>4.8</v>
      </c>
      <c r="G95" s="44">
        <v>4.8</v>
      </c>
      <c r="H95" s="44">
        <v>4.8</v>
      </c>
      <c r="I95" s="44">
        <v>4.8</v>
      </c>
      <c r="J95" s="44">
        <v>4.8</v>
      </c>
      <c r="K95" s="44">
        <v>4.8</v>
      </c>
      <c r="L95" s="44">
        <v>4.8</v>
      </c>
      <c r="M95" s="44">
        <v>4.8</v>
      </c>
      <c r="N95" s="44">
        <v>4.8</v>
      </c>
      <c r="O95" s="44">
        <v>4.8</v>
      </c>
      <c r="P95" s="44">
        <v>4.8</v>
      </c>
      <c r="Q95" s="44">
        <v>4.8</v>
      </c>
      <c r="R95" s="44">
        <v>4.8</v>
      </c>
      <c r="S95" s="44">
        <v>4.8</v>
      </c>
      <c r="T95" s="44">
        <v>4.8</v>
      </c>
      <c r="U95" s="44">
        <v>4.8</v>
      </c>
      <c r="V95" s="44">
        <v>4.8</v>
      </c>
      <c r="W95" s="44">
        <v>4.8</v>
      </c>
      <c r="X95" s="44">
        <v>4.8</v>
      </c>
      <c r="Y95" s="44">
        <v>4.8</v>
      </c>
      <c r="Z95" s="44">
        <v>4.8</v>
      </c>
      <c r="AA95" s="44">
        <v>4.8</v>
      </c>
    </row>
    <row r="96" spans="1:27" ht="12.75" hidden="1" customHeight="1" outlineLevel="1" x14ac:dyDescent="0.3">
      <c r="A96" s="99" t="s">
        <v>326</v>
      </c>
      <c r="B96" s="63" t="s">
        <v>81</v>
      </c>
      <c r="C96" s="43" t="s">
        <v>79</v>
      </c>
      <c r="D96" s="44">
        <f>$D$11</f>
        <v>88.27</v>
      </c>
      <c r="E96" s="44">
        <f t="shared" ref="E96:AA96" si="53">$D$11</f>
        <v>88.27</v>
      </c>
      <c r="F96" s="44">
        <f t="shared" si="53"/>
        <v>88.27</v>
      </c>
      <c r="G96" s="44">
        <f t="shared" si="53"/>
        <v>88.27</v>
      </c>
      <c r="H96" s="44">
        <f t="shared" si="53"/>
        <v>88.27</v>
      </c>
      <c r="I96" s="44">
        <f t="shared" si="53"/>
        <v>88.27</v>
      </c>
      <c r="J96" s="44">
        <f t="shared" si="53"/>
        <v>88.27</v>
      </c>
      <c r="K96" s="44">
        <f t="shared" si="53"/>
        <v>88.27</v>
      </c>
      <c r="L96" s="44">
        <f t="shared" si="53"/>
        <v>88.27</v>
      </c>
      <c r="M96" s="44">
        <f t="shared" si="53"/>
        <v>88.27</v>
      </c>
      <c r="N96" s="44">
        <f t="shared" si="53"/>
        <v>88.27</v>
      </c>
      <c r="O96" s="44">
        <f t="shared" si="53"/>
        <v>88.27</v>
      </c>
      <c r="P96" s="44">
        <f t="shared" si="53"/>
        <v>88.27</v>
      </c>
      <c r="Q96" s="44">
        <f t="shared" si="53"/>
        <v>88.27</v>
      </c>
      <c r="R96" s="44">
        <f t="shared" si="53"/>
        <v>88.27</v>
      </c>
      <c r="S96" s="44">
        <f t="shared" si="53"/>
        <v>88.27</v>
      </c>
      <c r="T96" s="44">
        <f t="shared" si="53"/>
        <v>88.27</v>
      </c>
      <c r="U96" s="44">
        <f t="shared" si="53"/>
        <v>88.27</v>
      </c>
      <c r="V96" s="44">
        <f t="shared" si="53"/>
        <v>88.27</v>
      </c>
      <c r="W96" s="44">
        <f t="shared" si="53"/>
        <v>88.27</v>
      </c>
      <c r="X96" s="44">
        <f t="shared" si="53"/>
        <v>88.27</v>
      </c>
      <c r="Y96" s="44">
        <f t="shared" si="53"/>
        <v>88.27</v>
      </c>
      <c r="Z96" s="44">
        <f t="shared" si="53"/>
        <v>88.27</v>
      </c>
      <c r="AA96" s="44">
        <f t="shared" si="53"/>
        <v>88.27</v>
      </c>
    </row>
    <row r="97" spans="1:27" ht="12.75" customHeight="1" collapsed="1" x14ac:dyDescent="0.3">
      <c r="A97" s="98" t="s">
        <v>327</v>
      </c>
      <c r="B97" s="28" t="str">
        <f>"19"&amp;"."&amp;$B$622&amp;"."&amp;$B$623</f>
        <v>19.02.2024</v>
      </c>
      <c r="C97" s="90" t="s">
        <v>76</v>
      </c>
      <c r="D97" s="91">
        <f>ROUND(((D98+D99+D101+D100)/1000),5)</f>
        <v>2.6004900000000002</v>
      </c>
      <c r="E97" s="91">
        <f>ROUND(((E98+E99+E101+E100)/1000),5)</f>
        <v>2.48468</v>
      </c>
      <c r="F97" s="91">
        <f>ROUND(((F98+F99+F101+F100)/1000),5)</f>
        <v>2.4291900000000002</v>
      </c>
      <c r="G97" s="91">
        <f t="shared" ref="G97:AA97" si="54">ROUND(((G98+G99+G101+G100)/1000),5)</f>
        <v>2.4207200000000002</v>
      </c>
      <c r="H97" s="91">
        <f t="shared" si="54"/>
        <v>2.4685199999999998</v>
      </c>
      <c r="I97" s="91">
        <f t="shared" si="54"/>
        <v>2.5345399999999998</v>
      </c>
      <c r="J97" s="91">
        <f t="shared" si="54"/>
        <v>2.7545799999999998</v>
      </c>
      <c r="K97" s="91">
        <f t="shared" si="54"/>
        <v>3.03152</v>
      </c>
      <c r="L97" s="91">
        <f t="shared" si="54"/>
        <v>3.1960899999999999</v>
      </c>
      <c r="M97" s="91">
        <f t="shared" si="54"/>
        <v>3.1687500000000002</v>
      </c>
      <c r="N97" s="91">
        <f t="shared" si="54"/>
        <v>3.1801300000000001</v>
      </c>
      <c r="O97" s="91">
        <f t="shared" si="54"/>
        <v>3.2782800000000001</v>
      </c>
      <c r="P97" s="91">
        <f t="shared" si="54"/>
        <v>3.2743699999999998</v>
      </c>
      <c r="Q97" s="91">
        <f t="shared" si="54"/>
        <v>3.2694399999999999</v>
      </c>
      <c r="R97" s="91">
        <f t="shared" si="54"/>
        <v>3.2726999999999999</v>
      </c>
      <c r="S97" s="91">
        <f t="shared" si="54"/>
        <v>3.16201</v>
      </c>
      <c r="T97" s="91">
        <f t="shared" si="54"/>
        <v>3.15564</v>
      </c>
      <c r="U97" s="91">
        <f t="shared" si="54"/>
        <v>3.1637300000000002</v>
      </c>
      <c r="V97" s="91">
        <f t="shared" si="54"/>
        <v>3.1975199999999999</v>
      </c>
      <c r="W97" s="91">
        <f t="shared" si="54"/>
        <v>3.1910099999999999</v>
      </c>
      <c r="X97" s="91">
        <f t="shared" si="54"/>
        <v>3.09138</v>
      </c>
      <c r="Y97" s="91">
        <f t="shared" si="54"/>
        <v>3.0125999999999999</v>
      </c>
      <c r="Z97" s="91">
        <f t="shared" si="54"/>
        <v>2.7730399999999999</v>
      </c>
      <c r="AA97" s="91">
        <f t="shared" si="54"/>
        <v>2.56446</v>
      </c>
    </row>
    <row r="98" spans="1:27" ht="12.75" hidden="1" customHeight="1" outlineLevel="1" x14ac:dyDescent="0.3">
      <c r="A98" s="99" t="s">
        <v>328</v>
      </c>
      <c r="B98" s="63" t="s">
        <v>238</v>
      </c>
      <c r="C98" s="43" t="s">
        <v>79</v>
      </c>
      <c r="D98" s="44">
        <v>1436</v>
      </c>
      <c r="E98" s="44">
        <v>1320.19</v>
      </c>
      <c r="F98" s="44">
        <v>1264.7</v>
      </c>
      <c r="G98" s="44">
        <v>1256.23</v>
      </c>
      <c r="H98" s="44">
        <v>1304.03</v>
      </c>
      <c r="I98" s="44">
        <v>1370.05</v>
      </c>
      <c r="J98" s="44">
        <v>1590.09</v>
      </c>
      <c r="K98" s="44">
        <v>1867.03</v>
      </c>
      <c r="L98" s="44">
        <v>2031.6</v>
      </c>
      <c r="M98" s="44">
        <v>2004.26</v>
      </c>
      <c r="N98" s="44">
        <v>2015.64</v>
      </c>
      <c r="O98" s="44">
        <v>2113.79</v>
      </c>
      <c r="P98" s="44">
        <v>2109.88</v>
      </c>
      <c r="Q98" s="44">
        <v>2104.9499999999998</v>
      </c>
      <c r="R98" s="44">
        <v>2108.21</v>
      </c>
      <c r="S98" s="44">
        <v>1997.52</v>
      </c>
      <c r="T98" s="44">
        <v>1991.15</v>
      </c>
      <c r="U98" s="44">
        <v>1999.24</v>
      </c>
      <c r="V98" s="44">
        <v>2033.03</v>
      </c>
      <c r="W98" s="44">
        <v>2026.52</v>
      </c>
      <c r="X98" s="44">
        <v>1926.89</v>
      </c>
      <c r="Y98" s="44">
        <v>1848.11</v>
      </c>
      <c r="Z98" s="44">
        <v>1608.55</v>
      </c>
      <c r="AA98" s="44">
        <v>1399.97</v>
      </c>
    </row>
    <row r="99" spans="1:27" ht="12.75" hidden="1" customHeight="1" outlineLevel="1" x14ac:dyDescent="0.3">
      <c r="A99" s="99" t="s">
        <v>329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3">
      <c r="A100" s="99" t="s">
        <v>330</v>
      </c>
      <c r="B100" s="63" t="s">
        <v>83</v>
      </c>
      <c r="C100" s="43" t="s">
        <v>79</v>
      </c>
      <c r="D100" s="44">
        <v>4.8</v>
      </c>
      <c r="E100" s="44">
        <v>4.8</v>
      </c>
      <c r="F100" s="44">
        <v>4.8</v>
      </c>
      <c r="G100" s="44">
        <v>4.8</v>
      </c>
      <c r="H100" s="44">
        <v>4.8</v>
      </c>
      <c r="I100" s="44">
        <v>4.8</v>
      </c>
      <c r="J100" s="44">
        <v>4.8</v>
      </c>
      <c r="K100" s="44">
        <v>4.8</v>
      </c>
      <c r="L100" s="44">
        <v>4.8</v>
      </c>
      <c r="M100" s="44">
        <v>4.8</v>
      </c>
      <c r="N100" s="44">
        <v>4.8</v>
      </c>
      <c r="O100" s="44">
        <v>4.8</v>
      </c>
      <c r="P100" s="44">
        <v>4.8</v>
      </c>
      <c r="Q100" s="44">
        <v>4.8</v>
      </c>
      <c r="R100" s="44">
        <v>4.8</v>
      </c>
      <c r="S100" s="44">
        <v>4.8</v>
      </c>
      <c r="T100" s="44">
        <v>4.8</v>
      </c>
      <c r="U100" s="44">
        <v>4.8</v>
      </c>
      <c r="V100" s="44">
        <v>4.8</v>
      </c>
      <c r="W100" s="44">
        <v>4.8</v>
      </c>
      <c r="X100" s="44">
        <v>4.8</v>
      </c>
      <c r="Y100" s="44">
        <v>4.8</v>
      </c>
      <c r="Z100" s="44">
        <v>4.8</v>
      </c>
      <c r="AA100" s="44">
        <v>4.8</v>
      </c>
    </row>
    <row r="101" spans="1:27" ht="12.75" hidden="1" customHeight="1" outlineLevel="1" x14ac:dyDescent="0.3">
      <c r="A101" s="99" t="s">
        <v>331</v>
      </c>
      <c r="B101" s="63" t="s">
        <v>81</v>
      </c>
      <c r="C101" s="43" t="s">
        <v>79</v>
      </c>
      <c r="D101" s="44">
        <f>$D$11</f>
        <v>88.27</v>
      </c>
      <c r="E101" s="44">
        <f t="shared" ref="E101:AA101" si="56">$D$11</f>
        <v>88.27</v>
      </c>
      <c r="F101" s="44">
        <f t="shared" si="56"/>
        <v>88.27</v>
      </c>
      <c r="G101" s="44">
        <f t="shared" si="56"/>
        <v>88.27</v>
      </c>
      <c r="H101" s="44">
        <f t="shared" si="56"/>
        <v>88.27</v>
      </c>
      <c r="I101" s="44">
        <f t="shared" si="56"/>
        <v>88.27</v>
      </c>
      <c r="J101" s="44">
        <f t="shared" si="56"/>
        <v>88.27</v>
      </c>
      <c r="K101" s="44">
        <f t="shared" si="56"/>
        <v>88.27</v>
      </c>
      <c r="L101" s="44">
        <f t="shared" si="56"/>
        <v>88.27</v>
      </c>
      <c r="M101" s="44">
        <f t="shared" si="56"/>
        <v>88.27</v>
      </c>
      <c r="N101" s="44">
        <f t="shared" si="56"/>
        <v>88.27</v>
      </c>
      <c r="O101" s="44">
        <f t="shared" si="56"/>
        <v>88.27</v>
      </c>
      <c r="P101" s="44">
        <f t="shared" si="56"/>
        <v>88.27</v>
      </c>
      <c r="Q101" s="44">
        <f t="shared" si="56"/>
        <v>88.27</v>
      </c>
      <c r="R101" s="44">
        <f t="shared" si="56"/>
        <v>88.27</v>
      </c>
      <c r="S101" s="44">
        <f t="shared" si="56"/>
        <v>88.27</v>
      </c>
      <c r="T101" s="44">
        <f t="shared" si="56"/>
        <v>88.27</v>
      </c>
      <c r="U101" s="44">
        <f t="shared" si="56"/>
        <v>88.27</v>
      </c>
      <c r="V101" s="44">
        <f t="shared" si="56"/>
        <v>88.27</v>
      </c>
      <c r="W101" s="44">
        <f t="shared" si="56"/>
        <v>88.27</v>
      </c>
      <c r="X101" s="44">
        <f t="shared" si="56"/>
        <v>88.27</v>
      </c>
      <c r="Y101" s="44">
        <f t="shared" si="56"/>
        <v>88.27</v>
      </c>
      <c r="Z101" s="44">
        <f t="shared" si="56"/>
        <v>88.27</v>
      </c>
      <c r="AA101" s="44">
        <f t="shared" si="56"/>
        <v>88.27</v>
      </c>
    </row>
    <row r="102" spans="1:27" ht="12.75" customHeight="1" collapsed="1" x14ac:dyDescent="0.3">
      <c r="A102" s="98" t="s">
        <v>332</v>
      </c>
      <c r="B102" s="28" t="str">
        <f>"20"&amp;"."&amp;$B$622&amp;"."&amp;$B$623</f>
        <v>20.02.2024</v>
      </c>
      <c r="C102" s="90" t="s">
        <v>76</v>
      </c>
      <c r="D102" s="91">
        <f>ROUND(((D103+D104+D106+D105)/1000),5)</f>
        <v>2.5380400000000001</v>
      </c>
      <c r="E102" s="91">
        <f>ROUND(((E103+E104+E106+E105)/1000),5)</f>
        <v>2.48089</v>
      </c>
      <c r="F102" s="91">
        <f>ROUND(((F103+F104+F106+F105)/1000),5)</f>
        <v>2.4303300000000001</v>
      </c>
      <c r="G102" s="91">
        <f t="shared" ref="G102:AA102" si="57">ROUND(((G103+G104+G106+G105)/1000),5)</f>
        <v>2.4221900000000001</v>
      </c>
      <c r="H102" s="91">
        <f t="shared" si="57"/>
        <v>2.4797600000000002</v>
      </c>
      <c r="I102" s="91">
        <f t="shared" si="57"/>
        <v>2.5736400000000001</v>
      </c>
      <c r="J102" s="91">
        <f t="shared" si="57"/>
        <v>2.70486</v>
      </c>
      <c r="K102" s="91">
        <f t="shared" si="57"/>
        <v>2.9420600000000001</v>
      </c>
      <c r="L102" s="91">
        <f t="shared" si="57"/>
        <v>3.1958700000000002</v>
      </c>
      <c r="M102" s="91">
        <f t="shared" si="57"/>
        <v>3.2230799999999999</v>
      </c>
      <c r="N102" s="91">
        <f t="shared" si="57"/>
        <v>3.1628699999999998</v>
      </c>
      <c r="O102" s="91">
        <f t="shared" si="57"/>
        <v>3.2572000000000001</v>
      </c>
      <c r="P102" s="91">
        <f t="shared" si="57"/>
        <v>3.25726</v>
      </c>
      <c r="Q102" s="91">
        <f t="shared" si="57"/>
        <v>3.2608899999999998</v>
      </c>
      <c r="R102" s="91">
        <f t="shared" si="57"/>
        <v>3.24675</v>
      </c>
      <c r="S102" s="91">
        <f t="shared" si="57"/>
        <v>3.1843699999999999</v>
      </c>
      <c r="T102" s="91">
        <f t="shared" si="57"/>
        <v>3.1645699999999999</v>
      </c>
      <c r="U102" s="91">
        <f t="shared" si="57"/>
        <v>3.1800600000000001</v>
      </c>
      <c r="V102" s="91">
        <f t="shared" si="57"/>
        <v>3.2247499999999998</v>
      </c>
      <c r="W102" s="91">
        <f t="shared" si="57"/>
        <v>3.2791999999999999</v>
      </c>
      <c r="X102" s="91">
        <f t="shared" si="57"/>
        <v>3.19489</v>
      </c>
      <c r="Y102" s="91">
        <f t="shared" si="57"/>
        <v>2.9594299999999998</v>
      </c>
      <c r="Z102" s="91">
        <f t="shared" si="57"/>
        <v>2.7491599999999998</v>
      </c>
      <c r="AA102" s="91">
        <f t="shared" si="57"/>
        <v>2.6572800000000001</v>
      </c>
    </row>
    <row r="103" spans="1:27" ht="12.75" hidden="1" customHeight="1" outlineLevel="1" x14ac:dyDescent="0.3">
      <c r="A103" s="99" t="s">
        <v>333</v>
      </c>
      <c r="B103" s="63" t="s">
        <v>238</v>
      </c>
      <c r="C103" s="43" t="s">
        <v>79</v>
      </c>
      <c r="D103" s="44">
        <v>1373.55</v>
      </c>
      <c r="E103" s="44">
        <v>1316.4</v>
      </c>
      <c r="F103" s="44">
        <v>1265.8399999999999</v>
      </c>
      <c r="G103" s="44">
        <v>1257.7</v>
      </c>
      <c r="H103" s="44">
        <v>1315.27</v>
      </c>
      <c r="I103" s="44">
        <v>1409.15</v>
      </c>
      <c r="J103" s="44">
        <v>1540.37</v>
      </c>
      <c r="K103" s="44">
        <v>1777.57</v>
      </c>
      <c r="L103" s="44">
        <v>2031.38</v>
      </c>
      <c r="M103" s="44">
        <v>2058.59</v>
      </c>
      <c r="N103" s="44">
        <v>1998.38</v>
      </c>
      <c r="O103" s="44">
        <v>2092.71</v>
      </c>
      <c r="P103" s="44">
        <v>2092.77</v>
      </c>
      <c r="Q103" s="44">
        <v>2096.4</v>
      </c>
      <c r="R103" s="44">
        <v>2082.2600000000002</v>
      </c>
      <c r="S103" s="44">
        <v>2019.88</v>
      </c>
      <c r="T103" s="44">
        <v>2000.08</v>
      </c>
      <c r="U103" s="44">
        <v>2015.57</v>
      </c>
      <c r="V103" s="44">
        <v>2060.2600000000002</v>
      </c>
      <c r="W103" s="44">
        <v>2114.71</v>
      </c>
      <c r="X103" s="44">
        <v>2030.4</v>
      </c>
      <c r="Y103" s="44">
        <v>1794.94</v>
      </c>
      <c r="Z103" s="44">
        <v>1584.67</v>
      </c>
      <c r="AA103" s="44">
        <v>1492.79</v>
      </c>
    </row>
    <row r="104" spans="1:27" ht="12.75" hidden="1" customHeight="1" outlineLevel="1" x14ac:dyDescent="0.3">
      <c r="A104" s="99" t="s">
        <v>334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3">
      <c r="A105" s="99" t="s">
        <v>335</v>
      </c>
      <c r="B105" s="63" t="s">
        <v>83</v>
      </c>
      <c r="C105" s="43" t="s">
        <v>79</v>
      </c>
      <c r="D105" s="44">
        <v>4.8</v>
      </c>
      <c r="E105" s="44">
        <v>4.8</v>
      </c>
      <c r="F105" s="44">
        <v>4.8</v>
      </c>
      <c r="G105" s="44">
        <v>4.8</v>
      </c>
      <c r="H105" s="44">
        <v>4.8</v>
      </c>
      <c r="I105" s="44">
        <v>4.8</v>
      </c>
      <c r="J105" s="44">
        <v>4.8</v>
      </c>
      <c r="K105" s="44">
        <v>4.8</v>
      </c>
      <c r="L105" s="44">
        <v>4.8</v>
      </c>
      <c r="M105" s="44">
        <v>4.8</v>
      </c>
      <c r="N105" s="44">
        <v>4.8</v>
      </c>
      <c r="O105" s="44">
        <v>4.8</v>
      </c>
      <c r="P105" s="44">
        <v>4.8</v>
      </c>
      <c r="Q105" s="44">
        <v>4.8</v>
      </c>
      <c r="R105" s="44">
        <v>4.8</v>
      </c>
      <c r="S105" s="44">
        <v>4.8</v>
      </c>
      <c r="T105" s="44">
        <v>4.8</v>
      </c>
      <c r="U105" s="44">
        <v>4.8</v>
      </c>
      <c r="V105" s="44">
        <v>4.8</v>
      </c>
      <c r="W105" s="44">
        <v>4.8</v>
      </c>
      <c r="X105" s="44">
        <v>4.8</v>
      </c>
      <c r="Y105" s="44">
        <v>4.8</v>
      </c>
      <c r="Z105" s="44">
        <v>4.8</v>
      </c>
      <c r="AA105" s="44">
        <v>4.8</v>
      </c>
    </row>
    <row r="106" spans="1:27" ht="12.75" hidden="1" customHeight="1" outlineLevel="1" x14ac:dyDescent="0.3">
      <c r="A106" s="99" t="s">
        <v>336</v>
      </c>
      <c r="B106" s="63" t="s">
        <v>81</v>
      </c>
      <c r="C106" s="43" t="s">
        <v>79</v>
      </c>
      <c r="D106" s="44">
        <f>$D$11</f>
        <v>88.27</v>
      </c>
      <c r="E106" s="44">
        <f t="shared" ref="E106:AA106" si="59">$D$11</f>
        <v>88.27</v>
      </c>
      <c r="F106" s="44">
        <f t="shared" si="59"/>
        <v>88.27</v>
      </c>
      <c r="G106" s="44">
        <f t="shared" si="59"/>
        <v>88.27</v>
      </c>
      <c r="H106" s="44">
        <f t="shared" si="59"/>
        <v>88.27</v>
      </c>
      <c r="I106" s="44">
        <f t="shared" si="59"/>
        <v>88.27</v>
      </c>
      <c r="J106" s="44">
        <f t="shared" si="59"/>
        <v>88.27</v>
      </c>
      <c r="K106" s="44">
        <f t="shared" si="59"/>
        <v>88.27</v>
      </c>
      <c r="L106" s="44">
        <f t="shared" si="59"/>
        <v>88.27</v>
      </c>
      <c r="M106" s="44">
        <f t="shared" si="59"/>
        <v>88.27</v>
      </c>
      <c r="N106" s="44">
        <f t="shared" si="59"/>
        <v>88.27</v>
      </c>
      <c r="O106" s="44">
        <f t="shared" si="59"/>
        <v>88.27</v>
      </c>
      <c r="P106" s="44">
        <f t="shared" si="59"/>
        <v>88.27</v>
      </c>
      <c r="Q106" s="44">
        <f t="shared" si="59"/>
        <v>88.27</v>
      </c>
      <c r="R106" s="44">
        <f t="shared" si="59"/>
        <v>88.27</v>
      </c>
      <c r="S106" s="44">
        <f t="shared" si="59"/>
        <v>88.27</v>
      </c>
      <c r="T106" s="44">
        <f t="shared" si="59"/>
        <v>88.27</v>
      </c>
      <c r="U106" s="44">
        <f t="shared" si="59"/>
        <v>88.27</v>
      </c>
      <c r="V106" s="44">
        <f t="shared" si="59"/>
        <v>88.27</v>
      </c>
      <c r="W106" s="44">
        <f t="shared" si="59"/>
        <v>88.27</v>
      </c>
      <c r="X106" s="44">
        <f t="shared" si="59"/>
        <v>88.27</v>
      </c>
      <c r="Y106" s="44">
        <f t="shared" si="59"/>
        <v>88.27</v>
      </c>
      <c r="Z106" s="44">
        <f t="shared" si="59"/>
        <v>88.27</v>
      </c>
      <c r="AA106" s="44">
        <f t="shared" si="59"/>
        <v>88.27</v>
      </c>
    </row>
    <row r="107" spans="1:27" ht="12.75" customHeight="1" collapsed="1" x14ac:dyDescent="0.3">
      <c r="A107" s="98" t="s">
        <v>337</v>
      </c>
      <c r="B107" s="28" t="str">
        <f>"21"&amp;"."&amp;$B$622&amp;"."&amp;$B$623</f>
        <v>21.02.2024</v>
      </c>
      <c r="C107" s="90" t="s">
        <v>76</v>
      </c>
      <c r="D107" s="91">
        <f>ROUND(((D108+D109+D111+D110)/1000),5)</f>
        <v>2.4920800000000001</v>
      </c>
      <c r="E107" s="91">
        <f>ROUND(((E108+E109+E111+E110)/1000),5)</f>
        <v>2.4565199999999998</v>
      </c>
      <c r="F107" s="91">
        <f>ROUND(((F108+F109+F111+F110)/1000),5)</f>
        <v>2.4278400000000002</v>
      </c>
      <c r="G107" s="91">
        <f t="shared" ref="G107:AA107" si="60">ROUND(((G108+G109+G111+G110)/1000),5)</f>
        <v>2.4191500000000001</v>
      </c>
      <c r="H107" s="91">
        <f t="shared" si="60"/>
        <v>2.45763</v>
      </c>
      <c r="I107" s="91">
        <f t="shared" si="60"/>
        <v>2.5259100000000001</v>
      </c>
      <c r="J107" s="91">
        <f t="shared" si="60"/>
        <v>2.7036899999999999</v>
      </c>
      <c r="K107" s="91">
        <f t="shared" si="60"/>
        <v>2.94129</v>
      </c>
      <c r="L107" s="91">
        <f t="shared" si="60"/>
        <v>3.1912400000000001</v>
      </c>
      <c r="M107" s="91">
        <f t="shared" si="60"/>
        <v>3.25257</v>
      </c>
      <c r="N107" s="91">
        <f t="shared" si="60"/>
        <v>3.2830400000000002</v>
      </c>
      <c r="O107" s="91">
        <f t="shared" si="60"/>
        <v>3.26898</v>
      </c>
      <c r="P107" s="91">
        <f t="shared" si="60"/>
        <v>3.27793</v>
      </c>
      <c r="Q107" s="91">
        <f t="shared" si="60"/>
        <v>3.27569</v>
      </c>
      <c r="R107" s="91">
        <f t="shared" si="60"/>
        <v>3.2687400000000002</v>
      </c>
      <c r="S107" s="91">
        <f t="shared" si="60"/>
        <v>3.2092399999999999</v>
      </c>
      <c r="T107" s="91">
        <f t="shared" si="60"/>
        <v>3.1750799999999999</v>
      </c>
      <c r="U107" s="91">
        <f t="shared" si="60"/>
        <v>3.1884999999999999</v>
      </c>
      <c r="V107" s="91">
        <f t="shared" si="60"/>
        <v>3.22085</v>
      </c>
      <c r="W107" s="91">
        <f t="shared" si="60"/>
        <v>3.2570899999999998</v>
      </c>
      <c r="X107" s="91">
        <f t="shared" si="60"/>
        <v>3.0746600000000002</v>
      </c>
      <c r="Y107" s="91">
        <f t="shared" si="60"/>
        <v>2.9361000000000002</v>
      </c>
      <c r="Z107" s="91">
        <f t="shared" si="60"/>
        <v>2.7124199999999998</v>
      </c>
      <c r="AA107" s="91">
        <f t="shared" si="60"/>
        <v>2.5480900000000002</v>
      </c>
    </row>
    <row r="108" spans="1:27" ht="12.75" hidden="1" customHeight="1" outlineLevel="1" x14ac:dyDescent="0.3">
      <c r="A108" s="99" t="s">
        <v>338</v>
      </c>
      <c r="B108" s="63" t="s">
        <v>238</v>
      </c>
      <c r="C108" s="43" t="s">
        <v>79</v>
      </c>
      <c r="D108" s="44">
        <v>1327.59</v>
      </c>
      <c r="E108" s="44">
        <v>1292.03</v>
      </c>
      <c r="F108" s="44">
        <v>1263.3499999999999</v>
      </c>
      <c r="G108" s="44">
        <v>1254.6600000000001</v>
      </c>
      <c r="H108" s="44">
        <v>1293.1400000000001</v>
      </c>
      <c r="I108" s="44">
        <v>1361.42</v>
      </c>
      <c r="J108" s="44">
        <v>1539.2</v>
      </c>
      <c r="K108" s="44">
        <v>1776.8</v>
      </c>
      <c r="L108" s="44">
        <v>2026.75</v>
      </c>
      <c r="M108" s="44">
        <v>2088.08</v>
      </c>
      <c r="N108" s="44">
        <v>2118.5500000000002</v>
      </c>
      <c r="O108" s="44">
        <v>2104.4899999999998</v>
      </c>
      <c r="P108" s="44">
        <v>2113.44</v>
      </c>
      <c r="Q108" s="44">
        <v>2111.1999999999998</v>
      </c>
      <c r="R108" s="44">
        <v>2104.25</v>
      </c>
      <c r="S108" s="44">
        <v>2044.75</v>
      </c>
      <c r="T108" s="44">
        <v>2010.59</v>
      </c>
      <c r="U108" s="44">
        <v>2024.01</v>
      </c>
      <c r="V108" s="44">
        <v>2056.36</v>
      </c>
      <c r="W108" s="44">
        <v>2092.6</v>
      </c>
      <c r="X108" s="44">
        <v>1910.17</v>
      </c>
      <c r="Y108" s="44">
        <v>1771.61</v>
      </c>
      <c r="Z108" s="44">
        <v>1547.93</v>
      </c>
      <c r="AA108" s="44">
        <v>1383.6</v>
      </c>
    </row>
    <row r="109" spans="1:27" ht="12.75" hidden="1" customHeight="1" outlineLevel="1" x14ac:dyDescent="0.3">
      <c r="A109" s="99" t="s">
        <v>339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3">
      <c r="A110" s="99" t="s">
        <v>340</v>
      </c>
      <c r="B110" s="63" t="s">
        <v>83</v>
      </c>
      <c r="C110" s="43" t="s">
        <v>79</v>
      </c>
      <c r="D110" s="44">
        <v>4.8</v>
      </c>
      <c r="E110" s="44">
        <v>4.8</v>
      </c>
      <c r="F110" s="44">
        <v>4.8</v>
      </c>
      <c r="G110" s="44">
        <v>4.8</v>
      </c>
      <c r="H110" s="44">
        <v>4.8</v>
      </c>
      <c r="I110" s="44">
        <v>4.8</v>
      </c>
      <c r="J110" s="44">
        <v>4.8</v>
      </c>
      <c r="K110" s="44">
        <v>4.8</v>
      </c>
      <c r="L110" s="44">
        <v>4.8</v>
      </c>
      <c r="M110" s="44">
        <v>4.8</v>
      </c>
      <c r="N110" s="44">
        <v>4.8</v>
      </c>
      <c r="O110" s="44">
        <v>4.8</v>
      </c>
      <c r="P110" s="44">
        <v>4.8</v>
      </c>
      <c r="Q110" s="44">
        <v>4.8</v>
      </c>
      <c r="R110" s="44">
        <v>4.8</v>
      </c>
      <c r="S110" s="44">
        <v>4.8</v>
      </c>
      <c r="T110" s="44">
        <v>4.8</v>
      </c>
      <c r="U110" s="44">
        <v>4.8</v>
      </c>
      <c r="V110" s="44">
        <v>4.8</v>
      </c>
      <c r="W110" s="44">
        <v>4.8</v>
      </c>
      <c r="X110" s="44">
        <v>4.8</v>
      </c>
      <c r="Y110" s="44">
        <v>4.8</v>
      </c>
      <c r="Z110" s="44">
        <v>4.8</v>
      </c>
      <c r="AA110" s="44">
        <v>4.8</v>
      </c>
    </row>
    <row r="111" spans="1:27" ht="12.75" hidden="1" customHeight="1" outlineLevel="1" x14ac:dyDescent="0.3">
      <c r="A111" s="99" t="s">
        <v>341</v>
      </c>
      <c r="B111" s="63" t="s">
        <v>81</v>
      </c>
      <c r="C111" s="43" t="s">
        <v>79</v>
      </c>
      <c r="D111" s="44">
        <f>$D$11</f>
        <v>88.27</v>
      </c>
      <c r="E111" s="44">
        <f t="shared" ref="E111:AA111" si="62">$D$11</f>
        <v>88.27</v>
      </c>
      <c r="F111" s="44">
        <f t="shared" si="62"/>
        <v>88.27</v>
      </c>
      <c r="G111" s="44">
        <f t="shared" si="62"/>
        <v>88.27</v>
      </c>
      <c r="H111" s="44">
        <f t="shared" si="62"/>
        <v>88.27</v>
      </c>
      <c r="I111" s="44">
        <f t="shared" si="62"/>
        <v>88.27</v>
      </c>
      <c r="J111" s="44">
        <f t="shared" si="62"/>
        <v>88.27</v>
      </c>
      <c r="K111" s="44">
        <f t="shared" si="62"/>
        <v>88.27</v>
      </c>
      <c r="L111" s="44">
        <f t="shared" si="62"/>
        <v>88.27</v>
      </c>
      <c r="M111" s="44">
        <f t="shared" si="62"/>
        <v>88.27</v>
      </c>
      <c r="N111" s="44">
        <f t="shared" si="62"/>
        <v>88.27</v>
      </c>
      <c r="O111" s="44">
        <f t="shared" si="62"/>
        <v>88.27</v>
      </c>
      <c r="P111" s="44">
        <f t="shared" si="62"/>
        <v>88.27</v>
      </c>
      <c r="Q111" s="44">
        <f t="shared" si="62"/>
        <v>88.27</v>
      </c>
      <c r="R111" s="44">
        <f t="shared" si="62"/>
        <v>88.27</v>
      </c>
      <c r="S111" s="44">
        <f t="shared" si="62"/>
        <v>88.27</v>
      </c>
      <c r="T111" s="44">
        <f t="shared" si="62"/>
        <v>88.27</v>
      </c>
      <c r="U111" s="44">
        <f t="shared" si="62"/>
        <v>88.27</v>
      </c>
      <c r="V111" s="44">
        <f t="shared" si="62"/>
        <v>88.27</v>
      </c>
      <c r="W111" s="44">
        <f t="shared" si="62"/>
        <v>88.27</v>
      </c>
      <c r="X111" s="44">
        <f t="shared" si="62"/>
        <v>88.27</v>
      </c>
      <c r="Y111" s="44">
        <f t="shared" si="62"/>
        <v>88.27</v>
      </c>
      <c r="Z111" s="44">
        <f t="shared" si="62"/>
        <v>88.27</v>
      </c>
      <c r="AA111" s="44">
        <f t="shared" si="62"/>
        <v>88.27</v>
      </c>
    </row>
    <row r="112" spans="1:27" ht="12.75" customHeight="1" collapsed="1" x14ac:dyDescent="0.3">
      <c r="A112" s="98" t="s">
        <v>342</v>
      </c>
      <c r="B112" s="28" t="str">
        <f>"22"&amp;"."&amp;$B$622&amp;"."&amp;$B$623</f>
        <v>22.02.2024</v>
      </c>
      <c r="C112" s="90" t="s">
        <v>76</v>
      </c>
      <c r="D112" s="91">
        <f>ROUND(((D113+D114+D116+D115)/1000),5)</f>
        <v>2.4708800000000002</v>
      </c>
      <c r="E112" s="91">
        <f>ROUND(((E113+E114+E116+E115)/1000),5)</f>
        <v>2.4335</v>
      </c>
      <c r="F112" s="91">
        <f>ROUND(((F113+F114+F116+F115)/1000),5)</f>
        <v>2.40787</v>
      </c>
      <c r="G112" s="91">
        <f t="shared" ref="G112:AA112" si="63">ROUND(((G113+G114+G116+G115)/1000),5)</f>
        <v>2.4054700000000002</v>
      </c>
      <c r="H112" s="91">
        <f t="shared" si="63"/>
        <v>2.4323000000000001</v>
      </c>
      <c r="I112" s="91">
        <f t="shared" si="63"/>
        <v>2.5279500000000001</v>
      </c>
      <c r="J112" s="91">
        <f t="shared" si="63"/>
        <v>2.71875</v>
      </c>
      <c r="K112" s="91">
        <f t="shared" si="63"/>
        <v>2.9176299999999999</v>
      </c>
      <c r="L112" s="91">
        <f t="shared" si="63"/>
        <v>3.0613700000000001</v>
      </c>
      <c r="M112" s="91">
        <f t="shared" si="63"/>
        <v>3.0979000000000001</v>
      </c>
      <c r="N112" s="91">
        <f t="shared" si="63"/>
        <v>3.1404800000000002</v>
      </c>
      <c r="O112" s="91">
        <f t="shared" si="63"/>
        <v>3.1766700000000001</v>
      </c>
      <c r="P112" s="91">
        <f t="shared" si="63"/>
        <v>3.1026799999999999</v>
      </c>
      <c r="Q112" s="91">
        <f t="shared" si="63"/>
        <v>3.1018500000000002</v>
      </c>
      <c r="R112" s="91">
        <f t="shared" si="63"/>
        <v>3.0874299999999999</v>
      </c>
      <c r="S112" s="91">
        <f t="shared" si="63"/>
        <v>3.0065300000000001</v>
      </c>
      <c r="T112" s="91">
        <f t="shared" si="63"/>
        <v>2.9958100000000001</v>
      </c>
      <c r="U112" s="91">
        <f t="shared" si="63"/>
        <v>3.0171999999999999</v>
      </c>
      <c r="V112" s="91">
        <f t="shared" si="63"/>
        <v>3.0597699999999999</v>
      </c>
      <c r="W112" s="91">
        <f t="shared" si="63"/>
        <v>3.0941399999999999</v>
      </c>
      <c r="X112" s="91">
        <f t="shared" si="63"/>
        <v>3.0317799999999999</v>
      </c>
      <c r="Y112" s="91">
        <f t="shared" si="63"/>
        <v>2.92239</v>
      </c>
      <c r="Z112" s="91">
        <f t="shared" si="63"/>
        <v>2.7692899999999998</v>
      </c>
      <c r="AA112" s="91">
        <f t="shared" si="63"/>
        <v>2.6337000000000002</v>
      </c>
    </row>
    <row r="113" spans="1:27" ht="12.75" hidden="1" customHeight="1" outlineLevel="1" x14ac:dyDescent="0.3">
      <c r="A113" s="99" t="s">
        <v>343</v>
      </c>
      <c r="B113" s="63" t="s">
        <v>238</v>
      </c>
      <c r="C113" s="43" t="s">
        <v>79</v>
      </c>
      <c r="D113" s="44">
        <v>1306.3900000000001</v>
      </c>
      <c r="E113" s="44">
        <v>1269.01</v>
      </c>
      <c r="F113" s="44">
        <v>1243.3800000000001</v>
      </c>
      <c r="G113" s="44">
        <v>1240.98</v>
      </c>
      <c r="H113" s="44">
        <v>1267.81</v>
      </c>
      <c r="I113" s="44">
        <v>1363.46</v>
      </c>
      <c r="J113" s="44">
        <v>1554.26</v>
      </c>
      <c r="K113" s="44">
        <v>1753.14</v>
      </c>
      <c r="L113" s="44">
        <v>1896.88</v>
      </c>
      <c r="M113" s="44">
        <v>1933.41</v>
      </c>
      <c r="N113" s="44">
        <v>1975.99</v>
      </c>
      <c r="O113" s="44">
        <v>2012.18</v>
      </c>
      <c r="P113" s="44">
        <v>1938.19</v>
      </c>
      <c r="Q113" s="44">
        <v>1937.36</v>
      </c>
      <c r="R113" s="44">
        <v>1922.94</v>
      </c>
      <c r="S113" s="44">
        <v>1842.04</v>
      </c>
      <c r="T113" s="44">
        <v>1831.32</v>
      </c>
      <c r="U113" s="44">
        <v>1852.71</v>
      </c>
      <c r="V113" s="44">
        <v>1895.28</v>
      </c>
      <c r="W113" s="44">
        <v>1929.65</v>
      </c>
      <c r="X113" s="44">
        <v>1867.29</v>
      </c>
      <c r="Y113" s="44">
        <v>1757.9</v>
      </c>
      <c r="Z113" s="44">
        <v>1604.8</v>
      </c>
      <c r="AA113" s="44">
        <v>1469.21</v>
      </c>
    </row>
    <row r="114" spans="1:27" ht="12.75" hidden="1" customHeight="1" outlineLevel="1" x14ac:dyDescent="0.3">
      <c r="A114" s="99" t="s">
        <v>344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3">
      <c r="A115" s="99" t="s">
        <v>345</v>
      </c>
      <c r="B115" s="63" t="s">
        <v>83</v>
      </c>
      <c r="C115" s="43" t="s">
        <v>79</v>
      </c>
      <c r="D115" s="44">
        <v>4.8</v>
      </c>
      <c r="E115" s="44">
        <v>4.8</v>
      </c>
      <c r="F115" s="44">
        <v>4.8</v>
      </c>
      <c r="G115" s="44">
        <v>4.8</v>
      </c>
      <c r="H115" s="44">
        <v>4.8</v>
      </c>
      <c r="I115" s="44">
        <v>4.8</v>
      </c>
      <c r="J115" s="44">
        <v>4.8</v>
      </c>
      <c r="K115" s="44">
        <v>4.8</v>
      </c>
      <c r="L115" s="44">
        <v>4.8</v>
      </c>
      <c r="M115" s="44">
        <v>4.8</v>
      </c>
      <c r="N115" s="44">
        <v>4.8</v>
      </c>
      <c r="O115" s="44">
        <v>4.8</v>
      </c>
      <c r="P115" s="44">
        <v>4.8</v>
      </c>
      <c r="Q115" s="44">
        <v>4.8</v>
      </c>
      <c r="R115" s="44">
        <v>4.8</v>
      </c>
      <c r="S115" s="44">
        <v>4.8</v>
      </c>
      <c r="T115" s="44">
        <v>4.8</v>
      </c>
      <c r="U115" s="44">
        <v>4.8</v>
      </c>
      <c r="V115" s="44">
        <v>4.8</v>
      </c>
      <c r="W115" s="44">
        <v>4.8</v>
      </c>
      <c r="X115" s="44">
        <v>4.8</v>
      </c>
      <c r="Y115" s="44">
        <v>4.8</v>
      </c>
      <c r="Z115" s="44">
        <v>4.8</v>
      </c>
      <c r="AA115" s="44">
        <v>4.8</v>
      </c>
    </row>
    <row r="116" spans="1:27" ht="12.75" hidden="1" customHeight="1" outlineLevel="1" x14ac:dyDescent="0.3">
      <c r="A116" s="99" t="s">
        <v>346</v>
      </c>
      <c r="B116" s="63" t="s">
        <v>81</v>
      </c>
      <c r="C116" s="43" t="s">
        <v>79</v>
      </c>
      <c r="D116" s="44">
        <f>$D$11</f>
        <v>88.27</v>
      </c>
      <c r="E116" s="44">
        <f t="shared" ref="E116:AA116" si="65">$D$11</f>
        <v>88.27</v>
      </c>
      <c r="F116" s="44">
        <f t="shared" si="65"/>
        <v>88.27</v>
      </c>
      <c r="G116" s="44">
        <f t="shared" si="65"/>
        <v>88.27</v>
      </c>
      <c r="H116" s="44">
        <f t="shared" si="65"/>
        <v>88.27</v>
      </c>
      <c r="I116" s="44">
        <f t="shared" si="65"/>
        <v>88.27</v>
      </c>
      <c r="J116" s="44">
        <f t="shared" si="65"/>
        <v>88.27</v>
      </c>
      <c r="K116" s="44">
        <f t="shared" si="65"/>
        <v>88.27</v>
      </c>
      <c r="L116" s="44">
        <f t="shared" si="65"/>
        <v>88.27</v>
      </c>
      <c r="M116" s="44">
        <f t="shared" si="65"/>
        <v>88.27</v>
      </c>
      <c r="N116" s="44">
        <f t="shared" si="65"/>
        <v>88.27</v>
      </c>
      <c r="O116" s="44">
        <f t="shared" si="65"/>
        <v>88.27</v>
      </c>
      <c r="P116" s="44">
        <f t="shared" si="65"/>
        <v>88.27</v>
      </c>
      <c r="Q116" s="44">
        <f t="shared" si="65"/>
        <v>88.27</v>
      </c>
      <c r="R116" s="44">
        <f t="shared" si="65"/>
        <v>88.27</v>
      </c>
      <c r="S116" s="44">
        <f t="shared" si="65"/>
        <v>88.27</v>
      </c>
      <c r="T116" s="44">
        <f t="shared" si="65"/>
        <v>88.27</v>
      </c>
      <c r="U116" s="44">
        <f t="shared" si="65"/>
        <v>88.27</v>
      </c>
      <c r="V116" s="44">
        <f t="shared" si="65"/>
        <v>88.27</v>
      </c>
      <c r="W116" s="44">
        <f t="shared" si="65"/>
        <v>88.27</v>
      </c>
      <c r="X116" s="44">
        <f t="shared" si="65"/>
        <v>88.27</v>
      </c>
      <c r="Y116" s="44">
        <f t="shared" si="65"/>
        <v>88.27</v>
      </c>
      <c r="Z116" s="44">
        <f t="shared" si="65"/>
        <v>88.27</v>
      </c>
      <c r="AA116" s="44">
        <f t="shared" si="65"/>
        <v>88.27</v>
      </c>
    </row>
    <row r="117" spans="1:27" ht="12.75" customHeight="1" collapsed="1" x14ac:dyDescent="0.3">
      <c r="A117" s="98" t="s">
        <v>347</v>
      </c>
      <c r="B117" s="28" t="str">
        <f>"23"&amp;"."&amp;$B$622&amp;"."&amp;$B$623</f>
        <v>23.02.2024</v>
      </c>
      <c r="C117" s="90" t="s">
        <v>76</v>
      </c>
      <c r="D117" s="91">
        <f>ROUND(((D118+D119+D121+D120)/1000),5)</f>
        <v>2.6790500000000002</v>
      </c>
      <c r="E117" s="91">
        <f>ROUND(((E118+E119+E121+E120)/1000),5)</f>
        <v>2.5416300000000001</v>
      </c>
      <c r="F117" s="91">
        <f>ROUND(((F118+F119+F121+F120)/1000),5)</f>
        <v>2.4638100000000001</v>
      </c>
      <c r="G117" s="91">
        <f t="shared" ref="G117:AA117" si="66">ROUND(((G118+G119+G121+G120)/1000),5)</f>
        <v>2.4499200000000001</v>
      </c>
      <c r="H117" s="91">
        <f t="shared" si="66"/>
        <v>2.45722</v>
      </c>
      <c r="I117" s="91">
        <f t="shared" si="66"/>
        <v>2.5244499999999999</v>
      </c>
      <c r="J117" s="91">
        <f t="shared" si="66"/>
        <v>2.6150199999999999</v>
      </c>
      <c r="K117" s="91">
        <f t="shared" si="66"/>
        <v>2.7290800000000002</v>
      </c>
      <c r="L117" s="91">
        <f t="shared" si="66"/>
        <v>2.8401900000000002</v>
      </c>
      <c r="M117" s="91">
        <f t="shared" si="66"/>
        <v>2.9850400000000001</v>
      </c>
      <c r="N117" s="91">
        <f t="shared" si="66"/>
        <v>3.0513300000000001</v>
      </c>
      <c r="O117" s="91">
        <f t="shared" si="66"/>
        <v>3.0640499999999999</v>
      </c>
      <c r="P117" s="91">
        <f t="shared" si="66"/>
        <v>3.0544099999999998</v>
      </c>
      <c r="Q117" s="91">
        <f t="shared" si="66"/>
        <v>3.04535</v>
      </c>
      <c r="R117" s="91">
        <f t="shared" si="66"/>
        <v>3.01186</v>
      </c>
      <c r="S117" s="91">
        <f t="shared" si="66"/>
        <v>2.9834000000000001</v>
      </c>
      <c r="T117" s="91">
        <f t="shared" si="66"/>
        <v>3.0006200000000001</v>
      </c>
      <c r="U117" s="91">
        <f t="shared" si="66"/>
        <v>3.0479699999999998</v>
      </c>
      <c r="V117" s="91">
        <f t="shared" si="66"/>
        <v>3.07037</v>
      </c>
      <c r="W117" s="91">
        <f t="shared" si="66"/>
        <v>3.0608200000000001</v>
      </c>
      <c r="X117" s="91">
        <f t="shared" si="66"/>
        <v>3.0514899999999998</v>
      </c>
      <c r="Y117" s="91">
        <f t="shared" si="66"/>
        <v>2.9735900000000002</v>
      </c>
      <c r="Z117" s="91">
        <f t="shared" si="66"/>
        <v>2.8131200000000001</v>
      </c>
      <c r="AA117" s="91">
        <f t="shared" si="66"/>
        <v>2.6505299999999998</v>
      </c>
    </row>
    <row r="118" spans="1:27" ht="12.75" hidden="1" customHeight="1" outlineLevel="1" x14ac:dyDescent="0.3">
      <c r="A118" s="99" t="s">
        <v>348</v>
      </c>
      <c r="B118" s="63" t="s">
        <v>238</v>
      </c>
      <c r="C118" s="43" t="s">
        <v>79</v>
      </c>
      <c r="D118" s="44">
        <v>1514.56</v>
      </c>
      <c r="E118" s="44">
        <v>1377.14</v>
      </c>
      <c r="F118" s="44">
        <v>1299.32</v>
      </c>
      <c r="G118" s="44">
        <v>1285.43</v>
      </c>
      <c r="H118" s="44">
        <v>1292.73</v>
      </c>
      <c r="I118" s="44">
        <v>1359.96</v>
      </c>
      <c r="J118" s="44">
        <v>1450.53</v>
      </c>
      <c r="K118" s="44">
        <v>1564.59</v>
      </c>
      <c r="L118" s="44">
        <v>1675.7</v>
      </c>
      <c r="M118" s="44">
        <v>1820.55</v>
      </c>
      <c r="N118" s="44">
        <v>1886.84</v>
      </c>
      <c r="O118" s="44">
        <v>1899.56</v>
      </c>
      <c r="P118" s="44">
        <v>1889.92</v>
      </c>
      <c r="Q118" s="44">
        <v>1880.86</v>
      </c>
      <c r="R118" s="44">
        <v>1847.37</v>
      </c>
      <c r="S118" s="44">
        <v>1818.91</v>
      </c>
      <c r="T118" s="44">
        <v>1836.13</v>
      </c>
      <c r="U118" s="44">
        <v>1883.48</v>
      </c>
      <c r="V118" s="44">
        <v>1905.88</v>
      </c>
      <c r="W118" s="44">
        <v>1896.33</v>
      </c>
      <c r="X118" s="44">
        <v>1887</v>
      </c>
      <c r="Y118" s="44">
        <v>1809.1</v>
      </c>
      <c r="Z118" s="44">
        <v>1648.63</v>
      </c>
      <c r="AA118" s="44">
        <v>1486.04</v>
      </c>
    </row>
    <row r="119" spans="1:27" ht="12.75" hidden="1" customHeight="1" outlineLevel="1" x14ac:dyDescent="0.3">
      <c r="A119" s="99" t="s">
        <v>349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3">
      <c r="A120" s="99" t="s">
        <v>350</v>
      </c>
      <c r="B120" s="63" t="s">
        <v>83</v>
      </c>
      <c r="C120" s="43" t="s">
        <v>79</v>
      </c>
      <c r="D120" s="44">
        <v>4.8</v>
      </c>
      <c r="E120" s="44">
        <v>4.8</v>
      </c>
      <c r="F120" s="44">
        <v>4.8</v>
      </c>
      <c r="G120" s="44">
        <v>4.8</v>
      </c>
      <c r="H120" s="44">
        <v>4.8</v>
      </c>
      <c r="I120" s="44">
        <v>4.8</v>
      </c>
      <c r="J120" s="44">
        <v>4.8</v>
      </c>
      <c r="K120" s="44">
        <v>4.8</v>
      </c>
      <c r="L120" s="44">
        <v>4.8</v>
      </c>
      <c r="M120" s="44">
        <v>4.8</v>
      </c>
      <c r="N120" s="44">
        <v>4.8</v>
      </c>
      <c r="O120" s="44">
        <v>4.8</v>
      </c>
      <c r="P120" s="44">
        <v>4.8</v>
      </c>
      <c r="Q120" s="44">
        <v>4.8</v>
      </c>
      <c r="R120" s="44">
        <v>4.8</v>
      </c>
      <c r="S120" s="44">
        <v>4.8</v>
      </c>
      <c r="T120" s="44">
        <v>4.8</v>
      </c>
      <c r="U120" s="44">
        <v>4.8</v>
      </c>
      <c r="V120" s="44">
        <v>4.8</v>
      </c>
      <c r="W120" s="44">
        <v>4.8</v>
      </c>
      <c r="X120" s="44">
        <v>4.8</v>
      </c>
      <c r="Y120" s="44">
        <v>4.8</v>
      </c>
      <c r="Z120" s="44">
        <v>4.8</v>
      </c>
      <c r="AA120" s="44">
        <v>4.8</v>
      </c>
    </row>
    <row r="121" spans="1:27" ht="12.75" hidden="1" customHeight="1" outlineLevel="1" x14ac:dyDescent="0.3">
      <c r="A121" s="99" t="s">
        <v>351</v>
      </c>
      <c r="B121" s="63" t="s">
        <v>81</v>
      </c>
      <c r="C121" s="43" t="s">
        <v>79</v>
      </c>
      <c r="D121" s="44">
        <f>$D$11</f>
        <v>88.27</v>
      </c>
      <c r="E121" s="44">
        <f t="shared" ref="E121:AA121" si="68">$D$11</f>
        <v>88.27</v>
      </c>
      <c r="F121" s="44">
        <f t="shared" si="68"/>
        <v>88.27</v>
      </c>
      <c r="G121" s="44">
        <f t="shared" si="68"/>
        <v>88.27</v>
      </c>
      <c r="H121" s="44">
        <f t="shared" si="68"/>
        <v>88.27</v>
      </c>
      <c r="I121" s="44">
        <f t="shared" si="68"/>
        <v>88.27</v>
      </c>
      <c r="J121" s="44">
        <f t="shared" si="68"/>
        <v>88.27</v>
      </c>
      <c r="K121" s="44">
        <f t="shared" si="68"/>
        <v>88.27</v>
      </c>
      <c r="L121" s="44">
        <f t="shared" si="68"/>
        <v>88.27</v>
      </c>
      <c r="M121" s="44">
        <f t="shared" si="68"/>
        <v>88.27</v>
      </c>
      <c r="N121" s="44">
        <f t="shared" si="68"/>
        <v>88.27</v>
      </c>
      <c r="O121" s="44">
        <f t="shared" si="68"/>
        <v>88.27</v>
      </c>
      <c r="P121" s="44">
        <f t="shared" si="68"/>
        <v>88.27</v>
      </c>
      <c r="Q121" s="44">
        <f t="shared" si="68"/>
        <v>88.27</v>
      </c>
      <c r="R121" s="44">
        <f t="shared" si="68"/>
        <v>88.27</v>
      </c>
      <c r="S121" s="44">
        <f t="shared" si="68"/>
        <v>88.27</v>
      </c>
      <c r="T121" s="44">
        <f t="shared" si="68"/>
        <v>88.27</v>
      </c>
      <c r="U121" s="44">
        <f t="shared" si="68"/>
        <v>88.27</v>
      </c>
      <c r="V121" s="44">
        <f t="shared" si="68"/>
        <v>88.27</v>
      </c>
      <c r="W121" s="44">
        <f t="shared" si="68"/>
        <v>88.27</v>
      </c>
      <c r="X121" s="44">
        <f t="shared" si="68"/>
        <v>88.27</v>
      </c>
      <c r="Y121" s="44">
        <f t="shared" si="68"/>
        <v>88.27</v>
      </c>
      <c r="Z121" s="44">
        <f t="shared" si="68"/>
        <v>88.27</v>
      </c>
      <c r="AA121" s="44">
        <f t="shared" si="68"/>
        <v>88.27</v>
      </c>
    </row>
    <row r="122" spans="1:27" ht="12.75" customHeight="1" collapsed="1" x14ac:dyDescent="0.3">
      <c r="A122" s="98" t="s">
        <v>352</v>
      </c>
      <c r="B122" s="28" t="str">
        <f>"24"&amp;"."&amp;$B$622&amp;"."&amp;$B$623</f>
        <v>24.02.2024</v>
      </c>
      <c r="C122" s="90" t="s">
        <v>76</v>
      </c>
      <c r="D122" s="91">
        <f>ROUND(((D123+D124+D126+D125)/1000),5)</f>
        <v>2.7425799999999998</v>
      </c>
      <c r="E122" s="91">
        <f>ROUND(((E123+E124+E126+E125)/1000),5)</f>
        <v>2.6219100000000002</v>
      </c>
      <c r="F122" s="91">
        <f>ROUND(((F123+F124+F126+F125)/1000),5)</f>
        <v>2.5219200000000002</v>
      </c>
      <c r="G122" s="91">
        <f t="shared" ref="G122:AA122" si="69">ROUND(((G123+G124+G126+G125)/1000),5)</f>
        <v>2.47837</v>
      </c>
      <c r="H122" s="91">
        <f t="shared" si="69"/>
        <v>2.5085799999999998</v>
      </c>
      <c r="I122" s="91">
        <f t="shared" si="69"/>
        <v>2.5466500000000001</v>
      </c>
      <c r="J122" s="91">
        <f t="shared" si="69"/>
        <v>2.6510799999999999</v>
      </c>
      <c r="K122" s="91">
        <f t="shared" si="69"/>
        <v>2.7116899999999999</v>
      </c>
      <c r="L122" s="91">
        <f t="shared" si="69"/>
        <v>2.95499</v>
      </c>
      <c r="M122" s="91">
        <f t="shared" si="69"/>
        <v>3.0431599999999999</v>
      </c>
      <c r="N122" s="91">
        <f t="shared" si="69"/>
        <v>3.0815299999999999</v>
      </c>
      <c r="O122" s="91">
        <f t="shared" si="69"/>
        <v>3.0971799999999998</v>
      </c>
      <c r="P122" s="91">
        <f t="shared" si="69"/>
        <v>3.0847099999999998</v>
      </c>
      <c r="Q122" s="91">
        <f t="shared" si="69"/>
        <v>3.0732300000000001</v>
      </c>
      <c r="R122" s="91">
        <f t="shared" si="69"/>
        <v>3.0471300000000001</v>
      </c>
      <c r="S122" s="91">
        <f t="shared" si="69"/>
        <v>3.0298500000000002</v>
      </c>
      <c r="T122" s="91">
        <f t="shared" si="69"/>
        <v>3.0398399999999999</v>
      </c>
      <c r="U122" s="91">
        <f t="shared" si="69"/>
        <v>3.0549900000000001</v>
      </c>
      <c r="V122" s="91">
        <f t="shared" si="69"/>
        <v>3.0856300000000001</v>
      </c>
      <c r="W122" s="91">
        <f t="shared" si="69"/>
        <v>3.08954</v>
      </c>
      <c r="X122" s="91">
        <f t="shared" si="69"/>
        <v>3.0851299999999999</v>
      </c>
      <c r="Y122" s="91">
        <f t="shared" si="69"/>
        <v>3.0149599999999999</v>
      </c>
      <c r="Z122" s="91">
        <f t="shared" si="69"/>
        <v>2.8336100000000002</v>
      </c>
      <c r="AA122" s="91">
        <f t="shared" si="69"/>
        <v>2.66567</v>
      </c>
    </row>
    <row r="123" spans="1:27" ht="12.75" hidden="1" customHeight="1" outlineLevel="1" x14ac:dyDescent="0.3">
      <c r="A123" s="99" t="s">
        <v>353</v>
      </c>
      <c r="B123" s="63" t="s">
        <v>238</v>
      </c>
      <c r="C123" s="43" t="s">
        <v>79</v>
      </c>
      <c r="D123" s="44">
        <v>1578.09</v>
      </c>
      <c r="E123" s="44">
        <v>1457.42</v>
      </c>
      <c r="F123" s="44">
        <v>1357.43</v>
      </c>
      <c r="G123" s="44">
        <v>1313.88</v>
      </c>
      <c r="H123" s="44">
        <v>1344.09</v>
      </c>
      <c r="I123" s="44">
        <v>1382.16</v>
      </c>
      <c r="J123" s="44">
        <v>1486.59</v>
      </c>
      <c r="K123" s="44">
        <v>1547.2</v>
      </c>
      <c r="L123" s="44">
        <v>1790.5</v>
      </c>
      <c r="M123" s="44">
        <v>1878.67</v>
      </c>
      <c r="N123" s="44">
        <v>1917.04</v>
      </c>
      <c r="O123" s="44">
        <v>1932.69</v>
      </c>
      <c r="P123" s="44">
        <v>1920.22</v>
      </c>
      <c r="Q123" s="44">
        <v>1908.74</v>
      </c>
      <c r="R123" s="44">
        <v>1882.64</v>
      </c>
      <c r="S123" s="44">
        <v>1865.36</v>
      </c>
      <c r="T123" s="44">
        <v>1875.35</v>
      </c>
      <c r="U123" s="44">
        <v>1890.5</v>
      </c>
      <c r="V123" s="44">
        <v>1921.14</v>
      </c>
      <c r="W123" s="44">
        <v>1925.05</v>
      </c>
      <c r="X123" s="44">
        <v>1920.64</v>
      </c>
      <c r="Y123" s="44">
        <v>1850.47</v>
      </c>
      <c r="Z123" s="44">
        <v>1669.12</v>
      </c>
      <c r="AA123" s="44">
        <v>1501.18</v>
      </c>
    </row>
    <row r="124" spans="1:27" ht="12.75" hidden="1" customHeight="1" outlineLevel="1" x14ac:dyDescent="0.3">
      <c r="A124" s="99" t="s">
        <v>354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3">
      <c r="A125" s="99" t="s">
        <v>355</v>
      </c>
      <c r="B125" s="63" t="s">
        <v>83</v>
      </c>
      <c r="C125" s="43" t="s">
        <v>79</v>
      </c>
      <c r="D125" s="44">
        <v>4.8</v>
      </c>
      <c r="E125" s="44">
        <v>4.8</v>
      </c>
      <c r="F125" s="44">
        <v>4.8</v>
      </c>
      <c r="G125" s="44">
        <v>4.8</v>
      </c>
      <c r="H125" s="44">
        <v>4.8</v>
      </c>
      <c r="I125" s="44">
        <v>4.8</v>
      </c>
      <c r="J125" s="44">
        <v>4.8</v>
      </c>
      <c r="K125" s="44">
        <v>4.8</v>
      </c>
      <c r="L125" s="44">
        <v>4.8</v>
      </c>
      <c r="M125" s="44">
        <v>4.8</v>
      </c>
      <c r="N125" s="44">
        <v>4.8</v>
      </c>
      <c r="O125" s="44">
        <v>4.8</v>
      </c>
      <c r="P125" s="44">
        <v>4.8</v>
      </c>
      <c r="Q125" s="44">
        <v>4.8</v>
      </c>
      <c r="R125" s="44">
        <v>4.8</v>
      </c>
      <c r="S125" s="44">
        <v>4.8</v>
      </c>
      <c r="T125" s="44">
        <v>4.8</v>
      </c>
      <c r="U125" s="44">
        <v>4.8</v>
      </c>
      <c r="V125" s="44">
        <v>4.8</v>
      </c>
      <c r="W125" s="44">
        <v>4.8</v>
      </c>
      <c r="X125" s="44">
        <v>4.8</v>
      </c>
      <c r="Y125" s="44">
        <v>4.8</v>
      </c>
      <c r="Z125" s="44">
        <v>4.8</v>
      </c>
      <c r="AA125" s="44">
        <v>4.8</v>
      </c>
    </row>
    <row r="126" spans="1:27" ht="12.75" hidden="1" customHeight="1" outlineLevel="1" x14ac:dyDescent="0.3">
      <c r="A126" s="99" t="s">
        <v>356</v>
      </c>
      <c r="B126" s="63" t="s">
        <v>81</v>
      </c>
      <c r="C126" s="43" t="s">
        <v>79</v>
      </c>
      <c r="D126" s="44">
        <f>$D$11</f>
        <v>88.27</v>
      </c>
      <c r="E126" s="44">
        <f t="shared" ref="E126:AA126" si="71">$D$11</f>
        <v>88.27</v>
      </c>
      <c r="F126" s="44">
        <f t="shared" si="71"/>
        <v>88.27</v>
      </c>
      <c r="G126" s="44">
        <f t="shared" si="71"/>
        <v>88.27</v>
      </c>
      <c r="H126" s="44">
        <f t="shared" si="71"/>
        <v>88.27</v>
      </c>
      <c r="I126" s="44">
        <f t="shared" si="71"/>
        <v>88.27</v>
      </c>
      <c r="J126" s="44">
        <f t="shared" si="71"/>
        <v>88.27</v>
      </c>
      <c r="K126" s="44">
        <f t="shared" si="71"/>
        <v>88.27</v>
      </c>
      <c r="L126" s="44">
        <f t="shared" si="71"/>
        <v>88.27</v>
      </c>
      <c r="M126" s="44">
        <f t="shared" si="71"/>
        <v>88.27</v>
      </c>
      <c r="N126" s="44">
        <f t="shared" si="71"/>
        <v>88.27</v>
      </c>
      <c r="O126" s="44">
        <f t="shared" si="71"/>
        <v>88.27</v>
      </c>
      <c r="P126" s="44">
        <f t="shared" si="71"/>
        <v>88.27</v>
      </c>
      <c r="Q126" s="44">
        <f t="shared" si="71"/>
        <v>88.27</v>
      </c>
      <c r="R126" s="44">
        <f t="shared" si="71"/>
        <v>88.27</v>
      </c>
      <c r="S126" s="44">
        <f t="shared" si="71"/>
        <v>88.27</v>
      </c>
      <c r="T126" s="44">
        <f t="shared" si="71"/>
        <v>88.27</v>
      </c>
      <c r="U126" s="44">
        <f t="shared" si="71"/>
        <v>88.27</v>
      </c>
      <c r="V126" s="44">
        <f t="shared" si="71"/>
        <v>88.27</v>
      </c>
      <c r="W126" s="44">
        <f t="shared" si="71"/>
        <v>88.27</v>
      </c>
      <c r="X126" s="44">
        <f t="shared" si="71"/>
        <v>88.27</v>
      </c>
      <c r="Y126" s="44">
        <f t="shared" si="71"/>
        <v>88.27</v>
      </c>
      <c r="Z126" s="44">
        <f t="shared" si="71"/>
        <v>88.27</v>
      </c>
      <c r="AA126" s="44">
        <f t="shared" si="71"/>
        <v>88.27</v>
      </c>
    </row>
    <row r="127" spans="1:27" ht="12.75" customHeight="1" collapsed="1" x14ac:dyDescent="0.3">
      <c r="A127" s="98" t="s">
        <v>357</v>
      </c>
      <c r="B127" s="28" t="str">
        <f>"25"&amp;"."&amp;$B$622&amp;"."&amp;$B$623</f>
        <v>25.02.2024</v>
      </c>
      <c r="C127" s="90" t="s">
        <v>76</v>
      </c>
      <c r="D127" s="91">
        <f>ROUND(((D128+D129+D131+D130)/1000),5)</f>
        <v>2.7272400000000001</v>
      </c>
      <c r="E127" s="91">
        <f>ROUND(((E128+E129+E131+E130)/1000),5)</f>
        <v>2.5736599999999998</v>
      </c>
      <c r="F127" s="91">
        <f>ROUND(((F128+F129+F131+F130)/1000),5)</f>
        <v>2.47018</v>
      </c>
      <c r="G127" s="91">
        <f t="shared" ref="G127:AA127" si="72">ROUND(((G128+G129+G131+G130)/1000),5)</f>
        <v>2.4618500000000001</v>
      </c>
      <c r="H127" s="91">
        <f t="shared" si="72"/>
        <v>2.4651900000000002</v>
      </c>
      <c r="I127" s="91">
        <f t="shared" si="72"/>
        <v>2.5009999999999999</v>
      </c>
      <c r="J127" s="91">
        <f t="shared" si="72"/>
        <v>2.5905100000000001</v>
      </c>
      <c r="K127" s="91">
        <f t="shared" si="72"/>
        <v>2.6614800000000001</v>
      </c>
      <c r="L127" s="91">
        <f t="shared" si="72"/>
        <v>2.8292199999999998</v>
      </c>
      <c r="M127" s="91">
        <f t="shared" si="72"/>
        <v>3.0066999999999999</v>
      </c>
      <c r="N127" s="91">
        <f t="shared" si="72"/>
        <v>3.06921</v>
      </c>
      <c r="O127" s="91">
        <f t="shared" si="72"/>
        <v>3.0794600000000001</v>
      </c>
      <c r="P127" s="91">
        <f t="shared" si="72"/>
        <v>3.0701299999999998</v>
      </c>
      <c r="Q127" s="91">
        <f t="shared" si="72"/>
        <v>3.05999</v>
      </c>
      <c r="R127" s="91">
        <f t="shared" si="72"/>
        <v>3.0252300000000001</v>
      </c>
      <c r="S127" s="91">
        <f t="shared" si="72"/>
        <v>3.0150000000000001</v>
      </c>
      <c r="T127" s="91">
        <f t="shared" si="72"/>
        <v>3.0407700000000002</v>
      </c>
      <c r="U127" s="91">
        <f t="shared" si="72"/>
        <v>3.07586</v>
      </c>
      <c r="V127" s="91">
        <f t="shared" si="72"/>
        <v>3.1365799999999999</v>
      </c>
      <c r="W127" s="91">
        <f t="shared" si="72"/>
        <v>3.1202200000000002</v>
      </c>
      <c r="X127" s="91">
        <f t="shared" si="72"/>
        <v>3.1162700000000001</v>
      </c>
      <c r="Y127" s="91">
        <f t="shared" si="72"/>
        <v>3.0522499999999999</v>
      </c>
      <c r="Z127" s="91">
        <f t="shared" si="72"/>
        <v>2.8623500000000002</v>
      </c>
      <c r="AA127" s="91">
        <f t="shared" si="72"/>
        <v>2.6644700000000001</v>
      </c>
    </row>
    <row r="128" spans="1:27" ht="12.75" hidden="1" customHeight="1" outlineLevel="1" x14ac:dyDescent="0.3">
      <c r="A128" s="99" t="s">
        <v>358</v>
      </c>
      <c r="B128" s="63" t="s">
        <v>238</v>
      </c>
      <c r="C128" s="43" t="s">
        <v>79</v>
      </c>
      <c r="D128" s="44">
        <v>1562.75</v>
      </c>
      <c r="E128" s="44">
        <v>1409.17</v>
      </c>
      <c r="F128" s="44">
        <v>1305.69</v>
      </c>
      <c r="G128" s="44">
        <v>1297.3599999999999</v>
      </c>
      <c r="H128" s="44">
        <v>1300.7</v>
      </c>
      <c r="I128" s="44">
        <v>1336.51</v>
      </c>
      <c r="J128" s="44">
        <v>1426.02</v>
      </c>
      <c r="K128" s="44">
        <v>1496.99</v>
      </c>
      <c r="L128" s="44">
        <v>1664.73</v>
      </c>
      <c r="M128" s="44">
        <v>1842.21</v>
      </c>
      <c r="N128" s="44">
        <v>1904.72</v>
      </c>
      <c r="O128" s="44">
        <v>1914.97</v>
      </c>
      <c r="P128" s="44">
        <v>1905.64</v>
      </c>
      <c r="Q128" s="44">
        <v>1895.5</v>
      </c>
      <c r="R128" s="44">
        <v>1860.74</v>
      </c>
      <c r="S128" s="44">
        <v>1850.51</v>
      </c>
      <c r="T128" s="44">
        <v>1876.28</v>
      </c>
      <c r="U128" s="44">
        <v>1911.37</v>
      </c>
      <c r="V128" s="44">
        <v>1972.09</v>
      </c>
      <c r="W128" s="44">
        <v>1955.73</v>
      </c>
      <c r="X128" s="44">
        <v>1951.78</v>
      </c>
      <c r="Y128" s="44">
        <v>1887.76</v>
      </c>
      <c r="Z128" s="44">
        <v>1697.86</v>
      </c>
      <c r="AA128" s="44">
        <v>1499.98</v>
      </c>
    </row>
    <row r="129" spans="1:27" ht="12.75" hidden="1" customHeight="1" outlineLevel="1" x14ac:dyDescent="0.3">
      <c r="A129" s="99" t="s">
        <v>359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3">
      <c r="A130" s="99" t="s">
        <v>360</v>
      </c>
      <c r="B130" s="63" t="s">
        <v>83</v>
      </c>
      <c r="C130" s="43" t="s">
        <v>79</v>
      </c>
      <c r="D130" s="44">
        <v>4.8</v>
      </c>
      <c r="E130" s="44">
        <v>4.8</v>
      </c>
      <c r="F130" s="44">
        <v>4.8</v>
      </c>
      <c r="G130" s="44">
        <v>4.8</v>
      </c>
      <c r="H130" s="44">
        <v>4.8</v>
      </c>
      <c r="I130" s="44">
        <v>4.8</v>
      </c>
      <c r="J130" s="44">
        <v>4.8</v>
      </c>
      <c r="K130" s="44">
        <v>4.8</v>
      </c>
      <c r="L130" s="44">
        <v>4.8</v>
      </c>
      <c r="M130" s="44">
        <v>4.8</v>
      </c>
      <c r="N130" s="44">
        <v>4.8</v>
      </c>
      <c r="O130" s="44">
        <v>4.8</v>
      </c>
      <c r="P130" s="44">
        <v>4.8</v>
      </c>
      <c r="Q130" s="44">
        <v>4.8</v>
      </c>
      <c r="R130" s="44">
        <v>4.8</v>
      </c>
      <c r="S130" s="44">
        <v>4.8</v>
      </c>
      <c r="T130" s="44">
        <v>4.8</v>
      </c>
      <c r="U130" s="44">
        <v>4.8</v>
      </c>
      <c r="V130" s="44">
        <v>4.8</v>
      </c>
      <c r="W130" s="44">
        <v>4.8</v>
      </c>
      <c r="X130" s="44">
        <v>4.8</v>
      </c>
      <c r="Y130" s="44">
        <v>4.8</v>
      </c>
      <c r="Z130" s="44">
        <v>4.8</v>
      </c>
      <c r="AA130" s="44">
        <v>4.8</v>
      </c>
    </row>
    <row r="131" spans="1:27" ht="12.75" hidden="1" customHeight="1" outlineLevel="1" x14ac:dyDescent="0.3">
      <c r="A131" s="99" t="s">
        <v>361</v>
      </c>
      <c r="B131" s="63" t="s">
        <v>81</v>
      </c>
      <c r="C131" s="43" t="s">
        <v>79</v>
      </c>
      <c r="D131" s="44">
        <f>$D$11</f>
        <v>88.27</v>
      </c>
      <c r="E131" s="44">
        <f t="shared" ref="E131:AA131" si="74">$D$11</f>
        <v>88.27</v>
      </c>
      <c r="F131" s="44">
        <f t="shared" si="74"/>
        <v>88.27</v>
      </c>
      <c r="G131" s="44">
        <f t="shared" si="74"/>
        <v>88.27</v>
      </c>
      <c r="H131" s="44">
        <f t="shared" si="74"/>
        <v>88.27</v>
      </c>
      <c r="I131" s="44">
        <f t="shared" si="74"/>
        <v>88.27</v>
      </c>
      <c r="J131" s="44">
        <f t="shared" si="74"/>
        <v>88.27</v>
      </c>
      <c r="K131" s="44">
        <f t="shared" si="74"/>
        <v>88.27</v>
      </c>
      <c r="L131" s="44">
        <f t="shared" si="74"/>
        <v>88.27</v>
      </c>
      <c r="M131" s="44">
        <f t="shared" si="74"/>
        <v>88.27</v>
      </c>
      <c r="N131" s="44">
        <f t="shared" si="74"/>
        <v>88.27</v>
      </c>
      <c r="O131" s="44">
        <f t="shared" si="74"/>
        <v>88.27</v>
      </c>
      <c r="P131" s="44">
        <f t="shared" si="74"/>
        <v>88.27</v>
      </c>
      <c r="Q131" s="44">
        <f t="shared" si="74"/>
        <v>88.27</v>
      </c>
      <c r="R131" s="44">
        <f t="shared" si="74"/>
        <v>88.27</v>
      </c>
      <c r="S131" s="44">
        <f t="shared" si="74"/>
        <v>88.27</v>
      </c>
      <c r="T131" s="44">
        <f t="shared" si="74"/>
        <v>88.27</v>
      </c>
      <c r="U131" s="44">
        <f t="shared" si="74"/>
        <v>88.27</v>
      </c>
      <c r="V131" s="44">
        <f t="shared" si="74"/>
        <v>88.27</v>
      </c>
      <c r="W131" s="44">
        <f t="shared" si="74"/>
        <v>88.27</v>
      </c>
      <c r="X131" s="44">
        <f t="shared" si="74"/>
        <v>88.27</v>
      </c>
      <c r="Y131" s="44">
        <f t="shared" si="74"/>
        <v>88.27</v>
      </c>
      <c r="Z131" s="44">
        <f t="shared" si="74"/>
        <v>88.27</v>
      </c>
      <c r="AA131" s="44">
        <f t="shared" si="74"/>
        <v>88.27</v>
      </c>
    </row>
    <row r="132" spans="1:27" ht="12.75" customHeight="1" collapsed="1" x14ac:dyDescent="0.3">
      <c r="A132" s="98" t="s">
        <v>362</v>
      </c>
      <c r="B132" s="28" t="str">
        <f>"26"&amp;"."&amp;$B$622&amp;"."&amp;$B$623</f>
        <v>26.02.2024</v>
      </c>
      <c r="C132" s="90" t="s">
        <v>76</v>
      </c>
      <c r="D132" s="91">
        <f>ROUND(((D133+D134+D136+D135)/1000),5)</f>
        <v>2.60832</v>
      </c>
      <c r="E132" s="91">
        <f>ROUND(((E133+E134+E136+E135)/1000),5)</f>
        <v>2.47993</v>
      </c>
      <c r="F132" s="91">
        <f>ROUND(((F133+F134+F136+F135)/1000),5)</f>
        <v>2.42286</v>
      </c>
      <c r="G132" s="91">
        <f t="shared" ref="G132:AA132" si="75">ROUND(((G133+G134+G136+G135)/1000),5)</f>
        <v>2.42998</v>
      </c>
      <c r="H132" s="91">
        <f t="shared" si="75"/>
        <v>2.44638</v>
      </c>
      <c r="I132" s="91">
        <f t="shared" si="75"/>
        <v>2.58805</v>
      </c>
      <c r="J132" s="91">
        <f t="shared" si="75"/>
        <v>2.7511399999999999</v>
      </c>
      <c r="K132" s="91">
        <f t="shared" si="75"/>
        <v>3.0345499999999999</v>
      </c>
      <c r="L132" s="91">
        <f t="shared" si="75"/>
        <v>3.1669</v>
      </c>
      <c r="M132" s="91">
        <f t="shared" si="75"/>
        <v>3.17787</v>
      </c>
      <c r="N132" s="91">
        <f t="shared" si="75"/>
        <v>3.1976900000000001</v>
      </c>
      <c r="O132" s="91">
        <f t="shared" si="75"/>
        <v>3.2258399999999998</v>
      </c>
      <c r="P132" s="91">
        <f t="shared" si="75"/>
        <v>3.2173099999999999</v>
      </c>
      <c r="Q132" s="91">
        <f t="shared" si="75"/>
        <v>3.21889</v>
      </c>
      <c r="R132" s="91">
        <f t="shared" si="75"/>
        <v>3.20878</v>
      </c>
      <c r="S132" s="91">
        <f t="shared" si="75"/>
        <v>3.1457099999999998</v>
      </c>
      <c r="T132" s="91">
        <f t="shared" si="75"/>
        <v>3.1293899999999999</v>
      </c>
      <c r="U132" s="91">
        <f t="shared" si="75"/>
        <v>3.14364</v>
      </c>
      <c r="V132" s="91">
        <f t="shared" si="75"/>
        <v>3.1674099999999998</v>
      </c>
      <c r="W132" s="91">
        <f t="shared" si="75"/>
        <v>3.1928299999999998</v>
      </c>
      <c r="X132" s="91">
        <f t="shared" si="75"/>
        <v>3.09978</v>
      </c>
      <c r="Y132" s="91">
        <f t="shared" si="75"/>
        <v>2.9821499999999999</v>
      </c>
      <c r="Z132" s="91">
        <f t="shared" si="75"/>
        <v>2.7494800000000001</v>
      </c>
      <c r="AA132" s="91">
        <f t="shared" si="75"/>
        <v>2.50196</v>
      </c>
    </row>
    <row r="133" spans="1:27" ht="12.75" hidden="1" customHeight="1" outlineLevel="1" x14ac:dyDescent="0.3">
      <c r="A133" s="99" t="s">
        <v>363</v>
      </c>
      <c r="B133" s="63" t="s">
        <v>238</v>
      </c>
      <c r="C133" s="43" t="s">
        <v>79</v>
      </c>
      <c r="D133" s="44">
        <v>1443.83</v>
      </c>
      <c r="E133" s="44">
        <v>1315.44</v>
      </c>
      <c r="F133" s="44">
        <v>1258.3699999999999</v>
      </c>
      <c r="G133" s="44">
        <v>1265.49</v>
      </c>
      <c r="H133" s="44">
        <v>1281.8900000000001</v>
      </c>
      <c r="I133" s="44">
        <v>1423.56</v>
      </c>
      <c r="J133" s="44">
        <v>1586.65</v>
      </c>
      <c r="K133" s="44">
        <v>1870.06</v>
      </c>
      <c r="L133" s="44">
        <v>2002.41</v>
      </c>
      <c r="M133" s="44">
        <v>2013.38</v>
      </c>
      <c r="N133" s="44">
        <v>2033.2</v>
      </c>
      <c r="O133" s="44">
        <v>2061.35</v>
      </c>
      <c r="P133" s="44">
        <v>2052.8200000000002</v>
      </c>
      <c r="Q133" s="44">
        <v>2054.4</v>
      </c>
      <c r="R133" s="44">
        <v>2044.29</v>
      </c>
      <c r="S133" s="44">
        <v>1981.22</v>
      </c>
      <c r="T133" s="44">
        <v>1964.9</v>
      </c>
      <c r="U133" s="44">
        <v>1979.15</v>
      </c>
      <c r="V133" s="44">
        <v>2002.92</v>
      </c>
      <c r="W133" s="44">
        <v>2028.34</v>
      </c>
      <c r="X133" s="44">
        <v>1935.29</v>
      </c>
      <c r="Y133" s="44">
        <v>1817.66</v>
      </c>
      <c r="Z133" s="44">
        <v>1584.99</v>
      </c>
      <c r="AA133" s="44">
        <v>1337.47</v>
      </c>
    </row>
    <row r="134" spans="1:27" ht="12.75" hidden="1" customHeight="1" outlineLevel="1" x14ac:dyDescent="0.3">
      <c r="A134" s="99" t="s">
        <v>364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3">
      <c r="A135" s="99" t="s">
        <v>365</v>
      </c>
      <c r="B135" s="63" t="s">
        <v>83</v>
      </c>
      <c r="C135" s="43" t="s">
        <v>79</v>
      </c>
      <c r="D135" s="44">
        <v>4.8</v>
      </c>
      <c r="E135" s="44">
        <v>4.8</v>
      </c>
      <c r="F135" s="44">
        <v>4.8</v>
      </c>
      <c r="G135" s="44">
        <v>4.8</v>
      </c>
      <c r="H135" s="44">
        <v>4.8</v>
      </c>
      <c r="I135" s="44">
        <v>4.8</v>
      </c>
      <c r="J135" s="44">
        <v>4.8</v>
      </c>
      <c r="K135" s="44">
        <v>4.8</v>
      </c>
      <c r="L135" s="44">
        <v>4.8</v>
      </c>
      <c r="M135" s="44">
        <v>4.8</v>
      </c>
      <c r="N135" s="44">
        <v>4.8</v>
      </c>
      <c r="O135" s="44">
        <v>4.8</v>
      </c>
      <c r="P135" s="44">
        <v>4.8</v>
      </c>
      <c r="Q135" s="44">
        <v>4.8</v>
      </c>
      <c r="R135" s="44">
        <v>4.8</v>
      </c>
      <c r="S135" s="44">
        <v>4.8</v>
      </c>
      <c r="T135" s="44">
        <v>4.8</v>
      </c>
      <c r="U135" s="44">
        <v>4.8</v>
      </c>
      <c r="V135" s="44">
        <v>4.8</v>
      </c>
      <c r="W135" s="44">
        <v>4.8</v>
      </c>
      <c r="X135" s="44">
        <v>4.8</v>
      </c>
      <c r="Y135" s="44">
        <v>4.8</v>
      </c>
      <c r="Z135" s="44">
        <v>4.8</v>
      </c>
      <c r="AA135" s="44">
        <v>4.8</v>
      </c>
    </row>
    <row r="136" spans="1:27" ht="12.75" hidden="1" customHeight="1" outlineLevel="1" x14ac:dyDescent="0.3">
      <c r="A136" s="99" t="s">
        <v>366</v>
      </c>
      <c r="B136" s="63" t="s">
        <v>81</v>
      </c>
      <c r="C136" s="43" t="s">
        <v>79</v>
      </c>
      <c r="D136" s="44">
        <f>$D$11</f>
        <v>88.27</v>
      </c>
      <c r="E136" s="44">
        <f t="shared" ref="E136:AA136" si="77">$D$11</f>
        <v>88.27</v>
      </c>
      <c r="F136" s="44">
        <f t="shared" si="77"/>
        <v>88.27</v>
      </c>
      <c r="G136" s="44">
        <f t="shared" si="77"/>
        <v>88.27</v>
      </c>
      <c r="H136" s="44">
        <f t="shared" si="77"/>
        <v>88.27</v>
      </c>
      <c r="I136" s="44">
        <f t="shared" si="77"/>
        <v>88.27</v>
      </c>
      <c r="J136" s="44">
        <f t="shared" si="77"/>
        <v>88.27</v>
      </c>
      <c r="K136" s="44">
        <f t="shared" si="77"/>
        <v>88.27</v>
      </c>
      <c r="L136" s="44">
        <f t="shared" si="77"/>
        <v>88.27</v>
      </c>
      <c r="M136" s="44">
        <f t="shared" si="77"/>
        <v>88.27</v>
      </c>
      <c r="N136" s="44">
        <f t="shared" si="77"/>
        <v>88.27</v>
      </c>
      <c r="O136" s="44">
        <f t="shared" si="77"/>
        <v>88.27</v>
      </c>
      <c r="P136" s="44">
        <f t="shared" si="77"/>
        <v>88.27</v>
      </c>
      <c r="Q136" s="44">
        <f t="shared" si="77"/>
        <v>88.27</v>
      </c>
      <c r="R136" s="44">
        <f t="shared" si="77"/>
        <v>88.27</v>
      </c>
      <c r="S136" s="44">
        <f t="shared" si="77"/>
        <v>88.27</v>
      </c>
      <c r="T136" s="44">
        <f t="shared" si="77"/>
        <v>88.27</v>
      </c>
      <c r="U136" s="44">
        <f t="shared" si="77"/>
        <v>88.27</v>
      </c>
      <c r="V136" s="44">
        <f t="shared" si="77"/>
        <v>88.27</v>
      </c>
      <c r="W136" s="44">
        <f t="shared" si="77"/>
        <v>88.27</v>
      </c>
      <c r="X136" s="44">
        <f t="shared" si="77"/>
        <v>88.27</v>
      </c>
      <c r="Y136" s="44">
        <f t="shared" si="77"/>
        <v>88.27</v>
      </c>
      <c r="Z136" s="44">
        <f t="shared" si="77"/>
        <v>88.27</v>
      </c>
      <c r="AA136" s="44">
        <f t="shared" si="77"/>
        <v>88.27</v>
      </c>
    </row>
    <row r="137" spans="1:27" ht="12.75" customHeight="1" collapsed="1" x14ac:dyDescent="0.3">
      <c r="A137" s="98" t="s">
        <v>367</v>
      </c>
      <c r="B137" s="28" t="str">
        <f>"27"&amp;"."&amp;$B$622&amp;"."&amp;$B$623</f>
        <v>27.02.2024</v>
      </c>
      <c r="C137" s="90" t="s">
        <v>76</v>
      </c>
      <c r="D137" s="91">
        <f>ROUND(((D138+D139+D141+D140)/1000),5)</f>
        <v>2.4872299999999998</v>
      </c>
      <c r="E137" s="91">
        <f>ROUND(((E138+E139+E141+E140)/1000),5)</f>
        <v>2.4353099999999999</v>
      </c>
      <c r="F137" s="91">
        <f>ROUND(((F138+F139+F141+F140)/1000),5)</f>
        <v>2.4088099999999999</v>
      </c>
      <c r="G137" s="91">
        <f t="shared" ref="G137:AA137" si="78">ROUND(((G138+G139+G141+G140)/1000),5)</f>
        <v>2.40625</v>
      </c>
      <c r="H137" s="91">
        <f t="shared" si="78"/>
        <v>2.4399500000000001</v>
      </c>
      <c r="I137" s="91">
        <f t="shared" si="78"/>
        <v>2.6032000000000002</v>
      </c>
      <c r="J137" s="91">
        <f t="shared" si="78"/>
        <v>2.7305299999999999</v>
      </c>
      <c r="K137" s="91">
        <f t="shared" si="78"/>
        <v>2.8870100000000001</v>
      </c>
      <c r="L137" s="91">
        <f t="shared" si="78"/>
        <v>3.0809500000000001</v>
      </c>
      <c r="M137" s="91">
        <f t="shared" si="78"/>
        <v>3.1129899999999999</v>
      </c>
      <c r="N137" s="91">
        <f t="shared" si="78"/>
        <v>3.1389399999999998</v>
      </c>
      <c r="O137" s="91">
        <f t="shared" si="78"/>
        <v>3.2307399999999999</v>
      </c>
      <c r="P137" s="91">
        <f t="shared" si="78"/>
        <v>3.1640700000000002</v>
      </c>
      <c r="Q137" s="91">
        <f t="shared" si="78"/>
        <v>3.1519900000000001</v>
      </c>
      <c r="R137" s="91">
        <f t="shared" si="78"/>
        <v>3.1328299999999998</v>
      </c>
      <c r="S137" s="91">
        <f t="shared" si="78"/>
        <v>3.0459100000000001</v>
      </c>
      <c r="T137" s="91">
        <f t="shared" si="78"/>
        <v>3.0564499999999999</v>
      </c>
      <c r="U137" s="91">
        <f t="shared" si="78"/>
        <v>3.08771</v>
      </c>
      <c r="V137" s="91">
        <f t="shared" si="78"/>
        <v>3.1111900000000001</v>
      </c>
      <c r="W137" s="91">
        <f t="shared" si="78"/>
        <v>3.1348600000000002</v>
      </c>
      <c r="X137" s="91">
        <f t="shared" si="78"/>
        <v>3.0651199999999998</v>
      </c>
      <c r="Y137" s="91">
        <f t="shared" si="78"/>
        <v>3.0030399999999999</v>
      </c>
      <c r="Z137" s="91">
        <f t="shared" si="78"/>
        <v>2.8027000000000002</v>
      </c>
      <c r="AA137" s="91">
        <f t="shared" si="78"/>
        <v>2.61077</v>
      </c>
    </row>
    <row r="138" spans="1:27" ht="12.75" hidden="1" customHeight="1" outlineLevel="1" x14ac:dyDescent="0.3">
      <c r="A138" s="99" t="s">
        <v>368</v>
      </c>
      <c r="B138" s="63" t="s">
        <v>238</v>
      </c>
      <c r="C138" s="43" t="s">
        <v>79</v>
      </c>
      <c r="D138" s="44">
        <v>1322.74</v>
      </c>
      <c r="E138" s="44">
        <v>1270.82</v>
      </c>
      <c r="F138" s="44">
        <v>1244.32</v>
      </c>
      <c r="G138" s="44">
        <v>1241.76</v>
      </c>
      <c r="H138" s="44">
        <v>1275.46</v>
      </c>
      <c r="I138" s="44">
        <v>1438.71</v>
      </c>
      <c r="J138" s="44">
        <v>1566.04</v>
      </c>
      <c r="K138" s="44">
        <v>1722.52</v>
      </c>
      <c r="L138" s="44">
        <v>1916.46</v>
      </c>
      <c r="M138" s="44">
        <v>1948.5</v>
      </c>
      <c r="N138" s="44">
        <v>1974.45</v>
      </c>
      <c r="O138" s="44">
        <v>2066.25</v>
      </c>
      <c r="P138" s="44">
        <v>1999.58</v>
      </c>
      <c r="Q138" s="44">
        <v>1987.5</v>
      </c>
      <c r="R138" s="44">
        <v>1968.34</v>
      </c>
      <c r="S138" s="44">
        <v>1881.42</v>
      </c>
      <c r="T138" s="44">
        <v>1891.96</v>
      </c>
      <c r="U138" s="44">
        <v>1923.22</v>
      </c>
      <c r="V138" s="44">
        <v>1946.7</v>
      </c>
      <c r="W138" s="44">
        <v>1970.37</v>
      </c>
      <c r="X138" s="44">
        <v>1900.63</v>
      </c>
      <c r="Y138" s="44">
        <v>1838.55</v>
      </c>
      <c r="Z138" s="44">
        <v>1638.21</v>
      </c>
      <c r="AA138" s="44">
        <v>1446.28</v>
      </c>
    </row>
    <row r="139" spans="1:27" ht="12.75" hidden="1" customHeight="1" outlineLevel="1" x14ac:dyDescent="0.3">
      <c r="A139" s="99" t="s">
        <v>369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3">
      <c r="A140" s="99" t="s">
        <v>370</v>
      </c>
      <c r="B140" s="63" t="s">
        <v>83</v>
      </c>
      <c r="C140" s="43" t="s">
        <v>79</v>
      </c>
      <c r="D140" s="44">
        <v>4.8</v>
      </c>
      <c r="E140" s="44">
        <v>4.8</v>
      </c>
      <c r="F140" s="44">
        <v>4.8</v>
      </c>
      <c r="G140" s="44">
        <v>4.8</v>
      </c>
      <c r="H140" s="44">
        <v>4.8</v>
      </c>
      <c r="I140" s="44">
        <v>4.8</v>
      </c>
      <c r="J140" s="44">
        <v>4.8</v>
      </c>
      <c r="K140" s="44">
        <v>4.8</v>
      </c>
      <c r="L140" s="44">
        <v>4.8</v>
      </c>
      <c r="M140" s="44">
        <v>4.8</v>
      </c>
      <c r="N140" s="44">
        <v>4.8</v>
      </c>
      <c r="O140" s="44">
        <v>4.8</v>
      </c>
      <c r="P140" s="44">
        <v>4.8</v>
      </c>
      <c r="Q140" s="44">
        <v>4.8</v>
      </c>
      <c r="R140" s="44">
        <v>4.8</v>
      </c>
      <c r="S140" s="44">
        <v>4.8</v>
      </c>
      <c r="T140" s="44">
        <v>4.8</v>
      </c>
      <c r="U140" s="44">
        <v>4.8</v>
      </c>
      <c r="V140" s="44">
        <v>4.8</v>
      </c>
      <c r="W140" s="44">
        <v>4.8</v>
      </c>
      <c r="X140" s="44">
        <v>4.8</v>
      </c>
      <c r="Y140" s="44">
        <v>4.8</v>
      </c>
      <c r="Z140" s="44">
        <v>4.8</v>
      </c>
      <c r="AA140" s="44">
        <v>4.8</v>
      </c>
    </row>
    <row r="141" spans="1:27" ht="12.75" hidden="1" customHeight="1" outlineLevel="1" x14ac:dyDescent="0.3">
      <c r="A141" s="99" t="s">
        <v>371</v>
      </c>
      <c r="B141" s="63" t="s">
        <v>81</v>
      </c>
      <c r="C141" s="43" t="s">
        <v>79</v>
      </c>
      <c r="D141" s="44">
        <f>$D$11</f>
        <v>88.27</v>
      </c>
      <c r="E141" s="44">
        <f t="shared" ref="E141:AA141" si="80">$D$11</f>
        <v>88.27</v>
      </c>
      <c r="F141" s="44">
        <f t="shared" si="80"/>
        <v>88.27</v>
      </c>
      <c r="G141" s="44">
        <f t="shared" si="80"/>
        <v>88.27</v>
      </c>
      <c r="H141" s="44">
        <f t="shared" si="80"/>
        <v>88.27</v>
      </c>
      <c r="I141" s="44">
        <f t="shared" si="80"/>
        <v>88.27</v>
      </c>
      <c r="J141" s="44">
        <f t="shared" si="80"/>
        <v>88.27</v>
      </c>
      <c r="K141" s="44">
        <f t="shared" si="80"/>
        <v>88.27</v>
      </c>
      <c r="L141" s="44">
        <f t="shared" si="80"/>
        <v>88.27</v>
      </c>
      <c r="M141" s="44">
        <f t="shared" si="80"/>
        <v>88.27</v>
      </c>
      <c r="N141" s="44">
        <f t="shared" si="80"/>
        <v>88.27</v>
      </c>
      <c r="O141" s="44">
        <f t="shared" si="80"/>
        <v>88.27</v>
      </c>
      <c r="P141" s="44">
        <f t="shared" si="80"/>
        <v>88.27</v>
      </c>
      <c r="Q141" s="44">
        <f t="shared" si="80"/>
        <v>88.27</v>
      </c>
      <c r="R141" s="44">
        <f t="shared" si="80"/>
        <v>88.27</v>
      </c>
      <c r="S141" s="44">
        <f t="shared" si="80"/>
        <v>88.27</v>
      </c>
      <c r="T141" s="44">
        <f t="shared" si="80"/>
        <v>88.27</v>
      </c>
      <c r="U141" s="44">
        <f t="shared" si="80"/>
        <v>88.27</v>
      </c>
      <c r="V141" s="44">
        <f t="shared" si="80"/>
        <v>88.27</v>
      </c>
      <c r="W141" s="44">
        <f t="shared" si="80"/>
        <v>88.27</v>
      </c>
      <c r="X141" s="44">
        <f t="shared" si="80"/>
        <v>88.27</v>
      </c>
      <c r="Y141" s="44">
        <f t="shared" si="80"/>
        <v>88.27</v>
      </c>
      <c r="Z141" s="44">
        <f t="shared" si="80"/>
        <v>88.27</v>
      </c>
      <c r="AA141" s="44">
        <f t="shared" si="80"/>
        <v>88.27</v>
      </c>
    </row>
    <row r="142" spans="1:27" ht="12.75" customHeight="1" collapsed="1" x14ac:dyDescent="0.3">
      <c r="A142" s="98" t="s">
        <v>372</v>
      </c>
      <c r="B142" s="28" t="str">
        <f>"28"&amp;"."&amp;$B$622&amp;"."&amp;$B$623</f>
        <v>28.02.2024</v>
      </c>
      <c r="C142" s="90" t="s">
        <v>76</v>
      </c>
      <c r="D142" s="91">
        <f>ROUND(((D143+D144+D146+D145)/1000),5)</f>
        <v>2.4693800000000001</v>
      </c>
      <c r="E142" s="91">
        <f>ROUND(((E143+E144+E146+E145)/1000),5)</f>
        <v>2.4322300000000001</v>
      </c>
      <c r="F142" s="91">
        <f>ROUND(((F143+F144+F146+F145)/1000),5)</f>
        <v>2.41642</v>
      </c>
      <c r="G142" s="91">
        <f t="shared" ref="G142:AA142" si="81">ROUND(((G143+G144+G146+G145)/1000),5)</f>
        <v>2.4134600000000002</v>
      </c>
      <c r="H142" s="91">
        <f t="shared" si="81"/>
        <v>2.4418799999999998</v>
      </c>
      <c r="I142" s="91">
        <f t="shared" si="81"/>
        <v>2.5595599999999998</v>
      </c>
      <c r="J142" s="91">
        <f t="shared" si="81"/>
        <v>2.7385100000000002</v>
      </c>
      <c r="K142" s="91">
        <f t="shared" si="81"/>
        <v>3.02278</v>
      </c>
      <c r="L142" s="91">
        <f t="shared" si="81"/>
        <v>3.1324100000000001</v>
      </c>
      <c r="M142" s="91">
        <f t="shared" si="81"/>
        <v>3.1739199999999999</v>
      </c>
      <c r="N142" s="91">
        <f t="shared" si="81"/>
        <v>3.1810299999999998</v>
      </c>
      <c r="O142" s="91">
        <f t="shared" si="81"/>
        <v>3.2296100000000001</v>
      </c>
      <c r="P142" s="91">
        <f t="shared" si="81"/>
        <v>3.2078899999999999</v>
      </c>
      <c r="Q142" s="91">
        <f t="shared" si="81"/>
        <v>3.2142900000000001</v>
      </c>
      <c r="R142" s="91">
        <f t="shared" si="81"/>
        <v>3.2023100000000002</v>
      </c>
      <c r="S142" s="91">
        <f t="shared" si="81"/>
        <v>3.10432</v>
      </c>
      <c r="T142" s="91">
        <f t="shared" si="81"/>
        <v>3.0888100000000001</v>
      </c>
      <c r="U142" s="91">
        <f t="shared" si="81"/>
        <v>3.10189</v>
      </c>
      <c r="V142" s="91">
        <f t="shared" si="81"/>
        <v>3.1559200000000001</v>
      </c>
      <c r="W142" s="91">
        <f t="shared" si="81"/>
        <v>3.2040899999999999</v>
      </c>
      <c r="X142" s="91">
        <f t="shared" si="81"/>
        <v>3.1179600000000001</v>
      </c>
      <c r="Y142" s="91">
        <f t="shared" si="81"/>
        <v>3.0257299999999998</v>
      </c>
      <c r="Z142" s="91">
        <f t="shared" si="81"/>
        <v>2.79908</v>
      </c>
      <c r="AA142" s="91">
        <f t="shared" si="81"/>
        <v>2.5276800000000001</v>
      </c>
    </row>
    <row r="143" spans="1:27" ht="12.75" hidden="1" customHeight="1" outlineLevel="1" x14ac:dyDescent="0.3">
      <c r="A143" s="99" t="s">
        <v>373</v>
      </c>
      <c r="B143" s="63" t="s">
        <v>238</v>
      </c>
      <c r="C143" s="43" t="s">
        <v>79</v>
      </c>
      <c r="D143" s="44">
        <v>1304.8900000000001</v>
      </c>
      <c r="E143" s="44">
        <v>1267.74</v>
      </c>
      <c r="F143" s="44">
        <v>1251.93</v>
      </c>
      <c r="G143" s="44">
        <v>1248.97</v>
      </c>
      <c r="H143" s="44">
        <v>1277.3900000000001</v>
      </c>
      <c r="I143" s="44">
        <v>1395.07</v>
      </c>
      <c r="J143" s="44">
        <v>1574.02</v>
      </c>
      <c r="K143" s="44">
        <v>1858.29</v>
      </c>
      <c r="L143" s="44">
        <v>1967.92</v>
      </c>
      <c r="M143" s="44">
        <v>2009.43</v>
      </c>
      <c r="N143" s="44">
        <v>2016.54</v>
      </c>
      <c r="O143" s="44">
        <v>2065.12</v>
      </c>
      <c r="P143" s="44">
        <v>2043.4</v>
      </c>
      <c r="Q143" s="44">
        <v>2049.8000000000002</v>
      </c>
      <c r="R143" s="44">
        <v>2037.82</v>
      </c>
      <c r="S143" s="44">
        <v>1939.83</v>
      </c>
      <c r="T143" s="44">
        <v>1924.32</v>
      </c>
      <c r="U143" s="44">
        <v>1937.4</v>
      </c>
      <c r="V143" s="44">
        <v>1991.43</v>
      </c>
      <c r="W143" s="44">
        <v>2039.6</v>
      </c>
      <c r="X143" s="44">
        <v>1953.47</v>
      </c>
      <c r="Y143" s="44">
        <v>1861.24</v>
      </c>
      <c r="Z143" s="44">
        <v>1634.59</v>
      </c>
      <c r="AA143" s="44">
        <v>1363.19</v>
      </c>
    </row>
    <row r="144" spans="1:27" ht="12.75" hidden="1" customHeight="1" outlineLevel="1" x14ac:dyDescent="0.3">
      <c r="A144" s="99" t="s">
        <v>374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3">
      <c r="A145" s="99" t="s">
        <v>375</v>
      </c>
      <c r="B145" s="63" t="s">
        <v>83</v>
      </c>
      <c r="C145" s="43" t="s">
        <v>79</v>
      </c>
      <c r="D145" s="44">
        <v>4.8</v>
      </c>
      <c r="E145" s="44">
        <v>4.8</v>
      </c>
      <c r="F145" s="44">
        <v>4.8</v>
      </c>
      <c r="G145" s="44">
        <v>4.8</v>
      </c>
      <c r="H145" s="44">
        <v>4.8</v>
      </c>
      <c r="I145" s="44">
        <v>4.8</v>
      </c>
      <c r="J145" s="44">
        <v>4.8</v>
      </c>
      <c r="K145" s="44">
        <v>4.8</v>
      </c>
      <c r="L145" s="44">
        <v>4.8</v>
      </c>
      <c r="M145" s="44">
        <v>4.8</v>
      </c>
      <c r="N145" s="44">
        <v>4.8</v>
      </c>
      <c r="O145" s="44">
        <v>4.8</v>
      </c>
      <c r="P145" s="44">
        <v>4.8</v>
      </c>
      <c r="Q145" s="44">
        <v>4.8</v>
      </c>
      <c r="R145" s="44">
        <v>4.8</v>
      </c>
      <c r="S145" s="44">
        <v>4.8</v>
      </c>
      <c r="T145" s="44">
        <v>4.8</v>
      </c>
      <c r="U145" s="44">
        <v>4.8</v>
      </c>
      <c r="V145" s="44">
        <v>4.8</v>
      </c>
      <c r="W145" s="44">
        <v>4.8</v>
      </c>
      <c r="X145" s="44">
        <v>4.8</v>
      </c>
      <c r="Y145" s="44">
        <v>4.8</v>
      </c>
      <c r="Z145" s="44">
        <v>4.8</v>
      </c>
      <c r="AA145" s="44">
        <v>4.8</v>
      </c>
    </row>
    <row r="146" spans="1:27" ht="12.75" hidden="1" customHeight="1" outlineLevel="1" x14ac:dyDescent="0.3">
      <c r="A146" s="99" t="s">
        <v>376</v>
      </c>
      <c r="B146" s="63" t="s">
        <v>81</v>
      </c>
      <c r="C146" s="43" t="s">
        <v>79</v>
      </c>
      <c r="D146" s="44">
        <f>$D$11</f>
        <v>88.27</v>
      </c>
      <c r="E146" s="44">
        <f t="shared" ref="E146:AA146" si="83">$D$11</f>
        <v>88.27</v>
      </c>
      <c r="F146" s="44">
        <f t="shared" si="83"/>
        <v>88.27</v>
      </c>
      <c r="G146" s="44">
        <f t="shared" si="83"/>
        <v>88.27</v>
      </c>
      <c r="H146" s="44">
        <f t="shared" si="83"/>
        <v>88.27</v>
      </c>
      <c r="I146" s="44">
        <f t="shared" si="83"/>
        <v>88.27</v>
      </c>
      <c r="J146" s="44">
        <f t="shared" si="83"/>
        <v>88.27</v>
      </c>
      <c r="K146" s="44">
        <f t="shared" si="83"/>
        <v>88.27</v>
      </c>
      <c r="L146" s="44">
        <f t="shared" si="83"/>
        <v>88.27</v>
      </c>
      <c r="M146" s="44">
        <f t="shared" si="83"/>
        <v>88.27</v>
      </c>
      <c r="N146" s="44">
        <f t="shared" si="83"/>
        <v>88.27</v>
      </c>
      <c r="O146" s="44">
        <f t="shared" si="83"/>
        <v>88.27</v>
      </c>
      <c r="P146" s="44">
        <f t="shared" si="83"/>
        <v>88.27</v>
      </c>
      <c r="Q146" s="44">
        <f t="shared" si="83"/>
        <v>88.27</v>
      </c>
      <c r="R146" s="44">
        <f t="shared" si="83"/>
        <v>88.27</v>
      </c>
      <c r="S146" s="44">
        <f t="shared" si="83"/>
        <v>88.27</v>
      </c>
      <c r="T146" s="44">
        <f t="shared" si="83"/>
        <v>88.27</v>
      </c>
      <c r="U146" s="44">
        <f t="shared" si="83"/>
        <v>88.27</v>
      </c>
      <c r="V146" s="44">
        <f t="shared" si="83"/>
        <v>88.27</v>
      </c>
      <c r="W146" s="44">
        <f t="shared" si="83"/>
        <v>88.27</v>
      </c>
      <c r="X146" s="44">
        <f t="shared" si="83"/>
        <v>88.27</v>
      </c>
      <c r="Y146" s="44">
        <f t="shared" si="83"/>
        <v>88.27</v>
      </c>
      <c r="Z146" s="44">
        <f t="shared" si="83"/>
        <v>88.27</v>
      </c>
      <c r="AA146" s="44">
        <f t="shared" si="83"/>
        <v>88.27</v>
      </c>
    </row>
    <row r="147" spans="1:27" ht="12.75" customHeight="1" collapsed="1" x14ac:dyDescent="0.3">
      <c r="A147" s="98" t="s">
        <v>377</v>
      </c>
      <c r="B147" s="28" t="str">
        <f>"29"&amp;"."&amp;$B$622&amp;"."&amp;$B$623</f>
        <v>29.02.2024</v>
      </c>
      <c r="C147" s="90" t="s">
        <v>76</v>
      </c>
      <c r="D147" s="91">
        <f>ROUND(((D148+D149+D151+D150)/1000),5)</f>
        <v>2.49159</v>
      </c>
      <c r="E147" s="91">
        <f>ROUND(((E148+E149+E151+E150)/1000),5)</f>
        <v>2.4592499999999999</v>
      </c>
      <c r="F147" s="91">
        <f>ROUND(((F148+F149+F151+F150)/1000),5)</f>
        <v>2.4486400000000001</v>
      </c>
      <c r="G147" s="91">
        <f t="shared" ref="G147:AA147" si="84">ROUND(((G148+G149+G151+G150)/1000),5)</f>
        <v>2.4564499999999998</v>
      </c>
      <c r="H147" s="91">
        <f t="shared" si="84"/>
        <v>2.47424</v>
      </c>
      <c r="I147" s="91">
        <f t="shared" si="84"/>
        <v>2.6329799999999999</v>
      </c>
      <c r="J147" s="91">
        <f t="shared" si="84"/>
        <v>2.7881399999999998</v>
      </c>
      <c r="K147" s="91">
        <f t="shared" si="84"/>
        <v>2.9683700000000002</v>
      </c>
      <c r="L147" s="91">
        <f t="shared" si="84"/>
        <v>3.1532399999999998</v>
      </c>
      <c r="M147" s="91">
        <f t="shared" si="84"/>
        <v>3.17333</v>
      </c>
      <c r="N147" s="91">
        <f t="shared" si="84"/>
        <v>3.1887099999999999</v>
      </c>
      <c r="O147" s="91">
        <f t="shared" si="84"/>
        <v>3.2167500000000002</v>
      </c>
      <c r="P147" s="91">
        <f t="shared" si="84"/>
        <v>3.1980599999999999</v>
      </c>
      <c r="Q147" s="91">
        <f t="shared" si="84"/>
        <v>3.2019899999999999</v>
      </c>
      <c r="R147" s="91">
        <f t="shared" si="84"/>
        <v>3.1954600000000002</v>
      </c>
      <c r="S147" s="91">
        <f t="shared" si="84"/>
        <v>3.1259000000000001</v>
      </c>
      <c r="T147" s="91">
        <f t="shared" si="84"/>
        <v>3.0932300000000001</v>
      </c>
      <c r="U147" s="91">
        <f t="shared" si="84"/>
        <v>3.10921</v>
      </c>
      <c r="V147" s="91">
        <f t="shared" si="84"/>
        <v>3.1573500000000001</v>
      </c>
      <c r="W147" s="91">
        <f t="shared" si="84"/>
        <v>3.2057799999999999</v>
      </c>
      <c r="X147" s="91">
        <f t="shared" si="84"/>
        <v>3.1298499999999998</v>
      </c>
      <c r="Y147" s="91">
        <f t="shared" si="84"/>
        <v>3.0277500000000002</v>
      </c>
      <c r="Z147" s="91">
        <f t="shared" si="84"/>
        <v>2.8380200000000002</v>
      </c>
      <c r="AA147" s="91">
        <f t="shared" si="84"/>
        <v>2.6458900000000001</v>
      </c>
    </row>
    <row r="148" spans="1:27" ht="12.75" hidden="1" customHeight="1" outlineLevel="1" x14ac:dyDescent="0.3">
      <c r="A148" s="99" t="s">
        <v>378</v>
      </c>
      <c r="B148" s="63" t="s">
        <v>238</v>
      </c>
      <c r="C148" s="43" t="s">
        <v>79</v>
      </c>
      <c r="D148" s="44">
        <v>1327.1</v>
      </c>
      <c r="E148" s="44">
        <v>1294.76</v>
      </c>
      <c r="F148" s="44">
        <v>1284.1500000000001</v>
      </c>
      <c r="G148" s="44">
        <v>1291.96</v>
      </c>
      <c r="H148" s="44">
        <v>1309.75</v>
      </c>
      <c r="I148" s="44">
        <v>1468.49</v>
      </c>
      <c r="J148" s="44">
        <v>1623.65</v>
      </c>
      <c r="K148" s="44">
        <v>1803.88</v>
      </c>
      <c r="L148" s="44">
        <v>1988.75</v>
      </c>
      <c r="M148" s="44">
        <v>2008.84</v>
      </c>
      <c r="N148" s="44">
        <v>2024.22</v>
      </c>
      <c r="O148" s="44">
        <v>2052.2600000000002</v>
      </c>
      <c r="P148" s="44">
        <v>2033.57</v>
      </c>
      <c r="Q148" s="44">
        <v>2037.5</v>
      </c>
      <c r="R148" s="44">
        <v>2030.97</v>
      </c>
      <c r="S148" s="44">
        <v>1961.41</v>
      </c>
      <c r="T148" s="44">
        <v>1928.74</v>
      </c>
      <c r="U148" s="44">
        <v>1944.72</v>
      </c>
      <c r="V148" s="44">
        <v>1992.86</v>
      </c>
      <c r="W148" s="44">
        <v>2041.29</v>
      </c>
      <c r="X148" s="44">
        <v>1965.36</v>
      </c>
      <c r="Y148" s="44">
        <v>1863.26</v>
      </c>
      <c r="Z148" s="44">
        <v>1673.53</v>
      </c>
      <c r="AA148" s="44">
        <v>1481.4</v>
      </c>
    </row>
    <row r="149" spans="1:27" ht="12.75" hidden="1" customHeight="1" outlineLevel="1" x14ac:dyDescent="0.3">
      <c r="A149" s="99" t="s">
        <v>379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3">
      <c r="A150" s="99" t="s">
        <v>380</v>
      </c>
      <c r="B150" s="63" t="s">
        <v>83</v>
      </c>
      <c r="C150" s="43" t="s">
        <v>79</v>
      </c>
      <c r="D150" s="44">
        <v>4.8</v>
      </c>
      <c r="E150" s="44">
        <v>4.8</v>
      </c>
      <c r="F150" s="44">
        <v>4.8</v>
      </c>
      <c r="G150" s="44">
        <v>4.8</v>
      </c>
      <c r="H150" s="44">
        <v>4.8</v>
      </c>
      <c r="I150" s="44">
        <v>4.8</v>
      </c>
      <c r="J150" s="44">
        <v>4.8</v>
      </c>
      <c r="K150" s="44">
        <v>4.8</v>
      </c>
      <c r="L150" s="44">
        <v>4.8</v>
      </c>
      <c r="M150" s="44">
        <v>4.8</v>
      </c>
      <c r="N150" s="44">
        <v>4.8</v>
      </c>
      <c r="O150" s="44">
        <v>4.8</v>
      </c>
      <c r="P150" s="44">
        <v>4.8</v>
      </c>
      <c r="Q150" s="44">
        <v>4.8</v>
      </c>
      <c r="R150" s="44">
        <v>4.8</v>
      </c>
      <c r="S150" s="44">
        <v>4.8</v>
      </c>
      <c r="T150" s="44">
        <v>4.8</v>
      </c>
      <c r="U150" s="44">
        <v>4.8</v>
      </c>
      <c r="V150" s="44">
        <v>4.8</v>
      </c>
      <c r="W150" s="44">
        <v>4.8</v>
      </c>
      <c r="X150" s="44">
        <v>4.8</v>
      </c>
      <c r="Y150" s="44">
        <v>4.8</v>
      </c>
      <c r="Z150" s="44">
        <v>4.8</v>
      </c>
      <c r="AA150" s="44">
        <v>4.8</v>
      </c>
    </row>
    <row r="151" spans="1:27" ht="12.75" hidden="1" customHeight="1" outlineLevel="1" x14ac:dyDescent="0.3">
      <c r="A151" s="99" t="s">
        <v>381</v>
      </c>
      <c r="B151" s="63" t="s">
        <v>81</v>
      </c>
      <c r="C151" s="43" t="s">
        <v>79</v>
      </c>
      <c r="D151" s="44">
        <f>$D$11</f>
        <v>88.27</v>
      </c>
      <c r="E151" s="44">
        <f t="shared" ref="E151:AA151" si="86">$D$11</f>
        <v>88.27</v>
      </c>
      <c r="F151" s="44">
        <f t="shared" si="86"/>
        <v>88.27</v>
      </c>
      <c r="G151" s="44">
        <f t="shared" si="86"/>
        <v>88.27</v>
      </c>
      <c r="H151" s="44">
        <f t="shared" si="86"/>
        <v>88.27</v>
      </c>
      <c r="I151" s="44">
        <f t="shared" si="86"/>
        <v>88.27</v>
      </c>
      <c r="J151" s="44">
        <f t="shared" si="86"/>
        <v>88.27</v>
      </c>
      <c r="K151" s="44">
        <f t="shared" si="86"/>
        <v>88.27</v>
      </c>
      <c r="L151" s="44">
        <f t="shared" si="86"/>
        <v>88.27</v>
      </c>
      <c r="M151" s="44">
        <f t="shared" si="86"/>
        <v>88.27</v>
      </c>
      <c r="N151" s="44">
        <f t="shared" si="86"/>
        <v>88.27</v>
      </c>
      <c r="O151" s="44">
        <f t="shared" si="86"/>
        <v>88.27</v>
      </c>
      <c r="P151" s="44">
        <f t="shared" si="86"/>
        <v>88.27</v>
      </c>
      <c r="Q151" s="44">
        <f t="shared" si="86"/>
        <v>88.27</v>
      </c>
      <c r="R151" s="44">
        <f t="shared" si="86"/>
        <v>88.27</v>
      </c>
      <c r="S151" s="44">
        <f t="shared" si="86"/>
        <v>88.27</v>
      </c>
      <c r="T151" s="44">
        <f t="shared" si="86"/>
        <v>88.27</v>
      </c>
      <c r="U151" s="44">
        <f t="shared" si="86"/>
        <v>88.27</v>
      </c>
      <c r="V151" s="44">
        <f t="shared" si="86"/>
        <v>88.27</v>
      </c>
      <c r="W151" s="44">
        <f t="shared" si="86"/>
        <v>88.27</v>
      </c>
      <c r="X151" s="44">
        <f t="shared" si="86"/>
        <v>88.27</v>
      </c>
      <c r="Y151" s="44">
        <f t="shared" si="86"/>
        <v>88.27</v>
      </c>
      <c r="Z151" s="44">
        <f t="shared" si="86"/>
        <v>88.27</v>
      </c>
      <c r="AA151" s="44">
        <f t="shared" si="86"/>
        <v>88.27</v>
      </c>
    </row>
    <row r="152" spans="1:27" ht="12.75" customHeight="1" collapsed="1" x14ac:dyDescent="0.3">
      <c r="A152" s="100"/>
      <c r="B152" s="101" t="s">
        <v>382</v>
      </c>
      <c r="C152" s="102"/>
      <c r="D152" s="103"/>
      <c r="E152" s="103"/>
      <c r="F152" s="103"/>
      <c r="G152" s="103"/>
      <c r="I152" s="39"/>
    </row>
    <row r="153" spans="1:27" ht="12.75" customHeight="1" x14ac:dyDescent="0.3">
      <c r="A153" s="100"/>
      <c r="B153" s="101" t="s">
        <v>382</v>
      </c>
      <c r="C153" s="102"/>
      <c r="D153" s="103"/>
      <c r="E153" s="103"/>
      <c r="F153" s="103"/>
      <c r="G153" s="103"/>
      <c r="I153" s="39"/>
    </row>
    <row r="154" spans="1:27" ht="13.8" x14ac:dyDescent="0.3">
      <c r="A154" s="182" t="s">
        <v>383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4"/>
    </row>
    <row r="155" spans="1:27" ht="27" customHeight="1" x14ac:dyDescent="0.25">
      <c r="A155" s="26" t="s">
        <v>64</v>
      </c>
      <c r="B155" s="27" t="s">
        <v>210</v>
      </c>
      <c r="C155" s="26" t="s">
        <v>211</v>
      </c>
      <c r="D155" s="27" t="s">
        <v>212</v>
      </c>
      <c r="E155" s="27" t="s">
        <v>213</v>
      </c>
      <c r="F155" s="27" t="s">
        <v>214</v>
      </c>
      <c r="G155" s="27" t="s">
        <v>215</v>
      </c>
      <c r="H155" s="27" t="s">
        <v>216</v>
      </c>
      <c r="I155" s="27" t="s">
        <v>217</v>
      </c>
      <c r="J155" s="27" t="s">
        <v>218</v>
      </c>
      <c r="K155" s="27" t="s">
        <v>219</v>
      </c>
      <c r="L155" s="27" t="s">
        <v>220</v>
      </c>
      <c r="M155" s="27" t="s">
        <v>221</v>
      </c>
      <c r="N155" s="27" t="s">
        <v>222</v>
      </c>
      <c r="O155" s="27" t="s">
        <v>223</v>
      </c>
      <c r="P155" s="27" t="s">
        <v>224</v>
      </c>
      <c r="Q155" s="27" t="s">
        <v>225</v>
      </c>
      <c r="R155" s="27" t="s">
        <v>226</v>
      </c>
      <c r="S155" s="27" t="s">
        <v>227</v>
      </c>
      <c r="T155" s="27" t="s">
        <v>228</v>
      </c>
      <c r="U155" s="27" t="s">
        <v>229</v>
      </c>
      <c r="V155" s="27" t="s">
        <v>230</v>
      </c>
      <c r="W155" s="27" t="s">
        <v>231</v>
      </c>
      <c r="X155" s="27" t="s">
        <v>232</v>
      </c>
      <c r="Y155" s="27" t="s">
        <v>233</v>
      </c>
      <c r="Z155" s="27" t="s">
        <v>234</v>
      </c>
      <c r="AA155" s="27" t="s">
        <v>235</v>
      </c>
    </row>
    <row r="156" spans="1:27" ht="13.8" x14ac:dyDescent="0.3">
      <c r="A156" s="98" t="s">
        <v>384</v>
      </c>
      <c r="B156" s="28" t="str">
        <f>"01"&amp;"."&amp;$B$622&amp;"."&amp;$B$623</f>
        <v>01.02.2024</v>
      </c>
      <c r="C156" s="90" t="s">
        <v>76</v>
      </c>
      <c r="D156" s="91">
        <f>ROUND(((D157+D158+D160+D159)/1000),5)</f>
        <v>3.2557</v>
      </c>
      <c r="E156" s="91">
        <f>ROUND(((E157+E158+E160+E159)/1000),5)</f>
        <v>3.1023399999999999</v>
      </c>
      <c r="F156" s="91">
        <f>ROUND(((F157+F158+F160+F159)/1000),5)</f>
        <v>3.08066</v>
      </c>
      <c r="G156" s="91">
        <f t="shared" ref="G156:AA156" si="87">ROUND(((G157+G158+G160+G159)/1000),5)</f>
        <v>3.0561699999999998</v>
      </c>
      <c r="H156" s="91">
        <f t="shared" si="87"/>
        <v>3.0933700000000002</v>
      </c>
      <c r="I156" s="91">
        <f t="shared" si="87"/>
        <v>3.2332100000000001</v>
      </c>
      <c r="J156" s="91">
        <f t="shared" si="87"/>
        <v>3.3587500000000001</v>
      </c>
      <c r="K156" s="91">
        <f t="shared" si="87"/>
        <v>3.6498699999999999</v>
      </c>
      <c r="L156" s="91">
        <f t="shared" si="87"/>
        <v>3.8283399999999999</v>
      </c>
      <c r="M156" s="91">
        <f t="shared" si="87"/>
        <v>3.8607</v>
      </c>
      <c r="N156" s="91">
        <f t="shared" si="87"/>
        <v>3.8926599999999998</v>
      </c>
      <c r="O156" s="91">
        <f t="shared" si="87"/>
        <v>3.8934700000000002</v>
      </c>
      <c r="P156" s="91">
        <f t="shared" si="87"/>
        <v>3.9005100000000001</v>
      </c>
      <c r="Q156" s="91">
        <f t="shared" si="87"/>
        <v>3.9077299999999999</v>
      </c>
      <c r="R156" s="91">
        <f t="shared" si="87"/>
        <v>3.9043899999999998</v>
      </c>
      <c r="S156" s="91">
        <f t="shared" si="87"/>
        <v>3.8506100000000001</v>
      </c>
      <c r="T156" s="91">
        <f t="shared" si="87"/>
        <v>3.8412099999999998</v>
      </c>
      <c r="U156" s="91">
        <f t="shared" si="87"/>
        <v>3.8606500000000001</v>
      </c>
      <c r="V156" s="91">
        <f t="shared" si="87"/>
        <v>3.8602500000000002</v>
      </c>
      <c r="W156" s="91">
        <f t="shared" si="87"/>
        <v>3.8689399999999998</v>
      </c>
      <c r="X156" s="91">
        <f t="shared" si="87"/>
        <v>3.7178900000000001</v>
      </c>
      <c r="Y156" s="91">
        <f t="shared" si="87"/>
        <v>3.6002299999999998</v>
      </c>
      <c r="Z156" s="91">
        <f t="shared" si="87"/>
        <v>3.3666900000000002</v>
      </c>
      <c r="AA156" s="91">
        <f t="shared" si="87"/>
        <v>3.2854999999999999</v>
      </c>
    </row>
    <row r="157" spans="1:27" ht="12.75" hidden="1" customHeight="1" outlineLevel="1" x14ac:dyDescent="0.3">
      <c r="A157" s="99" t="s">
        <v>385</v>
      </c>
      <c r="B157" s="63" t="s">
        <v>238</v>
      </c>
      <c r="C157" s="43" t="s">
        <v>79</v>
      </c>
      <c r="D157" s="44">
        <v>1445.66</v>
      </c>
      <c r="E157" s="44">
        <v>1292.3</v>
      </c>
      <c r="F157" s="44">
        <v>1270.6199999999999</v>
      </c>
      <c r="G157" s="44">
        <v>1246.1300000000001</v>
      </c>
      <c r="H157" s="44">
        <v>1283.33</v>
      </c>
      <c r="I157" s="44">
        <v>1423.17</v>
      </c>
      <c r="J157" s="44">
        <v>1548.71</v>
      </c>
      <c r="K157" s="44">
        <v>1839.83</v>
      </c>
      <c r="L157" s="44">
        <v>2018.3</v>
      </c>
      <c r="M157" s="44">
        <v>2050.66</v>
      </c>
      <c r="N157" s="44">
        <v>2082.62</v>
      </c>
      <c r="O157" s="44">
        <v>2083.4299999999998</v>
      </c>
      <c r="P157" s="44">
        <v>2090.4699999999998</v>
      </c>
      <c r="Q157" s="44">
        <v>2097.69</v>
      </c>
      <c r="R157" s="44">
        <v>2094.35</v>
      </c>
      <c r="S157" s="44">
        <v>2040.57</v>
      </c>
      <c r="T157" s="44">
        <v>2031.17</v>
      </c>
      <c r="U157" s="44">
        <v>2050.61</v>
      </c>
      <c r="V157" s="44">
        <v>2050.21</v>
      </c>
      <c r="W157" s="44">
        <v>2058.9</v>
      </c>
      <c r="X157" s="44">
        <v>1907.85</v>
      </c>
      <c r="Y157" s="44">
        <v>1790.19</v>
      </c>
      <c r="Z157" s="44">
        <v>1556.65</v>
      </c>
      <c r="AA157" s="44">
        <v>1475.46</v>
      </c>
    </row>
    <row r="158" spans="1:27" ht="12.75" hidden="1" customHeight="1" outlineLevel="1" x14ac:dyDescent="0.3">
      <c r="A158" s="99" t="s">
        <v>386</v>
      </c>
      <c r="B158" s="63" t="s">
        <v>90</v>
      </c>
      <c r="C158" s="43" t="s">
        <v>79</v>
      </c>
      <c r="D158" s="44">
        <v>1716.97</v>
      </c>
      <c r="E158" s="44">
        <f>$D$158</f>
        <v>1716.97</v>
      </c>
      <c r="F158" s="44">
        <f t="shared" ref="F158:AA158" si="88">$D$158</f>
        <v>1716.97</v>
      </c>
      <c r="G158" s="44">
        <f t="shared" si="88"/>
        <v>1716.97</v>
      </c>
      <c r="H158" s="44">
        <f t="shared" si="88"/>
        <v>1716.97</v>
      </c>
      <c r="I158" s="44">
        <f t="shared" si="88"/>
        <v>1716.97</v>
      </c>
      <c r="J158" s="44">
        <f t="shared" si="88"/>
        <v>1716.97</v>
      </c>
      <c r="K158" s="44">
        <f t="shared" si="88"/>
        <v>1716.97</v>
      </c>
      <c r="L158" s="44">
        <f t="shared" si="88"/>
        <v>1716.97</v>
      </c>
      <c r="M158" s="44">
        <f t="shared" si="88"/>
        <v>1716.97</v>
      </c>
      <c r="N158" s="44">
        <f t="shared" si="88"/>
        <v>1716.97</v>
      </c>
      <c r="O158" s="44">
        <f t="shared" si="88"/>
        <v>1716.97</v>
      </c>
      <c r="P158" s="44">
        <f t="shared" si="88"/>
        <v>1716.97</v>
      </c>
      <c r="Q158" s="44">
        <f t="shared" si="88"/>
        <v>1716.97</v>
      </c>
      <c r="R158" s="44">
        <f t="shared" si="88"/>
        <v>1716.97</v>
      </c>
      <c r="S158" s="44">
        <f t="shared" si="88"/>
        <v>1716.97</v>
      </c>
      <c r="T158" s="44">
        <f t="shared" si="88"/>
        <v>1716.97</v>
      </c>
      <c r="U158" s="44">
        <f t="shared" si="88"/>
        <v>1716.97</v>
      </c>
      <c r="V158" s="44">
        <f t="shared" si="88"/>
        <v>1716.97</v>
      </c>
      <c r="W158" s="44">
        <f t="shared" si="88"/>
        <v>1716.97</v>
      </c>
      <c r="X158" s="44">
        <f t="shared" si="88"/>
        <v>1716.97</v>
      </c>
      <c r="Y158" s="44">
        <f t="shared" si="88"/>
        <v>1716.97</v>
      </c>
      <c r="Z158" s="44">
        <f t="shared" si="88"/>
        <v>1716.97</v>
      </c>
      <c r="AA158" s="44">
        <f t="shared" si="88"/>
        <v>1716.97</v>
      </c>
    </row>
    <row r="159" spans="1:27" ht="12.75" hidden="1" customHeight="1" outlineLevel="1" x14ac:dyDescent="0.3">
      <c r="A159" s="99" t="s">
        <v>387</v>
      </c>
      <c r="B159" s="63" t="s">
        <v>83</v>
      </c>
      <c r="C159" s="43" t="s">
        <v>79</v>
      </c>
      <c r="D159" s="44">
        <v>4.8</v>
      </c>
      <c r="E159" s="44">
        <v>4.8</v>
      </c>
      <c r="F159" s="44">
        <v>4.8</v>
      </c>
      <c r="G159" s="44">
        <v>4.8</v>
      </c>
      <c r="H159" s="44">
        <v>4.8</v>
      </c>
      <c r="I159" s="44">
        <v>4.8</v>
      </c>
      <c r="J159" s="44">
        <v>4.8</v>
      </c>
      <c r="K159" s="44">
        <v>4.8</v>
      </c>
      <c r="L159" s="44">
        <v>4.8</v>
      </c>
      <c r="M159" s="44">
        <v>4.8</v>
      </c>
      <c r="N159" s="44">
        <v>4.8</v>
      </c>
      <c r="O159" s="44">
        <v>4.8</v>
      </c>
      <c r="P159" s="44">
        <v>4.8</v>
      </c>
      <c r="Q159" s="44">
        <v>4.8</v>
      </c>
      <c r="R159" s="44">
        <v>4.8</v>
      </c>
      <c r="S159" s="44">
        <v>4.8</v>
      </c>
      <c r="T159" s="44">
        <v>4.8</v>
      </c>
      <c r="U159" s="44">
        <v>4.8</v>
      </c>
      <c r="V159" s="44">
        <v>4.8</v>
      </c>
      <c r="W159" s="44">
        <v>4.8</v>
      </c>
      <c r="X159" s="44">
        <v>4.8</v>
      </c>
      <c r="Y159" s="44">
        <v>4.8</v>
      </c>
      <c r="Z159" s="44">
        <v>4.8</v>
      </c>
      <c r="AA159" s="44">
        <v>4.8</v>
      </c>
    </row>
    <row r="160" spans="1:27" ht="12.75" hidden="1" customHeight="1" outlineLevel="1" x14ac:dyDescent="0.3">
      <c r="A160" s="99" t="s">
        <v>388</v>
      </c>
      <c r="B160" s="63" t="s">
        <v>81</v>
      </c>
      <c r="C160" s="43" t="s">
        <v>79</v>
      </c>
      <c r="D160" s="44">
        <f>$D$11</f>
        <v>88.27</v>
      </c>
      <c r="E160" s="44">
        <f t="shared" ref="E160:AA160" si="89">$D$11</f>
        <v>88.27</v>
      </c>
      <c r="F160" s="44">
        <f t="shared" si="89"/>
        <v>88.27</v>
      </c>
      <c r="G160" s="44">
        <f t="shared" si="89"/>
        <v>88.27</v>
      </c>
      <c r="H160" s="44">
        <f t="shared" si="89"/>
        <v>88.27</v>
      </c>
      <c r="I160" s="44">
        <f t="shared" si="89"/>
        <v>88.27</v>
      </c>
      <c r="J160" s="44">
        <f t="shared" si="89"/>
        <v>88.27</v>
      </c>
      <c r="K160" s="44">
        <f t="shared" si="89"/>
        <v>88.27</v>
      </c>
      <c r="L160" s="44">
        <f t="shared" si="89"/>
        <v>88.27</v>
      </c>
      <c r="M160" s="44">
        <f t="shared" si="89"/>
        <v>88.27</v>
      </c>
      <c r="N160" s="44">
        <f t="shared" si="89"/>
        <v>88.27</v>
      </c>
      <c r="O160" s="44">
        <f t="shared" si="89"/>
        <v>88.27</v>
      </c>
      <c r="P160" s="44">
        <f t="shared" si="89"/>
        <v>88.27</v>
      </c>
      <c r="Q160" s="44">
        <f t="shared" si="89"/>
        <v>88.27</v>
      </c>
      <c r="R160" s="44">
        <f t="shared" si="89"/>
        <v>88.27</v>
      </c>
      <c r="S160" s="44">
        <f t="shared" si="89"/>
        <v>88.27</v>
      </c>
      <c r="T160" s="44">
        <f t="shared" si="89"/>
        <v>88.27</v>
      </c>
      <c r="U160" s="44">
        <f t="shared" si="89"/>
        <v>88.27</v>
      </c>
      <c r="V160" s="44">
        <f t="shared" si="89"/>
        <v>88.27</v>
      </c>
      <c r="W160" s="44">
        <f t="shared" si="89"/>
        <v>88.27</v>
      </c>
      <c r="X160" s="44">
        <f t="shared" si="89"/>
        <v>88.27</v>
      </c>
      <c r="Y160" s="44">
        <f t="shared" si="89"/>
        <v>88.27</v>
      </c>
      <c r="Z160" s="44">
        <f t="shared" si="89"/>
        <v>88.27</v>
      </c>
      <c r="AA160" s="44">
        <f t="shared" si="89"/>
        <v>88.27</v>
      </c>
    </row>
    <row r="161" spans="1:27" ht="13.8" collapsed="1" x14ac:dyDescent="0.3">
      <c r="A161" s="98" t="s">
        <v>389</v>
      </c>
      <c r="B161" s="28" t="str">
        <f>"02"&amp;"."&amp;$B$622&amp;"."&amp;$B$623</f>
        <v>02.02.2024</v>
      </c>
      <c r="C161" s="90" t="s">
        <v>76</v>
      </c>
      <c r="D161" s="91">
        <f>ROUND(((D162+D163+D165+D164)/1000),5)</f>
        <v>3.1469100000000001</v>
      </c>
      <c r="E161" s="91">
        <f>ROUND(((E162+E163+E165+E164)/1000),5)</f>
        <v>3.0710000000000002</v>
      </c>
      <c r="F161" s="91">
        <f>ROUND(((F162+F163+F165+F164)/1000),5)</f>
        <v>3.0322300000000002</v>
      </c>
      <c r="G161" s="91">
        <f t="shared" ref="G161:AA161" si="90">ROUND(((G162+G163+G165+G164)/1000),5)</f>
        <v>3.0305900000000001</v>
      </c>
      <c r="H161" s="91">
        <f t="shared" si="90"/>
        <v>3.0644999999999998</v>
      </c>
      <c r="I161" s="91">
        <f t="shared" si="90"/>
        <v>3.17116</v>
      </c>
      <c r="J161" s="91">
        <f t="shared" si="90"/>
        <v>3.3296600000000001</v>
      </c>
      <c r="K161" s="91">
        <f t="shared" si="90"/>
        <v>3.6322100000000002</v>
      </c>
      <c r="L161" s="91">
        <f t="shared" si="90"/>
        <v>3.7868400000000002</v>
      </c>
      <c r="M161" s="91">
        <f t="shared" si="90"/>
        <v>3.8214700000000001</v>
      </c>
      <c r="N161" s="91">
        <f t="shared" si="90"/>
        <v>3.8645200000000002</v>
      </c>
      <c r="O161" s="91">
        <f t="shared" si="90"/>
        <v>3.8695300000000001</v>
      </c>
      <c r="P161" s="91">
        <f t="shared" si="90"/>
        <v>3.8523299999999998</v>
      </c>
      <c r="Q161" s="91">
        <f t="shared" si="90"/>
        <v>3.86</v>
      </c>
      <c r="R161" s="91">
        <f t="shared" si="90"/>
        <v>3.8486600000000002</v>
      </c>
      <c r="S161" s="91">
        <f t="shared" si="90"/>
        <v>3.7851499999999998</v>
      </c>
      <c r="T161" s="91">
        <f t="shared" si="90"/>
        <v>3.7529599999999999</v>
      </c>
      <c r="U161" s="91">
        <f t="shared" si="90"/>
        <v>3.7855500000000002</v>
      </c>
      <c r="V161" s="91">
        <f t="shared" si="90"/>
        <v>3.7957299999999998</v>
      </c>
      <c r="W161" s="91">
        <f t="shared" si="90"/>
        <v>3.8244600000000002</v>
      </c>
      <c r="X161" s="91">
        <f t="shared" si="90"/>
        <v>3.69604</v>
      </c>
      <c r="Y161" s="91">
        <f t="shared" si="90"/>
        <v>3.5825200000000001</v>
      </c>
      <c r="Z161" s="91">
        <f t="shared" si="90"/>
        <v>3.4053900000000001</v>
      </c>
      <c r="AA161" s="91">
        <f t="shared" si="90"/>
        <v>3.31562</v>
      </c>
    </row>
    <row r="162" spans="1:27" ht="12.75" hidden="1" customHeight="1" outlineLevel="1" x14ac:dyDescent="0.3">
      <c r="A162" s="99" t="s">
        <v>390</v>
      </c>
      <c r="B162" s="63" t="s">
        <v>238</v>
      </c>
      <c r="C162" s="43" t="s">
        <v>79</v>
      </c>
      <c r="D162" s="44">
        <v>1336.87</v>
      </c>
      <c r="E162" s="44">
        <v>1260.96</v>
      </c>
      <c r="F162" s="44">
        <v>1222.19</v>
      </c>
      <c r="G162" s="44">
        <v>1220.55</v>
      </c>
      <c r="H162" s="44">
        <v>1254.46</v>
      </c>
      <c r="I162" s="44">
        <v>1361.12</v>
      </c>
      <c r="J162" s="44">
        <v>1519.62</v>
      </c>
      <c r="K162" s="44">
        <v>1822.17</v>
      </c>
      <c r="L162" s="44">
        <v>1976.8</v>
      </c>
      <c r="M162" s="44">
        <v>2011.43</v>
      </c>
      <c r="N162" s="44">
        <v>2054.48</v>
      </c>
      <c r="O162" s="44">
        <v>2059.4899999999998</v>
      </c>
      <c r="P162" s="44">
        <v>2042.29</v>
      </c>
      <c r="Q162" s="44">
        <v>2049.96</v>
      </c>
      <c r="R162" s="44">
        <v>2038.62</v>
      </c>
      <c r="S162" s="44">
        <v>1975.11</v>
      </c>
      <c r="T162" s="44">
        <v>1942.92</v>
      </c>
      <c r="U162" s="44">
        <v>1975.51</v>
      </c>
      <c r="V162" s="44">
        <v>1985.69</v>
      </c>
      <c r="W162" s="44">
        <v>2014.42</v>
      </c>
      <c r="X162" s="44">
        <v>1886</v>
      </c>
      <c r="Y162" s="44">
        <v>1772.48</v>
      </c>
      <c r="Z162" s="44">
        <v>1595.35</v>
      </c>
      <c r="AA162" s="44">
        <v>1505.58</v>
      </c>
    </row>
    <row r="163" spans="1:27" ht="12.75" hidden="1" customHeight="1" outlineLevel="1" x14ac:dyDescent="0.3">
      <c r="A163" s="99" t="s">
        <v>391</v>
      </c>
      <c r="B163" s="63" t="s">
        <v>90</v>
      </c>
      <c r="C163" s="43" t="s">
        <v>79</v>
      </c>
      <c r="D163" s="44">
        <f>$D$158</f>
        <v>1716.97</v>
      </c>
      <c r="E163" s="44">
        <f>$D$158</f>
        <v>1716.97</v>
      </c>
      <c r="F163" s="44">
        <f t="shared" ref="F163:AA163" si="91">$D$158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hidden="1" customHeight="1" outlineLevel="1" x14ac:dyDescent="0.3">
      <c r="A164" s="99" t="s">
        <v>392</v>
      </c>
      <c r="B164" s="63" t="s">
        <v>83</v>
      </c>
      <c r="C164" s="43" t="s">
        <v>79</v>
      </c>
      <c r="D164" s="44">
        <v>4.8</v>
      </c>
      <c r="E164" s="44">
        <v>4.8</v>
      </c>
      <c r="F164" s="44">
        <v>4.8</v>
      </c>
      <c r="G164" s="44">
        <v>4.8</v>
      </c>
      <c r="H164" s="44">
        <v>4.8</v>
      </c>
      <c r="I164" s="44">
        <v>4.8</v>
      </c>
      <c r="J164" s="44">
        <v>4.8</v>
      </c>
      <c r="K164" s="44">
        <v>4.8</v>
      </c>
      <c r="L164" s="44">
        <v>4.8</v>
      </c>
      <c r="M164" s="44">
        <v>4.8</v>
      </c>
      <c r="N164" s="44">
        <v>4.8</v>
      </c>
      <c r="O164" s="44">
        <v>4.8</v>
      </c>
      <c r="P164" s="44">
        <v>4.8</v>
      </c>
      <c r="Q164" s="44">
        <v>4.8</v>
      </c>
      <c r="R164" s="44">
        <v>4.8</v>
      </c>
      <c r="S164" s="44">
        <v>4.8</v>
      </c>
      <c r="T164" s="44">
        <v>4.8</v>
      </c>
      <c r="U164" s="44">
        <v>4.8</v>
      </c>
      <c r="V164" s="44">
        <v>4.8</v>
      </c>
      <c r="W164" s="44">
        <v>4.8</v>
      </c>
      <c r="X164" s="44">
        <v>4.8</v>
      </c>
      <c r="Y164" s="44">
        <v>4.8</v>
      </c>
      <c r="Z164" s="44">
        <v>4.8</v>
      </c>
      <c r="AA164" s="44">
        <v>4.8</v>
      </c>
    </row>
    <row r="165" spans="1:27" ht="12.75" hidden="1" customHeight="1" outlineLevel="1" x14ac:dyDescent="0.3">
      <c r="A165" s="99" t="s">
        <v>393</v>
      </c>
      <c r="B165" s="63" t="s">
        <v>81</v>
      </c>
      <c r="C165" s="43" t="s">
        <v>79</v>
      </c>
      <c r="D165" s="44">
        <f>$D$11</f>
        <v>88.27</v>
      </c>
      <c r="E165" s="44">
        <f t="shared" ref="E165:AA165" si="92">$D$11</f>
        <v>88.27</v>
      </c>
      <c r="F165" s="44">
        <f t="shared" si="92"/>
        <v>88.27</v>
      </c>
      <c r="G165" s="44">
        <f t="shared" si="92"/>
        <v>88.27</v>
      </c>
      <c r="H165" s="44">
        <f t="shared" si="92"/>
        <v>88.27</v>
      </c>
      <c r="I165" s="44">
        <f t="shared" si="92"/>
        <v>88.27</v>
      </c>
      <c r="J165" s="44">
        <f t="shared" si="92"/>
        <v>88.27</v>
      </c>
      <c r="K165" s="44">
        <f t="shared" si="92"/>
        <v>88.27</v>
      </c>
      <c r="L165" s="44">
        <f t="shared" si="92"/>
        <v>88.27</v>
      </c>
      <c r="M165" s="44">
        <f t="shared" si="92"/>
        <v>88.27</v>
      </c>
      <c r="N165" s="44">
        <f t="shared" si="92"/>
        <v>88.27</v>
      </c>
      <c r="O165" s="44">
        <f t="shared" si="92"/>
        <v>88.27</v>
      </c>
      <c r="P165" s="44">
        <f t="shared" si="92"/>
        <v>88.27</v>
      </c>
      <c r="Q165" s="44">
        <f t="shared" si="92"/>
        <v>88.27</v>
      </c>
      <c r="R165" s="44">
        <f t="shared" si="92"/>
        <v>88.27</v>
      </c>
      <c r="S165" s="44">
        <f t="shared" si="92"/>
        <v>88.27</v>
      </c>
      <c r="T165" s="44">
        <f t="shared" si="92"/>
        <v>88.27</v>
      </c>
      <c r="U165" s="44">
        <f t="shared" si="92"/>
        <v>88.27</v>
      </c>
      <c r="V165" s="44">
        <f t="shared" si="92"/>
        <v>88.27</v>
      </c>
      <c r="W165" s="44">
        <f t="shared" si="92"/>
        <v>88.27</v>
      </c>
      <c r="X165" s="44">
        <f t="shared" si="92"/>
        <v>88.27</v>
      </c>
      <c r="Y165" s="44">
        <f t="shared" si="92"/>
        <v>88.27</v>
      </c>
      <c r="Z165" s="44">
        <f t="shared" si="92"/>
        <v>88.27</v>
      </c>
      <c r="AA165" s="44">
        <f t="shared" si="92"/>
        <v>88.27</v>
      </c>
    </row>
    <row r="166" spans="1:27" ht="12.75" customHeight="1" collapsed="1" x14ac:dyDescent="0.3">
      <c r="A166" s="98" t="s">
        <v>394</v>
      </c>
      <c r="B166" s="28" t="str">
        <f>"03"&amp;"."&amp;$B$622&amp;"."&amp;$B$623</f>
        <v>03.02.2024</v>
      </c>
      <c r="C166" s="90" t="s">
        <v>76</v>
      </c>
      <c r="D166" s="91">
        <f>ROUND(((D167+D168+D170+D169)/1000),5)</f>
        <v>3.31908</v>
      </c>
      <c r="E166" s="91">
        <f>ROUND(((E167+E168+E170+E169)/1000),5)</f>
        <v>3.19868</v>
      </c>
      <c r="F166" s="91">
        <f>ROUND(((F167+F168+F170+F169)/1000),5)</f>
        <v>3.11232</v>
      </c>
      <c r="G166" s="91">
        <f t="shared" ref="G166:AA166" si="93">ROUND(((G167+G168+G170+G169)/1000),5)</f>
        <v>3.09897</v>
      </c>
      <c r="H166" s="91">
        <f t="shared" si="93"/>
        <v>3.1187999999999998</v>
      </c>
      <c r="I166" s="91">
        <f t="shared" si="93"/>
        <v>3.1570399999999998</v>
      </c>
      <c r="J166" s="91">
        <f t="shared" si="93"/>
        <v>3.26206</v>
      </c>
      <c r="K166" s="91">
        <f t="shared" si="93"/>
        <v>3.3366600000000002</v>
      </c>
      <c r="L166" s="91">
        <f t="shared" si="93"/>
        <v>3.59423</v>
      </c>
      <c r="M166" s="91">
        <f t="shared" si="93"/>
        <v>3.71048</v>
      </c>
      <c r="N166" s="91">
        <f t="shared" si="93"/>
        <v>3.77034</v>
      </c>
      <c r="O166" s="91">
        <f t="shared" si="93"/>
        <v>3.7842199999999999</v>
      </c>
      <c r="P166" s="91">
        <f t="shared" si="93"/>
        <v>3.7781199999999999</v>
      </c>
      <c r="Q166" s="91">
        <f t="shared" si="93"/>
        <v>3.7800600000000002</v>
      </c>
      <c r="R166" s="91">
        <f t="shared" si="93"/>
        <v>3.7367300000000001</v>
      </c>
      <c r="S166" s="91">
        <f t="shared" si="93"/>
        <v>3.72776</v>
      </c>
      <c r="T166" s="91">
        <f t="shared" si="93"/>
        <v>3.7427999999999999</v>
      </c>
      <c r="U166" s="91">
        <f t="shared" si="93"/>
        <v>3.7841100000000001</v>
      </c>
      <c r="V166" s="91">
        <f t="shared" si="93"/>
        <v>3.7791600000000001</v>
      </c>
      <c r="W166" s="91">
        <f t="shared" si="93"/>
        <v>3.7586300000000001</v>
      </c>
      <c r="X166" s="91">
        <f t="shared" si="93"/>
        <v>3.7057000000000002</v>
      </c>
      <c r="Y166" s="91">
        <f t="shared" si="93"/>
        <v>3.6091000000000002</v>
      </c>
      <c r="Z166" s="91">
        <f t="shared" si="93"/>
        <v>3.4014199999999999</v>
      </c>
      <c r="AA166" s="91">
        <f t="shared" si="93"/>
        <v>3.3081100000000001</v>
      </c>
    </row>
    <row r="167" spans="1:27" ht="12.75" hidden="1" customHeight="1" outlineLevel="1" x14ac:dyDescent="0.3">
      <c r="A167" s="99" t="s">
        <v>395</v>
      </c>
      <c r="B167" s="63" t="s">
        <v>238</v>
      </c>
      <c r="C167" s="43" t="s">
        <v>79</v>
      </c>
      <c r="D167" s="44">
        <v>1509.04</v>
      </c>
      <c r="E167" s="44">
        <v>1388.64</v>
      </c>
      <c r="F167" s="44">
        <v>1302.28</v>
      </c>
      <c r="G167" s="44">
        <v>1288.93</v>
      </c>
      <c r="H167" s="44">
        <v>1308.76</v>
      </c>
      <c r="I167" s="44">
        <v>1347</v>
      </c>
      <c r="J167" s="44">
        <v>1452.02</v>
      </c>
      <c r="K167" s="44">
        <v>1526.62</v>
      </c>
      <c r="L167" s="44">
        <v>1784.19</v>
      </c>
      <c r="M167" s="44">
        <v>1900.44</v>
      </c>
      <c r="N167" s="44">
        <v>1960.3</v>
      </c>
      <c r="O167" s="44">
        <v>1974.18</v>
      </c>
      <c r="P167" s="44">
        <v>1968.08</v>
      </c>
      <c r="Q167" s="44">
        <v>1970.02</v>
      </c>
      <c r="R167" s="44">
        <v>1926.69</v>
      </c>
      <c r="S167" s="44">
        <v>1917.72</v>
      </c>
      <c r="T167" s="44">
        <v>1932.76</v>
      </c>
      <c r="U167" s="44">
        <v>1974.07</v>
      </c>
      <c r="V167" s="44">
        <v>1969.12</v>
      </c>
      <c r="W167" s="44">
        <v>1948.59</v>
      </c>
      <c r="X167" s="44">
        <v>1895.66</v>
      </c>
      <c r="Y167" s="44">
        <v>1799.06</v>
      </c>
      <c r="Z167" s="44">
        <v>1591.38</v>
      </c>
      <c r="AA167" s="44">
        <v>1498.07</v>
      </c>
    </row>
    <row r="168" spans="1:27" ht="12.75" hidden="1" customHeight="1" outlineLevel="1" x14ac:dyDescent="0.3">
      <c r="A168" s="99" t="s">
        <v>396</v>
      </c>
      <c r="B168" s="63" t="s">
        <v>90</v>
      </c>
      <c r="C168" s="43" t="s">
        <v>79</v>
      </c>
      <c r="D168" s="44">
        <f>$D$158</f>
        <v>1716.97</v>
      </c>
      <c r="E168" s="44">
        <f>$D$158</f>
        <v>1716.97</v>
      </c>
      <c r="F168" s="44">
        <f t="shared" ref="F168:AA168" si="94">$D$158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3">
      <c r="A169" s="99" t="s">
        <v>397</v>
      </c>
      <c r="B169" s="63" t="s">
        <v>83</v>
      </c>
      <c r="C169" s="43" t="s">
        <v>79</v>
      </c>
      <c r="D169" s="44">
        <v>4.8</v>
      </c>
      <c r="E169" s="44">
        <v>4.8</v>
      </c>
      <c r="F169" s="44">
        <v>4.8</v>
      </c>
      <c r="G169" s="44">
        <v>4.8</v>
      </c>
      <c r="H169" s="44">
        <v>4.8</v>
      </c>
      <c r="I169" s="44">
        <v>4.8</v>
      </c>
      <c r="J169" s="44">
        <v>4.8</v>
      </c>
      <c r="K169" s="44">
        <v>4.8</v>
      </c>
      <c r="L169" s="44">
        <v>4.8</v>
      </c>
      <c r="M169" s="44">
        <v>4.8</v>
      </c>
      <c r="N169" s="44">
        <v>4.8</v>
      </c>
      <c r="O169" s="44">
        <v>4.8</v>
      </c>
      <c r="P169" s="44">
        <v>4.8</v>
      </c>
      <c r="Q169" s="44">
        <v>4.8</v>
      </c>
      <c r="R169" s="44">
        <v>4.8</v>
      </c>
      <c r="S169" s="44">
        <v>4.8</v>
      </c>
      <c r="T169" s="44">
        <v>4.8</v>
      </c>
      <c r="U169" s="44">
        <v>4.8</v>
      </c>
      <c r="V169" s="44">
        <v>4.8</v>
      </c>
      <c r="W169" s="44">
        <v>4.8</v>
      </c>
      <c r="X169" s="44">
        <v>4.8</v>
      </c>
      <c r="Y169" s="44">
        <v>4.8</v>
      </c>
      <c r="Z169" s="44">
        <v>4.8</v>
      </c>
      <c r="AA169" s="44">
        <v>4.8</v>
      </c>
    </row>
    <row r="170" spans="1:27" ht="12.75" hidden="1" customHeight="1" outlineLevel="1" x14ac:dyDescent="0.3">
      <c r="A170" s="99" t="s">
        <v>398</v>
      </c>
      <c r="B170" s="63" t="s">
        <v>81</v>
      </c>
      <c r="C170" s="43" t="s">
        <v>79</v>
      </c>
      <c r="D170" s="44">
        <f>$D$11</f>
        <v>88.27</v>
      </c>
      <c r="E170" s="44">
        <f t="shared" ref="E170:AA170" si="95">$D$11</f>
        <v>88.27</v>
      </c>
      <c r="F170" s="44">
        <f t="shared" si="95"/>
        <v>88.27</v>
      </c>
      <c r="G170" s="44">
        <f t="shared" si="95"/>
        <v>88.27</v>
      </c>
      <c r="H170" s="44">
        <f t="shared" si="95"/>
        <v>88.27</v>
      </c>
      <c r="I170" s="44">
        <f t="shared" si="95"/>
        <v>88.27</v>
      </c>
      <c r="J170" s="44">
        <f t="shared" si="95"/>
        <v>88.27</v>
      </c>
      <c r="K170" s="44">
        <f t="shared" si="95"/>
        <v>88.27</v>
      </c>
      <c r="L170" s="44">
        <f t="shared" si="95"/>
        <v>88.27</v>
      </c>
      <c r="M170" s="44">
        <f t="shared" si="95"/>
        <v>88.27</v>
      </c>
      <c r="N170" s="44">
        <f t="shared" si="95"/>
        <v>88.27</v>
      </c>
      <c r="O170" s="44">
        <f t="shared" si="95"/>
        <v>88.27</v>
      </c>
      <c r="P170" s="44">
        <f t="shared" si="95"/>
        <v>88.27</v>
      </c>
      <c r="Q170" s="44">
        <f t="shared" si="95"/>
        <v>88.27</v>
      </c>
      <c r="R170" s="44">
        <f t="shared" si="95"/>
        <v>88.27</v>
      </c>
      <c r="S170" s="44">
        <f t="shared" si="95"/>
        <v>88.27</v>
      </c>
      <c r="T170" s="44">
        <f t="shared" si="95"/>
        <v>88.27</v>
      </c>
      <c r="U170" s="44">
        <f t="shared" si="95"/>
        <v>88.27</v>
      </c>
      <c r="V170" s="44">
        <f t="shared" si="95"/>
        <v>88.27</v>
      </c>
      <c r="W170" s="44">
        <f t="shared" si="95"/>
        <v>88.27</v>
      </c>
      <c r="X170" s="44">
        <f t="shared" si="95"/>
        <v>88.27</v>
      </c>
      <c r="Y170" s="44">
        <f t="shared" si="95"/>
        <v>88.27</v>
      </c>
      <c r="Z170" s="44">
        <f t="shared" si="95"/>
        <v>88.27</v>
      </c>
      <c r="AA170" s="44">
        <f t="shared" si="95"/>
        <v>88.27</v>
      </c>
    </row>
    <row r="171" spans="1:27" ht="12.75" customHeight="1" collapsed="1" x14ac:dyDescent="0.3">
      <c r="A171" s="98" t="s">
        <v>399</v>
      </c>
      <c r="B171" s="28" t="str">
        <f>"04"&amp;"."&amp;$B$622&amp;"."&amp;$B$623</f>
        <v>04.02.2024</v>
      </c>
      <c r="C171" s="90" t="s">
        <v>76</v>
      </c>
      <c r="D171" s="91">
        <f>ROUND(((D172+D173+D175+D174)/1000),5)</f>
        <v>3.2449400000000002</v>
      </c>
      <c r="E171" s="91">
        <f>ROUND(((E172+E173+E175+E174)/1000),5)</f>
        <v>3.08636</v>
      </c>
      <c r="F171" s="91">
        <f>ROUND(((F172+F173+F175+F174)/1000),5)</f>
        <v>3.0359099999999999</v>
      </c>
      <c r="G171" s="91">
        <f t="shared" ref="G171:AA171" si="96">ROUND(((G172+G173+G175+G174)/1000),5)</f>
        <v>3.0276000000000001</v>
      </c>
      <c r="H171" s="91">
        <f t="shared" si="96"/>
        <v>3.0327700000000002</v>
      </c>
      <c r="I171" s="91">
        <f t="shared" si="96"/>
        <v>3.0490599999999999</v>
      </c>
      <c r="J171" s="91">
        <f t="shared" si="96"/>
        <v>3.0837500000000002</v>
      </c>
      <c r="K171" s="91">
        <f t="shared" si="96"/>
        <v>3.2378499999999999</v>
      </c>
      <c r="L171" s="91">
        <f t="shared" si="96"/>
        <v>3.3528199999999999</v>
      </c>
      <c r="M171" s="91">
        <f t="shared" si="96"/>
        <v>3.5611700000000002</v>
      </c>
      <c r="N171" s="91">
        <f t="shared" si="96"/>
        <v>3.6428199999999999</v>
      </c>
      <c r="O171" s="91">
        <f t="shared" si="96"/>
        <v>3.67041</v>
      </c>
      <c r="P171" s="91">
        <f t="shared" si="96"/>
        <v>3.6758099999999998</v>
      </c>
      <c r="Q171" s="91">
        <f t="shared" si="96"/>
        <v>3.6797</v>
      </c>
      <c r="R171" s="91">
        <f t="shared" si="96"/>
        <v>3.64168</v>
      </c>
      <c r="S171" s="91">
        <f t="shared" si="96"/>
        <v>3.6533199999999999</v>
      </c>
      <c r="T171" s="91">
        <f t="shared" si="96"/>
        <v>3.6801200000000001</v>
      </c>
      <c r="U171" s="91">
        <f t="shared" si="96"/>
        <v>3.7327300000000001</v>
      </c>
      <c r="V171" s="91">
        <f t="shared" si="96"/>
        <v>3.71407</v>
      </c>
      <c r="W171" s="91">
        <f t="shared" si="96"/>
        <v>3.67889</v>
      </c>
      <c r="X171" s="91">
        <f t="shared" si="96"/>
        <v>3.6715599999999999</v>
      </c>
      <c r="Y171" s="91">
        <f t="shared" si="96"/>
        <v>3.5739100000000001</v>
      </c>
      <c r="Z171" s="91">
        <f t="shared" si="96"/>
        <v>3.3366699999999998</v>
      </c>
      <c r="AA171" s="91">
        <f t="shared" si="96"/>
        <v>3.2886000000000002</v>
      </c>
    </row>
    <row r="172" spans="1:27" ht="12.75" hidden="1" customHeight="1" outlineLevel="1" x14ac:dyDescent="0.3">
      <c r="A172" s="99" t="s">
        <v>400</v>
      </c>
      <c r="B172" s="63" t="s">
        <v>238</v>
      </c>
      <c r="C172" s="43" t="s">
        <v>79</v>
      </c>
      <c r="D172" s="44">
        <v>1434.9</v>
      </c>
      <c r="E172" s="44">
        <v>1276.32</v>
      </c>
      <c r="F172" s="44">
        <v>1225.8699999999999</v>
      </c>
      <c r="G172" s="44">
        <v>1217.56</v>
      </c>
      <c r="H172" s="44">
        <v>1222.73</v>
      </c>
      <c r="I172" s="44">
        <v>1239.02</v>
      </c>
      <c r="J172" s="44">
        <v>1273.71</v>
      </c>
      <c r="K172" s="44">
        <v>1427.81</v>
      </c>
      <c r="L172" s="44">
        <v>1542.78</v>
      </c>
      <c r="M172" s="44">
        <v>1751.13</v>
      </c>
      <c r="N172" s="44">
        <v>1832.78</v>
      </c>
      <c r="O172" s="44">
        <v>1860.37</v>
      </c>
      <c r="P172" s="44">
        <v>1865.77</v>
      </c>
      <c r="Q172" s="44">
        <v>1869.66</v>
      </c>
      <c r="R172" s="44">
        <v>1831.64</v>
      </c>
      <c r="S172" s="44">
        <v>1843.28</v>
      </c>
      <c r="T172" s="44">
        <v>1870.08</v>
      </c>
      <c r="U172" s="44">
        <v>1922.69</v>
      </c>
      <c r="V172" s="44">
        <v>1904.03</v>
      </c>
      <c r="W172" s="44">
        <v>1868.85</v>
      </c>
      <c r="X172" s="44">
        <v>1861.52</v>
      </c>
      <c r="Y172" s="44">
        <v>1763.87</v>
      </c>
      <c r="Z172" s="44">
        <v>1526.63</v>
      </c>
      <c r="AA172" s="44">
        <v>1478.56</v>
      </c>
    </row>
    <row r="173" spans="1:27" ht="12.75" hidden="1" customHeight="1" outlineLevel="1" x14ac:dyDescent="0.3">
      <c r="A173" s="99" t="s">
        <v>401</v>
      </c>
      <c r="B173" s="63" t="s">
        <v>90</v>
      </c>
      <c r="C173" s="43" t="s">
        <v>79</v>
      </c>
      <c r="D173" s="44">
        <f>$D$158</f>
        <v>1716.97</v>
      </c>
      <c r="E173" s="44">
        <f>$D$158</f>
        <v>1716.97</v>
      </c>
      <c r="F173" s="44">
        <f t="shared" ref="F173:AA173" si="97">$D$158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3">
      <c r="A174" s="99" t="s">
        <v>402</v>
      </c>
      <c r="B174" s="63" t="s">
        <v>83</v>
      </c>
      <c r="C174" s="43" t="s">
        <v>79</v>
      </c>
      <c r="D174" s="44">
        <v>4.8</v>
      </c>
      <c r="E174" s="44">
        <v>4.8</v>
      </c>
      <c r="F174" s="44">
        <v>4.8</v>
      </c>
      <c r="G174" s="44">
        <v>4.8</v>
      </c>
      <c r="H174" s="44">
        <v>4.8</v>
      </c>
      <c r="I174" s="44">
        <v>4.8</v>
      </c>
      <c r="J174" s="44">
        <v>4.8</v>
      </c>
      <c r="K174" s="44">
        <v>4.8</v>
      </c>
      <c r="L174" s="44">
        <v>4.8</v>
      </c>
      <c r="M174" s="44">
        <v>4.8</v>
      </c>
      <c r="N174" s="44">
        <v>4.8</v>
      </c>
      <c r="O174" s="44">
        <v>4.8</v>
      </c>
      <c r="P174" s="44">
        <v>4.8</v>
      </c>
      <c r="Q174" s="44">
        <v>4.8</v>
      </c>
      <c r="R174" s="44">
        <v>4.8</v>
      </c>
      <c r="S174" s="44">
        <v>4.8</v>
      </c>
      <c r="T174" s="44">
        <v>4.8</v>
      </c>
      <c r="U174" s="44">
        <v>4.8</v>
      </c>
      <c r="V174" s="44">
        <v>4.8</v>
      </c>
      <c r="W174" s="44">
        <v>4.8</v>
      </c>
      <c r="X174" s="44">
        <v>4.8</v>
      </c>
      <c r="Y174" s="44">
        <v>4.8</v>
      </c>
      <c r="Z174" s="44">
        <v>4.8</v>
      </c>
      <c r="AA174" s="44">
        <v>4.8</v>
      </c>
    </row>
    <row r="175" spans="1:27" ht="12.75" hidden="1" customHeight="1" outlineLevel="1" x14ac:dyDescent="0.3">
      <c r="A175" s="99" t="s">
        <v>403</v>
      </c>
      <c r="B175" s="63" t="s">
        <v>81</v>
      </c>
      <c r="C175" s="43" t="s">
        <v>79</v>
      </c>
      <c r="D175" s="44">
        <f>$D$11</f>
        <v>88.27</v>
      </c>
      <c r="E175" s="44">
        <f t="shared" ref="E175:AA175" si="98">$D$11</f>
        <v>88.27</v>
      </c>
      <c r="F175" s="44">
        <f t="shared" si="98"/>
        <v>88.27</v>
      </c>
      <c r="G175" s="44">
        <f t="shared" si="98"/>
        <v>88.27</v>
      </c>
      <c r="H175" s="44">
        <f t="shared" si="98"/>
        <v>88.27</v>
      </c>
      <c r="I175" s="44">
        <f t="shared" si="98"/>
        <v>88.27</v>
      </c>
      <c r="J175" s="44">
        <f t="shared" si="98"/>
        <v>88.27</v>
      </c>
      <c r="K175" s="44">
        <f t="shared" si="98"/>
        <v>88.27</v>
      </c>
      <c r="L175" s="44">
        <f t="shared" si="98"/>
        <v>88.27</v>
      </c>
      <c r="M175" s="44">
        <f t="shared" si="98"/>
        <v>88.27</v>
      </c>
      <c r="N175" s="44">
        <f t="shared" si="98"/>
        <v>88.27</v>
      </c>
      <c r="O175" s="44">
        <f t="shared" si="98"/>
        <v>88.27</v>
      </c>
      <c r="P175" s="44">
        <f t="shared" si="98"/>
        <v>88.27</v>
      </c>
      <c r="Q175" s="44">
        <f t="shared" si="98"/>
        <v>88.27</v>
      </c>
      <c r="R175" s="44">
        <f t="shared" si="98"/>
        <v>88.27</v>
      </c>
      <c r="S175" s="44">
        <f t="shared" si="98"/>
        <v>88.27</v>
      </c>
      <c r="T175" s="44">
        <f t="shared" si="98"/>
        <v>88.27</v>
      </c>
      <c r="U175" s="44">
        <f t="shared" si="98"/>
        <v>88.27</v>
      </c>
      <c r="V175" s="44">
        <f t="shared" si="98"/>
        <v>88.27</v>
      </c>
      <c r="W175" s="44">
        <f t="shared" si="98"/>
        <v>88.27</v>
      </c>
      <c r="X175" s="44">
        <f t="shared" si="98"/>
        <v>88.27</v>
      </c>
      <c r="Y175" s="44">
        <f t="shared" si="98"/>
        <v>88.27</v>
      </c>
      <c r="Z175" s="44">
        <f t="shared" si="98"/>
        <v>88.27</v>
      </c>
      <c r="AA175" s="44">
        <f t="shared" si="98"/>
        <v>88.27</v>
      </c>
    </row>
    <row r="176" spans="1:27" ht="12.75" customHeight="1" collapsed="1" x14ac:dyDescent="0.3">
      <c r="A176" s="98" t="s">
        <v>404</v>
      </c>
      <c r="B176" s="28" t="str">
        <f>"05"&amp;"."&amp;$B$622&amp;"."&amp;$B$623</f>
        <v>05.02.2024</v>
      </c>
      <c r="C176" s="90" t="s">
        <v>76</v>
      </c>
      <c r="D176" s="91">
        <f>ROUND(((D177+D178+D180+D179)/1000),5)</f>
        <v>3.1519599999999999</v>
      </c>
      <c r="E176" s="91">
        <f>ROUND(((E177+E178+E180+E179)/1000),5)</f>
        <v>3.0441600000000002</v>
      </c>
      <c r="F176" s="91">
        <f>ROUND(((F177+F178+F180+F179)/1000),5)</f>
        <v>3.0210499999999998</v>
      </c>
      <c r="G176" s="91">
        <f t="shared" ref="G176:AA176" si="99">ROUND(((G177+G178+G180+G179)/1000),5)</f>
        <v>3.0284499999999999</v>
      </c>
      <c r="H176" s="91">
        <f t="shared" si="99"/>
        <v>3.0665499999999999</v>
      </c>
      <c r="I176" s="91">
        <f t="shared" si="99"/>
        <v>3.1808700000000001</v>
      </c>
      <c r="J176" s="91">
        <f t="shared" si="99"/>
        <v>3.3514699999999999</v>
      </c>
      <c r="K176" s="91">
        <f t="shared" si="99"/>
        <v>3.6338300000000001</v>
      </c>
      <c r="L176" s="91">
        <f t="shared" si="99"/>
        <v>3.8195100000000002</v>
      </c>
      <c r="M176" s="91">
        <f t="shared" si="99"/>
        <v>3.8771200000000001</v>
      </c>
      <c r="N176" s="91">
        <f t="shared" si="99"/>
        <v>3.89208</v>
      </c>
      <c r="O176" s="91">
        <f t="shared" si="99"/>
        <v>3.9209399999999999</v>
      </c>
      <c r="P176" s="91">
        <f t="shared" si="99"/>
        <v>3.9002699999999999</v>
      </c>
      <c r="Q176" s="91">
        <f t="shared" si="99"/>
        <v>3.8859900000000001</v>
      </c>
      <c r="R176" s="91">
        <f t="shared" si="99"/>
        <v>3.87636</v>
      </c>
      <c r="S176" s="91">
        <f t="shared" si="99"/>
        <v>3.8185099999999998</v>
      </c>
      <c r="T176" s="91">
        <f t="shared" si="99"/>
        <v>3.7849900000000001</v>
      </c>
      <c r="U176" s="91">
        <f t="shared" si="99"/>
        <v>3.8343099999999999</v>
      </c>
      <c r="V176" s="91">
        <f t="shared" si="99"/>
        <v>3.8665500000000002</v>
      </c>
      <c r="W176" s="91">
        <f t="shared" si="99"/>
        <v>3.8602300000000001</v>
      </c>
      <c r="X176" s="91">
        <f t="shared" si="99"/>
        <v>3.68154</v>
      </c>
      <c r="Y176" s="91">
        <f t="shared" si="99"/>
        <v>3.5750299999999999</v>
      </c>
      <c r="Z176" s="91">
        <f t="shared" si="99"/>
        <v>3.3368000000000002</v>
      </c>
      <c r="AA176" s="91">
        <f t="shared" si="99"/>
        <v>3.1976</v>
      </c>
    </row>
    <row r="177" spans="1:27" ht="12.75" hidden="1" customHeight="1" outlineLevel="1" x14ac:dyDescent="0.3">
      <c r="A177" s="99" t="s">
        <v>405</v>
      </c>
      <c r="B177" s="63" t="s">
        <v>238</v>
      </c>
      <c r="C177" s="43" t="s">
        <v>79</v>
      </c>
      <c r="D177" s="44">
        <v>1341.92</v>
      </c>
      <c r="E177" s="44">
        <v>1234.1199999999999</v>
      </c>
      <c r="F177" s="44">
        <v>1211.01</v>
      </c>
      <c r="G177" s="44">
        <v>1218.4100000000001</v>
      </c>
      <c r="H177" s="44">
        <v>1256.51</v>
      </c>
      <c r="I177" s="44">
        <v>1370.83</v>
      </c>
      <c r="J177" s="44">
        <v>1541.43</v>
      </c>
      <c r="K177" s="44">
        <v>1823.79</v>
      </c>
      <c r="L177" s="44">
        <v>2009.47</v>
      </c>
      <c r="M177" s="44">
        <v>2067.08</v>
      </c>
      <c r="N177" s="44">
        <v>2082.04</v>
      </c>
      <c r="O177" s="44">
        <v>2110.9</v>
      </c>
      <c r="P177" s="44">
        <v>2090.23</v>
      </c>
      <c r="Q177" s="44">
        <v>2075.9499999999998</v>
      </c>
      <c r="R177" s="44">
        <v>2066.3200000000002</v>
      </c>
      <c r="S177" s="44">
        <v>2008.47</v>
      </c>
      <c r="T177" s="44">
        <v>1974.95</v>
      </c>
      <c r="U177" s="44">
        <v>2024.27</v>
      </c>
      <c r="V177" s="44">
        <v>2056.5100000000002</v>
      </c>
      <c r="W177" s="44">
        <v>2050.19</v>
      </c>
      <c r="X177" s="44">
        <v>1871.5</v>
      </c>
      <c r="Y177" s="44">
        <v>1764.99</v>
      </c>
      <c r="Z177" s="44">
        <v>1526.76</v>
      </c>
      <c r="AA177" s="44">
        <v>1387.56</v>
      </c>
    </row>
    <row r="178" spans="1:27" ht="12.75" hidden="1" customHeight="1" outlineLevel="1" x14ac:dyDescent="0.3">
      <c r="A178" s="99" t="s">
        <v>406</v>
      </c>
      <c r="B178" s="63" t="s">
        <v>90</v>
      </c>
      <c r="C178" s="43" t="s">
        <v>79</v>
      </c>
      <c r="D178" s="44">
        <f>$D$158</f>
        <v>1716.97</v>
      </c>
      <c r="E178" s="44">
        <f>$D$158</f>
        <v>1716.97</v>
      </c>
      <c r="F178" s="44">
        <f t="shared" ref="F178:AA178" si="100">$D$158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3">
      <c r="A179" s="99" t="s">
        <v>407</v>
      </c>
      <c r="B179" s="63" t="s">
        <v>83</v>
      </c>
      <c r="C179" s="43" t="s">
        <v>79</v>
      </c>
      <c r="D179" s="44">
        <v>4.8</v>
      </c>
      <c r="E179" s="44">
        <v>4.8</v>
      </c>
      <c r="F179" s="44">
        <v>4.8</v>
      </c>
      <c r="G179" s="44">
        <v>4.8</v>
      </c>
      <c r="H179" s="44">
        <v>4.8</v>
      </c>
      <c r="I179" s="44">
        <v>4.8</v>
      </c>
      <c r="J179" s="44">
        <v>4.8</v>
      </c>
      <c r="K179" s="44">
        <v>4.8</v>
      </c>
      <c r="L179" s="44">
        <v>4.8</v>
      </c>
      <c r="M179" s="44">
        <v>4.8</v>
      </c>
      <c r="N179" s="44">
        <v>4.8</v>
      </c>
      <c r="O179" s="44">
        <v>4.8</v>
      </c>
      <c r="P179" s="44">
        <v>4.8</v>
      </c>
      <c r="Q179" s="44">
        <v>4.8</v>
      </c>
      <c r="R179" s="44">
        <v>4.8</v>
      </c>
      <c r="S179" s="44">
        <v>4.8</v>
      </c>
      <c r="T179" s="44">
        <v>4.8</v>
      </c>
      <c r="U179" s="44">
        <v>4.8</v>
      </c>
      <c r="V179" s="44">
        <v>4.8</v>
      </c>
      <c r="W179" s="44">
        <v>4.8</v>
      </c>
      <c r="X179" s="44">
        <v>4.8</v>
      </c>
      <c r="Y179" s="44">
        <v>4.8</v>
      </c>
      <c r="Z179" s="44">
        <v>4.8</v>
      </c>
      <c r="AA179" s="44">
        <v>4.8</v>
      </c>
    </row>
    <row r="180" spans="1:27" ht="12.75" hidden="1" customHeight="1" outlineLevel="1" x14ac:dyDescent="0.3">
      <c r="A180" s="99" t="s">
        <v>408</v>
      </c>
      <c r="B180" s="63" t="s">
        <v>81</v>
      </c>
      <c r="C180" s="43" t="s">
        <v>79</v>
      </c>
      <c r="D180" s="44">
        <f>$D$11</f>
        <v>88.27</v>
      </c>
      <c r="E180" s="44">
        <f t="shared" ref="E180:AA180" si="101">$D$11</f>
        <v>88.27</v>
      </c>
      <c r="F180" s="44">
        <f t="shared" si="101"/>
        <v>88.27</v>
      </c>
      <c r="G180" s="44">
        <f t="shared" si="101"/>
        <v>88.27</v>
      </c>
      <c r="H180" s="44">
        <f t="shared" si="101"/>
        <v>88.27</v>
      </c>
      <c r="I180" s="44">
        <f t="shared" si="101"/>
        <v>88.27</v>
      </c>
      <c r="J180" s="44">
        <f t="shared" si="101"/>
        <v>88.27</v>
      </c>
      <c r="K180" s="44">
        <f t="shared" si="101"/>
        <v>88.27</v>
      </c>
      <c r="L180" s="44">
        <f t="shared" si="101"/>
        <v>88.27</v>
      </c>
      <c r="M180" s="44">
        <f t="shared" si="101"/>
        <v>88.27</v>
      </c>
      <c r="N180" s="44">
        <f t="shared" si="101"/>
        <v>88.27</v>
      </c>
      <c r="O180" s="44">
        <f t="shared" si="101"/>
        <v>88.27</v>
      </c>
      <c r="P180" s="44">
        <f t="shared" si="101"/>
        <v>88.27</v>
      </c>
      <c r="Q180" s="44">
        <f t="shared" si="101"/>
        <v>88.27</v>
      </c>
      <c r="R180" s="44">
        <f t="shared" si="101"/>
        <v>88.27</v>
      </c>
      <c r="S180" s="44">
        <f t="shared" si="101"/>
        <v>88.27</v>
      </c>
      <c r="T180" s="44">
        <f t="shared" si="101"/>
        <v>88.27</v>
      </c>
      <c r="U180" s="44">
        <f t="shared" si="101"/>
        <v>88.27</v>
      </c>
      <c r="V180" s="44">
        <f t="shared" si="101"/>
        <v>88.27</v>
      </c>
      <c r="W180" s="44">
        <f t="shared" si="101"/>
        <v>88.27</v>
      </c>
      <c r="X180" s="44">
        <f t="shared" si="101"/>
        <v>88.27</v>
      </c>
      <c r="Y180" s="44">
        <f t="shared" si="101"/>
        <v>88.27</v>
      </c>
      <c r="Z180" s="44">
        <f t="shared" si="101"/>
        <v>88.27</v>
      </c>
      <c r="AA180" s="44">
        <f t="shared" si="101"/>
        <v>88.27</v>
      </c>
    </row>
    <row r="181" spans="1:27" ht="12.75" customHeight="1" collapsed="1" x14ac:dyDescent="0.3">
      <c r="A181" s="98" t="s">
        <v>409</v>
      </c>
      <c r="B181" s="28" t="str">
        <f>"06"&amp;"."&amp;$B$622&amp;"."&amp;$B$623</f>
        <v>06.02.2024</v>
      </c>
      <c r="C181" s="90" t="s">
        <v>76</v>
      </c>
      <c r="D181" s="91">
        <f>ROUND(((D182+D183+D185+D184)/1000),5)</f>
        <v>3.0975100000000002</v>
      </c>
      <c r="E181" s="91">
        <f>ROUND(((E182+E183+E185+E184)/1000),5)</f>
        <v>3.03851</v>
      </c>
      <c r="F181" s="91">
        <f>ROUND(((F182+F183+F185+F184)/1000),5)</f>
        <v>3.0091899999999998</v>
      </c>
      <c r="G181" s="91">
        <f t="shared" ref="G181:AA181" si="102">ROUND(((G182+G183+G185+G184)/1000),5)</f>
        <v>2.9974500000000002</v>
      </c>
      <c r="H181" s="91">
        <f t="shared" si="102"/>
        <v>3.0434800000000002</v>
      </c>
      <c r="I181" s="91">
        <f t="shared" si="102"/>
        <v>3.10656</v>
      </c>
      <c r="J181" s="91">
        <f t="shared" si="102"/>
        <v>3.2722000000000002</v>
      </c>
      <c r="K181" s="91">
        <f t="shared" si="102"/>
        <v>3.5228999999999999</v>
      </c>
      <c r="L181" s="91">
        <f t="shared" si="102"/>
        <v>3.6821600000000001</v>
      </c>
      <c r="M181" s="91">
        <f t="shared" si="102"/>
        <v>3.7164899999999998</v>
      </c>
      <c r="N181" s="91">
        <f t="shared" si="102"/>
        <v>3.7385899999999999</v>
      </c>
      <c r="O181" s="91">
        <f t="shared" si="102"/>
        <v>3.7709600000000001</v>
      </c>
      <c r="P181" s="91">
        <f t="shared" si="102"/>
        <v>3.7441300000000002</v>
      </c>
      <c r="Q181" s="91">
        <f t="shared" si="102"/>
        <v>3.7668200000000001</v>
      </c>
      <c r="R181" s="91">
        <f t="shared" si="102"/>
        <v>3.7528000000000001</v>
      </c>
      <c r="S181" s="91">
        <f t="shared" si="102"/>
        <v>3.7075100000000001</v>
      </c>
      <c r="T181" s="91">
        <f t="shared" si="102"/>
        <v>3.6860599999999999</v>
      </c>
      <c r="U181" s="91">
        <f t="shared" si="102"/>
        <v>3.7242999999999999</v>
      </c>
      <c r="V181" s="91">
        <f t="shared" si="102"/>
        <v>3.72946</v>
      </c>
      <c r="W181" s="91">
        <f t="shared" si="102"/>
        <v>3.7393200000000002</v>
      </c>
      <c r="X181" s="91">
        <f t="shared" si="102"/>
        <v>3.6450200000000001</v>
      </c>
      <c r="Y181" s="91">
        <f t="shared" si="102"/>
        <v>3.5480700000000001</v>
      </c>
      <c r="Z181" s="91">
        <f t="shared" si="102"/>
        <v>3.3357299999999999</v>
      </c>
      <c r="AA181" s="91">
        <f t="shared" si="102"/>
        <v>3.1186400000000001</v>
      </c>
    </row>
    <row r="182" spans="1:27" ht="12.75" hidden="1" customHeight="1" outlineLevel="1" x14ac:dyDescent="0.3">
      <c r="A182" s="99" t="s">
        <v>410</v>
      </c>
      <c r="B182" s="63" t="s">
        <v>238</v>
      </c>
      <c r="C182" s="43" t="s">
        <v>79</v>
      </c>
      <c r="D182" s="44">
        <v>1287.47</v>
      </c>
      <c r="E182" s="44">
        <v>1228.47</v>
      </c>
      <c r="F182" s="44">
        <v>1199.1500000000001</v>
      </c>
      <c r="G182" s="44">
        <v>1187.4100000000001</v>
      </c>
      <c r="H182" s="44">
        <v>1233.44</v>
      </c>
      <c r="I182" s="44">
        <v>1296.52</v>
      </c>
      <c r="J182" s="44">
        <v>1462.16</v>
      </c>
      <c r="K182" s="44">
        <v>1712.86</v>
      </c>
      <c r="L182" s="44">
        <v>1872.12</v>
      </c>
      <c r="M182" s="44">
        <v>1906.45</v>
      </c>
      <c r="N182" s="44">
        <v>1928.55</v>
      </c>
      <c r="O182" s="44">
        <v>1960.92</v>
      </c>
      <c r="P182" s="44">
        <v>1934.09</v>
      </c>
      <c r="Q182" s="44">
        <v>1956.78</v>
      </c>
      <c r="R182" s="44">
        <v>1942.76</v>
      </c>
      <c r="S182" s="44">
        <v>1897.47</v>
      </c>
      <c r="T182" s="44">
        <v>1876.02</v>
      </c>
      <c r="U182" s="44">
        <v>1914.26</v>
      </c>
      <c r="V182" s="44">
        <v>1919.42</v>
      </c>
      <c r="W182" s="44">
        <v>1929.28</v>
      </c>
      <c r="X182" s="44">
        <v>1834.98</v>
      </c>
      <c r="Y182" s="44">
        <v>1738.03</v>
      </c>
      <c r="Z182" s="44">
        <v>1525.69</v>
      </c>
      <c r="AA182" s="44">
        <v>1308.5999999999999</v>
      </c>
    </row>
    <row r="183" spans="1:27" ht="12.75" hidden="1" customHeight="1" outlineLevel="1" x14ac:dyDescent="0.3">
      <c r="A183" s="99" t="s">
        <v>411</v>
      </c>
      <c r="B183" s="63" t="s">
        <v>90</v>
      </c>
      <c r="C183" s="43" t="s">
        <v>79</v>
      </c>
      <c r="D183" s="44">
        <f>$D$158</f>
        <v>1716.97</v>
      </c>
      <c r="E183" s="44">
        <f>$D$158</f>
        <v>1716.97</v>
      </c>
      <c r="F183" s="44">
        <f t="shared" ref="F183:AA183" si="103">$D$158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3">
      <c r="A184" s="99" t="s">
        <v>412</v>
      </c>
      <c r="B184" s="63" t="s">
        <v>83</v>
      </c>
      <c r="C184" s="43" t="s">
        <v>79</v>
      </c>
      <c r="D184" s="44">
        <v>4.8</v>
      </c>
      <c r="E184" s="44">
        <v>4.8</v>
      </c>
      <c r="F184" s="44">
        <v>4.8</v>
      </c>
      <c r="G184" s="44">
        <v>4.8</v>
      </c>
      <c r="H184" s="44">
        <v>4.8</v>
      </c>
      <c r="I184" s="44">
        <v>4.8</v>
      </c>
      <c r="J184" s="44">
        <v>4.8</v>
      </c>
      <c r="K184" s="44">
        <v>4.8</v>
      </c>
      <c r="L184" s="44">
        <v>4.8</v>
      </c>
      <c r="M184" s="44">
        <v>4.8</v>
      </c>
      <c r="N184" s="44">
        <v>4.8</v>
      </c>
      <c r="O184" s="44">
        <v>4.8</v>
      </c>
      <c r="P184" s="44">
        <v>4.8</v>
      </c>
      <c r="Q184" s="44">
        <v>4.8</v>
      </c>
      <c r="R184" s="44">
        <v>4.8</v>
      </c>
      <c r="S184" s="44">
        <v>4.8</v>
      </c>
      <c r="T184" s="44">
        <v>4.8</v>
      </c>
      <c r="U184" s="44">
        <v>4.8</v>
      </c>
      <c r="V184" s="44">
        <v>4.8</v>
      </c>
      <c r="W184" s="44">
        <v>4.8</v>
      </c>
      <c r="X184" s="44">
        <v>4.8</v>
      </c>
      <c r="Y184" s="44">
        <v>4.8</v>
      </c>
      <c r="Z184" s="44">
        <v>4.8</v>
      </c>
      <c r="AA184" s="44">
        <v>4.8</v>
      </c>
    </row>
    <row r="185" spans="1:27" ht="12.75" hidden="1" customHeight="1" outlineLevel="1" x14ac:dyDescent="0.3">
      <c r="A185" s="99" t="s">
        <v>413</v>
      </c>
      <c r="B185" s="63" t="s">
        <v>81</v>
      </c>
      <c r="C185" s="43" t="s">
        <v>79</v>
      </c>
      <c r="D185" s="44">
        <f>$D$11</f>
        <v>88.27</v>
      </c>
      <c r="E185" s="44">
        <f t="shared" ref="E185:AA185" si="104">$D$11</f>
        <v>88.27</v>
      </c>
      <c r="F185" s="44">
        <f t="shared" si="104"/>
        <v>88.27</v>
      </c>
      <c r="G185" s="44">
        <f t="shared" si="104"/>
        <v>88.27</v>
      </c>
      <c r="H185" s="44">
        <f t="shared" si="104"/>
        <v>88.27</v>
      </c>
      <c r="I185" s="44">
        <f t="shared" si="104"/>
        <v>88.27</v>
      </c>
      <c r="J185" s="44">
        <f t="shared" si="104"/>
        <v>88.27</v>
      </c>
      <c r="K185" s="44">
        <f t="shared" si="104"/>
        <v>88.27</v>
      </c>
      <c r="L185" s="44">
        <f t="shared" si="104"/>
        <v>88.27</v>
      </c>
      <c r="M185" s="44">
        <f t="shared" si="104"/>
        <v>88.27</v>
      </c>
      <c r="N185" s="44">
        <f t="shared" si="104"/>
        <v>88.27</v>
      </c>
      <c r="O185" s="44">
        <f t="shared" si="104"/>
        <v>88.27</v>
      </c>
      <c r="P185" s="44">
        <f t="shared" si="104"/>
        <v>88.27</v>
      </c>
      <c r="Q185" s="44">
        <f t="shared" si="104"/>
        <v>88.27</v>
      </c>
      <c r="R185" s="44">
        <f t="shared" si="104"/>
        <v>88.27</v>
      </c>
      <c r="S185" s="44">
        <f t="shared" si="104"/>
        <v>88.27</v>
      </c>
      <c r="T185" s="44">
        <f t="shared" si="104"/>
        <v>88.27</v>
      </c>
      <c r="U185" s="44">
        <f t="shared" si="104"/>
        <v>88.27</v>
      </c>
      <c r="V185" s="44">
        <f t="shared" si="104"/>
        <v>88.27</v>
      </c>
      <c r="W185" s="44">
        <f t="shared" si="104"/>
        <v>88.27</v>
      </c>
      <c r="X185" s="44">
        <f t="shared" si="104"/>
        <v>88.27</v>
      </c>
      <c r="Y185" s="44">
        <f t="shared" si="104"/>
        <v>88.27</v>
      </c>
      <c r="Z185" s="44">
        <f t="shared" si="104"/>
        <v>88.27</v>
      </c>
      <c r="AA185" s="44">
        <f t="shared" si="104"/>
        <v>88.27</v>
      </c>
    </row>
    <row r="186" spans="1:27" ht="12.75" customHeight="1" collapsed="1" x14ac:dyDescent="0.3">
      <c r="A186" s="98" t="s">
        <v>414</v>
      </c>
      <c r="B186" s="28" t="str">
        <f>"07"&amp;"."&amp;$B$622&amp;"."&amp;$B$623</f>
        <v>07.02.2024</v>
      </c>
      <c r="C186" s="90" t="s">
        <v>76</v>
      </c>
      <c r="D186" s="91">
        <f>ROUND(((D187+D188+D190+D189)/1000),5)</f>
        <v>3.11829</v>
      </c>
      <c r="E186" s="91">
        <f>ROUND(((E187+E188+E190+E189)/1000),5)</f>
        <v>3.0626000000000002</v>
      </c>
      <c r="F186" s="91">
        <f>ROUND(((F187+F188+F190+F189)/1000),5)</f>
        <v>3.02406</v>
      </c>
      <c r="G186" s="91">
        <f t="shared" ref="G186:AA186" si="105">ROUND(((G187+G188+G190+G189)/1000),5)</f>
        <v>3.0189499999999998</v>
      </c>
      <c r="H186" s="91">
        <f t="shared" si="105"/>
        <v>3.0531799999999998</v>
      </c>
      <c r="I186" s="91">
        <f t="shared" si="105"/>
        <v>3.1103000000000001</v>
      </c>
      <c r="J186" s="91">
        <f t="shared" si="105"/>
        <v>3.2969400000000002</v>
      </c>
      <c r="K186" s="91">
        <f t="shared" si="105"/>
        <v>3.5725799999999999</v>
      </c>
      <c r="L186" s="91">
        <f t="shared" si="105"/>
        <v>3.7341099999999998</v>
      </c>
      <c r="M186" s="91">
        <f t="shared" si="105"/>
        <v>3.7914699999999999</v>
      </c>
      <c r="N186" s="91">
        <f t="shared" si="105"/>
        <v>3.82626</v>
      </c>
      <c r="O186" s="91">
        <f t="shared" si="105"/>
        <v>3.8630900000000001</v>
      </c>
      <c r="P186" s="91">
        <f t="shared" si="105"/>
        <v>3.82884</v>
      </c>
      <c r="Q186" s="91">
        <f t="shared" si="105"/>
        <v>3.8577499999999998</v>
      </c>
      <c r="R186" s="91">
        <f t="shared" si="105"/>
        <v>3.8576700000000002</v>
      </c>
      <c r="S186" s="91">
        <f t="shared" si="105"/>
        <v>3.7735599999999998</v>
      </c>
      <c r="T186" s="91">
        <f t="shared" si="105"/>
        <v>3.7429299999999999</v>
      </c>
      <c r="U186" s="91">
        <f t="shared" si="105"/>
        <v>3.7818200000000002</v>
      </c>
      <c r="V186" s="91">
        <f t="shared" si="105"/>
        <v>3.7690100000000002</v>
      </c>
      <c r="W186" s="91">
        <f t="shared" si="105"/>
        <v>3.7907299999999999</v>
      </c>
      <c r="X186" s="91">
        <f t="shared" si="105"/>
        <v>3.6905299999999999</v>
      </c>
      <c r="Y186" s="91">
        <f t="shared" si="105"/>
        <v>3.5974499999999998</v>
      </c>
      <c r="Z186" s="91">
        <f t="shared" si="105"/>
        <v>3.3492299999999999</v>
      </c>
      <c r="AA186" s="91">
        <f t="shared" si="105"/>
        <v>3.1496900000000001</v>
      </c>
    </row>
    <row r="187" spans="1:27" ht="12.75" hidden="1" customHeight="1" outlineLevel="1" x14ac:dyDescent="0.3">
      <c r="A187" s="99" t="s">
        <v>415</v>
      </c>
      <c r="B187" s="63" t="s">
        <v>238</v>
      </c>
      <c r="C187" s="43" t="s">
        <v>79</v>
      </c>
      <c r="D187" s="44">
        <v>1308.25</v>
      </c>
      <c r="E187" s="44">
        <v>1252.56</v>
      </c>
      <c r="F187" s="44">
        <v>1214.02</v>
      </c>
      <c r="G187" s="44">
        <v>1208.9100000000001</v>
      </c>
      <c r="H187" s="44">
        <v>1243.1400000000001</v>
      </c>
      <c r="I187" s="44">
        <v>1300.26</v>
      </c>
      <c r="J187" s="44">
        <v>1486.9</v>
      </c>
      <c r="K187" s="44">
        <v>1762.54</v>
      </c>
      <c r="L187" s="44">
        <v>1924.07</v>
      </c>
      <c r="M187" s="44">
        <v>1981.43</v>
      </c>
      <c r="N187" s="44">
        <v>2016.22</v>
      </c>
      <c r="O187" s="44">
        <v>2053.0500000000002</v>
      </c>
      <c r="P187" s="44">
        <v>2018.8</v>
      </c>
      <c r="Q187" s="44">
        <v>2047.71</v>
      </c>
      <c r="R187" s="44">
        <v>2047.63</v>
      </c>
      <c r="S187" s="44">
        <v>1963.52</v>
      </c>
      <c r="T187" s="44">
        <v>1932.89</v>
      </c>
      <c r="U187" s="44">
        <v>1971.78</v>
      </c>
      <c r="V187" s="44">
        <v>1958.97</v>
      </c>
      <c r="W187" s="44">
        <v>1980.69</v>
      </c>
      <c r="X187" s="44">
        <v>1880.49</v>
      </c>
      <c r="Y187" s="44">
        <v>1787.41</v>
      </c>
      <c r="Z187" s="44">
        <v>1539.19</v>
      </c>
      <c r="AA187" s="44">
        <v>1339.65</v>
      </c>
    </row>
    <row r="188" spans="1:27" ht="12.75" hidden="1" customHeight="1" outlineLevel="1" x14ac:dyDescent="0.3">
      <c r="A188" s="99" t="s">
        <v>416</v>
      </c>
      <c r="B188" s="63" t="s">
        <v>90</v>
      </c>
      <c r="C188" s="43" t="s">
        <v>79</v>
      </c>
      <c r="D188" s="44">
        <f>$D$158</f>
        <v>1716.97</v>
      </c>
      <c r="E188" s="44">
        <f>$D$158</f>
        <v>1716.97</v>
      </c>
      <c r="F188" s="44">
        <f t="shared" ref="F188:AA188" si="106">$D$158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3">
      <c r="A189" s="99" t="s">
        <v>417</v>
      </c>
      <c r="B189" s="63" t="s">
        <v>83</v>
      </c>
      <c r="C189" s="43" t="s">
        <v>79</v>
      </c>
      <c r="D189" s="44">
        <v>4.8</v>
      </c>
      <c r="E189" s="44">
        <v>4.8</v>
      </c>
      <c r="F189" s="44">
        <v>4.8</v>
      </c>
      <c r="G189" s="44">
        <v>4.8</v>
      </c>
      <c r="H189" s="44">
        <v>4.8</v>
      </c>
      <c r="I189" s="44">
        <v>4.8</v>
      </c>
      <c r="J189" s="44">
        <v>4.8</v>
      </c>
      <c r="K189" s="44">
        <v>4.8</v>
      </c>
      <c r="L189" s="44">
        <v>4.8</v>
      </c>
      <c r="M189" s="44">
        <v>4.8</v>
      </c>
      <c r="N189" s="44">
        <v>4.8</v>
      </c>
      <c r="O189" s="44">
        <v>4.8</v>
      </c>
      <c r="P189" s="44">
        <v>4.8</v>
      </c>
      <c r="Q189" s="44">
        <v>4.8</v>
      </c>
      <c r="R189" s="44">
        <v>4.8</v>
      </c>
      <c r="S189" s="44">
        <v>4.8</v>
      </c>
      <c r="T189" s="44">
        <v>4.8</v>
      </c>
      <c r="U189" s="44">
        <v>4.8</v>
      </c>
      <c r="V189" s="44">
        <v>4.8</v>
      </c>
      <c r="W189" s="44">
        <v>4.8</v>
      </c>
      <c r="X189" s="44">
        <v>4.8</v>
      </c>
      <c r="Y189" s="44">
        <v>4.8</v>
      </c>
      <c r="Z189" s="44">
        <v>4.8</v>
      </c>
      <c r="AA189" s="44">
        <v>4.8</v>
      </c>
    </row>
    <row r="190" spans="1:27" ht="12.75" hidden="1" customHeight="1" outlineLevel="1" x14ac:dyDescent="0.3">
      <c r="A190" s="99" t="s">
        <v>418</v>
      </c>
      <c r="B190" s="63" t="s">
        <v>81</v>
      </c>
      <c r="C190" s="43" t="s">
        <v>79</v>
      </c>
      <c r="D190" s="44">
        <f>$D$11</f>
        <v>88.27</v>
      </c>
      <c r="E190" s="44">
        <f t="shared" ref="E190:AA190" si="107">$D$11</f>
        <v>88.27</v>
      </c>
      <c r="F190" s="44">
        <f t="shared" si="107"/>
        <v>88.27</v>
      </c>
      <c r="G190" s="44">
        <f t="shared" si="107"/>
        <v>88.27</v>
      </c>
      <c r="H190" s="44">
        <f t="shared" si="107"/>
        <v>88.27</v>
      </c>
      <c r="I190" s="44">
        <f t="shared" si="107"/>
        <v>88.27</v>
      </c>
      <c r="J190" s="44">
        <f t="shared" si="107"/>
        <v>88.27</v>
      </c>
      <c r="K190" s="44">
        <f t="shared" si="107"/>
        <v>88.27</v>
      </c>
      <c r="L190" s="44">
        <f t="shared" si="107"/>
        <v>88.27</v>
      </c>
      <c r="M190" s="44">
        <f t="shared" si="107"/>
        <v>88.27</v>
      </c>
      <c r="N190" s="44">
        <f t="shared" si="107"/>
        <v>88.27</v>
      </c>
      <c r="O190" s="44">
        <f t="shared" si="107"/>
        <v>88.27</v>
      </c>
      <c r="P190" s="44">
        <f t="shared" si="107"/>
        <v>88.27</v>
      </c>
      <c r="Q190" s="44">
        <f t="shared" si="107"/>
        <v>88.27</v>
      </c>
      <c r="R190" s="44">
        <f t="shared" si="107"/>
        <v>88.27</v>
      </c>
      <c r="S190" s="44">
        <f t="shared" si="107"/>
        <v>88.27</v>
      </c>
      <c r="T190" s="44">
        <f t="shared" si="107"/>
        <v>88.27</v>
      </c>
      <c r="U190" s="44">
        <f t="shared" si="107"/>
        <v>88.27</v>
      </c>
      <c r="V190" s="44">
        <f t="shared" si="107"/>
        <v>88.27</v>
      </c>
      <c r="W190" s="44">
        <f t="shared" si="107"/>
        <v>88.27</v>
      </c>
      <c r="X190" s="44">
        <f t="shared" si="107"/>
        <v>88.27</v>
      </c>
      <c r="Y190" s="44">
        <f t="shared" si="107"/>
        <v>88.27</v>
      </c>
      <c r="Z190" s="44">
        <f t="shared" si="107"/>
        <v>88.27</v>
      </c>
      <c r="AA190" s="44">
        <f t="shared" si="107"/>
        <v>88.27</v>
      </c>
    </row>
    <row r="191" spans="1:27" ht="12.75" customHeight="1" collapsed="1" x14ac:dyDescent="0.3">
      <c r="A191" s="98" t="s">
        <v>419</v>
      </c>
      <c r="B191" s="28" t="str">
        <f>"08"&amp;"."&amp;$B$622&amp;"."&amp;$B$623</f>
        <v>08.02.2024</v>
      </c>
      <c r="C191" s="90" t="s">
        <v>76</v>
      </c>
      <c r="D191" s="91">
        <f>ROUND(((D192+D193+D195+D194)/1000),5)</f>
        <v>3.1183900000000002</v>
      </c>
      <c r="E191" s="91">
        <f>ROUND(((E192+E193+E195+E194)/1000),5)</f>
        <v>3.03322</v>
      </c>
      <c r="F191" s="91">
        <f>ROUND(((F192+F193+F195+F194)/1000),5)</f>
        <v>3.0006900000000001</v>
      </c>
      <c r="G191" s="91">
        <f t="shared" ref="G191:AA191" si="108">ROUND(((G192+G193+G195+G194)/1000),5)</f>
        <v>2.99227</v>
      </c>
      <c r="H191" s="91">
        <f t="shared" si="108"/>
        <v>3.0254099999999999</v>
      </c>
      <c r="I191" s="91">
        <f t="shared" si="108"/>
        <v>3.1427399999999999</v>
      </c>
      <c r="J191" s="91">
        <f t="shared" si="108"/>
        <v>3.3519399999999999</v>
      </c>
      <c r="K191" s="91">
        <f t="shared" si="108"/>
        <v>3.6468400000000001</v>
      </c>
      <c r="L191" s="91">
        <f t="shared" si="108"/>
        <v>3.7689699999999999</v>
      </c>
      <c r="M191" s="91">
        <f t="shared" si="108"/>
        <v>3.8565200000000002</v>
      </c>
      <c r="N191" s="91">
        <f t="shared" si="108"/>
        <v>3.9236800000000001</v>
      </c>
      <c r="O191" s="91">
        <f t="shared" si="108"/>
        <v>3.9399500000000001</v>
      </c>
      <c r="P191" s="91">
        <f t="shared" si="108"/>
        <v>3.9121000000000001</v>
      </c>
      <c r="Q191" s="91">
        <f t="shared" si="108"/>
        <v>3.9188100000000001</v>
      </c>
      <c r="R191" s="91">
        <f t="shared" si="108"/>
        <v>3.9052799999999999</v>
      </c>
      <c r="S191" s="91">
        <f t="shared" si="108"/>
        <v>3.8420100000000001</v>
      </c>
      <c r="T191" s="91">
        <f t="shared" si="108"/>
        <v>3.9205199999999998</v>
      </c>
      <c r="U191" s="91">
        <f t="shared" si="108"/>
        <v>3.9526400000000002</v>
      </c>
      <c r="V191" s="91">
        <f t="shared" si="108"/>
        <v>4.0422000000000002</v>
      </c>
      <c r="W191" s="91">
        <f t="shared" si="108"/>
        <v>3.8887499999999999</v>
      </c>
      <c r="X191" s="91">
        <f t="shared" si="108"/>
        <v>3.8115700000000001</v>
      </c>
      <c r="Y191" s="91">
        <f t="shared" si="108"/>
        <v>3.6885599999999998</v>
      </c>
      <c r="Z191" s="91">
        <f t="shared" si="108"/>
        <v>3.5458799999999999</v>
      </c>
      <c r="AA191" s="91">
        <f t="shared" si="108"/>
        <v>3.2914300000000001</v>
      </c>
    </row>
    <row r="192" spans="1:27" ht="12.75" hidden="1" customHeight="1" outlineLevel="1" x14ac:dyDescent="0.3">
      <c r="A192" s="99" t="s">
        <v>420</v>
      </c>
      <c r="B192" s="63" t="s">
        <v>238</v>
      </c>
      <c r="C192" s="43" t="s">
        <v>79</v>
      </c>
      <c r="D192" s="44">
        <v>1308.3499999999999</v>
      </c>
      <c r="E192" s="44">
        <v>1223.18</v>
      </c>
      <c r="F192" s="44">
        <v>1190.6500000000001</v>
      </c>
      <c r="G192" s="44">
        <v>1182.23</v>
      </c>
      <c r="H192" s="44">
        <v>1215.3699999999999</v>
      </c>
      <c r="I192" s="44">
        <v>1332.7</v>
      </c>
      <c r="J192" s="44">
        <v>1541.9</v>
      </c>
      <c r="K192" s="44">
        <v>1836.8</v>
      </c>
      <c r="L192" s="44">
        <v>1958.93</v>
      </c>
      <c r="M192" s="44">
        <v>2046.48</v>
      </c>
      <c r="N192" s="44">
        <v>2113.64</v>
      </c>
      <c r="O192" s="44">
        <v>2129.91</v>
      </c>
      <c r="P192" s="44">
        <v>2102.06</v>
      </c>
      <c r="Q192" s="44">
        <v>2108.77</v>
      </c>
      <c r="R192" s="44">
        <v>2095.2399999999998</v>
      </c>
      <c r="S192" s="44">
        <v>2031.97</v>
      </c>
      <c r="T192" s="44">
        <v>2110.48</v>
      </c>
      <c r="U192" s="44">
        <v>2142.6</v>
      </c>
      <c r="V192" s="44">
        <v>2232.16</v>
      </c>
      <c r="W192" s="44">
        <v>2078.71</v>
      </c>
      <c r="X192" s="44">
        <v>2001.53</v>
      </c>
      <c r="Y192" s="44">
        <v>1878.52</v>
      </c>
      <c r="Z192" s="44">
        <v>1735.84</v>
      </c>
      <c r="AA192" s="44">
        <v>1481.39</v>
      </c>
    </row>
    <row r="193" spans="1:27" ht="12.75" hidden="1" customHeight="1" outlineLevel="1" x14ac:dyDescent="0.3">
      <c r="A193" s="99" t="s">
        <v>421</v>
      </c>
      <c r="B193" s="63" t="s">
        <v>90</v>
      </c>
      <c r="C193" s="43" t="s">
        <v>79</v>
      </c>
      <c r="D193" s="44">
        <f>$D$158</f>
        <v>1716.97</v>
      </c>
      <c r="E193" s="44">
        <f>$D$158</f>
        <v>1716.97</v>
      </c>
      <c r="F193" s="44">
        <f t="shared" ref="F193:AA193" si="109">$D$158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3">
      <c r="A194" s="99" t="s">
        <v>422</v>
      </c>
      <c r="B194" s="63" t="s">
        <v>83</v>
      </c>
      <c r="C194" s="43" t="s">
        <v>79</v>
      </c>
      <c r="D194" s="44">
        <v>4.8</v>
      </c>
      <c r="E194" s="44">
        <v>4.8</v>
      </c>
      <c r="F194" s="44">
        <v>4.8</v>
      </c>
      <c r="G194" s="44">
        <v>4.8</v>
      </c>
      <c r="H194" s="44">
        <v>4.8</v>
      </c>
      <c r="I194" s="44">
        <v>4.8</v>
      </c>
      <c r="J194" s="44">
        <v>4.8</v>
      </c>
      <c r="K194" s="44">
        <v>4.8</v>
      </c>
      <c r="L194" s="44">
        <v>4.8</v>
      </c>
      <c r="M194" s="44">
        <v>4.8</v>
      </c>
      <c r="N194" s="44">
        <v>4.8</v>
      </c>
      <c r="O194" s="44">
        <v>4.8</v>
      </c>
      <c r="P194" s="44">
        <v>4.8</v>
      </c>
      <c r="Q194" s="44">
        <v>4.8</v>
      </c>
      <c r="R194" s="44">
        <v>4.8</v>
      </c>
      <c r="S194" s="44">
        <v>4.8</v>
      </c>
      <c r="T194" s="44">
        <v>4.8</v>
      </c>
      <c r="U194" s="44">
        <v>4.8</v>
      </c>
      <c r="V194" s="44">
        <v>4.8</v>
      </c>
      <c r="W194" s="44">
        <v>4.8</v>
      </c>
      <c r="X194" s="44">
        <v>4.8</v>
      </c>
      <c r="Y194" s="44">
        <v>4.8</v>
      </c>
      <c r="Z194" s="44">
        <v>4.8</v>
      </c>
      <c r="AA194" s="44">
        <v>4.8</v>
      </c>
    </row>
    <row r="195" spans="1:27" ht="12.75" hidden="1" customHeight="1" outlineLevel="1" x14ac:dyDescent="0.3">
      <c r="A195" s="99" t="s">
        <v>423</v>
      </c>
      <c r="B195" s="63" t="s">
        <v>81</v>
      </c>
      <c r="C195" s="43" t="s">
        <v>79</v>
      </c>
      <c r="D195" s="44">
        <f>$D$11</f>
        <v>88.27</v>
      </c>
      <c r="E195" s="44">
        <f t="shared" ref="E195:AA195" si="110">$D$11</f>
        <v>88.27</v>
      </c>
      <c r="F195" s="44">
        <f t="shared" si="110"/>
        <v>88.27</v>
      </c>
      <c r="G195" s="44">
        <f t="shared" si="110"/>
        <v>88.27</v>
      </c>
      <c r="H195" s="44">
        <f t="shared" si="110"/>
        <v>88.27</v>
      </c>
      <c r="I195" s="44">
        <f t="shared" si="110"/>
        <v>88.27</v>
      </c>
      <c r="J195" s="44">
        <f t="shared" si="110"/>
        <v>88.27</v>
      </c>
      <c r="K195" s="44">
        <f t="shared" si="110"/>
        <v>88.27</v>
      </c>
      <c r="L195" s="44">
        <f t="shared" si="110"/>
        <v>88.27</v>
      </c>
      <c r="M195" s="44">
        <f t="shared" si="110"/>
        <v>88.27</v>
      </c>
      <c r="N195" s="44">
        <f t="shared" si="110"/>
        <v>88.27</v>
      </c>
      <c r="O195" s="44">
        <f t="shared" si="110"/>
        <v>88.27</v>
      </c>
      <c r="P195" s="44">
        <f t="shared" si="110"/>
        <v>88.27</v>
      </c>
      <c r="Q195" s="44">
        <f t="shared" si="110"/>
        <v>88.27</v>
      </c>
      <c r="R195" s="44">
        <f t="shared" si="110"/>
        <v>88.27</v>
      </c>
      <c r="S195" s="44">
        <f t="shared" si="110"/>
        <v>88.27</v>
      </c>
      <c r="T195" s="44">
        <f t="shared" si="110"/>
        <v>88.27</v>
      </c>
      <c r="U195" s="44">
        <f t="shared" si="110"/>
        <v>88.27</v>
      </c>
      <c r="V195" s="44">
        <f t="shared" si="110"/>
        <v>88.27</v>
      </c>
      <c r="W195" s="44">
        <f t="shared" si="110"/>
        <v>88.27</v>
      </c>
      <c r="X195" s="44">
        <f t="shared" si="110"/>
        <v>88.27</v>
      </c>
      <c r="Y195" s="44">
        <f t="shared" si="110"/>
        <v>88.27</v>
      </c>
      <c r="Z195" s="44">
        <f t="shared" si="110"/>
        <v>88.27</v>
      </c>
      <c r="AA195" s="44">
        <f t="shared" si="110"/>
        <v>88.27</v>
      </c>
    </row>
    <row r="196" spans="1:27" ht="12.75" customHeight="1" collapsed="1" x14ac:dyDescent="0.3">
      <c r="A196" s="98" t="s">
        <v>424</v>
      </c>
      <c r="B196" s="28" t="str">
        <f>"09"&amp;"."&amp;$B$622&amp;"."&amp;$B$623</f>
        <v>09.02.2024</v>
      </c>
      <c r="C196" s="90" t="s">
        <v>76</v>
      </c>
      <c r="D196" s="91">
        <f>ROUND(((D197+D198+D200+D199)/1000),5)</f>
        <v>3.1562100000000002</v>
      </c>
      <c r="E196" s="91">
        <f>ROUND(((E197+E198+E200+E199)/1000),5)</f>
        <v>3.0472199999999998</v>
      </c>
      <c r="F196" s="91">
        <f>ROUND(((F197+F198+F200+F199)/1000),5)</f>
        <v>3.0214400000000001</v>
      </c>
      <c r="G196" s="91">
        <f t="shared" ref="G196:AA196" si="111">ROUND(((G197+G198+G200+G199)/1000),5)</f>
        <v>3.02122</v>
      </c>
      <c r="H196" s="91">
        <f t="shared" si="111"/>
        <v>3.0318100000000001</v>
      </c>
      <c r="I196" s="91">
        <f t="shared" si="111"/>
        <v>3.1720899999999999</v>
      </c>
      <c r="J196" s="91">
        <f t="shared" si="111"/>
        <v>3.4098899999999999</v>
      </c>
      <c r="K196" s="91">
        <f t="shared" si="111"/>
        <v>3.6829000000000001</v>
      </c>
      <c r="L196" s="91">
        <f t="shared" si="111"/>
        <v>3.8203299999999998</v>
      </c>
      <c r="M196" s="91">
        <f t="shared" si="111"/>
        <v>3.95085</v>
      </c>
      <c r="N196" s="91">
        <f t="shared" si="111"/>
        <v>4.0225600000000004</v>
      </c>
      <c r="O196" s="91">
        <f t="shared" si="111"/>
        <v>3.9212899999999999</v>
      </c>
      <c r="P196" s="91">
        <f t="shared" si="111"/>
        <v>3.89174</v>
      </c>
      <c r="Q196" s="91">
        <f t="shared" si="111"/>
        <v>3.8978700000000002</v>
      </c>
      <c r="R196" s="91">
        <f t="shared" si="111"/>
        <v>3.8845900000000002</v>
      </c>
      <c r="S196" s="91">
        <f t="shared" si="111"/>
        <v>3.8937300000000001</v>
      </c>
      <c r="T196" s="91">
        <f t="shared" si="111"/>
        <v>3.9407800000000002</v>
      </c>
      <c r="U196" s="91">
        <f t="shared" si="111"/>
        <v>3.9697300000000002</v>
      </c>
      <c r="V196" s="91">
        <f t="shared" si="111"/>
        <v>4.0330500000000002</v>
      </c>
      <c r="W196" s="91">
        <f t="shared" si="111"/>
        <v>3.8536999999999999</v>
      </c>
      <c r="X196" s="91">
        <f t="shared" si="111"/>
        <v>3.7742499999999999</v>
      </c>
      <c r="Y196" s="91">
        <f t="shared" si="111"/>
        <v>3.7101899999999999</v>
      </c>
      <c r="Z196" s="91">
        <f t="shared" si="111"/>
        <v>3.57314</v>
      </c>
      <c r="AA196" s="91">
        <f t="shared" si="111"/>
        <v>3.3704700000000001</v>
      </c>
    </row>
    <row r="197" spans="1:27" ht="12.75" hidden="1" customHeight="1" outlineLevel="1" x14ac:dyDescent="0.3">
      <c r="A197" s="99" t="s">
        <v>425</v>
      </c>
      <c r="B197" s="63" t="s">
        <v>238</v>
      </c>
      <c r="C197" s="43" t="s">
        <v>79</v>
      </c>
      <c r="D197" s="44">
        <v>1346.17</v>
      </c>
      <c r="E197" s="44">
        <v>1237.18</v>
      </c>
      <c r="F197" s="44">
        <v>1211.4000000000001</v>
      </c>
      <c r="G197" s="44">
        <v>1211.18</v>
      </c>
      <c r="H197" s="44">
        <v>1221.77</v>
      </c>
      <c r="I197" s="44">
        <v>1362.05</v>
      </c>
      <c r="J197" s="44">
        <v>1599.85</v>
      </c>
      <c r="K197" s="44">
        <v>1872.86</v>
      </c>
      <c r="L197" s="44">
        <v>2010.29</v>
      </c>
      <c r="M197" s="44">
        <v>2140.81</v>
      </c>
      <c r="N197" s="44">
        <v>2212.52</v>
      </c>
      <c r="O197" s="44">
        <v>2111.25</v>
      </c>
      <c r="P197" s="44">
        <v>2081.6999999999998</v>
      </c>
      <c r="Q197" s="44">
        <v>2087.83</v>
      </c>
      <c r="R197" s="44">
        <v>2074.5500000000002</v>
      </c>
      <c r="S197" s="44">
        <v>2083.69</v>
      </c>
      <c r="T197" s="44">
        <v>2130.7399999999998</v>
      </c>
      <c r="U197" s="44">
        <v>2159.69</v>
      </c>
      <c r="V197" s="44">
        <v>2223.0100000000002</v>
      </c>
      <c r="W197" s="44">
        <v>2043.66</v>
      </c>
      <c r="X197" s="44">
        <v>1964.21</v>
      </c>
      <c r="Y197" s="44">
        <v>1900.15</v>
      </c>
      <c r="Z197" s="44">
        <v>1763.1</v>
      </c>
      <c r="AA197" s="44">
        <v>1560.43</v>
      </c>
    </row>
    <row r="198" spans="1:27" ht="12.75" hidden="1" customHeight="1" outlineLevel="1" x14ac:dyDescent="0.3">
      <c r="A198" s="99" t="s">
        <v>426</v>
      </c>
      <c r="B198" s="63" t="s">
        <v>90</v>
      </c>
      <c r="C198" s="43" t="s">
        <v>79</v>
      </c>
      <c r="D198" s="44">
        <f>$D$158</f>
        <v>1716.97</v>
      </c>
      <c r="E198" s="44">
        <f>$D$158</f>
        <v>1716.97</v>
      </c>
      <c r="F198" s="44">
        <f t="shared" ref="F198:AA198" si="112">$D$158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3">
      <c r="A199" s="99" t="s">
        <v>427</v>
      </c>
      <c r="B199" s="63" t="s">
        <v>83</v>
      </c>
      <c r="C199" s="43" t="s">
        <v>79</v>
      </c>
      <c r="D199" s="44">
        <v>4.8</v>
      </c>
      <c r="E199" s="44">
        <v>4.8</v>
      </c>
      <c r="F199" s="44">
        <v>4.8</v>
      </c>
      <c r="G199" s="44">
        <v>4.8</v>
      </c>
      <c r="H199" s="44">
        <v>4.8</v>
      </c>
      <c r="I199" s="44">
        <v>4.8</v>
      </c>
      <c r="J199" s="44">
        <v>4.8</v>
      </c>
      <c r="K199" s="44">
        <v>4.8</v>
      </c>
      <c r="L199" s="44">
        <v>4.8</v>
      </c>
      <c r="M199" s="44">
        <v>4.8</v>
      </c>
      <c r="N199" s="44">
        <v>4.8</v>
      </c>
      <c r="O199" s="44">
        <v>4.8</v>
      </c>
      <c r="P199" s="44">
        <v>4.8</v>
      </c>
      <c r="Q199" s="44">
        <v>4.8</v>
      </c>
      <c r="R199" s="44">
        <v>4.8</v>
      </c>
      <c r="S199" s="44">
        <v>4.8</v>
      </c>
      <c r="T199" s="44">
        <v>4.8</v>
      </c>
      <c r="U199" s="44">
        <v>4.8</v>
      </c>
      <c r="V199" s="44">
        <v>4.8</v>
      </c>
      <c r="W199" s="44">
        <v>4.8</v>
      </c>
      <c r="X199" s="44">
        <v>4.8</v>
      </c>
      <c r="Y199" s="44">
        <v>4.8</v>
      </c>
      <c r="Z199" s="44">
        <v>4.8</v>
      </c>
      <c r="AA199" s="44">
        <v>4.8</v>
      </c>
    </row>
    <row r="200" spans="1:27" ht="12.75" hidden="1" customHeight="1" outlineLevel="1" x14ac:dyDescent="0.3">
      <c r="A200" s="99" t="s">
        <v>428</v>
      </c>
      <c r="B200" s="63" t="s">
        <v>81</v>
      </c>
      <c r="C200" s="43" t="s">
        <v>79</v>
      </c>
      <c r="D200" s="44">
        <f>$D$11</f>
        <v>88.27</v>
      </c>
      <c r="E200" s="44">
        <f t="shared" ref="E200:AA200" si="113">$D$11</f>
        <v>88.27</v>
      </c>
      <c r="F200" s="44">
        <f t="shared" si="113"/>
        <v>88.27</v>
      </c>
      <c r="G200" s="44">
        <f t="shared" si="113"/>
        <v>88.27</v>
      </c>
      <c r="H200" s="44">
        <f t="shared" si="113"/>
        <v>88.27</v>
      </c>
      <c r="I200" s="44">
        <f t="shared" si="113"/>
        <v>88.27</v>
      </c>
      <c r="J200" s="44">
        <f t="shared" si="113"/>
        <v>88.27</v>
      </c>
      <c r="K200" s="44">
        <f t="shared" si="113"/>
        <v>88.27</v>
      </c>
      <c r="L200" s="44">
        <f t="shared" si="113"/>
        <v>88.27</v>
      </c>
      <c r="M200" s="44">
        <f t="shared" si="113"/>
        <v>88.27</v>
      </c>
      <c r="N200" s="44">
        <f t="shared" si="113"/>
        <v>88.27</v>
      </c>
      <c r="O200" s="44">
        <f t="shared" si="113"/>
        <v>88.27</v>
      </c>
      <c r="P200" s="44">
        <f t="shared" si="113"/>
        <v>88.27</v>
      </c>
      <c r="Q200" s="44">
        <f t="shared" si="113"/>
        <v>88.27</v>
      </c>
      <c r="R200" s="44">
        <f t="shared" si="113"/>
        <v>88.27</v>
      </c>
      <c r="S200" s="44">
        <f t="shared" si="113"/>
        <v>88.27</v>
      </c>
      <c r="T200" s="44">
        <f t="shared" si="113"/>
        <v>88.27</v>
      </c>
      <c r="U200" s="44">
        <f t="shared" si="113"/>
        <v>88.27</v>
      </c>
      <c r="V200" s="44">
        <f t="shared" si="113"/>
        <v>88.27</v>
      </c>
      <c r="W200" s="44">
        <f t="shared" si="113"/>
        <v>88.27</v>
      </c>
      <c r="X200" s="44">
        <f t="shared" si="113"/>
        <v>88.27</v>
      </c>
      <c r="Y200" s="44">
        <f t="shared" si="113"/>
        <v>88.27</v>
      </c>
      <c r="Z200" s="44">
        <f t="shared" si="113"/>
        <v>88.27</v>
      </c>
      <c r="AA200" s="44">
        <f t="shared" si="113"/>
        <v>88.27</v>
      </c>
    </row>
    <row r="201" spans="1:27" ht="12.75" customHeight="1" collapsed="1" x14ac:dyDescent="0.3">
      <c r="A201" s="98" t="s">
        <v>429</v>
      </c>
      <c r="B201" s="28" t="str">
        <f>"10"&amp;"."&amp;$B$622&amp;"."&amp;$B$623</f>
        <v>10.02.2024</v>
      </c>
      <c r="C201" s="90" t="s">
        <v>76</v>
      </c>
      <c r="D201" s="91">
        <f>ROUND(((D202+D203+D205+D204)/1000),5)</f>
        <v>3.29122</v>
      </c>
      <c r="E201" s="91">
        <f>ROUND(((E202+E203+E205+E204)/1000),5)</f>
        <v>3.1160700000000001</v>
      </c>
      <c r="F201" s="91">
        <f>ROUND(((F202+F203+F205+F204)/1000),5)</f>
        <v>3.0362499999999999</v>
      </c>
      <c r="G201" s="91">
        <f t="shared" ref="G201:AA201" si="114">ROUND(((G202+G203+G205+G204)/1000),5)</f>
        <v>3.0273599999999998</v>
      </c>
      <c r="H201" s="91">
        <f t="shared" si="114"/>
        <v>3.0356700000000001</v>
      </c>
      <c r="I201" s="91">
        <f t="shared" si="114"/>
        <v>3.1268600000000002</v>
      </c>
      <c r="J201" s="91">
        <f t="shared" si="114"/>
        <v>3.23793</v>
      </c>
      <c r="K201" s="91">
        <f t="shared" si="114"/>
        <v>3.4723199999999999</v>
      </c>
      <c r="L201" s="91">
        <f t="shared" si="114"/>
        <v>3.6579199999999998</v>
      </c>
      <c r="M201" s="91">
        <f t="shared" si="114"/>
        <v>3.73556</v>
      </c>
      <c r="N201" s="91">
        <f t="shared" si="114"/>
        <v>3.8055599999999998</v>
      </c>
      <c r="O201" s="91">
        <f t="shared" si="114"/>
        <v>3.8220200000000002</v>
      </c>
      <c r="P201" s="91">
        <f t="shared" si="114"/>
        <v>3.8043999999999998</v>
      </c>
      <c r="Q201" s="91">
        <f t="shared" si="114"/>
        <v>3.7919399999999999</v>
      </c>
      <c r="R201" s="91">
        <f t="shared" si="114"/>
        <v>3.7417899999999999</v>
      </c>
      <c r="S201" s="91">
        <f t="shared" si="114"/>
        <v>3.8136899999999998</v>
      </c>
      <c r="T201" s="91">
        <f t="shared" si="114"/>
        <v>3.8634400000000002</v>
      </c>
      <c r="U201" s="91">
        <f t="shared" si="114"/>
        <v>3.9150800000000001</v>
      </c>
      <c r="V201" s="91">
        <f t="shared" si="114"/>
        <v>4.0464200000000003</v>
      </c>
      <c r="W201" s="91">
        <f t="shared" si="114"/>
        <v>3.9131800000000001</v>
      </c>
      <c r="X201" s="91">
        <f t="shared" si="114"/>
        <v>3.7625000000000002</v>
      </c>
      <c r="Y201" s="91">
        <f t="shared" si="114"/>
        <v>3.6712899999999999</v>
      </c>
      <c r="Z201" s="91">
        <f t="shared" si="114"/>
        <v>3.5957300000000001</v>
      </c>
      <c r="AA201" s="91">
        <f t="shared" si="114"/>
        <v>3.3802400000000001</v>
      </c>
    </row>
    <row r="202" spans="1:27" ht="12.75" hidden="1" customHeight="1" outlineLevel="1" x14ac:dyDescent="0.3">
      <c r="A202" s="99" t="s">
        <v>430</v>
      </c>
      <c r="B202" s="63" t="s">
        <v>238</v>
      </c>
      <c r="C202" s="43" t="s">
        <v>79</v>
      </c>
      <c r="D202" s="44">
        <v>1481.18</v>
      </c>
      <c r="E202" s="44">
        <v>1306.03</v>
      </c>
      <c r="F202" s="44">
        <v>1226.21</v>
      </c>
      <c r="G202" s="44">
        <v>1217.32</v>
      </c>
      <c r="H202" s="44">
        <v>1225.6300000000001</v>
      </c>
      <c r="I202" s="44">
        <v>1316.82</v>
      </c>
      <c r="J202" s="44">
        <v>1427.89</v>
      </c>
      <c r="K202" s="44">
        <v>1662.28</v>
      </c>
      <c r="L202" s="44">
        <v>1847.88</v>
      </c>
      <c r="M202" s="44">
        <v>1925.52</v>
      </c>
      <c r="N202" s="44">
        <v>1995.52</v>
      </c>
      <c r="O202" s="44">
        <v>2011.98</v>
      </c>
      <c r="P202" s="44">
        <v>1994.36</v>
      </c>
      <c r="Q202" s="44">
        <v>1981.9</v>
      </c>
      <c r="R202" s="44">
        <v>1931.75</v>
      </c>
      <c r="S202" s="44">
        <v>2003.65</v>
      </c>
      <c r="T202" s="44">
        <v>2053.4</v>
      </c>
      <c r="U202" s="44">
        <v>2105.04</v>
      </c>
      <c r="V202" s="44">
        <v>2236.38</v>
      </c>
      <c r="W202" s="44">
        <v>2103.14</v>
      </c>
      <c r="X202" s="44">
        <v>1952.46</v>
      </c>
      <c r="Y202" s="44">
        <v>1861.25</v>
      </c>
      <c r="Z202" s="44">
        <v>1785.69</v>
      </c>
      <c r="AA202" s="44">
        <v>1570.2</v>
      </c>
    </row>
    <row r="203" spans="1:27" ht="12.75" hidden="1" customHeight="1" outlineLevel="1" x14ac:dyDescent="0.3">
      <c r="A203" s="99" t="s">
        <v>431</v>
      </c>
      <c r="B203" s="63" t="s">
        <v>90</v>
      </c>
      <c r="C203" s="43" t="s">
        <v>79</v>
      </c>
      <c r="D203" s="44">
        <f>$D$158</f>
        <v>1716.97</v>
      </c>
      <c r="E203" s="44">
        <f>$D$158</f>
        <v>1716.97</v>
      </c>
      <c r="F203" s="44">
        <f t="shared" ref="F203:AA203" si="115">$D$158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3">
      <c r="A204" s="99" t="s">
        <v>432</v>
      </c>
      <c r="B204" s="63" t="s">
        <v>83</v>
      </c>
      <c r="C204" s="43" t="s">
        <v>79</v>
      </c>
      <c r="D204" s="44">
        <v>4.8</v>
      </c>
      <c r="E204" s="44">
        <v>4.8</v>
      </c>
      <c r="F204" s="44">
        <v>4.8</v>
      </c>
      <c r="G204" s="44">
        <v>4.8</v>
      </c>
      <c r="H204" s="44">
        <v>4.8</v>
      </c>
      <c r="I204" s="44">
        <v>4.8</v>
      </c>
      <c r="J204" s="44">
        <v>4.8</v>
      </c>
      <c r="K204" s="44">
        <v>4.8</v>
      </c>
      <c r="L204" s="44">
        <v>4.8</v>
      </c>
      <c r="M204" s="44">
        <v>4.8</v>
      </c>
      <c r="N204" s="44">
        <v>4.8</v>
      </c>
      <c r="O204" s="44">
        <v>4.8</v>
      </c>
      <c r="P204" s="44">
        <v>4.8</v>
      </c>
      <c r="Q204" s="44">
        <v>4.8</v>
      </c>
      <c r="R204" s="44">
        <v>4.8</v>
      </c>
      <c r="S204" s="44">
        <v>4.8</v>
      </c>
      <c r="T204" s="44">
        <v>4.8</v>
      </c>
      <c r="U204" s="44">
        <v>4.8</v>
      </c>
      <c r="V204" s="44">
        <v>4.8</v>
      </c>
      <c r="W204" s="44">
        <v>4.8</v>
      </c>
      <c r="X204" s="44">
        <v>4.8</v>
      </c>
      <c r="Y204" s="44">
        <v>4.8</v>
      </c>
      <c r="Z204" s="44">
        <v>4.8</v>
      </c>
      <c r="AA204" s="44">
        <v>4.8</v>
      </c>
    </row>
    <row r="205" spans="1:27" ht="12.75" hidden="1" customHeight="1" outlineLevel="1" x14ac:dyDescent="0.3">
      <c r="A205" s="99" t="s">
        <v>433</v>
      </c>
      <c r="B205" s="63" t="s">
        <v>81</v>
      </c>
      <c r="C205" s="43" t="s">
        <v>79</v>
      </c>
      <c r="D205" s="44">
        <f>$D$11</f>
        <v>88.27</v>
      </c>
      <c r="E205" s="44">
        <f t="shared" ref="E205:AA205" si="116">$D$11</f>
        <v>88.27</v>
      </c>
      <c r="F205" s="44">
        <f t="shared" si="116"/>
        <v>88.27</v>
      </c>
      <c r="G205" s="44">
        <f t="shared" si="116"/>
        <v>88.27</v>
      </c>
      <c r="H205" s="44">
        <f t="shared" si="116"/>
        <v>88.27</v>
      </c>
      <c r="I205" s="44">
        <f t="shared" si="116"/>
        <v>88.27</v>
      </c>
      <c r="J205" s="44">
        <f t="shared" si="116"/>
        <v>88.27</v>
      </c>
      <c r="K205" s="44">
        <f t="shared" si="116"/>
        <v>88.27</v>
      </c>
      <c r="L205" s="44">
        <f t="shared" si="116"/>
        <v>88.27</v>
      </c>
      <c r="M205" s="44">
        <f t="shared" si="116"/>
        <v>88.27</v>
      </c>
      <c r="N205" s="44">
        <f t="shared" si="116"/>
        <v>88.27</v>
      </c>
      <c r="O205" s="44">
        <f t="shared" si="116"/>
        <v>88.27</v>
      </c>
      <c r="P205" s="44">
        <f t="shared" si="116"/>
        <v>88.27</v>
      </c>
      <c r="Q205" s="44">
        <f t="shared" si="116"/>
        <v>88.27</v>
      </c>
      <c r="R205" s="44">
        <f t="shared" si="116"/>
        <v>88.27</v>
      </c>
      <c r="S205" s="44">
        <f t="shared" si="116"/>
        <v>88.27</v>
      </c>
      <c r="T205" s="44">
        <f t="shared" si="116"/>
        <v>88.27</v>
      </c>
      <c r="U205" s="44">
        <f t="shared" si="116"/>
        <v>88.27</v>
      </c>
      <c r="V205" s="44">
        <f t="shared" si="116"/>
        <v>88.27</v>
      </c>
      <c r="W205" s="44">
        <f t="shared" si="116"/>
        <v>88.27</v>
      </c>
      <c r="X205" s="44">
        <f t="shared" si="116"/>
        <v>88.27</v>
      </c>
      <c r="Y205" s="44">
        <f t="shared" si="116"/>
        <v>88.27</v>
      </c>
      <c r="Z205" s="44">
        <f t="shared" si="116"/>
        <v>88.27</v>
      </c>
      <c r="AA205" s="44">
        <f t="shared" si="116"/>
        <v>88.27</v>
      </c>
    </row>
    <row r="206" spans="1:27" ht="12.75" customHeight="1" collapsed="1" x14ac:dyDescent="0.3">
      <c r="A206" s="98" t="s">
        <v>434</v>
      </c>
      <c r="B206" s="28" t="str">
        <f>"11"&amp;"."&amp;$B$622&amp;"."&amp;$B$623</f>
        <v>11.02.2024</v>
      </c>
      <c r="C206" s="90" t="s">
        <v>76</v>
      </c>
      <c r="D206" s="91">
        <f>ROUND(((D207+D208+D210+D209)/1000),5)</f>
        <v>3.2869700000000002</v>
      </c>
      <c r="E206" s="91">
        <f>ROUND(((E207+E208+E210+E209)/1000),5)</f>
        <v>3.12717</v>
      </c>
      <c r="F206" s="91">
        <f>ROUND(((F207+F208+F210+F209)/1000),5)</f>
        <v>3.0522399999999998</v>
      </c>
      <c r="G206" s="91">
        <f t="shared" ref="G206:AA206" si="117">ROUND(((G207+G208+G210+G209)/1000),5)</f>
        <v>3.0377299999999998</v>
      </c>
      <c r="H206" s="91">
        <f t="shared" si="117"/>
        <v>3.0426799999999998</v>
      </c>
      <c r="I206" s="91">
        <f t="shared" si="117"/>
        <v>3.11131</v>
      </c>
      <c r="J206" s="91">
        <f t="shared" si="117"/>
        <v>3.2027800000000002</v>
      </c>
      <c r="K206" s="91">
        <f t="shared" si="117"/>
        <v>3.3382299999999998</v>
      </c>
      <c r="L206" s="91">
        <f t="shared" si="117"/>
        <v>3.5919699999999999</v>
      </c>
      <c r="M206" s="91">
        <f t="shared" si="117"/>
        <v>3.67361</v>
      </c>
      <c r="N206" s="91">
        <f t="shared" si="117"/>
        <v>3.7276199999999999</v>
      </c>
      <c r="O206" s="91">
        <f t="shared" si="117"/>
        <v>3.7504499999999998</v>
      </c>
      <c r="P206" s="91">
        <f t="shared" si="117"/>
        <v>3.74464</v>
      </c>
      <c r="Q206" s="91">
        <f t="shared" si="117"/>
        <v>3.7426900000000001</v>
      </c>
      <c r="R206" s="91">
        <f t="shared" si="117"/>
        <v>3.7054399999999998</v>
      </c>
      <c r="S206" s="91">
        <f t="shared" si="117"/>
        <v>3.70038</v>
      </c>
      <c r="T206" s="91">
        <f t="shared" si="117"/>
        <v>3.7489599999999998</v>
      </c>
      <c r="U206" s="91">
        <f t="shared" si="117"/>
        <v>3.8042899999999999</v>
      </c>
      <c r="V206" s="91">
        <f t="shared" si="117"/>
        <v>3.8043900000000002</v>
      </c>
      <c r="W206" s="91">
        <f t="shared" si="117"/>
        <v>3.7684199999999999</v>
      </c>
      <c r="X206" s="91">
        <f t="shared" si="117"/>
        <v>3.7575799999999999</v>
      </c>
      <c r="Y206" s="91">
        <f t="shared" si="117"/>
        <v>3.6779600000000001</v>
      </c>
      <c r="Z206" s="91">
        <f t="shared" si="117"/>
        <v>3.5948199999999999</v>
      </c>
      <c r="AA206" s="91">
        <f t="shared" si="117"/>
        <v>3.3306499999999999</v>
      </c>
    </row>
    <row r="207" spans="1:27" ht="12.75" hidden="1" customHeight="1" outlineLevel="1" x14ac:dyDescent="0.3">
      <c r="A207" s="99" t="s">
        <v>435</v>
      </c>
      <c r="B207" s="63" t="s">
        <v>238</v>
      </c>
      <c r="C207" s="43" t="s">
        <v>79</v>
      </c>
      <c r="D207" s="44">
        <v>1476.93</v>
      </c>
      <c r="E207" s="44">
        <v>1317.13</v>
      </c>
      <c r="F207" s="44">
        <v>1242.2</v>
      </c>
      <c r="G207" s="44">
        <v>1227.69</v>
      </c>
      <c r="H207" s="44">
        <v>1232.6400000000001</v>
      </c>
      <c r="I207" s="44">
        <v>1301.27</v>
      </c>
      <c r="J207" s="44">
        <v>1392.74</v>
      </c>
      <c r="K207" s="44">
        <v>1528.19</v>
      </c>
      <c r="L207" s="44">
        <v>1781.93</v>
      </c>
      <c r="M207" s="44">
        <v>1863.57</v>
      </c>
      <c r="N207" s="44">
        <v>1917.58</v>
      </c>
      <c r="O207" s="44">
        <v>1940.41</v>
      </c>
      <c r="P207" s="44">
        <v>1934.6</v>
      </c>
      <c r="Q207" s="44">
        <v>1932.65</v>
      </c>
      <c r="R207" s="44">
        <v>1895.4</v>
      </c>
      <c r="S207" s="44">
        <v>1890.34</v>
      </c>
      <c r="T207" s="44">
        <v>1938.92</v>
      </c>
      <c r="U207" s="44">
        <v>1994.25</v>
      </c>
      <c r="V207" s="44">
        <v>1994.35</v>
      </c>
      <c r="W207" s="44">
        <v>1958.38</v>
      </c>
      <c r="X207" s="44">
        <v>1947.54</v>
      </c>
      <c r="Y207" s="44">
        <v>1867.92</v>
      </c>
      <c r="Z207" s="44">
        <v>1784.78</v>
      </c>
      <c r="AA207" s="44">
        <v>1520.61</v>
      </c>
    </row>
    <row r="208" spans="1:27" ht="12.75" hidden="1" customHeight="1" outlineLevel="1" x14ac:dyDescent="0.3">
      <c r="A208" s="99" t="s">
        <v>436</v>
      </c>
      <c r="B208" s="63" t="s">
        <v>90</v>
      </c>
      <c r="C208" s="43" t="s">
        <v>79</v>
      </c>
      <c r="D208" s="44">
        <f>$D$158</f>
        <v>1716.97</v>
      </c>
      <c r="E208" s="44">
        <f>$D$158</f>
        <v>1716.97</v>
      </c>
      <c r="F208" s="44">
        <f t="shared" ref="F208:AA208" si="118">$D$158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3">
      <c r="A209" s="99" t="s">
        <v>437</v>
      </c>
      <c r="B209" s="63" t="s">
        <v>83</v>
      </c>
      <c r="C209" s="43" t="s">
        <v>79</v>
      </c>
      <c r="D209" s="44">
        <v>4.8</v>
      </c>
      <c r="E209" s="44">
        <v>4.8</v>
      </c>
      <c r="F209" s="44">
        <v>4.8</v>
      </c>
      <c r="G209" s="44">
        <v>4.8</v>
      </c>
      <c r="H209" s="44">
        <v>4.8</v>
      </c>
      <c r="I209" s="44">
        <v>4.8</v>
      </c>
      <c r="J209" s="44">
        <v>4.8</v>
      </c>
      <c r="K209" s="44">
        <v>4.8</v>
      </c>
      <c r="L209" s="44">
        <v>4.8</v>
      </c>
      <c r="M209" s="44">
        <v>4.8</v>
      </c>
      <c r="N209" s="44">
        <v>4.8</v>
      </c>
      <c r="O209" s="44">
        <v>4.8</v>
      </c>
      <c r="P209" s="44">
        <v>4.8</v>
      </c>
      <c r="Q209" s="44">
        <v>4.8</v>
      </c>
      <c r="R209" s="44">
        <v>4.8</v>
      </c>
      <c r="S209" s="44">
        <v>4.8</v>
      </c>
      <c r="T209" s="44">
        <v>4.8</v>
      </c>
      <c r="U209" s="44">
        <v>4.8</v>
      </c>
      <c r="V209" s="44">
        <v>4.8</v>
      </c>
      <c r="W209" s="44">
        <v>4.8</v>
      </c>
      <c r="X209" s="44">
        <v>4.8</v>
      </c>
      <c r="Y209" s="44">
        <v>4.8</v>
      </c>
      <c r="Z209" s="44">
        <v>4.8</v>
      </c>
      <c r="AA209" s="44">
        <v>4.8</v>
      </c>
    </row>
    <row r="210" spans="1:27" ht="12.75" hidden="1" customHeight="1" outlineLevel="1" x14ac:dyDescent="0.3">
      <c r="A210" s="99" t="s">
        <v>438</v>
      </c>
      <c r="B210" s="63" t="s">
        <v>81</v>
      </c>
      <c r="C210" s="43" t="s">
        <v>79</v>
      </c>
      <c r="D210" s="44">
        <f>$D$11</f>
        <v>88.27</v>
      </c>
      <c r="E210" s="44">
        <f t="shared" ref="E210:AA210" si="119">$D$11</f>
        <v>88.27</v>
      </c>
      <c r="F210" s="44">
        <f t="shared" si="119"/>
        <v>88.27</v>
      </c>
      <c r="G210" s="44">
        <f t="shared" si="119"/>
        <v>88.27</v>
      </c>
      <c r="H210" s="44">
        <f t="shared" si="119"/>
        <v>88.27</v>
      </c>
      <c r="I210" s="44">
        <f t="shared" si="119"/>
        <v>88.27</v>
      </c>
      <c r="J210" s="44">
        <f t="shared" si="119"/>
        <v>88.27</v>
      </c>
      <c r="K210" s="44">
        <f t="shared" si="119"/>
        <v>88.27</v>
      </c>
      <c r="L210" s="44">
        <f t="shared" si="119"/>
        <v>88.27</v>
      </c>
      <c r="M210" s="44">
        <f t="shared" si="119"/>
        <v>88.27</v>
      </c>
      <c r="N210" s="44">
        <f t="shared" si="119"/>
        <v>88.27</v>
      </c>
      <c r="O210" s="44">
        <f t="shared" si="119"/>
        <v>88.27</v>
      </c>
      <c r="P210" s="44">
        <f t="shared" si="119"/>
        <v>88.27</v>
      </c>
      <c r="Q210" s="44">
        <f t="shared" si="119"/>
        <v>88.27</v>
      </c>
      <c r="R210" s="44">
        <f t="shared" si="119"/>
        <v>88.27</v>
      </c>
      <c r="S210" s="44">
        <f t="shared" si="119"/>
        <v>88.27</v>
      </c>
      <c r="T210" s="44">
        <f t="shared" si="119"/>
        <v>88.27</v>
      </c>
      <c r="U210" s="44">
        <f t="shared" si="119"/>
        <v>88.27</v>
      </c>
      <c r="V210" s="44">
        <f t="shared" si="119"/>
        <v>88.27</v>
      </c>
      <c r="W210" s="44">
        <f t="shared" si="119"/>
        <v>88.27</v>
      </c>
      <c r="X210" s="44">
        <f t="shared" si="119"/>
        <v>88.27</v>
      </c>
      <c r="Y210" s="44">
        <f t="shared" si="119"/>
        <v>88.27</v>
      </c>
      <c r="Z210" s="44">
        <f t="shared" si="119"/>
        <v>88.27</v>
      </c>
      <c r="AA210" s="44">
        <f t="shared" si="119"/>
        <v>88.27</v>
      </c>
    </row>
    <row r="211" spans="1:27" ht="12.75" customHeight="1" collapsed="1" x14ac:dyDescent="0.3">
      <c r="A211" s="98" t="s">
        <v>439</v>
      </c>
      <c r="B211" s="28" t="str">
        <f>"12"&amp;"."&amp;$B$622&amp;"."&amp;$B$623</f>
        <v>12.02.2024</v>
      </c>
      <c r="C211" s="90" t="s">
        <v>76</v>
      </c>
      <c r="D211" s="91">
        <f>ROUND(((D212+D213+D215+D214)/1000),5)</f>
        <v>3.2116699999999998</v>
      </c>
      <c r="E211" s="91">
        <f>ROUND(((E212+E213+E215+E214)/1000),5)</f>
        <v>3.0886999999999998</v>
      </c>
      <c r="F211" s="91">
        <f>ROUND(((F212+F213+F215+F214)/1000),5)</f>
        <v>3.0520800000000001</v>
      </c>
      <c r="G211" s="91">
        <f t="shared" ref="G211:AA211" si="120">ROUND(((G212+G213+G215+G214)/1000),5)</f>
        <v>3.0545399999999998</v>
      </c>
      <c r="H211" s="91">
        <f t="shared" si="120"/>
        <v>3.10676</v>
      </c>
      <c r="I211" s="91">
        <f t="shared" si="120"/>
        <v>3.2115399999999998</v>
      </c>
      <c r="J211" s="91">
        <f t="shared" si="120"/>
        <v>3.52386</v>
      </c>
      <c r="K211" s="91">
        <f t="shared" si="120"/>
        <v>3.7196600000000002</v>
      </c>
      <c r="L211" s="91">
        <f t="shared" si="120"/>
        <v>3.8570799999999998</v>
      </c>
      <c r="M211" s="91">
        <f t="shared" si="120"/>
        <v>3.8897599999999999</v>
      </c>
      <c r="N211" s="91">
        <f t="shared" si="120"/>
        <v>3.92198</v>
      </c>
      <c r="O211" s="91">
        <f t="shared" si="120"/>
        <v>3.9530599999999998</v>
      </c>
      <c r="P211" s="91">
        <f t="shared" si="120"/>
        <v>3.9176099999999998</v>
      </c>
      <c r="Q211" s="91">
        <f t="shared" si="120"/>
        <v>3.9366599999999998</v>
      </c>
      <c r="R211" s="91">
        <f t="shared" si="120"/>
        <v>3.9129</v>
      </c>
      <c r="S211" s="91">
        <f t="shared" si="120"/>
        <v>3.8590599999999999</v>
      </c>
      <c r="T211" s="91">
        <f t="shared" si="120"/>
        <v>3.85134</v>
      </c>
      <c r="U211" s="91">
        <f t="shared" si="120"/>
        <v>3.8533200000000001</v>
      </c>
      <c r="V211" s="91">
        <f t="shared" si="120"/>
        <v>3.8804699999999999</v>
      </c>
      <c r="W211" s="91">
        <f t="shared" si="120"/>
        <v>3.8894000000000002</v>
      </c>
      <c r="X211" s="91">
        <f t="shared" si="120"/>
        <v>3.8063799999999999</v>
      </c>
      <c r="Y211" s="91">
        <f t="shared" si="120"/>
        <v>3.6813199999999999</v>
      </c>
      <c r="Z211" s="91">
        <f t="shared" si="120"/>
        <v>3.4717199999999999</v>
      </c>
      <c r="AA211" s="91">
        <f t="shared" si="120"/>
        <v>3.27901</v>
      </c>
    </row>
    <row r="212" spans="1:27" ht="12.75" hidden="1" customHeight="1" outlineLevel="1" x14ac:dyDescent="0.3">
      <c r="A212" s="99" t="s">
        <v>440</v>
      </c>
      <c r="B212" s="63" t="s">
        <v>238</v>
      </c>
      <c r="C212" s="43" t="s">
        <v>79</v>
      </c>
      <c r="D212" s="44">
        <v>1401.63</v>
      </c>
      <c r="E212" s="44">
        <v>1278.6600000000001</v>
      </c>
      <c r="F212" s="44">
        <v>1242.04</v>
      </c>
      <c r="G212" s="44">
        <v>1244.5</v>
      </c>
      <c r="H212" s="44">
        <v>1296.72</v>
      </c>
      <c r="I212" s="44">
        <v>1401.5</v>
      </c>
      <c r="J212" s="44">
        <v>1713.82</v>
      </c>
      <c r="K212" s="44">
        <v>1909.62</v>
      </c>
      <c r="L212" s="44">
        <v>2047.04</v>
      </c>
      <c r="M212" s="44">
        <v>2079.7199999999998</v>
      </c>
      <c r="N212" s="44">
        <v>2111.94</v>
      </c>
      <c r="O212" s="44">
        <v>2143.02</v>
      </c>
      <c r="P212" s="44">
        <v>2107.5700000000002</v>
      </c>
      <c r="Q212" s="44">
        <v>2126.62</v>
      </c>
      <c r="R212" s="44">
        <v>2102.86</v>
      </c>
      <c r="S212" s="44">
        <v>2049.02</v>
      </c>
      <c r="T212" s="44">
        <v>2041.3</v>
      </c>
      <c r="U212" s="44">
        <v>2043.28</v>
      </c>
      <c r="V212" s="44">
        <v>2070.4299999999998</v>
      </c>
      <c r="W212" s="44">
        <v>2079.36</v>
      </c>
      <c r="X212" s="44">
        <v>1996.34</v>
      </c>
      <c r="Y212" s="44">
        <v>1871.28</v>
      </c>
      <c r="Z212" s="44">
        <v>1661.68</v>
      </c>
      <c r="AA212" s="44">
        <v>1468.97</v>
      </c>
    </row>
    <row r="213" spans="1:27" ht="12.75" hidden="1" customHeight="1" outlineLevel="1" x14ac:dyDescent="0.3">
      <c r="A213" s="99" t="s">
        <v>441</v>
      </c>
      <c r="B213" s="63" t="s">
        <v>90</v>
      </c>
      <c r="C213" s="43" t="s">
        <v>79</v>
      </c>
      <c r="D213" s="44">
        <f>$D$158</f>
        <v>1716.97</v>
      </c>
      <c r="E213" s="44">
        <f>$D$158</f>
        <v>1716.97</v>
      </c>
      <c r="F213" s="44">
        <f t="shared" ref="F213:AA213" si="121">$D$158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3">
      <c r="A214" s="99" t="s">
        <v>442</v>
      </c>
      <c r="B214" s="63" t="s">
        <v>83</v>
      </c>
      <c r="C214" s="43" t="s">
        <v>79</v>
      </c>
      <c r="D214" s="44">
        <v>4.8</v>
      </c>
      <c r="E214" s="44">
        <v>4.8</v>
      </c>
      <c r="F214" s="44">
        <v>4.8</v>
      </c>
      <c r="G214" s="44">
        <v>4.8</v>
      </c>
      <c r="H214" s="44">
        <v>4.8</v>
      </c>
      <c r="I214" s="44">
        <v>4.8</v>
      </c>
      <c r="J214" s="44">
        <v>4.8</v>
      </c>
      <c r="K214" s="44">
        <v>4.8</v>
      </c>
      <c r="L214" s="44">
        <v>4.8</v>
      </c>
      <c r="M214" s="44">
        <v>4.8</v>
      </c>
      <c r="N214" s="44">
        <v>4.8</v>
      </c>
      <c r="O214" s="44">
        <v>4.8</v>
      </c>
      <c r="P214" s="44">
        <v>4.8</v>
      </c>
      <c r="Q214" s="44">
        <v>4.8</v>
      </c>
      <c r="R214" s="44">
        <v>4.8</v>
      </c>
      <c r="S214" s="44">
        <v>4.8</v>
      </c>
      <c r="T214" s="44">
        <v>4.8</v>
      </c>
      <c r="U214" s="44">
        <v>4.8</v>
      </c>
      <c r="V214" s="44">
        <v>4.8</v>
      </c>
      <c r="W214" s="44">
        <v>4.8</v>
      </c>
      <c r="X214" s="44">
        <v>4.8</v>
      </c>
      <c r="Y214" s="44">
        <v>4.8</v>
      </c>
      <c r="Z214" s="44">
        <v>4.8</v>
      </c>
      <c r="AA214" s="44">
        <v>4.8</v>
      </c>
    </row>
    <row r="215" spans="1:27" ht="12.75" hidden="1" customHeight="1" outlineLevel="1" x14ac:dyDescent="0.3">
      <c r="A215" s="99" t="s">
        <v>443</v>
      </c>
      <c r="B215" s="63" t="s">
        <v>81</v>
      </c>
      <c r="C215" s="43" t="s">
        <v>79</v>
      </c>
      <c r="D215" s="44">
        <f>$D$11</f>
        <v>88.27</v>
      </c>
      <c r="E215" s="44">
        <f t="shared" ref="E215:AA215" si="122">$D$11</f>
        <v>88.27</v>
      </c>
      <c r="F215" s="44">
        <f t="shared" si="122"/>
        <v>88.27</v>
      </c>
      <c r="G215" s="44">
        <f t="shared" si="122"/>
        <v>88.27</v>
      </c>
      <c r="H215" s="44">
        <f t="shared" si="122"/>
        <v>88.27</v>
      </c>
      <c r="I215" s="44">
        <f t="shared" si="122"/>
        <v>88.27</v>
      </c>
      <c r="J215" s="44">
        <f t="shared" si="122"/>
        <v>88.27</v>
      </c>
      <c r="K215" s="44">
        <f t="shared" si="122"/>
        <v>88.27</v>
      </c>
      <c r="L215" s="44">
        <f t="shared" si="122"/>
        <v>88.27</v>
      </c>
      <c r="M215" s="44">
        <f t="shared" si="122"/>
        <v>88.27</v>
      </c>
      <c r="N215" s="44">
        <f t="shared" si="122"/>
        <v>88.27</v>
      </c>
      <c r="O215" s="44">
        <f t="shared" si="122"/>
        <v>88.27</v>
      </c>
      <c r="P215" s="44">
        <f t="shared" si="122"/>
        <v>88.27</v>
      </c>
      <c r="Q215" s="44">
        <f t="shared" si="122"/>
        <v>88.27</v>
      </c>
      <c r="R215" s="44">
        <f t="shared" si="122"/>
        <v>88.27</v>
      </c>
      <c r="S215" s="44">
        <f t="shared" si="122"/>
        <v>88.27</v>
      </c>
      <c r="T215" s="44">
        <f t="shared" si="122"/>
        <v>88.27</v>
      </c>
      <c r="U215" s="44">
        <f t="shared" si="122"/>
        <v>88.27</v>
      </c>
      <c r="V215" s="44">
        <f t="shared" si="122"/>
        <v>88.27</v>
      </c>
      <c r="W215" s="44">
        <f t="shared" si="122"/>
        <v>88.27</v>
      </c>
      <c r="X215" s="44">
        <f t="shared" si="122"/>
        <v>88.27</v>
      </c>
      <c r="Y215" s="44">
        <f t="shared" si="122"/>
        <v>88.27</v>
      </c>
      <c r="Z215" s="44">
        <f t="shared" si="122"/>
        <v>88.27</v>
      </c>
      <c r="AA215" s="44">
        <f t="shared" si="122"/>
        <v>88.27</v>
      </c>
    </row>
    <row r="216" spans="1:27" ht="12.75" customHeight="1" collapsed="1" x14ac:dyDescent="0.3">
      <c r="A216" s="98" t="s">
        <v>444</v>
      </c>
      <c r="B216" s="28" t="str">
        <f>"13"&amp;"."&amp;$B$622&amp;"."&amp;$B$623</f>
        <v>13.02.2024</v>
      </c>
      <c r="C216" s="90" t="s">
        <v>76</v>
      </c>
      <c r="D216" s="91">
        <f>ROUND(((D217+D218+D220+D219)/1000),5)</f>
        <v>3.11754</v>
      </c>
      <c r="E216" s="91">
        <f>ROUND(((E217+E218+E220+E219)/1000),5)</f>
        <v>3.05884</v>
      </c>
      <c r="F216" s="91">
        <f>ROUND(((F217+F218+F220+F219)/1000),5)</f>
        <v>3.03254</v>
      </c>
      <c r="G216" s="91">
        <f t="shared" ref="G216:AA216" si="123">ROUND(((G217+G218+G220+G219)/1000),5)</f>
        <v>3.0317599999999998</v>
      </c>
      <c r="H216" s="91">
        <f t="shared" si="123"/>
        <v>3.06229</v>
      </c>
      <c r="I216" s="91">
        <f t="shared" si="123"/>
        <v>3.1499700000000002</v>
      </c>
      <c r="J216" s="91">
        <f t="shared" si="123"/>
        <v>3.3427699999999998</v>
      </c>
      <c r="K216" s="91">
        <f t="shared" si="123"/>
        <v>3.69171</v>
      </c>
      <c r="L216" s="91">
        <f t="shared" si="123"/>
        <v>3.7760699999999998</v>
      </c>
      <c r="M216" s="91">
        <f t="shared" si="123"/>
        <v>3.7804700000000002</v>
      </c>
      <c r="N216" s="91">
        <f t="shared" si="123"/>
        <v>3.7980900000000002</v>
      </c>
      <c r="O216" s="91">
        <f t="shared" si="123"/>
        <v>3.8759700000000001</v>
      </c>
      <c r="P216" s="91">
        <f t="shared" si="123"/>
        <v>3.8529599999999999</v>
      </c>
      <c r="Q216" s="91">
        <f t="shared" si="123"/>
        <v>3.87073</v>
      </c>
      <c r="R216" s="91">
        <f t="shared" si="123"/>
        <v>3.86111</v>
      </c>
      <c r="S216" s="91">
        <f t="shared" si="123"/>
        <v>3.7912400000000002</v>
      </c>
      <c r="T216" s="91">
        <f t="shared" si="123"/>
        <v>3.7814399999999999</v>
      </c>
      <c r="U216" s="91">
        <f t="shared" si="123"/>
        <v>3.80179</v>
      </c>
      <c r="V216" s="91">
        <f t="shared" si="123"/>
        <v>3.8376399999999999</v>
      </c>
      <c r="W216" s="91">
        <f t="shared" si="123"/>
        <v>3.8541500000000002</v>
      </c>
      <c r="X216" s="91">
        <f t="shared" si="123"/>
        <v>3.75658</v>
      </c>
      <c r="Y216" s="91">
        <f t="shared" si="123"/>
        <v>3.6915499999999999</v>
      </c>
      <c r="Z216" s="91">
        <f t="shared" si="123"/>
        <v>3.3919700000000002</v>
      </c>
      <c r="AA216" s="91">
        <f t="shared" si="123"/>
        <v>3.3094199999999998</v>
      </c>
    </row>
    <row r="217" spans="1:27" ht="12.75" hidden="1" customHeight="1" outlineLevel="1" x14ac:dyDescent="0.3">
      <c r="A217" s="99" t="s">
        <v>445</v>
      </c>
      <c r="B217" s="63" t="s">
        <v>238</v>
      </c>
      <c r="C217" s="43" t="s">
        <v>79</v>
      </c>
      <c r="D217" s="44">
        <v>1307.5</v>
      </c>
      <c r="E217" s="44">
        <v>1248.8</v>
      </c>
      <c r="F217" s="44">
        <v>1222.5</v>
      </c>
      <c r="G217" s="44">
        <v>1221.72</v>
      </c>
      <c r="H217" s="44">
        <v>1252.25</v>
      </c>
      <c r="I217" s="44">
        <v>1339.93</v>
      </c>
      <c r="J217" s="44">
        <v>1532.73</v>
      </c>
      <c r="K217" s="44">
        <v>1881.67</v>
      </c>
      <c r="L217" s="44">
        <v>1966.03</v>
      </c>
      <c r="M217" s="44">
        <v>1970.43</v>
      </c>
      <c r="N217" s="44">
        <v>1988.05</v>
      </c>
      <c r="O217" s="44">
        <v>2065.9299999999998</v>
      </c>
      <c r="P217" s="44">
        <v>2042.92</v>
      </c>
      <c r="Q217" s="44">
        <v>2060.69</v>
      </c>
      <c r="R217" s="44">
        <v>2051.0700000000002</v>
      </c>
      <c r="S217" s="44">
        <v>1981.2</v>
      </c>
      <c r="T217" s="44">
        <v>1971.4</v>
      </c>
      <c r="U217" s="44">
        <v>1991.75</v>
      </c>
      <c r="V217" s="44">
        <v>2027.6</v>
      </c>
      <c r="W217" s="44">
        <v>2044.11</v>
      </c>
      <c r="X217" s="44">
        <v>1946.54</v>
      </c>
      <c r="Y217" s="44">
        <v>1881.51</v>
      </c>
      <c r="Z217" s="44">
        <v>1581.93</v>
      </c>
      <c r="AA217" s="44">
        <v>1499.38</v>
      </c>
    </row>
    <row r="218" spans="1:27" ht="12.75" hidden="1" customHeight="1" outlineLevel="1" x14ac:dyDescent="0.3">
      <c r="A218" s="99" t="s">
        <v>446</v>
      </c>
      <c r="B218" s="63" t="s">
        <v>90</v>
      </c>
      <c r="C218" s="43" t="s">
        <v>79</v>
      </c>
      <c r="D218" s="44">
        <f>$D$158</f>
        <v>1716.97</v>
      </c>
      <c r="E218" s="44">
        <f>$D$158</f>
        <v>1716.97</v>
      </c>
      <c r="F218" s="44">
        <f t="shared" ref="F218:AA218" si="124">$D$158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3">
      <c r="A219" s="99" t="s">
        <v>447</v>
      </c>
      <c r="B219" s="63" t="s">
        <v>83</v>
      </c>
      <c r="C219" s="43" t="s">
        <v>79</v>
      </c>
      <c r="D219" s="44">
        <v>4.8</v>
      </c>
      <c r="E219" s="44">
        <v>4.8</v>
      </c>
      <c r="F219" s="44">
        <v>4.8</v>
      </c>
      <c r="G219" s="44">
        <v>4.8</v>
      </c>
      <c r="H219" s="44">
        <v>4.8</v>
      </c>
      <c r="I219" s="44">
        <v>4.8</v>
      </c>
      <c r="J219" s="44">
        <v>4.8</v>
      </c>
      <c r="K219" s="44">
        <v>4.8</v>
      </c>
      <c r="L219" s="44">
        <v>4.8</v>
      </c>
      <c r="M219" s="44">
        <v>4.8</v>
      </c>
      <c r="N219" s="44">
        <v>4.8</v>
      </c>
      <c r="O219" s="44">
        <v>4.8</v>
      </c>
      <c r="P219" s="44">
        <v>4.8</v>
      </c>
      <c r="Q219" s="44">
        <v>4.8</v>
      </c>
      <c r="R219" s="44">
        <v>4.8</v>
      </c>
      <c r="S219" s="44">
        <v>4.8</v>
      </c>
      <c r="T219" s="44">
        <v>4.8</v>
      </c>
      <c r="U219" s="44">
        <v>4.8</v>
      </c>
      <c r="V219" s="44">
        <v>4.8</v>
      </c>
      <c r="W219" s="44">
        <v>4.8</v>
      </c>
      <c r="X219" s="44">
        <v>4.8</v>
      </c>
      <c r="Y219" s="44">
        <v>4.8</v>
      </c>
      <c r="Z219" s="44">
        <v>4.8</v>
      </c>
      <c r="AA219" s="44">
        <v>4.8</v>
      </c>
    </row>
    <row r="220" spans="1:27" ht="12.75" hidden="1" customHeight="1" outlineLevel="1" x14ac:dyDescent="0.3">
      <c r="A220" s="99" t="s">
        <v>448</v>
      </c>
      <c r="B220" s="63" t="s">
        <v>81</v>
      </c>
      <c r="C220" s="43" t="s">
        <v>79</v>
      </c>
      <c r="D220" s="44">
        <f>$D$11</f>
        <v>88.27</v>
      </c>
      <c r="E220" s="44">
        <f t="shared" ref="E220:AA220" si="125">$D$11</f>
        <v>88.27</v>
      </c>
      <c r="F220" s="44">
        <f t="shared" si="125"/>
        <v>88.27</v>
      </c>
      <c r="G220" s="44">
        <f t="shared" si="125"/>
        <v>88.27</v>
      </c>
      <c r="H220" s="44">
        <f t="shared" si="125"/>
        <v>88.27</v>
      </c>
      <c r="I220" s="44">
        <f t="shared" si="125"/>
        <v>88.27</v>
      </c>
      <c r="J220" s="44">
        <f t="shared" si="125"/>
        <v>88.27</v>
      </c>
      <c r="K220" s="44">
        <f t="shared" si="125"/>
        <v>88.27</v>
      </c>
      <c r="L220" s="44">
        <f t="shared" si="125"/>
        <v>88.27</v>
      </c>
      <c r="M220" s="44">
        <f t="shared" si="125"/>
        <v>88.27</v>
      </c>
      <c r="N220" s="44">
        <f t="shared" si="125"/>
        <v>88.27</v>
      </c>
      <c r="O220" s="44">
        <f t="shared" si="125"/>
        <v>88.27</v>
      </c>
      <c r="P220" s="44">
        <f t="shared" si="125"/>
        <v>88.27</v>
      </c>
      <c r="Q220" s="44">
        <f t="shared" si="125"/>
        <v>88.27</v>
      </c>
      <c r="R220" s="44">
        <f t="shared" si="125"/>
        <v>88.27</v>
      </c>
      <c r="S220" s="44">
        <f t="shared" si="125"/>
        <v>88.27</v>
      </c>
      <c r="T220" s="44">
        <f t="shared" si="125"/>
        <v>88.27</v>
      </c>
      <c r="U220" s="44">
        <f t="shared" si="125"/>
        <v>88.27</v>
      </c>
      <c r="V220" s="44">
        <f t="shared" si="125"/>
        <v>88.27</v>
      </c>
      <c r="W220" s="44">
        <f t="shared" si="125"/>
        <v>88.27</v>
      </c>
      <c r="X220" s="44">
        <f t="shared" si="125"/>
        <v>88.27</v>
      </c>
      <c r="Y220" s="44">
        <f t="shared" si="125"/>
        <v>88.27</v>
      </c>
      <c r="Z220" s="44">
        <f t="shared" si="125"/>
        <v>88.27</v>
      </c>
      <c r="AA220" s="44">
        <f t="shared" si="125"/>
        <v>88.27</v>
      </c>
    </row>
    <row r="221" spans="1:27" ht="12.75" customHeight="1" collapsed="1" x14ac:dyDescent="0.3">
      <c r="A221" s="98" t="s">
        <v>449</v>
      </c>
      <c r="B221" s="28" t="str">
        <f>"14"&amp;"."&amp;$B$622&amp;"."&amp;$B$623</f>
        <v>14.02.2024</v>
      </c>
      <c r="C221" s="90" t="s">
        <v>76</v>
      </c>
      <c r="D221" s="91">
        <f>ROUND(((D222+D223+D225+D224)/1000),5)</f>
        <v>3.12845</v>
      </c>
      <c r="E221" s="91">
        <f>ROUND(((E222+E223+E225+E224)/1000),5)</f>
        <v>3.07334</v>
      </c>
      <c r="F221" s="91">
        <f>ROUND(((F222+F223+F225+F224)/1000),5)</f>
        <v>3.02372</v>
      </c>
      <c r="G221" s="91">
        <f t="shared" ref="G221:AA221" si="126">ROUND(((G222+G223+G225+G224)/1000),5)</f>
        <v>3.02285</v>
      </c>
      <c r="H221" s="91">
        <f t="shared" si="126"/>
        <v>3.0446900000000001</v>
      </c>
      <c r="I221" s="91">
        <f t="shared" si="126"/>
        <v>3.1393200000000001</v>
      </c>
      <c r="J221" s="91">
        <f t="shared" si="126"/>
        <v>3.34328</v>
      </c>
      <c r="K221" s="91">
        <f t="shared" si="126"/>
        <v>3.7117800000000001</v>
      </c>
      <c r="L221" s="91">
        <f t="shared" si="126"/>
        <v>3.7824200000000001</v>
      </c>
      <c r="M221" s="91">
        <f t="shared" si="126"/>
        <v>3.81114</v>
      </c>
      <c r="N221" s="91">
        <f t="shared" si="126"/>
        <v>3.8385899999999999</v>
      </c>
      <c r="O221" s="91">
        <f t="shared" si="126"/>
        <v>3.8823500000000002</v>
      </c>
      <c r="P221" s="91">
        <f t="shared" si="126"/>
        <v>3.86327</v>
      </c>
      <c r="Q221" s="91">
        <f t="shared" si="126"/>
        <v>3.8632399999999998</v>
      </c>
      <c r="R221" s="91">
        <f t="shared" si="126"/>
        <v>3.8555000000000001</v>
      </c>
      <c r="S221" s="91">
        <f t="shared" si="126"/>
        <v>3.7955399999999999</v>
      </c>
      <c r="T221" s="91">
        <f t="shared" si="126"/>
        <v>3.7787500000000001</v>
      </c>
      <c r="U221" s="91">
        <f t="shared" si="126"/>
        <v>3.8103500000000001</v>
      </c>
      <c r="V221" s="91">
        <f t="shared" si="126"/>
        <v>3.9024299999999998</v>
      </c>
      <c r="W221" s="91">
        <f t="shared" si="126"/>
        <v>3.8342100000000001</v>
      </c>
      <c r="X221" s="91">
        <f t="shared" si="126"/>
        <v>3.72864</v>
      </c>
      <c r="Y221" s="91">
        <f t="shared" si="126"/>
        <v>3.6956500000000001</v>
      </c>
      <c r="Z221" s="91">
        <f t="shared" si="126"/>
        <v>3.3631199999999999</v>
      </c>
      <c r="AA221" s="91">
        <f t="shared" si="126"/>
        <v>3.1528100000000001</v>
      </c>
    </row>
    <row r="222" spans="1:27" ht="12.75" hidden="1" customHeight="1" outlineLevel="1" x14ac:dyDescent="0.3">
      <c r="A222" s="99" t="s">
        <v>450</v>
      </c>
      <c r="B222" s="63" t="s">
        <v>238</v>
      </c>
      <c r="C222" s="43" t="s">
        <v>79</v>
      </c>
      <c r="D222" s="44">
        <v>1318.41</v>
      </c>
      <c r="E222" s="44">
        <v>1263.3</v>
      </c>
      <c r="F222" s="44">
        <v>1213.68</v>
      </c>
      <c r="G222" s="44">
        <v>1212.81</v>
      </c>
      <c r="H222" s="44">
        <v>1234.6500000000001</v>
      </c>
      <c r="I222" s="44">
        <v>1329.28</v>
      </c>
      <c r="J222" s="44">
        <v>1533.24</v>
      </c>
      <c r="K222" s="44">
        <v>1901.74</v>
      </c>
      <c r="L222" s="44">
        <v>1972.38</v>
      </c>
      <c r="M222" s="44">
        <v>2001.1</v>
      </c>
      <c r="N222" s="44">
        <v>2028.55</v>
      </c>
      <c r="O222" s="44">
        <v>2072.31</v>
      </c>
      <c r="P222" s="44">
        <v>2053.23</v>
      </c>
      <c r="Q222" s="44">
        <v>2053.1999999999998</v>
      </c>
      <c r="R222" s="44">
        <v>2045.46</v>
      </c>
      <c r="S222" s="44">
        <v>1985.5</v>
      </c>
      <c r="T222" s="44">
        <v>1968.71</v>
      </c>
      <c r="U222" s="44">
        <v>2000.31</v>
      </c>
      <c r="V222" s="44">
        <v>2092.39</v>
      </c>
      <c r="W222" s="44">
        <v>2024.17</v>
      </c>
      <c r="X222" s="44">
        <v>1918.6</v>
      </c>
      <c r="Y222" s="44">
        <v>1885.61</v>
      </c>
      <c r="Z222" s="44">
        <v>1553.08</v>
      </c>
      <c r="AA222" s="44">
        <v>1342.77</v>
      </c>
    </row>
    <row r="223" spans="1:27" ht="12.75" hidden="1" customHeight="1" outlineLevel="1" x14ac:dyDescent="0.3">
      <c r="A223" s="99" t="s">
        <v>451</v>
      </c>
      <c r="B223" s="63" t="s">
        <v>90</v>
      </c>
      <c r="C223" s="43" t="s">
        <v>79</v>
      </c>
      <c r="D223" s="44">
        <f>$D$158</f>
        <v>1716.97</v>
      </c>
      <c r="E223" s="44">
        <f>$D$158</f>
        <v>1716.97</v>
      </c>
      <c r="F223" s="44">
        <f t="shared" ref="F223:AA223" si="127">$D$158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3">
      <c r="A224" s="99" t="s">
        <v>452</v>
      </c>
      <c r="B224" s="63" t="s">
        <v>83</v>
      </c>
      <c r="C224" s="43" t="s">
        <v>79</v>
      </c>
      <c r="D224" s="44">
        <v>4.8</v>
      </c>
      <c r="E224" s="44">
        <v>4.8</v>
      </c>
      <c r="F224" s="44">
        <v>4.8</v>
      </c>
      <c r="G224" s="44">
        <v>4.8</v>
      </c>
      <c r="H224" s="44">
        <v>4.8</v>
      </c>
      <c r="I224" s="44">
        <v>4.8</v>
      </c>
      <c r="J224" s="44">
        <v>4.8</v>
      </c>
      <c r="K224" s="44">
        <v>4.8</v>
      </c>
      <c r="L224" s="44">
        <v>4.8</v>
      </c>
      <c r="M224" s="44">
        <v>4.8</v>
      </c>
      <c r="N224" s="44">
        <v>4.8</v>
      </c>
      <c r="O224" s="44">
        <v>4.8</v>
      </c>
      <c r="P224" s="44">
        <v>4.8</v>
      </c>
      <c r="Q224" s="44">
        <v>4.8</v>
      </c>
      <c r="R224" s="44">
        <v>4.8</v>
      </c>
      <c r="S224" s="44">
        <v>4.8</v>
      </c>
      <c r="T224" s="44">
        <v>4.8</v>
      </c>
      <c r="U224" s="44">
        <v>4.8</v>
      </c>
      <c r="V224" s="44">
        <v>4.8</v>
      </c>
      <c r="W224" s="44">
        <v>4.8</v>
      </c>
      <c r="X224" s="44">
        <v>4.8</v>
      </c>
      <c r="Y224" s="44">
        <v>4.8</v>
      </c>
      <c r="Z224" s="44">
        <v>4.8</v>
      </c>
      <c r="AA224" s="44">
        <v>4.8</v>
      </c>
    </row>
    <row r="225" spans="1:27" ht="12.75" hidden="1" customHeight="1" outlineLevel="1" x14ac:dyDescent="0.3">
      <c r="A225" s="99" t="s">
        <v>453</v>
      </c>
      <c r="B225" s="63" t="s">
        <v>81</v>
      </c>
      <c r="C225" s="43" t="s">
        <v>79</v>
      </c>
      <c r="D225" s="44">
        <f>$D$11</f>
        <v>88.27</v>
      </c>
      <c r="E225" s="44">
        <f t="shared" ref="E225:AA225" si="128">$D$11</f>
        <v>88.27</v>
      </c>
      <c r="F225" s="44">
        <f t="shared" si="128"/>
        <v>88.27</v>
      </c>
      <c r="G225" s="44">
        <f t="shared" si="128"/>
        <v>88.27</v>
      </c>
      <c r="H225" s="44">
        <f t="shared" si="128"/>
        <v>88.27</v>
      </c>
      <c r="I225" s="44">
        <f t="shared" si="128"/>
        <v>88.27</v>
      </c>
      <c r="J225" s="44">
        <f t="shared" si="128"/>
        <v>88.27</v>
      </c>
      <c r="K225" s="44">
        <f t="shared" si="128"/>
        <v>88.27</v>
      </c>
      <c r="L225" s="44">
        <f t="shared" si="128"/>
        <v>88.27</v>
      </c>
      <c r="M225" s="44">
        <f t="shared" si="128"/>
        <v>88.27</v>
      </c>
      <c r="N225" s="44">
        <f t="shared" si="128"/>
        <v>88.27</v>
      </c>
      <c r="O225" s="44">
        <f t="shared" si="128"/>
        <v>88.27</v>
      </c>
      <c r="P225" s="44">
        <f t="shared" si="128"/>
        <v>88.27</v>
      </c>
      <c r="Q225" s="44">
        <f t="shared" si="128"/>
        <v>88.27</v>
      </c>
      <c r="R225" s="44">
        <f t="shared" si="128"/>
        <v>88.27</v>
      </c>
      <c r="S225" s="44">
        <f t="shared" si="128"/>
        <v>88.27</v>
      </c>
      <c r="T225" s="44">
        <f t="shared" si="128"/>
        <v>88.27</v>
      </c>
      <c r="U225" s="44">
        <f t="shared" si="128"/>
        <v>88.27</v>
      </c>
      <c r="V225" s="44">
        <f t="shared" si="128"/>
        <v>88.27</v>
      </c>
      <c r="W225" s="44">
        <f t="shared" si="128"/>
        <v>88.27</v>
      </c>
      <c r="X225" s="44">
        <f t="shared" si="128"/>
        <v>88.27</v>
      </c>
      <c r="Y225" s="44">
        <f t="shared" si="128"/>
        <v>88.27</v>
      </c>
      <c r="Z225" s="44">
        <f t="shared" si="128"/>
        <v>88.27</v>
      </c>
      <c r="AA225" s="44">
        <f t="shared" si="128"/>
        <v>88.27</v>
      </c>
    </row>
    <row r="226" spans="1:27" ht="12.75" customHeight="1" collapsed="1" x14ac:dyDescent="0.3">
      <c r="A226" s="98" t="s">
        <v>454</v>
      </c>
      <c r="B226" s="28" t="str">
        <f>"15"&amp;"."&amp;$B$622&amp;"."&amp;$B$623</f>
        <v>15.02.2024</v>
      </c>
      <c r="C226" s="90" t="s">
        <v>76</v>
      </c>
      <c r="D226" s="91">
        <f>ROUND(((D227+D228+D230+D229)/1000),5)</f>
        <v>3.0933999999999999</v>
      </c>
      <c r="E226" s="91">
        <f>ROUND(((E227+E228+E230+E229)/1000),5)</f>
        <v>3.0236299999999998</v>
      </c>
      <c r="F226" s="91">
        <f>ROUND(((F227+F228+F230+F229)/1000),5)</f>
        <v>2.9824199999999998</v>
      </c>
      <c r="G226" s="91">
        <f t="shared" ref="G226:AA226" si="129">ROUND(((G227+G228+G230+G229)/1000),5)</f>
        <v>2.9607999999999999</v>
      </c>
      <c r="H226" s="91">
        <f t="shared" si="129"/>
        <v>3.0311699999999999</v>
      </c>
      <c r="I226" s="91">
        <f t="shared" si="129"/>
        <v>3.1451099999999999</v>
      </c>
      <c r="J226" s="91">
        <f t="shared" si="129"/>
        <v>3.3233199999999998</v>
      </c>
      <c r="K226" s="91">
        <f t="shared" si="129"/>
        <v>3.69116</v>
      </c>
      <c r="L226" s="91">
        <f t="shared" si="129"/>
        <v>3.7783000000000002</v>
      </c>
      <c r="M226" s="91">
        <f t="shared" si="129"/>
        <v>3.7523300000000002</v>
      </c>
      <c r="N226" s="91">
        <f t="shared" si="129"/>
        <v>3.7818299999999998</v>
      </c>
      <c r="O226" s="91">
        <f t="shared" si="129"/>
        <v>3.8757299999999999</v>
      </c>
      <c r="P226" s="91">
        <f t="shared" si="129"/>
        <v>3.8827099999999999</v>
      </c>
      <c r="Q226" s="91">
        <f t="shared" si="129"/>
        <v>3.9002699999999999</v>
      </c>
      <c r="R226" s="91">
        <f t="shared" si="129"/>
        <v>3.8540000000000001</v>
      </c>
      <c r="S226" s="91">
        <f t="shared" si="129"/>
        <v>3.7525900000000001</v>
      </c>
      <c r="T226" s="91">
        <f t="shared" si="129"/>
        <v>3.7296399999999998</v>
      </c>
      <c r="U226" s="91">
        <f t="shared" si="129"/>
        <v>3.7451300000000001</v>
      </c>
      <c r="V226" s="91">
        <f t="shared" si="129"/>
        <v>3.7617600000000002</v>
      </c>
      <c r="W226" s="91">
        <f t="shared" si="129"/>
        <v>3.77922</v>
      </c>
      <c r="X226" s="91">
        <f t="shared" si="129"/>
        <v>3.71252</v>
      </c>
      <c r="Y226" s="91">
        <f t="shared" si="129"/>
        <v>3.69184</v>
      </c>
      <c r="Z226" s="91">
        <f t="shared" si="129"/>
        <v>3.3935900000000001</v>
      </c>
      <c r="AA226" s="91">
        <f t="shared" si="129"/>
        <v>3.2774899999999998</v>
      </c>
    </row>
    <row r="227" spans="1:27" ht="12.75" hidden="1" customHeight="1" outlineLevel="1" x14ac:dyDescent="0.3">
      <c r="A227" s="99" t="s">
        <v>455</v>
      </c>
      <c r="B227" s="63" t="s">
        <v>238</v>
      </c>
      <c r="C227" s="43" t="s">
        <v>79</v>
      </c>
      <c r="D227" s="44">
        <v>1283.3599999999999</v>
      </c>
      <c r="E227" s="44">
        <v>1213.5899999999999</v>
      </c>
      <c r="F227" s="44">
        <v>1172.3800000000001</v>
      </c>
      <c r="G227" s="44">
        <v>1150.76</v>
      </c>
      <c r="H227" s="44">
        <v>1221.1300000000001</v>
      </c>
      <c r="I227" s="44">
        <v>1335.07</v>
      </c>
      <c r="J227" s="44">
        <v>1513.28</v>
      </c>
      <c r="K227" s="44">
        <v>1881.12</v>
      </c>
      <c r="L227" s="44">
        <v>1968.26</v>
      </c>
      <c r="M227" s="44">
        <v>1942.29</v>
      </c>
      <c r="N227" s="44">
        <v>1971.79</v>
      </c>
      <c r="O227" s="44">
        <v>2065.69</v>
      </c>
      <c r="P227" s="44">
        <v>2072.67</v>
      </c>
      <c r="Q227" s="44">
        <v>2090.23</v>
      </c>
      <c r="R227" s="44">
        <v>2043.96</v>
      </c>
      <c r="S227" s="44">
        <v>1942.55</v>
      </c>
      <c r="T227" s="44">
        <v>1919.6</v>
      </c>
      <c r="U227" s="44">
        <v>1935.09</v>
      </c>
      <c r="V227" s="44">
        <v>1951.72</v>
      </c>
      <c r="W227" s="44">
        <v>1969.18</v>
      </c>
      <c r="X227" s="44">
        <v>1902.48</v>
      </c>
      <c r="Y227" s="44">
        <v>1881.8</v>
      </c>
      <c r="Z227" s="44">
        <v>1583.55</v>
      </c>
      <c r="AA227" s="44">
        <v>1467.45</v>
      </c>
    </row>
    <row r="228" spans="1:27" ht="12.75" hidden="1" customHeight="1" outlineLevel="1" x14ac:dyDescent="0.3">
      <c r="A228" s="99" t="s">
        <v>456</v>
      </c>
      <c r="B228" s="63" t="s">
        <v>90</v>
      </c>
      <c r="C228" s="43" t="s">
        <v>79</v>
      </c>
      <c r="D228" s="44">
        <f>$D$158</f>
        <v>1716.97</v>
      </c>
      <c r="E228" s="44">
        <f>$D$158</f>
        <v>1716.97</v>
      </c>
      <c r="F228" s="44">
        <f t="shared" ref="F228:AA228" si="130">$D$158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3">
      <c r="A229" s="99" t="s">
        <v>457</v>
      </c>
      <c r="B229" s="63" t="s">
        <v>83</v>
      </c>
      <c r="C229" s="43" t="s">
        <v>79</v>
      </c>
      <c r="D229" s="44">
        <v>4.8</v>
      </c>
      <c r="E229" s="44">
        <v>4.8</v>
      </c>
      <c r="F229" s="44">
        <v>4.8</v>
      </c>
      <c r="G229" s="44">
        <v>4.8</v>
      </c>
      <c r="H229" s="44">
        <v>4.8</v>
      </c>
      <c r="I229" s="44">
        <v>4.8</v>
      </c>
      <c r="J229" s="44">
        <v>4.8</v>
      </c>
      <c r="K229" s="44">
        <v>4.8</v>
      </c>
      <c r="L229" s="44">
        <v>4.8</v>
      </c>
      <c r="M229" s="44">
        <v>4.8</v>
      </c>
      <c r="N229" s="44">
        <v>4.8</v>
      </c>
      <c r="O229" s="44">
        <v>4.8</v>
      </c>
      <c r="P229" s="44">
        <v>4.8</v>
      </c>
      <c r="Q229" s="44">
        <v>4.8</v>
      </c>
      <c r="R229" s="44">
        <v>4.8</v>
      </c>
      <c r="S229" s="44">
        <v>4.8</v>
      </c>
      <c r="T229" s="44">
        <v>4.8</v>
      </c>
      <c r="U229" s="44">
        <v>4.8</v>
      </c>
      <c r="V229" s="44">
        <v>4.8</v>
      </c>
      <c r="W229" s="44">
        <v>4.8</v>
      </c>
      <c r="X229" s="44">
        <v>4.8</v>
      </c>
      <c r="Y229" s="44">
        <v>4.8</v>
      </c>
      <c r="Z229" s="44">
        <v>4.8</v>
      </c>
      <c r="AA229" s="44">
        <v>4.8</v>
      </c>
    </row>
    <row r="230" spans="1:27" ht="12.75" hidden="1" customHeight="1" outlineLevel="1" x14ac:dyDescent="0.3">
      <c r="A230" s="99" t="s">
        <v>458</v>
      </c>
      <c r="B230" s="63" t="s">
        <v>81</v>
      </c>
      <c r="C230" s="43" t="s">
        <v>79</v>
      </c>
      <c r="D230" s="44">
        <f>$D$11</f>
        <v>88.27</v>
      </c>
      <c r="E230" s="44">
        <f t="shared" ref="E230:AA230" si="131">$D$11</f>
        <v>88.27</v>
      </c>
      <c r="F230" s="44">
        <f t="shared" si="131"/>
        <v>88.27</v>
      </c>
      <c r="G230" s="44">
        <f t="shared" si="131"/>
        <v>88.27</v>
      </c>
      <c r="H230" s="44">
        <f t="shared" si="131"/>
        <v>88.27</v>
      </c>
      <c r="I230" s="44">
        <f t="shared" si="131"/>
        <v>88.27</v>
      </c>
      <c r="J230" s="44">
        <f t="shared" si="131"/>
        <v>88.27</v>
      </c>
      <c r="K230" s="44">
        <f t="shared" si="131"/>
        <v>88.27</v>
      </c>
      <c r="L230" s="44">
        <f t="shared" si="131"/>
        <v>88.27</v>
      </c>
      <c r="M230" s="44">
        <f t="shared" si="131"/>
        <v>88.27</v>
      </c>
      <c r="N230" s="44">
        <f t="shared" si="131"/>
        <v>88.27</v>
      </c>
      <c r="O230" s="44">
        <f t="shared" si="131"/>
        <v>88.27</v>
      </c>
      <c r="P230" s="44">
        <f t="shared" si="131"/>
        <v>88.27</v>
      </c>
      <c r="Q230" s="44">
        <f t="shared" si="131"/>
        <v>88.27</v>
      </c>
      <c r="R230" s="44">
        <f t="shared" si="131"/>
        <v>88.27</v>
      </c>
      <c r="S230" s="44">
        <f t="shared" si="131"/>
        <v>88.27</v>
      </c>
      <c r="T230" s="44">
        <f t="shared" si="131"/>
        <v>88.27</v>
      </c>
      <c r="U230" s="44">
        <f t="shared" si="131"/>
        <v>88.27</v>
      </c>
      <c r="V230" s="44">
        <f t="shared" si="131"/>
        <v>88.27</v>
      </c>
      <c r="W230" s="44">
        <f t="shared" si="131"/>
        <v>88.27</v>
      </c>
      <c r="X230" s="44">
        <f t="shared" si="131"/>
        <v>88.27</v>
      </c>
      <c r="Y230" s="44">
        <f t="shared" si="131"/>
        <v>88.27</v>
      </c>
      <c r="Z230" s="44">
        <f t="shared" si="131"/>
        <v>88.27</v>
      </c>
      <c r="AA230" s="44">
        <f t="shared" si="131"/>
        <v>88.27</v>
      </c>
    </row>
    <row r="231" spans="1:27" ht="12.75" customHeight="1" collapsed="1" x14ac:dyDescent="0.3">
      <c r="A231" s="98" t="s">
        <v>459</v>
      </c>
      <c r="B231" s="28" t="str">
        <f>"16"&amp;"."&amp;$B$622&amp;"."&amp;$B$623</f>
        <v>16.02.2024</v>
      </c>
      <c r="C231" s="90" t="s">
        <v>76</v>
      </c>
      <c r="D231" s="91">
        <f>ROUND(((D232+D233+D235+D234)/1000),5)</f>
        <v>3.1211700000000002</v>
      </c>
      <c r="E231" s="91">
        <f>ROUND(((E232+E233+E235+E234)/1000),5)</f>
        <v>3.0244399999999998</v>
      </c>
      <c r="F231" s="91">
        <f>ROUND(((F232+F233+F235+F234)/1000),5)</f>
        <v>3.0000599999999999</v>
      </c>
      <c r="G231" s="91">
        <f t="shared" ref="G231:AA231" si="132">ROUND(((G232+G233+G235+G234)/1000),5)</f>
        <v>2.9909400000000002</v>
      </c>
      <c r="H231" s="91">
        <f t="shared" si="132"/>
        <v>3.0572499999999998</v>
      </c>
      <c r="I231" s="91">
        <f t="shared" si="132"/>
        <v>3.1570999999999998</v>
      </c>
      <c r="J231" s="91">
        <f t="shared" si="132"/>
        <v>3.3370500000000001</v>
      </c>
      <c r="K231" s="91">
        <f t="shared" si="132"/>
        <v>3.7079800000000001</v>
      </c>
      <c r="L231" s="91">
        <f t="shared" si="132"/>
        <v>3.77196</v>
      </c>
      <c r="M231" s="91">
        <f t="shared" si="132"/>
        <v>3.7949099999999998</v>
      </c>
      <c r="N231" s="91">
        <f t="shared" si="132"/>
        <v>3.7947099999999998</v>
      </c>
      <c r="O231" s="91">
        <f t="shared" si="132"/>
        <v>3.8729399999999998</v>
      </c>
      <c r="P231" s="91">
        <f t="shared" si="132"/>
        <v>3.8532799999999998</v>
      </c>
      <c r="Q231" s="91">
        <f t="shared" si="132"/>
        <v>3.8546800000000001</v>
      </c>
      <c r="R231" s="91">
        <f t="shared" si="132"/>
        <v>3.8554400000000002</v>
      </c>
      <c r="S231" s="91">
        <f t="shared" si="132"/>
        <v>3.7978299999999998</v>
      </c>
      <c r="T231" s="91">
        <f t="shared" si="132"/>
        <v>3.7638600000000002</v>
      </c>
      <c r="U231" s="91">
        <f t="shared" si="132"/>
        <v>3.7910599999999999</v>
      </c>
      <c r="V231" s="91">
        <f t="shared" si="132"/>
        <v>3.8149000000000002</v>
      </c>
      <c r="W231" s="91">
        <f t="shared" si="132"/>
        <v>3.8581599999999998</v>
      </c>
      <c r="X231" s="91">
        <f t="shared" si="132"/>
        <v>3.7987600000000001</v>
      </c>
      <c r="Y231" s="91">
        <f t="shared" si="132"/>
        <v>3.7161300000000002</v>
      </c>
      <c r="Z231" s="91">
        <f t="shared" si="132"/>
        <v>3.5879099999999999</v>
      </c>
      <c r="AA231" s="91">
        <f t="shared" si="132"/>
        <v>3.3081200000000002</v>
      </c>
    </row>
    <row r="232" spans="1:27" ht="12.75" hidden="1" customHeight="1" outlineLevel="1" x14ac:dyDescent="0.3">
      <c r="A232" s="99" t="s">
        <v>460</v>
      </c>
      <c r="B232" s="63" t="s">
        <v>238</v>
      </c>
      <c r="C232" s="43" t="s">
        <v>79</v>
      </c>
      <c r="D232" s="44">
        <v>1311.13</v>
      </c>
      <c r="E232" s="44">
        <v>1214.4000000000001</v>
      </c>
      <c r="F232" s="44">
        <v>1190.02</v>
      </c>
      <c r="G232" s="44">
        <v>1180.9000000000001</v>
      </c>
      <c r="H232" s="44">
        <v>1247.21</v>
      </c>
      <c r="I232" s="44">
        <v>1347.06</v>
      </c>
      <c r="J232" s="44">
        <v>1527.01</v>
      </c>
      <c r="K232" s="44">
        <v>1897.94</v>
      </c>
      <c r="L232" s="44">
        <v>1961.92</v>
      </c>
      <c r="M232" s="44">
        <v>1984.87</v>
      </c>
      <c r="N232" s="44">
        <v>1984.67</v>
      </c>
      <c r="O232" s="44">
        <v>2062.9</v>
      </c>
      <c r="P232" s="44">
        <v>2043.24</v>
      </c>
      <c r="Q232" s="44">
        <v>2044.64</v>
      </c>
      <c r="R232" s="44">
        <v>2045.4</v>
      </c>
      <c r="S232" s="44">
        <v>1987.79</v>
      </c>
      <c r="T232" s="44">
        <v>1953.82</v>
      </c>
      <c r="U232" s="44">
        <v>1981.02</v>
      </c>
      <c r="V232" s="44">
        <v>2004.86</v>
      </c>
      <c r="W232" s="44">
        <v>2048.12</v>
      </c>
      <c r="X232" s="44">
        <v>1988.72</v>
      </c>
      <c r="Y232" s="44">
        <v>1906.09</v>
      </c>
      <c r="Z232" s="44">
        <v>1777.87</v>
      </c>
      <c r="AA232" s="44">
        <v>1498.08</v>
      </c>
    </row>
    <row r="233" spans="1:27" ht="12.75" hidden="1" customHeight="1" outlineLevel="1" x14ac:dyDescent="0.3">
      <c r="A233" s="99" t="s">
        <v>461</v>
      </c>
      <c r="B233" s="63" t="s">
        <v>90</v>
      </c>
      <c r="C233" s="43" t="s">
        <v>79</v>
      </c>
      <c r="D233" s="44">
        <f>$D$158</f>
        <v>1716.97</v>
      </c>
      <c r="E233" s="44">
        <f>$D$158</f>
        <v>1716.97</v>
      </c>
      <c r="F233" s="44">
        <f t="shared" ref="F233:AA233" si="133">$D$158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3">
      <c r="A234" s="99" t="s">
        <v>462</v>
      </c>
      <c r="B234" s="63" t="s">
        <v>83</v>
      </c>
      <c r="C234" s="43" t="s">
        <v>79</v>
      </c>
      <c r="D234" s="44">
        <v>4.8</v>
      </c>
      <c r="E234" s="44">
        <v>4.8</v>
      </c>
      <c r="F234" s="44">
        <v>4.8</v>
      </c>
      <c r="G234" s="44">
        <v>4.8</v>
      </c>
      <c r="H234" s="44">
        <v>4.8</v>
      </c>
      <c r="I234" s="44">
        <v>4.8</v>
      </c>
      <c r="J234" s="44">
        <v>4.8</v>
      </c>
      <c r="K234" s="44">
        <v>4.8</v>
      </c>
      <c r="L234" s="44">
        <v>4.8</v>
      </c>
      <c r="M234" s="44">
        <v>4.8</v>
      </c>
      <c r="N234" s="44">
        <v>4.8</v>
      </c>
      <c r="O234" s="44">
        <v>4.8</v>
      </c>
      <c r="P234" s="44">
        <v>4.8</v>
      </c>
      <c r="Q234" s="44">
        <v>4.8</v>
      </c>
      <c r="R234" s="44">
        <v>4.8</v>
      </c>
      <c r="S234" s="44">
        <v>4.8</v>
      </c>
      <c r="T234" s="44">
        <v>4.8</v>
      </c>
      <c r="U234" s="44">
        <v>4.8</v>
      </c>
      <c r="V234" s="44">
        <v>4.8</v>
      </c>
      <c r="W234" s="44">
        <v>4.8</v>
      </c>
      <c r="X234" s="44">
        <v>4.8</v>
      </c>
      <c r="Y234" s="44">
        <v>4.8</v>
      </c>
      <c r="Z234" s="44">
        <v>4.8</v>
      </c>
      <c r="AA234" s="44">
        <v>4.8</v>
      </c>
    </row>
    <row r="235" spans="1:27" ht="12.75" hidden="1" customHeight="1" outlineLevel="1" x14ac:dyDescent="0.3">
      <c r="A235" s="99" t="s">
        <v>463</v>
      </c>
      <c r="B235" s="63" t="s">
        <v>81</v>
      </c>
      <c r="C235" s="43" t="s">
        <v>79</v>
      </c>
      <c r="D235" s="44">
        <f>$D$11</f>
        <v>88.27</v>
      </c>
      <c r="E235" s="44">
        <f t="shared" ref="E235:AA235" si="134">$D$11</f>
        <v>88.27</v>
      </c>
      <c r="F235" s="44">
        <f t="shared" si="134"/>
        <v>88.27</v>
      </c>
      <c r="G235" s="44">
        <f t="shared" si="134"/>
        <v>88.27</v>
      </c>
      <c r="H235" s="44">
        <f t="shared" si="134"/>
        <v>88.27</v>
      </c>
      <c r="I235" s="44">
        <f t="shared" si="134"/>
        <v>88.27</v>
      </c>
      <c r="J235" s="44">
        <f t="shared" si="134"/>
        <v>88.27</v>
      </c>
      <c r="K235" s="44">
        <f t="shared" si="134"/>
        <v>88.27</v>
      </c>
      <c r="L235" s="44">
        <f t="shared" si="134"/>
        <v>88.27</v>
      </c>
      <c r="M235" s="44">
        <f t="shared" si="134"/>
        <v>88.27</v>
      </c>
      <c r="N235" s="44">
        <f t="shared" si="134"/>
        <v>88.27</v>
      </c>
      <c r="O235" s="44">
        <f t="shared" si="134"/>
        <v>88.27</v>
      </c>
      <c r="P235" s="44">
        <f t="shared" si="134"/>
        <v>88.27</v>
      </c>
      <c r="Q235" s="44">
        <f t="shared" si="134"/>
        <v>88.27</v>
      </c>
      <c r="R235" s="44">
        <f t="shared" si="134"/>
        <v>88.27</v>
      </c>
      <c r="S235" s="44">
        <f t="shared" si="134"/>
        <v>88.27</v>
      </c>
      <c r="T235" s="44">
        <f t="shared" si="134"/>
        <v>88.27</v>
      </c>
      <c r="U235" s="44">
        <f t="shared" si="134"/>
        <v>88.27</v>
      </c>
      <c r="V235" s="44">
        <f t="shared" si="134"/>
        <v>88.27</v>
      </c>
      <c r="W235" s="44">
        <f t="shared" si="134"/>
        <v>88.27</v>
      </c>
      <c r="X235" s="44">
        <f t="shared" si="134"/>
        <v>88.27</v>
      </c>
      <c r="Y235" s="44">
        <f t="shared" si="134"/>
        <v>88.27</v>
      </c>
      <c r="Z235" s="44">
        <f t="shared" si="134"/>
        <v>88.27</v>
      </c>
      <c r="AA235" s="44">
        <f t="shared" si="134"/>
        <v>88.27</v>
      </c>
    </row>
    <row r="236" spans="1:27" ht="12.75" customHeight="1" collapsed="1" x14ac:dyDescent="0.3">
      <c r="A236" s="98" t="s">
        <v>464</v>
      </c>
      <c r="B236" s="28" t="str">
        <f>"17"&amp;"."&amp;$B$622&amp;"."&amp;$B$623</f>
        <v>17.02.2024</v>
      </c>
      <c r="C236" s="90" t="s">
        <v>76</v>
      </c>
      <c r="D236" s="91">
        <f>ROUND(((D237+D238+D240+D239)/1000),5)</f>
        <v>3.3201800000000001</v>
      </c>
      <c r="E236" s="91">
        <f>ROUND(((E237+E238+E240+E239)/1000),5)</f>
        <v>3.1937500000000001</v>
      </c>
      <c r="F236" s="91">
        <f>ROUND(((F237+F238+F240+F239)/1000),5)</f>
        <v>3.1191800000000001</v>
      </c>
      <c r="G236" s="91">
        <f t="shared" ref="G236:AA236" si="135">ROUND(((G237+G238+G240+G239)/1000),5)</f>
        <v>3.11551</v>
      </c>
      <c r="H236" s="91">
        <f t="shared" si="135"/>
        <v>3.11883</v>
      </c>
      <c r="I236" s="91">
        <f t="shared" si="135"/>
        <v>3.1793900000000002</v>
      </c>
      <c r="J236" s="91">
        <f t="shared" si="135"/>
        <v>3.2777799999999999</v>
      </c>
      <c r="K236" s="91">
        <f t="shared" si="135"/>
        <v>3.3943300000000001</v>
      </c>
      <c r="L236" s="91">
        <f t="shared" si="135"/>
        <v>3.7129599999999998</v>
      </c>
      <c r="M236" s="91">
        <f t="shared" si="135"/>
        <v>3.79392</v>
      </c>
      <c r="N236" s="91">
        <f t="shared" si="135"/>
        <v>3.8910300000000002</v>
      </c>
      <c r="O236" s="91">
        <f t="shared" si="135"/>
        <v>3.89025</v>
      </c>
      <c r="P236" s="91">
        <f t="shared" si="135"/>
        <v>3.8620000000000001</v>
      </c>
      <c r="Q236" s="91">
        <f t="shared" si="135"/>
        <v>3.8028300000000002</v>
      </c>
      <c r="R236" s="91">
        <f t="shared" si="135"/>
        <v>3.7762199999999999</v>
      </c>
      <c r="S236" s="91">
        <f t="shared" si="135"/>
        <v>3.7280600000000002</v>
      </c>
      <c r="T236" s="91">
        <f t="shared" si="135"/>
        <v>3.7271999999999998</v>
      </c>
      <c r="U236" s="91">
        <f t="shared" si="135"/>
        <v>3.7576399999999999</v>
      </c>
      <c r="V236" s="91">
        <f t="shared" si="135"/>
        <v>3.7341199999999999</v>
      </c>
      <c r="W236" s="91">
        <f t="shared" si="135"/>
        <v>3.7892999999999999</v>
      </c>
      <c r="X236" s="91">
        <f t="shared" si="135"/>
        <v>3.7967</v>
      </c>
      <c r="Y236" s="91">
        <f t="shared" si="135"/>
        <v>3.6751399999999999</v>
      </c>
      <c r="Z236" s="91">
        <f t="shared" si="135"/>
        <v>3.5067900000000001</v>
      </c>
      <c r="AA236" s="91">
        <f t="shared" si="135"/>
        <v>3.3545799999999999</v>
      </c>
    </row>
    <row r="237" spans="1:27" ht="12.75" hidden="1" customHeight="1" outlineLevel="1" x14ac:dyDescent="0.3">
      <c r="A237" s="99" t="s">
        <v>465</v>
      </c>
      <c r="B237" s="63" t="s">
        <v>238</v>
      </c>
      <c r="C237" s="43" t="s">
        <v>79</v>
      </c>
      <c r="D237" s="44">
        <v>1510.14</v>
      </c>
      <c r="E237" s="44">
        <v>1383.71</v>
      </c>
      <c r="F237" s="44">
        <v>1309.1400000000001</v>
      </c>
      <c r="G237" s="44">
        <v>1305.47</v>
      </c>
      <c r="H237" s="44">
        <v>1308.79</v>
      </c>
      <c r="I237" s="44">
        <v>1369.35</v>
      </c>
      <c r="J237" s="44">
        <v>1467.74</v>
      </c>
      <c r="K237" s="44">
        <v>1584.29</v>
      </c>
      <c r="L237" s="44">
        <v>1902.92</v>
      </c>
      <c r="M237" s="44">
        <v>1983.88</v>
      </c>
      <c r="N237" s="44">
        <v>2080.9899999999998</v>
      </c>
      <c r="O237" s="44">
        <v>2080.21</v>
      </c>
      <c r="P237" s="44">
        <v>2051.96</v>
      </c>
      <c r="Q237" s="44">
        <v>1992.79</v>
      </c>
      <c r="R237" s="44">
        <v>1966.18</v>
      </c>
      <c r="S237" s="44">
        <v>1918.02</v>
      </c>
      <c r="T237" s="44">
        <v>1917.16</v>
      </c>
      <c r="U237" s="44">
        <v>1947.6</v>
      </c>
      <c r="V237" s="44">
        <v>1924.08</v>
      </c>
      <c r="W237" s="44">
        <v>1979.26</v>
      </c>
      <c r="X237" s="44">
        <v>1986.66</v>
      </c>
      <c r="Y237" s="44">
        <v>1865.1</v>
      </c>
      <c r="Z237" s="44">
        <v>1696.75</v>
      </c>
      <c r="AA237" s="44">
        <v>1544.54</v>
      </c>
    </row>
    <row r="238" spans="1:27" ht="12.75" hidden="1" customHeight="1" outlineLevel="1" x14ac:dyDescent="0.3">
      <c r="A238" s="99" t="s">
        <v>466</v>
      </c>
      <c r="B238" s="63" t="s">
        <v>90</v>
      </c>
      <c r="C238" s="43" t="s">
        <v>79</v>
      </c>
      <c r="D238" s="44">
        <f>$D$158</f>
        <v>1716.97</v>
      </c>
      <c r="E238" s="44">
        <f>$D$158</f>
        <v>1716.97</v>
      </c>
      <c r="F238" s="44">
        <f t="shared" ref="F238:AA238" si="136">$D$158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3">
      <c r="A239" s="99" t="s">
        <v>467</v>
      </c>
      <c r="B239" s="63" t="s">
        <v>83</v>
      </c>
      <c r="C239" s="43" t="s">
        <v>79</v>
      </c>
      <c r="D239" s="44">
        <v>4.8</v>
      </c>
      <c r="E239" s="44">
        <v>4.8</v>
      </c>
      <c r="F239" s="44">
        <v>4.8</v>
      </c>
      <c r="G239" s="44">
        <v>4.8</v>
      </c>
      <c r="H239" s="44">
        <v>4.8</v>
      </c>
      <c r="I239" s="44">
        <v>4.8</v>
      </c>
      <c r="J239" s="44">
        <v>4.8</v>
      </c>
      <c r="K239" s="44">
        <v>4.8</v>
      </c>
      <c r="L239" s="44">
        <v>4.8</v>
      </c>
      <c r="M239" s="44">
        <v>4.8</v>
      </c>
      <c r="N239" s="44">
        <v>4.8</v>
      </c>
      <c r="O239" s="44">
        <v>4.8</v>
      </c>
      <c r="P239" s="44">
        <v>4.8</v>
      </c>
      <c r="Q239" s="44">
        <v>4.8</v>
      </c>
      <c r="R239" s="44">
        <v>4.8</v>
      </c>
      <c r="S239" s="44">
        <v>4.8</v>
      </c>
      <c r="T239" s="44">
        <v>4.8</v>
      </c>
      <c r="U239" s="44">
        <v>4.8</v>
      </c>
      <c r="V239" s="44">
        <v>4.8</v>
      </c>
      <c r="W239" s="44">
        <v>4.8</v>
      </c>
      <c r="X239" s="44">
        <v>4.8</v>
      </c>
      <c r="Y239" s="44">
        <v>4.8</v>
      </c>
      <c r="Z239" s="44">
        <v>4.8</v>
      </c>
      <c r="AA239" s="44">
        <v>4.8</v>
      </c>
    </row>
    <row r="240" spans="1:27" ht="12.75" hidden="1" customHeight="1" outlineLevel="1" x14ac:dyDescent="0.3">
      <c r="A240" s="99" t="s">
        <v>468</v>
      </c>
      <c r="B240" s="63" t="s">
        <v>81</v>
      </c>
      <c r="C240" s="43" t="s">
        <v>79</v>
      </c>
      <c r="D240" s="44">
        <f>$D$11</f>
        <v>88.27</v>
      </c>
      <c r="E240" s="44">
        <f t="shared" ref="E240:AA240" si="137">$D$11</f>
        <v>88.27</v>
      </c>
      <c r="F240" s="44">
        <f t="shared" si="137"/>
        <v>88.27</v>
      </c>
      <c r="G240" s="44">
        <f t="shared" si="137"/>
        <v>88.27</v>
      </c>
      <c r="H240" s="44">
        <f t="shared" si="137"/>
        <v>88.27</v>
      </c>
      <c r="I240" s="44">
        <f t="shared" si="137"/>
        <v>88.27</v>
      </c>
      <c r="J240" s="44">
        <f t="shared" si="137"/>
        <v>88.27</v>
      </c>
      <c r="K240" s="44">
        <f t="shared" si="137"/>
        <v>88.27</v>
      </c>
      <c r="L240" s="44">
        <f t="shared" si="137"/>
        <v>88.27</v>
      </c>
      <c r="M240" s="44">
        <f t="shared" si="137"/>
        <v>88.27</v>
      </c>
      <c r="N240" s="44">
        <f t="shared" si="137"/>
        <v>88.27</v>
      </c>
      <c r="O240" s="44">
        <f t="shared" si="137"/>
        <v>88.27</v>
      </c>
      <c r="P240" s="44">
        <f t="shared" si="137"/>
        <v>88.27</v>
      </c>
      <c r="Q240" s="44">
        <f t="shared" si="137"/>
        <v>88.27</v>
      </c>
      <c r="R240" s="44">
        <f t="shared" si="137"/>
        <v>88.27</v>
      </c>
      <c r="S240" s="44">
        <f t="shared" si="137"/>
        <v>88.27</v>
      </c>
      <c r="T240" s="44">
        <f t="shared" si="137"/>
        <v>88.27</v>
      </c>
      <c r="U240" s="44">
        <f t="shared" si="137"/>
        <v>88.27</v>
      </c>
      <c r="V240" s="44">
        <f t="shared" si="137"/>
        <v>88.27</v>
      </c>
      <c r="W240" s="44">
        <f t="shared" si="137"/>
        <v>88.27</v>
      </c>
      <c r="X240" s="44">
        <f t="shared" si="137"/>
        <v>88.27</v>
      </c>
      <c r="Y240" s="44">
        <f t="shared" si="137"/>
        <v>88.27</v>
      </c>
      <c r="Z240" s="44">
        <f t="shared" si="137"/>
        <v>88.27</v>
      </c>
      <c r="AA240" s="44">
        <f t="shared" si="137"/>
        <v>88.27</v>
      </c>
    </row>
    <row r="241" spans="1:27" ht="12.75" customHeight="1" collapsed="1" x14ac:dyDescent="0.3">
      <c r="A241" s="98" t="s">
        <v>469</v>
      </c>
      <c r="B241" s="28" t="str">
        <f>"18"&amp;"."&amp;$B$622&amp;"."&amp;$B$623</f>
        <v>18.02.2024</v>
      </c>
      <c r="C241" s="90" t="s">
        <v>76</v>
      </c>
      <c r="D241" s="91">
        <f>ROUND(((D242+D243+D245+D244)/1000),5)</f>
        <v>3.2621699999999998</v>
      </c>
      <c r="E241" s="91">
        <f>ROUND(((E242+E243+E245+E244)/1000),5)</f>
        <v>3.1574499999999999</v>
      </c>
      <c r="F241" s="91">
        <f>ROUND(((F242+F243+F245+F244)/1000),5)</f>
        <v>3.1099800000000002</v>
      </c>
      <c r="G241" s="91">
        <f t="shared" ref="G241:AA241" si="138">ROUND(((G242+G243+G245+G244)/1000),5)</f>
        <v>3.0907200000000001</v>
      </c>
      <c r="H241" s="91">
        <f t="shared" si="138"/>
        <v>3.1171199999999999</v>
      </c>
      <c r="I241" s="91">
        <f t="shared" si="138"/>
        <v>3.1550799999999999</v>
      </c>
      <c r="J241" s="91">
        <f t="shared" si="138"/>
        <v>3.2223099999999998</v>
      </c>
      <c r="K241" s="91">
        <f t="shared" si="138"/>
        <v>3.3197800000000002</v>
      </c>
      <c r="L241" s="91">
        <f t="shared" si="138"/>
        <v>3.5548199999999999</v>
      </c>
      <c r="M241" s="91">
        <f t="shared" si="138"/>
        <v>3.7418900000000002</v>
      </c>
      <c r="N241" s="91">
        <f t="shared" si="138"/>
        <v>3.8203999999999998</v>
      </c>
      <c r="O241" s="91">
        <f t="shared" si="138"/>
        <v>3.8305899999999999</v>
      </c>
      <c r="P241" s="91">
        <f t="shared" si="138"/>
        <v>3.8143600000000002</v>
      </c>
      <c r="Q241" s="91">
        <f t="shared" si="138"/>
        <v>3.7952499999999998</v>
      </c>
      <c r="R241" s="91">
        <f t="shared" si="138"/>
        <v>3.78383</v>
      </c>
      <c r="S241" s="91">
        <f t="shared" si="138"/>
        <v>3.75495</v>
      </c>
      <c r="T241" s="91">
        <f t="shared" si="138"/>
        <v>3.8150400000000002</v>
      </c>
      <c r="U241" s="91">
        <f t="shared" si="138"/>
        <v>3.8624900000000002</v>
      </c>
      <c r="V241" s="91">
        <f t="shared" si="138"/>
        <v>3.8404199999999999</v>
      </c>
      <c r="W241" s="91">
        <f t="shared" si="138"/>
        <v>3.8307099999999998</v>
      </c>
      <c r="X241" s="91">
        <f t="shared" si="138"/>
        <v>3.84829</v>
      </c>
      <c r="Y241" s="91">
        <f t="shared" si="138"/>
        <v>3.7115900000000002</v>
      </c>
      <c r="Z241" s="91">
        <f t="shared" si="138"/>
        <v>3.4193199999999999</v>
      </c>
      <c r="AA241" s="91">
        <f t="shared" si="138"/>
        <v>3.2916799999999999</v>
      </c>
    </row>
    <row r="242" spans="1:27" ht="12.75" hidden="1" customHeight="1" outlineLevel="1" x14ac:dyDescent="0.3">
      <c r="A242" s="99" t="s">
        <v>470</v>
      </c>
      <c r="B242" s="63" t="s">
        <v>238</v>
      </c>
      <c r="C242" s="43" t="s">
        <v>79</v>
      </c>
      <c r="D242" s="44">
        <v>1452.13</v>
      </c>
      <c r="E242" s="44">
        <v>1347.41</v>
      </c>
      <c r="F242" s="44">
        <v>1299.94</v>
      </c>
      <c r="G242" s="44">
        <v>1280.68</v>
      </c>
      <c r="H242" s="44">
        <v>1307.08</v>
      </c>
      <c r="I242" s="44">
        <v>1345.04</v>
      </c>
      <c r="J242" s="44">
        <v>1412.27</v>
      </c>
      <c r="K242" s="44">
        <v>1509.74</v>
      </c>
      <c r="L242" s="44">
        <v>1744.78</v>
      </c>
      <c r="M242" s="44">
        <v>1931.85</v>
      </c>
      <c r="N242" s="44">
        <v>2010.36</v>
      </c>
      <c r="O242" s="44">
        <v>2020.55</v>
      </c>
      <c r="P242" s="44">
        <v>2004.32</v>
      </c>
      <c r="Q242" s="44">
        <v>1985.21</v>
      </c>
      <c r="R242" s="44">
        <v>1973.79</v>
      </c>
      <c r="S242" s="44">
        <v>1944.91</v>
      </c>
      <c r="T242" s="44">
        <v>2005</v>
      </c>
      <c r="U242" s="44">
        <v>2052.4499999999998</v>
      </c>
      <c r="V242" s="44">
        <v>2030.38</v>
      </c>
      <c r="W242" s="44">
        <v>2020.67</v>
      </c>
      <c r="X242" s="44">
        <v>2038.25</v>
      </c>
      <c r="Y242" s="44">
        <v>1901.55</v>
      </c>
      <c r="Z242" s="44">
        <v>1609.28</v>
      </c>
      <c r="AA242" s="44">
        <v>1481.64</v>
      </c>
    </row>
    <row r="243" spans="1:27" ht="12.75" hidden="1" customHeight="1" outlineLevel="1" x14ac:dyDescent="0.3">
      <c r="A243" s="99" t="s">
        <v>471</v>
      </c>
      <c r="B243" s="63" t="s">
        <v>90</v>
      </c>
      <c r="C243" s="43" t="s">
        <v>79</v>
      </c>
      <c r="D243" s="44">
        <f>$D$158</f>
        <v>1716.97</v>
      </c>
      <c r="E243" s="44">
        <f>$D$158</f>
        <v>1716.97</v>
      </c>
      <c r="F243" s="44">
        <f t="shared" ref="F243:AA243" si="139">$D$158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3">
      <c r="A244" s="99" t="s">
        <v>472</v>
      </c>
      <c r="B244" s="63" t="s">
        <v>83</v>
      </c>
      <c r="C244" s="43" t="s">
        <v>79</v>
      </c>
      <c r="D244" s="44">
        <v>4.8</v>
      </c>
      <c r="E244" s="44">
        <v>4.8</v>
      </c>
      <c r="F244" s="44">
        <v>4.8</v>
      </c>
      <c r="G244" s="44">
        <v>4.8</v>
      </c>
      <c r="H244" s="44">
        <v>4.8</v>
      </c>
      <c r="I244" s="44">
        <v>4.8</v>
      </c>
      <c r="J244" s="44">
        <v>4.8</v>
      </c>
      <c r="K244" s="44">
        <v>4.8</v>
      </c>
      <c r="L244" s="44">
        <v>4.8</v>
      </c>
      <c r="M244" s="44">
        <v>4.8</v>
      </c>
      <c r="N244" s="44">
        <v>4.8</v>
      </c>
      <c r="O244" s="44">
        <v>4.8</v>
      </c>
      <c r="P244" s="44">
        <v>4.8</v>
      </c>
      <c r="Q244" s="44">
        <v>4.8</v>
      </c>
      <c r="R244" s="44">
        <v>4.8</v>
      </c>
      <c r="S244" s="44">
        <v>4.8</v>
      </c>
      <c r="T244" s="44">
        <v>4.8</v>
      </c>
      <c r="U244" s="44">
        <v>4.8</v>
      </c>
      <c r="V244" s="44">
        <v>4.8</v>
      </c>
      <c r="W244" s="44">
        <v>4.8</v>
      </c>
      <c r="X244" s="44">
        <v>4.8</v>
      </c>
      <c r="Y244" s="44">
        <v>4.8</v>
      </c>
      <c r="Z244" s="44">
        <v>4.8</v>
      </c>
      <c r="AA244" s="44">
        <v>4.8</v>
      </c>
    </row>
    <row r="245" spans="1:27" ht="12.75" hidden="1" customHeight="1" outlineLevel="1" x14ac:dyDescent="0.3">
      <c r="A245" s="99" t="s">
        <v>473</v>
      </c>
      <c r="B245" s="63" t="s">
        <v>81</v>
      </c>
      <c r="C245" s="43" t="s">
        <v>79</v>
      </c>
      <c r="D245" s="44">
        <f>$D$11</f>
        <v>88.27</v>
      </c>
      <c r="E245" s="44">
        <f t="shared" ref="E245:AA245" si="140">$D$11</f>
        <v>88.27</v>
      </c>
      <c r="F245" s="44">
        <f t="shared" si="140"/>
        <v>88.27</v>
      </c>
      <c r="G245" s="44">
        <f t="shared" si="140"/>
        <v>88.27</v>
      </c>
      <c r="H245" s="44">
        <f t="shared" si="140"/>
        <v>88.27</v>
      </c>
      <c r="I245" s="44">
        <f t="shared" si="140"/>
        <v>88.27</v>
      </c>
      <c r="J245" s="44">
        <f t="shared" si="140"/>
        <v>88.27</v>
      </c>
      <c r="K245" s="44">
        <f t="shared" si="140"/>
        <v>88.27</v>
      </c>
      <c r="L245" s="44">
        <f t="shared" si="140"/>
        <v>88.27</v>
      </c>
      <c r="M245" s="44">
        <f t="shared" si="140"/>
        <v>88.27</v>
      </c>
      <c r="N245" s="44">
        <f t="shared" si="140"/>
        <v>88.27</v>
      </c>
      <c r="O245" s="44">
        <f t="shared" si="140"/>
        <v>88.27</v>
      </c>
      <c r="P245" s="44">
        <f t="shared" si="140"/>
        <v>88.27</v>
      </c>
      <c r="Q245" s="44">
        <f t="shared" si="140"/>
        <v>88.27</v>
      </c>
      <c r="R245" s="44">
        <f t="shared" si="140"/>
        <v>88.27</v>
      </c>
      <c r="S245" s="44">
        <f t="shared" si="140"/>
        <v>88.27</v>
      </c>
      <c r="T245" s="44">
        <f t="shared" si="140"/>
        <v>88.27</v>
      </c>
      <c r="U245" s="44">
        <f t="shared" si="140"/>
        <v>88.27</v>
      </c>
      <c r="V245" s="44">
        <f t="shared" si="140"/>
        <v>88.27</v>
      </c>
      <c r="W245" s="44">
        <f t="shared" si="140"/>
        <v>88.27</v>
      </c>
      <c r="X245" s="44">
        <f t="shared" si="140"/>
        <v>88.27</v>
      </c>
      <c r="Y245" s="44">
        <f t="shared" si="140"/>
        <v>88.27</v>
      </c>
      <c r="Z245" s="44">
        <f t="shared" si="140"/>
        <v>88.27</v>
      </c>
      <c r="AA245" s="44">
        <f t="shared" si="140"/>
        <v>88.27</v>
      </c>
    </row>
    <row r="246" spans="1:27" ht="12.75" customHeight="1" collapsed="1" x14ac:dyDescent="0.3">
      <c r="A246" s="98" t="s">
        <v>474</v>
      </c>
      <c r="B246" s="28" t="str">
        <f>"19"&amp;"."&amp;$B$622&amp;"."&amp;$B$623</f>
        <v>19.02.2024</v>
      </c>
      <c r="C246" s="90" t="s">
        <v>76</v>
      </c>
      <c r="D246" s="91">
        <f>ROUND(((D247+D248+D250+D249)/1000),5)</f>
        <v>3.2460399999999998</v>
      </c>
      <c r="E246" s="91">
        <f>ROUND(((E247+E248+E250+E249)/1000),5)</f>
        <v>3.1302300000000001</v>
      </c>
      <c r="F246" s="91">
        <f>ROUND(((F247+F248+F250+F249)/1000),5)</f>
        <v>3.0747399999999998</v>
      </c>
      <c r="G246" s="91">
        <f t="shared" ref="G246:AA246" si="141">ROUND(((G247+G248+G250+G249)/1000),5)</f>
        <v>3.0662699999999998</v>
      </c>
      <c r="H246" s="91">
        <f t="shared" si="141"/>
        <v>3.1140699999999999</v>
      </c>
      <c r="I246" s="91">
        <f t="shared" si="141"/>
        <v>3.1800899999999999</v>
      </c>
      <c r="J246" s="91">
        <f t="shared" si="141"/>
        <v>3.4001299999999999</v>
      </c>
      <c r="K246" s="91">
        <f t="shared" si="141"/>
        <v>3.6770700000000001</v>
      </c>
      <c r="L246" s="91">
        <f t="shared" si="141"/>
        <v>3.8416399999999999</v>
      </c>
      <c r="M246" s="91">
        <f t="shared" si="141"/>
        <v>3.8142999999999998</v>
      </c>
      <c r="N246" s="91">
        <f t="shared" si="141"/>
        <v>3.8256800000000002</v>
      </c>
      <c r="O246" s="91">
        <f t="shared" si="141"/>
        <v>3.9238300000000002</v>
      </c>
      <c r="P246" s="91">
        <f t="shared" si="141"/>
        <v>3.9199199999999998</v>
      </c>
      <c r="Q246" s="91">
        <f t="shared" si="141"/>
        <v>3.91499</v>
      </c>
      <c r="R246" s="91">
        <f t="shared" si="141"/>
        <v>3.91825</v>
      </c>
      <c r="S246" s="91">
        <f t="shared" si="141"/>
        <v>3.8075600000000001</v>
      </c>
      <c r="T246" s="91">
        <f t="shared" si="141"/>
        <v>3.8011900000000001</v>
      </c>
      <c r="U246" s="91">
        <f t="shared" si="141"/>
        <v>3.8092800000000002</v>
      </c>
      <c r="V246" s="91">
        <f t="shared" si="141"/>
        <v>3.84307</v>
      </c>
      <c r="W246" s="91">
        <f t="shared" si="141"/>
        <v>3.83656</v>
      </c>
      <c r="X246" s="91">
        <f t="shared" si="141"/>
        <v>3.7369300000000001</v>
      </c>
      <c r="Y246" s="91">
        <f t="shared" si="141"/>
        <v>3.65815</v>
      </c>
      <c r="Z246" s="91">
        <f t="shared" si="141"/>
        <v>3.41859</v>
      </c>
      <c r="AA246" s="91">
        <f t="shared" si="141"/>
        <v>3.21001</v>
      </c>
    </row>
    <row r="247" spans="1:27" ht="12.75" hidden="1" customHeight="1" outlineLevel="1" x14ac:dyDescent="0.3">
      <c r="A247" s="99" t="s">
        <v>475</v>
      </c>
      <c r="B247" s="63" t="s">
        <v>238</v>
      </c>
      <c r="C247" s="43" t="s">
        <v>79</v>
      </c>
      <c r="D247" s="44">
        <v>1436</v>
      </c>
      <c r="E247" s="44">
        <v>1320.19</v>
      </c>
      <c r="F247" s="44">
        <v>1264.7</v>
      </c>
      <c r="G247" s="44">
        <v>1256.23</v>
      </c>
      <c r="H247" s="44">
        <v>1304.03</v>
      </c>
      <c r="I247" s="44">
        <v>1370.05</v>
      </c>
      <c r="J247" s="44">
        <v>1590.09</v>
      </c>
      <c r="K247" s="44">
        <v>1867.03</v>
      </c>
      <c r="L247" s="44">
        <v>2031.6</v>
      </c>
      <c r="M247" s="44">
        <v>2004.26</v>
      </c>
      <c r="N247" s="44">
        <v>2015.64</v>
      </c>
      <c r="O247" s="44">
        <v>2113.79</v>
      </c>
      <c r="P247" s="44">
        <v>2109.88</v>
      </c>
      <c r="Q247" s="44">
        <v>2104.9499999999998</v>
      </c>
      <c r="R247" s="44">
        <v>2108.21</v>
      </c>
      <c r="S247" s="44">
        <v>1997.52</v>
      </c>
      <c r="T247" s="44">
        <v>1991.15</v>
      </c>
      <c r="U247" s="44">
        <v>1999.24</v>
      </c>
      <c r="V247" s="44">
        <v>2033.03</v>
      </c>
      <c r="W247" s="44">
        <v>2026.52</v>
      </c>
      <c r="X247" s="44">
        <v>1926.89</v>
      </c>
      <c r="Y247" s="44">
        <v>1848.11</v>
      </c>
      <c r="Z247" s="44">
        <v>1608.55</v>
      </c>
      <c r="AA247" s="44">
        <v>1399.97</v>
      </c>
    </row>
    <row r="248" spans="1:27" ht="12.75" hidden="1" customHeight="1" outlineLevel="1" x14ac:dyDescent="0.3">
      <c r="A248" s="99" t="s">
        <v>476</v>
      </c>
      <c r="B248" s="63" t="s">
        <v>90</v>
      </c>
      <c r="C248" s="43" t="s">
        <v>79</v>
      </c>
      <c r="D248" s="44">
        <f>$D$158</f>
        <v>1716.97</v>
      </c>
      <c r="E248" s="44">
        <f>$D$158</f>
        <v>1716.97</v>
      </c>
      <c r="F248" s="44">
        <f t="shared" ref="F248:AA248" si="142">$D$158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3">
      <c r="A249" s="99" t="s">
        <v>477</v>
      </c>
      <c r="B249" s="63" t="s">
        <v>83</v>
      </c>
      <c r="C249" s="43" t="s">
        <v>79</v>
      </c>
      <c r="D249" s="44">
        <v>4.8</v>
      </c>
      <c r="E249" s="44">
        <v>4.8</v>
      </c>
      <c r="F249" s="44">
        <v>4.8</v>
      </c>
      <c r="G249" s="44">
        <v>4.8</v>
      </c>
      <c r="H249" s="44">
        <v>4.8</v>
      </c>
      <c r="I249" s="44">
        <v>4.8</v>
      </c>
      <c r="J249" s="44">
        <v>4.8</v>
      </c>
      <c r="K249" s="44">
        <v>4.8</v>
      </c>
      <c r="L249" s="44">
        <v>4.8</v>
      </c>
      <c r="M249" s="44">
        <v>4.8</v>
      </c>
      <c r="N249" s="44">
        <v>4.8</v>
      </c>
      <c r="O249" s="44">
        <v>4.8</v>
      </c>
      <c r="P249" s="44">
        <v>4.8</v>
      </c>
      <c r="Q249" s="44">
        <v>4.8</v>
      </c>
      <c r="R249" s="44">
        <v>4.8</v>
      </c>
      <c r="S249" s="44">
        <v>4.8</v>
      </c>
      <c r="T249" s="44">
        <v>4.8</v>
      </c>
      <c r="U249" s="44">
        <v>4.8</v>
      </c>
      <c r="V249" s="44">
        <v>4.8</v>
      </c>
      <c r="W249" s="44">
        <v>4.8</v>
      </c>
      <c r="X249" s="44">
        <v>4.8</v>
      </c>
      <c r="Y249" s="44">
        <v>4.8</v>
      </c>
      <c r="Z249" s="44">
        <v>4.8</v>
      </c>
      <c r="AA249" s="44">
        <v>4.8</v>
      </c>
    </row>
    <row r="250" spans="1:27" ht="12.75" hidden="1" customHeight="1" outlineLevel="1" x14ac:dyDescent="0.3">
      <c r="A250" s="99" t="s">
        <v>478</v>
      </c>
      <c r="B250" s="63" t="s">
        <v>81</v>
      </c>
      <c r="C250" s="43" t="s">
        <v>79</v>
      </c>
      <c r="D250" s="44">
        <f>$D$11</f>
        <v>88.27</v>
      </c>
      <c r="E250" s="44">
        <f t="shared" ref="E250:AA250" si="143">$D$11</f>
        <v>88.27</v>
      </c>
      <c r="F250" s="44">
        <f t="shared" si="143"/>
        <v>88.27</v>
      </c>
      <c r="G250" s="44">
        <f t="shared" si="143"/>
        <v>88.27</v>
      </c>
      <c r="H250" s="44">
        <f t="shared" si="143"/>
        <v>88.27</v>
      </c>
      <c r="I250" s="44">
        <f t="shared" si="143"/>
        <v>88.27</v>
      </c>
      <c r="J250" s="44">
        <f t="shared" si="143"/>
        <v>88.27</v>
      </c>
      <c r="K250" s="44">
        <f t="shared" si="143"/>
        <v>88.27</v>
      </c>
      <c r="L250" s="44">
        <f t="shared" si="143"/>
        <v>88.27</v>
      </c>
      <c r="M250" s="44">
        <f t="shared" si="143"/>
        <v>88.27</v>
      </c>
      <c r="N250" s="44">
        <f t="shared" si="143"/>
        <v>88.27</v>
      </c>
      <c r="O250" s="44">
        <f t="shared" si="143"/>
        <v>88.27</v>
      </c>
      <c r="P250" s="44">
        <f t="shared" si="143"/>
        <v>88.27</v>
      </c>
      <c r="Q250" s="44">
        <f t="shared" si="143"/>
        <v>88.27</v>
      </c>
      <c r="R250" s="44">
        <f t="shared" si="143"/>
        <v>88.27</v>
      </c>
      <c r="S250" s="44">
        <f t="shared" si="143"/>
        <v>88.27</v>
      </c>
      <c r="T250" s="44">
        <f t="shared" si="143"/>
        <v>88.27</v>
      </c>
      <c r="U250" s="44">
        <f t="shared" si="143"/>
        <v>88.27</v>
      </c>
      <c r="V250" s="44">
        <f t="shared" si="143"/>
        <v>88.27</v>
      </c>
      <c r="W250" s="44">
        <f t="shared" si="143"/>
        <v>88.27</v>
      </c>
      <c r="X250" s="44">
        <f t="shared" si="143"/>
        <v>88.27</v>
      </c>
      <c r="Y250" s="44">
        <f t="shared" si="143"/>
        <v>88.27</v>
      </c>
      <c r="Z250" s="44">
        <f t="shared" si="143"/>
        <v>88.27</v>
      </c>
      <c r="AA250" s="44">
        <f t="shared" si="143"/>
        <v>88.27</v>
      </c>
    </row>
    <row r="251" spans="1:27" ht="12.75" customHeight="1" collapsed="1" x14ac:dyDescent="0.3">
      <c r="A251" s="98" t="s">
        <v>479</v>
      </c>
      <c r="B251" s="28" t="str">
        <f>"20"&amp;"."&amp;$B$622&amp;"."&amp;$B$623</f>
        <v>20.02.2024</v>
      </c>
      <c r="C251" s="90" t="s">
        <v>76</v>
      </c>
      <c r="D251" s="91">
        <f>ROUND(((D252+D253+D255+D254)/1000),5)</f>
        <v>3.1835900000000001</v>
      </c>
      <c r="E251" s="91">
        <f>ROUND(((E252+E253+E255+E254)/1000),5)</f>
        <v>3.1264400000000001</v>
      </c>
      <c r="F251" s="91">
        <f>ROUND(((F252+F253+F255+F254)/1000),5)</f>
        <v>3.0758800000000002</v>
      </c>
      <c r="G251" s="91">
        <f t="shared" ref="G251:AA251" si="144">ROUND(((G252+G253+G255+G254)/1000),5)</f>
        <v>3.0677400000000001</v>
      </c>
      <c r="H251" s="91">
        <f t="shared" si="144"/>
        <v>3.1253099999999998</v>
      </c>
      <c r="I251" s="91">
        <f t="shared" si="144"/>
        <v>3.2191900000000002</v>
      </c>
      <c r="J251" s="91">
        <f t="shared" si="144"/>
        <v>3.3504100000000001</v>
      </c>
      <c r="K251" s="91">
        <f t="shared" si="144"/>
        <v>3.5876100000000002</v>
      </c>
      <c r="L251" s="91">
        <f t="shared" si="144"/>
        <v>3.8414199999999998</v>
      </c>
      <c r="M251" s="91">
        <f t="shared" si="144"/>
        <v>3.86863</v>
      </c>
      <c r="N251" s="91">
        <f t="shared" si="144"/>
        <v>3.8084199999999999</v>
      </c>
      <c r="O251" s="91">
        <f t="shared" si="144"/>
        <v>3.9027500000000002</v>
      </c>
      <c r="P251" s="91">
        <f t="shared" si="144"/>
        <v>3.9028100000000001</v>
      </c>
      <c r="Q251" s="91">
        <f t="shared" si="144"/>
        <v>3.9064399999999999</v>
      </c>
      <c r="R251" s="91">
        <f t="shared" si="144"/>
        <v>3.8923000000000001</v>
      </c>
      <c r="S251" s="91">
        <f t="shared" si="144"/>
        <v>3.82992</v>
      </c>
      <c r="T251" s="91">
        <f t="shared" si="144"/>
        <v>3.81012</v>
      </c>
      <c r="U251" s="91">
        <f t="shared" si="144"/>
        <v>3.8256100000000002</v>
      </c>
      <c r="V251" s="91">
        <f t="shared" si="144"/>
        <v>3.8702999999999999</v>
      </c>
      <c r="W251" s="91">
        <f t="shared" si="144"/>
        <v>3.92475</v>
      </c>
      <c r="X251" s="91">
        <f t="shared" si="144"/>
        <v>3.8404400000000001</v>
      </c>
      <c r="Y251" s="91">
        <f t="shared" si="144"/>
        <v>3.6049799999999999</v>
      </c>
      <c r="Z251" s="91">
        <f t="shared" si="144"/>
        <v>3.3947099999999999</v>
      </c>
      <c r="AA251" s="91">
        <f t="shared" si="144"/>
        <v>3.3028300000000002</v>
      </c>
    </row>
    <row r="252" spans="1:27" ht="12.75" hidden="1" customHeight="1" outlineLevel="1" x14ac:dyDescent="0.3">
      <c r="A252" s="99" t="s">
        <v>480</v>
      </c>
      <c r="B252" s="63" t="s">
        <v>238</v>
      </c>
      <c r="C252" s="43" t="s">
        <v>79</v>
      </c>
      <c r="D252" s="44">
        <v>1373.55</v>
      </c>
      <c r="E252" s="44">
        <v>1316.4</v>
      </c>
      <c r="F252" s="44">
        <v>1265.8399999999999</v>
      </c>
      <c r="G252" s="44">
        <v>1257.7</v>
      </c>
      <c r="H252" s="44">
        <v>1315.27</v>
      </c>
      <c r="I252" s="44">
        <v>1409.15</v>
      </c>
      <c r="J252" s="44">
        <v>1540.37</v>
      </c>
      <c r="K252" s="44">
        <v>1777.57</v>
      </c>
      <c r="L252" s="44">
        <v>2031.38</v>
      </c>
      <c r="M252" s="44">
        <v>2058.59</v>
      </c>
      <c r="N252" s="44">
        <v>1998.38</v>
      </c>
      <c r="O252" s="44">
        <v>2092.71</v>
      </c>
      <c r="P252" s="44">
        <v>2092.77</v>
      </c>
      <c r="Q252" s="44">
        <v>2096.4</v>
      </c>
      <c r="R252" s="44">
        <v>2082.2600000000002</v>
      </c>
      <c r="S252" s="44">
        <v>2019.88</v>
      </c>
      <c r="T252" s="44">
        <v>2000.08</v>
      </c>
      <c r="U252" s="44">
        <v>2015.57</v>
      </c>
      <c r="V252" s="44">
        <v>2060.2600000000002</v>
      </c>
      <c r="W252" s="44">
        <v>2114.71</v>
      </c>
      <c r="X252" s="44">
        <v>2030.4</v>
      </c>
      <c r="Y252" s="44">
        <v>1794.94</v>
      </c>
      <c r="Z252" s="44">
        <v>1584.67</v>
      </c>
      <c r="AA252" s="44">
        <v>1492.79</v>
      </c>
    </row>
    <row r="253" spans="1:27" ht="12.75" hidden="1" customHeight="1" outlineLevel="1" x14ac:dyDescent="0.3">
      <c r="A253" s="99" t="s">
        <v>481</v>
      </c>
      <c r="B253" s="63" t="s">
        <v>90</v>
      </c>
      <c r="C253" s="43" t="s">
        <v>79</v>
      </c>
      <c r="D253" s="44">
        <f>$D$158</f>
        <v>1716.97</v>
      </c>
      <c r="E253" s="44">
        <f>$D$158</f>
        <v>1716.97</v>
      </c>
      <c r="F253" s="44">
        <f t="shared" ref="F253:AA253" si="145">$D$158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3">
      <c r="A254" s="99" t="s">
        <v>482</v>
      </c>
      <c r="B254" s="63" t="s">
        <v>83</v>
      </c>
      <c r="C254" s="43" t="s">
        <v>79</v>
      </c>
      <c r="D254" s="44">
        <v>4.8</v>
      </c>
      <c r="E254" s="44">
        <v>4.8</v>
      </c>
      <c r="F254" s="44">
        <v>4.8</v>
      </c>
      <c r="G254" s="44">
        <v>4.8</v>
      </c>
      <c r="H254" s="44">
        <v>4.8</v>
      </c>
      <c r="I254" s="44">
        <v>4.8</v>
      </c>
      <c r="J254" s="44">
        <v>4.8</v>
      </c>
      <c r="K254" s="44">
        <v>4.8</v>
      </c>
      <c r="L254" s="44">
        <v>4.8</v>
      </c>
      <c r="M254" s="44">
        <v>4.8</v>
      </c>
      <c r="N254" s="44">
        <v>4.8</v>
      </c>
      <c r="O254" s="44">
        <v>4.8</v>
      </c>
      <c r="P254" s="44">
        <v>4.8</v>
      </c>
      <c r="Q254" s="44">
        <v>4.8</v>
      </c>
      <c r="R254" s="44">
        <v>4.8</v>
      </c>
      <c r="S254" s="44">
        <v>4.8</v>
      </c>
      <c r="T254" s="44">
        <v>4.8</v>
      </c>
      <c r="U254" s="44">
        <v>4.8</v>
      </c>
      <c r="V254" s="44">
        <v>4.8</v>
      </c>
      <c r="W254" s="44">
        <v>4.8</v>
      </c>
      <c r="X254" s="44">
        <v>4.8</v>
      </c>
      <c r="Y254" s="44">
        <v>4.8</v>
      </c>
      <c r="Z254" s="44">
        <v>4.8</v>
      </c>
      <c r="AA254" s="44">
        <v>4.8</v>
      </c>
    </row>
    <row r="255" spans="1:27" ht="12.75" hidden="1" customHeight="1" outlineLevel="1" x14ac:dyDescent="0.3">
      <c r="A255" s="99" t="s">
        <v>483</v>
      </c>
      <c r="B255" s="63" t="s">
        <v>81</v>
      </c>
      <c r="C255" s="43" t="s">
        <v>79</v>
      </c>
      <c r="D255" s="44">
        <f>$D$11</f>
        <v>88.27</v>
      </c>
      <c r="E255" s="44">
        <f t="shared" ref="E255:AA255" si="146">$D$11</f>
        <v>88.27</v>
      </c>
      <c r="F255" s="44">
        <f t="shared" si="146"/>
        <v>88.27</v>
      </c>
      <c r="G255" s="44">
        <f t="shared" si="146"/>
        <v>88.27</v>
      </c>
      <c r="H255" s="44">
        <f t="shared" si="146"/>
        <v>88.27</v>
      </c>
      <c r="I255" s="44">
        <f t="shared" si="146"/>
        <v>88.27</v>
      </c>
      <c r="J255" s="44">
        <f t="shared" si="146"/>
        <v>88.27</v>
      </c>
      <c r="K255" s="44">
        <f t="shared" si="146"/>
        <v>88.27</v>
      </c>
      <c r="L255" s="44">
        <f t="shared" si="146"/>
        <v>88.27</v>
      </c>
      <c r="M255" s="44">
        <f t="shared" si="146"/>
        <v>88.27</v>
      </c>
      <c r="N255" s="44">
        <f t="shared" si="146"/>
        <v>88.27</v>
      </c>
      <c r="O255" s="44">
        <f t="shared" si="146"/>
        <v>88.27</v>
      </c>
      <c r="P255" s="44">
        <f t="shared" si="146"/>
        <v>88.27</v>
      </c>
      <c r="Q255" s="44">
        <f t="shared" si="146"/>
        <v>88.27</v>
      </c>
      <c r="R255" s="44">
        <f t="shared" si="146"/>
        <v>88.27</v>
      </c>
      <c r="S255" s="44">
        <f t="shared" si="146"/>
        <v>88.27</v>
      </c>
      <c r="T255" s="44">
        <f t="shared" si="146"/>
        <v>88.27</v>
      </c>
      <c r="U255" s="44">
        <f t="shared" si="146"/>
        <v>88.27</v>
      </c>
      <c r="V255" s="44">
        <f t="shared" si="146"/>
        <v>88.27</v>
      </c>
      <c r="W255" s="44">
        <f t="shared" si="146"/>
        <v>88.27</v>
      </c>
      <c r="X255" s="44">
        <f t="shared" si="146"/>
        <v>88.27</v>
      </c>
      <c r="Y255" s="44">
        <f t="shared" si="146"/>
        <v>88.27</v>
      </c>
      <c r="Z255" s="44">
        <f t="shared" si="146"/>
        <v>88.27</v>
      </c>
      <c r="AA255" s="44">
        <f t="shared" si="146"/>
        <v>88.27</v>
      </c>
    </row>
    <row r="256" spans="1:27" ht="12.75" customHeight="1" collapsed="1" x14ac:dyDescent="0.3">
      <c r="A256" s="98" t="s">
        <v>484</v>
      </c>
      <c r="B256" s="28" t="str">
        <f>"21"&amp;"."&amp;$B$622&amp;"."&amp;$B$623</f>
        <v>21.02.2024</v>
      </c>
      <c r="C256" s="90" t="s">
        <v>76</v>
      </c>
      <c r="D256" s="91">
        <f>ROUND(((D257+D258+D260+D259)/1000),5)</f>
        <v>3.1376300000000001</v>
      </c>
      <c r="E256" s="91">
        <f>ROUND(((E257+E258+E260+E259)/1000),5)</f>
        <v>3.1020699999999999</v>
      </c>
      <c r="F256" s="91">
        <f>ROUND(((F257+F258+F260+F259)/1000),5)</f>
        <v>3.0733899999999998</v>
      </c>
      <c r="G256" s="91">
        <f t="shared" ref="G256:AA256" si="147">ROUND(((G257+G258+G260+G259)/1000),5)</f>
        <v>3.0647000000000002</v>
      </c>
      <c r="H256" s="91">
        <f t="shared" si="147"/>
        <v>3.10318</v>
      </c>
      <c r="I256" s="91">
        <f t="shared" si="147"/>
        <v>3.1714600000000002</v>
      </c>
      <c r="J256" s="91">
        <f t="shared" si="147"/>
        <v>3.34924</v>
      </c>
      <c r="K256" s="91">
        <f t="shared" si="147"/>
        <v>3.58684</v>
      </c>
      <c r="L256" s="91">
        <f t="shared" si="147"/>
        <v>3.8367900000000001</v>
      </c>
      <c r="M256" s="91">
        <f t="shared" si="147"/>
        <v>3.89812</v>
      </c>
      <c r="N256" s="91">
        <f t="shared" si="147"/>
        <v>3.9285899999999998</v>
      </c>
      <c r="O256" s="91">
        <f t="shared" si="147"/>
        <v>3.9145300000000001</v>
      </c>
      <c r="P256" s="91">
        <f t="shared" si="147"/>
        <v>3.9234800000000001</v>
      </c>
      <c r="Q256" s="91">
        <f t="shared" si="147"/>
        <v>3.9212400000000001</v>
      </c>
      <c r="R256" s="91">
        <f t="shared" si="147"/>
        <v>3.9142899999999998</v>
      </c>
      <c r="S256" s="91">
        <f t="shared" si="147"/>
        <v>3.8547899999999999</v>
      </c>
      <c r="T256" s="91">
        <f t="shared" si="147"/>
        <v>3.82063</v>
      </c>
      <c r="U256" s="91">
        <f t="shared" si="147"/>
        <v>3.83405</v>
      </c>
      <c r="V256" s="91">
        <f t="shared" si="147"/>
        <v>3.8664000000000001</v>
      </c>
      <c r="W256" s="91">
        <f t="shared" si="147"/>
        <v>3.9026399999999999</v>
      </c>
      <c r="X256" s="91">
        <f t="shared" si="147"/>
        <v>3.7202099999999998</v>
      </c>
      <c r="Y256" s="91">
        <f t="shared" si="147"/>
        <v>3.5816499999999998</v>
      </c>
      <c r="Z256" s="91">
        <f t="shared" si="147"/>
        <v>3.3579699999999999</v>
      </c>
      <c r="AA256" s="91">
        <f t="shared" si="147"/>
        <v>3.1936399999999998</v>
      </c>
    </row>
    <row r="257" spans="1:27" ht="12.75" hidden="1" customHeight="1" outlineLevel="1" x14ac:dyDescent="0.3">
      <c r="A257" s="99" t="s">
        <v>485</v>
      </c>
      <c r="B257" s="63" t="s">
        <v>238</v>
      </c>
      <c r="C257" s="43" t="s">
        <v>79</v>
      </c>
      <c r="D257" s="44">
        <v>1327.59</v>
      </c>
      <c r="E257" s="44">
        <v>1292.03</v>
      </c>
      <c r="F257" s="44">
        <v>1263.3499999999999</v>
      </c>
      <c r="G257" s="44">
        <v>1254.6600000000001</v>
      </c>
      <c r="H257" s="44">
        <v>1293.1400000000001</v>
      </c>
      <c r="I257" s="44">
        <v>1361.42</v>
      </c>
      <c r="J257" s="44">
        <v>1539.2</v>
      </c>
      <c r="K257" s="44">
        <v>1776.8</v>
      </c>
      <c r="L257" s="44">
        <v>2026.75</v>
      </c>
      <c r="M257" s="44">
        <v>2088.08</v>
      </c>
      <c r="N257" s="44">
        <v>2118.5500000000002</v>
      </c>
      <c r="O257" s="44">
        <v>2104.4899999999998</v>
      </c>
      <c r="P257" s="44">
        <v>2113.44</v>
      </c>
      <c r="Q257" s="44">
        <v>2111.1999999999998</v>
      </c>
      <c r="R257" s="44">
        <v>2104.25</v>
      </c>
      <c r="S257" s="44">
        <v>2044.75</v>
      </c>
      <c r="T257" s="44">
        <v>2010.59</v>
      </c>
      <c r="U257" s="44">
        <v>2024.01</v>
      </c>
      <c r="V257" s="44">
        <v>2056.36</v>
      </c>
      <c r="W257" s="44">
        <v>2092.6</v>
      </c>
      <c r="X257" s="44">
        <v>1910.17</v>
      </c>
      <c r="Y257" s="44">
        <v>1771.61</v>
      </c>
      <c r="Z257" s="44">
        <v>1547.93</v>
      </c>
      <c r="AA257" s="44">
        <v>1383.6</v>
      </c>
    </row>
    <row r="258" spans="1:27" ht="12.75" hidden="1" customHeight="1" outlineLevel="1" x14ac:dyDescent="0.3">
      <c r="A258" s="99" t="s">
        <v>486</v>
      </c>
      <c r="B258" s="63" t="s">
        <v>90</v>
      </c>
      <c r="C258" s="43" t="s">
        <v>79</v>
      </c>
      <c r="D258" s="44">
        <f>$D$158</f>
        <v>1716.97</v>
      </c>
      <c r="E258" s="44">
        <f>$D$158</f>
        <v>1716.97</v>
      </c>
      <c r="F258" s="44">
        <f t="shared" ref="F258:AA258" si="148">$D$158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3">
      <c r="A259" s="99" t="s">
        <v>487</v>
      </c>
      <c r="B259" s="63" t="s">
        <v>83</v>
      </c>
      <c r="C259" s="43" t="s">
        <v>79</v>
      </c>
      <c r="D259" s="44">
        <v>4.8</v>
      </c>
      <c r="E259" s="44">
        <v>4.8</v>
      </c>
      <c r="F259" s="44">
        <v>4.8</v>
      </c>
      <c r="G259" s="44">
        <v>4.8</v>
      </c>
      <c r="H259" s="44">
        <v>4.8</v>
      </c>
      <c r="I259" s="44">
        <v>4.8</v>
      </c>
      <c r="J259" s="44">
        <v>4.8</v>
      </c>
      <c r="K259" s="44">
        <v>4.8</v>
      </c>
      <c r="L259" s="44">
        <v>4.8</v>
      </c>
      <c r="M259" s="44">
        <v>4.8</v>
      </c>
      <c r="N259" s="44">
        <v>4.8</v>
      </c>
      <c r="O259" s="44">
        <v>4.8</v>
      </c>
      <c r="P259" s="44">
        <v>4.8</v>
      </c>
      <c r="Q259" s="44">
        <v>4.8</v>
      </c>
      <c r="R259" s="44">
        <v>4.8</v>
      </c>
      <c r="S259" s="44">
        <v>4.8</v>
      </c>
      <c r="T259" s="44">
        <v>4.8</v>
      </c>
      <c r="U259" s="44">
        <v>4.8</v>
      </c>
      <c r="V259" s="44">
        <v>4.8</v>
      </c>
      <c r="W259" s="44">
        <v>4.8</v>
      </c>
      <c r="X259" s="44">
        <v>4.8</v>
      </c>
      <c r="Y259" s="44">
        <v>4.8</v>
      </c>
      <c r="Z259" s="44">
        <v>4.8</v>
      </c>
      <c r="AA259" s="44">
        <v>4.8</v>
      </c>
    </row>
    <row r="260" spans="1:27" ht="12.75" hidden="1" customHeight="1" outlineLevel="1" x14ac:dyDescent="0.3">
      <c r="A260" s="99" t="s">
        <v>488</v>
      </c>
      <c r="B260" s="63" t="s">
        <v>81</v>
      </c>
      <c r="C260" s="43" t="s">
        <v>79</v>
      </c>
      <c r="D260" s="44">
        <f>$D$11</f>
        <v>88.27</v>
      </c>
      <c r="E260" s="44">
        <f t="shared" ref="E260:AA260" si="149">$D$11</f>
        <v>88.27</v>
      </c>
      <c r="F260" s="44">
        <f t="shared" si="149"/>
        <v>88.27</v>
      </c>
      <c r="G260" s="44">
        <f t="shared" si="149"/>
        <v>88.27</v>
      </c>
      <c r="H260" s="44">
        <f t="shared" si="149"/>
        <v>88.27</v>
      </c>
      <c r="I260" s="44">
        <f t="shared" si="149"/>
        <v>88.27</v>
      </c>
      <c r="J260" s="44">
        <f t="shared" si="149"/>
        <v>88.27</v>
      </c>
      <c r="K260" s="44">
        <f t="shared" si="149"/>
        <v>88.27</v>
      </c>
      <c r="L260" s="44">
        <f t="shared" si="149"/>
        <v>88.27</v>
      </c>
      <c r="M260" s="44">
        <f t="shared" si="149"/>
        <v>88.27</v>
      </c>
      <c r="N260" s="44">
        <f t="shared" si="149"/>
        <v>88.27</v>
      </c>
      <c r="O260" s="44">
        <f t="shared" si="149"/>
        <v>88.27</v>
      </c>
      <c r="P260" s="44">
        <f t="shared" si="149"/>
        <v>88.27</v>
      </c>
      <c r="Q260" s="44">
        <f t="shared" si="149"/>
        <v>88.27</v>
      </c>
      <c r="R260" s="44">
        <f t="shared" si="149"/>
        <v>88.27</v>
      </c>
      <c r="S260" s="44">
        <f t="shared" si="149"/>
        <v>88.27</v>
      </c>
      <c r="T260" s="44">
        <f t="shared" si="149"/>
        <v>88.27</v>
      </c>
      <c r="U260" s="44">
        <f t="shared" si="149"/>
        <v>88.27</v>
      </c>
      <c r="V260" s="44">
        <f t="shared" si="149"/>
        <v>88.27</v>
      </c>
      <c r="W260" s="44">
        <f t="shared" si="149"/>
        <v>88.27</v>
      </c>
      <c r="X260" s="44">
        <f t="shared" si="149"/>
        <v>88.27</v>
      </c>
      <c r="Y260" s="44">
        <f t="shared" si="149"/>
        <v>88.27</v>
      </c>
      <c r="Z260" s="44">
        <f t="shared" si="149"/>
        <v>88.27</v>
      </c>
      <c r="AA260" s="44">
        <f t="shared" si="149"/>
        <v>88.27</v>
      </c>
    </row>
    <row r="261" spans="1:27" ht="12.75" customHeight="1" collapsed="1" x14ac:dyDescent="0.3">
      <c r="A261" s="98" t="s">
        <v>489</v>
      </c>
      <c r="B261" s="28" t="str">
        <f>"22"&amp;"."&amp;$B$622&amp;"."&amp;$B$623</f>
        <v>22.02.2024</v>
      </c>
      <c r="C261" s="90" t="s">
        <v>76</v>
      </c>
      <c r="D261" s="91">
        <f>ROUND(((D262+D263+D265+D264)/1000),5)</f>
        <v>3.1164299999999998</v>
      </c>
      <c r="E261" s="91">
        <f>ROUND(((E262+E263+E265+E264)/1000),5)</f>
        <v>3.0790500000000001</v>
      </c>
      <c r="F261" s="91">
        <f>ROUND(((F262+F263+F265+F264)/1000),5)</f>
        <v>3.05342</v>
      </c>
      <c r="G261" s="91">
        <f t="shared" ref="G261:AA261" si="150">ROUND(((G262+G263+G265+G264)/1000),5)</f>
        <v>3.0510199999999998</v>
      </c>
      <c r="H261" s="91">
        <f t="shared" si="150"/>
        <v>3.0778500000000002</v>
      </c>
      <c r="I261" s="91">
        <f t="shared" si="150"/>
        <v>3.1735000000000002</v>
      </c>
      <c r="J261" s="91">
        <f t="shared" si="150"/>
        <v>3.3643000000000001</v>
      </c>
      <c r="K261" s="91">
        <f t="shared" si="150"/>
        <v>3.56318</v>
      </c>
      <c r="L261" s="91">
        <f t="shared" si="150"/>
        <v>3.7069200000000002</v>
      </c>
      <c r="M261" s="91">
        <f t="shared" si="150"/>
        <v>3.7434500000000002</v>
      </c>
      <c r="N261" s="91">
        <f t="shared" si="150"/>
        <v>3.7860299999999998</v>
      </c>
      <c r="O261" s="91">
        <f t="shared" si="150"/>
        <v>3.8222200000000002</v>
      </c>
      <c r="P261" s="91">
        <f t="shared" si="150"/>
        <v>3.74823</v>
      </c>
      <c r="Q261" s="91">
        <f t="shared" si="150"/>
        <v>3.7473999999999998</v>
      </c>
      <c r="R261" s="91">
        <f t="shared" si="150"/>
        <v>3.73298</v>
      </c>
      <c r="S261" s="91">
        <f t="shared" si="150"/>
        <v>3.6520800000000002</v>
      </c>
      <c r="T261" s="91">
        <f t="shared" si="150"/>
        <v>3.6413600000000002</v>
      </c>
      <c r="U261" s="91">
        <f t="shared" si="150"/>
        <v>3.66275</v>
      </c>
      <c r="V261" s="91">
        <f t="shared" si="150"/>
        <v>3.7053199999999999</v>
      </c>
      <c r="W261" s="91">
        <f t="shared" si="150"/>
        <v>3.73969</v>
      </c>
      <c r="X261" s="91">
        <f t="shared" si="150"/>
        <v>3.67733</v>
      </c>
      <c r="Y261" s="91">
        <f t="shared" si="150"/>
        <v>3.5679400000000001</v>
      </c>
      <c r="Z261" s="91">
        <f t="shared" si="150"/>
        <v>3.4148399999999999</v>
      </c>
      <c r="AA261" s="91">
        <f t="shared" si="150"/>
        <v>3.2792500000000002</v>
      </c>
    </row>
    <row r="262" spans="1:27" ht="12.75" hidden="1" customHeight="1" outlineLevel="1" x14ac:dyDescent="0.3">
      <c r="A262" s="99" t="s">
        <v>490</v>
      </c>
      <c r="B262" s="63" t="s">
        <v>238</v>
      </c>
      <c r="C262" s="43" t="s">
        <v>79</v>
      </c>
      <c r="D262" s="44">
        <v>1306.3900000000001</v>
      </c>
      <c r="E262" s="44">
        <v>1269.01</v>
      </c>
      <c r="F262" s="44">
        <v>1243.3800000000001</v>
      </c>
      <c r="G262" s="44">
        <v>1240.98</v>
      </c>
      <c r="H262" s="44">
        <v>1267.81</v>
      </c>
      <c r="I262" s="44">
        <v>1363.46</v>
      </c>
      <c r="J262" s="44">
        <v>1554.26</v>
      </c>
      <c r="K262" s="44">
        <v>1753.14</v>
      </c>
      <c r="L262" s="44">
        <v>1896.88</v>
      </c>
      <c r="M262" s="44">
        <v>1933.41</v>
      </c>
      <c r="N262" s="44">
        <v>1975.99</v>
      </c>
      <c r="O262" s="44">
        <v>2012.18</v>
      </c>
      <c r="P262" s="44">
        <v>1938.19</v>
      </c>
      <c r="Q262" s="44">
        <v>1937.36</v>
      </c>
      <c r="R262" s="44">
        <v>1922.94</v>
      </c>
      <c r="S262" s="44">
        <v>1842.04</v>
      </c>
      <c r="T262" s="44">
        <v>1831.32</v>
      </c>
      <c r="U262" s="44">
        <v>1852.71</v>
      </c>
      <c r="V262" s="44">
        <v>1895.28</v>
      </c>
      <c r="W262" s="44">
        <v>1929.65</v>
      </c>
      <c r="X262" s="44">
        <v>1867.29</v>
      </c>
      <c r="Y262" s="44">
        <v>1757.9</v>
      </c>
      <c r="Z262" s="44">
        <v>1604.8</v>
      </c>
      <c r="AA262" s="44">
        <v>1469.21</v>
      </c>
    </row>
    <row r="263" spans="1:27" ht="12.75" hidden="1" customHeight="1" outlineLevel="1" x14ac:dyDescent="0.3">
      <c r="A263" s="99" t="s">
        <v>491</v>
      </c>
      <c r="B263" s="63" t="s">
        <v>90</v>
      </c>
      <c r="C263" s="43" t="s">
        <v>79</v>
      </c>
      <c r="D263" s="44">
        <f>$D$158</f>
        <v>1716.97</v>
      </c>
      <c r="E263" s="44">
        <f>$D$158</f>
        <v>1716.97</v>
      </c>
      <c r="F263" s="44">
        <f t="shared" ref="F263:AA263" si="151">$D$158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3">
      <c r="A264" s="99" t="s">
        <v>492</v>
      </c>
      <c r="B264" s="63" t="s">
        <v>83</v>
      </c>
      <c r="C264" s="43" t="s">
        <v>79</v>
      </c>
      <c r="D264" s="44">
        <v>4.8</v>
      </c>
      <c r="E264" s="44">
        <v>4.8</v>
      </c>
      <c r="F264" s="44">
        <v>4.8</v>
      </c>
      <c r="G264" s="44">
        <v>4.8</v>
      </c>
      <c r="H264" s="44">
        <v>4.8</v>
      </c>
      <c r="I264" s="44">
        <v>4.8</v>
      </c>
      <c r="J264" s="44">
        <v>4.8</v>
      </c>
      <c r="K264" s="44">
        <v>4.8</v>
      </c>
      <c r="L264" s="44">
        <v>4.8</v>
      </c>
      <c r="M264" s="44">
        <v>4.8</v>
      </c>
      <c r="N264" s="44">
        <v>4.8</v>
      </c>
      <c r="O264" s="44">
        <v>4.8</v>
      </c>
      <c r="P264" s="44">
        <v>4.8</v>
      </c>
      <c r="Q264" s="44">
        <v>4.8</v>
      </c>
      <c r="R264" s="44">
        <v>4.8</v>
      </c>
      <c r="S264" s="44">
        <v>4.8</v>
      </c>
      <c r="T264" s="44">
        <v>4.8</v>
      </c>
      <c r="U264" s="44">
        <v>4.8</v>
      </c>
      <c r="V264" s="44">
        <v>4.8</v>
      </c>
      <c r="W264" s="44">
        <v>4.8</v>
      </c>
      <c r="X264" s="44">
        <v>4.8</v>
      </c>
      <c r="Y264" s="44">
        <v>4.8</v>
      </c>
      <c r="Z264" s="44">
        <v>4.8</v>
      </c>
      <c r="AA264" s="44">
        <v>4.8</v>
      </c>
    </row>
    <row r="265" spans="1:27" ht="12.75" hidden="1" customHeight="1" outlineLevel="1" x14ac:dyDescent="0.3">
      <c r="A265" s="99" t="s">
        <v>493</v>
      </c>
      <c r="B265" s="63" t="s">
        <v>81</v>
      </c>
      <c r="C265" s="43" t="s">
        <v>79</v>
      </c>
      <c r="D265" s="44">
        <f>$D$11</f>
        <v>88.27</v>
      </c>
      <c r="E265" s="44">
        <f t="shared" ref="E265:AA265" si="152">$D$11</f>
        <v>88.27</v>
      </c>
      <c r="F265" s="44">
        <f t="shared" si="152"/>
        <v>88.27</v>
      </c>
      <c r="G265" s="44">
        <f t="shared" si="152"/>
        <v>88.27</v>
      </c>
      <c r="H265" s="44">
        <f t="shared" si="152"/>
        <v>88.27</v>
      </c>
      <c r="I265" s="44">
        <f t="shared" si="152"/>
        <v>88.27</v>
      </c>
      <c r="J265" s="44">
        <f t="shared" si="152"/>
        <v>88.27</v>
      </c>
      <c r="K265" s="44">
        <f t="shared" si="152"/>
        <v>88.27</v>
      </c>
      <c r="L265" s="44">
        <f t="shared" si="152"/>
        <v>88.27</v>
      </c>
      <c r="M265" s="44">
        <f t="shared" si="152"/>
        <v>88.27</v>
      </c>
      <c r="N265" s="44">
        <f t="shared" si="152"/>
        <v>88.27</v>
      </c>
      <c r="O265" s="44">
        <f t="shared" si="152"/>
        <v>88.27</v>
      </c>
      <c r="P265" s="44">
        <f t="shared" si="152"/>
        <v>88.27</v>
      </c>
      <c r="Q265" s="44">
        <f t="shared" si="152"/>
        <v>88.27</v>
      </c>
      <c r="R265" s="44">
        <f t="shared" si="152"/>
        <v>88.27</v>
      </c>
      <c r="S265" s="44">
        <f t="shared" si="152"/>
        <v>88.27</v>
      </c>
      <c r="T265" s="44">
        <f t="shared" si="152"/>
        <v>88.27</v>
      </c>
      <c r="U265" s="44">
        <f t="shared" si="152"/>
        <v>88.27</v>
      </c>
      <c r="V265" s="44">
        <f t="shared" si="152"/>
        <v>88.27</v>
      </c>
      <c r="W265" s="44">
        <f t="shared" si="152"/>
        <v>88.27</v>
      </c>
      <c r="X265" s="44">
        <f t="shared" si="152"/>
        <v>88.27</v>
      </c>
      <c r="Y265" s="44">
        <f t="shared" si="152"/>
        <v>88.27</v>
      </c>
      <c r="Z265" s="44">
        <f t="shared" si="152"/>
        <v>88.27</v>
      </c>
      <c r="AA265" s="44">
        <f t="shared" si="152"/>
        <v>88.27</v>
      </c>
    </row>
    <row r="266" spans="1:27" ht="12.75" customHeight="1" collapsed="1" x14ac:dyDescent="0.3">
      <c r="A266" s="98" t="s">
        <v>494</v>
      </c>
      <c r="B266" s="28" t="str">
        <f>"23"&amp;"."&amp;$B$622&amp;"."&amp;$B$623</f>
        <v>23.02.2024</v>
      </c>
      <c r="C266" s="90" t="s">
        <v>76</v>
      </c>
      <c r="D266" s="91">
        <f>ROUND(((D267+D268+D270+D269)/1000),5)</f>
        <v>3.3246000000000002</v>
      </c>
      <c r="E266" s="91">
        <f>ROUND(((E267+E268+E270+E269)/1000),5)</f>
        <v>3.1871800000000001</v>
      </c>
      <c r="F266" s="91">
        <f>ROUND(((F267+F268+F270+F269)/1000),5)</f>
        <v>3.1093600000000001</v>
      </c>
      <c r="G266" s="91">
        <f t="shared" ref="G266:AA266" si="153">ROUND(((G267+G268+G270+G269)/1000),5)</f>
        <v>3.0954700000000002</v>
      </c>
      <c r="H266" s="91">
        <f t="shared" si="153"/>
        <v>3.10277</v>
      </c>
      <c r="I266" s="91">
        <f t="shared" si="153"/>
        <v>3.17</v>
      </c>
      <c r="J266" s="91">
        <f t="shared" si="153"/>
        <v>3.26057</v>
      </c>
      <c r="K266" s="91">
        <f t="shared" si="153"/>
        <v>3.3746299999999998</v>
      </c>
      <c r="L266" s="91">
        <f t="shared" si="153"/>
        <v>3.4857399999999998</v>
      </c>
      <c r="M266" s="91">
        <f t="shared" si="153"/>
        <v>3.6305900000000002</v>
      </c>
      <c r="N266" s="91">
        <f t="shared" si="153"/>
        <v>3.6968800000000002</v>
      </c>
      <c r="O266" s="91">
        <f t="shared" si="153"/>
        <v>3.7096</v>
      </c>
      <c r="P266" s="91">
        <f t="shared" si="153"/>
        <v>3.6999599999999999</v>
      </c>
      <c r="Q266" s="91">
        <f t="shared" si="153"/>
        <v>3.6909000000000001</v>
      </c>
      <c r="R266" s="91">
        <f t="shared" si="153"/>
        <v>3.65741</v>
      </c>
      <c r="S266" s="91">
        <f t="shared" si="153"/>
        <v>3.6289500000000001</v>
      </c>
      <c r="T266" s="91">
        <f t="shared" si="153"/>
        <v>3.6461700000000001</v>
      </c>
      <c r="U266" s="91">
        <f t="shared" si="153"/>
        <v>3.6935199999999999</v>
      </c>
      <c r="V266" s="91">
        <f t="shared" si="153"/>
        <v>3.7159200000000001</v>
      </c>
      <c r="W266" s="91">
        <f t="shared" si="153"/>
        <v>3.7063700000000002</v>
      </c>
      <c r="X266" s="91">
        <f t="shared" si="153"/>
        <v>3.6970399999999999</v>
      </c>
      <c r="Y266" s="91">
        <f t="shared" si="153"/>
        <v>3.6191399999999998</v>
      </c>
      <c r="Z266" s="91">
        <f t="shared" si="153"/>
        <v>3.4586700000000001</v>
      </c>
      <c r="AA266" s="91">
        <f t="shared" si="153"/>
        <v>3.2960799999999999</v>
      </c>
    </row>
    <row r="267" spans="1:27" ht="12.75" hidden="1" customHeight="1" outlineLevel="1" x14ac:dyDescent="0.3">
      <c r="A267" s="99" t="s">
        <v>495</v>
      </c>
      <c r="B267" s="63" t="s">
        <v>238</v>
      </c>
      <c r="C267" s="43" t="s">
        <v>79</v>
      </c>
      <c r="D267" s="44">
        <v>1514.56</v>
      </c>
      <c r="E267" s="44">
        <v>1377.14</v>
      </c>
      <c r="F267" s="44">
        <v>1299.32</v>
      </c>
      <c r="G267" s="44">
        <v>1285.43</v>
      </c>
      <c r="H267" s="44">
        <v>1292.73</v>
      </c>
      <c r="I267" s="44">
        <v>1359.96</v>
      </c>
      <c r="J267" s="44">
        <v>1450.53</v>
      </c>
      <c r="K267" s="44">
        <v>1564.59</v>
      </c>
      <c r="L267" s="44">
        <v>1675.7</v>
      </c>
      <c r="M267" s="44">
        <v>1820.55</v>
      </c>
      <c r="N267" s="44">
        <v>1886.84</v>
      </c>
      <c r="O267" s="44">
        <v>1899.56</v>
      </c>
      <c r="P267" s="44">
        <v>1889.92</v>
      </c>
      <c r="Q267" s="44">
        <v>1880.86</v>
      </c>
      <c r="R267" s="44">
        <v>1847.37</v>
      </c>
      <c r="S267" s="44">
        <v>1818.91</v>
      </c>
      <c r="T267" s="44">
        <v>1836.13</v>
      </c>
      <c r="U267" s="44">
        <v>1883.48</v>
      </c>
      <c r="V267" s="44">
        <v>1905.88</v>
      </c>
      <c r="W267" s="44">
        <v>1896.33</v>
      </c>
      <c r="X267" s="44">
        <v>1887</v>
      </c>
      <c r="Y267" s="44">
        <v>1809.1</v>
      </c>
      <c r="Z267" s="44">
        <v>1648.63</v>
      </c>
      <c r="AA267" s="44">
        <v>1486.04</v>
      </c>
    </row>
    <row r="268" spans="1:27" ht="12.75" hidden="1" customHeight="1" outlineLevel="1" x14ac:dyDescent="0.3">
      <c r="A268" s="99" t="s">
        <v>496</v>
      </c>
      <c r="B268" s="63" t="s">
        <v>90</v>
      </c>
      <c r="C268" s="43" t="s">
        <v>79</v>
      </c>
      <c r="D268" s="44">
        <f>$D$158</f>
        <v>1716.97</v>
      </c>
      <c r="E268" s="44">
        <f>$D$158</f>
        <v>1716.97</v>
      </c>
      <c r="F268" s="44">
        <f t="shared" ref="F268:AA268" si="154">$D$158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3">
      <c r="A269" s="99" t="s">
        <v>497</v>
      </c>
      <c r="B269" s="63" t="s">
        <v>83</v>
      </c>
      <c r="C269" s="43" t="s">
        <v>79</v>
      </c>
      <c r="D269" s="44">
        <v>4.8</v>
      </c>
      <c r="E269" s="44">
        <v>4.8</v>
      </c>
      <c r="F269" s="44">
        <v>4.8</v>
      </c>
      <c r="G269" s="44">
        <v>4.8</v>
      </c>
      <c r="H269" s="44">
        <v>4.8</v>
      </c>
      <c r="I269" s="44">
        <v>4.8</v>
      </c>
      <c r="J269" s="44">
        <v>4.8</v>
      </c>
      <c r="K269" s="44">
        <v>4.8</v>
      </c>
      <c r="L269" s="44">
        <v>4.8</v>
      </c>
      <c r="M269" s="44">
        <v>4.8</v>
      </c>
      <c r="N269" s="44">
        <v>4.8</v>
      </c>
      <c r="O269" s="44">
        <v>4.8</v>
      </c>
      <c r="P269" s="44">
        <v>4.8</v>
      </c>
      <c r="Q269" s="44">
        <v>4.8</v>
      </c>
      <c r="R269" s="44">
        <v>4.8</v>
      </c>
      <c r="S269" s="44">
        <v>4.8</v>
      </c>
      <c r="T269" s="44">
        <v>4.8</v>
      </c>
      <c r="U269" s="44">
        <v>4.8</v>
      </c>
      <c r="V269" s="44">
        <v>4.8</v>
      </c>
      <c r="W269" s="44">
        <v>4.8</v>
      </c>
      <c r="X269" s="44">
        <v>4.8</v>
      </c>
      <c r="Y269" s="44">
        <v>4.8</v>
      </c>
      <c r="Z269" s="44">
        <v>4.8</v>
      </c>
      <c r="AA269" s="44">
        <v>4.8</v>
      </c>
    </row>
    <row r="270" spans="1:27" ht="12.75" hidden="1" customHeight="1" outlineLevel="1" x14ac:dyDescent="0.3">
      <c r="A270" s="99" t="s">
        <v>498</v>
      </c>
      <c r="B270" s="63" t="s">
        <v>81</v>
      </c>
      <c r="C270" s="43" t="s">
        <v>79</v>
      </c>
      <c r="D270" s="44">
        <f>$D$11</f>
        <v>88.27</v>
      </c>
      <c r="E270" s="44">
        <f t="shared" ref="E270:AA270" si="155">$D$11</f>
        <v>88.27</v>
      </c>
      <c r="F270" s="44">
        <f t="shared" si="155"/>
        <v>88.27</v>
      </c>
      <c r="G270" s="44">
        <f t="shared" si="155"/>
        <v>88.27</v>
      </c>
      <c r="H270" s="44">
        <f t="shared" si="155"/>
        <v>88.27</v>
      </c>
      <c r="I270" s="44">
        <f t="shared" si="155"/>
        <v>88.27</v>
      </c>
      <c r="J270" s="44">
        <f t="shared" si="155"/>
        <v>88.27</v>
      </c>
      <c r="K270" s="44">
        <f t="shared" si="155"/>
        <v>88.27</v>
      </c>
      <c r="L270" s="44">
        <f t="shared" si="155"/>
        <v>88.27</v>
      </c>
      <c r="M270" s="44">
        <f t="shared" si="155"/>
        <v>88.27</v>
      </c>
      <c r="N270" s="44">
        <f t="shared" si="155"/>
        <v>88.27</v>
      </c>
      <c r="O270" s="44">
        <f t="shared" si="155"/>
        <v>88.27</v>
      </c>
      <c r="P270" s="44">
        <f t="shared" si="155"/>
        <v>88.27</v>
      </c>
      <c r="Q270" s="44">
        <f t="shared" si="155"/>
        <v>88.27</v>
      </c>
      <c r="R270" s="44">
        <f t="shared" si="155"/>
        <v>88.27</v>
      </c>
      <c r="S270" s="44">
        <f t="shared" si="155"/>
        <v>88.27</v>
      </c>
      <c r="T270" s="44">
        <f t="shared" si="155"/>
        <v>88.27</v>
      </c>
      <c r="U270" s="44">
        <f t="shared" si="155"/>
        <v>88.27</v>
      </c>
      <c r="V270" s="44">
        <f t="shared" si="155"/>
        <v>88.27</v>
      </c>
      <c r="W270" s="44">
        <f t="shared" si="155"/>
        <v>88.27</v>
      </c>
      <c r="X270" s="44">
        <f t="shared" si="155"/>
        <v>88.27</v>
      </c>
      <c r="Y270" s="44">
        <f t="shared" si="155"/>
        <v>88.27</v>
      </c>
      <c r="Z270" s="44">
        <f t="shared" si="155"/>
        <v>88.27</v>
      </c>
      <c r="AA270" s="44">
        <f t="shared" si="155"/>
        <v>88.27</v>
      </c>
    </row>
    <row r="271" spans="1:27" ht="12.75" customHeight="1" collapsed="1" x14ac:dyDescent="0.3">
      <c r="A271" s="98" t="s">
        <v>499</v>
      </c>
      <c r="B271" s="28" t="str">
        <f>"24"&amp;"."&amp;$B$622&amp;"."&amp;$B$623</f>
        <v>24.02.2024</v>
      </c>
      <c r="C271" s="90" t="s">
        <v>76</v>
      </c>
      <c r="D271" s="91">
        <f>ROUND(((D272+D273+D275+D274)/1000),5)</f>
        <v>3.3881299999999999</v>
      </c>
      <c r="E271" s="91">
        <f>ROUND(((E272+E273+E275+E274)/1000),5)</f>
        <v>3.2674599999999998</v>
      </c>
      <c r="F271" s="91">
        <f>ROUND(((F272+F273+F275+F274)/1000),5)</f>
        <v>3.1674699999999998</v>
      </c>
      <c r="G271" s="91">
        <f t="shared" ref="G271:AA271" si="156">ROUND(((G272+G273+G275+G274)/1000),5)</f>
        <v>3.12392</v>
      </c>
      <c r="H271" s="91">
        <f t="shared" si="156"/>
        <v>3.1541299999999999</v>
      </c>
      <c r="I271" s="91">
        <f t="shared" si="156"/>
        <v>3.1922000000000001</v>
      </c>
      <c r="J271" s="91">
        <f t="shared" si="156"/>
        <v>3.2966299999999999</v>
      </c>
      <c r="K271" s="91">
        <f t="shared" si="156"/>
        <v>3.35724</v>
      </c>
      <c r="L271" s="91">
        <f t="shared" si="156"/>
        <v>3.6005400000000001</v>
      </c>
      <c r="M271" s="91">
        <f t="shared" si="156"/>
        <v>3.6887099999999999</v>
      </c>
      <c r="N271" s="91">
        <f t="shared" si="156"/>
        <v>3.7270799999999999</v>
      </c>
      <c r="O271" s="91">
        <f t="shared" si="156"/>
        <v>3.7427299999999999</v>
      </c>
      <c r="P271" s="91">
        <f t="shared" si="156"/>
        <v>3.7302599999999999</v>
      </c>
      <c r="Q271" s="91">
        <f t="shared" si="156"/>
        <v>3.7187800000000002</v>
      </c>
      <c r="R271" s="91">
        <f t="shared" si="156"/>
        <v>3.6926800000000002</v>
      </c>
      <c r="S271" s="91">
        <f t="shared" si="156"/>
        <v>3.6753999999999998</v>
      </c>
      <c r="T271" s="91">
        <f t="shared" si="156"/>
        <v>3.6853899999999999</v>
      </c>
      <c r="U271" s="91">
        <f t="shared" si="156"/>
        <v>3.7005400000000002</v>
      </c>
      <c r="V271" s="91">
        <f t="shared" si="156"/>
        <v>3.7311800000000002</v>
      </c>
      <c r="W271" s="91">
        <f t="shared" si="156"/>
        <v>3.73509</v>
      </c>
      <c r="X271" s="91">
        <f t="shared" si="156"/>
        <v>3.73068</v>
      </c>
      <c r="Y271" s="91">
        <f t="shared" si="156"/>
        <v>3.6605099999999999</v>
      </c>
      <c r="Z271" s="91">
        <f t="shared" si="156"/>
        <v>3.4791599999999998</v>
      </c>
      <c r="AA271" s="91">
        <f t="shared" si="156"/>
        <v>3.3112200000000001</v>
      </c>
    </row>
    <row r="272" spans="1:27" ht="12.75" hidden="1" customHeight="1" outlineLevel="1" x14ac:dyDescent="0.3">
      <c r="A272" s="99" t="s">
        <v>500</v>
      </c>
      <c r="B272" s="63" t="s">
        <v>238</v>
      </c>
      <c r="C272" s="43" t="s">
        <v>79</v>
      </c>
      <c r="D272" s="44">
        <v>1578.09</v>
      </c>
      <c r="E272" s="44">
        <v>1457.42</v>
      </c>
      <c r="F272" s="44">
        <v>1357.43</v>
      </c>
      <c r="G272" s="44">
        <v>1313.88</v>
      </c>
      <c r="H272" s="44">
        <v>1344.09</v>
      </c>
      <c r="I272" s="44">
        <v>1382.16</v>
      </c>
      <c r="J272" s="44">
        <v>1486.59</v>
      </c>
      <c r="K272" s="44">
        <v>1547.2</v>
      </c>
      <c r="L272" s="44">
        <v>1790.5</v>
      </c>
      <c r="M272" s="44">
        <v>1878.67</v>
      </c>
      <c r="N272" s="44">
        <v>1917.04</v>
      </c>
      <c r="O272" s="44">
        <v>1932.69</v>
      </c>
      <c r="P272" s="44">
        <v>1920.22</v>
      </c>
      <c r="Q272" s="44">
        <v>1908.74</v>
      </c>
      <c r="R272" s="44">
        <v>1882.64</v>
      </c>
      <c r="S272" s="44">
        <v>1865.36</v>
      </c>
      <c r="T272" s="44">
        <v>1875.35</v>
      </c>
      <c r="U272" s="44">
        <v>1890.5</v>
      </c>
      <c r="V272" s="44">
        <v>1921.14</v>
      </c>
      <c r="W272" s="44">
        <v>1925.05</v>
      </c>
      <c r="X272" s="44">
        <v>1920.64</v>
      </c>
      <c r="Y272" s="44">
        <v>1850.47</v>
      </c>
      <c r="Z272" s="44">
        <v>1669.12</v>
      </c>
      <c r="AA272" s="44">
        <v>1501.18</v>
      </c>
    </row>
    <row r="273" spans="1:27" ht="12.75" hidden="1" customHeight="1" outlineLevel="1" x14ac:dyDescent="0.3">
      <c r="A273" s="99" t="s">
        <v>501</v>
      </c>
      <c r="B273" s="63" t="s">
        <v>90</v>
      </c>
      <c r="C273" s="43" t="s">
        <v>79</v>
      </c>
      <c r="D273" s="44">
        <f>$D$158</f>
        <v>1716.97</v>
      </c>
      <c r="E273" s="44">
        <f>$D$158</f>
        <v>1716.97</v>
      </c>
      <c r="F273" s="44">
        <f t="shared" ref="F273:AA273" si="157">$D$158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3">
      <c r="A274" s="99" t="s">
        <v>502</v>
      </c>
      <c r="B274" s="63" t="s">
        <v>83</v>
      </c>
      <c r="C274" s="43" t="s">
        <v>79</v>
      </c>
      <c r="D274" s="44">
        <v>4.8</v>
      </c>
      <c r="E274" s="44">
        <v>4.8</v>
      </c>
      <c r="F274" s="44">
        <v>4.8</v>
      </c>
      <c r="G274" s="44">
        <v>4.8</v>
      </c>
      <c r="H274" s="44">
        <v>4.8</v>
      </c>
      <c r="I274" s="44">
        <v>4.8</v>
      </c>
      <c r="J274" s="44">
        <v>4.8</v>
      </c>
      <c r="K274" s="44">
        <v>4.8</v>
      </c>
      <c r="L274" s="44">
        <v>4.8</v>
      </c>
      <c r="M274" s="44">
        <v>4.8</v>
      </c>
      <c r="N274" s="44">
        <v>4.8</v>
      </c>
      <c r="O274" s="44">
        <v>4.8</v>
      </c>
      <c r="P274" s="44">
        <v>4.8</v>
      </c>
      <c r="Q274" s="44">
        <v>4.8</v>
      </c>
      <c r="R274" s="44">
        <v>4.8</v>
      </c>
      <c r="S274" s="44">
        <v>4.8</v>
      </c>
      <c r="T274" s="44">
        <v>4.8</v>
      </c>
      <c r="U274" s="44">
        <v>4.8</v>
      </c>
      <c r="V274" s="44">
        <v>4.8</v>
      </c>
      <c r="W274" s="44">
        <v>4.8</v>
      </c>
      <c r="X274" s="44">
        <v>4.8</v>
      </c>
      <c r="Y274" s="44">
        <v>4.8</v>
      </c>
      <c r="Z274" s="44">
        <v>4.8</v>
      </c>
      <c r="AA274" s="44">
        <v>4.8</v>
      </c>
    </row>
    <row r="275" spans="1:27" ht="12.75" hidden="1" customHeight="1" outlineLevel="1" x14ac:dyDescent="0.3">
      <c r="A275" s="99" t="s">
        <v>503</v>
      </c>
      <c r="B275" s="63" t="s">
        <v>81</v>
      </c>
      <c r="C275" s="43" t="s">
        <v>79</v>
      </c>
      <c r="D275" s="44">
        <f>$D$11</f>
        <v>88.27</v>
      </c>
      <c r="E275" s="44">
        <f t="shared" ref="E275:AA275" si="158">$D$11</f>
        <v>88.27</v>
      </c>
      <c r="F275" s="44">
        <f t="shared" si="158"/>
        <v>88.27</v>
      </c>
      <c r="G275" s="44">
        <f t="shared" si="158"/>
        <v>88.27</v>
      </c>
      <c r="H275" s="44">
        <f t="shared" si="158"/>
        <v>88.27</v>
      </c>
      <c r="I275" s="44">
        <f t="shared" si="158"/>
        <v>88.27</v>
      </c>
      <c r="J275" s="44">
        <f t="shared" si="158"/>
        <v>88.27</v>
      </c>
      <c r="K275" s="44">
        <f t="shared" si="158"/>
        <v>88.27</v>
      </c>
      <c r="L275" s="44">
        <f t="shared" si="158"/>
        <v>88.27</v>
      </c>
      <c r="M275" s="44">
        <f t="shared" si="158"/>
        <v>88.27</v>
      </c>
      <c r="N275" s="44">
        <f t="shared" si="158"/>
        <v>88.27</v>
      </c>
      <c r="O275" s="44">
        <f t="shared" si="158"/>
        <v>88.27</v>
      </c>
      <c r="P275" s="44">
        <f t="shared" si="158"/>
        <v>88.27</v>
      </c>
      <c r="Q275" s="44">
        <f t="shared" si="158"/>
        <v>88.27</v>
      </c>
      <c r="R275" s="44">
        <f t="shared" si="158"/>
        <v>88.27</v>
      </c>
      <c r="S275" s="44">
        <f t="shared" si="158"/>
        <v>88.27</v>
      </c>
      <c r="T275" s="44">
        <f t="shared" si="158"/>
        <v>88.27</v>
      </c>
      <c r="U275" s="44">
        <f t="shared" si="158"/>
        <v>88.27</v>
      </c>
      <c r="V275" s="44">
        <f t="shared" si="158"/>
        <v>88.27</v>
      </c>
      <c r="W275" s="44">
        <f t="shared" si="158"/>
        <v>88.27</v>
      </c>
      <c r="X275" s="44">
        <f t="shared" si="158"/>
        <v>88.27</v>
      </c>
      <c r="Y275" s="44">
        <f t="shared" si="158"/>
        <v>88.27</v>
      </c>
      <c r="Z275" s="44">
        <f t="shared" si="158"/>
        <v>88.27</v>
      </c>
      <c r="AA275" s="44">
        <f t="shared" si="158"/>
        <v>88.27</v>
      </c>
    </row>
    <row r="276" spans="1:27" ht="12.75" customHeight="1" collapsed="1" x14ac:dyDescent="0.3">
      <c r="A276" s="98" t="s">
        <v>504</v>
      </c>
      <c r="B276" s="28" t="str">
        <f>"25"&amp;"."&amp;$B$622&amp;"."&amp;$B$623</f>
        <v>25.02.2024</v>
      </c>
      <c r="C276" s="90" t="s">
        <v>76</v>
      </c>
      <c r="D276" s="91">
        <f>ROUND(((D277+D278+D280+D279)/1000),5)</f>
        <v>3.3727900000000002</v>
      </c>
      <c r="E276" s="91">
        <f>ROUND(((E277+E278+E280+E279)/1000),5)</f>
        <v>3.2192099999999999</v>
      </c>
      <c r="F276" s="91">
        <f>ROUND(((F277+F278+F280+F279)/1000),5)</f>
        <v>3.1157300000000001</v>
      </c>
      <c r="G276" s="91">
        <f t="shared" ref="G276:AA276" si="159">ROUND(((G277+G278+G280+G279)/1000),5)</f>
        <v>3.1074000000000002</v>
      </c>
      <c r="H276" s="91">
        <f t="shared" si="159"/>
        <v>3.1107399999999998</v>
      </c>
      <c r="I276" s="91">
        <f t="shared" si="159"/>
        <v>3.14655</v>
      </c>
      <c r="J276" s="91">
        <f t="shared" si="159"/>
        <v>3.2360600000000002</v>
      </c>
      <c r="K276" s="91">
        <f t="shared" si="159"/>
        <v>3.3070300000000001</v>
      </c>
      <c r="L276" s="91">
        <f t="shared" si="159"/>
        <v>3.4747699999999999</v>
      </c>
      <c r="M276" s="91">
        <f t="shared" si="159"/>
        <v>3.65225</v>
      </c>
      <c r="N276" s="91">
        <f t="shared" si="159"/>
        <v>3.7147600000000001</v>
      </c>
      <c r="O276" s="91">
        <f t="shared" si="159"/>
        <v>3.7250100000000002</v>
      </c>
      <c r="P276" s="91">
        <f t="shared" si="159"/>
        <v>3.7156799999999999</v>
      </c>
      <c r="Q276" s="91">
        <f t="shared" si="159"/>
        <v>3.7055400000000001</v>
      </c>
      <c r="R276" s="91">
        <f t="shared" si="159"/>
        <v>3.6707800000000002</v>
      </c>
      <c r="S276" s="91">
        <f t="shared" si="159"/>
        <v>3.6605500000000002</v>
      </c>
      <c r="T276" s="91">
        <f t="shared" si="159"/>
        <v>3.6863199999999998</v>
      </c>
      <c r="U276" s="91">
        <f t="shared" si="159"/>
        <v>3.7214100000000001</v>
      </c>
      <c r="V276" s="91">
        <f t="shared" si="159"/>
        <v>3.78213</v>
      </c>
      <c r="W276" s="91">
        <f t="shared" si="159"/>
        <v>3.7657699999999998</v>
      </c>
      <c r="X276" s="91">
        <f t="shared" si="159"/>
        <v>3.7618200000000002</v>
      </c>
      <c r="Y276" s="91">
        <f t="shared" si="159"/>
        <v>3.6978</v>
      </c>
      <c r="Z276" s="91">
        <f t="shared" si="159"/>
        <v>3.5078999999999998</v>
      </c>
      <c r="AA276" s="91">
        <f t="shared" si="159"/>
        <v>3.3100200000000002</v>
      </c>
    </row>
    <row r="277" spans="1:27" ht="12.75" hidden="1" customHeight="1" outlineLevel="1" x14ac:dyDescent="0.3">
      <c r="A277" s="99" t="s">
        <v>505</v>
      </c>
      <c r="B277" s="63" t="s">
        <v>238</v>
      </c>
      <c r="C277" s="43" t="s">
        <v>79</v>
      </c>
      <c r="D277" s="44">
        <v>1562.75</v>
      </c>
      <c r="E277" s="44">
        <v>1409.17</v>
      </c>
      <c r="F277" s="44">
        <v>1305.69</v>
      </c>
      <c r="G277" s="44">
        <v>1297.3599999999999</v>
      </c>
      <c r="H277" s="44">
        <v>1300.7</v>
      </c>
      <c r="I277" s="44">
        <v>1336.51</v>
      </c>
      <c r="J277" s="44">
        <v>1426.02</v>
      </c>
      <c r="K277" s="44">
        <v>1496.99</v>
      </c>
      <c r="L277" s="44">
        <v>1664.73</v>
      </c>
      <c r="M277" s="44">
        <v>1842.21</v>
      </c>
      <c r="N277" s="44">
        <v>1904.72</v>
      </c>
      <c r="O277" s="44">
        <v>1914.97</v>
      </c>
      <c r="P277" s="44">
        <v>1905.64</v>
      </c>
      <c r="Q277" s="44">
        <v>1895.5</v>
      </c>
      <c r="R277" s="44">
        <v>1860.74</v>
      </c>
      <c r="S277" s="44">
        <v>1850.51</v>
      </c>
      <c r="T277" s="44">
        <v>1876.28</v>
      </c>
      <c r="U277" s="44">
        <v>1911.37</v>
      </c>
      <c r="V277" s="44">
        <v>1972.09</v>
      </c>
      <c r="W277" s="44">
        <v>1955.73</v>
      </c>
      <c r="X277" s="44">
        <v>1951.78</v>
      </c>
      <c r="Y277" s="44">
        <v>1887.76</v>
      </c>
      <c r="Z277" s="44">
        <v>1697.86</v>
      </c>
      <c r="AA277" s="44">
        <v>1499.98</v>
      </c>
    </row>
    <row r="278" spans="1:27" ht="12.75" hidden="1" customHeight="1" outlineLevel="1" x14ac:dyDescent="0.3">
      <c r="A278" s="99" t="s">
        <v>506</v>
      </c>
      <c r="B278" s="63" t="s">
        <v>90</v>
      </c>
      <c r="C278" s="43" t="s">
        <v>79</v>
      </c>
      <c r="D278" s="44">
        <f>$D$158</f>
        <v>1716.97</v>
      </c>
      <c r="E278" s="44">
        <f>$D$158</f>
        <v>1716.97</v>
      </c>
      <c r="F278" s="44">
        <f t="shared" ref="F278:AA278" si="160">$D$158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3">
      <c r="A279" s="99" t="s">
        <v>507</v>
      </c>
      <c r="B279" s="63" t="s">
        <v>83</v>
      </c>
      <c r="C279" s="43" t="s">
        <v>79</v>
      </c>
      <c r="D279" s="44">
        <v>4.8</v>
      </c>
      <c r="E279" s="44">
        <v>4.8</v>
      </c>
      <c r="F279" s="44">
        <v>4.8</v>
      </c>
      <c r="G279" s="44">
        <v>4.8</v>
      </c>
      <c r="H279" s="44">
        <v>4.8</v>
      </c>
      <c r="I279" s="44">
        <v>4.8</v>
      </c>
      <c r="J279" s="44">
        <v>4.8</v>
      </c>
      <c r="K279" s="44">
        <v>4.8</v>
      </c>
      <c r="L279" s="44">
        <v>4.8</v>
      </c>
      <c r="M279" s="44">
        <v>4.8</v>
      </c>
      <c r="N279" s="44">
        <v>4.8</v>
      </c>
      <c r="O279" s="44">
        <v>4.8</v>
      </c>
      <c r="P279" s="44">
        <v>4.8</v>
      </c>
      <c r="Q279" s="44">
        <v>4.8</v>
      </c>
      <c r="R279" s="44">
        <v>4.8</v>
      </c>
      <c r="S279" s="44">
        <v>4.8</v>
      </c>
      <c r="T279" s="44">
        <v>4.8</v>
      </c>
      <c r="U279" s="44">
        <v>4.8</v>
      </c>
      <c r="V279" s="44">
        <v>4.8</v>
      </c>
      <c r="W279" s="44">
        <v>4.8</v>
      </c>
      <c r="X279" s="44">
        <v>4.8</v>
      </c>
      <c r="Y279" s="44">
        <v>4.8</v>
      </c>
      <c r="Z279" s="44">
        <v>4.8</v>
      </c>
      <c r="AA279" s="44">
        <v>4.8</v>
      </c>
    </row>
    <row r="280" spans="1:27" ht="12.75" hidden="1" customHeight="1" outlineLevel="1" x14ac:dyDescent="0.3">
      <c r="A280" s="99" t="s">
        <v>508</v>
      </c>
      <c r="B280" s="63" t="s">
        <v>81</v>
      </c>
      <c r="C280" s="43" t="s">
        <v>79</v>
      </c>
      <c r="D280" s="44">
        <f>$D$11</f>
        <v>88.27</v>
      </c>
      <c r="E280" s="44">
        <f t="shared" ref="E280:AA280" si="161">$D$11</f>
        <v>88.27</v>
      </c>
      <c r="F280" s="44">
        <f t="shared" si="161"/>
        <v>88.27</v>
      </c>
      <c r="G280" s="44">
        <f t="shared" si="161"/>
        <v>88.27</v>
      </c>
      <c r="H280" s="44">
        <f t="shared" si="161"/>
        <v>88.27</v>
      </c>
      <c r="I280" s="44">
        <f t="shared" si="161"/>
        <v>88.27</v>
      </c>
      <c r="J280" s="44">
        <f t="shared" si="161"/>
        <v>88.27</v>
      </c>
      <c r="K280" s="44">
        <f t="shared" si="161"/>
        <v>88.27</v>
      </c>
      <c r="L280" s="44">
        <f t="shared" si="161"/>
        <v>88.27</v>
      </c>
      <c r="M280" s="44">
        <f t="shared" si="161"/>
        <v>88.27</v>
      </c>
      <c r="N280" s="44">
        <f t="shared" si="161"/>
        <v>88.27</v>
      </c>
      <c r="O280" s="44">
        <f t="shared" si="161"/>
        <v>88.27</v>
      </c>
      <c r="P280" s="44">
        <f t="shared" si="161"/>
        <v>88.27</v>
      </c>
      <c r="Q280" s="44">
        <f t="shared" si="161"/>
        <v>88.27</v>
      </c>
      <c r="R280" s="44">
        <f t="shared" si="161"/>
        <v>88.27</v>
      </c>
      <c r="S280" s="44">
        <f t="shared" si="161"/>
        <v>88.27</v>
      </c>
      <c r="T280" s="44">
        <f t="shared" si="161"/>
        <v>88.27</v>
      </c>
      <c r="U280" s="44">
        <f t="shared" si="161"/>
        <v>88.27</v>
      </c>
      <c r="V280" s="44">
        <f t="shared" si="161"/>
        <v>88.27</v>
      </c>
      <c r="W280" s="44">
        <f t="shared" si="161"/>
        <v>88.27</v>
      </c>
      <c r="X280" s="44">
        <f t="shared" si="161"/>
        <v>88.27</v>
      </c>
      <c r="Y280" s="44">
        <f t="shared" si="161"/>
        <v>88.27</v>
      </c>
      <c r="Z280" s="44">
        <f t="shared" si="161"/>
        <v>88.27</v>
      </c>
      <c r="AA280" s="44">
        <f t="shared" si="161"/>
        <v>88.27</v>
      </c>
    </row>
    <row r="281" spans="1:27" ht="12.75" customHeight="1" collapsed="1" x14ac:dyDescent="0.3">
      <c r="A281" s="98" t="s">
        <v>509</v>
      </c>
      <c r="B281" s="28" t="str">
        <f>"26"&amp;"."&amp;$B$622&amp;"."&amp;$B$623</f>
        <v>26.02.2024</v>
      </c>
      <c r="C281" s="90" t="s">
        <v>76</v>
      </c>
      <c r="D281" s="91">
        <f>ROUND(((D282+D283+D285+D284)/1000),5)</f>
        <v>3.25387</v>
      </c>
      <c r="E281" s="91">
        <f>ROUND(((E282+E283+E285+E284)/1000),5)</f>
        <v>3.12548</v>
      </c>
      <c r="F281" s="91">
        <f>ROUND(((F282+F283+F285+F284)/1000),5)</f>
        <v>3.0684100000000001</v>
      </c>
      <c r="G281" s="91">
        <f t="shared" ref="G281:AA281" si="162">ROUND(((G282+G283+G285+G284)/1000),5)</f>
        <v>3.0755300000000001</v>
      </c>
      <c r="H281" s="91">
        <f t="shared" si="162"/>
        <v>3.0919300000000001</v>
      </c>
      <c r="I281" s="91">
        <f t="shared" si="162"/>
        <v>3.2336</v>
      </c>
      <c r="J281" s="91">
        <f t="shared" si="162"/>
        <v>3.39669</v>
      </c>
      <c r="K281" s="91">
        <f t="shared" si="162"/>
        <v>3.6800999999999999</v>
      </c>
      <c r="L281" s="91">
        <f t="shared" si="162"/>
        <v>3.8124500000000001</v>
      </c>
      <c r="M281" s="91">
        <f t="shared" si="162"/>
        <v>3.82342</v>
      </c>
      <c r="N281" s="91">
        <f t="shared" si="162"/>
        <v>3.8432400000000002</v>
      </c>
      <c r="O281" s="91">
        <f t="shared" si="162"/>
        <v>3.8713899999999999</v>
      </c>
      <c r="P281" s="91">
        <f t="shared" si="162"/>
        <v>3.86286</v>
      </c>
      <c r="Q281" s="91">
        <f t="shared" si="162"/>
        <v>3.8644400000000001</v>
      </c>
      <c r="R281" s="91">
        <f t="shared" si="162"/>
        <v>3.85433</v>
      </c>
      <c r="S281" s="91">
        <f t="shared" si="162"/>
        <v>3.7912599999999999</v>
      </c>
      <c r="T281" s="91">
        <f t="shared" si="162"/>
        <v>3.77494</v>
      </c>
      <c r="U281" s="91">
        <f t="shared" si="162"/>
        <v>3.7891900000000001</v>
      </c>
      <c r="V281" s="91">
        <f t="shared" si="162"/>
        <v>3.8129599999999999</v>
      </c>
      <c r="W281" s="91">
        <f t="shared" si="162"/>
        <v>3.8383799999999999</v>
      </c>
      <c r="X281" s="91">
        <f t="shared" si="162"/>
        <v>3.74533</v>
      </c>
      <c r="Y281" s="91">
        <f t="shared" si="162"/>
        <v>3.6276999999999999</v>
      </c>
      <c r="Z281" s="91">
        <f t="shared" si="162"/>
        <v>3.3950300000000002</v>
      </c>
      <c r="AA281" s="91">
        <f t="shared" si="162"/>
        <v>3.14751</v>
      </c>
    </row>
    <row r="282" spans="1:27" ht="12.75" hidden="1" customHeight="1" outlineLevel="1" x14ac:dyDescent="0.3">
      <c r="A282" s="99" t="s">
        <v>510</v>
      </c>
      <c r="B282" s="63" t="s">
        <v>238</v>
      </c>
      <c r="C282" s="43" t="s">
        <v>79</v>
      </c>
      <c r="D282" s="44">
        <v>1443.83</v>
      </c>
      <c r="E282" s="44">
        <v>1315.44</v>
      </c>
      <c r="F282" s="44">
        <v>1258.3699999999999</v>
      </c>
      <c r="G282" s="44">
        <v>1265.49</v>
      </c>
      <c r="H282" s="44">
        <v>1281.8900000000001</v>
      </c>
      <c r="I282" s="44">
        <v>1423.56</v>
      </c>
      <c r="J282" s="44">
        <v>1586.65</v>
      </c>
      <c r="K282" s="44">
        <v>1870.06</v>
      </c>
      <c r="L282" s="44">
        <v>2002.41</v>
      </c>
      <c r="M282" s="44">
        <v>2013.38</v>
      </c>
      <c r="N282" s="44">
        <v>2033.2</v>
      </c>
      <c r="O282" s="44">
        <v>2061.35</v>
      </c>
      <c r="P282" s="44">
        <v>2052.8200000000002</v>
      </c>
      <c r="Q282" s="44">
        <v>2054.4</v>
      </c>
      <c r="R282" s="44">
        <v>2044.29</v>
      </c>
      <c r="S282" s="44">
        <v>1981.22</v>
      </c>
      <c r="T282" s="44">
        <v>1964.9</v>
      </c>
      <c r="U282" s="44">
        <v>1979.15</v>
      </c>
      <c r="V282" s="44">
        <v>2002.92</v>
      </c>
      <c r="W282" s="44">
        <v>2028.34</v>
      </c>
      <c r="X282" s="44">
        <v>1935.29</v>
      </c>
      <c r="Y282" s="44">
        <v>1817.66</v>
      </c>
      <c r="Z282" s="44">
        <v>1584.99</v>
      </c>
      <c r="AA282" s="44">
        <v>1337.47</v>
      </c>
    </row>
    <row r="283" spans="1:27" ht="12.75" hidden="1" customHeight="1" outlineLevel="1" x14ac:dyDescent="0.3">
      <c r="A283" s="99" t="s">
        <v>511</v>
      </c>
      <c r="B283" s="63" t="s">
        <v>90</v>
      </c>
      <c r="C283" s="43" t="s">
        <v>79</v>
      </c>
      <c r="D283" s="44">
        <f>$D$158</f>
        <v>1716.97</v>
      </c>
      <c r="E283" s="44">
        <f>$D$158</f>
        <v>1716.97</v>
      </c>
      <c r="F283" s="44">
        <f t="shared" ref="F283:AA283" si="163">$D$158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3">
      <c r="A284" s="99" t="s">
        <v>512</v>
      </c>
      <c r="B284" s="63" t="s">
        <v>83</v>
      </c>
      <c r="C284" s="43" t="s">
        <v>79</v>
      </c>
      <c r="D284" s="44">
        <v>4.8</v>
      </c>
      <c r="E284" s="44">
        <v>4.8</v>
      </c>
      <c r="F284" s="44">
        <v>4.8</v>
      </c>
      <c r="G284" s="44">
        <v>4.8</v>
      </c>
      <c r="H284" s="44">
        <v>4.8</v>
      </c>
      <c r="I284" s="44">
        <v>4.8</v>
      </c>
      <c r="J284" s="44">
        <v>4.8</v>
      </c>
      <c r="K284" s="44">
        <v>4.8</v>
      </c>
      <c r="L284" s="44">
        <v>4.8</v>
      </c>
      <c r="M284" s="44">
        <v>4.8</v>
      </c>
      <c r="N284" s="44">
        <v>4.8</v>
      </c>
      <c r="O284" s="44">
        <v>4.8</v>
      </c>
      <c r="P284" s="44">
        <v>4.8</v>
      </c>
      <c r="Q284" s="44">
        <v>4.8</v>
      </c>
      <c r="R284" s="44">
        <v>4.8</v>
      </c>
      <c r="S284" s="44">
        <v>4.8</v>
      </c>
      <c r="T284" s="44">
        <v>4.8</v>
      </c>
      <c r="U284" s="44">
        <v>4.8</v>
      </c>
      <c r="V284" s="44">
        <v>4.8</v>
      </c>
      <c r="W284" s="44">
        <v>4.8</v>
      </c>
      <c r="X284" s="44">
        <v>4.8</v>
      </c>
      <c r="Y284" s="44">
        <v>4.8</v>
      </c>
      <c r="Z284" s="44">
        <v>4.8</v>
      </c>
      <c r="AA284" s="44">
        <v>4.8</v>
      </c>
    </row>
    <row r="285" spans="1:27" ht="12.75" hidden="1" customHeight="1" outlineLevel="1" x14ac:dyDescent="0.3">
      <c r="A285" s="99" t="s">
        <v>513</v>
      </c>
      <c r="B285" s="63" t="s">
        <v>81</v>
      </c>
      <c r="C285" s="43" t="s">
        <v>79</v>
      </c>
      <c r="D285" s="44">
        <f>$D$11</f>
        <v>88.27</v>
      </c>
      <c r="E285" s="44">
        <f t="shared" ref="E285:AA285" si="164">$D$11</f>
        <v>88.27</v>
      </c>
      <c r="F285" s="44">
        <f t="shared" si="164"/>
        <v>88.27</v>
      </c>
      <c r="G285" s="44">
        <f t="shared" si="164"/>
        <v>88.27</v>
      </c>
      <c r="H285" s="44">
        <f t="shared" si="164"/>
        <v>88.27</v>
      </c>
      <c r="I285" s="44">
        <f t="shared" si="164"/>
        <v>88.27</v>
      </c>
      <c r="J285" s="44">
        <f t="shared" si="164"/>
        <v>88.27</v>
      </c>
      <c r="K285" s="44">
        <f t="shared" si="164"/>
        <v>88.27</v>
      </c>
      <c r="L285" s="44">
        <f t="shared" si="164"/>
        <v>88.27</v>
      </c>
      <c r="M285" s="44">
        <f t="shared" si="164"/>
        <v>88.27</v>
      </c>
      <c r="N285" s="44">
        <f t="shared" si="164"/>
        <v>88.27</v>
      </c>
      <c r="O285" s="44">
        <f t="shared" si="164"/>
        <v>88.27</v>
      </c>
      <c r="P285" s="44">
        <f t="shared" si="164"/>
        <v>88.27</v>
      </c>
      <c r="Q285" s="44">
        <f t="shared" si="164"/>
        <v>88.27</v>
      </c>
      <c r="R285" s="44">
        <f t="shared" si="164"/>
        <v>88.27</v>
      </c>
      <c r="S285" s="44">
        <f t="shared" si="164"/>
        <v>88.27</v>
      </c>
      <c r="T285" s="44">
        <f t="shared" si="164"/>
        <v>88.27</v>
      </c>
      <c r="U285" s="44">
        <f t="shared" si="164"/>
        <v>88.27</v>
      </c>
      <c r="V285" s="44">
        <f t="shared" si="164"/>
        <v>88.27</v>
      </c>
      <c r="W285" s="44">
        <f t="shared" si="164"/>
        <v>88.27</v>
      </c>
      <c r="X285" s="44">
        <f t="shared" si="164"/>
        <v>88.27</v>
      </c>
      <c r="Y285" s="44">
        <f t="shared" si="164"/>
        <v>88.27</v>
      </c>
      <c r="Z285" s="44">
        <f t="shared" si="164"/>
        <v>88.27</v>
      </c>
      <c r="AA285" s="44">
        <f t="shared" si="164"/>
        <v>88.27</v>
      </c>
    </row>
    <row r="286" spans="1:27" ht="12.75" customHeight="1" collapsed="1" x14ac:dyDescent="0.3">
      <c r="A286" s="98" t="s">
        <v>514</v>
      </c>
      <c r="B286" s="28" t="str">
        <f>"27"&amp;"."&amp;$B$622&amp;"."&amp;$B$623</f>
        <v>27.02.2024</v>
      </c>
      <c r="C286" s="90" t="s">
        <v>76</v>
      </c>
      <c r="D286" s="91">
        <f>ROUND(((D287+D288+D290+D289)/1000),5)</f>
        <v>3.1327799999999999</v>
      </c>
      <c r="E286" s="91">
        <f>ROUND(((E287+E288+E290+E289)/1000),5)</f>
        <v>3.0808599999999999</v>
      </c>
      <c r="F286" s="91">
        <f>ROUND(((F287+F288+F290+F289)/1000),5)</f>
        <v>3.05436</v>
      </c>
      <c r="G286" s="91">
        <f t="shared" ref="G286:AA286" si="165">ROUND(((G287+G288+G290+G289)/1000),5)</f>
        <v>3.0518000000000001</v>
      </c>
      <c r="H286" s="91">
        <f t="shared" si="165"/>
        <v>3.0855000000000001</v>
      </c>
      <c r="I286" s="91">
        <f t="shared" si="165"/>
        <v>3.2487499999999998</v>
      </c>
      <c r="J286" s="91">
        <f t="shared" si="165"/>
        <v>3.37608</v>
      </c>
      <c r="K286" s="91">
        <f t="shared" si="165"/>
        <v>3.5325600000000001</v>
      </c>
      <c r="L286" s="91">
        <f t="shared" si="165"/>
        <v>3.7265000000000001</v>
      </c>
      <c r="M286" s="91">
        <f t="shared" si="165"/>
        <v>3.75854</v>
      </c>
      <c r="N286" s="91">
        <f t="shared" si="165"/>
        <v>3.7844899999999999</v>
      </c>
      <c r="O286" s="91">
        <f t="shared" si="165"/>
        <v>3.87629</v>
      </c>
      <c r="P286" s="91">
        <f t="shared" si="165"/>
        <v>3.8096199999999998</v>
      </c>
      <c r="Q286" s="91">
        <f t="shared" si="165"/>
        <v>3.7975400000000001</v>
      </c>
      <c r="R286" s="91">
        <f t="shared" si="165"/>
        <v>3.7783799999999998</v>
      </c>
      <c r="S286" s="91">
        <f t="shared" si="165"/>
        <v>3.6914600000000002</v>
      </c>
      <c r="T286" s="91">
        <f t="shared" si="165"/>
        <v>3.702</v>
      </c>
      <c r="U286" s="91">
        <f t="shared" si="165"/>
        <v>3.73326</v>
      </c>
      <c r="V286" s="91">
        <f t="shared" si="165"/>
        <v>3.7567400000000002</v>
      </c>
      <c r="W286" s="91">
        <f t="shared" si="165"/>
        <v>3.7804099999999998</v>
      </c>
      <c r="X286" s="91">
        <f t="shared" si="165"/>
        <v>3.7106699999999999</v>
      </c>
      <c r="Y286" s="91">
        <f t="shared" si="165"/>
        <v>3.64859</v>
      </c>
      <c r="Z286" s="91">
        <f t="shared" si="165"/>
        <v>3.4482499999999998</v>
      </c>
      <c r="AA286" s="91">
        <f t="shared" si="165"/>
        <v>3.2563200000000001</v>
      </c>
    </row>
    <row r="287" spans="1:27" ht="12.75" hidden="1" customHeight="1" outlineLevel="1" x14ac:dyDescent="0.3">
      <c r="A287" s="99" t="s">
        <v>515</v>
      </c>
      <c r="B287" s="63" t="s">
        <v>238</v>
      </c>
      <c r="C287" s="43" t="s">
        <v>79</v>
      </c>
      <c r="D287" s="44">
        <v>1322.74</v>
      </c>
      <c r="E287" s="44">
        <v>1270.82</v>
      </c>
      <c r="F287" s="44">
        <v>1244.32</v>
      </c>
      <c r="G287" s="44">
        <v>1241.76</v>
      </c>
      <c r="H287" s="44">
        <v>1275.46</v>
      </c>
      <c r="I287" s="44">
        <v>1438.71</v>
      </c>
      <c r="J287" s="44">
        <v>1566.04</v>
      </c>
      <c r="K287" s="44">
        <v>1722.52</v>
      </c>
      <c r="L287" s="44">
        <v>1916.46</v>
      </c>
      <c r="M287" s="44">
        <v>1948.5</v>
      </c>
      <c r="N287" s="44">
        <v>1974.45</v>
      </c>
      <c r="O287" s="44">
        <v>2066.25</v>
      </c>
      <c r="P287" s="44">
        <v>1999.58</v>
      </c>
      <c r="Q287" s="44">
        <v>1987.5</v>
      </c>
      <c r="R287" s="44">
        <v>1968.34</v>
      </c>
      <c r="S287" s="44">
        <v>1881.42</v>
      </c>
      <c r="T287" s="44">
        <v>1891.96</v>
      </c>
      <c r="U287" s="44">
        <v>1923.22</v>
      </c>
      <c r="V287" s="44">
        <v>1946.7</v>
      </c>
      <c r="W287" s="44">
        <v>1970.37</v>
      </c>
      <c r="X287" s="44">
        <v>1900.63</v>
      </c>
      <c r="Y287" s="44">
        <v>1838.55</v>
      </c>
      <c r="Z287" s="44">
        <v>1638.21</v>
      </c>
      <c r="AA287" s="44">
        <v>1446.28</v>
      </c>
    </row>
    <row r="288" spans="1:27" ht="12.75" hidden="1" customHeight="1" outlineLevel="1" x14ac:dyDescent="0.3">
      <c r="A288" s="99" t="s">
        <v>516</v>
      </c>
      <c r="B288" s="63" t="s">
        <v>90</v>
      </c>
      <c r="C288" s="43" t="s">
        <v>79</v>
      </c>
      <c r="D288" s="44">
        <f>$D$158</f>
        <v>1716.97</v>
      </c>
      <c r="E288" s="44">
        <f>$D$158</f>
        <v>1716.97</v>
      </c>
      <c r="F288" s="44">
        <f t="shared" ref="F288:AA288" si="166">$D$158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3">
      <c r="A289" s="99" t="s">
        <v>517</v>
      </c>
      <c r="B289" s="63" t="s">
        <v>83</v>
      </c>
      <c r="C289" s="43" t="s">
        <v>79</v>
      </c>
      <c r="D289" s="44">
        <v>4.8</v>
      </c>
      <c r="E289" s="44">
        <v>4.8</v>
      </c>
      <c r="F289" s="44">
        <v>4.8</v>
      </c>
      <c r="G289" s="44">
        <v>4.8</v>
      </c>
      <c r="H289" s="44">
        <v>4.8</v>
      </c>
      <c r="I289" s="44">
        <v>4.8</v>
      </c>
      <c r="J289" s="44">
        <v>4.8</v>
      </c>
      <c r="K289" s="44">
        <v>4.8</v>
      </c>
      <c r="L289" s="44">
        <v>4.8</v>
      </c>
      <c r="M289" s="44">
        <v>4.8</v>
      </c>
      <c r="N289" s="44">
        <v>4.8</v>
      </c>
      <c r="O289" s="44">
        <v>4.8</v>
      </c>
      <c r="P289" s="44">
        <v>4.8</v>
      </c>
      <c r="Q289" s="44">
        <v>4.8</v>
      </c>
      <c r="R289" s="44">
        <v>4.8</v>
      </c>
      <c r="S289" s="44">
        <v>4.8</v>
      </c>
      <c r="T289" s="44">
        <v>4.8</v>
      </c>
      <c r="U289" s="44">
        <v>4.8</v>
      </c>
      <c r="V289" s="44">
        <v>4.8</v>
      </c>
      <c r="W289" s="44">
        <v>4.8</v>
      </c>
      <c r="X289" s="44">
        <v>4.8</v>
      </c>
      <c r="Y289" s="44">
        <v>4.8</v>
      </c>
      <c r="Z289" s="44">
        <v>4.8</v>
      </c>
      <c r="AA289" s="44">
        <v>4.8</v>
      </c>
    </row>
    <row r="290" spans="1:27" ht="12.75" hidden="1" customHeight="1" outlineLevel="1" x14ac:dyDescent="0.3">
      <c r="A290" s="99" t="s">
        <v>518</v>
      </c>
      <c r="B290" s="63" t="s">
        <v>81</v>
      </c>
      <c r="C290" s="43" t="s">
        <v>79</v>
      </c>
      <c r="D290" s="44">
        <f>$D$11</f>
        <v>88.27</v>
      </c>
      <c r="E290" s="44">
        <f t="shared" ref="E290:AA290" si="167">$D$11</f>
        <v>88.27</v>
      </c>
      <c r="F290" s="44">
        <f t="shared" si="167"/>
        <v>88.27</v>
      </c>
      <c r="G290" s="44">
        <f t="shared" si="167"/>
        <v>88.27</v>
      </c>
      <c r="H290" s="44">
        <f t="shared" si="167"/>
        <v>88.27</v>
      </c>
      <c r="I290" s="44">
        <f t="shared" si="167"/>
        <v>88.27</v>
      </c>
      <c r="J290" s="44">
        <f t="shared" si="167"/>
        <v>88.27</v>
      </c>
      <c r="K290" s="44">
        <f t="shared" si="167"/>
        <v>88.27</v>
      </c>
      <c r="L290" s="44">
        <f t="shared" si="167"/>
        <v>88.27</v>
      </c>
      <c r="M290" s="44">
        <f t="shared" si="167"/>
        <v>88.27</v>
      </c>
      <c r="N290" s="44">
        <f t="shared" si="167"/>
        <v>88.27</v>
      </c>
      <c r="O290" s="44">
        <f t="shared" si="167"/>
        <v>88.27</v>
      </c>
      <c r="P290" s="44">
        <f t="shared" si="167"/>
        <v>88.27</v>
      </c>
      <c r="Q290" s="44">
        <f t="shared" si="167"/>
        <v>88.27</v>
      </c>
      <c r="R290" s="44">
        <f t="shared" si="167"/>
        <v>88.27</v>
      </c>
      <c r="S290" s="44">
        <f t="shared" si="167"/>
        <v>88.27</v>
      </c>
      <c r="T290" s="44">
        <f t="shared" si="167"/>
        <v>88.27</v>
      </c>
      <c r="U290" s="44">
        <f t="shared" si="167"/>
        <v>88.27</v>
      </c>
      <c r="V290" s="44">
        <f t="shared" si="167"/>
        <v>88.27</v>
      </c>
      <c r="W290" s="44">
        <f t="shared" si="167"/>
        <v>88.27</v>
      </c>
      <c r="X290" s="44">
        <f t="shared" si="167"/>
        <v>88.27</v>
      </c>
      <c r="Y290" s="44">
        <f t="shared" si="167"/>
        <v>88.27</v>
      </c>
      <c r="Z290" s="44">
        <f t="shared" si="167"/>
        <v>88.27</v>
      </c>
      <c r="AA290" s="44">
        <f t="shared" si="167"/>
        <v>88.27</v>
      </c>
    </row>
    <row r="291" spans="1:27" ht="12.75" customHeight="1" collapsed="1" x14ac:dyDescent="0.3">
      <c r="A291" s="98" t="s">
        <v>519</v>
      </c>
      <c r="B291" s="28" t="str">
        <f>"28"&amp;"."&amp;$B$622&amp;"."&amp;$B$623</f>
        <v>28.02.2024</v>
      </c>
      <c r="C291" s="90" t="s">
        <v>76</v>
      </c>
      <c r="D291" s="91">
        <f>ROUND(((D292+D293+D295+D294)/1000),5)</f>
        <v>3.1149300000000002</v>
      </c>
      <c r="E291" s="91">
        <f>ROUND(((E292+E293+E295+E294)/1000),5)</f>
        <v>3.0777800000000002</v>
      </c>
      <c r="F291" s="91">
        <f>ROUND(((F292+F293+F295+F294)/1000),5)</f>
        <v>3.0619700000000001</v>
      </c>
      <c r="G291" s="91">
        <f t="shared" ref="G291:AA291" si="168">ROUND(((G292+G293+G295+G294)/1000),5)</f>
        <v>3.0590099999999998</v>
      </c>
      <c r="H291" s="91">
        <f t="shared" si="168"/>
        <v>3.0874299999999999</v>
      </c>
      <c r="I291" s="91">
        <f t="shared" si="168"/>
        <v>3.2051099999999999</v>
      </c>
      <c r="J291" s="91">
        <f t="shared" si="168"/>
        <v>3.3840599999999998</v>
      </c>
      <c r="K291" s="91">
        <f t="shared" si="168"/>
        <v>3.6683300000000001</v>
      </c>
      <c r="L291" s="91">
        <f t="shared" si="168"/>
        <v>3.7779600000000002</v>
      </c>
      <c r="M291" s="91">
        <f t="shared" si="168"/>
        <v>3.8194699999999999</v>
      </c>
      <c r="N291" s="91">
        <f t="shared" si="168"/>
        <v>3.8265799999999999</v>
      </c>
      <c r="O291" s="91">
        <f t="shared" si="168"/>
        <v>3.8751600000000002</v>
      </c>
      <c r="P291" s="91">
        <f t="shared" si="168"/>
        <v>3.85344</v>
      </c>
      <c r="Q291" s="91">
        <f t="shared" si="168"/>
        <v>3.8598400000000002</v>
      </c>
      <c r="R291" s="91">
        <f t="shared" si="168"/>
        <v>3.8478599999999998</v>
      </c>
      <c r="S291" s="91">
        <f t="shared" si="168"/>
        <v>3.74987</v>
      </c>
      <c r="T291" s="91">
        <f t="shared" si="168"/>
        <v>3.7343600000000001</v>
      </c>
      <c r="U291" s="91">
        <f t="shared" si="168"/>
        <v>3.7474400000000001</v>
      </c>
      <c r="V291" s="91">
        <f t="shared" si="168"/>
        <v>3.8014700000000001</v>
      </c>
      <c r="W291" s="91">
        <f t="shared" si="168"/>
        <v>3.84964</v>
      </c>
      <c r="X291" s="91">
        <f t="shared" si="168"/>
        <v>3.7635100000000001</v>
      </c>
      <c r="Y291" s="91">
        <f t="shared" si="168"/>
        <v>3.6712799999999999</v>
      </c>
      <c r="Z291" s="91">
        <f t="shared" si="168"/>
        <v>3.4446300000000001</v>
      </c>
      <c r="AA291" s="91">
        <f t="shared" si="168"/>
        <v>3.1732300000000002</v>
      </c>
    </row>
    <row r="292" spans="1:27" ht="12.75" hidden="1" customHeight="1" outlineLevel="1" x14ac:dyDescent="0.3">
      <c r="A292" s="99" t="s">
        <v>520</v>
      </c>
      <c r="B292" s="63" t="s">
        <v>238</v>
      </c>
      <c r="C292" s="43" t="s">
        <v>79</v>
      </c>
      <c r="D292" s="44">
        <v>1304.8900000000001</v>
      </c>
      <c r="E292" s="44">
        <v>1267.74</v>
      </c>
      <c r="F292" s="44">
        <v>1251.93</v>
      </c>
      <c r="G292" s="44">
        <v>1248.97</v>
      </c>
      <c r="H292" s="44">
        <v>1277.3900000000001</v>
      </c>
      <c r="I292" s="44">
        <v>1395.07</v>
      </c>
      <c r="J292" s="44">
        <v>1574.02</v>
      </c>
      <c r="K292" s="44">
        <v>1858.29</v>
      </c>
      <c r="L292" s="44">
        <v>1967.92</v>
      </c>
      <c r="M292" s="44">
        <v>2009.43</v>
      </c>
      <c r="N292" s="44">
        <v>2016.54</v>
      </c>
      <c r="O292" s="44">
        <v>2065.12</v>
      </c>
      <c r="P292" s="44">
        <v>2043.4</v>
      </c>
      <c r="Q292" s="44">
        <v>2049.8000000000002</v>
      </c>
      <c r="R292" s="44">
        <v>2037.82</v>
      </c>
      <c r="S292" s="44">
        <v>1939.83</v>
      </c>
      <c r="T292" s="44">
        <v>1924.32</v>
      </c>
      <c r="U292" s="44">
        <v>1937.4</v>
      </c>
      <c r="V292" s="44">
        <v>1991.43</v>
      </c>
      <c r="W292" s="44">
        <v>2039.6</v>
      </c>
      <c r="X292" s="44">
        <v>1953.47</v>
      </c>
      <c r="Y292" s="44">
        <v>1861.24</v>
      </c>
      <c r="Z292" s="44">
        <v>1634.59</v>
      </c>
      <c r="AA292" s="44">
        <v>1363.19</v>
      </c>
    </row>
    <row r="293" spans="1:27" ht="12.75" hidden="1" customHeight="1" outlineLevel="1" x14ac:dyDescent="0.3">
      <c r="A293" s="99" t="s">
        <v>521</v>
      </c>
      <c r="B293" s="63" t="s">
        <v>90</v>
      </c>
      <c r="C293" s="43" t="s">
        <v>79</v>
      </c>
      <c r="D293" s="44">
        <f>$D$158</f>
        <v>1716.97</v>
      </c>
      <c r="E293" s="44">
        <f>$D$158</f>
        <v>1716.97</v>
      </c>
      <c r="F293" s="44">
        <f t="shared" ref="F293:AA293" si="169">$D$158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3">
      <c r="A294" s="99" t="s">
        <v>522</v>
      </c>
      <c r="B294" s="63" t="s">
        <v>83</v>
      </c>
      <c r="C294" s="43" t="s">
        <v>79</v>
      </c>
      <c r="D294" s="44">
        <v>4.8</v>
      </c>
      <c r="E294" s="44">
        <v>4.8</v>
      </c>
      <c r="F294" s="44">
        <v>4.8</v>
      </c>
      <c r="G294" s="44">
        <v>4.8</v>
      </c>
      <c r="H294" s="44">
        <v>4.8</v>
      </c>
      <c r="I294" s="44">
        <v>4.8</v>
      </c>
      <c r="J294" s="44">
        <v>4.8</v>
      </c>
      <c r="K294" s="44">
        <v>4.8</v>
      </c>
      <c r="L294" s="44">
        <v>4.8</v>
      </c>
      <c r="M294" s="44">
        <v>4.8</v>
      </c>
      <c r="N294" s="44">
        <v>4.8</v>
      </c>
      <c r="O294" s="44">
        <v>4.8</v>
      </c>
      <c r="P294" s="44">
        <v>4.8</v>
      </c>
      <c r="Q294" s="44">
        <v>4.8</v>
      </c>
      <c r="R294" s="44">
        <v>4.8</v>
      </c>
      <c r="S294" s="44">
        <v>4.8</v>
      </c>
      <c r="T294" s="44">
        <v>4.8</v>
      </c>
      <c r="U294" s="44">
        <v>4.8</v>
      </c>
      <c r="V294" s="44">
        <v>4.8</v>
      </c>
      <c r="W294" s="44">
        <v>4.8</v>
      </c>
      <c r="X294" s="44">
        <v>4.8</v>
      </c>
      <c r="Y294" s="44">
        <v>4.8</v>
      </c>
      <c r="Z294" s="44">
        <v>4.8</v>
      </c>
      <c r="AA294" s="44">
        <v>4.8</v>
      </c>
    </row>
    <row r="295" spans="1:27" ht="12.75" hidden="1" customHeight="1" outlineLevel="1" x14ac:dyDescent="0.3">
      <c r="A295" s="99" t="s">
        <v>523</v>
      </c>
      <c r="B295" s="63" t="s">
        <v>81</v>
      </c>
      <c r="C295" s="43" t="s">
        <v>79</v>
      </c>
      <c r="D295" s="44">
        <f>$D$11</f>
        <v>88.27</v>
      </c>
      <c r="E295" s="44">
        <f t="shared" ref="E295:AA295" si="170">$D$11</f>
        <v>88.27</v>
      </c>
      <c r="F295" s="44">
        <f t="shared" si="170"/>
        <v>88.27</v>
      </c>
      <c r="G295" s="44">
        <f t="shared" si="170"/>
        <v>88.27</v>
      </c>
      <c r="H295" s="44">
        <f t="shared" si="170"/>
        <v>88.27</v>
      </c>
      <c r="I295" s="44">
        <f t="shared" si="170"/>
        <v>88.27</v>
      </c>
      <c r="J295" s="44">
        <f t="shared" si="170"/>
        <v>88.27</v>
      </c>
      <c r="K295" s="44">
        <f t="shared" si="170"/>
        <v>88.27</v>
      </c>
      <c r="L295" s="44">
        <f t="shared" si="170"/>
        <v>88.27</v>
      </c>
      <c r="M295" s="44">
        <f t="shared" si="170"/>
        <v>88.27</v>
      </c>
      <c r="N295" s="44">
        <f t="shared" si="170"/>
        <v>88.27</v>
      </c>
      <c r="O295" s="44">
        <f t="shared" si="170"/>
        <v>88.27</v>
      </c>
      <c r="P295" s="44">
        <f t="shared" si="170"/>
        <v>88.27</v>
      </c>
      <c r="Q295" s="44">
        <f t="shared" si="170"/>
        <v>88.27</v>
      </c>
      <c r="R295" s="44">
        <f t="shared" si="170"/>
        <v>88.27</v>
      </c>
      <c r="S295" s="44">
        <f t="shared" si="170"/>
        <v>88.27</v>
      </c>
      <c r="T295" s="44">
        <f t="shared" si="170"/>
        <v>88.27</v>
      </c>
      <c r="U295" s="44">
        <f t="shared" si="170"/>
        <v>88.27</v>
      </c>
      <c r="V295" s="44">
        <f t="shared" si="170"/>
        <v>88.27</v>
      </c>
      <c r="W295" s="44">
        <f t="shared" si="170"/>
        <v>88.27</v>
      </c>
      <c r="X295" s="44">
        <f t="shared" si="170"/>
        <v>88.27</v>
      </c>
      <c r="Y295" s="44">
        <f t="shared" si="170"/>
        <v>88.27</v>
      </c>
      <c r="Z295" s="44">
        <f t="shared" si="170"/>
        <v>88.27</v>
      </c>
      <c r="AA295" s="44">
        <f t="shared" si="170"/>
        <v>88.27</v>
      </c>
    </row>
    <row r="296" spans="1:27" ht="12.75" customHeight="1" collapsed="1" x14ac:dyDescent="0.3">
      <c r="A296" s="98" t="s">
        <v>524</v>
      </c>
      <c r="B296" s="28" t="str">
        <f>"29"&amp;"."&amp;$B$622&amp;"."&amp;$B$623</f>
        <v>29.02.2024</v>
      </c>
      <c r="C296" s="90" t="s">
        <v>76</v>
      </c>
      <c r="D296" s="91">
        <f>ROUND(((D297+D298+D300+D299)/1000),5)</f>
        <v>3.13714</v>
      </c>
      <c r="E296" s="91">
        <f>ROUND(((E297+E298+E300+E299)/1000),5)</f>
        <v>3.1048</v>
      </c>
      <c r="F296" s="91">
        <f>ROUND(((F297+F298+F300+F299)/1000),5)</f>
        <v>3.0941900000000002</v>
      </c>
      <c r="G296" s="91">
        <f t="shared" ref="G296:AA296" si="171">ROUND(((G297+G298+G300+G299)/1000),5)</f>
        <v>3.1019999999999999</v>
      </c>
      <c r="H296" s="91">
        <f t="shared" si="171"/>
        <v>3.1197900000000001</v>
      </c>
      <c r="I296" s="91">
        <f t="shared" si="171"/>
        <v>3.2785299999999999</v>
      </c>
      <c r="J296" s="91">
        <f t="shared" si="171"/>
        <v>3.4336899999999999</v>
      </c>
      <c r="K296" s="91">
        <f t="shared" si="171"/>
        <v>3.6139199999999998</v>
      </c>
      <c r="L296" s="91">
        <f t="shared" si="171"/>
        <v>3.7987899999999999</v>
      </c>
      <c r="M296" s="91">
        <f t="shared" si="171"/>
        <v>3.8188800000000001</v>
      </c>
      <c r="N296" s="91">
        <f t="shared" si="171"/>
        <v>3.83426</v>
      </c>
      <c r="O296" s="91">
        <f t="shared" si="171"/>
        <v>3.8622999999999998</v>
      </c>
      <c r="P296" s="91">
        <f t="shared" si="171"/>
        <v>3.84361</v>
      </c>
      <c r="Q296" s="91">
        <f t="shared" si="171"/>
        <v>3.84754</v>
      </c>
      <c r="R296" s="91">
        <f t="shared" si="171"/>
        <v>3.8410099999999998</v>
      </c>
      <c r="S296" s="91">
        <f t="shared" si="171"/>
        <v>3.7714500000000002</v>
      </c>
      <c r="T296" s="91">
        <f t="shared" si="171"/>
        <v>3.7387800000000002</v>
      </c>
      <c r="U296" s="91">
        <f t="shared" si="171"/>
        <v>3.7547600000000001</v>
      </c>
      <c r="V296" s="91">
        <f t="shared" si="171"/>
        <v>3.8029000000000002</v>
      </c>
      <c r="W296" s="91">
        <f t="shared" si="171"/>
        <v>3.8513299999999999</v>
      </c>
      <c r="X296" s="91">
        <f t="shared" si="171"/>
        <v>3.7753999999999999</v>
      </c>
      <c r="Y296" s="91">
        <f t="shared" si="171"/>
        <v>3.6732999999999998</v>
      </c>
      <c r="Z296" s="91">
        <f t="shared" si="171"/>
        <v>3.4835699999999998</v>
      </c>
      <c r="AA296" s="91">
        <f t="shared" si="171"/>
        <v>3.2914400000000001</v>
      </c>
    </row>
    <row r="297" spans="1:27" ht="12.75" hidden="1" customHeight="1" outlineLevel="1" x14ac:dyDescent="0.3">
      <c r="A297" s="99" t="s">
        <v>525</v>
      </c>
      <c r="B297" s="63" t="s">
        <v>238</v>
      </c>
      <c r="C297" s="43" t="s">
        <v>79</v>
      </c>
      <c r="D297" s="44">
        <v>1327.1</v>
      </c>
      <c r="E297" s="44">
        <v>1294.76</v>
      </c>
      <c r="F297" s="44">
        <v>1284.1500000000001</v>
      </c>
      <c r="G297" s="44">
        <v>1291.96</v>
      </c>
      <c r="H297" s="44">
        <v>1309.75</v>
      </c>
      <c r="I297" s="44">
        <v>1468.49</v>
      </c>
      <c r="J297" s="44">
        <v>1623.65</v>
      </c>
      <c r="K297" s="44">
        <v>1803.88</v>
      </c>
      <c r="L297" s="44">
        <v>1988.75</v>
      </c>
      <c r="M297" s="44">
        <v>2008.84</v>
      </c>
      <c r="N297" s="44">
        <v>2024.22</v>
      </c>
      <c r="O297" s="44">
        <v>2052.2600000000002</v>
      </c>
      <c r="P297" s="44">
        <v>2033.57</v>
      </c>
      <c r="Q297" s="44">
        <v>2037.5</v>
      </c>
      <c r="R297" s="44">
        <v>2030.97</v>
      </c>
      <c r="S297" s="44">
        <v>1961.41</v>
      </c>
      <c r="T297" s="44">
        <v>1928.74</v>
      </c>
      <c r="U297" s="44">
        <v>1944.72</v>
      </c>
      <c r="V297" s="44">
        <v>1992.86</v>
      </c>
      <c r="W297" s="44">
        <v>2041.29</v>
      </c>
      <c r="X297" s="44">
        <v>1965.36</v>
      </c>
      <c r="Y297" s="44">
        <v>1863.26</v>
      </c>
      <c r="Z297" s="44">
        <v>1673.53</v>
      </c>
      <c r="AA297" s="44">
        <v>1481.4</v>
      </c>
    </row>
    <row r="298" spans="1:27" ht="12.75" hidden="1" customHeight="1" outlineLevel="1" x14ac:dyDescent="0.3">
      <c r="A298" s="99" t="s">
        <v>526</v>
      </c>
      <c r="B298" s="63" t="s">
        <v>90</v>
      </c>
      <c r="C298" s="43" t="s">
        <v>79</v>
      </c>
      <c r="D298" s="44">
        <f>$D$158</f>
        <v>1716.97</v>
      </c>
      <c r="E298" s="44">
        <f>$D$158</f>
        <v>1716.97</v>
      </c>
      <c r="F298" s="44">
        <f t="shared" ref="F298:AA298" si="172">$D$158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3">
      <c r="A299" s="99" t="s">
        <v>527</v>
      </c>
      <c r="B299" s="63" t="s">
        <v>83</v>
      </c>
      <c r="C299" s="43" t="s">
        <v>79</v>
      </c>
      <c r="D299" s="44">
        <v>4.8</v>
      </c>
      <c r="E299" s="44">
        <v>4.8</v>
      </c>
      <c r="F299" s="44">
        <v>4.8</v>
      </c>
      <c r="G299" s="44">
        <v>4.8</v>
      </c>
      <c r="H299" s="44">
        <v>4.8</v>
      </c>
      <c r="I299" s="44">
        <v>4.8</v>
      </c>
      <c r="J299" s="44">
        <v>4.8</v>
      </c>
      <c r="K299" s="44">
        <v>4.8</v>
      </c>
      <c r="L299" s="44">
        <v>4.8</v>
      </c>
      <c r="M299" s="44">
        <v>4.8</v>
      </c>
      <c r="N299" s="44">
        <v>4.8</v>
      </c>
      <c r="O299" s="44">
        <v>4.8</v>
      </c>
      <c r="P299" s="44">
        <v>4.8</v>
      </c>
      <c r="Q299" s="44">
        <v>4.8</v>
      </c>
      <c r="R299" s="44">
        <v>4.8</v>
      </c>
      <c r="S299" s="44">
        <v>4.8</v>
      </c>
      <c r="T299" s="44">
        <v>4.8</v>
      </c>
      <c r="U299" s="44">
        <v>4.8</v>
      </c>
      <c r="V299" s="44">
        <v>4.8</v>
      </c>
      <c r="W299" s="44">
        <v>4.8</v>
      </c>
      <c r="X299" s="44">
        <v>4.8</v>
      </c>
      <c r="Y299" s="44">
        <v>4.8</v>
      </c>
      <c r="Z299" s="44">
        <v>4.8</v>
      </c>
      <c r="AA299" s="44">
        <v>4.8</v>
      </c>
    </row>
    <row r="300" spans="1:27" ht="12.75" hidden="1" customHeight="1" outlineLevel="1" x14ac:dyDescent="0.3">
      <c r="A300" s="99" t="s">
        <v>528</v>
      </c>
      <c r="B300" s="63" t="s">
        <v>81</v>
      </c>
      <c r="C300" s="43" t="s">
        <v>79</v>
      </c>
      <c r="D300" s="44">
        <f>$D$11</f>
        <v>88.27</v>
      </c>
      <c r="E300" s="44">
        <f t="shared" ref="E300:AA300" si="173">$D$11</f>
        <v>88.27</v>
      </c>
      <c r="F300" s="44">
        <f t="shared" si="173"/>
        <v>88.27</v>
      </c>
      <c r="G300" s="44">
        <f t="shared" si="173"/>
        <v>88.27</v>
      </c>
      <c r="H300" s="44">
        <f t="shared" si="173"/>
        <v>88.27</v>
      </c>
      <c r="I300" s="44">
        <f t="shared" si="173"/>
        <v>88.27</v>
      </c>
      <c r="J300" s="44">
        <f t="shared" si="173"/>
        <v>88.27</v>
      </c>
      <c r="K300" s="44">
        <f t="shared" si="173"/>
        <v>88.27</v>
      </c>
      <c r="L300" s="44">
        <f t="shared" si="173"/>
        <v>88.27</v>
      </c>
      <c r="M300" s="44">
        <f t="shared" si="173"/>
        <v>88.27</v>
      </c>
      <c r="N300" s="44">
        <f t="shared" si="173"/>
        <v>88.27</v>
      </c>
      <c r="O300" s="44">
        <f t="shared" si="173"/>
        <v>88.27</v>
      </c>
      <c r="P300" s="44">
        <f t="shared" si="173"/>
        <v>88.27</v>
      </c>
      <c r="Q300" s="44">
        <f t="shared" si="173"/>
        <v>88.27</v>
      </c>
      <c r="R300" s="44">
        <f t="shared" si="173"/>
        <v>88.27</v>
      </c>
      <c r="S300" s="44">
        <f t="shared" si="173"/>
        <v>88.27</v>
      </c>
      <c r="T300" s="44">
        <f t="shared" si="173"/>
        <v>88.27</v>
      </c>
      <c r="U300" s="44">
        <f t="shared" si="173"/>
        <v>88.27</v>
      </c>
      <c r="V300" s="44">
        <f t="shared" si="173"/>
        <v>88.27</v>
      </c>
      <c r="W300" s="44">
        <f t="shared" si="173"/>
        <v>88.27</v>
      </c>
      <c r="X300" s="44">
        <f t="shared" si="173"/>
        <v>88.27</v>
      </c>
      <c r="Y300" s="44">
        <f t="shared" si="173"/>
        <v>88.27</v>
      </c>
      <c r="Z300" s="44">
        <f t="shared" si="173"/>
        <v>88.27</v>
      </c>
      <c r="AA300" s="44">
        <f t="shared" si="173"/>
        <v>88.27</v>
      </c>
    </row>
    <row r="301" spans="1:27" ht="12.75" customHeight="1" collapsed="1" x14ac:dyDescent="0.3">
      <c r="A301" s="100"/>
      <c r="B301" s="101" t="s">
        <v>382</v>
      </c>
      <c r="C301" s="102"/>
      <c r="D301" s="103"/>
      <c r="E301" s="103"/>
      <c r="F301" s="103"/>
      <c r="G301" s="103"/>
      <c r="I301" s="39"/>
    </row>
    <row r="302" spans="1:27" ht="12.75" customHeight="1" x14ac:dyDescent="0.3">
      <c r="A302" s="100"/>
      <c r="B302" s="101" t="s">
        <v>382</v>
      </c>
      <c r="C302" s="102"/>
      <c r="D302" s="103"/>
      <c r="E302" s="103"/>
      <c r="F302" s="103"/>
      <c r="G302" s="103"/>
      <c r="I302" s="39"/>
    </row>
    <row r="303" spans="1:27" ht="12.75" customHeight="1" x14ac:dyDescent="0.3">
      <c r="A303" s="182" t="s">
        <v>529</v>
      </c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4"/>
    </row>
    <row r="304" spans="1:27" ht="27.6" x14ac:dyDescent="0.25">
      <c r="A304" s="26" t="s">
        <v>64</v>
      </c>
      <c r="B304" s="27" t="s">
        <v>210</v>
      </c>
      <c r="C304" s="26" t="s">
        <v>211</v>
      </c>
      <c r="D304" s="27" t="s">
        <v>212</v>
      </c>
      <c r="E304" s="27" t="s">
        <v>213</v>
      </c>
      <c r="F304" s="27" t="s">
        <v>214</v>
      </c>
      <c r="G304" s="27" t="s">
        <v>215</v>
      </c>
      <c r="H304" s="27" t="s">
        <v>216</v>
      </c>
      <c r="I304" s="27" t="s">
        <v>217</v>
      </c>
      <c r="J304" s="27" t="s">
        <v>218</v>
      </c>
      <c r="K304" s="27" t="s">
        <v>219</v>
      </c>
      <c r="L304" s="27" t="s">
        <v>220</v>
      </c>
      <c r="M304" s="27" t="s">
        <v>221</v>
      </c>
      <c r="N304" s="27" t="s">
        <v>222</v>
      </c>
      <c r="O304" s="27" t="s">
        <v>223</v>
      </c>
      <c r="P304" s="27" t="s">
        <v>224</v>
      </c>
      <c r="Q304" s="27" t="s">
        <v>225</v>
      </c>
      <c r="R304" s="27" t="s">
        <v>226</v>
      </c>
      <c r="S304" s="27" t="s">
        <v>227</v>
      </c>
      <c r="T304" s="27" t="s">
        <v>228</v>
      </c>
      <c r="U304" s="27" t="s">
        <v>229</v>
      </c>
      <c r="V304" s="27" t="s">
        <v>230</v>
      </c>
      <c r="W304" s="27" t="s">
        <v>231</v>
      </c>
      <c r="X304" s="27" t="s">
        <v>232</v>
      </c>
      <c r="Y304" s="27" t="s">
        <v>233</v>
      </c>
      <c r="Z304" s="27" t="s">
        <v>234</v>
      </c>
      <c r="AA304" s="27" t="s">
        <v>235</v>
      </c>
    </row>
    <row r="305" spans="1:27" ht="12.75" customHeight="1" x14ac:dyDescent="0.3">
      <c r="A305" s="98" t="s">
        <v>530</v>
      </c>
      <c r="B305" s="28" t="str">
        <f>"01"&amp;"."&amp;$B$622&amp;"."&amp;$B$623</f>
        <v>01.02.2024</v>
      </c>
      <c r="C305" s="90" t="s">
        <v>76</v>
      </c>
      <c r="D305" s="91">
        <f>ROUND(((D306+D307+D309+D308)/1000),5)</f>
        <v>3.7616200000000002</v>
      </c>
      <c r="E305" s="91">
        <f>ROUND(((E306+E307+E309+E308)/1000),5)</f>
        <v>3.60826</v>
      </c>
      <c r="F305" s="91">
        <f>ROUND(((F306+F307+F309+F308)/1000),5)</f>
        <v>3.5865800000000001</v>
      </c>
      <c r="G305" s="91">
        <f t="shared" ref="G305:AA305" si="174">ROUND(((G306+G307+G309+G308)/1000),5)</f>
        <v>3.56209</v>
      </c>
      <c r="H305" s="91">
        <f t="shared" si="174"/>
        <v>3.5992899999999999</v>
      </c>
      <c r="I305" s="91">
        <f t="shared" si="174"/>
        <v>3.7391299999999998</v>
      </c>
      <c r="J305" s="91">
        <f t="shared" si="174"/>
        <v>3.8646699999999998</v>
      </c>
      <c r="K305" s="91">
        <f t="shared" si="174"/>
        <v>4.1557899999999997</v>
      </c>
      <c r="L305" s="91">
        <f t="shared" si="174"/>
        <v>4.3342599999999996</v>
      </c>
      <c r="M305" s="91">
        <f t="shared" si="174"/>
        <v>4.3666200000000002</v>
      </c>
      <c r="N305" s="91">
        <f t="shared" si="174"/>
        <v>4.3985799999999999</v>
      </c>
      <c r="O305" s="91">
        <f t="shared" si="174"/>
        <v>4.3993900000000004</v>
      </c>
      <c r="P305" s="91">
        <f t="shared" si="174"/>
        <v>4.4064300000000003</v>
      </c>
      <c r="Q305" s="91">
        <f t="shared" si="174"/>
        <v>4.4136499999999996</v>
      </c>
      <c r="R305" s="91">
        <f t="shared" si="174"/>
        <v>4.41031</v>
      </c>
      <c r="S305" s="91">
        <f t="shared" si="174"/>
        <v>4.3565300000000002</v>
      </c>
      <c r="T305" s="91">
        <f t="shared" si="174"/>
        <v>4.3471299999999999</v>
      </c>
      <c r="U305" s="91">
        <f t="shared" si="174"/>
        <v>4.3665700000000003</v>
      </c>
      <c r="V305" s="91">
        <f t="shared" si="174"/>
        <v>4.3661700000000003</v>
      </c>
      <c r="W305" s="91">
        <f t="shared" si="174"/>
        <v>4.37486</v>
      </c>
      <c r="X305" s="91">
        <f t="shared" si="174"/>
        <v>4.2238100000000003</v>
      </c>
      <c r="Y305" s="91">
        <f t="shared" si="174"/>
        <v>4.1061500000000004</v>
      </c>
      <c r="Z305" s="91">
        <f t="shared" si="174"/>
        <v>3.8726099999999999</v>
      </c>
      <c r="AA305" s="91">
        <f t="shared" si="174"/>
        <v>3.79142</v>
      </c>
    </row>
    <row r="306" spans="1:27" ht="12.75" hidden="1" customHeight="1" outlineLevel="1" x14ac:dyDescent="0.3">
      <c r="A306" s="99" t="s">
        <v>531</v>
      </c>
      <c r="B306" s="63" t="s">
        <v>238</v>
      </c>
      <c r="C306" s="43" t="s">
        <v>79</v>
      </c>
      <c r="D306" s="44">
        <v>1445.66</v>
      </c>
      <c r="E306" s="44">
        <v>1292.3</v>
      </c>
      <c r="F306" s="44">
        <v>1270.6199999999999</v>
      </c>
      <c r="G306" s="44">
        <v>1246.1300000000001</v>
      </c>
      <c r="H306" s="44">
        <v>1283.33</v>
      </c>
      <c r="I306" s="44">
        <v>1423.17</v>
      </c>
      <c r="J306" s="44">
        <v>1548.71</v>
      </c>
      <c r="K306" s="44">
        <v>1839.83</v>
      </c>
      <c r="L306" s="44">
        <v>2018.3</v>
      </c>
      <c r="M306" s="44">
        <v>2050.66</v>
      </c>
      <c r="N306" s="44">
        <v>2082.62</v>
      </c>
      <c r="O306" s="44">
        <v>2083.4299999999998</v>
      </c>
      <c r="P306" s="44">
        <v>2090.4699999999998</v>
      </c>
      <c r="Q306" s="44">
        <v>2097.69</v>
      </c>
      <c r="R306" s="44">
        <v>2094.35</v>
      </c>
      <c r="S306" s="44">
        <v>2040.57</v>
      </c>
      <c r="T306" s="44">
        <v>2031.17</v>
      </c>
      <c r="U306" s="44">
        <v>2050.61</v>
      </c>
      <c r="V306" s="44">
        <v>2050.21</v>
      </c>
      <c r="W306" s="44">
        <v>2058.9</v>
      </c>
      <c r="X306" s="44">
        <v>1907.85</v>
      </c>
      <c r="Y306" s="44">
        <v>1790.19</v>
      </c>
      <c r="Z306" s="44">
        <v>1556.65</v>
      </c>
      <c r="AA306" s="44">
        <v>1475.46</v>
      </c>
    </row>
    <row r="307" spans="1:27" ht="12.75" hidden="1" customHeight="1" outlineLevel="1" x14ac:dyDescent="0.3">
      <c r="A307" s="99" t="s">
        <v>532</v>
      </c>
      <c r="B307" s="63" t="s">
        <v>90</v>
      </c>
      <c r="C307" s="43" t="s">
        <v>79</v>
      </c>
      <c r="D307" s="44">
        <v>2222.89</v>
      </c>
      <c r="E307" s="44">
        <f>$D$307</f>
        <v>2222.89</v>
      </c>
      <c r="F307" s="44">
        <f t="shared" ref="F307:AA307" si="175">$D$307</f>
        <v>2222.89</v>
      </c>
      <c r="G307" s="44">
        <f t="shared" si="175"/>
        <v>2222.89</v>
      </c>
      <c r="H307" s="44">
        <f t="shared" si="175"/>
        <v>2222.89</v>
      </c>
      <c r="I307" s="44">
        <f t="shared" si="175"/>
        <v>2222.89</v>
      </c>
      <c r="J307" s="44">
        <f t="shared" si="175"/>
        <v>2222.89</v>
      </c>
      <c r="K307" s="44">
        <f t="shared" si="175"/>
        <v>2222.89</v>
      </c>
      <c r="L307" s="44">
        <f t="shared" si="175"/>
        <v>2222.89</v>
      </c>
      <c r="M307" s="44">
        <f t="shared" si="175"/>
        <v>2222.89</v>
      </c>
      <c r="N307" s="44">
        <f t="shared" si="175"/>
        <v>2222.89</v>
      </c>
      <c r="O307" s="44">
        <f t="shared" si="175"/>
        <v>2222.89</v>
      </c>
      <c r="P307" s="44">
        <f t="shared" si="175"/>
        <v>2222.89</v>
      </c>
      <c r="Q307" s="44">
        <f t="shared" si="175"/>
        <v>2222.89</v>
      </c>
      <c r="R307" s="44">
        <f t="shared" si="175"/>
        <v>2222.89</v>
      </c>
      <c r="S307" s="44">
        <f t="shared" si="175"/>
        <v>2222.89</v>
      </c>
      <c r="T307" s="44">
        <f t="shared" si="175"/>
        <v>2222.89</v>
      </c>
      <c r="U307" s="44">
        <f t="shared" si="175"/>
        <v>2222.89</v>
      </c>
      <c r="V307" s="44">
        <f t="shared" si="175"/>
        <v>2222.89</v>
      </c>
      <c r="W307" s="44">
        <f t="shared" si="175"/>
        <v>2222.89</v>
      </c>
      <c r="X307" s="44">
        <f t="shared" si="175"/>
        <v>2222.89</v>
      </c>
      <c r="Y307" s="44">
        <f t="shared" si="175"/>
        <v>2222.89</v>
      </c>
      <c r="Z307" s="44">
        <f t="shared" si="175"/>
        <v>2222.89</v>
      </c>
      <c r="AA307" s="44">
        <f t="shared" si="175"/>
        <v>2222.89</v>
      </c>
    </row>
    <row r="308" spans="1:27" ht="12.75" hidden="1" customHeight="1" outlineLevel="1" x14ac:dyDescent="0.3">
      <c r="A308" s="99" t="s">
        <v>533</v>
      </c>
      <c r="B308" s="63" t="s">
        <v>83</v>
      </c>
      <c r="C308" s="43" t="s">
        <v>79</v>
      </c>
      <c r="D308" s="44">
        <v>4.8</v>
      </c>
      <c r="E308" s="44">
        <v>4.8</v>
      </c>
      <c r="F308" s="44">
        <v>4.8</v>
      </c>
      <c r="G308" s="44">
        <v>4.8</v>
      </c>
      <c r="H308" s="44">
        <v>4.8</v>
      </c>
      <c r="I308" s="44">
        <v>4.8</v>
      </c>
      <c r="J308" s="44">
        <v>4.8</v>
      </c>
      <c r="K308" s="44">
        <v>4.8</v>
      </c>
      <c r="L308" s="44">
        <v>4.8</v>
      </c>
      <c r="M308" s="44">
        <v>4.8</v>
      </c>
      <c r="N308" s="44">
        <v>4.8</v>
      </c>
      <c r="O308" s="44">
        <v>4.8</v>
      </c>
      <c r="P308" s="44">
        <v>4.8</v>
      </c>
      <c r="Q308" s="44">
        <v>4.8</v>
      </c>
      <c r="R308" s="44">
        <v>4.8</v>
      </c>
      <c r="S308" s="44">
        <v>4.8</v>
      </c>
      <c r="T308" s="44">
        <v>4.8</v>
      </c>
      <c r="U308" s="44">
        <v>4.8</v>
      </c>
      <c r="V308" s="44">
        <v>4.8</v>
      </c>
      <c r="W308" s="44">
        <v>4.8</v>
      </c>
      <c r="X308" s="44">
        <v>4.8</v>
      </c>
      <c r="Y308" s="44">
        <v>4.8</v>
      </c>
      <c r="Z308" s="44">
        <v>4.8</v>
      </c>
      <c r="AA308" s="44">
        <v>4.8</v>
      </c>
    </row>
    <row r="309" spans="1:27" ht="12.75" hidden="1" customHeight="1" outlineLevel="1" x14ac:dyDescent="0.3">
      <c r="A309" s="99" t="s">
        <v>534</v>
      </c>
      <c r="B309" s="63" t="s">
        <v>81</v>
      </c>
      <c r="C309" s="43" t="s">
        <v>79</v>
      </c>
      <c r="D309" s="44">
        <f>$D$11</f>
        <v>88.27</v>
      </c>
      <c r="E309" s="44">
        <f t="shared" ref="E309:AA309" si="176">$D$11</f>
        <v>88.27</v>
      </c>
      <c r="F309" s="44">
        <f t="shared" si="176"/>
        <v>88.27</v>
      </c>
      <c r="G309" s="44">
        <f t="shared" si="176"/>
        <v>88.27</v>
      </c>
      <c r="H309" s="44">
        <f t="shared" si="176"/>
        <v>88.27</v>
      </c>
      <c r="I309" s="44">
        <f t="shared" si="176"/>
        <v>88.27</v>
      </c>
      <c r="J309" s="44">
        <f t="shared" si="176"/>
        <v>88.27</v>
      </c>
      <c r="K309" s="44">
        <f t="shared" si="176"/>
        <v>88.27</v>
      </c>
      <c r="L309" s="44">
        <f t="shared" si="176"/>
        <v>88.27</v>
      </c>
      <c r="M309" s="44">
        <f t="shared" si="176"/>
        <v>88.27</v>
      </c>
      <c r="N309" s="44">
        <f t="shared" si="176"/>
        <v>88.27</v>
      </c>
      <c r="O309" s="44">
        <f t="shared" si="176"/>
        <v>88.27</v>
      </c>
      <c r="P309" s="44">
        <f t="shared" si="176"/>
        <v>88.27</v>
      </c>
      <c r="Q309" s="44">
        <f t="shared" si="176"/>
        <v>88.27</v>
      </c>
      <c r="R309" s="44">
        <f t="shared" si="176"/>
        <v>88.27</v>
      </c>
      <c r="S309" s="44">
        <f t="shared" si="176"/>
        <v>88.27</v>
      </c>
      <c r="T309" s="44">
        <f t="shared" si="176"/>
        <v>88.27</v>
      </c>
      <c r="U309" s="44">
        <f t="shared" si="176"/>
        <v>88.27</v>
      </c>
      <c r="V309" s="44">
        <f t="shared" si="176"/>
        <v>88.27</v>
      </c>
      <c r="W309" s="44">
        <f t="shared" si="176"/>
        <v>88.27</v>
      </c>
      <c r="X309" s="44">
        <f t="shared" si="176"/>
        <v>88.27</v>
      </c>
      <c r="Y309" s="44">
        <f t="shared" si="176"/>
        <v>88.27</v>
      </c>
      <c r="Z309" s="44">
        <f t="shared" si="176"/>
        <v>88.27</v>
      </c>
      <c r="AA309" s="44">
        <f t="shared" si="176"/>
        <v>88.27</v>
      </c>
    </row>
    <row r="310" spans="1:27" ht="12.75" customHeight="1" collapsed="1" x14ac:dyDescent="0.3">
      <c r="A310" s="98" t="s">
        <v>535</v>
      </c>
      <c r="B310" s="28" t="str">
        <f>"02"&amp;"."&amp;$B$622&amp;"."&amp;$B$623</f>
        <v>02.02.2024</v>
      </c>
      <c r="C310" s="90" t="s">
        <v>76</v>
      </c>
      <c r="D310" s="91">
        <f>ROUND(((D311+D312+D314+D313)/1000),5)</f>
        <v>3.6528299999999998</v>
      </c>
      <c r="E310" s="91">
        <f>ROUND(((E311+E312+E314+E313)/1000),5)</f>
        <v>3.5769199999999999</v>
      </c>
      <c r="F310" s="91">
        <f>ROUND(((F311+F312+F314+F313)/1000),5)</f>
        <v>3.5381499999999999</v>
      </c>
      <c r="G310" s="91">
        <f t="shared" ref="G310:AA310" si="177">ROUND(((G311+G312+G314+G313)/1000),5)</f>
        <v>3.5365099999999998</v>
      </c>
      <c r="H310" s="91">
        <f t="shared" si="177"/>
        <v>3.5704199999999999</v>
      </c>
      <c r="I310" s="91">
        <f t="shared" si="177"/>
        <v>3.6770800000000001</v>
      </c>
      <c r="J310" s="91">
        <f t="shared" si="177"/>
        <v>3.8355800000000002</v>
      </c>
      <c r="K310" s="91">
        <f t="shared" si="177"/>
        <v>4.1381300000000003</v>
      </c>
      <c r="L310" s="91">
        <f t="shared" si="177"/>
        <v>4.2927600000000004</v>
      </c>
      <c r="M310" s="91">
        <f t="shared" si="177"/>
        <v>4.3273900000000003</v>
      </c>
      <c r="N310" s="91">
        <f t="shared" si="177"/>
        <v>4.3704400000000003</v>
      </c>
      <c r="O310" s="91">
        <f t="shared" si="177"/>
        <v>4.3754499999999998</v>
      </c>
      <c r="P310" s="91">
        <f t="shared" si="177"/>
        <v>4.35825</v>
      </c>
      <c r="Q310" s="91">
        <f t="shared" si="177"/>
        <v>4.36592</v>
      </c>
      <c r="R310" s="91">
        <f t="shared" si="177"/>
        <v>4.3545800000000003</v>
      </c>
      <c r="S310" s="91">
        <f t="shared" si="177"/>
        <v>4.2910700000000004</v>
      </c>
      <c r="T310" s="91">
        <f t="shared" si="177"/>
        <v>4.2588800000000004</v>
      </c>
      <c r="U310" s="91">
        <f t="shared" si="177"/>
        <v>4.2914700000000003</v>
      </c>
      <c r="V310" s="91">
        <f t="shared" si="177"/>
        <v>4.3016500000000004</v>
      </c>
      <c r="W310" s="91">
        <f t="shared" si="177"/>
        <v>4.3303799999999999</v>
      </c>
      <c r="X310" s="91">
        <f t="shared" si="177"/>
        <v>4.2019599999999997</v>
      </c>
      <c r="Y310" s="91">
        <f t="shared" si="177"/>
        <v>4.0884400000000003</v>
      </c>
      <c r="Z310" s="91">
        <f t="shared" si="177"/>
        <v>3.9113099999999998</v>
      </c>
      <c r="AA310" s="91">
        <f t="shared" si="177"/>
        <v>3.8215400000000002</v>
      </c>
    </row>
    <row r="311" spans="1:27" ht="12.75" hidden="1" customHeight="1" outlineLevel="1" x14ac:dyDescent="0.3">
      <c r="A311" s="99" t="s">
        <v>536</v>
      </c>
      <c r="B311" s="63" t="s">
        <v>238</v>
      </c>
      <c r="C311" s="43" t="s">
        <v>79</v>
      </c>
      <c r="D311" s="44">
        <v>1336.87</v>
      </c>
      <c r="E311" s="44">
        <v>1260.96</v>
      </c>
      <c r="F311" s="44">
        <v>1222.19</v>
      </c>
      <c r="G311" s="44">
        <v>1220.55</v>
      </c>
      <c r="H311" s="44">
        <v>1254.46</v>
      </c>
      <c r="I311" s="44">
        <v>1361.12</v>
      </c>
      <c r="J311" s="44">
        <v>1519.62</v>
      </c>
      <c r="K311" s="44">
        <v>1822.17</v>
      </c>
      <c r="L311" s="44">
        <v>1976.8</v>
      </c>
      <c r="M311" s="44">
        <v>2011.43</v>
      </c>
      <c r="N311" s="44">
        <v>2054.48</v>
      </c>
      <c r="O311" s="44">
        <v>2059.4899999999998</v>
      </c>
      <c r="P311" s="44">
        <v>2042.29</v>
      </c>
      <c r="Q311" s="44">
        <v>2049.96</v>
      </c>
      <c r="R311" s="44">
        <v>2038.62</v>
      </c>
      <c r="S311" s="44">
        <v>1975.11</v>
      </c>
      <c r="T311" s="44">
        <v>1942.92</v>
      </c>
      <c r="U311" s="44">
        <v>1975.51</v>
      </c>
      <c r="V311" s="44">
        <v>1985.69</v>
      </c>
      <c r="W311" s="44">
        <v>2014.42</v>
      </c>
      <c r="X311" s="44">
        <v>1886</v>
      </c>
      <c r="Y311" s="44">
        <v>1772.48</v>
      </c>
      <c r="Z311" s="44">
        <v>1595.35</v>
      </c>
      <c r="AA311" s="44">
        <v>1505.58</v>
      </c>
    </row>
    <row r="312" spans="1:27" ht="12.75" hidden="1" customHeight="1" outlineLevel="1" x14ac:dyDescent="0.3">
      <c r="A312" s="99" t="s">
        <v>537</v>
      </c>
      <c r="B312" s="63" t="s">
        <v>90</v>
      </c>
      <c r="C312" s="43" t="s">
        <v>79</v>
      </c>
      <c r="D312" s="44">
        <f>$D$307</f>
        <v>2222.89</v>
      </c>
      <c r="E312" s="44">
        <f t="shared" ref="E312:AA312" si="178">$D$307</f>
        <v>2222.89</v>
      </c>
      <c r="F312" s="44">
        <f t="shared" si="178"/>
        <v>2222.89</v>
      </c>
      <c r="G312" s="44">
        <f t="shared" si="178"/>
        <v>2222.89</v>
      </c>
      <c r="H312" s="44">
        <f t="shared" si="178"/>
        <v>2222.89</v>
      </c>
      <c r="I312" s="44">
        <f t="shared" si="178"/>
        <v>2222.89</v>
      </c>
      <c r="J312" s="44">
        <f t="shared" si="178"/>
        <v>2222.89</v>
      </c>
      <c r="K312" s="44">
        <f t="shared" si="178"/>
        <v>2222.89</v>
      </c>
      <c r="L312" s="44">
        <f t="shared" si="178"/>
        <v>2222.89</v>
      </c>
      <c r="M312" s="44">
        <f t="shared" si="178"/>
        <v>2222.89</v>
      </c>
      <c r="N312" s="44">
        <f t="shared" si="178"/>
        <v>2222.89</v>
      </c>
      <c r="O312" s="44">
        <f t="shared" si="178"/>
        <v>2222.89</v>
      </c>
      <c r="P312" s="44">
        <f t="shared" si="178"/>
        <v>2222.89</v>
      </c>
      <c r="Q312" s="44">
        <f t="shared" si="178"/>
        <v>2222.89</v>
      </c>
      <c r="R312" s="44">
        <f t="shared" si="178"/>
        <v>2222.89</v>
      </c>
      <c r="S312" s="44">
        <f t="shared" si="178"/>
        <v>2222.89</v>
      </c>
      <c r="T312" s="44">
        <f t="shared" si="178"/>
        <v>2222.89</v>
      </c>
      <c r="U312" s="44">
        <f t="shared" si="178"/>
        <v>2222.89</v>
      </c>
      <c r="V312" s="44">
        <f t="shared" si="178"/>
        <v>2222.89</v>
      </c>
      <c r="W312" s="44">
        <f t="shared" si="178"/>
        <v>2222.89</v>
      </c>
      <c r="X312" s="44">
        <f t="shared" si="178"/>
        <v>2222.89</v>
      </c>
      <c r="Y312" s="44">
        <f t="shared" si="178"/>
        <v>2222.89</v>
      </c>
      <c r="Z312" s="44">
        <f t="shared" si="178"/>
        <v>2222.89</v>
      </c>
      <c r="AA312" s="44">
        <f t="shared" si="178"/>
        <v>2222.89</v>
      </c>
    </row>
    <row r="313" spans="1:27" ht="12.75" hidden="1" customHeight="1" outlineLevel="1" x14ac:dyDescent="0.3">
      <c r="A313" s="99" t="s">
        <v>538</v>
      </c>
      <c r="B313" s="63" t="s">
        <v>83</v>
      </c>
      <c r="C313" s="43" t="s">
        <v>79</v>
      </c>
      <c r="D313" s="44">
        <v>4.8</v>
      </c>
      <c r="E313" s="44">
        <v>4.8</v>
      </c>
      <c r="F313" s="44">
        <v>4.8</v>
      </c>
      <c r="G313" s="44">
        <v>4.8</v>
      </c>
      <c r="H313" s="44">
        <v>4.8</v>
      </c>
      <c r="I313" s="44">
        <v>4.8</v>
      </c>
      <c r="J313" s="44">
        <v>4.8</v>
      </c>
      <c r="K313" s="44">
        <v>4.8</v>
      </c>
      <c r="L313" s="44">
        <v>4.8</v>
      </c>
      <c r="M313" s="44">
        <v>4.8</v>
      </c>
      <c r="N313" s="44">
        <v>4.8</v>
      </c>
      <c r="O313" s="44">
        <v>4.8</v>
      </c>
      <c r="P313" s="44">
        <v>4.8</v>
      </c>
      <c r="Q313" s="44">
        <v>4.8</v>
      </c>
      <c r="R313" s="44">
        <v>4.8</v>
      </c>
      <c r="S313" s="44">
        <v>4.8</v>
      </c>
      <c r="T313" s="44">
        <v>4.8</v>
      </c>
      <c r="U313" s="44">
        <v>4.8</v>
      </c>
      <c r="V313" s="44">
        <v>4.8</v>
      </c>
      <c r="W313" s="44">
        <v>4.8</v>
      </c>
      <c r="X313" s="44">
        <v>4.8</v>
      </c>
      <c r="Y313" s="44">
        <v>4.8</v>
      </c>
      <c r="Z313" s="44">
        <v>4.8</v>
      </c>
      <c r="AA313" s="44">
        <v>4.8</v>
      </c>
    </row>
    <row r="314" spans="1:27" ht="12.75" hidden="1" customHeight="1" outlineLevel="1" x14ac:dyDescent="0.3">
      <c r="A314" s="99" t="s">
        <v>539</v>
      </c>
      <c r="B314" s="63" t="s">
        <v>81</v>
      </c>
      <c r="C314" s="43" t="s">
        <v>79</v>
      </c>
      <c r="D314" s="44">
        <f>$D$11</f>
        <v>88.27</v>
      </c>
      <c r="E314" s="44">
        <f t="shared" ref="E314:AA314" si="179">$D$11</f>
        <v>88.27</v>
      </c>
      <c r="F314" s="44">
        <f t="shared" si="179"/>
        <v>88.27</v>
      </c>
      <c r="G314" s="44">
        <f t="shared" si="179"/>
        <v>88.27</v>
      </c>
      <c r="H314" s="44">
        <f t="shared" si="179"/>
        <v>88.27</v>
      </c>
      <c r="I314" s="44">
        <f t="shared" si="179"/>
        <v>88.27</v>
      </c>
      <c r="J314" s="44">
        <f t="shared" si="179"/>
        <v>88.27</v>
      </c>
      <c r="K314" s="44">
        <f t="shared" si="179"/>
        <v>88.27</v>
      </c>
      <c r="L314" s="44">
        <f t="shared" si="179"/>
        <v>88.27</v>
      </c>
      <c r="M314" s="44">
        <f t="shared" si="179"/>
        <v>88.27</v>
      </c>
      <c r="N314" s="44">
        <f t="shared" si="179"/>
        <v>88.27</v>
      </c>
      <c r="O314" s="44">
        <f t="shared" si="179"/>
        <v>88.27</v>
      </c>
      <c r="P314" s="44">
        <f t="shared" si="179"/>
        <v>88.27</v>
      </c>
      <c r="Q314" s="44">
        <f t="shared" si="179"/>
        <v>88.27</v>
      </c>
      <c r="R314" s="44">
        <f t="shared" si="179"/>
        <v>88.27</v>
      </c>
      <c r="S314" s="44">
        <f t="shared" si="179"/>
        <v>88.27</v>
      </c>
      <c r="T314" s="44">
        <f t="shared" si="179"/>
        <v>88.27</v>
      </c>
      <c r="U314" s="44">
        <f t="shared" si="179"/>
        <v>88.27</v>
      </c>
      <c r="V314" s="44">
        <f t="shared" si="179"/>
        <v>88.27</v>
      </c>
      <c r="W314" s="44">
        <f t="shared" si="179"/>
        <v>88.27</v>
      </c>
      <c r="X314" s="44">
        <f t="shared" si="179"/>
        <v>88.27</v>
      </c>
      <c r="Y314" s="44">
        <f t="shared" si="179"/>
        <v>88.27</v>
      </c>
      <c r="Z314" s="44">
        <f t="shared" si="179"/>
        <v>88.27</v>
      </c>
      <c r="AA314" s="44">
        <f t="shared" si="179"/>
        <v>88.27</v>
      </c>
    </row>
    <row r="315" spans="1:27" ht="12.75" customHeight="1" collapsed="1" x14ac:dyDescent="0.3">
      <c r="A315" s="98" t="s">
        <v>540</v>
      </c>
      <c r="B315" s="28" t="str">
        <f>"03"&amp;"."&amp;$B$622&amp;"."&amp;$B$623</f>
        <v>03.02.2024</v>
      </c>
      <c r="C315" s="90" t="s">
        <v>76</v>
      </c>
      <c r="D315" s="91">
        <f>ROUND(((D316+D317+D319+D318)/1000),5)</f>
        <v>3.8250000000000002</v>
      </c>
      <c r="E315" s="91">
        <f>ROUND(((E316+E317+E319+E318)/1000),5)</f>
        <v>3.7046000000000001</v>
      </c>
      <c r="F315" s="91">
        <f>ROUND(((F316+F317+F319+F318)/1000),5)</f>
        <v>3.6182400000000001</v>
      </c>
      <c r="G315" s="91">
        <f t="shared" ref="G315:AA315" si="180">ROUND(((G316+G317+G319+G318)/1000),5)</f>
        <v>3.6048900000000001</v>
      </c>
      <c r="H315" s="91">
        <f t="shared" si="180"/>
        <v>3.6247199999999999</v>
      </c>
      <c r="I315" s="91">
        <f t="shared" si="180"/>
        <v>3.66296</v>
      </c>
      <c r="J315" s="91">
        <f t="shared" si="180"/>
        <v>3.7679800000000001</v>
      </c>
      <c r="K315" s="91">
        <f t="shared" si="180"/>
        <v>3.8425799999999999</v>
      </c>
      <c r="L315" s="91">
        <f t="shared" si="180"/>
        <v>4.1001500000000002</v>
      </c>
      <c r="M315" s="91">
        <f t="shared" si="180"/>
        <v>4.2164000000000001</v>
      </c>
      <c r="N315" s="91">
        <f t="shared" si="180"/>
        <v>4.2762599999999997</v>
      </c>
      <c r="O315" s="91">
        <f t="shared" si="180"/>
        <v>4.2901400000000001</v>
      </c>
      <c r="P315" s="91">
        <f t="shared" si="180"/>
        <v>4.2840400000000001</v>
      </c>
      <c r="Q315" s="91">
        <f t="shared" si="180"/>
        <v>4.2859800000000003</v>
      </c>
      <c r="R315" s="91">
        <f t="shared" si="180"/>
        <v>4.2426500000000003</v>
      </c>
      <c r="S315" s="91">
        <f t="shared" si="180"/>
        <v>4.2336799999999997</v>
      </c>
      <c r="T315" s="91">
        <f t="shared" si="180"/>
        <v>4.2487199999999996</v>
      </c>
      <c r="U315" s="91">
        <f t="shared" si="180"/>
        <v>4.2900299999999998</v>
      </c>
      <c r="V315" s="91">
        <f t="shared" si="180"/>
        <v>4.2850799999999998</v>
      </c>
      <c r="W315" s="91">
        <f t="shared" si="180"/>
        <v>4.2645499999999998</v>
      </c>
      <c r="X315" s="91">
        <f t="shared" si="180"/>
        <v>4.2116199999999999</v>
      </c>
      <c r="Y315" s="91">
        <f t="shared" si="180"/>
        <v>4.1150200000000003</v>
      </c>
      <c r="Z315" s="91">
        <f t="shared" si="180"/>
        <v>3.90734</v>
      </c>
      <c r="AA315" s="91">
        <f t="shared" si="180"/>
        <v>3.8140299999999998</v>
      </c>
    </row>
    <row r="316" spans="1:27" ht="12.75" hidden="1" customHeight="1" outlineLevel="1" x14ac:dyDescent="0.3">
      <c r="A316" s="99" t="s">
        <v>541</v>
      </c>
      <c r="B316" s="63" t="s">
        <v>238</v>
      </c>
      <c r="C316" s="43" t="s">
        <v>79</v>
      </c>
      <c r="D316" s="44">
        <v>1509.04</v>
      </c>
      <c r="E316" s="44">
        <v>1388.64</v>
      </c>
      <c r="F316" s="44">
        <v>1302.28</v>
      </c>
      <c r="G316" s="44">
        <v>1288.93</v>
      </c>
      <c r="H316" s="44">
        <v>1308.76</v>
      </c>
      <c r="I316" s="44">
        <v>1347</v>
      </c>
      <c r="J316" s="44">
        <v>1452.02</v>
      </c>
      <c r="K316" s="44">
        <v>1526.62</v>
      </c>
      <c r="L316" s="44">
        <v>1784.19</v>
      </c>
      <c r="M316" s="44">
        <v>1900.44</v>
      </c>
      <c r="N316" s="44">
        <v>1960.3</v>
      </c>
      <c r="O316" s="44">
        <v>1974.18</v>
      </c>
      <c r="P316" s="44">
        <v>1968.08</v>
      </c>
      <c r="Q316" s="44">
        <v>1970.02</v>
      </c>
      <c r="R316" s="44">
        <v>1926.69</v>
      </c>
      <c r="S316" s="44">
        <v>1917.72</v>
      </c>
      <c r="T316" s="44">
        <v>1932.76</v>
      </c>
      <c r="U316" s="44">
        <v>1974.07</v>
      </c>
      <c r="V316" s="44">
        <v>1969.12</v>
      </c>
      <c r="W316" s="44">
        <v>1948.59</v>
      </c>
      <c r="X316" s="44">
        <v>1895.66</v>
      </c>
      <c r="Y316" s="44">
        <v>1799.06</v>
      </c>
      <c r="Z316" s="44">
        <v>1591.38</v>
      </c>
      <c r="AA316" s="44">
        <v>1498.07</v>
      </c>
    </row>
    <row r="317" spans="1:27" ht="12.75" hidden="1" customHeight="1" outlineLevel="1" x14ac:dyDescent="0.3">
      <c r="A317" s="99" t="s">
        <v>542</v>
      </c>
      <c r="B317" s="63" t="s">
        <v>90</v>
      </c>
      <c r="C317" s="43" t="s">
        <v>79</v>
      </c>
      <c r="D317" s="44">
        <f>$D$307</f>
        <v>2222.89</v>
      </c>
      <c r="E317" s="44">
        <f t="shared" ref="E317:AA317" si="181">$D$307</f>
        <v>2222.89</v>
      </c>
      <c r="F317" s="44">
        <f t="shared" si="181"/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hidden="1" customHeight="1" outlineLevel="1" x14ac:dyDescent="0.3">
      <c r="A318" s="99" t="s">
        <v>543</v>
      </c>
      <c r="B318" s="63" t="s">
        <v>83</v>
      </c>
      <c r="C318" s="43" t="s">
        <v>79</v>
      </c>
      <c r="D318" s="44">
        <v>4.8</v>
      </c>
      <c r="E318" s="44">
        <v>4.8</v>
      </c>
      <c r="F318" s="44">
        <v>4.8</v>
      </c>
      <c r="G318" s="44">
        <v>4.8</v>
      </c>
      <c r="H318" s="44">
        <v>4.8</v>
      </c>
      <c r="I318" s="44">
        <v>4.8</v>
      </c>
      <c r="J318" s="44">
        <v>4.8</v>
      </c>
      <c r="K318" s="44">
        <v>4.8</v>
      </c>
      <c r="L318" s="44">
        <v>4.8</v>
      </c>
      <c r="M318" s="44">
        <v>4.8</v>
      </c>
      <c r="N318" s="44">
        <v>4.8</v>
      </c>
      <c r="O318" s="44">
        <v>4.8</v>
      </c>
      <c r="P318" s="44">
        <v>4.8</v>
      </c>
      <c r="Q318" s="44">
        <v>4.8</v>
      </c>
      <c r="R318" s="44">
        <v>4.8</v>
      </c>
      <c r="S318" s="44">
        <v>4.8</v>
      </c>
      <c r="T318" s="44">
        <v>4.8</v>
      </c>
      <c r="U318" s="44">
        <v>4.8</v>
      </c>
      <c r="V318" s="44">
        <v>4.8</v>
      </c>
      <c r="W318" s="44">
        <v>4.8</v>
      </c>
      <c r="X318" s="44">
        <v>4.8</v>
      </c>
      <c r="Y318" s="44">
        <v>4.8</v>
      </c>
      <c r="Z318" s="44">
        <v>4.8</v>
      </c>
      <c r="AA318" s="44">
        <v>4.8</v>
      </c>
    </row>
    <row r="319" spans="1:27" ht="12.75" hidden="1" customHeight="1" outlineLevel="1" x14ac:dyDescent="0.3">
      <c r="A319" s="99" t="s">
        <v>544</v>
      </c>
      <c r="B319" s="63" t="s">
        <v>81</v>
      </c>
      <c r="C319" s="43" t="s">
        <v>79</v>
      </c>
      <c r="D319" s="44">
        <f>$D$11</f>
        <v>88.27</v>
      </c>
      <c r="E319" s="44">
        <f t="shared" ref="E319:AA319" si="182">$D$11</f>
        <v>88.27</v>
      </c>
      <c r="F319" s="44">
        <f t="shared" si="182"/>
        <v>88.27</v>
      </c>
      <c r="G319" s="44">
        <f t="shared" si="182"/>
        <v>88.27</v>
      </c>
      <c r="H319" s="44">
        <f t="shared" si="182"/>
        <v>88.27</v>
      </c>
      <c r="I319" s="44">
        <f t="shared" si="182"/>
        <v>88.27</v>
      </c>
      <c r="J319" s="44">
        <f t="shared" si="182"/>
        <v>88.27</v>
      </c>
      <c r="K319" s="44">
        <f t="shared" si="182"/>
        <v>88.27</v>
      </c>
      <c r="L319" s="44">
        <f t="shared" si="182"/>
        <v>88.27</v>
      </c>
      <c r="M319" s="44">
        <f t="shared" si="182"/>
        <v>88.27</v>
      </c>
      <c r="N319" s="44">
        <f t="shared" si="182"/>
        <v>88.27</v>
      </c>
      <c r="O319" s="44">
        <f t="shared" si="182"/>
        <v>88.27</v>
      </c>
      <c r="P319" s="44">
        <f t="shared" si="182"/>
        <v>88.27</v>
      </c>
      <c r="Q319" s="44">
        <f t="shared" si="182"/>
        <v>88.27</v>
      </c>
      <c r="R319" s="44">
        <f t="shared" si="182"/>
        <v>88.27</v>
      </c>
      <c r="S319" s="44">
        <f t="shared" si="182"/>
        <v>88.27</v>
      </c>
      <c r="T319" s="44">
        <f t="shared" si="182"/>
        <v>88.27</v>
      </c>
      <c r="U319" s="44">
        <f t="shared" si="182"/>
        <v>88.27</v>
      </c>
      <c r="V319" s="44">
        <f t="shared" si="182"/>
        <v>88.27</v>
      </c>
      <c r="W319" s="44">
        <f t="shared" si="182"/>
        <v>88.27</v>
      </c>
      <c r="X319" s="44">
        <f t="shared" si="182"/>
        <v>88.27</v>
      </c>
      <c r="Y319" s="44">
        <f t="shared" si="182"/>
        <v>88.27</v>
      </c>
      <c r="Z319" s="44">
        <f t="shared" si="182"/>
        <v>88.27</v>
      </c>
      <c r="AA319" s="44">
        <f t="shared" si="182"/>
        <v>88.27</v>
      </c>
    </row>
    <row r="320" spans="1:27" ht="12.75" customHeight="1" collapsed="1" x14ac:dyDescent="0.3">
      <c r="A320" s="98" t="s">
        <v>545</v>
      </c>
      <c r="B320" s="28" t="str">
        <f>"04"&amp;"."&amp;$B$622&amp;"."&amp;$B$623</f>
        <v>04.02.2024</v>
      </c>
      <c r="C320" s="90" t="s">
        <v>76</v>
      </c>
      <c r="D320" s="91">
        <f>ROUND(((D321+D322+D324+D323)/1000),5)</f>
        <v>3.7508599999999999</v>
      </c>
      <c r="E320" s="91">
        <f>ROUND(((E321+E322+E324+E323)/1000),5)</f>
        <v>3.5922800000000001</v>
      </c>
      <c r="F320" s="91">
        <f>ROUND(((F321+F322+F324+F323)/1000),5)</f>
        <v>3.54183</v>
      </c>
      <c r="G320" s="91">
        <f t="shared" ref="G320:AA320" si="183">ROUND(((G321+G322+G324+G323)/1000),5)</f>
        <v>3.5335200000000002</v>
      </c>
      <c r="H320" s="91">
        <f t="shared" si="183"/>
        <v>3.5386899999999999</v>
      </c>
      <c r="I320" s="91">
        <f t="shared" si="183"/>
        <v>3.55498</v>
      </c>
      <c r="J320" s="91">
        <f t="shared" si="183"/>
        <v>3.5896699999999999</v>
      </c>
      <c r="K320" s="91">
        <f t="shared" si="183"/>
        <v>3.74377</v>
      </c>
      <c r="L320" s="91">
        <f t="shared" si="183"/>
        <v>3.8587400000000001</v>
      </c>
      <c r="M320" s="91">
        <f t="shared" si="183"/>
        <v>4.0670900000000003</v>
      </c>
      <c r="N320" s="91">
        <f t="shared" si="183"/>
        <v>4.1487400000000001</v>
      </c>
      <c r="O320" s="91">
        <f t="shared" si="183"/>
        <v>4.1763300000000001</v>
      </c>
      <c r="P320" s="91">
        <f t="shared" si="183"/>
        <v>4.1817299999999999</v>
      </c>
      <c r="Q320" s="91">
        <f t="shared" si="183"/>
        <v>4.1856200000000001</v>
      </c>
      <c r="R320" s="91">
        <f t="shared" si="183"/>
        <v>4.1475999999999997</v>
      </c>
      <c r="S320" s="91">
        <f t="shared" si="183"/>
        <v>4.1592399999999996</v>
      </c>
      <c r="T320" s="91">
        <f t="shared" si="183"/>
        <v>4.1860400000000002</v>
      </c>
      <c r="U320" s="91">
        <f t="shared" si="183"/>
        <v>4.2386499999999998</v>
      </c>
      <c r="V320" s="91">
        <f t="shared" si="183"/>
        <v>4.2199900000000001</v>
      </c>
      <c r="W320" s="91">
        <f t="shared" si="183"/>
        <v>4.1848099999999997</v>
      </c>
      <c r="X320" s="91">
        <f t="shared" si="183"/>
        <v>4.1774800000000001</v>
      </c>
      <c r="Y320" s="91">
        <f t="shared" si="183"/>
        <v>4.0798300000000003</v>
      </c>
      <c r="Z320" s="91">
        <f t="shared" si="183"/>
        <v>3.84259</v>
      </c>
      <c r="AA320" s="91">
        <f t="shared" si="183"/>
        <v>3.7945199999999999</v>
      </c>
    </row>
    <row r="321" spans="1:27" ht="12.75" hidden="1" customHeight="1" outlineLevel="1" x14ac:dyDescent="0.3">
      <c r="A321" s="99" t="s">
        <v>546</v>
      </c>
      <c r="B321" s="63" t="s">
        <v>238</v>
      </c>
      <c r="C321" s="43" t="s">
        <v>79</v>
      </c>
      <c r="D321" s="44">
        <v>1434.9</v>
      </c>
      <c r="E321" s="44">
        <v>1276.32</v>
      </c>
      <c r="F321" s="44">
        <v>1225.8699999999999</v>
      </c>
      <c r="G321" s="44">
        <v>1217.56</v>
      </c>
      <c r="H321" s="44">
        <v>1222.73</v>
      </c>
      <c r="I321" s="44">
        <v>1239.02</v>
      </c>
      <c r="J321" s="44">
        <v>1273.71</v>
      </c>
      <c r="K321" s="44">
        <v>1427.81</v>
      </c>
      <c r="L321" s="44">
        <v>1542.78</v>
      </c>
      <c r="M321" s="44">
        <v>1751.13</v>
      </c>
      <c r="N321" s="44">
        <v>1832.78</v>
      </c>
      <c r="O321" s="44">
        <v>1860.37</v>
      </c>
      <c r="P321" s="44">
        <v>1865.77</v>
      </c>
      <c r="Q321" s="44">
        <v>1869.66</v>
      </c>
      <c r="R321" s="44">
        <v>1831.64</v>
      </c>
      <c r="S321" s="44">
        <v>1843.28</v>
      </c>
      <c r="T321" s="44">
        <v>1870.08</v>
      </c>
      <c r="U321" s="44">
        <v>1922.69</v>
      </c>
      <c r="V321" s="44">
        <v>1904.03</v>
      </c>
      <c r="W321" s="44">
        <v>1868.85</v>
      </c>
      <c r="X321" s="44">
        <v>1861.52</v>
      </c>
      <c r="Y321" s="44">
        <v>1763.87</v>
      </c>
      <c r="Z321" s="44">
        <v>1526.63</v>
      </c>
      <c r="AA321" s="44">
        <v>1478.56</v>
      </c>
    </row>
    <row r="322" spans="1:27" ht="12.75" hidden="1" customHeight="1" outlineLevel="1" x14ac:dyDescent="0.3">
      <c r="A322" s="99" t="s">
        <v>547</v>
      </c>
      <c r="B322" s="63" t="s">
        <v>90</v>
      </c>
      <c r="C322" s="43" t="s">
        <v>79</v>
      </c>
      <c r="D322" s="44">
        <f>$D$307</f>
        <v>2222.89</v>
      </c>
      <c r="E322" s="44">
        <f t="shared" ref="E322:AA322" si="184">$D$307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hidden="1" customHeight="1" outlineLevel="1" x14ac:dyDescent="0.3">
      <c r="A323" s="99" t="s">
        <v>548</v>
      </c>
      <c r="B323" s="63" t="s">
        <v>83</v>
      </c>
      <c r="C323" s="43" t="s">
        <v>79</v>
      </c>
      <c r="D323" s="44">
        <v>4.8</v>
      </c>
      <c r="E323" s="44">
        <v>4.8</v>
      </c>
      <c r="F323" s="44">
        <v>4.8</v>
      </c>
      <c r="G323" s="44">
        <v>4.8</v>
      </c>
      <c r="H323" s="44">
        <v>4.8</v>
      </c>
      <c r="I323" s="44">
        <v>4.8</v>
      </c>
      <c r="J323" s="44">
        <v>4.8</v>
      </c>
      <c r="K323" s="44">
        <v>4.8</v>
      </c>
      <c r="L323" s="44">
        <v>4.8</v>
      </c>
      <c r="M323" s="44">
        <v>4.8</v>
      </c>
      <c r="N323" s="44">
        <v>4.8</v>
      </c>
      <c r="O323" s="44">
        <v>4.8</v>
      </c>
      <c r="P323" s="44">
        <v>4.8</v>
      </c>
      <c r="Q323" s="44">
        <v>4.8</v>
      </c>
      <c r="R323" s="44">
        <v>4.8</v>
      </c>
      <c r="S323" s="44">
        <v>4.8</v>
      </c>
      <c r="T323" s="44">
        <v>4.8</v>
      </c>
      <c r="U323" s="44">
        <v>4.8</v>
      </c>
      <c r="V323" s="44">
        <v>4.8</v>
      </c>
      <c r="W323" s="44">
        <v>4.8</v>
      </c>
      <c r="X323" s="44">
        <v>4.8</v>
      </c>
      <c r="Y323" s="44">
        <v>4.8</v>
      </c>
      <c r="Z323" s="44">
        <v>4.8</v>
      </c>
      <c r="AA323" s="44">
        <v>4.8</v>
      </c>
    </row>
    <row r="324" spans="1:27" ht="12.75" hidden="1" customHeight="1" outlineLevel="1" x14ac:dyDescent="0.3">
      <c r="A324" s="99" t="s">
        <v>549</v>
      </c>
      <c r="B324" s="63" t="s">
        <v>81</v>
      </c>
      <c r="C324" s="43" t="s">
        <v>79</v>
      </c>
      <c r="D324" s="44">
        <f>$D$11</f>
        <v>88.27</v>
      </c>
      <c r="E324" s="44">
        <f t="shared" ref="E324:AA324" si="185">$D$11</f>
        <v>88.27</v>
      </c>
      <c r="F324" s="44">
        <f t="shared" si="185"/>
        <v>88.27</v>
      </c>
      <c r="G324" s="44">
        <f t="shared" si="185"/>
        <v>88.27</v>
      </c>
      <c r="H324" s="44">
        <f t="shared" si="185"/>
        <v>88.27</v>
      </c>
      <c r="I324" s="44">
        <f t="shared" si="185"/>
        <v>88.27</v>
      </c>
      <c r="J324" s="44">
        <f t="shared" si="185"/>
        <v>88.27</v>
      </c>
      <c r="K324" s="44">
        <f t="shared" si="185"/>
        <v>88.27</v>
      </c>
      <c r="L324" s="44">
        <f t="shared" si="185"/>
        <v>88.27</v>
      </c>
      <c r="M324" s="44">
        <f t="shared" si="185"/>
        <v>88.27</v>
      </c>
      <c r="N324" s="44">
        <f t="shared" si="185"/>
        <v>88.27</v>
      </c>
      <c r="O324" s="44">
        <f t="shared" si="185"/>
        <v>88.27</v>
      </c>
      <c r="P324" s="44">
        <f t="shared" si="185"/>
        <v>88.27</v>
      </c>
      <c r="Q324" s="44">
        <f t="shared" si="185"/>
        <v>88.27</v>
      </c>
      <c r="R324" s="44">
        <f t="shared" si="185"/>
        <v>88.27</v>
      </c>
      <c r="S324" s="44">
        <f t="shared" si="185"/>
        <v>88.27</v>
      </c>
      <c r="T324" s="44">
        <f t="shared" si="185"/>
        <v>88.27</v>
      </c>
      <c r="U324" s="44">
        <f t="shared" si="185"/>
        <v>88.27</v>
      </c>
      <c r="V324" s="44">
        <f t="shared" si="185"/>
        <v>88.27</v>
      </c>
      <c r="W324" s="44">
        <f t="shared" si="185"/>
        <v>88.27</v>
      </c>
      <c r="X324" s="44">
        <f t="shared" si="185"/>
        <v>88.27</v>
      </c>
      <c r="Y324" s="44">
        <f t="shared" si="185"/>
        <v>88.27</v>
      </c>
      <c r="Z324" s="44">
        <f t="shared" si="185"/>
        <v>88.27</v>
      </c>
      <c r="AA324" s="44">
        <f t="shared" si="185"/>
        <v>88.27</v>
      </c>
    </row>
    <row r="325" spans="1:27" ht="12.75" customHeight="1" collapsed="1" x14ac:dyDescent="0.3">
      <c r="A325" s="98" t="s">
        <v>550</v>
      </c>
      <c r="B325" s="28" t="str">
        <f>"05"&amp;"."&amp;$B$622&amp;"."&amp;$B$623</f>
        <v>05.02.2024</v>
      </c>
      <c r="C325" s="90" t="s">
        <v>76</v>
      </c>
      <c r="D325" s="91">
        <f>ROUND(((D326+D327+D329+D328)/1000),5)</f>
        <v>3.65788</v>
      </c>
      <c r="E325" s="91">
        <f>ROUND(((E326+E327+E329+E328)/1000),5)</f>
        <v>3.5500799999999999</v>
      </c>
      <c r="F325" s="91">
        <f>ROUND(((F326+F327+F329+F328)/1000),5)</f>
        <v>3.5269699999999999</v>
      </c>
      <c r="G325" s="91">
        <f t="shared" ref="G325:AA325" si="186">ROUND(((G326+G327+G329+G328)/1000),5)</f>
        <v>3.53437</v>
      </c>
      <c r="H325" s="91">
        <f t="shared" si="186"/>
        <v>3.57247</v>
      </c>
      <c r="I325" s="91">
        <f t="shared" si="186"/>
        <v>3.6867899999999998</v>
      </c>
      <c r="J325" s="91">
        <f t="shared" si="186"/>
        <v>3.8573900000000001</v>
      </c>
      <c r="K325" s="91">
        <f t="shared" si="186"/>
        <v>4.1397500000000003</v>
      </c>
      <c r="L325" s="91">
        <f t="shared" si="186"/>
        <v>4.3254299999999999</v>
      </c>
      <c r="M325" s="91">
        <f t="shared" si="186"/>
        <v>4.3830400000000003</v>
      </c>
      <c r="N325" s="91">
        <f t="shared" si="186"/>
        <v>4.3979999999999997</v>
      </c>
      <c r="O325" s="91">
        <f t="shared" si="186"/>
        <v>4.4268599999999996</v>
      </c>
      <c r="P325" s="91">
        <f t="shared" si="186"/>
        <v>4.4061899999999996</v>
      </c>
      <c r="Q325" s="91">
        <f t="shared" si="186"/>
        <v>4.3919100000000002</v>
      </c>
      <c r="R325" s="91">
        <f t="shared" si="186"/>
        <v>4.3822799999999997</v>
      </c>
      <c r="S325" s="91">
        <f t="shared" si="186"/>
        <v>4.3244300000000004</v>
      </c>
      <c r="T325" s="91">
        <f t="shared" si="186"/>
        <v>4.2909100000000002</v>
      </c>
      <c r="U325" s="91">
        <f t="shared" si="186"/>
        <v>4.34023</v>
      </c>
      <c r="V325" s="91">
        <f t="shared" si="186"/>
        <v>4.3724699999999999</v>
      </c>
      <c r="W325" s="91">
        <f t="shared" si="186"/>
        <v>4.3661500000000002</v>
      </c>
      <c r="X325" s="91">
        <f t="shared" si="186"/>
        <v>4.1874599999999997</v>
      </c>
      <c r="Y325" s="91">
        <f t="shared" si="186"/>
        <v>4.0809499999999996</v>
      </c>
      <c r="Z325" s="91">
        <f t="shared" si="186"/>
        <v>3.8427199999999999</v>
      </c>
      <c r="AA325" s="91">
        <f t="shared" si="186"/>
        <v>3.7035200000000001</v>
      </c>
    </row>
    <row r="326" spans="1:27" ht="12.75" hidden="1" customHeight="1" outlineLevel="1" x14ac:dyDescent="0.3">
      <c r="A326" s="99" t="s">
        <v>551</v>
      </c>
      <c r="B326" s="63" t="s">
        <v>238</v>
      </c>
      <c r="C326" s="43" t="s">
        <v>79</v>
      </c>
      <c r="D326" s="44">
        <v>1341.92</v>
      </c>
      <c r="E326" s="44">
        <v>1234.1199999999999</v>
      </c>
      <c r="F326" s="44">
        <v>1211.01</v>
      </c>
      <c r="G326" s="44">
        <v>1218.4100000000001</v>
      </c>
      <c r="H326" s="44">
        <v>1256.51</v>
      </c>
      <c r="I326" s="44">
        <v>1370.83</v>
      </c>
      <c r="J326" s="44">
        <v>1541.43</v>
      </c>
      <c r="K326" s="44">
        <v>1823.79</v>
      </c>
      <c r="L326" s="44">
        <v>2009.47</v>
      </c>
      <c r="M326" s="44">
        <v>2067.08</v>
      </c>
      <c r="N326" s="44">
        <v>2082.04</v>
      </c>
      <c r="O326" s="44">
        <v>2110.9</v>
      </c>
      <c r="P326" s="44">
        <v>2090.23</v>
      </c>
      <c r="Q326" s="44">
        <v>2075.9499999999998</v>
      </c>
      <c r="R326" s="44">
        <v>2066.3200000000002</v>
      </c>
      <c r="S326" s="44">
        <v>2008.47</v>
      </c>
      <c r="T326" s="44">
        <v>1974.95</v>
      </c>
      <c r="U326" s="44">
        <v>2024.27</v>
      </c>
      <c r="V326" s="44">
        <v>2056.5100000000002</v>
      </c>
      <c r="W326" s="44">
        <v>2050.19</v>
      </c>
      <c r="X326" s="44">
        <v>1871.5</v>
      </c>
      <c r="Y326" s="44">
        <v>1764.99</v>
      </c>
      <c r="Z326" s="44">
        <v>1526.76</v>
      </c>
      <c r="AA326" s="44">
        <v>1387.56</v>
      </c>
    </row>
    <row r="327" spans="1:27" ht="12.75" hidden="1" customHeight="1" outlineLevel="1" x14ac:dyDescent="0.3">
      <c r="A327" s="99" t="s">
        <v>552</v>
      </c>
      <c r="B327" s="63" t="s">
        <v>90</v>
      </c>
      <c r="C327" s="43" t="s">
        <v>79</v>
      </c>
      <c r="D327" s="44">
        <f>$D$307</f>
        <v>2222.89</v>
      </c>
      <c r="E327" s="44">
        <f t="shared" ref="E327:AA327" si="187">$D$307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3">
      <c r="A328" s="99" t="s">
        <v>553</v>
      </c>
      <c r="B328" s="63" t="s">
        <v>83</v>
      </c>
      <c r="C328" s="43" t="s">
        <v>79</v>
      </c>
      <c r="D328" s="44">
        <v>4.8</v>
      </c>
      <c r="E328" s="44">
        <v>4.8</v>
      </c>
      <c r="F328" s="44">
        <v>4.8</v>
      </c>
      <c r="G328" s="44">
        <v>4.8</v>
      </c>
      <c r="H328" s="44">
        <v>4.8</v>
      </c>
      <c r="I328" s="44">
        <v>4.8</v>
      </c>
      <c r="J328" s="44">
        <v>4.8</v>
      </c>
      <c r="K328" s="44">
        <v>4.8</v>
      </c>
      <c r="L328" s="44">
        <v>4.8</v>
      </c>
      <c r="M328" s="44">
        <v>4.8</v>
      </c>
      <c r="N328" s="44">
        <v>4.8</v>
      </c>
      <c r="O328" s="44">
        <v>4.8</v>
      </c>
      <c r="P328" s="44">
        <v>4.8</v>
      </c>
      <c r="Q328" s="44">
        <v>4.8</v>
      </c>
      <c r="R328" s="44">
        <v>4.8</v>
      </c>
      <c r="S328" s="44">
        <v>4.8</v>
      </c>
      <c r="T328" s="44">
        <v>4.8</v>
      </c>
      <c r="U328" s="44">
        <v>4.8</v>
      </c>
      <c r="V328" s="44">
        <v>4.8</v>
      </c>
      <c r="W328" s="44">
        <v>4.8</v>
      </c>
      <c r="X328" s="44">
        <v>4.8</v>
      </c>
      <c r="Y328" s="44">
        <v>4.8</v>
      </c>
      <c r="Z328" s="44">
        <v>4.8</v>
      </c>
      <c r="AA328" s="44">
        <v>4.8</v>
      </c>
    </row>
    <row r="329" spans="1:27" ht="12.75" hidden="1" customHeight="1" outlineLevel="1" x14ac:dyDescent="0.3">
      <c r="A329" s="99" t="s">
        <v>554</v>
      </c>
      <c r="B329" s="63" t="s">
        <v>81</v>
      </c>
      <c r="C329" s="43" t="s">
        <v>79</v>
      </c>
      <c r="D329" s="44">
        <f>$D$11</f>
        <v>88.27</v>
      </c>
      <c r="E329" s="44">
        <f t="shared" ref="E329:AA329" si="188">$D$11</f>
        <v>88.27</v>
      </c>
      <c r="F329" s="44">
        <f t="shared" si="188"/>
        <v>88.27</v>
      </c>
      <c r="G329" s="44">
        <f t="shared" si="188"/>
        <v>88.27</v>
      </c>
      <c r="H329" s="44">
        <f t="shared" si="188"/>
        <v>88.27</v>
      </c>
      <c r="I329" s="44">
        <f t="shared" si="188"/>
        <v>88.27</v>
      </c>
      <c r="J329" s="44">
        <f t="shared" si="188"/>
        <v>88.27</v>
      </c>
      <c r="K329" s="44">
        <f t="shared" si="188"/>
        <v>88.27</v>
      </c>
      <c r="L329" s="44">
        <f t="shared" si="188"/>
        <v>88.27</v>
      </c>
      <c r="M329" s="44">
        <f t="shared" si="188"/>
        <v>88.27</v>
      </c>
      <c r="N329" s="44">
        <f t="shared" si="188"/>
        <v>88.27</v>
      </c>
      <c r="O329" s="44">
        <f t="shared" si="188"/>
        <v>88.27</v>
      </c>
      <c r="P329" s="44">
        <f t="shared" si="188"/>
        <v>88.27</v>
      </c>
      <c r="Q329" s="44">
        <f t="shared" si="188"/>
        <v>88.27</v>
      </c>
      <c r="R329" s="44">
        <f t="shared" si="188"/>
        <v>88.27</v>
      </c>
      <c r="S329" s="44">
        <f t="shared" si="188"/>
        <v>88.27</v>
      </c>
      <c r="T329" s="44">
        <f t="shared" si="188"/>
        <v>88.27</v>
      </c>
      <c r="U329" s="44">
        <f t="shared" si="188"/>
        <v>88.27</v>
      </c>
      <c r="V329" s="44">
        <f t="shared" si="188"/>
        <v>88.27</v>
      </c>
      <c r="W329" s="44">
        <f t="shared" si="188"/>
        <v>88.27</v>
      </c>
      <c r="X329" s="44">
        <f t="shared" si="188"/>
        <v>88.27</v>
      </c>
      <c r="Y329" s="44">
        <f t="shared" si="188"/>
        <v>88.27</v>
      </c>
      <c r="Z329" s="44">
        <f t="shared" si="188"/>
        <v>88.27</v>
      </c>
      <c r="AA329" s="44">
        <f t="shared" si="188"/>
        <v>88.27</v>
      </c>
    </row>
    <row r="330" spans="1:27" ht="12.75" customHeight="1" collapsed="1" x14ac:dyDescent="0.3">
      <c r="A330" s="98" t="s">
        <v>555</v>
      </c>
      <c r="B330" s="28" t="str">
        <f>"06"&amp;"."&amp;$B$622&amp;"."&amp;$B$623</f>
        <v>06.02.2024</v>
      </c>
      <c r="C330" s="90" t="s">
        <v>76</v>
      </c>
      <c r="D330" s="91">
        <f>ROUND(((D331+D332+D334+D333)/1000),5)</f>
        <v>3.6034299999999999</v>
      </c>
      <c r="E330" s="91">
        <f>ROUND(((E331+E332+E334+E333)/1000),5)</f>
        <v>3.5444300000000002</v>
      </c>
      <c r="F330" s="91">
        <f>ROUND(((F331+F332+F334+F333)/1000),5)</f>
        <v>3.51511</v>
      </c>
      <c r="G330" s="91">
        <f t="shared" ref="G330:AA330" si="189">ROUND(((G331+G332+G334+G333)/1000),5)</f>
        <v>3.5033699999999999</v>
      </c>
      <c r="H330" s="91">
        <f t="shared" si="189"/>
        <v>3.5493999999999999</v>
      </c>
      <c r="I330" s="91">
        <f t="shared" si="189"/>
        <v>3.6124800000000001</v>
      </c>
      <c r="J330" s="91">
        <f t="shared" si="189"/>
        <v>3.7781199999999999</v>
      </c>
      <c r="K330" s="91">
        <f t="shared" si="189"/>
        <v>4.0288199999999996</v>
      </c>
      <c r="L330" s="91">
        <f t="shared" si="189"/>
        <v>4.1880800000000002</v>
      </c>
      <c r="M330" s="91">
        <f t="shared" si="189"/>
        <v>4.22241</v>
      </c>
      <c r="N330" s="91">
        <f t="shared" si="189"/>
        <v>4.24451</v>
      </c>
      <c r="O330" s="91">
        <f t="shared" si="189"/>
        <v>4.2768800000000002</v>
      </c>
      <c r="P330" s="91">
        <f t="shared" si="189"/>
        <v>4.2500499999999999</v>
      </c>
      <c r="Q330" s="91">
        <f t="shared" si="189"/>
        <v>4.2727399999999998</v>
      </c>
      <c r="R330" s="91">
        <f t="shared" si="189"/>
        <v>4.2587200000000003</v>
      </c>
      <c r="S330" s="91">
        <f t="shared" si="189"/>
        <v>4.2134299999999998</v>
      </c>
      <c r="T330" s="91">
        <f t="shared" si="189"/>
        <v>4.19198</v>
      </c>
      <c r="U330" s="91">
        <f t="shared" si="189"/>
        <v>4.2302200000000001</v>
      </c>
      <c r="V330" s="91">
        <f t="shared" si="189"/>
        <v>4.2353800000000001</v>
      </c>
      <c r="W330" s="91">
        <f t="shared" si="189"/>
        <v>4.2452399999999999</v>
      </c>
      <c r="X330" s="91">
        <f t="shared" si="189"/>
        <v>4.1509400000000003</v>
      </c>
      <c r="Y330" s="91">
        <f t="shared" si="189"/>
        <v>4.0539899999999998</v>
      </c>
      <c r="Z330" s="91">
        <f t="shared" si="189"/>
        <v>3.84165</v>
      </c>
      <c r="AA330" s="91">
        <f t="shared" si="189"/>
        <v>3.6245599999999998</v>
      </c>
    </row>
    <row r="331" spans="1:27" ht="12.75" hidden="1" customHeight="1" outlineLevel="1" x14ac:dyDescent="0.3">
      <c r="A331" s="99" t="s">
        <v>556</v>
      </c>
      <c r="B331" s="63" t="s">
        <v>238</v>
      </c>
      <c r="C331" s="43" t="s">
        <v>79</v>
      </c>
      <c r="D331" s="44">
        <v>1287.47</v>
      </c>
      <c r="E331" s="44">
        <v>1228.47</v>
      </c>
      <c r="F331" s="44">
        <v>1199.1500000000001</v>
      </c>
      <c r="G331" s="44">
        <v>1187.4100000000001</v>
      </c>
      <c r="H331" s="44">
        <v>1233.44</v>
      </c>
      <c r="I331" s="44">
        <v>1296.52</v>
      </c>
      <c r="J331" s="44">
        <v>1462.16</v>
      </c>
      <c r="K331" s="44">
        <v>1712.86</v>
      </c>
      <c r="L331" s="44">
        <v>1872.12</v>
      </c>
      <c r="M331" s="44">
        <v>1906.45</v>
      </c>
      <c r="N331" s="44">
        <v>1928.55</v>
      </c>
      <c r="O331" s="44">
        <v>1960.92</v>
      </c>
      <c r="P331" s="44">
        <v>1934.09</v>
      </c>
      <c r="Q331" s="44">
        <v>1956.78</v>
      </c>
      <c r="R331" s="44">
        <v>1942.76</v>
      </c>
      <c r="S331" s="44">
        <v>1897.47</v>
      </c>
      <c r="T331" s="44">
        <v>1876.02</v>
      </c>
      <c r="U331" s="44">
        <v>1914.26</v>
      </c>
      <c r="V331" s="44">
        <v>1919.42</v>
      </c>
      <c r="W331" s="44">
        <v>1929.28</v>
      </c>
      <c r="X331" s="44">
        <v>1834.98</v>
      </c>
      <c r="Y331" s="44">
        <v>1738.03</v>
      </c>
      <c r="Z331" s="44">
        <v>1525.69</v>
      </c>
      <c r="AA331" s="44">
        <v>1308.5999999999999</v>
      </c>
    </row>
    <row r="332" spans="1:27" ht="12.75" hidden="1" customHeight="1" outlineLevel="1" x14ac:dyDescent="0.3">
      <c r="A332" s="99" t="s">
        <v>557</v>
      </c>
      <c r="B332" s="63" t="s">
        <v>90</v>
      </c>
      <c r="C332" s="43" t="s">
        <v>79</v>
      </c>
      <c r="D332" s="44">
        <f>$D$307</f>
        <v>2222.89</v>
      </c>
      <c r="E332" s="44">
        <f t="shared" ref="E332:AA332" si="190">$D$307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3">
      <c r="A333" s="99" t="s">
        <v>558</v>
      </c>
      <c r="B333" s="63" t="s">
        <v>83</v>
      </c>
      <c r="C333" s="43" t="s">
        <v>79</v>
      </c>
      <c r="D333" s="44">
        <v>4.8</v>
      </c>
      <c r="E333" s="44">
        <v>4.8</v>
      </c>
      <c r="F333" s="44">
        <v>4.8</v>
      </c>
      <c r="G333" s="44">
        <v>4.8</v>
      </c>
      <c r="H333" s="44">
        <v>4.8</v>
      </c>
      <c r="I333" s="44">
        <v>4.8</v>
      </c>
      <c r="J333" s="44">
        <v>4.8</v>
      </c>
      <c r="K333" s="44">
        <v>4.8</v>
      </c>
      <c r="L333" s="44">
        <v>4.8</v>
      </c>
      <c r="M333" s="44">
        <v>4.8</v>
      </c>
      <c r="N333" s="44">
        <v>4.8</v>
      </c>
      <c r="O333" s="44">
        <v>4.8</v>
      </c>
      <c r="P333" s="44">
        <v>4.8</v>
      </c>
      <c r="Q333" s="44">
        <v>4.8</v>
      </c>
      <c r="R333" s="44">
        <v>4.8</v>
      </c>
      <c r="S333" s="44">
        <v>4.8</v>
      </c>
      <c r="T333" s="44">
        <v>4.8</v>
      </c>
      <c r="U333" s="44">
        <v>4.8</v>
      </c>
      <c r="V333" s="44">
        <v>4.8</v>
      </c>
      <c r="W333" s="44">
        <v>4.8</v>
      </c>
      <c r="X333" s="44">
        <v>4.8</v>
      </c>
      <c r="Y333" s="44">
        <v>4.8</v>
      </c>
      <c r="Z333" s="44">
        <v>4.8</v>
      </c>
      <c r="AA333" s="44">
        <v>4.8</v>
      </c>
    </row>
    <row r="334" spans="1:27" ht="12.75" hidden="1" customHeight="1" outlineLevel="1" x14ac:dyDescent="0.3">
      <c r="A334" s="99" t="s">
        <v>559</v>
      </c>
      <c r="B334" s="63" t="s">
        <v>81</v>
      </c>
      <c r="C334" s="43" t="s">
        <v>79</v>
      </c>
      <c r="D334" s="44">
        <f>$D$11</f>
        <v>88.27</v>
      </c>
      <c r="E334" s="44">
        <f t="shared" ref="E334:AA334" si="191">$D$11</f>
        <v>88.27</v>
      </c>
      <c r="F334" s="44">
        <f t="shared" si="191"/>
        <v>88.27</v>
      </c>
      <c r="G334" s="44">
        <f t="shared" si="191"/>
        <v>88.27</v>
      </c>
      <c r="H334" s="44">
        <f t="shared" si="191"/>
        <v>88.27</v>
      </c>
      <c r="I334" s="44">
        <f t="shared" si="191"/>
        <v>88.27</v>
      </c>
      <c r="J334" s="44">
        <f t="shared" si="191"/>
        <v>88.27</v>
      </c>
      <c r="K334" s="44">
        <f t="shared" si="191"/>
        <v>88.27</v>
      </c>
      <c r="L334" s="44">
        <f t="shared" si="191"/>
        <v>88.27</v>
      </c>
      <c r="M334" s="44">
        <f t="shared" si="191"/>
        <v>88.27</v>
      </c>
      <c r="N334" s="44">
        <f t="shared" si="191"/>
        <v>88.27</v>
      </c>
      <c r="O334" s="44">
        <f t="shared" si="191"/>
        <v>88.27</v>
      </c>
      <c r="P334" s="44">
        <f t="shared" si="191"/>
        <v>88.27</v>
      </c>
      <c r="Q334" s="44">
        <f t="shared" si="191"/>
        <v>88.27</v>
      </c>
      <c r="R334" s="44">
        <f t="shared" si="191"/>
        <v>88.27</v>
      </c>
      <c r="S334" s="44">
        <f t="shared" si="191"/>
        <v>88.27</v>
      </c>
      <c r="T334" s="44">
        <f t="shared" si="191"/>
        <v>88.27</v>
      </c>
      <c r="U334" s="44">
        <f t="shared" si="191"/>
        <v>88.27</v>
      </c>
      <c r="V334" s="44">
        <f t="shared" si="191"/>
        <v>88.27</v>
      </c>
      <c r="W334" s="44">
        <f t="shared" si="191"/>
        <v>88.27</v>
      </c>
      <c r="X334" s="44">
        <f t="shared" si="191"/>
        <v>88.27</v>
      </c>
      <c r="Y334" s="44">
        <f t="shared" si="191"/>
        <v>88.27</v>
      </c>
      <c r="Z334" s="44">
        <f t="shared" si="191"/>
        <v>88.27</v>
      </c>
      <c r="AA334" s="44">
        <f t="shared" si="191"/>
        <v>88.27</v>
      </c>
    </row>
    <row r="335" spans="1:27" ht="12.75" customHeight="1" collapsed="1" x14ac:dyDescent="0.3">
      <c r="A335" s="98" t="s">
        <v>560</v>
      </c>
      <c r="B335" s="28" t="str">
        <f>"07"&amp;"."&amp;$B$622&amp;"."&amp;$B$623</f>
        <v>07.02.2024</v>
      </c>
      <c r="C335" s="90" t="s">
        <v>76</v>
      </c>
      <c r="D335" s="91">
        <f>ROUND(((D336+D337+D339+D338)/1000),5)</f>
        <v>3.6242100000000002</v>
      </c>
      <c r="E335" s="91">
        <f>ROUND(((E336+E337+E339+E338)/1000),5)</f>
        <v>3.5685199999999999</v>
      </c>
      <c r="F335" s="91">
        <f>ROUND(((F336+F337+F339+F338)/1000),5)</f>
        <v>3.5299800000000001</v>
      </c>
      <c r="G335" s="91">
        <f t="shared" ref="G335:AA335" si="192">ROUND(((G336+G337+G339+G338)/1000),5)</f>
        <v>3.5248699999999999</v>
      </c>
      <c r="H335" s="91">
        <f t="shared" si="192"/>
        <v>3.5590999999999999</v>
      </c>
      <c r="I335" s="91">
        <f t="shared" si="192"/>
        <v>3.6162200000000002</v>
      </c>
      <c r="J335" s="91">
        <f t="shared" si="192"/>
        <v>3.8028599999999999</v>
      </c>
      <c r="K335" s="91">
        <f t="shared" si="192"/>
        <v>4.0785</v>
      </c>
      <c r="L335" s="91">
        <f t="shared" si="192"/>
        <v>4.24003</v>
      </c>
      <c r="M335" s="91">
        <f t="shared" si="192"/>
        <v>4.29739</v>
      </c>
      <c r="N335" s="91">
        <f t="shared" si="192"/>
        <v>4.3321800000000001</v>
      </c>
      <c r="O335" s="91">
        <f t="shared" si="192"/>
        <v>4.3690100000000003</v>
      </c>
      <c r="P335" s="91">
        <f t="shared" si="192"/>
        <v>4.3347600000000002</v>
      </c>
      <c r="Q335" s="91">
        <f t="shared" si="192"/>
        <v>4.3636699999999999</v>
      </c>
      <c r="R335" s="91">
        <f t="shared" si="192"/>
        <v>4.3635900000000003</v>
      </c>
      <c r="S335" s="91">
        <f t="shared" si="192"/>
        <v>4.2794800000000004</v>
      </c>
      <c r="T335" s="91">
        <f t="shared" si="192"/>
        <v>4.24885</v>
      </c>
      <c r="U335" s="91">
        <f t="shared" si="192"/>
        <v>4.2877400000000003</v>
      </c>
      <c r="V335" s="91">
        <f t="shared" si="192"/>
        <v>4.2749300000000003</v>
      </c>
      <c r="W335" s="91">
        <f t="shared" si="192"/>
        <v>4.2966499999999996</v>
      </c>
      <c r="X335" s="91">
        <f t="shared" si="192"/>
        <v>4.1964499999999996</v>
      </c>
      <c r="Y335" s="91">
        <f t="shared" si="192"/>
        <v>4.10337</v>
      </c>
      <c r="Z335" s="91">
        <f t="shared" si="192"/>
        <v>3.8551500000000001</v>
      </c>
      <c r="AA335" s="91">
        <f t="shared" si="192"/>
        <v>3.6556099999999998</v>
      </c>
    </row>
    <row r="336" spans="1:27" ht="12.75" hidden="1" customHeight="1" outlineLevel="1" x14ac:dyDescent="0.3">
      <c r="A336" s="99" t="s">
        <v>561</v>
      </c>
      <c r="B336" s="63" t="s">
        <v>238</v>
      </c>
      <c r="C336" s="43" t="s">
        <v>79</v>
      </c>
      <c r="D336" s="44">
        <v>1308.25</v>
      </c>
      <c r="E336" s="44">
        <v>1252.56</v>
      </c>
      <c r="F336" s="44">
        <v>1214.02</v>
      </c>
      <c r="G336" s="44">
        <v>1208.9100000000001</v>
      </c>
      <c r="H336" s="44">
        <v>1243.1400000000001</v>
      </c>
      <c r="I336" s="44">
        <v>1300.26</v>
      </c>
      <c r="J336" s="44">
        <v>1486.9</v>
      </c>
      <c r="K336" s="44">
        <v>1762.54</v>
      </c>
      <c r="L336" s="44">
        <v>1924.07</v>
      </c>
      <c r="M336" s="44">
        <v>1981.43</v>
      </c>
      <c r="N336" s="44">
        <v>2016.22</v>
      </c>
      <c r="O336" s="44">
        <v>2053.0500000000002</v>
      </c>
      <c r="P336" s="44">
        <v>2018.8</v>
      </c>
      <c r="Q336" s="44">
        <v>2047.71</v>
      </c>
      <c r="R336" s="44">
        <v>2047.63</v>
      </c>
      <c r="S336" s="44">
        <v>1963.52</v>
      </c>
      <c r="T336" s="44">
        <v>1932.89</v>
      </c>
      <c r="U336" s="44">
        <v>1971.78</v>
      </c>
      <c r="V336" s="44">
        <v>1958.97</v>
      </c>
      <c r="W336" s="44">
        <v>1980.69</v>
      </c>
      <c r="X336" s="44">
        <v>1880.49</v>
      </c>
      <c r="Y336" s="44">
        <v>1787.41</v>
      </c>
      <c r="Z336" s="44">
        <v>1539.19</v>
      </c>
      <c r="AA336" s="44">
        <v>1339.65</v>
      </c>
    </row>
    <row r="337" spans="1:27" ht="12.75" hidden="1" customHeight="1" outlineLevel="1" x14ac:dyDescent="0.3">
      <c r="A337" s="99" t="s">
        <v>562</v>
      </c>
      <c r="B337" s="63" t="s">
        <v>90</v>
      </c>
      <c r="C337" s="43" t="s">
        <v>79</v>
      </c>
      <c r="D337" s="44">
        <f>$D$307</f>
        <v>2222.89</v>
      </c>
      <c r="E337" s="44">
        <f t="shared" ref="E337:AA337" si="193">$D$307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3">
      <c r="A338" s="99" t="s">
        <v>563</v>
      </c>
      <c r="B338" s="63" t="s">
        <v>83</v>
      </c>
      <c r="C338" s="43" t="s">
        <v>79</v>
      </c>
      <c r="D338" s="44">
        <v>4.8</v>
      </c>
      <c r="E338" s="44">
        <v>4.8</v>
      </c>
      <c r="F338" s="44">
        <v>4.8</v>
      </c>
      <c r="G338" s="44">
        <v>4.8</v>
      </c>
      <c r="H338" s="44">
        <v>4.8</v>
      </c>
      <c r="I338" s="44">
        <v>4.8</v>
      </c>
      <c r="J338" s="44">
        <v>4.8</v>
      </c>
      <c r="K338" s="44">
        <v>4.8</v>
      </c>
      <c r="L338" s="44">
        <v>4.8</v>
      </c>
      <c r="M338" s="44">
        <v>4.8</v>
      </c>
      <c r="N338" s="44">
        <v>4.8</v>
      </c>
      <c r="O338" s="44">
        <v>4.8</v>
      </c>
      <c r="P338" s="44">
        <v>4.8</v>
      </c>
      <c r="Q338" s="44">
        <v>4.8</v>
      </c>
      <c r="R338" s="44">
        <v>4.8</v>
      </c>
      <c r="S338" s="44">
        <v>4.8</v>
      </c>
      <c r="T338" s="44">
        <v>4.8</v>
      </c>
      <c r="U338" s="44">
        <v>4.8</v>
      </c>
      <c r="V338" s="44">
        <v>4.8</v>
      </c>
      <c r="W338" s="44">
        <v>4.8</v>
      </c>
      <c r="X338" s="44">
        <v>4.8</v>
      </c>
      <c r="Y338" s="44">
        <v>4.8</v>
      </c>
      <c r="Z338" s="44">
        <v>4.8</v>
      </c>
      <c r="AA338" s="44">
        <v>4.8</v>
      </c>
    </row>
    <row r="339" spans="1:27" ht="12.75" hidden="1" customHeight="1" outlineLevel="1" x14ac:dyDescent="0.3">
      <c r="A339" s="99" t="s">
        <v>564</v>
      </c>
      <c r="B339" s="63" t="s">
        <v>81</v>
      </c>
      <c r="C339" s="43" t="s">
        <v>79</v>
      </c>
      <c r="D339" s="44">
        <f>$D$11</f>
        <v>88.27</v>
      </c>
      <c r="E339" s="44">
        <f t="shared" ref="E339:AA339" si="194">$D$11</f>
        <v>88.27</v>
      </c>
      <c r="F339" s="44">
        <f t="shared" si="194"/>
        <v>88.27</v>
      </c>
      <c r="G339" s="44">
        <f t="shared" si="194"/>
        <v>88.27</v>
      </c>
      <c r="H339" s="44">
        <f t="shared" si="194"/>
        <v>88.27</v>
      </c>
      <c r="I339" s="44">
        <f t="shared" si="194"/>
        <v>88.27</v>
      </c>
      <c r="J339" s="44">
        <f t="shared" si="194"/>
        <v>88.27</v>
      </c>
      <c r="K339" s="44">
        <f t="shared" si="194"/>
        <v>88.27</v>
      </c>
      <c r="L339" s="44">
        <f t="shared" si="194"/>
        <v>88.27</v>
      </c>
      <c r="M339" s="44">
        <f t="shared" si="194"/>
        <v>88.27</v>
      </c>
      <c r="N339" s="44">
        <f t="shared" si="194"/>
        <v>88.27</v>
      </c>
      <c r="O339" s="44">
        <f t="shared" si="194"/>
        <v>88.27</v>
      </c>
      <c r="P339" s="44">
        <f t="shared" si="194"/>
        <v>88.27</v>
      </c>
      <c r="Q339" s="44">
        <f t="shared" si="194"/>
        <v>88.27</v>
      </c>
      <c r="R339" s="44">
        <f t="shared" si="194"/>
        <v>88.27</v>
      </c>
      <c r="S339" s="44">
        <f t="shared" si="194"/>
        <v>88.27</v>
      </c>
      <c r="T339" s="44">
        <f t="shared" si="194"/>
        <v>88.27</v>
      </c>
      <c r="U339" s="44">
        <f t="shared" si="194"/>
        <v>88.27</v>
      </c>
      <c r="V339" s="44">
        <f t="shared" si="194"/>
        <v>88.27</v>
      </c>
      <c r="W339" s="44">
        <f t="shared" si="194"/>
        <v>88.27</v>
      </c>
      <c r="X339" s="44">
        <f t="shared" si="194"/>
        <v>88.27</v>
      </c>
      <c r="Y339" s="44">
        <f t="shared" si="194"/>
        <v>88.27</v>
      </c>
      <c r="Z339" s="44">
        <f t="shared" si="194"/>
        <v>88.27</v>
      </c>
      <c r="AA339" s="44">
        <f t="shared" si="194"/>
        <v>88.27</v>
      </c>
    </row>
    <row r="340" spans="1:27" ht="12.75" customHeight="1" collapsed="1" x14ac:dyDescent="0.3">
      <c r="A340" s="98" t="s">
        <v>565</v>
      </c>
      <c r="B340" s="28" t="str">
        <f>"08"&amp;"."&amp;$B$622&amp;"."&amp;$B$623</f>
        <v>08.02.2024</v>
      </c>
      <c r="C340" s="90" t="s">
        <v>76</v>
      </c>
      <c r="D340" s="91">
        <f>ROUND(((D341+D342+D344+D343)/1000),5)</f>
        <v>3.6243099999999999</v>
      </c>
      <c r="E340" s="91">
        <f>ROUND(((E341+E342+E344+E343)/1000),5)</f>
        <v>3.5391400000000002</v>
      </c>
      <c r="F340" s="91">
        <f>ROUND(((F341+F342+F344+F343)/1000),5)</f>
        <v>3.5066099999999998</v>
      </c>
      <c r="G340" s="91">
        <f t="shared" ref="G340:AA340" si="195">ROUND(((G341+G342+G344+G343)/1000),5)</f>
        <v>3.4981900000000001</v>
      </c>
      <c r="H340" s="91">
        <f t="shared" si="195"/>
        <v>3.5313300000000001</v>
      </c>
      <c r="I340" s="91">
        <f t="shared" si="195"/>
        <v>3.64866</v>
      </c>
      <c r="J340" s="91">
        <f t="shared" si="195"/>
        <v>3.8578600000000001</v>
      </c>
      <c r="K340" s="91">
        <f t="shared" si="195"/>
        <v>4.1527599999999998</v>
      </c>
      <c r="L340" s="91">
        <f t="shared" si="195"/>
        <v>4.2748900000000001</v>
      </c>
      <c r="M340" s="91">
        <f t="shared" si="195"/>
        <v>4.3624400000000003</v>
      </c>
      <c r="N340" s="91">
        <f t="shared" si="195"/>
        <v>4.4295999999999998</v>
      </c>
      <c r="O340" s="91">
        <f t="shared" si="195"/>
        <v>4.4458700000000002</v>
      </c>
      <c r="P340" s="91">
        <f t="shared" si="195"/>
        <v>4.4180200000000003</v>
      </c>
      <c r="Q340" s="91">
        <f t="shared" si="195"/>
        <v>4.4247300000000003</v>
      </c>
      <c r="R340" s="91">
        <f t="shared" si="195"/>
        <v>4.4112</v>
      </c>
      <c r="S340" s="91">
        <f t="shared" si="195"/>
        <v>4.3479299999999999</v>
      </c>
      <c r="T340" s="91">
        <f t="shared" si="195"/>
        <v>4.4264400000000004</v>
      </c>
      <c r="U340" s="91">
        <f t="shared" si="195"/>
        <v>4.4585600000000003</v>
      </c>
      <c r="V340" s="91">
        <f t="shared" si="195"/>
        <v>4.5481199999999999</v>
      </c>
      <c r="W340" s="91">
        <f t="shared" si="195"/>
        <v>4.3946699999999996</v>
      </c>
      <c r="X340" s="91">
        <f t="shared" si="195"/>
        <v>4.3174900000000003</v>
      </c>
      <c r="Y340" s="91">
        <f t="shared" si="195"/>
        <v>4.1944800000000004</v>
      </c>
      <c r="Z340" s="91">
        <f t="shared" si="195"/>
        <v>4.0518000000000001</v>
      </c>
      <c r="AA340" s="91">
        <f t="shared" si="195"/>
        <v>3.7973499999999998</v>
      </c>
    </row>
    <row r="341" spans="1:27" ht="12.75" hidden="1" customHeight="1" outlineLevel="1" x14ac:dyDescent="0.3">
      <c r="A341" s="99" t="s">
        <v>566</v>
      </c>
      <c r="B341" s="63" t="s">
        <v>238</v>
      </c>
      <c r="C341" s="43" t="s">
        <v>79</v>
      </c>
      <c r="D341" s="44">
        <v>1308.3499999999999</v>
      </c>
      <c r="E341" s="44">
        <v>1223.18</v>
      </c>
      <c r="F341" s="44">
        <v>1190.6500000000001</v>
      </c>
      <c r="G341" s="44">
        <v>1182.23</v>
      </c>
      <c r="H341" s="44">
        <v>1215.3699999999999</v>
      </c>
      <c r="I341" s="44">
        <v>1332.7</v>
      </c>
      <c r="J341" s="44">
        <v>1541.9</v>
      </c>
      <c r="K341" s="44">
        <v>1836.8</v>
      </c>
      <c r="L341" s="44">
        <v>1958.93</v>
      </c>
      <c r="M341" s="44">
        <v>2046.48</v>
      </c>
      <c r="N341" s="44">
        <v>2113.64</v>
      </c>
      <c r="O341" s="44">
        <v>2129.91</v>
      </c>
      <c r="P341" s="44">
        <v>2102.06</v>
      </c>
      <c r="Q341" s="44">
        <v>2108.77</v>
      </c>
      <c r="R341" s="44">
        <v>2095.2399999999998</v>
      </c>
      <c r="S341" s="44">
        <v>2031.97</v>
      </c>
      <c r="T341" s="44">
        <v>2110.48</v>
      </c>
      <c r="U341" s="44">
        <v>2142.6</v>
      </c>
      <c r="V341" s="44">
        <v>2232.16</v>
      </c>
      <c r="W341" s="44">
        <v>2078.71</v>
      </c>
      <c r="X341" s="44">
        <v>2001.53</v>
      </c>
      <c r="Y341" s="44">
        <v>1878.52</v>
      </c>
      <c r="Z341" s="44">
        <v>1735.84</v>
      </c>
      <c r="AA341" s="44">
        <v>1481.39</v>
      </c>
    </row>
    <row r="342" spans="1:27" ht="12.75" hidden="1" customHeight="1" outlineLevel="1" x14ac:dyDescent="0.3">
      <c r="A342" s="99" t="s">
        <v>567</v>
      </c>
      <c r="B342" s="63" t="s">
        <v>90</v>
      </c>
      <c r="C342" s="43" t="s">
        <v>79</v>
      </c>
      <c r="D342" s="44">
        <f>$D$307</f>
        <v>2222.89</v>
      </c>
      <c r="E342" s="44">
        <f t="shared" ref="E342:AA342" si="196">$D$307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3">
      <c r="A343" s="99" t="s">
        <v>568</v>
      </c>
      <c r="B343" s="63" t="s">
        <v>83</v>
      </c>
      <c r="C343" s="43" t="s">
        <v>79</v>
      </c>
      <c r="D343" s="44">
        <v>4.8</v>
      </c>
      <c r="E343" s="44">
        <v>4.8</v>
      </c>
      <c r="F343" s="44">
        <v>4.8</v>
      </c>
      <c r="G343" s="44">
        <v>4.8</v>
      </c>
      <c r="H343" s="44">
        <v>4.8</v>
      </c>
      <c r="I343" s="44">
        <v>4.8</v>
      </c>
      <c r="J343" s="44">
        <v>4.8</v>
      </c>
      <c r="K343" s="44">
        <v>4.8</v>
      </c>
      <c r="L343" s="44">
        <v>4.8</v>
      </c>
      <c r="M343" s="44">
        <v>4.8</v>
      </c>
      <c r="N343" s="44">
        <v>4.8</v>
      </c>
      <c r="O343" s="44">
        <v>4.8</v>
      </c>
      <c r="P343" s="44">
        <v>4.8</v>
      </c>
      <c r="Q343" s="44">
        <v>4.8</v>
      </c>
      <c r="R343" s="44">
        <v>4.8</v>
      </c>
      <c r="S343" s="44">
        <v>4.8</v>
      </c>
      <c r="T343" s="44">
        <v>4.8</v>
      </c>
      <c r="U343" s="44">
        <v>4.8</v>
      </c>
      <c r="V343" s="44">
        <v>4.8</v>
      </c>
      <c r="W343" s="44">
        <v>4.8</v>
      </c>
      <c r="X343" s="44">
        <v>4.8</v>
      </c>
      <c r="Y343" s="44">
        <v>4.8</v>
      </c>
      <c r="Z343" s="44">
        <v>4.8</v>
      </c>
      <c r="AA343" s="44">
        <v>4.8</v>
      </c>
    </row>
    <row r="344" spans="1:27" ht="12.75" hidden="1" customHeight="1" outlineLevel="1" x14ac:dyDescent="0.3">
      <c r="A344" s="99" t="s">
        <v>569</v>
      </c>
      <c r="B344" s="63" t="s">
        <v>81</v>
      </c>
      <c r="C344" s="43" t="s">
        <v>79</v>
      </c>
      <c r="D344" s="44">
        <f>$D$11</f>
        <v>88.27</v>
      </c>
      <c r="E344" s="44">
        <f t="shared" ref="E344:AA344" si="197">$D$11</f>
        <v>88.27</v>
      </c>
      <c r="F344" s="44">
        <f t="shared" si="197"/>
        <v>88.27</v>
      </c>
      <c r="G344" s="44">
        <f t="shared" si="197"/>
        <v>88.27</v>
      </c>
      <c r="H344" s="44">
        <f t="shared" si="197"/>
        <v>88.27</v>
      </c>
      <c r="I344" s="44">
        <f t="shared" si="197"/>
        <v>88.27</v>
      </c>
      <c r="J344" s="44">
        <f t="shared" si="197"/>
        <v>88.27</v>
      </c>
      <c r="K344" s="44">
        <f t="shared" si="197"/>
        <v>88.27</v>
      </c>
      <c r="L344" s="44">
        <f t="shared" si="197"/>
        <v>88.27</v>
      </c>
      <c r="M344" s="44">
        <f t="shared" si="197"/>
        <v>88.27</v>
      </c>
      <c r="N344" s="44">
        <f t="shared" si="197"/>
        <v>88.27</v>
      </c>
      <c r="O344" s="44">
        <f t="shared" si="197"/>
        <v>88.27</v>
      </c>
      <c r="P344" s="44">
        <f t="shared" si="197"/>
        <v>88.27</v>
      </c>
      <c r="Q344" s="44">
        <f t="shared" si="197"/>
        <v>88.27</v>
      </c>
      <c r="R344" s="44">
        <f t="shared" si="197"/>
        <v>88.27</v>
      </c>
      <c r="S344" s="44">
        <f t="shared" si="197"/>
        <v>88.27</v>
      </c>
      <c r="T344" s="44">
        <f t="shared" si="197"/>
        <v>88.27</v>
      </c>
      <c r="U344" s="44">
        <f t="shared" si="197"/>
        <v>88.27</v>
      </c>
      <c r="V344" s="44">
        <f t="shared" si="197"/>
        <v>88.27</v>
      </c>
      <c r="W344" s="44">
        <f t="shared" si="197"/>
        <v>88.27</v>
      </c>
      <c r="X344" s="44">
        <f t="shared" si="197"/>
        <v>88.27</v>
      </c>
      <c r="Y344" s="44">
        <f t="shared" si="197"/>
        <v>88.27</v>
      </c>
      <c r="Z344" s="44">
        <f t="shared" si="197"/>
        <v>88.27</v>
      </c>
      <c r="AA344" s="44">
        <f t="shared" si="197"/>
        <v>88.27</v>
      </c>
    </row>
    <row r="345" spans="1:27" ht="12.75" customHeight="1" collapsed="1" x14ac:dyDescent="0.3">
      <c r="A345" s="98" t="s">
        <v>570</v>
      </c>
      <c r="B345" s="28" t="str">
        <f>"09"&amp;"."&amp;$B$622&amp;"."&amp;$B$623</f>
        <v>09.02.2024</v>
      </c>
      <c r="C345" s="90" t="s">
        <v>76</v>
      </c>
      <c r="D345" s="91">
        <f>ROUND(((D346+D347+D349+D348)/1000),5)</f>
        <v>3.6621299999999999</v>
      </c>
      <c r="E345" s="91">
        <f>ROUND(((E346+E347+E349+E348)/1000),5)</f>
        <v>3.55314</v>
      </c>
      <c r="F345" s="91">
        <f>ROUND(((F346+F347+F349+F348)/1000),5)</f>
        <v>3.5273599999999998</v>
      </c>
      <c r="G345" s="91">
        <f t="shared" ref="G345:AA345" si="198">ROUND(((G346+G347+G349+G348)/1000),5)</f>
        <v>3.5271400000000002</v>
      </c>
      <c r="H345" s="91">
        <f t="shared" si="198"/>
        <v>3.5377299999999998</v>
      </c>
      <c r="I345" s="91">
        <f t="shared" si="198"/>
        <v>3.67801</v>
      </c>
      <c r="J345" s="91">
        <f t="shared" si="198"/>
        <v>3.91581</v>
      </c>
      <c r="K345" s="91">
        <f t="shared" si="198"/>
        <v>4.1888199999999998</v>
      </c>
      <c r="L345" s="91">
        <f t="shared" si="198"/>
        <v>4.3262499999999999</v>
      </c>
      <c r="M345" s="91">
        <f t="shared" si="198"/>
        <v>4.4567699999999997</v>
      </c>
      <c r="N345" s="91">
        <f t="shared" si="198"/>
        <v>4.5284800000000001</v>
      </c>
      <c r="O345" s="91">
        <f t="shared" si="198"/>
        <v>4.4272099999999996</v>
      </c>
      <c r="P345" s="91">
        <f t="shared" si="198"/>
        <v>4.3976600000000001</v>
      </c>
      <c r="Q345" s="91">
        <f t="shared" si="198"/>
        <v>4.4037899999999999</v>
      </c>
      <c r="R345" s="91">
        <f t="shared" si="198"/>
        <v>4.3905099999999999</v>
      </c>
      <c r="S345" s="91">
        <f t="shared" si="198"/>
        <v>4.3996500000000003</v>
      </c>
      <c r="T345" s="91">
        <f t="shared" si="198"/>
        <v>4.4466999999999999</v>
      </c>
      <c r="U345" s="91">
        <f t="shared" si="198"/>
        <v>4.4756499999999999</v>
      </c>
      <c r="V345" s="91">
        <f t="shared" si="198"/>
        <v>4.5389699999999999</v>
      </c>
      <c r="W345" s="91">
        <f t="shared" si="198"/>
        <v>4.3596199999999996</v>
      </c>
      <c r="X345" s="91">
        <f t="shared" si="198"/>
        <v>4.28017</v>
      </c>
      <c r="Y345" s="91">
        <f t="shared" si="198"/>
        <v>4.2161099999999996</v>
      </c>
      <c r="Z345" s="91">
        <f t="shared" si="198"/>
        <v>4.0790600000000001</v>
      </c>
      <c r="AA345" s="91">
        <f t="shared" si="198"/>
        <v>3.8763899999999998</v>
      </c>
    </row>
    <row r="346" spans="1:27" ht="12.75" hidden="1" customHeight="1" outlineLevel="1" x14ac:dyDescent="0.3">
      <c r="A346" s="99" t="s">
        <v>571</v>
      </c>
      <c r="B346" s="63" t="s">
        <v>238</v>
      </c>
      <c r="C346" s="43" t="s">
        <v>79</v>
      </c>
      <c r="D346" s="44">
        <v>1346.17</v>
      </c>
      <c r="E346" s="44">
        <v>1237.18</v>
      </c>
      <c r="F346" s="44">
        <v>1211.4000000000001</v>
      </c>
      <c r="G346" s="44">
        <v>1211.18</v>
      </c>
      <c r="H346" s="44">
        <v>1221.77</v>
      </c>
      <c r="I346" s="44">
        <v>1362.05</v>
      </c>
      <c r="J346" s="44">
        <v>1599.85</v>
      </c>
      <c r="K346" s="44">
        <v>1872.86</v>
      </c>
      <c r="L346" s="44">
        <v>2010.29</v>
      </c>
      <c r="M346" s="44">
        <v>2140.81</v>
      </c>
      <c r="N346" s="44">
        <v>2212.52</v>
      </c>
      <c r="O346" s="44">
        <v>2111.25</v>
      </c>
      <c r="P346" s="44">
        <v>2081.6999999999998</v>
      </c>
      <c r="Q346" s="44">
        <v>2087.83</v>
      </c>
      <c r="R346" s="44">
        <v>2074.5500000000002</v>
      </c>
      <c r="S346" s="44">
        <v>2083.69</v>
      </c>
      <c r="T346" s="44">
        <v>2130.7399999999998</v>
      </c>
      <c r="U346" s="44">
        <v>2159.69</v>
      </c>
      <c r="V346" s="44">
        <v>2223.0100000000002</v>
      </c>
      <c r="W346" s="44">
        <v>2043.66</v>
      </c>
      <c r="X346" s="44">
        <v>1964.21</v>
      </c>
      <c r="Y346" s="44">
        <v>1900.15</v>
      </c>
      <c r="Z346" s="44">
        <v>1763.1</v>
      </c>
      <c r="AA346" s="44">
        <v>1560.43</v>
      </c>
    </row>
    <row r="347" spans="1:27" ht="12.75" hidden="1" customHeight="1" outlineLevel="1" x14ac:dyDescent="0.3">
      <c r="A347" s="99" t="s">
        <v>572</v>
      </c>
      <c r="B347" s="63" t="s">
        <v>90</v>
      </c>
      <c r="C347" s="43" t="s">
        <v>79</v>
      </c>
      <c r="D347" s="44">
        <f>$D$307</f>
        <v>2222.89</v>
      </c>
      <c r="E347" s="44">
        <f t="shared" ref="E347:AA347" si="199">$D$307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3">
      <c r="A348" s="99" t="s">
        <v>573</v>
      </c>
      <c r="B348" s="63" t="s">
        <v>83</v>
      </c>
      <c r="C348" s="43" t="s">
        <v>79</v>
      </c>
      <c r="D348" s="44">
        <v>4.8</v>
      </c>
      <c r="E348" s="44">
        <v>4.8</v>
      </c>
      <c r="F348" s="44">
        <v>4.8</v>
      </c>
      <c r="G348" s="44">
        <v>4.8</v>
      </c>
      <c r="H348" s="44">
        <v>4.8</v>
      </c>
      <c r="I348" s="44">
        <v>4.8</v>
      </c>
      <c r="J348" s="44">
        <v>4.8</v>
      </c>
      <c r="K348" s="44">
        <v>4.8</v>
      </c>
      <c r="L348" s="44">
        <v>4.8</v>
      </c>
      <c r="M348" s="44">
        <v>4.8</v>
      </c>
      <c r="N348" s="44">
        <v>4.8</v>
      </c>
      <c r="O348" s="44">
        <v>4.8</v>
      </c>
      <c r="P348" s="44">
        <v>4.8</v>
      </c>
      <c r="Q348" s="44">
        <v>4.8</v>
      </c>
      <c r="R348" s="44">
        <v>4.8</v>
      </c>
      <c r="S348" s="44">
        <v>4.8</v>
      </c>
      <c r="T348" s="44">
        <v>4.8</v>
      </c>
      <c r="U348" s="44">
        <v>4.8</v>
      </c>
      <c r="V348" s="44">
        <v>4.8</v>
      </c>
      <c r="W348" s="44">
        <v>4.8</v>
      </c>
      <c r="X348" s="44">
        <v>4.8</v>
      </c>
      <c r="Y348" s="44">
        <v>4.8</v>
      </c>
      <c r="Z348" s="44">
        <v>4.8</v>
      </c>
      <c r="AA348" s="44">
        <v>4.8</v>
      </c>
    </row>
    <row r="349" spans="1:27" ht="12.75" hidden="1" customHeight="1" outlineLevel="1" x14ac:dyDescent="0.3">
      <c r="A349" s="99" t="s">
        <v>574</v>
      </c>
      <c r="B349" s="63" t="s">
        <v>81</v>
      </c>
      <c r="C349" s="43" t="s">
        <v>79</v>
      </c>
      <c r="D349" s="44">
        <f>$D$11</f>
        <v>88.27</v>
      </c>
      <c r="E349" s="44">
        <f t="shared" ref="E349:AA349" si="200">$D$11</f>
        <v>88.27</v>
      </c>
      <c r="F349" s="44">
        <f t="shared" si="200"/>
        <v>88.27</v>
      </c>
      <c r="G349" s="44">
        <f t="shared" si="200"/>
        <v>88.27</v>
      </c>
      <c r="H349" s="44">
        <f t="shared" si="200"/>
        <v>88.27</v>
      </c>
      <c r="I349" s="44">
        <f t="shared" si="200"/>
        <v>88.27</v>
      </c>
      <c r="J349" s="44">
        <f t="shared" si="200"/>
        <v>88.27</v>
      </c>
      <c r="K349" s="44">
        <f t="shared" si="200"/>
        <v>88.27</v>
      </c>
      <c r="L349" s="44">
        <f t="shared" si="200"/>
        <v>88.27</v>
      </c>
      <c r="M349" s="44">
        <f t="shared" si="200"/>
        <v>88.27</v>
      </c>
      <c r="N349" s="44">
        <f t="shared" si="200"/>
        <v>88.27</v>
      </c>
      <c r="O349" s="44">
        <f t="shared" si="200"/>
        <v>88.27</v>
      </c>
      <c r="P349" s="44">
        <f t="shared" si="200"/>
        <v>88.27</v>
      </c>
      <c r="Q349" s="44">
        <f t="shared" si="200"/>
        <v>88.27</v>
      </c>
      <c r="R349" s="44">
        <f t="shared" si="200"/>
        <v>88.27</v>
      </c>
      <c r="S349" s="44">
        <f t="shared" si="200"/>
        <v>88.27</v>
      </c>
      <c r="T349" s="44">
        <f t="shared" si="200"/>
        <v>88.27</v>
      </c>
      <c r="U349" s="44">
        <f t="shared" si="200"/>
        <v>88.27</v>
      </c>
      <c r="V349" s="44">
        <f t="shared" si="200"/>
        <v>88.27</v>
      </c>
      <c r="W349" s="44">
        <f t="shared" si="200"/>
        <v>88.27</v>
      </c>
      <c r="X349" s="44">
        <f t="shared" si="200"/>
        <v>88.27</v>
      </c>
      <c r="Y349" s="44">
        <f t="shared" si="200"/>
        <v>88.27</v>
      </c>
      <c r="Z349" s="44">
        <f t="shared" si="200"/>
        <v>88.27</v>
      </c>
      <c r="AA349" s="44">
        <f t="shared" si="200"/>
        <v>88.27</v>
      </c>
    </row>
    <row r="350" spans="1:27" ht="12.75" customHeight="1" collapsed="1" x14ac:dyDescent="0.3">
      <c r="A350" s="98" t="s">
        <v>575</v>
      </c>
      <c r="B350" s="28" t="str">
        <f>"10"&amp;"."&amp;$B$622&amp;"."&amp;$B$623</f>
        <v>10.02.2024</v>
      </c>
      <c r="C350" s="90" t="s">
        <v>76</v>
      </c>
      <c r="D350" s="91">
        <f>ROUND(((D351+D352+D354+D353)/1000),5)</f>
        <v>3.7971400000000002</v>
      </c>
      <c r="E350" s="91">
        <f>ROUND(((E351+E352+E354+E353)/1000),5)</f>
        <v>3.6219899999999998</v>
      </c>
      <c r="F350" s="91">
        <f>ROUND(((F351+F352+F354+F353)/1000),5)</f>
        <v>3.54217</v>
      </c>
      <c r="G350" s="91">
        <f t="shared" ref="G350:AA350" si="201">ROUND(((G351+G352+G354+G353)/1000),5)</f>
        <v>3.53328</v>
      </c>
      <c r="H350" s="91">
        <f t="shared" si="201"/>
        <v>3.5415899999999998</v>
      </c>
      <c r="I350" s="91">
        <f t="shared" si="201"/>
        <v>3.6327799999999999</v>
      </c>
      <c r="J350" s="91">
        <f t="shared" si="201"/>
        <v>3.7438500000000001</v>
      </c>
      <c r="K350" s="91">
        <f t="shared" si="201"/>
        <v>3.97824</v>
      </c>
      <c r="L350" s="91">
        <f t="shared" si="201"/>
        <v>4.1638400000000004</v>
      </c>
      <c r="M350" s="91">
        <f t="shared" si="201"/>
        <v>4.2414800000000001</v>
      </c>
      <c r="N350" s="91">
        <f t="shared" si="201"/>
        <v>4.3114800000000004</v>
      </c>
      <c r="O350" s="91">
        <f t="shared" si="201"/>
        <v>4.3279399999999999</v>
      </c>
      <c r="P350" s="91">
        <f t="shared" si="201"/>
        <v>4.3103199999999999</v>
      </c>
      <c r="Q350" s="91">
        <f t="shared" si="201"/>
        <v>4.29786</v>
      </c>
      <c r="R350" s="91">
        <f t="shared" si="201"/>
        <v>4.2477099999999997</v>
      </c>
      <c r="S350" s="91">
        <f t="shared" si="201"/>
        <v>4.3196099999999999</v>
      </c>
      <c r="T350" s="91">
        <f t="shared" si="201"/>
        <v>4.3693600000000004</v>
      </c>
      <c r="U350" s="91">
        <f t="shared" si="201"/>
        <v>4.4210000000000003</v>
      </c>
      <c r="V350" s="91">
        <f t="shared" si="201"/>
        <v>4.5523400000000001</v>
      </c>
      <c r="W350" s="91">
        <f t="shared" si="201"/>
        <v>4.4191000000000003</v>
      </c>
      <c r="X350" s="91">
        <f t="shared" si="201"/>
        <v>4.2684199999999999</v>
      </c>
      <c r="Y350" s="91">
        <f t="shared" si="201"/>
        <v>4.1772099999999996</v>
      </c>
      <c r="Z350" s="91">
        <f t="shared" si="201"/>
        <v>4.1016500000000002</v>
      </c>
      <c r="AA350" s="91">
        <f t="shared" si="201"/>
        <v>3.8861599999999998</v>
      </c>
    </row>
    <row r="351" spans="1:27" ht="12.75" hidden="1" customHeight="1" outlineLevel="1" x14ac:dyDescent="0.3">
      <c r="A351" s="99" t="s">
        <v>576</v>
      </c>
      <c r="B351" s="63" t="s">
        <v>238</v>
      </c>
      <c r="C351" s="43" t="s">
        <v>79</v>
      </c>
      <c r="D351" s="44">
        <v>1481.18</v>
      </c>
      <c r="E351" s="44">
        <v>1306.03</v>
      </c>
      <c r="F351" s="44">
        <v>1226.21</v>
      </c>
      <c r="G351" s="44">
        <v>1217.32</v>
      </c>
      <c r="H351" s="44">
        <v>1225.6300000000001</v>
      </c>
      <c r="I351" s="44">
        <v>1316.82</v>
      </c>
      <c r="J351" s="44">
        <v>1427.89</v>
      </c>
      <c r="K351" s="44">
        <v>1662.28</v>
      </c>
      <c r="L351" s="44">
        <v>1847.88</v>
      </c>
      <c r="M351" s="44">
        <v>1925.52</v>
      </c>
      <c r="N351" s="44">
        <v>1995.52</v>
      </c>
      <c r="O351" s="44">
        <v>2011.98</v>
      </c>
      <c r="P351" s="44">
        <v>1994.36</v>
      </c>
      <c r="Q351" s="44">
        <v>1981.9</v>
      </c>
      <c r="R351" s="44">
        <v>1931.75</v>
      </c>
      <c r="S351" s="44">
        <v>2003.65</v>
      </c>
      <c r="T351" s="44">
        <v>2053.4</v>
      </c>
      <c r="U351" s="44">
        <v>2105.04</v>
      </c>
      <c r="V351" s="44">
        <v>2236.38</v>
      </c>
      <c r="W351" s="44">
        <v>2103.14</v>
      </c>
      <c r="X351" s="44">
        <v>1952.46</v>
      </c>
      <c r="Y351" s="44">
        <v>1861.25</v>
      </c>
      <c r="Z351" s="44">
        <v>1785.69</v>
      </c>
      <c r="AA351" s="44">
        <v>1570.2</v>
      </c>
    </row>
    <row r="352" spans="1:27" ht="12.75" hidden="1" customHeight="1" outlineLevel="1" x14ac:dyDescent="0.3">
      <c r="A352" s="99" t="s">
        <v>577</v>
      </c>
      <c r="B352" s="63" t="s">
        <v>90</v>
      </c>
      <c r="C352" s="43" t="s">
        <v>79</v>
      </c>
      <c r="D352" s="44">
        <f>$D$307</f>
        <v>2222.89</v>
      </c>
      <c r="E352" s="44">
        <f t="shared" ref="E352:AA352" si="202">$D$307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3">
      <c r="A353" s="99" t="s">
        <v>578</v>
      </c>
      <c r="B353" s="63" t="s">
        <v>83</v>
      </c>
      <c r="C353" s="43" t="s">
        <v>79</v>
      </c>
      <c r="D353" s="44">
        <v>4.8</v>
      </c>
      <c r="E353" s="44">
        <v>4.8</v>
      </c>
      <c r="F353" s="44">
        <v>4.8</v>
      </c>
      <c r="G353" s="44">
        <v>4.8</v>
      </c>
      <c r="H353" s="44">
        <v>4.8</v>
      </c>
      <c r="I353" s="44">
        <v>4.8</v>
      </c>
      <c r="J353" s="44">
        <v>4.8</v>
      </c>
      <c r="K353" s="44">
        <v>4.8</v>
      </c>
      <c r="L353" s="44">
        <v>4.8</v>
      </c>
      <c r="M353" s="44">
        <v>4.8</v>
      </c>
      <c r="N353" s="44">
        <v>4.8</v>
      </c>
      <c r="O353" s="44">
        <v>4.8</v>
      </c>
      <c r="P353" s="44">
        <v>4.8</v>
      </c>
      <c r="Q353" s="44">
        <v>4.8</v>
      </c>
      <c r="R353" s="44">
        <v>4.8</v>
      </c>
      <c r="S353" s="44">
        <v>4.8</v>
      </c>
      <c r="T353" s="44">
        <v>4.8</v>
      </c>
      <c r="U353" s="44">
        <v>4.8</v>
      </c>
      <c r="V353" s="44">
        <v>4.8</v>
      </c>
      <c r="W353" s="44">
        <v>4.8</v>
      </c>
      <c r="X353" s="44">
        <v>4.8</v>
      </c>
      <c r="Y353" s="44">
        <v>4.8</v>
      </c>
      <c r="Z353" s="44">
        <v>4.8</v>
      </c>
      <c r="AA353" s="44">
        <v>4.8</v>
      </c>
    </row>
    <row r="354" spans="1:27" ht="12.75" hidden="1" customHeight="1" outlineLevel="1" x14ac:dyDescent="0.3">
      <c r="A354" s="99" t="s">
        <v>579</v>
      </c>
      <c r="B354" s="63" t="s">
        <v>81</v>
      </c>
      <c r="C354" s="43" t="s">
        <v>79</v>
      </c>
      <c r="D354" s="44">
        <f>$D$11</f>
        <v>88.27</v>
      </c>
      <c r="E354" s="44">
        <f t="shared" ref="E354:AA354" si="203">$D$11</f>
        <v>88.27</v>
      </c>
      <c r="F354" s="44">
        <f t="shared" si="203"/>
        <v>88.27</v>
      </c>
      <c r="G354" s="44">
        <f t="shared" si="203"/>
        <v>88.27</v>
      </c>
      <c r="H354" s="44">
        <f t="shared" si="203"/>
        <v>88.27</v>
      </c>
      <c r="I354" s="44">
        <f t="shared" si="203"/>
        <v>88.27</v>
      </c>
      <c r="J354" s="44">
        <f t="shared" si="203"/>
        <v>88.27</v>
      </c>
      <c r="K354" s="44">
        <f t="shared" si="203"/>
        <v>88.27</v>
      </c>
      <c r="L354" s="44">
        <f t="shared" si="203"/>
        <v>88.27</v>
      </c>
      <c r="M354" s="44">
        <f t="shared" si="203"/>
        <v>88.27</v>
      </c>
      <c r="N354" s="44">
        <f t="shared" si="203"/>
        <v>88.27</v>
      </c>
      <c r="O354" s="44">
        <f t="shared" si="203"/>
        <v>88.27</v>
      </c>
      <c r="P354" s="44">
        <f t="shared" si="203"/>
        <v>88.27</v>
      </c>
      <c r="Q354" s="44">
        <f t="shared" si="203"/>
        <v>88.27</v>
      </c>
      <c r="R354" s="44">
        <f t="shared" si="203"/>
        <v>88.27</v>
      </c>
      <c r="S354" s="44">
        <f t="shared" si="203"/>
        <v>88.27</v>
      </c>
      <c r="T354" s="44">
        <f t="shared" si="203"/>
        <v>88.27</v>
      </c>
      <c r="U354" s="44">
        <f t="shared" si="203"/>
        <v>88.27</v>
      </c>
      <c r="V354" s="44">
        <f t="shared" si="203"/>
        <v>88.27</v>
      </c>
      <c r="W354" s="44">
        <f t="shared" si="203"/>
        <v>88.27</v>
      </c>
      <c r="X354" s="44">
        <f t="shared" si="203"/>
        <v>88.27</v>
      </c>
      <c r="Y354" s="44">
        <f t="shared" si="203"/>
        <v>88.27</v>
      </c>
      <c r="Z354" s="44">
        <f t="shared" si="203"/>
        <v>88.27</v>
      </c>
      <c r="AA354" s="44">
        <f t="shared" si="203"/>
        <v>88.27</v>
      </c>
    </row>
    <row r="355" spans="1:27" ht="12.75" customHeight="1" collapsed="1" x14ac:dyDescent="0.3">
      <c r="A355" s="98" t="s">
        <v>580</v>
      </c>
      <c r="B355" s="28" t="str">
        <f>"11"&amp;"."&amp;$B$622&amp;"."&amp;$B$623</f>
        <v>11.02.2024</v>
      </c>
      <c r="C355" s="90" t="s">
        <v>76</v>
      </c>
      <c r="D355" s="91">
        <f>ROUND(((D356+D357+D359+D358)/1000),5)</f>
        <v>3.7928899999999999</v>
      </c>
      <c r="E355" s="91">
        <f>ROUND(((E356+E357+E359+E358)/1000),5)</f>
        <v>3.6330900000000002</v>
      </c>
      <c r="F355" s="91">
        <f>ROUND(((F356+F357+F359+F358)/1000),5)</f>
        <v>3.55816</v>
      </c>
      <c r="G355" s="91">
        <f t="shared" ref="G355:AA355" si="204">ROUND(((G356+G357+G359+G358)/1000),5)</f>
        <v>3.54365</v>
      </c>
      <c r="H355" s="91">
        <f t="shared" si="204"/>
        <v>3.5486</v>
      </c>
      <c r="I355" s="91">
        <f t="shared" si="204"/>
        <v>3.6172300000000002</v>
      </c>
      <c r="J355" s="91">
        <f t="shared" si="204"/>
        <v>3.7086999999999999</v>
      </c>
      <c r="K355" s="91">
        <f t="shared" si="204"/>
        <v>3.84415</v>
      </c>
      <c r="L355" s="91">
        <f t="shared" si="204"/>
        <v>4.0978899999999996</v>
      </c>
      <c r="M355" s="91">
        <f t="shared" si="204"/>
        <v>4.1795299999999997</v>
      </c>
      <c r="N355" s="91">
        <f t="shared" si="204"/>
        <v>4.2335399999999996</v>
      </c>
      <c r="O355" s="91">
        <f t="shared" si="204"/>
        <v>4.2563700000000004</v>
      </c>
      <c r="P355" s="91">
        <f t="shared" si="204"/>
        <v>4.2505600000000001</v>
      </c>
      <c r="Q355" s="91">
        <f t="shared" si="204"/>
        <v>4.2486100000000002</v>
      </c>
      <c r="R355" s="91">
        <f t="shared" si="204"/>
        <v>4.21136</v>
      </c>
      <c r="S355" s="91">
        <f t="shared" si="204"/>
        <v>4.2062999999999997</v>
      </c>
      <c r="T355" s="91">
        <f t="shared" si="204"/>
        <v>4.25488</v>
      </c>
      <c r="U355" s="91">
        <f t="shared" si="204"/>
        <v>4.3102099999999997</v>
      </c>
      <c r="V355" s="91">
        <f t="shared" si="204"/>
        <v>4.3103100000000003</v>
      </c>
      <c r="W355" s="91">
        <f t="shared" si="204"/>
        <v>4.2743399999999996</v>
      </c>
      <c r="X355" s="91">
        <f t="shared" si="204"/>
        <v>4.2634999999999996</v>
      </c>
      <c r="Y355" s="91">
        <f t="shared" si="204"/>
        <v>4.1838800000000003</v>
      </c>
      <c r="Z355" s="91">
        <f t="shared" si="204"/>
        <v>4.1007400000000001</v>
      </c>
      <c r="AA355" s="91">
        <f t="shared" si="204"/>
        <v>3.83657</v>
      </c>
    </row>
    <row r="356" spans="1:27" ht="12.75" hidden="1" customHeight="1" outlineLevel="1" x14ac:dyDescent="0.3">
      <c r="A356" s="99" t="s">
        <v>581</v>
      </c>
      <c r="B356" s="63" t="s">
        <v>238</v>
      </c>
      <c r="C356" s="43" t="s">
        <v>79</v>
      </c>
      <c r="D356" s="44">
        <v>1476.93</v>
      </c>
      <c r="E356" s="44">
        <v>1317.13</v>
      </c>
      <c r="F356" s="44">
        <v>1242.2</v>
      </c>
      <c r="G356" s="44">
        <v>1227.69</v>
      </c>
      <c r="H356" s="44">
        <v>1232.6400000000001</v>
      </c>
      <c r="I356" s="44">
        <v>1301.27</v>
      </c>
      <c r="J356" s="44">
        <v>1392.74</v>
      </c>
      <c r="K356" s="44">
        <v>1528.19</v>
      </c>
      <c r="L356" s="44">
        <v>1781.93</v>
      </c>
      <c r="M356" s="44">
        <v>1863.57</v>
      </c>
      <c r="N356" s="44">
        <v>1917.58</v>
      </c>
      <c r="O356" s="44">
        <v>1940.41</v>
      </c>
      <c r="P356" s="44">
        <v>1934.6</v>
      </c>
      <c r="Q356" s="44">
        <v>1932.65</v>
      </c>
      <c r="R356" s="44">
        <v>1895.4</v>
      </c>
      <c r="S356" s="44">
        <v>1890.34</v>
      </c>
      <c r="T356" s="44">
        <v>1938.92</v>
      </c>
      <c r="U356" s="44">
        <v>1994.25</v>
      </c>
      <c r="V356" s="44">
        <v>1994.35</v>
      </c>
      <c r="W356" s="44">
        <v>1958.38</v>
      </c>
      <c r="X356" s="44">
        <v>1947.54</v>
      </c>
      <c r="Y356" s="44">
        <v>1867.92</v>
      </c>
      <c r="Z356" s="44">
        <v>1784.78</v>
      </c>
      <c r="AA356" s="44">
        <v>1520.61</v>
      </c>
    </row>
    <row r="357" spans="1:27" ht="12.75" hidden="1" customHeight="1" outlineLevel="1" x14ac:dyDescent="0.3">
      <c r="A357" s="99" t="s">
        <v>582</v>
      </c>
      <c r="B357" s="63" t="s">
        <v>90</v>
      </c>
      <c r="C357" s="43" t="s">
        <v>79</v>
      </c>
      <c r="D357" s="44">
        <f>$D$307</f>
        <v>2222.89</v>
      </c>
      <c r="E357" s="44">
        <f t="shared" ref="E357:AA357" si="205">$D$307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3">
      <c r="A358" s="99" t="s">
        <v>583</v>
      </c>
      <c r="B358" s="63" t="s">
        <v>83</v>
      </c>
      <c r="C358" s="43" t="s">
        <v>79</v>
      </c>
      <c r="D358" s="44">
        <v>4.8</v>
      </c>
      <c r="E358" s="44">
        <v>4.8</v>
      </c>
      <c r="F358" s="44">
        <v>4.8</v>
      </c>
      <c r="G358" s="44">
        <v>4.8</v>
      </c>
      <c r="H358" s="44">
        <v>4.8</v>
      </c>
      <c r="I358" s="44">
        <v>4.8</v>
      </c>
      <c r="J358" s="44">
        <v>4.8</v>
      </c>
      <c r="K358" s="44">
        <v>4.8</v>
      </c>
      <c r="L358" s="44">
        <v>4.8</v>
      </c>
      <c r="M358" s="44">
        <v>4.8</v>
      </c>
      <c r="N358" s="44">
        <v>4.8</v>
      </c>
      <c r="O358" s="44">
        <v>4.8</v>
      </c>
      <c r="P358" s="44">
        <v>4.8</v>
      </c>
      <c r="Q358" s="44">
        <v>4.8</v>
      </c>
      <c r="R358" s="44">
        <v>4.8</v>
      </c>
      <c r="S358" s="44">
        <v>4.8</v>
      </c>
      <c r="T358" s="44">
        <v>4.8</v>
      </c>
      <c r="U358" s="44">
        <v>4.8</v>
      </c>
      <c r="V358" s="44">
        <v>4.8</v>
      </c>
      <c r="W358" s="44">
        <v>4.8</v>
      </c>
      <c r="X358" s="44">
        <v>4.8</v>
      </c>
      <c r="Y358" s="44">
        <v>4.8</v>
      </c>
      <c r="Z358" s="44">
        <v>4.8</v>
      </c>
      <c r="AA358" s="44">
        <v>4.8</v>
      </c>
    </row>
    <row r="359" spans="1:27" ht="12.75" hidden="1" customHeight="1" outlineLevel="1" x14ac:dyDescent="0.3">
      <c r="A359" s="99" t="s">
        <v>584</v>
      </c>
      <c r="B359" s="63" t="s">
        <v>81</v>
      </c>
      <c r="C359" s="43" t="s">
        <v>79</v>
      </c>
      <c r="D359" s="44">
        <f>$D$11</f>
        <v>88.27</v>
      </c>
      <c r="E359" s="44">
        <f t="shared" ref="E359:AA359" si="206">$D$11</f>
        <v>88.27</v>
      </c>
      <c r="F359" s="44">
        <f t="shared" si="206"/>
        <v>88.27</v>
      </c>
      <c r="G359" s="44">
        <f t="shared" si="206"/>
        <v>88.27</v>
      </c>
      <c r="H359" s="44">
        <f t="shared" si="206"/>
        <v>88.27</v>
      </c>
      <c r="I359" s="44">
        <f t="shared" si="206"/>
        <v>88.27</v>
      </c>
      <c r="J359" s="44">
        <f t="shared" si="206"/>
        <v>88.27</v>
      </c>
      <c r="K359" s="44">
        <f t="shared" si="206"/>
        <v>88.27</v>
      </c>
      <c r="L359" s="44">
        <f t="shared" si="206"/>
        <v>88.27</v>
      </c>
      <c r="M359" s="44">
        <f t="shared" si="206"/>
        <v>88.27</v>
      </c>
      <c r="N359" s="44">
        <f t="shared" si="206"/>
        <v>88.27</v>
      </c>
      <c r="O359" s="44">
        <f t="shared" si="206"/>
        <v>88.27</v>
      </c>
      <c r="P359" s="44">
        <f t="shared" si="206"/>
        <v>88.27</v>
      </c>
      <c r="Q359" s="44">
        <f t="shared" si="206"/>
        <v>88.27</v>
      </c>
      <c r="R359" s="44">
        <f t="shared" si="206"/>
        <v>88.27</v>
      </c>
      <c r="S359" s="44">
        <f t="shared" si="206"/>
        <v>88.27</v>
      </c>
      <c r="T359" s="44">
        <f t="shared" si="206"/>
        <v>88.27</v>
      </c>
      <c r="U359" s="44">
        <f t="shared" si="206"/>
        <v>88.27</v>
      </c>
      <c r="V359" s="44">
        <f t="shared" si="206"/>
        <v>88.27</v>
      </c>
      <c r="W359" s="44">
        <f t="shared" si="206"/>
        <v>88.27</v>
      </c>
      <c r="X359" s="44">
        <f t="shared" si="206"/>
        <v>88.27</v>
      </c>
      <c r="Y359" s="44">
        <f t="shared" si="206"/>
        <v>88.27</v>
      </c>
      <c r="Z359" s="44">
        <f t="shared" si="206"/>
        <v>88.27</v>
      </c>
      <c r="AA359" s="44">
        <f t="shared" si="206"/>
        <v>88.27</v>
      </c>
    </row>
    <row r="360" spans="1:27" ht="12.75" customHeight="1" collapsed="1" x14ac:dyDescent="0.3">
      <c r="A360" s="98" t="s">
        <v>585</v>
      </c>
      <c r="B360" s="28" t="str">
        <f>"12"&amp;"."&amp;$B$622&amp;"."&amp;$B$623</f>
        <v>12.02.2024</v>
      </c>
      <c r="C360" s="90" t="s">
        <v>76</v>
      </c>
      <c r="D360" s="91">
        <f>ROUND(((D361+D362+D364+D363)/1000),5)</f>
        <v>3.71759</v>
      </c>
      <c r="E360" s="91">
        <f>ROUND(((E361+E362+E364+E363)/1000),5)</f>
        <v>3.5946199999999999</v>
      </c>
      <c r="F360" s="91">
        <f>ROUND(((F361+F362+F364+F363)/1000),5)</f>
        <v>3.5579999999999998</v>
      </c>
      <c r="G360" s="91">
        <f t="shared" ref="G360:AA360" si="207">ROUND(((G361+G362+G364+G363)/1000),5)</f>
        <v>3.56046</v>
      </c>
      <c r="H360" s="91">
        <f t="shared" si="207"/>
        <v>3.6126800000000001</v>
      </c>
      <c r="I360" s="91">
        <f t="shared" si="207"/>
        <v>3.71746</v>
      </c>
      <c r="J360" s="91">
        <f t="shared" si="207"/>
        <v>4.0297799999999997</v>
      </c>
      <c r="K360" s="91">
        <f t="shared" si="207"/>
        <v>4.2255799999999999</v>
      </c>
      <c r="L360" s="91">
        <f t="shared" si="207"/>
        <v>4.3630000000000004</v>
      </c>
      <c r="M360" s="91">
        <f t="shared" si="207"/>
        <v>4.3956799999999996</v>
      </c>
      <c r="N360" s="91">
        <f t="shared" si="207"/>
        <v>4.4279000000000002</v>
      </c>
      <c r="O360" s="91">
        <f t="shared" si="207"/>
        <v>4.4589800000000004</v>
      </c>
      <c r="P360" s="91">
        <f t="shared" si="207"/>
        <v>4.4235300000000004</v>
      </c>
      <c r="Q360" s="91">
        <f t="shared" si="207"/>
        <v>4.4425800000000004</v>
      </c>
      <c r="R360" s="91">
        <f t="shared" si="207"/>
        <v>4.4188200000000002</v>
      </c>
      <c r="S360" s="91">
        <f t="shared" si="207"/>
        <v>4.3649800000000001</v>
      </c>
      <c r="T360" s="91">
        <f t="shared" si="207"/>
        <v>4.3572600000000001</v>
      </c>
      <c r="U360" s="91">
        <f t="shared" si="207"/>
        <v>4.3592399999999998</v>
      </c>
      <c r="V360" s="91">
        <f t="shared" si="207"/>
        <v>4.3863899999999996</v>
      </c>
      <c r="W360" s="91">
        <f t="shared" si="207"/>
        <v>4.3953199999999999</v>
      </c>
      <c r="X360" s="91">
        <f t="shared" si="207"/>
        <v>4.3122999999999996</v>
      </c>
      <c r="Y360" s="91">
        <f t="shared" si="207"/>
        <v>4.1872400000000001</v>
      </c>
      <c r="Z360" s="91">
        <f t="shared" si="207"/>
        <v>3.9776400000000001</v>
      </c>
      <c r="AA360" s="91">
        <f t="shared" si="207"/>
        <v>3.7849300000000001</v>
      </c>
    </row>
    <row r="361" spans="1:27" ht="12.75" hidden="1" customHeight="1" outlineLevel="1" x14ac:dyDescent="0.3">
      <c r="A361" s="99" t="s">
        <v>586</v>
      </c>
      <c r="B361" s="63" t="s">
        <v>238</v>
      </c>
      <c r="C361" s="43" t="s">
        <v>79</v>
      </c>
      <c r="D361" s="44">
        <v>1401.63</v>
      </c>
      <c r="E361" s="44">
        <v>1278.6600000000001</v>
      </c>
      <c r="F361" s="44">
        <v>1242.04</v>
      </c>
      <c r="G361" s="44">
        <v>1244.5</v>
      </c>
      <c r="H361" s="44">
        <v>1296.72</v>
      </c>
      <c r="I361" s="44">
        <v>1401.5</v>
      </c>
      <c r="J361" s="44">
        <v>1713.82</v>
      </c>
      <c r="K361" s="44">
        <v>1909.62</v>
      </c>
      <c r="L361" s="44">
        <v>2047.04</v>
      </c>
      <c r="M361" s="44">
        <v>2079.7199999999998</v>
      </c>
      <c r="N361" s="44">
        <v>2111.94</v>
      </c>
      <c r="O361" s="44">
        <v>2143.02</v>
      </c>
      <c r="P361" s="44">
        <v>2107.5700000000002</v>
      </c>
      <c r="Q361" s="44">
        <v>2126.62</v>
      </c>
      <c r="R361" s="44">
        <v>2102.86</v>
      </c>
      <c r="S361" s="44">
        <v>2049.02</v>
      </c>
      <c r="T361" s="44">
        <v>2041.3</v>
      </c>
      <c r="U361" s="44">
        <v>2043.28</v>
      </c>
      <c r="V361" s="44">
        <v>2070.4299999999998</v>
      </c>
      <c r="W361" s="44">
        <v>2079.36</v>
      </c>
      <c r="X361" s="44">
        <v>1996.34</v>
      </c>
      <c r="Y361" s="44">
        <v>1871.28</v>
      </c>
      <c r="Z361" s="44">
        <v>1661.68</v>
      </c>
      <c r="AA361" s="44">
        <v>1468.97</v>
      </c>
    </row>
    <row r="362" spans="1:27" ht="12.75" hidden="1" customHeight="1" outlineLevel="1" x14ac:dyDescent="0.3">
      <c r="A362" s="99" t="s">
        <v>587</v>
      </c>
      <c r="B362" s="63" t="s">
        <v>90</v>
      </c>
      <c r="C362" s="43" t="s">
        <v>79</v>
      </c>
      <c r="D362" s="44">
        <f>$D$307</f>
        <v>2222.89</v>
      </c>
      <c r="E362" s="44">
        <f t="shared" ref="E362:AA362" si="208">$D$307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3">
      <c r="A363" s="99" t="s">
        <v>588</v>
      </c>
      <c r="B363" s="63" t="s">
        <v>83</v>
      </c>
      <c r="C363" s="43" t="s">
        <v>79</v>
      </c>
      <c r="D363" s="44">
        <v>4.8</v>
      </c>
      <c r="E363" s="44">
        <v>4.8</v>
      </c>
      <c r="F363" s="44">
        <v>4.8</v>
      </c>
      <c r="G363" s="44">
        <v>4.8</v>
      </c>
      <c r="H363" s="44">
        <v>4.8</v>
      </c>
      <c r="I363" s="44">
        <v>4.8</v>
      </c>
      <c r="J363" s="44">
        <v>4.8</v>
      </c>
      <c r="K363" s="44">
        <v>4.8</v>
      </c>
      <c r="L363" s="44">
        <v>4.8</v>
      </c>
      <c r="M363" s="44">
        <v>4.8</v>
      </c>
      <c r="N363" s="44">
        <v>4.8</v>
      </c>
      <c r="O363" s="44">
        <v>4.8</v>
      </c>
      <c r="P363" s="44">
        <v>4.8</v>
      </c>
      <c r="Q363" s="44">
        <v>4.8</v>
      </c>
      <c r="R363" s="44">
        <v>4.8</v>
      </c>
      <c r="S363" s="44">
        <v>4.8</v>
      </c>
      <c r="T363" s="44">
        <v>4.8</v>
      </c>
      <c r="U363" s="44">
        <v>4.8</v>
      </c>
      <c r="V363" s="44">
        <v>4.8</v>
      </c>
      <c r="W363" s="44">
        <v>4.8</v>
      </c>
      <c r="X363" s="44">
        <v>4.8</v>
      </c>
      <c r="Y363" s="44">
        <v>4.8</v>
      </c>
      <c r="Z363" s="44">
        <v>4.8</v>
      </c>
      <c r="AA363" s="44">
        <v>4.8</v>
      </c>
    </row>
    <row r="364" spans="1:27" ht="12.75" hidden="1" customHeight="1" outlineLevel="1" x14ac:dyDescent="0.3">
      <c r="A364" s="99" t="s">
        <v>589</v>
      </c>
      <c r="B364" s="63" t="s">
        <v>81</v>
      </c>
      <c r="C364" s="43" t="s">
        <v>79</v>
      </c>
      <c r="D364" s="44">
        <f>$D$11</f>
        <v>88.27</v>
      </c>
      <c r="E364" s="44">
        <f t="shared" ref="E364:AA364" si="209">$D$11</f>
        <v>88.27</v>
      </c>
      <c r="F364" s="44">
        <f t="shared" si="209"/>
        <v>88.27</v>
      </c>
      <c r="G364" s="44">
        <f t="shared" si="209"/>
        <v>88.27</v>
      </c>
      <c r="H364" s="44">
        <f t="shared" si="209"/>
        <v>88.27</v>
      </c>
      <c r="I364" s="44">
        <f t="shared" si="209"/>
        <v>88.27</v>
      </c>
      <c r="J364" s="44">
        <f t="shared" si="209"/>
        <v>88.27</v>
      </c>
      <c r="K364" s="44">
        <f t="shared" si="209"/>
        <v>88.27</v>
      </c>
      <c r="L364" s="44">
        <f t="shared" si="209"/>
        <v>88.27</v>
      </c>
      <c r="M364" s="44">
        <f t="shared" si="209"/>
        <v>88.27</v>
      </c>
      <c r="N364" s="44">
        <f t="shared" si="209"/>
        <v>88.27</v>
      </c>
      <c r="O364" s="44">
        <f t="shared" si="209"/>
        <v>88.27</v>
      </c>
      <c r="P364" s="44">
        <f t="shared" si="209"/>
        <v>88.27</v>
      </c>
      <c r="Q364" s="44">
        <f t="shared" si="209"/>
        <v>88.27</v>
      </c>
      <c r="R364" s="44">
        <f t="shared" si="209"/>
        <v>88.27</v>
      </c>
      <c r="S364" s="44">
        <f t="shared" si="209"/>
        <v>88.27</v>
      </c>
      <c r="T364" s="44">
        <f t="shared" si="209"/>
        <v>88.27</v>
      </c>
      <c r="U364" s="44">
        <f t="shared" si="209"/>
        <v>88.27</v>
      </c>
      <c r="V364" s="44">
        <f t="shared" si="209"/>
        <v>88.27</v>
      </c>
      <c r="W364" s="44">
        <f t="shared" si="209"/>
        <v>88.27</v>
      </c>
      <c r="X364" s="44">
        <f t="shared" si="209"/>
        <v>88.27</v>
      </c>
      <c r="Y364" s="44">
        <f t="shared" si="209"/>
        <v>88.27</v>
      </c>
      <c r="Z364" s="44">
        <f t="shared" si="209"/>
        <v>88.27</v>
      </c>
      <c r="AA364" s="44">
        <f t="shared" si="209"/>
        <v>88.27</v>
      </c>
    </row>
    <row r="365" spans="1:27" ht="12.75" customHeight="1" collapsed="1" x14ac:dyDescent="0.3">
      <c r="A365" s="98" t="s">
        <v>590</v>
      </c>
      <c r="B365" s="28" t="str">
        <f>"13"&amp;"."&amp;$B$622&amp;"."&amp;$B$623</f>
        <v>13.02.2024</v>
      </c>
      <c r="C365" s="90" t="s">
        <v>76</v>
      </c>
      <c r="D365" s="91">
        <f>ROUND(((D366+D367+D369+D368)/1000),5)</f>
        <v>3.6234600000000001</v>
      </c>
      <c r="E365" s="91">
        <f>ROUND(((E366+E367+E369+E368)/1000),5)</f>
        <v>3.5647600000000002</v>
      </c>
      <c r="F365" s="91">
        <f>ROUND(((F366+F367+F369+F368)/1000),5)</f>
        <v>3.5384600000000002</v>
      </c>
      <c r="G365" s="91">
        <f t="shared" ref="G365:AA365" si="210">ROUND(((G366+G367+G369+G368)/1000),5)</f>
        <v>3.5376799999999999</v>
      </c>
      <c r="H365" s="91">
        <f t="shared" si="210"/>
        <v>3.5682100000000001</v>
      </c>
      <c r="I365" s="91">
        <f t="shared" si="210"/>
        <v>3.6558899999999999</v>
      </c>
      <c r="J365" s="91">
        <f t="shared" si="210"/>
        <v>3.8486899999999999</v>
      </c>
      <c r="K365" s="91">
        <f t="shared" si="210"/>
        <v>4.1976300000000002</v>
      </c>
      <c r="L365" s="91">
        <f t="shared" si="210"/>
        <v>4.2819900000000004</v>
      </c>
      <c r="M365" s="91">
        <f t="shared" si="210"/>
        <v>4.2863899999999999</v>
      </c>
      <c r="N365" s="91">
        <f t="shared" si="210"/>
        <v>4.3040099999999999</v>
      </c>
      <c r="O365" s="91">
        <f t="shared" si="210"/>
        <v>4.3818900000000003</v>
      </c>
      <c r="P365" s="91">
        <f t="shared" si="210"/>
        <v>4.3588800000000001</v>
      </c>
      <c r="Q365" s="91">
        <f t="shared" si="210"/>
        <v>4.3766499999999997</v>
      </c>
      <c r="R365" s="91">
        <f t="shared" si="210"/>
        <v>4.3670299999999997</v>
      </c>
      <c r="S365" s="91">
        <f t="shared" si="210"/>
        <v>4.2971599999999999</v>
      </c>
      <c r="T365" s="91">
        <f t="shared" si="210"/>
        <v>4.2873599999999996</v>
      </c>
      <c r="U365" s="91">
        <f t="shared" si="210"/>
        <v>4.3077100000000002</v>
      </c>
      <c r="V365" s="91">
        <f t="shared" si="210"/>
        <v>4.3435600000000001</v>
      </c>
      <c r="W365" s="91">
        <f t="shared" si="210"/>
        <v>4.3600700000000003</v>
      </c>
      <c r="X365" s="91">
        <f t="shared" si="210"/>
        <v>4.2625000000000002</v>
      </c>
      <c r="Y365" s="91">
        <f t="shared" si="210"/>
        <v>4.19747</v>
      </c>
      <c r="Z365" s="91">
        <f t="shared" si="210"/>
        <v>3.8978899999999999</v>
      </c>
      <c r="AA365" s="91">
        <f t="shared" si="210"/>
        <v>3.81534</v>
      </c>
    </row>
    <row r="366" spans="1:27" ht="12.75" hidden="1" customHeight="1" outlineLevel="1" x14ac:dyDescent="0.3">
      <c r="A366" s="99" t="s">
        <v>591</v>
      </c>
      <c r="B366" s="63" t="s">
        <v>238</v>
      </c>
      <c r="C366" s="43" t="s">
        <v>79</v>
      </c>
      <c r="D366" s="44">
        <v>1307.5</v>
      </c>
      <c r="E366" s="44">
        <v>1248.8</v>
      </c>
      <c r="F366" s="44">
        <v>1222.5</v>
      </c>
      <c r="G366" s="44">
        <v>1221.72</v>
      </c>
      <c r="H366" s="44">
        <v>1252.25</v>
      </c>
      <c r="I366" s="44">
        <v>1339.93</v>
      </c>
      <c r="J366" s="44">
        <v>1532.73</v>
      </c>
      <c r="K366" s="44">
        <v>1881.67</v>
      </c>
      <c r="L366" s="44">
        <v>1966.03</v>
      </c>
      <c r="M366" s="44">
        <v>1970.43</v>
      </c>
      <c r="N366" s="44">
        <v>1988.05</v>
      </c>
      <c r="O366" s="44">
        <v>2065.9299999999998</v>
      </c>
      <c r="P366" s="44">
        <v>2042.92</v>
      </c>
      <c r="Q366" s="44">
        <v>2060.69</v>
      </c>
      <c r="R366" s="44">
        <v>2051.0700000000002</v>
      </c>
      <c r="S366" s="44">
        <v>1981.2</v>
      </c>
      <c r="T366" s="44">
        <v>1971.4</v>
      </c>
      <c r="U366" s="44">
        <v>1991.75</v>
      </c>
      <c r="V366" s="44">
        <v>2027.6</v>
      </c>
      <c r="W366" s="44">
        <v>2044.11</v>
      </c>
      <c r="X366" s="44">
        <v>1946.54</v>
      </c>
      <c r="Y366" s="44">
        <v>1881.51</v>
      </c>
      <c r="Z366" s="44">
        <v>1581.93</v>
      </c>
      <c r="AA366" s="44">
        <v>1499.38</v>
      </c>
    </row>
    <row r="367" spans="1:27" ht="12.75" hidden="1" customHeight="1" outlineLevel="1" x14ac:dyDescent="0.3">
      <c r="A367" s="99" t="s">
        <v>592</v>
      </c>
      <c r="B367" s="63" t="s">
        <v>90</v>
      </c>
      <c r="C367" s="43" t="s">
        <v>79</v>
      </c>
      <c r="D367" s="44">
        <f>$D$307</f>
        <v>2222.89</v>
      </c>
      <c r="E367" s="44">
        <f t="shared" ref="E367:AA367" si="211">$D$307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3">
      <c r="A368" s="99" t="s">
        <v>593</v>
      </c>
      <c r="B368" s="63" t="s">
        <v>83</v>
      </c>
      <c r="C368" s="43" t="s">
        <v>79</v>
      </c>
      <c r="D368" s="44">
        <v>4.8</v>
      </c>
      <c r="E368" s="44">
        <v>4.8</v>
      </c>
      <c r="F368" s="44">
        <v>4.8</v>
      </c>
      <c r="G368" s="44">
        <v>4.8</v>
      </c>
      <c r="H368" s="44">
        <v>4.8</v>
      </c>
      <c r="I368" s="44">
        <v>4.8</v>
      </c>
      <c r="J368" s="44">
        <v>4.8</v>
      </c>
      <c r="K368" s="44">
        <v>4.8</v>
      </c>
      <c r="L368" s="44">
        <v>4.8</v>
      </c>
      <c r="M368" s="44">
        <v>4.8</v>
      </c>
      <c r="N368" s="44">
        <v>4.8</v>
      </c>
      <c r="O368" s="44">
        <v>4.8</v>
      </c>
      <c r="P368" s="44">
        <v>4.8</v>
      </c>
      <c r="Q368" s="44">
        <v>4.8</v>
      </c>
      <c r="R368" s="44">
        <v>4.8</v>
      </c>
      <c r="S368" s="44">
        <v>4.8</v>
      </c>
      <c r="T368" s="44">
        <v>4.8</v>
      </c>
      <c r="U368" s="44">
        <v>4.8</v>
      </c>
      <c r="V368" s="44">
        <v>4.8</v>
      </c>
      <c r="W368" s="44">
        <v>4.8</v>
      </c>
      <c r="X368" s="44">
        <v>4.8</v>
      </c>
      <c r="Y368" s="44">
        <v>4.8</v>
      </c>
      <c r="Z368" s="44">
        <v>4.8</v>
      </c>
      <c r="AA368" s="44">
        <v>4.8</v>
      </c>
    </row>
    <row r="369" spans="1:27" ht="12.75" hidden="1" customHeight="1" outlineLevel="1" x14ac:dyDescent="0.3">
      <c r="A369" s="99" t="s">
        <v>594</v>
      </c>
      <c r="B369" s="63" t="s">
        <v>81</v>
      </c>
      <c r="C369" s="43" t="s">
        <v>79</v>
      </c>
      <c r="D369" s="44">
        <f>$D$11</f>
        <v>88.27</v>
      </c>
      <c r="E369" s="44">
        <f t="shared" ref="E369:AA369" si="212">$D$11</f>
        <v>88.27</v>
      </c>
      <c r="F369" s="44">
        <f t="shared" si="212"/>
        <v>88.27</v>
      </c>
      <c r="G369" s="44">
        <f t="shared" si="212"/>
        <v>88.27</v>
      </c>
      <c r="H369" s="44">
        <f t="shared" si="212"/>
        <v>88.27</v>
      </c>
      <c r="I369" s="44">
        <f t="shared" si="212"/>
        <v>88.27</v>
      </c>
      <c r="J369" s="44">
        <f t="shared" si="212"/>
        <v>88.27</v>
      </c>
      <c r="K369" s="44">
        <f t="shared" si="212"/>
        <v>88.27</v>
      </c>
      <c r="L369" s="44">
        <f t="shared" si="212"/>
        <v>88.27</v>
      </c>
      <c r="M369" s="44">
        <f t="shared" si="212"/>
        <v>88.27</v>
      </c>
      <c r="N369" s="44">
        <f t="shared" si="212"/>
        <v>88.27</v>
      </c>
      <c r="O369" s="44">
        <f t="shared" si="212"/>
        <v>88.27</v>
      </c>
      <c r="P369" s="44">
        <f t="shared" si="212"/>
        <v>88.27</v>
      </c>
      <c r="Q369" s="44">
        <f t="shared" si="212"/>
        <v>88.27</v>
      </c>
      <c r="R369" s="44">
        <f t="shared" si="212"/>
        <v>88.27</v>
      </c>
      <c r="S369" s="44">
        <f t="shared" si="212"/>
        <v>88.27</v>
      </c>
      <c r="T369" s="44">
        <f t="shared" si="212"/>
        <v>88.27</v>
      </c>
      <c r="U369" s="44">
        <f t="shared" si="212"/>
        <v>88.27</v>
      </c>
      <c r="V369" s="44">
        <f t="shared" si="212"/>
        <v>88.27</v>
      </c>
      <c r="W369" s="44">
        <f t="shared" si="212"/>
        <v>88.27</v>
      </c>
      <c r="X369" s="44">
        <f t="shared" si="212"/>
        <v>88.27</v>
      </c>
      <c r="Y369" s="44">
        <f t="shared" si="212"/>
        <v>88.27</v>
      </c>
      <c r="Z369" s="44">
        <f t="shared" si="212"/>
        <v>88.27</v>
      </c>
      <c r="AA369" s="44">
        <f t="shared" si="212"/>
        <v>88.27</v>
      </c>
    </row>
    <row r="370" spans="1:27" ht="12.75" customHeight="1" collapsed="1" x14ac:dyDescent="0.3">
      <c r="A370" s="98" t="s">
        <v>595</v>
      </c>
      <c r="B370" s="28" t="str">
        <f>"14"&amp;"."&amp;$B$622&amp;"."&amp;$B$623</f>
        <v>14.02.2024</v>
      </c>
      <c r="C370" s="90" t="s">
        <v>76</v>
      </c>
      <c r="D370" s="91">
        <f>ROUND(((D371+D372+D374+D373)/1000),5)</f>
        <v>3.6343700000000001</v>
      </c>
      <c r="E370" s="91">
        <f>ROUND(((E371+E372+E374+E373)/1000),5)</f>
        <v>3.5792600000000001</v>
      </c>
      <c r="F370" s="91">
        <f>ROUND(((F371+F372+F374+F373)/1000),5)</f>
        <v>3.5296400000000001</v>
      </c>
      <c r="G370" s="91">
        <f t="shared" ref="G370:AA370" si="213">ROUND(((G371+G372+G374+G373)/1000),5)</f>
        <v>3.5287700000000002</v>
      </c>
      <c r="H370" s="91">
        <f t="shared" si="213"/>
        <v>3.5506099999999998</v>
      </c>
      <c r="I370" s="91">
        <f t="shared" si="213"/>
        <v>3.6452399999999998</v>
      </c>
      <c r="J370" s="91">
        <f t="shared" si="213"/>
        <v>3.8492000000000002</v>
      </c>
      <c r="K370" s="91">
        <f t="shared" si="213"/>
        <v>4.2176999999999998</v>
      </c>
      <c r="L370" s="91">
        <f t="shared" si="213"/>
        <v>4.2883399999999998</v>
      </c>
      <c r="M370" s="91">
        <f t="shared" si="213"/>
        <v>4.3170599999999997</v>
      </c>
      <c r="N370" s="91">
        <f t="shared" si="213"/>
        <v>4.3445099999999996</v>
      </c>
      <c r="O370" s="91">
        <f t="shared" si="213"/>
        <v>4.3882700000000003</v>
      </c>
      <c r="P370" s="91">
        <f t="shared" si="213"/>
        <v>4.3691899999999997</v>
      </c>
      <c r="Q370" s="91">
        <f t="shared" si="213"/>
        <v>4.3691599999999999</v>
      </c>
      <c r="R370" s="91">
        <f t="shared" si="213"/>
        <v>4.3614199999999999</v>
      </c>
      <c r="S370" s="91">
        <f t="shared" si="213"/>
        <v>4.3014599999999996</v>
      </c>
      <c r="T370" s="91">
        <f t="shared" si="213"/>
        <v>4.2846700000000002</v>
      </c>
      <c r="U370" s="91">
        <f t="shared" si="213"/>
        <v>4.3162700000000003</v>
      </c>
      <c r="V370" s="91">
        <f t="shared" si="213"/>
        <v>4.4083500000000004</v>
      </c>
      <c r="W370" s="91">
        <f t="shared" si="213"/>
        <v>4.3401300000000003</v>
      </c>
      <c r="X370" s="91">
        <f t="shared" si="213"/>
        <v>4.2345600000000001</v>
      </c>
      <c r="Y370" s="91">
        <f t="shared" si="213"/>
        <v>4.2015700000000002</v>
      </c>
      <c r="Z370" s="91">
        <f t="shared" si="213"/>
        <v>3.86904</v>
      </c>
      <c r="AA370" s="91">
        <f t="shared" si="213"/>
        <v>3.6587299999999998</v>
      </c>
    </row>
    <row r="371" spans="1:27" ht="12.75" hidden="1" customHeight="1" outlineLevel="1" x14ac:dyDescent="0.3">
      <c r="A371" s="99" t="s">
        <v>596</v>
      </c>
      <c r="B371" s="63" t="s">
        <v>238</v>
      </c>
      <c r="C371" s="43" t="s">
        <v>79</v>
      </c>
      <c r="D371" s="44">
        <v>1318.41</v>
      </c>
      <c r="E371" s="44">
        <v>1263.3</v>
      </c>
      <c r="F371" s="44">
        <v>1213.68</v>
      </c>
      <c r="G371" s="44">
        <v>1212.81</v>
      </c>
      <c r="H371" s="44">
        <v>1234.6500000000001</v>
      </c>
      <c r="I371" s="44">
        <v>1329.28</v>
      </c>
      <c r="J371" s="44">
        <v>1533.24</v>
      </c>
      <c r="K371" s="44">
        <v>1901.74</v>
      </c>
      <c r="L371" s="44">
        <v>1972.38</v>
      </c>
      <c r="M371" s="44">
        <v>2001.1</v>
      </c>
      <c r="N371" s="44">
        <v>2028.55</v>
      </c>
      <c r="O371" s="44">
        <v>2072.31</v>
      </c>
      <c r="P371" s="44">
        <v>2053.23</v>
      </c>
      <c r="Q371" s="44">
        <v>2053.1999999999998</v>
      </c>
      <c r="R371" s="44">
        <v>2045.46</v>
      </c>
      <c r="S371" s="44">
        <v>1985.5</v>
      </c>
      <c r="T371" s="44">
        <v>1968.71</v>
      </c>
      <c r="U371" s="44">
        <v>2000.31</v>
      </c>
      <c r="V371" s="44">
        <v>2092.39</v>
      </c>
      <c r="W371" s="44">
        <v>2024.17</v>
      </c>
      <c r="X371" s="44">
        <v>1918.6</v>
      </c>
      <c r="Y371" s="44">
        <v>1885.61</v>
      </c>
      <c r="Z371" s="44">
        <v>1553.08</v>
      </c>
      <c r="AA371" s="44">
        <v>1342.77</v>
      </c>
    </row>
    <row r="372" spans="1:27" ht="12.75" hidden="1" customHeight="1" outlineLevel="1" x14ac:dyDescent="0.3">
      <c r="A372" s="99" t="s">
        <v>597</v>
      </c>
      <c r="B372" s="63" t="s">
        <v>90</v>
      </c>
      <c r="C372" s="43" t="s">
        <v>79</v>
      </c>
      <c r="D372" s="44">
        <f>$D$307</f>
        <v>2222.89</v>
      </c>
      <c r="E372" s="44">
        <f t="shared" ref="E372:AA372" si="214">$D$307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3">
      <c r="A373" s="99" t="s">
        <v>598</v>
      </c>
      <c r="B373" s="63" t="s">
        <v>83</v>
      </c>
      <c r="C373" s="43" t="s">
        <v>79</v>
      </c>
      <c r="D373" s="44">
        <v>4.8</v>
      </c>
      <c r="E373" s="44">
        <v>4.8</v>
      </c>
      <c r="F373" s="44">
        <v>4.8</v>
      </c>
      <c r="G373" s="44">
        <v>4.8</v>
      </c>
      <c r="H373" s="44">
        <v>4.8</v>
      </c>
      <c r="I373" s="44">
        <v>4.8</v>
      </c>
      <c r="J373" s="44">
        <v>4.8</v>
      </c>
      <c r="K373" s="44">
        <v>4.8</v>
      </c>
      <c r="L373" s="44">
        <v>4.8</v>
      </c>
      <c r="M373" s="44">
        <v>4.8</v>
      </c>
      <c r="N373" s="44">
        <v>4.8</v>
      </c>
      <c r="O373" s="44">
        <v>4.8</v>
      </c>
      <c r="P373" s="44">
        <v>4.8</v>
      </c>
      <c r="Q373" s="44">
        <v>4.8</v>
      </c>
      <c r="R373" s="44">
        <v>4.8</v>
      </c>
      <c r="S373" s="44">
        <v>4.8</v>
      </c>
      <c r="T373" s="44">
        <v>4.8</v>
      </c>
      <c r="U373" s="44">
        <v>4.8</v>
      </c>
      <c r="V373" s="44">
        <v>4.8</v>
      </c>
      <c r="W373" s="44">
        <v>4.8</v>
      </c>
      <c r="X373" s="44">
        <v>4.8</v>
      </c>
      <c r="Y373" s="44">
        <v>4.8</v>
      </c>
      <c r="Z373" s="44">
        <v>4.8</v>
      </c>
      <c r="AA373" s="44">
        <v>4.8</v>
      </c>
    </row>
    <row r="374" spans="1:27" ht="12.75" hidden="1" customHeight="1" outlineLevel="1" x14ac:dyDescent="0.3">
      <c r="A374" s="99" t="s">
        <v>599</v>
      </c>
      <c r="B374" s="63" t="s">
        <v>81</v>
      </c>
      <c r="C374" s="43" t="s">
        <v>79</v>
      </c>
      <c r="D374" s="44">
        <f>$D$11</f>
        <v>88.27</v>
      </c>
      <c r="E374" s="44">
        <f t="shared" ref="E374:AA374" si="215">$D$11</f>
        <v>88.27</v>
      </c>
      <c r="F374" s="44">
        <f t="shared" si="215"/>
        <v>88.27</v>
      </c>
      <c r="G374" s="44">
        <f t="shared" si="215"/>
        <v>88.27</v>
      </c>
      <c r="H374" s="44">
        <f t="shared" si="215"/>
        <v>88.27</v>
      </c>
      <c r="I374" s="44">
        <f t="shared" si="215"/>
        <v>88.27</v>
      </c>
      <c r="J374" s="44">
        <f t="shared" si="215"/>
        <v>88.27</v>
      </c>
      <c r="K374" s="44">
        <f t="shared" si="215"/>
        <v>88.27</v>
      </c>
      <c r="L374" s="44">
        <f t="shared" si="215"/>
        <v>88.27</v>
      </c>
      <c r="M374" s="44">
        <f t="shared" si="215"/>
        <v>88.27</v>
      </c>
      <c r="N374" s="44">
        <f t="shared" si="215"/>
        <v>88.27</v>
      </c>
      <c r="O374" s="44">
        <f t="shared" si="215"/>
        <v>88.27</v>
      </c>
      <c r="P374" s="44">
        <f t="shared" si="215"/>
        <v>88.27</v>
      </c>
      <c r="Q374" s="44">
        <f t="shared" si="215"/>
        <v>88.27</v>
      </c>
      <c r="R374" s="44">
        <f t="shared" si="215"/>
        <v>88.27</v>
      </c>
      <c r="S374" s="44">
        <f t="shared" si="215"/>
        <v>88.27</v>
      </c>
      <c r="T374" s="44">
        <f t="shared" si="215"/>
        <v>88.27</v>
      </c>
      <c r="U374" s="44">
        <f t="shared" si="215"/>
        <v>88.27</v>
      </c>
      <c r="V374" s="44">
        <f t="shared" si="215"/>
        <v>88.27</v>
      </c>
      <c r="W374" s="44">
        <f t="shared" si="215"/>
        <v>88.27</v>
      </c>
      <c r="X374" s="44">
        <f t="shared" si="215"/>
        <v>88.27</v>
      </c>
      <c r="Y374" s="44">
        <f t="shared" si="215"/>
        <v>88.27</v>
      </c>
      <c r="Z374" s="44">
        <f t="shared" si="215"/>
        <v>88.27</v>
      </c>
      <c r="AA374" s="44">
        <f t="shared" si="215"/>
        <v>88.27</v>
      </c>
    </row>
    <row r="375" spans="1:27" ht="12.75" customHeight="1" collapsed="1" x14ac:dyDescent="0.3">
      <c r="A375" s="98" t="s">
        <v>600</v>
      </c>
      <c r="B375" s="28" t="str">
        <f>"15"&amp;"."&amp;$B$622&amp;"."&amp;$B$623</f>
        <v>15.02.2024</v>
      </c>
      <c r="C375" s="90" t="s">
        <v>76</v>
      </c>
      <c r="D375" s="91">
        <f>ROUND(((D376+D377+D379+D378)/1000),5)</f>
        <v>3.5993200000000001</v>
      </c>
      <c r="E375" s="91">
        <f>ROUND(((E376+E377+E379+E378)/1000),5)</f>
        <v>3.52955</v>
      </c>
      <c r="F375" s="91">
        <f>ROUND(((F376+F377+F379+F378)/1000),5)</f>
        <v>3.48834</v>
      </c>
      <c r="G375" s="91">
        <f t="shared" ref="G375:AA375" si="216">ROUND(((G376+G377+G379+G378)/1000),5)</f>
        <v>3.46672</v>
      </c>
      <c r="H375" s="91">
        <f t="shared" si="216"/>
        <v>3.5370900000000001</v>
      </c>
      <c r="I375" s="91">
        <f t="shared" si="216"/>
        <v>3.65103</v>
      </c>
      <c r="J375" s="91">
        <f t="shared" si="216"/>
        <v>3.82924</v>
      </c>
      <c r="K375" s="91">
        <f t="shared" si="216"/>
        <v>4.1970799999999997</v>
      </c>
      <c r="L375" s="91">
        <f t="shared" si="216"/>
        <v>4.2842200000000004</v>
      </c>
      <c r="M375" s="91">
        <f t="shared" si="216"/>
        <v>4.2582500000000003</v>
      </c>
      <c r="N375" s="91">
        <f t="shared" si="216"/>
        <v>4.28775</v>
      </c>
      <c r="O375" s="91">
        <f t="shared" si="216"/>
        <v>4.3816499999999996</v>
      </c>
      <c r="P375" s="91">
        <f t="shared" si="216"/>
        <v>4.38863</v>
      </c>
      <c r="Q375" s="91">
        <f t="shared" si="216"/>
        <v>4.4061899999999996</v>
      </c>
      <c r="R375" s="91">
        <f t="shared" si="216"/>
        <v>4.3599199999999998</v>
      </c>
      <c r="S375" s="91">
        <f t="shared" si="216"/>
        <v>4.2585100000000002</v>
      </c>
      <c r="T375" s="91">
        <f t="shared" si="216"/>
        <v>4.2355600000000004</v>
      </c>
      <c r="U375" s="91">
        <f t="shared" si="216"/>
        <v>4.2510500000000002</v>
      </c>
      <c r="V375" s="91">
        <f t="shared" si="216"/>
        <v>4.2676800000000004</v>
      </c>
      <c r="W375" s="91">
        <f t="shared" si="216"/>
        <v>4.2851400000000002</v>
      </c>
      <c r="X375" s="91">
        <f t="shared" si="216"/>
        <v>4.2184400000000002</v>
      </c>
      <c r="Y375" s="91">
        <f t="shared" si="216"/>
        <v>4.1977599999999997</v>
      </c>
      <c r="Z375" s="91">
        <f t="shared" si="216"/>
        <v>3.8995099999999998</v>
      </c>
      <c r="AA375" s="91">
        <f t="shared" si="216"/>
        <v>3.7834099999999999</v>
      </c>
    </row>
    <row r="376" spans="1:27" ht="12.75" hidden="1" customHeight="1" outlineLevel="1" x14ac:dyDescent="0.3">
      <c r="A376" s="99" t="s">
        <v>601</v>
      </c>
      <c r="B376" s="63" t="s">
        <v>238</v>
      </c>
      <c r="C376" s="43" t="s">
        <v>79</v>
      </c>
      <c r="D376" s="44">
        <v>1283.3599999999999</v>
      </c>
      <c r="E376" s="44">
        <v>1213.5899999999999</v>
      </c>
      <c r="F376" s="44">
        <v>1172.3800000000001</v>
      </c>
      <c r="G376" s="44">
        <v>1150.76</v>
      </c>
      <c r="H376" s="44">
        <v>1221.1300000000001</v>
      </c>
      <c r="I376" s="44">
        <v>1335.07</v>
      </c>
      <c r="J376" s="44">
        <v>1513.28</v>
      </c>
      <c r="K376" s="44">
        <v>1881.12</v>
      </c>
      <c r="L376" s="44">
        <v>1968.26</v>
      </c>
      <c r="M376" s="44">
        <v>1942.29</v>
      </c>
      <c r="N376" s="44">
        <v>1971.79</v>
      </c>
      <c r="O376" s="44">
        <v>2065.69</v>
      </c>
      <c r="P376" s="44">
        <v>2072.67</v>
      </c>
      <c r="Q376" s="44">
        <v>2090.23</v>
      </c>
      <c r="R376" s="44">
        <v>2043.96</v>
      </c>
      <c r="S376" s="44">
        <v>1942.55</v>
      </c>
      <c r="T376" s="44">
        <v>1919.6</v>
      </c>
      <c r="U376" s="44">
        <v>1935.09</v>
      </c>
      <c r="V376" s="44">
        <v>1951.72</v>
      </c>
      <c r="W376" s="44">
        <v>1969.18</v>
      </c>
      <c r="X376" s="44">
        <v>1902.48</v>
      </c>
      <c r="Y376" s="44">
        <v>1881.8</v>
      </c>
      <c r="Z376" s="44">
        <v>1583.55</v>
      </c>
      <c r="AA376" s="44">
        <v>1467.45</v>
      </c>
    </row>
    <row r="377" spans="1:27" ht="12.75" hidden="1" customHeight="1" outlineLevel="1" x14ac:dyDescent="0.3">
      <c r="A377" s="99" t="s">
        <v>602</v>
      </c>
      <c r="B377" s="63" t="s">
        <v>90</v>
      </c>
      <c r="C377" s="43" t="s">
        <v>79</v>
      </c>
      <c r="D377" s="44">
        <f>$D$307</f>
        <v>2222.89</v>
      </c>
      <c r="E377" s="44">
        <f t="shared" ref="E377:AA377" si="217">$D$307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3">
      <c r="A378" s="99" t="s">
        <v>603</v>
      </c>
      <c r="B378" s="63" t="s">
        <v>83</v>
      </c>
      <c r="C378" s="43" t="s">
        <v>79</v>
      </c>
      <c r="D378" s="44">
        <v>4.8</v>
      </c>
      <c r="E378" s="44">
        <v>4.8</v>
      </c>
      <c r="F378" s="44">
        <v>4.8</v>
      </c>
      <c r="G378" s="44">
        <v>4.8</v>
      </c>
      <c r="H378" s="44">
        <v>4.8</v>
      </c>
      <c r="I378" s="44">
        <v>4.8</v>
      </c>
      <c r="J378" s="44">
        <v>4.8</v>
      </c>
      <c r="K378" s="44">
        <v>4.8</v>
      </c>
      <c r="L378" s="44">
        <v>4.8</v>
      </c>
      <c r="M378" s="44">
        <v>4.8</v>
      </c>
      <c r="N378" s="44">
        <v>4.8</v>
      </c>
      <c r="O378" s="44">
        <v>4.8</v>
      </c>
      <c r="P378" s="44">
        <v>4.8</v>
      </c>
      <c r="Q378" s="44">
        <v>4.8</v>
      </c>
      <c r="R378" s="44">
        <v>4.8</v>
      </c>
      <c r="S378" s="44">
        <v>4.8</v>
      </c>
      <c r="T378" s="44">
        <v>4.8</v>
      </c>
      <c r="U378" s="44">
        <v>4.8</v>
      </c>
      <c r="V378" s="44">
        <v>4.8</v>
      </c>
      <c r="W378" s="44">
        <v>4.8</v>
      </c>
      <c r="X378" s="44">
        <v>4.8</v>
      </c>
      <c r="Y378" s="44">
        <v>4.8</v>
      </c>
      <c r="Z378" s="44">
        <v>4.8</v>
      </c>
      <c r="AA378" s="44">
        <v>4.8</v>
      </c>
    </row>
    <row r="379" spans="1:27" ht="12.75" hidden="1" customHeight="1" outlineLevel="1" x14ac:dyDescent="0.3">
      <c r="A379" s="99" t="s">
        <v>604</v>
      </c>
      <c r="B379" s="63" t="s">
        <v>81</v>
      </c>
      <c r="C379" s="43" t="s">
        <v>79</v>
      </c>
      <c r="D379" s="44">
        <f>$D$11</f>
        <v>88.27</v>
      </c>
      <c r="E379" s="44">
        <f t="shared" ref="E379:AA379" si="218">$D$11</f>
        <v>88.27</v>
      </c>
      <c r="F379" s="44">
        <f t="shared" si="218"/>
        <v>88.27</v>
      </c>
      <c r="G379" s="44">
        <f t="shared" si="218"/>
        <v>88.27</v>
      </c>
      <c r="H379" s="44">
        <f t="shared" si="218"/>
        <v>88.27</v>
      </c>
      <c r="I379" s="44">
        <f t="shared" si="218"/>
        <v>88.27</v>
      </c>
      <c r="J379" s="44">
        <f t="shared" si="218"/>
        <v>88.27</v>
      </c>
      <c r="K379" s="44">
        <f t="shared" si="218"/>
        <v>88.27</v>
      </c>
      <c r="L379" s="44">
        <f t="shared" si="218"/>
        <v>88.27</v>
      </c>
      <c r="M379" s="44">
        <f t="shared" si="218"/>
        <v>88.27</v>
      </c>
      <c r="N379" s="44">
        <f t="shared" si="218"/>
        <v>88.27</v>
      </c>
      <c r="O379" s="44">
        <f t="shared" si="218"/>
        <v>88.27</v>
      </c>
      <c r="P379" s="44">
        <f t="shared" si="218"/>
        <v>88.27</v>
      </c>
      <c r="Q379" s="44">
        <f t="shared" si="218"/>
        <v>88.27</v>
      </c>
      <c r="R379" s="44">
        <f t="shared" si="218"/>
        <v>88.27</v>
      </c>
      <c r="S379" s="44">
        <f t="shared" si="218"/>
        <v>88.27</v>
      </c>
      <c r="T379" s="44">
        <f t="shared" si="218"/>
        <v>88.27</v>
      </c>
      <c r="U379" s="44">
        <f t="shared" si="218"/>
        <v>88.27</v>
      </c>
      <c r="V379" s="44">
        <f t="shared" si="218"/>
        <v>88.27</v>
      </c>
      <c r="W379" s="44">
        <f t="shared" si="218"/>
        <v>88.27</v>
      </c>
      <c r="X379" s="44">
        <f t="shared" si="218"/>
        <v>88.27</v>
      </c>
      <c r="Y379" s="44">
        <f t="shared" si="218"/>
        <v>88.27</v>
      </c>
      <c r="Z379" s="44">
        <f t="shared" si="218"/>
        <v>88.27</v>
      </c>
      <c r="AA379" s="44">
        <f t="shared" si="218"/>
        <v>88.27</v>
      </c>
    </row>
    <row r="380" spans="1:27" ht="12.75" customHeight="1" collapsed="1" x14ac:dyDescent="0.3">
      <c r="A380" s="98" t="s">
        <v>605</v>
      </c>
      <c r="B380" s="28" t="str">
        <f>"16"&amp;"."&amp;$B$622&amp;"."&amp;$B$623</f>
        <v>16.02.2024</v>
      </c>
      <c r="C380" s="90" t="s">
        <v>76</v>
      </c>
      <c r="D380" s="91">
        <f>ROUND(((D381+D382+D384+D383)/1000),5)</f>
        <v>3.6270899999999999</v>
      </c>
      <c r="E380" s="91">
        <f>ROUND(((E381+E382+E384+E383)/1000),5)</f>
        <v>3.5303599999999999</v>
      </c>
      <c r="F380" s="91">
        <f>ROUND(((F381+F382+F384+F383)/1000),5)</f>
        <v>3.5059800000000001</v>
      </c>
      <c r="G380" s="91">
        <f t="shared" ref="G380:AA380" si="219">ROUND(((G381+G382+G384+G383)/1000),5)</f>
        <v>3.4968599999999999</v>
      </c>
      <c r="H380" s="91">
        <f t="shared" si="219"/>
        <v>3.5631699999999999</v>
      </c>
      <c r="I380" s="91">
        <f t="shared" si="219"/>
        <v>3.6630199999999999</v>
      </c>
      <c r="J380" s="91">
        <f t="shared" si="219"/>
        <v>3.8429700000000002</v>
      </c>
      <c r="K380" s="91">
        <f t="shared" si="219"/>
        <v>4.2138999999999998</v>
      </c>
      <c r="L380" s="91">
        <f t="shared" si="219"/>
        <v>4.2778799999999997</v>
      </c>
      <c r="M380" s="91">
        <f t="shared" si="219"/>
        <v>4.3008300000000004</v>
      </c>
      <c r="N380" s="91">
        <f t="shared" si="219"/>
        <v>4.30063</v>
      </c>
      <c r="O380" s="91">
        <f t="shared" si="219"/>
        <v>4.3788600000000004</v>
      </c>
      <c r="P380" s="91">
        <f t="shared" si="219"/>
        <v>4.3592000000000004</v>
      </c>
      <c r="Q380" s="91">
        <f t="shared" si="219"/>
        <v>4.3605999999999998</v>
      </c>
      <c r="R380" s="91">
        <f t="shared" si="219"/>
        <v>4.3613600000000003</v>
      </c>
      <c r="S380" s="91">
        <f t="shared" si="219"/>
        <v>4.30375</v>
      </c>
      <c r="T380" s="91">
        <f t="shared" si="219"/>
        <v>4.2697799999999999</v>
      </c>
      <c r="U380" s="91">
        <f t="shared" si="219"/>
        <v>4.2969799999999996</v>
      </c>
      <c r="V380" s="91">
        <f t="shared" si="219"/>
        <v>4.3208200000000003</v>
      </c>
      <c r="W380" s="91">
        <f t="shared" si="219"/>
        <v>4.3640800000000004</v>
      </c>
      <c r="X380" s="91">
        <f t="shared" si="219"/>
        <v>4.3046800000000003</v>
      </c>
      <c r="Y380" s="91">
        <f t="shared" si="219"/>
        <v>4.2220500000000003</v>
      </c>
      <c r="Z380" s="91">
        <f t="shared" si="219"/>
        <v>4.0938299999999996</v>
      </c>
      <c r="AA380" s="91">
        <f t="shared" si="219"/>
        <v>3.8140399999999999</v>
      </c>
    </row>
    <row r="381" spans="1:27" ht="12.75" hidden="1" customHeight="1" outlineLevel="1" x14ac:dyDescent="0.3">
      <c r="A381" s="99" t="s">
        <v>606</v>
      </c>
      <c r="B381" s="63" t="s">
        <v>238</v>
      </c>
      <c r="C381" s="43" t="s">
        <v>79</v>
      </c>
      <c r="D381" s="44">
        <v>1311.13</v>
      </c>
      <c r="E381" s="44">
        <v>1214.4000000000001</v>
      </c>
      <c r="F381" s="44">
        <v>1190.02</v>
      </c>
      <c r="G381" s="44">
        <v>1180.9000000000001</v>
      </c>
      <c r="H381" s="44">
        <v>1247.21</v>
      </c>
      <c r="I381" s="44">
        <v>1347.06</v>
      </c>
      <c r="J381" s="44">
        <v>1527.01</v>
      </c>
      <c r="K381" s="44">
        <v>1897.94</v>
      </c>
      <c r="L381" s="44">
        <v>1961.92</v>
      </c>
      <c r="M381" s="44">
        <v>1984.87</v>
      </c>
      <c r="N381" s="44">
        <v>1984.67</v>
      </c>
      <c r="O381" s="44">
        <v>2062.9</v>
      </c>
      <c r="P381" s="44">
        <v>2043.24</v>
      </c>
      <c r="Q381" s="44">
        <v>2044.64</v>
      </c>
      <c r="R381" s="44">
        <v>2045.4</v>
      </c>
      <c r="S381" s="44">
        <v>1987.79</v>
      </c>
      <c r="T381" s="44">
        <v>1953.82</v>
      </c>
      <c r="U381" s="44">
        <v>1981.02</v>
      </c>
      <c r="V381" s="44">
        <v>2004.86</v>
      </c>
      <c r="W381" s="44">
        <v>2048.12</v>
      </c>
      <c r="X381" s="44">
        <v>1988.72</v>
      </c>
      <c r="Y381" s="44">
        <v>1906.09</v>
      </c>
      <c r="Z381" s="44">
        <v>1777.87</v>
      </c>
      <c r="AA381" s="44">
        <v>1498.08</v>
      </c>
    </row>
    <row r="382" spans="1:27" ht="12.75" hidden="1" customHeight="1" outlineLevel="1" x14ac:dyDescent="0.3">
      <c r="A382" s="99" t="s">
        <v>607</v>
      </c>
      <c r="B382" s="63" t="s">
        <v>90</v>
      </c>
      <c r="C382" s="43" t="s">
        <v>79</v>
      </c>
      <c r="D382" s="44">
        <f>$D$307</f>
        <v>2222.89</v>
      </c>
      <c r="E382" s="44">
        <f t="shared" ref="E382:AA382" si="220">$D$307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3">
      <c r="A383" s="99" t="s">
        <v>608</v>
      </c>
      <c r="B383" s="63" t="s">
        <v>83</v>
      </c>
      <c r="C383" s="43" t="s">
        <v>79</v>
      </c>
      <c r="D383" s="44">
        <v>4.8</v>
      </c>
      <c r="E383" s="44">
        <v>4.8</v>
      </c>
      <c r="F383" s="44">
        <v>4.8</v>
      </c>
      <c r="G383" s="44">
        <v>4.8</v>
      </c>
      <c r="H383" s="44">
        <v>4.8</v>
      </c>
      <c r="I383" s="44">
        <v>4.8</v>
      </c>
      <c r="J383" s="44">
        <v>4.8</v>
      </c>
      <c r="K383" s="44">
        <v>4.8</v>
      </c>
      <c r="L383" s="44">
        <v>4.8</v>
      </c>
      <c r="M383" s="44">
        <v>4.8</v>
      </c>
      <c r="N383" s="44">
        <v>4.8</v>
      </c>
      <c r="O383" s="44">
        <v>4.8</v>
      </c>
      <c r="P383" s="44">
        <v>4.8</v>
      </c>
      <c r="Q383" s="44">
        <v>4.8</v>
      </c>
      <c r="R383" s="44">
        <v>4.8</v>
      </c>
      <c r="S383" s="44">
        <v>4.8</v>
      </c>
      <c r="T383" s="44">
        <v>4.8</v>
      </c>
      <c r="U383" s="44">
        <v>4.8</v>
      </c>
      <c r="V383" s="44">
        <v>4.8</v>
      </c>
      <c r="W383" s="44">
        <v>4.8</v>
      </c>
      <c r="X383" s="44">
        <v>4.8</v>
      </c>
      <c r="Y383" s="44">
        <v>4.8</v>
      </c>
      <c r="Z383" s="44">
        <v>4.8</v>
      </c>
      <c r="AA383" s="44">
        <v>4.8</v>
      </c>
    </row>
    <row r="384" spans="1:27" ht="12.75" hidden="1" customHeight="1" outlineLevel="1" x14ac:dyDescent="0.3">
      <c r="A384" s="99" t="s">
        <v>609</v>
      </c>
      <c r="B384" s="63" t="s">
        <v>81</v>
      </c>
      <c r="C384" s="43" t="s">
        <v>79</v>
      </c>
      <c r="D384" s="44">
        <f>$D$11</f>
        <v>88.27</v>
      </c>
      <c r="E384" s="44">
        <f t="shared" ref="E384:AA384" si="221">$D$11</f>
        <v>88.27</v>
      </c>
      <c r="F384" s="44">
        <f t="shared" si="221"/>
        <v>88.27</v>
      </c>
      <c r="G384" s="44">
        <f t="shared" si="221"/>
        <v>88.27</v>
      </c>
      <c r="H384" s="44">
        <f t="shared" si="221"/>
        <v>88.27</v>
      </c>
      <c r="I384" s="44">
        <f t="shared" si="221"/>
        <v>88.27</v>
      </c>
      <c r="J384" s="44">
        <f t="shared" si="221"/>
        <v>88.27</v>
      </c>
      <c r="K384" s="44">
        <f t="shared" si="221"/>
        <v>88.27</v>
      </c>
      <c r="L384" s="44">
        <f t="shared" si="221"/>
        <v>88.27</v>
      </c>
      <c r="M384" s="44">
        <f t="shared" si="221"/>
        <v>88.27</v>
      </c>
      <c r="N384" s="44">
        <f t="shared" si="221"/>
        <v>88.27</v>
      </c>
      <c r="O384" s="44">
        <f t="shared" si="221"/>
        <v>88.27</v>
      </c>
      <c r="P384" s="44">
        <f t="shared" si="221"/>
        <v>88.27</v>
      </c>
      <c r="Q384" s="44">
        <f t="shared" si="221"/>
        <v>88.27</v>
      </c>
      <c r="R384" s="44">
        <f t="shared" si="221"/>
        <v>88.27</v>
      </c>
      <c r="S384" s="44">
        <f t="shared" si="221"/>
        <v>88.27</v>
      </c>
      <c r="T384" s="44">
        <f t="shared" si="221"/>
        <v>88.27</v>
      </c>
      <c r="U384" s="44">
        <f t="shared" si="221"/>
        <v>88.27</v>
      </c>
      <c r="V384" s="44">
        <f t="shared" si="221"/>
        <v>88.27</v>
      </c>
      <c r="W384" s="44">
        <f t="shared" si="221"/>
        <v>88.27</v>
      </c>
      <c r="X384" s="44">
        <f t="shared" si="221"/>
        <v>88.27</v>
      </c>
      <c r="Y384" s="44">
        <f t="shared" si="221"/>
        <v>88.27</v>
      </c>
      <c r="Z384" s="44">
        <f t="shared" si="221"/>
        <v>88.27</v>
      </c>
      <c r="AA384" s="44">
        <f t="shared" si="221"/>
        <v>88.27</v>
      </c>
    </row>
    <row r="385" spans="1:27" ht="12.75" customHeight="1" collapsed="1" x14ac:dyDescent="0.3">
      <c r="A385" s="98" t="s">
        <v>610</v>
      </c>
      <c r="B385" s="28" t="str">
        <f>"17"&amp;"."&amp;$B$622&amp;"."&amp;$B$623</f>
        <v>17.02.2024</v>
      </c>
      <c r="C385" s="90" t="s">
        <v>76</v>
      </c>
      <c r="D385" s="91">
        <f>ROUND(((D386+D387+D389+D388)/1000),5)</f>
        <v>3.8260999999999998</v>
      </c>
      <c r="E385" s="91">
        <f>ROUND(((E386+E387+E389+E388)/1000),5)</f>
        <v>3.6996699999999998</v>
      </c>
      <c r="F385" s="91">
        <f>ROUND(((F386+F387+F389+F388)/1000),5)</f>
        <v>3.6251000000000002</v>
      </c>
      <c r="G385" s="91">
        <f t="shared" ref="G385:AA385" si="222">ROUND(((G386+G387+G389+G388)/1000),5)</f>
        <v>3.6214300000000001</v>
      </c>
      <c r="H385" s="91">
        <f t="shared" si="222"/>
        <v>3.6247500000000001</v>
      </c>
      <c r="I385" s="91">
        <f t="shared" si="222"/>
        <v>3.6853099999999999</v>
      </c>
      <c r="J385" s="91">
        <f t="shared" si="222"/>
        <v>3.7837000000000001</v>
      </c>
      <c r="K385" s="91">
        <f t="shared" si="222"/>
        <v>3.9002500000000002</v>
      </c>
      <c r="L385" s="91">
        <f t="shared" si="222"/>
        <v>4.2188800000000004</v>
      </c>
      <c r="M385" s="91">
        <f t="shared" si="222"/>
        <v>4.2998399999999997</v>
      </c>
      <c r="N385" s="91">
        <f t="shared" si="222"/>
        <v>4.3969500000000004</v>
      </c>
      <c r="O385" s="91">
        <f t="shared" si="222"/>
        <v>4.3961699999999997</v>
      </c>
      <c r="P385" s="91">
        <f t="shared" si="222"/>
        <v>4.3679199999999998</v>
      </c>
      <c r="Q385" s="91">
        <f t="shared" si="222"/>
        <v>4.3087499999999999</v>
      </c>
      <c r="R385" s="91">
        <f t="shared" si="222"/>
        <v>4.2821400000000001</v>
      </c>
      <c r="S385" s="91">
        <f t="shared" si="222"/>
        <v>4.2339799999999999</v>
      </c>
      <c r="T385" s="91">
        <f t="shared" si="222"/>
        <v>4.2331200000000004</v>
      </c>
      <c r="U385" s="91">
        <f t="shared" si="222"/>
        <v>4.26356</v>
      </c>
      <c r="V385" s="91">
        <f t="shared" si="222"/>
        <v>4.2400399999999996</v>
      </c>
      <c r="W385" s="91">
        <f t="shared" si="222"/>
        <v>4.2952199999999996</v>
      </c>
      <c r="X385" s="91">
        <f t="shared" si="222"/>
        <v>4.3026200000000001</v>
      </c>
      <c r="Y385" s="91">
        <f t="shared" si="222"/>
        <v>4.1810600000000004</v>
      </c>
      <c r="Z385" s="91">
        <f t="shared" si="222"/>
        <v>4.0127100000000002</v>
      </c>
      <c r="AA385" s="91">
        <f t="shared" si="222"/>
        <v>3.8605</v>
      </c>
    </row>
    <row r="386" spans="1:27" ht="12.75" hidden="1" customHeight="1" outlineLevel="1" x14ac:dyDescent="0.3">
      <c r="A386" s="99" t="s">
        <v>611</v>
      </c>
      <c r="B386" s="63" t="s">
        <v>238</v>
      </c>
      <c r="C386" s="43" t="s">
        <v>79</v>
      </c>
      <c r="D386" s="44">
        <v>1510.14</v>
      </c>
      <c r="E386" s="44">
        <v>1383.71</v>
      </c>
      <c r="F386" s="44">
        <v>1309.1400000000001</v>
      </c>
      <c r="G386" s="44">
        <v>1305.47</v>
      </c>
      <c r="H386" s="44">
        <v>1308.79</v>
      </c>
      <c r="I386" s="44">
        <v>1369.35</v>
      </c>
      <c r="J386" s="44">
        <v>1467.74</v>
      </c>
      <c r="K386" s="44">
        <v>1584.29</v>
      </c>
      <c r="L386" s="44">
        <v>1902.92</v>
      </c>
      <c r="M386" s="44">
        <v>1983.88</v>
      </c>
      <c r="N386" s="44">
        <v>2080.9899999999998</v>
      </c>
      <c r="O386" s="44">
        <v>2080.21</v>
      </c>
      <c r="P386" s="44">
        <v>2051.96</v>
      </c>
      <c r="Q386" s="44">
        <v>1992.79</v>
      </c>
      <c r="R386" s="44">
        <v>1966.18</v>
      </c>
      <c r="S386" s="44">
        <v>1918.02</v>
      </c>
      <c r="T386" s="44">
        <v>1917.16</v>
      </c>
      <c r="U386" s="44">
        <v>1947.6</v>
      </c>
      <c r="V386" s="44">
        <v>1924.08</v>
      </c>
      <c r="W386" s="44">
        <v>1979.26</v>
      </c>
      <c r="X386" s="44">
        <v>1986.66</v>
      </c>
      <c r="Y386" s="44">
        <v>1865.1</v>
      </c>
      <c r="Z386" s="44">
        <v>1696.75</v>
      </c>
      <c r="AA386" s="44">
        <v>1544.54</v>
      </c>
    </row>
    <row r="387" spans="1:27" ht="12.75" hidden="1" customHeight="1" outlineLevel="1" x14ac:dyDescent="0.3">
      <c r="A387" s="99" t="s">
        <v>612</v>
      </c>
      <c r="B387" s="63" t="s">
        <v>90</v>
      </c>
      <c r="C387" s="43" t="s">
        <v>79</v>
      </c>
      <c r="D387" s="44">
        <f>$D$307</f>
        <v>2222.89</v>
      </c>
      <c r="E387" s="44">
        <f t="shared" ref="E387:AA387" si="223">$D$307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3">
      <c r="A388" s="99" t="s">
        <v>613</v>
      </c>
      <c r="B388" s="63" t="s">
        <v>83</v>
      </c>
      <c r="C388" s="43" t="s">
        <v>79</v>
      </c>
      <c r="D388" s="44">
        <v>4.8</v>
      </c>
      <c r="E388" s="44">
        <v>4.8</v>
      </c>
      <c r="F388" s="44">
        <v>4.8</v>
      </c>
      <c r="G388" s="44">
        <v>4.8</v>
      </c>
      <c r="H388" s="44">
        <v>4.8</v>
      </c>
      <c r="I388" s="44">
        <v>4.8</v>
      </c>
      <c r="J388" s="44">
        <v>4.8</v>
      </c>
      <c r="K388" s="44">
        <v>4.8</v>
      </c>
      <c r="L388" s="44">
        <v>4.8</v>
      </c>
      <c r="M388" s="44">
        <v>4.8</v>
      </c>
      <c r="N388" s="44">
        <v>4.8</v>
      </c>
      <c r="O388" s="44">
        <v>4.8</v>
      </c>
      <c r="P388" s="44">
        <v>4.8</v>
      </c>
      <c r="Q388" s="44">
        <v>4.8</v>
      </c>
      <c r="R388" s="44">
        <v>4.8</v>
      </c>
      <c r="S388" s="44">
        <v>4.8</v>
      </c>
      <c r="T388" s="44">
        <v>4.8</v>
      </c>
      <c r="U388" s="44">
        <v>4.8</v>
      </c>
      <c r="V388" s="44">
        <v>4.8</v>
      </c>
      <c r="W388" s="44">
        <v>4.8</v>
      </c>
      <c r="X388" s="44">
        <v>4.8</v>
      </c>
      <c r="Y388" s="44">
        <v>4.8</v>
      </c>
      <c r="Z388" s="44">
        <v>4.8</v>
      </c>
      <c r="AA388" s="44">
        <v>4.8</v>
      </c>
    </row>
    <row r="389" spans="1:27" ht="12.75" hidden="1" customHeight="1" outlineLevel="1" x14ac:dyDescent="0.3">
      <c r="A389" s="99" t="s">
        <v>614</v>
      </c>
      <c r="B389" s="63" t="s">
        <v>81</v>
      </c>
      <c r="C389" s="43" t="s">
        <v>79</v>
      </c>
      <c r="D389" s="44">
        <f>$D$11</f>
        <v>88.27</v>
      </c>
      <c r="E389" s="44">
        <f t="shared" ref="E389:AA389" si="224">$D$11</f>
        <v>88.27</v>
      </c>
      <c r="F389" s="44">
        <f t="shared" si="224"/>
        <v>88.27</v>
      </c>
      <c r="G389" s="44">
        <f t="shared" si="224"/>
        <v>88.27</v>
      </c>
      <c r="H389" s="44">
        <f t="shared" si="224"/>
        <v>88.27</v>
      </c>
      <c r="I389" s="44">
        <f t="shared" si="224"/>
        <v>88.27</v>
      </c>
      <c r="J389" s="44">
        <f t="shared" si="224"/>
        <v>88.27</v>
      </c>
      <c r="K389" s="44">
        <f t="shared" si="224"/>
        <v>88.27</v>
      </c>
      <c r="L389" s="44">
        <f t="shared" si="224"/>
        <v>88.27</v>
      </c>
      <c r="M389" s="44">
        <f t="shared" si="224"/>
        <v>88.27</v>
      </c>
      <c r="N389" s="44">
        <f t="shared" si="224"/>
        <v>88.27</v>
      </c>
      <c r="O389" s="44">
        <f t="shared" si="224"/>
        <v>88.27</v>
      </c>
      <c r="P389" s="44">
        <f t="shared" si="224"/>
        <v>88.27</v>
      </c>
      <c r="Q389" s="44">
        <f t="shared" si="224"/>
        <v>88.27</v>
      </c>
      <c r="R389" s="44">
        <f t="shared" si="224"/>
        <v>88.27</v>
      </c>
      <c r="S389" s="44">
        <f t="shared" si="224"/>
        <v>88.27</v>
      </c>
      <c r="T389" s="44">
        <f t="shared" si="224"/>
        <v>88.27</v>
      </c>
      <c r="U389" s="44">
        <f t="shared" si="224"/>
        <v>88.27</v>
      </c>
      <c r="V389" s="44">
        <f t="shared" si="224"/>
        <v>88.27</v>
      </c>
      <c r="W389" s="44">
        <f t="shared" si="224"/>
        <v>88.27</v>
      </c>
      <c r="X389" s="44">
        <f t="shared" si="224"/>
        <v>88.27</v>
      </c>
      <c r="Y389" s="44">
        <f t="shared" si="224"/>
        <v>88.27</v>
      </c>
      <c r="Z389" s="44">
        <f t="shared" si="224"/>
        <v>88.27</v>
      </c>
      <c r="AA389" s="44">
        <f t="shared" si="224"/>
        <v>88.27</v>
      </c>
    </row>
    <row r="390" spans="1:27" ht="12.75" customHeight="1" collapsed="1" x14ac:dyDescent="0.3">
      <c r="A390" s="98" t="s">
        <v>615</v>
      </c>
      <c r="B390" s="28" t="str">
        <f>"18"&amp;"."&amp;$B$622&amp;"."&amp;$B$623</f>
        <v>18.02.2024</v>
      </c>
      <c r="C390" s="90" t="s">
        <v>76</v>
      </c>
      <c r="D390" s="91">
        <f>ROUND(((D391+D392+D394+D393)/1000),5)</f>
        <v>3.7680899999999999</v>
      </c>
      <c r="E390" s="91">
        <f>ROUND(((E391+E392+E394+E393)/1000),5)</f>
        <v>3.66337</v>
      </c>
      <c r="F390" s="91">
        <f>ROUND(((F391+F392+F394+F393)/1000),5)</f>
        <v>3.6158999999999999</v>
      </c>
      <c r="G390" s="91">
        <f t="shared" ref="G390:AA390" si="225">ROUND(((G391+G392+G394+G393)/1000),5)</f>
        <v>3.5966399999999998</v>
      </c>
      <c r="H390" s="91">
        <f t="shared" si="225"/>
        <v>3.62304</v>
      </c>
      <c r="I390" s="91">
        <f t="shared" si="225"/>
        <v>3.661</v>
      </c>
      <c r="J390" s="91">
        <f t="shared" si="225"/>
        <v>3.7282299999999999</v>
      </c>
      <c r="K390" s="91">
        <f t="shared" si="225"/>
        <v>3.8256999999999999</v>
      </c>
      <c r="L390" s="91">
        <f t="shared" si="225"/>
        <v>4.06074</v>
      </c>
      <c r="M390" s="91">
        <f t="shared" si="225"/>
        <v>4.2478100000000003</v>
      </c>
      <c r="N390" s="91">
        <f t="shared" si="225"/>
        <v>4.3263199999999999</v>
      </c>
      <c r="O390" s="91">
        <f t="shared" si="225"/>
        <v>4.3365099999999996</v>
      </c>
      <c r="P390" s="91">
        <f t="shared" si="225"/>
        <v>4.3202800000000003</v>
      </c>
      <c r="Q390" s="91">
        <f t="shared" si="225"/>
        <v>4.3011699999999999</v>
      </c>
      <c r="R390" s="91">
        <f t="shared" si="225"/>
        <v>4.2897499999999997</v>
      </c>
      <c r="S390" s="91">
        <f t="shared" si="225"/>
        <v>4.2608699999999997</v>
      </c>
      <c r="T390" s="91">
        <f t="shared" si="225"/>
        <v>4.3209600000000004</v>
      </c>
      <c r="U390" s="91">
        <f t="shared" si="225"/>
        <v>4.3684099999999999</v>
      </c>
      <c r="V390" s="91">
        <f t="shared" si="225"/>
        <v>4.3463399999999996</v>
      </c>
      <c r="W390" s="91">
        <f t="shared" si="225"/>
        <v>4.3366300000000004</v>
      </c>
      <c r="X390" s="91">
        <f t="shared" si="225"/>
        <v>4.3542100000000001</v>
      </c>
      <c r="Y390" s="91">
        <f t="shared" si="225"/>
        <v>4.2175099999999999</v>
      </c>
      <c r="Z390" s="91">
        <f t="shared" si="225"/>
        <v>3.9252400000000001</v>
      </c>
      <c r="AA390" s="91">
        <f t="shared" si="225"/>
        <v>3.7976000000000001</v>
      </c>
    </row>
    <row r="391" spans="1:27" ht="12.75" hidden="1" customHeight="1" outlineLevel="1" x14ac:dyDescent="0.3">
      <c r="A391" s="99" t="s">
        <v>616</v>
      </c>
      <c r="B391" s="63" t="s">
        <v>238</v>
      </c>
      <c r="C391" s="43" t="s">
        <v>79</v>
      </c>
      <c r="D391" s="44">
        <v>1452.13</v>
      </c>
      <c r="E391" s="44">
        <v>1347.41</v>
      </c>
      <c r="F391" s="44">
        <v>1299.94</v>
      </c>
      <c r="G391" s="44">
        <v>1280.68</v>
      </c>
      <c r="H391" s="44">
        <v>1307.08</v>
      </c>
      <c r="I391" s="44">
        <v>1345.04</v>
      </c>
      <c r="J391" s="44">
        <v>1412.27</v>
      </c>
      <c r="K391" s="44">
        <v>1509.74</v>
      </c>
      <c r="L391" s="44">
        <v>1744.78</v>
      </c>
      <c r="M391" s="44">
        <v>1931.85</v>
      </c>
      <c r="N391" s="44">
        <v>2010.36</v>
      </c>
      <c r="O391" s="44">
        <v>2020.55</v>
      </c>
      <c r="P391" s="44">
        <v>2004.32</v>
      </c>
      <c r="Q391" s="44">
        <v>1985.21</v>
      </c>
      <c r="R391" s="44">
        <v>1973.79</v>
      </c>
      <c r="S391" s="44">
        <v>1944.91</v>
      </c>
      <c r="T391" s="44">
        <v>2005</v>
      </c>
      <c r="U391" s="44">
        <v>2052.4499999999998</v>
      </c>
      <c r="V391" s="44">
        <v>2030.38</v>
      </c>
      <c r="W391" s="44">
        <v>2020.67</v>
      </c>
      <c r="X391" s="44">
        <v>2038.25</v>
      </c>
      <c r="Y391" s="44">
        <v>1901.55</v>
      </c>
      <c r="Z391" s="44">
        <v>1609.28</v>
      </c>
      <c r="AA391" s="44">
        <v>1481.64</v>
      </c>
    </row>
    <row r="392" spans="1:27" ht="12.75" hidden="1" customHeight="1" outlineLevel="1" x14ac:dyDescent="0.3">
      <c r="A392" s="99" t="s">
        <v>617</v>
      </c>
      <c r="B392" s="63" t="s">
        <v>90</v>
      </c>
      <c r="C392" s="43" t="s">
        <v>79</v>
      </c>
      <c r="D392" s="44">
        <f>$D$307</f>
        <v>2222.89</v>
      </c>
      <c r="E392" s="44">
        <f t="shared" ref="E392:AA392" si="226">$D$307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3">
      <c r="A393" s="99" t="s">
        <v>618</v>
      </c>
      <c r="B393" s="63" t="s">
        <v>83</v>
      </c>
      <c r="C393" s="43" t="s">
        <v>79</v>
      </c>
      <c r="D393" s="44">
        <v>4.8</v>
      </c>
      <c r="E393" s="44">
        <v>4.8</v>
      </c>
      <c r="F393" s="44">
        <v>4.8</v>
      </c>
      <c r="G393" s="44">
        <v>4.8</v>
      </c>
      <c r="H393" s="44">
        <v>4.8</v>
      </c>
      <c r="I393" s="44">
        <v>4.8</v>
      </c>
      <c r="J393" s="44">
        <v>4.8</v>
      </c>
      <c r="K393" s="44">
        <v>4.8</v>
      </c>
      <c r="L393" s="44">
        <v>4.8</v>
      </c>
      <c r="M393" s="44">
        <v>4.8</v>
      </c>
      <c r="N393" s="44">
        <v>4.8</v>
      </c>
      <c r="O393" s="44">
        <v>4.8</v>
      </c>
      <c r="P393" s="44">
        <v>4.8</v>
      </c>
      <c r="Q393" s="44">
        <v>4.8</v>
      </c>
      <c r="R393" s="44">
        <v>4.8</v>
      </c>
      <c r="S393" s="44">
        <v>4.8</v>
      </c>
      <c r="T393" s="44">
        <v>4.8</v>
      </c>
      <c r="U393" s="44">
        <v>4.8</v>
      </c>
      <c r="V393" s="44">
        <v>4.8</v>
      </c>
      <c r="W393" s="44">
        <v>4.8</v>
      </c>
      <c r="X393" s="44">
        <v>4.8</v>
      </c>
      <c r="Y393" s="44">
        <v>4.8</v>
      </c>
      <c r="Z393" s="44">
        <v>4.8</v>
      </c>
      <c r="AA393" s="44">
        <v>4.8</v>
      </c>
    </row>
    <row r="394" spans="1:27" ht="12.75" hidden="1" customHeight="1" outlineLevel="1" x14ac:dyDescent="0.3">
      <c r="A394" s="99" t="s">
        <v>619</v>
      </c>
      <c r="B394" s="63" t="s">
        <v>81</v>
      </c>
      <c r="C394" s="43" t="s">
        <v>79</v>
      </c>
      <c r="D394" s="44">
        <f>$D$11</f>
        <v>88.27</v>
      </c>
      <c r="E394" s="44">
        <f t="shared" ref="E394:AA394" si="227">$D$11</f>
        <v>88.27</v>
      </c>
      <c r="F394" s="44">
        <f t="shared" si="227"/>
        <v>88.27</v>
      </c>
      <c r="G394" s="44">
        <f t="shared" si="227"/>
        <v>88.27</v>
      </c>
      <c r="H394" s="44">
        <f t="shared" si="227"/>
        <v>88.27</v>
      </c>
      <c r="I394" s="44">
        <f t="shared" si="227"/>
        <v>88.27</v>
      </c>
      <c r="J394" s="44">
        <f t="shared" si="227"/>
        <v>88.27</v>
      </c>
      <c r="K394" s="44">
        <f t="shared" si="227"/>
        <v>88.27</v>
      </c>
      <c r="L394" s="44">
        <f t="shared" si="227"/>
        <v>88.27</v>
      </c>
      <c r="M394" s="44">
        <f t="shared" si="227"/>
        <v>88.27</v>
      </c>
      <c r="N394" s="44">
        <f t="shared" si="227"/>
        <v>88.27</v>
      </c>
      <c r="O394" s="44">
        <f t="shared" si="227"/>
        <v>88.27</v>
      </c>
      <c r="P394" s="44">
        <f t="shared" si="227"/>
        <v>88.27</v>
      </c>
      <c r="Q394" s="44">
        <f t="shared" si="227"/>
        <v>88.27</v>
      </c>
      <c r="R394" s="44">
        <f t="shared" si="227"/>
        <v>88.27</v>
      </c>
      <c r="S394" s="44">
        <f t="shared" si="227"/>
        <v>88.27</v>
      </c>
      <c r="T394" s="44">
        <f t="shared" si="227"/>
        <v>88.27</v>
      </c>
      <c r="U394" s="44">
        <f t="shared" si="227"/>
        <v>88.27</v>
      </c>
      <c r="V394" s="44">
        <f t="shared" si="227"/>
        <v>88.27</v>
      </c>
      <c r="W394" s="44">
        <f t="shared" si="227"/>
        <v>88.27</v>
      </c>
      <c r="X394" s="44">
        <f t="shared" si="227"/>
        <v>88.27</v>
      </c>
      <c r="Y394" s="44">
        <f t="shared" si="227"/>
        <v>88.27</v>
      </c>
      <c r="Z394" s="44">
        <f t="shared" si="227"/>
        <v>88.27</v>
      </c>
      <c r="AA394" s="44">
        <f t="shared" si="227"/>
        <v>88.27</v>
      </c>
    </row>
    <row r="395" spans="1:27" ht="12.75" customHeight="1" collapsed="1" x14ac:dyDescent="0.3">
      <c r="A395" s="98" t="s">
        <v>620</v>
      </c>
      <c r="B395" s="28" t="str">
        <f>"19"&amp;"."&amp;$B$622&amp;"."&amp;$B$623</f>
        <v>19.02.2024</v>
      </c>
      <c r="C395" s="90" t="s">
        <v>76</v>
      </c>
      <c r="D395" s="91">
        <f>ROUND(((D396+D397+D399+D398)/1000),5)</f>
        <v>3.75196</v>
      </c>
      <c r="E395" s="91">
        <f>ROUND(((E396+E397+E399+E398)/1000),5)</f>
        <v>3.6361500000000002</v>
      </c>
      <c r="F395" s="91">
        <f>ROUND(((F396+F397+F399+F398)/1000),5)</f>
        <v>3.58066</v>
      </c>
      <c r="G395" s="91">
        <f t="shared" ref="G395:AA395" si="228">ROUND(((G396+G397+G399+G398)/1000),5)</f>
        <v>3.57219</v>
      </c>
      <c r="H395" s="91">
        <f t="shared" si="228"/>
        <v>3.61999</v>
      </c>
      <c r="I395" s="91">
        <f t="shared" si="228"/>
        <v>3.68601</v>
      </c>
      <c r="J395" s="91">
        <f t="shared" si="228"/>
        <v>3.90605</v>
      </c>
      <c r="K395" s="91">
        <f t="shared" si="228"/>
        <v>4.1829900000000002</v>
      </c>
      <c r="L395" s="91">
        <f t="shared" si="228"/>
        <v>4.3475599999999996</v>
      </c>
      <c r="M395" s="91">
        <f t="shared" si="228"/>
        <v>4.3202199999999999</v>
      </c>
      <c r="N395" s="91">
        <f t="shared" si="228"/>
        <v>4.3315999999999999</v>
      </c>
      <c r="O395" s="91">
        <f t="shared" si="228"/>
        <v>4.4297500000000003</v>
      </c>
      <c r="P395" s="91">
        <f t="shared" si="228"/>
        <v>4.42584</v>
      </c>
      <c r="Q395" s="91">
        <f t="shared" si="228"/>
        <v>4.4209100000000001</v>
      </c>
      <c r="R395" s="91">
        <f t="shared" si="228"/>
        <v>4.4241700000000002</v>
      </c>
      <c r="S395" s="91">
        <f t="shared" si="228"/>
        <v>4.3134800000000002</v>
      </c>
      <c r="T395" s="91">
        <f t="shared" si="228"/>
        <v>4.3071099999999998</v>
      </c>
      <c r="U395" s="91">
        <f t="shared" si="228"/>
        <v>4.3151999999999999</v>
      </c>
      <c r="V395" s="91">
        <f t="shared" si="228"/>
        <v>4.3489899999999997</v>
      </c>
      <c r="W395" s="91">
        <f t="shared" si="228"/>
        <v>4.3424800000000001</v>
      </c>
      <c r="X395" s="91">
        <f t="shared" si="228"/>
        <v>4.2428499999999998</v>
      </c>
      <c r="Y395" s="91">
        <f t="shared" si="228"/>
        <v>4.1640699999999997</v>
      </c>
      <c r="Z395" s="91">
        <f t="shared" si="228"/>
        <v>3.9245100000000002</v>
      </c>
      <c r="AA395" s="91">
        <f t="shared" si="228"/>
        <v>3.7159300000000002</v>
      </c>
    </row>
    <row r="396" spans="1:27" ht="12.75" hidden="1" customHeight="1" outlineLevel="1" x14ac:dyDescent="0.3">
      <c r="A396" s="99" t="s">
        <v>621</v>
      </c>
      <c r="B396" s="63" t="s">
        <v>238</v>
      </c>
      <c r="C396" s="43" t="s">
        <v>79</v>
      </c>
      <c r="D396" s="44">
        <v>1436</v>
      </c>
      <c r="E396" s="44">
        <v>1320.19</v>
      </c>
      <c r="F396" s="44">
        <v>1264.7</v>
      </c>
      <c r="G396" s="44">
        <v>1256.23</v>
      </c>
      <c r="H396" s="44">
        <v>1304.03</v>
      </c>
      <c r="I396" s="44">
        <v>1370.05</v>
      </c>
      <c r="J396" s="44">
        <v>1590.09</v>
      </c>
      <c r="K396" s="44">
        <v>1867.03</v>
      </c>
      <c r="L396" s="44">
        <v>2031.6</v>
      </c>
      <c r="M396" s="44">
        <v>2004.26</v>
      </c>
      <c r="N396" s="44">
        <v>2015.64</v>
      </c>
      <c r="O396" s="44">
        <v>2113.79</v>
      </c>
      <c r="P396" s="44">
        <v>2109.88</v>
      </c>
      <c r="Q396" s="44">
        <v>2104.9499999999998</v>
      </c>
      <c r="R396" s="44">
        <v>2108.21</v>
      </c>
      <c r="S396" s="44">
        <v>1997.52</v>
      </c>
      <c r="T396" s="44">
        <v>1991.15</v>
      </c>
      <c r="U396" s="44">
        <v>1999.24</v>
      </c>
      <c r="V396" s="44">
        <v>2033.03</v>
      </c>
      <c r="W396" s="44">
        <v>2026.52</v>
      </c>
      <c r="X396" s="44">
        <v>1926.89</v>
      </c>
      <c r="Y396" s="44">
        <v>1848.11</v>
      </c>
      <c r="Z396" s="44">
        <v>1608.55</v>
      </c>
      <c r="AA396" s="44">
        <v>1399.97</v>
      </c>
    </row>
    <row r="397" spans="1:27" ht="12.75" hidden="1" customHeight="1" outlineLevel="1" x14ac:dyDescent="0.3">
      <c r="A397" s="99" t="s">
        <v>622</v>
      </c>
      <c r="B397" s="63" t="s">
        <v>90</v>
      </c>
      <c r="C397" s="43" t="s">
        <v>79</v>
      </c>
      <c r="D397" s="44">
        <f>$D$307</f>
        <v>2222.89</v>
      </c>
      <c r="E397" s="44">
        <f t="shared" ref="E397:AA397" si="229">$D$307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3">
      <c r="A398" s="99" t="s">
        <v>623</v>
      </c>
      <c r="B398" s="63" t="s">
        <v>83</v>
      </c>
      <c r="C398" s="43" t="s">
        <v>79</v>
      </c>
      <c r="D398" s="111">
        <v>4.8</v>
      </c>
      <c r="E398" s="111">
        <v>4.8</v>
      </c>
      <c r="F398" s="111">
        <v>4.8</v>
      </c>
      <c r="G398" s="111">
        <v>4.8</v>
      </c>
      <c r="H398" s="111">
        <v>4.8</v>
      </c>
      <c r="I398" s="111">
        <v>4.8</v>
      </c>
      <c r="J398" s="111">
        <v>4.8</v>
      </c>
      <c r="K398" s="111">
        <v>4.8</v>
      </c>
      <c r="L398" s="111">
        <v>4.8</v>
      </c>
      <c r="M398" s="111">
        <v>4.8</v>
      </c>
      <c r="N398" s="111">
        <v>4.8</v>
      </c>
      <c r="O398" s="111">
        <v>4.8</v>
      </c>
      <c r="P398" s="111">
        <v>4.8</v>
      </c>
      <c r="Q398" s="111">
        <v>4.8</v>
      </c>
      <c r="R398" s="111">
        <v>4.8</v>
      </c>
      <c r="S398" s="111">
        <v>4.8</v>
      </c>
      <c r="T398" s="111">
        <v>4.8</v>
      </c>
      <c r="U398" s="111">
        <v>4.8</v>
      </c>
      <c r="V398" s="111">
        <v>4.8</v>
      </c>
      <c r="W398" s="111">
        <v>4.8</v>
      </c>
      <c r="X398" s="111">
        <v>4.8</v>
      </c>
      <c r="Y398" s="111">
        <v>4.8</v>
      </c>
      <c r="Z398" s="111">
        <v>4.8</v>
      </c>
      <c r="AA398" s="111">
        <v>4.8</v>
      </c>
    </row>
    <row r="399" spans="1:27" ht="12.75" hidden="1" customHeight="1" outlineLevel="1" x14ac:dyDescent="0.3">
      <c r="A399" s="99" t="s">
        <v>624</v>
      </c>
      <c r="B399" s="63" t="s">
        <v>81</v>
      </c>
      <c r="C399" s="43" t="s">
        <v>79</v>
      </c>
      <c r="D399" s="44">
        <f>$D$11</f>
        <v>88.27</v>
      </c>
      <c r="E399" s="44">
        <f t="shared" ref="E399:AA399" si="230">$D$11</f>
        <v>88.27</v>
      </c>
      <c r="F399" s="44">
        <f t="shared" si="230"/>
        <v>88.27</v>
      </c>
      <c r="G399" s="44">
        <f t="shared" si="230"/>
        <v>88.27</v>
      </c>
      <c r="H399" s="44">
        <f t="shared" si="230"/>
        <v>88.27</v>
      </c>
      <c r="I399" s="44">
        <f t="shared" si="230"/>
        <v>88.27</v>
      </c>
      <c r="J399" s="44">
        <f t="shared" si="230"/>
        <v>88.27</v>
      </c>
      <c r="K399" s="44">
        <f t="shared" si="230"/>
        <v>88.27</v>
      </c>
      <c r="L399" s="44">
        <f t="shared" si="230"/>
        <v>88.27</v>
      </c>
      <c r="M399" s="44">
        <f t="shared" si="230"/>
        <v>88.27</v>
      </c>
      <c r="N399" s="44">
        <f t="shared" si="230"/>
        <v>88.27</v>
      </c>
      <c r="O399" s="44">
        <f t="shared" si="230"/>
        <v>88.27</v>
      </c>
      <c r="P399" s="44">
        <f t="shared" si="230"/>
        <v>88.27</v>
      </c>
      <c r="Q399" s="44">
        <f t="shared" si="230"/>
        <v>88.27</v>
      </c>
      <c r="R399" s="44">
        <f t="shared" si="230"/>
        <v>88.27</v>
      </c>
      <c r="S399" s="44">
        <f t="shared" si="230"/>
        <v>88.27</v>
      </c>
      <c r="T399" s="44">
        <f t="shared" si="230"/>
        <v>88.27</v>
      </c>
      <c r="U399" s="44">
        <f t="shared" si="230"/>
        <v>88.27</v>
      </c>
      <c r="V399" s="44">
        <f t="shared" si="230"/>
        <v>88.27</v>
      </c>
      <c r="W399" s="44">
        <f t="shared" si="230"/>
        <v>88.27</v>
      </c>
      <c r="X399" s="44">
        <f t="shared" si="230"/>
        <v>88.27</v>
      </c>
      <c r="Y399" s="44">
        <f t="shared" si="230"/>
        <v>88.27</v>
      </c>
      <c r="Z399" s="44">
        <f t="shared" si="230"/>
        <v>88.27</v>
      </c>
      <c r="AA399" s="44">
        <f t="shared" si="230"/>
        <v>88.27</v>
      </c>
    </row>
    <row r="400" spans="1:27" ht="12.75" customHeight="1" collapsed="1" x14ac:dyDescent="0.3">
      <c r="A400" s="98" t="s">
        <v>625</v>
      </c>
      <c r="B400" s="28" t="str">
        <f>"20"&amp;"."&amp;$B$622&amp;"."&amp;$B$623</f>
        <v>20.02.2024</v>
      </c>
      <c r="C400" s="90" t="s">
        <v>76</v>
      </c>
      <c r="D400" s="91">
        <f>ROUND(((D401+D402+D404+D403)/1000),5)</f>
        <v>3.6895099999999998</v>
      </c>
      <c r="E400" s="91">
        <f>ROUND(((E401+E402+E404+E403)/1000),5)</f>
        <v>3.6323599999999998</v>
      </c>
      <c r="F400" s="91">
        <f>ROUND(((F401+F402+F404+F403)/1000),5)</f>
        <v>3.5817999999999999</v>
      </c>
      <c r="G400" s="91">
        <f t="shared" ref="G400:AA400" si="231">ROUND(((G401+G402+G404+G403)/1000),5)</f>
        <v>3.5736599999999998</v>
      </c>
      <c r="H400" s="91">
        <f t="shared" si="231"/>
        <v>3.63123</v>
      </c>
      <c r="I400" s="91">
        <f t="shared" si="231"/>
        <v>3.7251099999999999</v>
      </c>
      <c r="J400" s="91">
        <f t="shared" si="231"/>
        <v>3.8563299999999998</v>
      </c>
      <c r="K400" s="91">
        <f t="shared" si="231"/>
        <v>4.0935300000000003</v>
      </c>
      <c r="L400" s="91">
        <f t="shared" si="231"/>
        <v>4.34734</v>
      </c>
      <c r="M400" s="91">
        <f t="shared" si="231"/>
        <v>4.3745500000000002</v>
      </c>
      <c r="N400" s="91">
        <f t="shared" si="231"/>
        <v>4.3143399999999996</v>
      </c>
      <c r="O400" s="91">
        <f t="shared" si="231"/>
        <v>4.4086699999999999</v>
      </c>
      <c r="P400" s="91">
        <f t="shared" si="231"/>
        <v>4.4087300000000003</v>
      </c>
      <c r="Q400" s="91">
        <f t="shared" si="231"/>
        <v>4.4123599999999996</v>
      </c>
      <c r="R400" s="91">
        <f t="shared" si="231"/>
        <v>4.3982200000000002</v>
      </c>
      <c r="S400" s="91">
        <f t="shared" si="231"/>
        <v>4.3358400000000001</v>
      </c>
      <c r="T400" s="91">
        <f t="shared" si="231"/>
        <v>4.3160400000000001</v>
      </c>
      <c r="U400" s="91">
        <f t="shared" si="231"/>
        <v>4.3315299999999999</v>
      </c>
      <c r="V400" s="91">
        <f t="shared" si="231"/>
        <v>4.37622</v>
      </c>
      <c r="W400" s="91">
        <f t="shared" si="231"/>
        <v>4.4306700000000001</v>
      </c>
      <c r="X400" s="91">
        <f t="shared" si="231"/>
        <v>4.3463599999999998</v>
      </c>
      <c r="Y400" s="91">
        <f t="shared" si="231"/>
        <v>4.1109</v>
      </c>
      <c r="Z400" s="91">
        <f t="shared" si="231"/>
        <v>3.90063</v>
      </c>
      <c r="AA400" s="91">
        <f t="shared" si="231"/>
        <v>3.8087499999999999</v>
      </c>
    </row>
    <row r="401" spans="1:27" ht="12.75" hidden="1" customHeight="1" outlineLevel="1" x14ac:dyDescent="0.3">
      <c r="A401" s="99" t="s">
        <v>626</v>
      </c>
      <c r="B401" s="63" t="s">
        <v>238</v>
      </c>
      <c r="C401" s="43" t="s">
        <v>79</v>
      </c>
      <c r="D401" s="44">
        <v>1373.55</v>
      </c>
      <c r="E401" s="44">
        <v>1316.4</v>
      </c>
      <c r="F401" s="44">
        <v>1265.8399999999999</v>
      </c>
      <c r="G401" s="44">
        <v>1257.7</v>
      </c>
      <c r="H401" s="44">
        <v>1315.27</v>
      </c>
      <c r="I401" s="44">
        <v>1409.15</v>
      </c>
      <c r="J401" s="44">
        <v>1540.37</v>
      </c>
      <c r="K401" s="44">
        <v>1777.57</v>
      </c>
      <c r="L401" s="44">
        <v>2031.38</v>
      </c>
      <c r="M401" s="44">
        <v>2058.59</v>
      </c>
      <c r="N401" s="44">
        <v>1998.38</v>
      </c>
      <c r="O401" s="44">
        <v>2092.71</v>
      </c>
      <c r="P401" s="44">
        <v>2092.77</v>
      </c>
      <c r="Q401" s="44">
        <v>2096.4</v>
      </c>
      <c r="R401" s="44">
        <v>2082.2600000000002</v>
      </c>
      <c r="S401" s="44">
        <v>2019.88</v>
      </c>
      <c r="T401" s="44">
        <v>2000.08</v>
      </c>
      <c r="U401" s="44">
        <v>2015.57</v>
      </c>
      <c r="V401" s="44">
        <v>2060.2600000000002</v>
      </c>
      <c r="W401" s="44">
        <v>2114.71</v>
      </c>
      <c r="X401" s="44">
        <v>2030.4</v>
      </c>
      <c r="Y401" s="44">
        <v>1794.94</v>
      </c>
      <c r="Z401" s="44">
        <v>1584.67</v>
      </c>
      <c r="AA401" s="44">
        <v>1492.79</v>
      </c>
    </row>
    <row r="402" spans="1:27" ht="12.75" hidden="1" customHeight="1" outlineLevel="1" x14ac:dyDescent="0.3">
      <c r="A402" s="99" t="s">
        <v>627</v>
      </c>
      <c r="B402" s="63" t="s">
        <v>90</v>
      </c>
      <c r="C402" s="43" t="s">
        <v>79</v>
      </c>
      <c r="D402" s="44">
        <f>$D$307</f>
        <v>2222.89</v>
      </c>
      <c r="E402" s="44">
        <f t="shared" ref="E402:AA402" si="232">$D$307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3">
      <c r="A403" s="99" t="s">
        <v>628</v>
      </c>
      <c r="B403" s="63" t="s">
        <v>83</v>
      </c>
      <c r="C403" s="43" t="s">
        <v>79</v>
      </c>
      <c r="D403" s="44">
        <v>4.8</v>
      </c>
      <c r="E403" s="44">
        <v>4.8</v>
      </c>
      <c r="F403" s="44">
        <v>4.8</v>
      </c>
      <c r="G403" s="44">
        <v>4.8</v>
      </c>
      <c r="H403" s="44">
        <v>4.8</v>
      </c>
      <c r="I403" s="44">
        <v>4.8</v>
      </c>
      <c r="J403" s="44">
        <v>4.8</v>
      </c>
      <c r="K403" s="44">
        <v>4.8</v>
      </c>
      <c r="L403" s="44">
        <v>4.8</v>
      </c>
      <c r="M403" s="44">
        <v>4.8</v>
      </c>
      <c r="N403" s="44">
        <v>4.8</v>
      </c>
      <c r="O403" s="44">
        <v>4.8</v>
      </c>
      <c r="P403" s="44">
        <v>4.8</v>
      </c>
      <c r="Q403" s="44">
        <v>4.8</v>
      </c>
      <c r="R403" s="44">
        <v>4.8</v>
      </c>
      <c r="S403" s="44">
        <v>4.8</v>
      </c>
      <c r="T403" s="44">
        <v>4.8</v>
      </c>
      <c r="U403" s="44">
        <v>4.8</v>
      </c>
      <c r="V403" s="44">
        <v>4.8</v>
      </c>
      <c r="W403" s="44">
        <v>4.8</v>
      </c>
      <c r="X403" s="44">
        <v>4.8</v>
      </c>
      <c r="Y403" s="44">
        <v>4.8</v>
      </c>
      <c r="Z403" s="44">
        <v>4.8</v>
      </c>
      <c r="AA403" s="44">
        <v>4.8</v>
      </c>
    </row>
    <row r="404" spans="1:27" ht="12.75" hidden="1" customHeight="1" outlineLevel="1" x14ac:dyDescent="0.3">
      <c r="A404" s="99" t="s">
        <v>629</v>
      </c>
      <c r="B404" s="63" t="s">
        <v>81</v>
      </c>
      <c r="C404" s="43" t="s">
        <v>79</v>
      </c>
      <c r="D404" s="44">
        <f>$D$11</f>
        <v>88.27</v>
      </c>
      <c r="E404" s="44">
        <f t="shared" ref="E404:AA404" si="233">$D$11</f>
        <v>88.27</v>
      </c>
      <c r="F404" s="44">
        <f t="shared" si="233"/>
        <v>88.27</v>
      </c>
      <c r="G404" s="44">
        <f t="shared" si="233"/>
        <v>88.27</v>
      </c>
      <c r="H404" s="44">
        <f t="shared" si="233"/>
        <v>88.27</v>
      </c>
      <c r="I404" s="44">
        <f t="shared" si="233"/>
        <v>88.27</v>
      </c>
      <c r="J404" s="44">
        <f t="shared" si="233"/>
        <v>88.27</v>
      </c>
      <c r="K404" s="44">
        <f t="shared" si="233"/>
        <v>88.27</v>
      </c>
      <c r="L404" s="44">
        <f t="shared" si="233"/>
        <v>88.27</v>
      </c>
      <c r="M404" s="44">
        <f t="shared" si="233"/>
        <v>88.27</v>
      </c>
      <c r="N404" s="44">
        <f t="shared" si="233"/>
        <v>88.27</v>
      </c>
      <c r="O404" s="44">
        <f t="shared" si="233"/>
        <v>88.27</v>
      </c>
      <c r="P404" s="44">
        <f t="shared" si="233"/>
        <v>88.27</v>
      </c>
      <c r="Q404" s="44">
        <f t="shared" si="233"/>
        <v>88.27</v>
      </c>
      <c r="R404" s="44">
        <f t="shared" si="233"/>
        <v>88.27</v>
      </c>
      <c r="S404" s="44">
        <f t="shared" si="233"/>
        <v>88.27</v>
      </c>
      <c r="T404" s="44">
        <f t="shared" si="233"/>
        <v>88.27</v>
      </c>
      <c r="U404" s="44">
        <f t="shared" si="233"/>
        <v>88.27</v>
      </c>
      <c r="V404" s="44">
        <f t="shared" si="233"/>
        <v>88.27</v>
      </c>
      <c r="W404" s="44">
        <f t="shared" si="233"/>
        <v>88.27</v>
      </c>
      <c r="X404" s="44">
        <f t="shared" si="233"/>
        <v>88.27</v>
      </c>
      <c r="Y404" s="44">
        <f t="shared" si="233"/>
        <v>88.27</v>
      </c>
      <c r="Z404" s="44">
        <f t="shared" si="233"/>
        <v>88.27</v>
      </c>
      <c r="AA404" s="44">
        <f t="shared" si="233"/>
        <v>88.27</v>
      </c>
    </row>
    <row r="405" spans="1:27" ht="12.75" customHeight="1" collapsed="1" x14ac:dyDescent="0.3">
      <c r="A405" s="98" t="s">
        <v>630</v>
      </c>
      <c r="B405" s="28" t="str">
        <f>"21"&amp;"."&amp;$B$622&amp;"."&amp;$B$623</f>
        <v>21.02.2024</v>
      </c>
      <c r="C405" s="90" t="s">
        <v>76</v>
      </c>
      <c r="D405" s="91">
        <f>ROUND(((D406+D407+D409+D408)/1000),5)</f>
        <v>3.6435499999999998</v>
      </c>
      <c r="E405" s="91">
        <f>ROUND(((E406+E407+E409+E408)/1000),5)</f>
        <v>3.60799</v>
      </c>
      <c r="F405" s="91">
        <f>ROUND(((F406+F407+F409+F408)/1000),5)</f>
        <v>3.57931</v>
      </c>
      <c r="G405" s="91">
        <f t="shared" ref="G405:AA405" si="234">ROUND(((G406+G407+G409+G408)/1000),5)</f>
        <v>3.5706199999999999</v>
      </c>
      <c r="H405" s="91">
        <f t="shared" si="234"/>
        <v>3.6091000000000002</v>
      </c>
      <c r="I405" s="91">
        <f t="shared" si="234"/>
        <v>3.6773799999999999</v>
      </c>
      <c r="J405" s="91">
        <f t="shared" si="234"/>
        <v>3.8551600000000001</v>
      </c>
      <c r="K405" s="91">
        <f t="shared" si="234"/>
        <v>4.0927600000000002</v>
      </c>
      <c r="L405" s="91">
        <f t="shared" si="234"/>
        <v>4.3427100000000003</v>
      </c>
      <c r="M405" s="91">
        <f t="shared" si="234"/>
        <v>4.4040400000000002</v>
      </c>
      <c r="N405" s="91">
        <f t="shared" si="234"/>
        <v>4.4345100000000004</v>
      </c>
      <c r="O405" s="91">
        <f t="shared" si="234"/>
        <v>4.4204499999999998</v>
      </c>
      <c r="P405" s="91">
        <f t="shared" si="234"/>
        <v>4.4294000000000002</v>
      </c>
      <c r="Q405" s="91">
        <f t="shared" si="234"/>
        <v>4.4271599999999998</v>
      </c>
      <c r="R405" s="91">
        <f t="shared" si="234"/>
        <v>4.42021</v>
      </c>
      <c r="S405" s="91">
        <f t="shared" si="234"/>
        <v>4.3607100000000001</v>
      </c>
      <c r="T405" s="91">
        <f t="shared" si="234"/>
        <v>4.3265500000000001</v>
      </c>
      <c r="U405" s="91">
        <f t="shared" si="234"/>
        <v>4.3399700000000001</v>
      </c>
      <c r="V405" s="91">
        <f t="shared" si="234"/>
        <v>4.3723200000000002</v>
      </c>
      <c r="W405" s="91">
        <f t="shared" si="234"/>
        <v>4.4085599999999996</v>
      </c>
      <c r="X405" s="91">
        <f t="shared" si="234"/>
        <v>4.2261300000000004</v>
      </c>
      <c r="Y405" s="91">
        <f t="shared" si="234"/>
        <v>4.0875700000000004</v>
      </c>
      <c r="Z405" s="91">
        <f t="shared" si="234"/>
        <v>3.86389</v>
      </c>
      <c r="AA405" s="91">
        <f t="shared" si="234"/>
        <v>3.69956</v>
      </c>
    </row>
    <row r="406" spans="1:27" ht="12.75" hidden="1" customHeight="1" outlineLevel="1" x14ac:dyDescent="0.3">
      <c r="A406" s="99" t="s">
        <v>631</v>
      </c>
      <c r="B406" s="63" t="s">
        <v>238</v>
      </c>
      <c r="C406" s="43" t="s">
        <v>79</v>
      </c>
      <c r="D406" s="44">
        <v>1327.59</v>
      </c>
      <c r="E406" s="44">
        <v>1292.03</v>
      </c>
      <c r="F406" s="44">
        <v>1263.3499999999999</v>
      </c>
      <c r="G406" s="44">
        <v>1254.6600000000001</v>
      </c>
      <c r="H406" s="44">
        <v>1293.1400000000001</v>
      </c>
      <c r="I406" s="44">
        <v>1361.42</v>
      </c>
      <c r="J406" s="44">
        <v>1539.2</v>
      </c>
      <c r="K406" s="44">
        <v>1776.8</v>
      </c>
      <c r="L406" s="44">
        <v>2026.75</v>
      </c>
      <c r="M406" s="44">
        <v>2088.08</v>
      </c>
      <c r="N406" s="44">
        <v>2118.5500000000002</v>
      </c>
      <c r="O406" s="44">
        <v>2104.4899999999998</v>
      </c>
      <c r="P406" s="44">
        <v>2113.44</v>
      </c>
      <c r="Q406" s="44">
        <v>2111.1999999999998</v>
      </c>
      <c r="R406" s="44">
        <v>2104.25</v>
      </c>
      <c r="S406" s="44">
        <v>2044.75</v>
      </c>
      <c r="T406" s="44">
        <v>2010.59</v>
      </c>
      <c r="U406" s="44">
        <v>2024.01</v>
      </c>
      <c r="V406" s="44">
        <v>2056.36</v>
      </c>
      <c r="W406" s="44">
        <v>2092.6</v>
      </c>
      <c r="X406" s="44">
        <v>1910.17</v>
      </c>
      <c r="Y406" s="44">
        <v>1771.61</v>
      </c>
      <c r="Z406" s="44">
        <v>1547.93</v>
      </c>
      <c r="AA406" s="44">
        <v>1383.6</v>
      </c>
    </row>
    <row r="407" spans="1:27" ht="12.75" hidden="1" customHeight="1" outlineLevel="1" x14ac:dyDescent="0.3">
      <c r="A407" s="99" t="s">
        <v>632</v>
      </c>
      <c r="B407" s="63" t="s">
        <v>90</v>
      </c>
      <c r="C407" s="43" t="s">
        <v>79</v>
      </c>
      <c r="D407" s="44">
        <f>$D$307</f>
        <v>2222.89</v>
      </c>
      <c r="E407" s="44">
        <f t="shared" ref="E407:AA407" si="235">$D$307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3">
      <c r="A408" s="99" t="s">
        <v>633</v>
      </c>
      <c r="B408" s="63" t="s">
        <v>83</v>
      </c>
      <c r="C408" s="43" t="s">
        <v>79</v>
      </c>
      <c r="D408" s="44">
        <v>4.8</v>
      </c>
      <c r="E408" s="44">
        <v>4.8</v>
      </c>
      <c r="F408" s="44">
        <v>4.8</v>
      </c>
      <c r="G408" s="44">
        <v>4.8</v>
      </c>
      <c r="H408" s="44">
        <v>4.8</v>
      </c>
      <c r="I408" s="44">
        <v>4.8</v>
      </c>
      <c r="J408" s="44">
        <v>4.8</v>
      </c>
      <c r="K408" s="44">
        <v>4.8</v>
      </c>
      <c r="L408" s="44">
        <v>4.8</v>
      </c>
      <c r="M408" s="44">
        <v>4.8</v>
      </c>
      <c r="N408" s="44">
        <v>4.8</v>
      </c>
      <c r="O408" s="44">
        <v>4.8</v>
      </c>
      <c r="P408" s="44">
        <v>4.8</v>
      </c>
      <c r="Q408" s="44">
        <v>4.8</v>
      </c>
      <c r="R408" s="44">
        <v>4.8</v>
      </c>
      <c r="S408" s="44">
        <v>4.8</v>
      </c>
      <c r="T408" s="44">
        <v>4.8</v>
      </c>
      <c r="U408" s="44">
        <v>4.8</v>
      </c>
      <c r="V408" s="44">
        <v>4.8</v>
      </c>
      <c r="W408" s="44">
        <v>4.8</v>
      </c>
      <c r="X408" s="44">
        <v>4.8</v>
      </c>
      <c r="Y408" s="44">
        <v>4.8</v>
      </c>
      <c r="Z408" s="44">
        <v>4.8</v>
      </c>
      <c r="AA408" s="44">
        <v>4.8</v>
      </c>
    </row>
    <row r="409" spans="1:27" ht="12.75" hidden="1" customHeight="1" outlineLevel="1" x14ac:dyDescent="0.3">
      <c r="A409" s="99" t="s">
        <v>634</v>
      </c>
      <c r="B409" s="63" t="s">
        <v>81</v>
      </c>
      <c r="C409" s="43" t="s">
        <v>79</v>
      </c>
      <c r="D409" s="44">
        <f>$D$11</f>
        <v>88.27</v>
      </c>
      <c r="E409" s="44">
        <f t="shared" ref="E409:AA409" si="236">$D$11</f>
        <v>88.27</v>
      </c>
      <c r="F409" s="44">
        <f t="shared" si="236"/>
        <v>88.27</v>
      </c>
      <c r="G409" s="44">
        <f t="shared" si="236"/>
        <v>88.27</v>
      </c>
      <c r="H409" s="44">
        <f t="shared" si="236"/>
        <v>88.27</v>
      </c>
      <c r="I409" s="44">
        <f t="shared" si="236"/>
        <v>88.27</v>
      </c>
      <c r="J409" s="44">
        <f t="shared" si="236"/>
        <v>88.27</v>
      </c>
      <c r="K409" s="44">
        <f t="shared" si="236"/>
        <v>88.27</v>
      </c>
      <c r="L409" s="44">
        <f t="shared" si="236"/>
        <v>88.27</v>
      </c>
      <c r="M409" s="44">
        <f t="shared" si="236"/>
        <v>88.27</v>
      </c>
      <c r="N409" s="44">
        <f t="shared" si="236"/>
        <v>88.27</v>
      </c>
      <c r="O409" s="44">
        <f t="shared" si="236"/>
        <v>88.27</v>
      </c>
      <c r="P409" s="44">
        <f t="shared" si="236"/>
        <v>88.27</v>
      </c>
      <c r="Q409" s="44">
        <f t="shared" si="236"/>
        <v>88.27</v>
      </c>
      <c r="R409" s="44">
        <f t="shared" si="236"/>
        <v>88.27</v>
      </c>
      <c r="S409" s="44">
        <f t="shared" si="236"/>
        <v>88.27</v>
      </c>
      <c r="T409" s="44">
        <f t="shared" si="236"/>
        <v>88.27</v>
      </c>
      <c r="U409" s="44">
        <f t="shared" si="236"/>
        <v>88.27</v>
      </c>
      <c r="V409" s="44">
        <f t="shared" si="236"/>
        <v>88.27</v>
      </c>
      <c r="W409" s="44">
        <f t="shared" si="236"/>
        <v>88.27</v>
      </c>
      <c r="X409" s="44">
        <f t="shared" si="236"/>
        <v>88.27</v>
      </c>
      <c r="Y409" s="44">
        <f t="shared" si="236"/>
        <v>88.27</v>
      </c>
      <c r="Z409" s="44">
        <f t="shared" si="236"/>
        <v>88.27</v>
      </c>
      <c r="AA409" s="44">
        <f t="shared" si="236"/>
        <v>88.27</v>
      </c>
    </row>
    <row r="410" spans="1:27" ht="12.75" customHeight="1" collapsed="1" x14ac:dyDescent="0.3">
      <c r="A410" s="98" t="s">
        <v>635</v>
      </c>
      <c r="B410" s="28" t="str">
        <f>"22"&amp;"."&amp;$B$622&amp;"."&amp;$B$623</f>
        <v>22.02.2024</v>
      </c>
      <c r="C410" s="90" t="s">
        <v>76</v>
      </c>
      <c r="D410" s="91">
        <f>ROUND(((D411+D412+D414+D413)/1000),5)</f>
        <v>3.62235</v>
      </c>
      <c r="E410" s="91">
        <f>ROUND(((E411+E412+E414+E413)/1000),5)</f>
        <v>3.5849700000000002</v>
      </c>
      <c r="F410" s="91">
        <f>ROUND(((F411+F412+F414+F413)/1000),5)</f>
        <v>3.5593400000000002</v>
      </c>
      <c r="G410" s="91">
        <f t="shared" ref="G410:AA410" si="237">ROUND(((G411+G412+G414+G413)/1000),5)</f>
        <v>3.55694</v>
      </c>
      <c r="H410" s="91">
        <f t="shared" si="237"/>
        <v>3.5837699999999999</v>
      </c>
      <c r="I410" s="91">
        <f t="shared" si="237"/>
        <v>3.6794199999999999</v>
      </c>
      <c r="J410" s="91">
        <f t="shared" si="237"/>
        <v>3.8702200000000002</v>
      </c>
      <c r="K410" s="91">
        <f t="shared" si="237"/>
        <v>4.0690999999999997</v>
      </c>
      <c r="L410" s="91">
        <f t="shared" si="237"/>
        <v>4.2128399999999999</v>
      </c>
      <c r="M410" s="91">
        <f t="shared" si="237"/>
        <v>4.2493699999999999</v>
      </c>
      <c r="N410" s="91">
        <f t="shared" si="237"/>
        <v>4.2919499999999999</v>
      </c>
      <c r="O410" s="91">
        <f t="shared" si="237"/>
        <v>4.3281400000000003</v>
      </c>
      <c r="P410" s="91">
        <f t="shared" si="237"/>
        <v>4.2541500000000001</v>
      </c>
      <c r="Q410" s="91">
        <f t="shared" si="237"/>
        <v>4.2533200000000004</v>
      </c>
      <c r="R410" s="91">
        <f t="shared" si="237"/>
        <v>4.2389000000000001</v>
      </c>
      <c r="S410" s="91">
        <f t="shared" si="237"/>
        <v>4.1580000000000004</v>
      </c>
      <c r="T410" s="91">
        <f t="shared" si="237"/>
        <v>4.1472800000000003</v>
      </c>
      <c r="U410" s="91">
        <f t="shared" si="237"/>
        <v>4.1686699999999997</v>
      </c>
      <c r="V410" s="91">
        <f t="shared" si="237"/>
        <v>4.2112400000000001</v>
      </c>
      <c r="W410" s="91">
        <f t="shared" si="237"/>
        <v>4.2456100000000001</v>
      </c>
      <c r="X410" s="91">
        <f t="shared" si="237"/>
        <v>4.1832500000000001</v>
      </c>
      <c r="Y410" s="91">
        <f t="shared" si="237"/>
        <v>4.0738599999999998</v>
      </c>
      <c r="Z410" s="91">
        <f t="shared" si="237"/>
        <v>3.92076</v>
      </c>
      <c r="AA410" s="91">
        <f t="shared" si="237"/>
        <v>3.7851699999999999</v>
      </c>
    </row>
    <row r="411" spans="1:27" ht="12.75" hidden="1" customHeight="1" outlineLevel="1" x14ac:dyDescent="0.3">
      <c r="A411" s="99" t="s">
        <v>636</v>
      </c>
      <c r="B411" s="63" t="s">
        <v>238</v>
      </c>
      <c r="C411" s="43" t="s">
        <v>79</v>
      </c>
      <c r="D411" s="44">
        <v>1306.3900000000001</v>
      </c>
      <c r="E411" s="44">
        <v>1269.01</v>
      </c>
      <c r="F411" s="44">
        <v>1243.3800000000001</v>
      </c>
      <c r="G411" s="44">
        <v>1240.98</v>
      </c>
      <c r="H411" s="44">
        <v>1267.81</v>
      </c>
      <c r="I411" s="44">
        <v>1363.46</v>
      </c>
      <c r="J411" s="44">
        <v>1554.26</v>
      </c>
      <c r="K411" s="44">
        <v>1753.14</v>
      </c>
      <c r="L411" s="44">
        <v>1896.88</v>
      </c>
      <c r="M411" s="44">
        <v>1933.41</v>
      </c>
      <c r="N411" s="44">
        <v>1975.99</v>
      </c>
      <c r="O411" s="44">
        <v>2012.18</v>
      </c>
      <c r="P411" s="44">
        <v>1938.19</v>
      </c>
      <c r="Q411" s="44">
        <v>1937.36</v>
      </c>
      <c r="R411" s="44">
        <v>1922.94</v>
      </c>
      <c r="S411" s="44">
        <v>1842.04</v>
      </c>
      <c r="T411" s="44">
        <v>1831.32</v>
      </c>
      <c r="U411" s="44">
        <v>1852.71</v>
      </c>
      <c r="V411" s="44">
        <v>1895.28</v>
      </c>
      <c r="W411" s="44">
        <v>1929.65</v>
      </c>
      <c r="X411" s="44">
        <v>1867.29</v>
      </c>
      <c r="Y411" s="44">
        <v>1757.9</v>
      </c>
      <c r="Z411" s="44">
        <v>1604.8</v>
      </c>
      <c r="AA411" s="44">
        <v>1469.21</v>
      </c>
    </row>
    <row r="412" spans="1:27" ht="12.75" hidden="1" customHeight="1" outlineLevel="1" x14ac:dyDescent="0.3">
      <c r="A412" s="99" t="s">
        <v>637</v>
      </c>
      <c r="B412" s="63" t="s">
        <v>90</v>
      </c>
      <c r="C412" s="43" t="s">
        <v>79</v>
      </c>
      <c r="D412" s="44">
        <f>$D$307</f>
        <v>2222.89</v>
      </c>
      <c r="E412" s="44">
        <f t="shared" ref="E412:AA412" si="238">$D$307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3">
      <c r="A413" s="99" t="s">
        <v>638</v>
      </c>
      <c r="B413" s="63" t="s">
        <v>83</v>
      </c>
      <c r="C413" s="43" t="s">
        <v>79</v>
      </c>
      <c r="D413" s="44">
        <v>4.8</v>
      </c>
      <c r="E413" s="44">
        <v>4.8</v>
      </c>
      <c r="F413" s="44">
        <v>4.8</v>
      </c>
      <c r="G413" s="44">
        <v>4.8</v>
      </c>
      <c r="H413" s="44">
        <v>4.8</v>
      </c>
      <c r="I413" s="44">
        <v>4.8</v>
      </c>
      <c r="J413" s="44">
        <v>4.8</v>
      </c>
      <c r="K413" s="44">
        <v>4.8</v>
      </c>
      <c r="L413" s="44">
        <v>4.8</v>
      </c>
      <c r="M413" s="44">
        <v>4.8</v>
      </c>
      <c r="N413" s="44">
        <v>4.8</v>
      </c>
      <c r="O413" s="44">
        <v>4.8</v>
      </c>
      <c r="P413" s="44">
        <v>4.8</v>
      </c>
      <c r="Q413" s="44">
        <v>4.8</v>
      </c>
      <c r="R413" s="44">
        <v>4.8</v>
      </c>
      <c r="S413" s="44">
        <v>4.8</v>
      </c>
      <c r="T413" s="44">
        <v>4.8</v>
      </c>
      <c r="U413" s="44">
        <v>4.8</v>
      </c>
      <c r="V413" s="44">
        <v>4.8</v>
      </c>
      <c r="W413" s="44">
        <v>4.8</v>
      </c>
      <c r="X413" s="44">
        <v>4.8</v>
      </c>
      <c r="Y413" s="44">
        <v>4.8</v>
      </c>
      <c r="Z413" s="44">
        <v>4.8</v>
      </c>
      <c r="AA413" s="44">
        <v>4.8</v>
      </c>
    </row>
    <row r="414" spans="1:27" ht="12.75" hidden="1" customHeight="1" outlineLevel="1" x14ac:dyDescent="0.3">
      <c r="A414" s="99" t="s">
        <v>639</v>
      </c>
      <c r="B414" s="63" t="s">
        <v>81</v>
      </c>
      <c r="C414" s="43" t="s">
        <v>79</v>
      </c>
      <c r="D414" s="44">
        <f>$D$11</f>
        <v>88.27</v>
      </c>
      <c r="E414" s="44">
        <f t="shared" ref="E414:AA414" si="239">$D$11</f>
        <v>88.27</v>
      </c>
      <c r="F414" s="44">
        <f t="shared" si="239"/>
        <v>88.27</v>
      </c>
      <c r="G414" s="44">
        <f t="shared" si="239"/>
        <v>88.27</v>
      </c>
      <c r="H414" s="44">
        <f t="shared" si="239"/>
        <v>88.27</v>
      </c>
      <c r="I414" s="44">
        <f t="shared" si="239"/>
        <v>88.27</v>
      </c>
      <c r="J414" s="44">
        <f t="shared" si="239"/>
        <v>88.27</v>
      </c>
      <c r="K414" s="44">
        <f t="shared" si="239"/>
        <v>88.27</v>
      </c>
      <c r="L414" s="44">
        <f t="shared" si="239"/>
        <v>88.27</v>
      </c>
      <c r="M414" s="44">
        <f t="shared" si="239"/>
        <v>88.27</v>
      </c>
      <c r="N414" s="44">
        <f t="shared" si="239"/>
        <v>88.27</v>
      </c>
      <c r="O414" s="44">
        <f t="shared" si="239"/>
        <v>88.27</v>
      </c>
      <c r="P414" s="44">
        <f t="shared" si="239"/>
        <v>88.27</v>
      </c>
      <c r="Q414" s="44">
        <f t="shared" si="239"/>
        <v>88.27</v>
      </c>
      <c r="R414" s="44">
        <f t="shared" si="239"/>
        <v>88.27</v>
      </c>
      <c r="S414" s="44">
        <f t="shared" si="239"/>
        <v>88.27</v>
      </c>
      <c r="T414" s="44">
        <f t="shared" si="239"/>
        <v>88.27</v>
      </c>
      <c r="U414" s="44">
        <f t="shared" si="239"/>
        <v>88.27</v>
      </c>
      <c r="V414" s="44">
        <f t="shared" si="239"/>
        <v>88.27</v>
      </c>
      <c r="W414" s="44">
        <f t="shared" si="239"/>
        <v>88.27</v>
      </c>
      <c r="X414" s="44">
        <f t="shared" si="239"/>
        <v>88.27</v>
      </c>
      <c r="Y414" s="44">
        <f t="shared" si="239"/>
        <v>88.27</v>
      </c>
      <c r="Z414" s="44">
        <f t="shared" si="239"/>
        <v>88.27</v>
      </c>
      <c r="AA414" s="44">
        <f t="shared" si="239"/>
        <v>88.27</v>
      </c>
    </row>
    <row r="415" spans="1:27" ht="12.75" customHeight="1" collapsed="1" x14ac:dyDescent="0.3">
      <c r="A415" s="98" t="s">
        <v>640</v>
      </c>
      <c r="B415" s="28" t="str">
        <f>"23"&amp;"."&amp;$B$622&amp;"."&amp;$B$623</f>
        <v>23.02.2024</v>
      </c>
      <c r="C415" s="90" t="s">
        <v>76</v>
      </c>
      <c r="D415" s="91">
        <f>ROUND(((D416+D417+D419+D418)/1000),5)</f>
        <v>3.8305199999999999</v>
      </c>
      <c r="E415" s="91">
        <f>ROUND(((E416+E417+E419+E418)/1000),5)</f>
        <v>3.6930999999999998</v>
      </c>
      <c r="F415" s="91">
        <f>ROUND(((F416+F417+F419+F418)/1000),5)</f>
        <v>3.6152799999999998</v>
      </c>
      <c r="G415" s="91">
        <f t="shared" ref="G415:AA415" si="240">ROUND(((G416+G417+G419+G418)/1000),5)</f>
        <v>3.6013899999999999</v>
      </c>
      <c r="H415" s="91">
        <f t="shared" si="240"/>
        <v>3.6086900000000002</v>
      </c>
      <c r="I415" s="91">
        <f t="shared" si="240"/>
        <v>3.6759200000000001</v>
      </c>
      <c r="J415" s="91">
        <f t="shared" si="240"/>
        <v>3.7664900000000001</v>
      </c>
      <c r="K415" s="91">
        <f t="shared" si="240"/>
        <v>3.8805499999999999</v>
      </c>
      <c r="L415" s="91">
        <f t="shared" si="240"/>
        <v>3.99166</v>
      </c>
      <c r="M415" s="91">
        <f t="shared" si="240"/>
        <v>4.1365100000000004</v>
      </c>
      <c r="N415" s="91">
        <f t="shared" si="240"/>
        <v>4.2027999999999999</v>
      </c>
      <c r="O415" s="91">
        <f t="shared" si="240"/>
        <v>4.2155199999999997</v>
      </c>
      <c r="P415" s="91">
        <f t="shared" si="240"/>
        <v>4.2058799999999996</v>
      </c>
      <c r="Q415" s="91">
        <f t="shared" si="240"/>
        <v>4.1968199999999998</v>
      </c>
      <c r="R415" s="91">
        <f t="shared" si="240"/>
        <v>4.1633300000000002</v>
      </c>
      <c r="S415" s="91">
        <f t="shared" si="240"/>
        <v>4.1348700000000003</v>
      </c>
      <c r="T415" s="91">
        <f t="shared" si="240"/>
        <v>4.1520900000000003</v>
      </c>
      <c r="U415" s="91">
        <f t="shared" si="240"/>
        <v>4.1994400000000001</v>
      </c>
      <c r="V415" s="91">
        <f t="shared" si="240"/>
        <v>4.2218400000000003</v>
      </c>
      <c r="W415" s="91">
        <f t="shared" si="240"/>
        <v>4.2122900000000003</v>
      </c>
      <c r="X415" s="91">
        <f t="shared" si="240"/>
        <v>4.20296</v>
      </c>
      <c r="Y415" s="91">
        <f t="shared" si="240"/>
        <v>4.1250600000000004</v>
      </c>
      <c r="Z415" s="91">
        <f t="shared" si="240"/>
        <v>3.9645899999999998</v>
      </c>
      <c r="AA415" s="91">
        <f t="shared" si="240"/>
        <v>3.802</v>
      </c>
    </row>
    <row r="416" spans="1:27" ht="12.75" hidden="1" customHeight="1" outlineLevel="1" x14ac:dyDescent="0.3">
      <c r="A416" s="99" t="s">
        <v>641</v>
      </c>
      <c r="B416" s="63" t="s">
        <v>238</v>
      </c>
      <c r="C416" s="43" t="s">
        <v>79</v>
      </c>
      <c r="D416" s="44">
        <v>1514.56</v>
      </c>
      <c r="E416" s="44">
        <v>1377.14</v>
      </c>
      <c r="F416" s="44">
        <v>1299.32</v>
      </c>
      <c r="G416" s="44">
        <v>1285.43</v>
      </c>
      <c r="H416" s="44">
        <v>1292.73</v>
      </c>
      <c r="I416" s="44">
        <v>1359.96</v>
      </c>
      <c r="J416" s="44">
        <v>1450.53</v>
      </c>
      <c r="K416" s="44">
        <v>1564.59</v>
      </c>
      <c r="L416" s="44">
        <v>1675.7</v>
      </c>
      <c r="M416" s="44">
        <v>1820.55</v>
      </c>
      <c r="N416" s="44">
        <v>1886.84</v>
      </c>
      <c r="O416" s="44">
        <v>1899.56</v>
      </c>
      <c r="P416" s="44">
        <v>1889.92</v>
      </c>
      <c r="Q416" s="44">
        <v>1880.86</v>
      </c>
      <c r="R416" s="44">
        <v>1847.37</v>
      </c>
      <c r="S416" s="44">
        <v>1818.91</v>
      </c>
      <c r="T416" s="44">
        <v>1836.13</v>
      </c>
      <c r="U416" s="44">
        <v>1883.48</v>
      </c>
      <c r="V416" s="44">
        <v>1905.88</v>
      </c>
      <c r="W416" s="44">
        <v>1896.33</v>
      </c>
      <c r="X416" s="44">
        <v>1887</v>
      </c>
      <c r="Y416" s="44">
        <v>1809.1</v>
      </c>
      <c r="Z416" s="44">
        <v>1648.63</v>
      </c>
      <c r="AA416" s="44">
        <v>1486.04</v>
      </c>
    </row>
    <row r="417" spans="1:27" ht="12.75" hidden="1" customHeight="1" outlineLevel="1" x14ac:dyDescent="0.3">
      <c r="A417" s="99" t="s">
        <v>642</v>
      </c>
      <c r="B417" s="63" t="s">
        <v>90</v>
      </c>
      <c r="C417" s="43" t="s">
        <v>79</v>
      </c>
      <c r="D417" s="44">
        <f>$D$307</f>
        <v>2222.89</v>
      </c>
      <c r="E417" s="44">
        <f t="shared" ref="E417:AA417" si="241">$D$307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3">
      <c r="A418" s="99" t="s">
        <v>643</v>
      </c>
      <c r="B418" s="63" t="s">
        <v>83</v>
      </c>
      <c r="C418" s="43" t="s">
        <v>79</v>
      </c>
      <c r="D418" s="44">
        <v>4.8</v>
      </c>
      <c r="E418" s="44">
        <v>4.8</v>
      </c>
      <c r="F418" s="44">
        <v>4.8</v>
      </c>
      <c r="G418" s="44">
        <v>4.8</v>
      </c>
      <c r="H418" s="44">
        <v>4.8</v>
      </c>
      <c r="I418" s="44">
        <v>4.8</v>
      </c>
      <c r="J418" s="44">
        <v>4.8</v>
      </c>
      <c r="K418" s="44">
        <v>4.8</v>
      </c>
      <c r="L418" s="44">
        <v>4.8</v>
      </c>
      <c r="M418" s="44">
        <v>4.8</v>
      </c>
      <c r="N418" s="44">
        <v>4.8</v>
      </c>
      <c r="O418" s="44">
        <v>4.8</v>
      </c>
      <c r="P418" s="44">
        <v>4.8</v>
      </c>
      <c r="Q418" s="44">
        <v>4.8</v>
      </c>
      <c r="R418" s="44">
        <v>4.8</v>
      </c>
      <c r="S418" s="44">
        <v>4.8</v>
      </c>
      <c r="T418" s="44">
        <v>4.8</v>
      </c>
      <c r="U418" s="44">
        <v>4.8</v>
      </c>
      <c r="V418" s="44">
        <v>4.8</v>
      </c>
      <c r="W418" s="44">
        <v>4.8</v>
      </c>
      <c r="X418" s="44">
        <v>4.8</v>
      </c>
      <c r="Y418" s="44">
        <v>4.8</v>
      </c>
      <c r="Z418" s="44">
        <v>4.8</v>
      </c>
      <c r="AA418" s="44">
        <v>4.8</v>
      </c>
    </row>
    <row r="419" spans="1:27" ht="12.75" hidden="1" customHeight="1" outlineLevel="1" x14ac:dyDescent="0.3">
      <c r="A419" s="99" t="s">
        <v>644</v>
      </c>
      <c r="B419" s="63" t="s">
        <v>81</v>
      </c>
      <c r="C419" s="43" t="s">
        <v>79</v>
      </c>
      <c r="D419" s="44">
        <f>$D$11</f>
        <v>88.27</v>
      </c>
      <c r="E419" s="44">
        <f t="shared" ref="E419:AA419" si="242">$D$11</f>
        <v>88.27</v>
      </c>
      <c r="F419" s="44">
        <f t="shared" si="242"/>
        <v>88.27</v>
      </c>
      <c r="G419" s="44">
        <f t="shared" si="242"/>
        <v>88.27</v>
      </c>
      <c r="H419" s="44">
        <f t="shared" si="242"/>
        <v>88.27</v>
      </c>
      <c r="I419" s="44">
        <f t="shared" si="242"/>
        <v>88.27</v>
      </c>
      <c r="J419" s="44">
        <f t="shared" si="242"/>
        <v>88.27</v>
      </c>
      <c r="K419" s="44">
        <f t="shared" si="242"/>
        <v>88.27</v>
      </c>
      <c r="L419" s="44">
        <f t="shared" si="242"/>
        <v>88.27</v>
      </c>
      <c r="M419" s="44">
        <f t="shared" si="242"/>
        <v>88.27</v>
      </c>
      <c r="N419" s="44">
        <f t="shared" si="242"/>
        <v>88.27</v>
      </c>
      <c r="O419" s="44">
        <f t="shared" si="242"/>
        <v>88.27</v>
      </c>
      <c r="P419" s="44">
        <f t="shared" si="242"/>
        <v>88.27</v>
      </c>
      <c r="Q419" s="44">
        <f t="shared" si="242"/>
        <v>88.27</v>
      </c>
      <c r="R419" s="44">
        <f t="shared" si="242"/>
        <v>88.27</v>
      </c>
      <c r="S419" s="44">
        <f t="shared" si="242"/>
        <v>88.27</v>
      </c>
      <c r="T419" s="44">
        <f t="shared" si="242"/>
        <v>88.27</v>
      </c>
      <c r="U419" s="44">
        <f t="shared" si="242"/>
        <v>88.27</v>
      </c>
      <c r="V419" s="44">
        <f t="shared" si="242"/>
        <v>88.27</v>
      </c>
      <c r="W419" s="44">
        <f t="shared" si="242"/>
        <v>88.27</v>
      </c>
      <c r="X419" s="44">
        <f t="shared" si="242"/>
        <v>88.27</v>
      </c>
      <c r="Y419" s="44">
        <f t="shared" si="242"/>
        <v>88.27</v>
      </c>
      <c r="Z419" s="44">
        <f t="shared" si="242"/>
        <v>88.27</v>
      </c>
      <c r="AA419" s="44">
        <f t="shared" si="242"/>
        <v>88.27</v>
      </c>
    </row>
    <row r="420" spans="1:27" ht="12.75" customHeight="1" collapsed="1" x14ac:dyDescent="0.3">
      <c r="A420" s="98" t="s">
        <v>645</v>
      </c>
      <c r="B420" s="28" t="str">
        <f>"24"&amp;"."&amp;$B$622&amp;"."&amp;$B$623</f>
        <v>24.02.2024</v>
      </c>
      <c r="C420" s="90" t="s">
        <v>76</v>
      </c>
      <c r="D420" s="91">
        <f>ROUND(((D421+D422+D424+D423)/1000),5)</f>
        <v>3.89405</v>
      </c>
      <c r="E420" s="91">
        <f>ROUND(((E421+E422+E424+E423)/1000),5)</f>
        <v>3.77338</v>
      </c>
      <c r="F420" s="91">
        <f>ROUND(((F421+F422+F424+F423)/1000),5)</f>
        <v>3.6733899999999999</v>
      </c>
      <c r="G420" s="91">
        <f t="shared" ref="G420:AA420" si="243">ROUND(((G421+G422+G424+G423)/1000),5)</f>
        <v>3.6298400000000002</v>
      </c>
      <c r="H420" s="91">
        <f t="shared" si="243"/>
        <v>3.66005</v>
      </c>
      <c r="I420" s="91">
        <f t="shared" si="243"/>
        <v>3.6981199999999999</v>
      </c>
      <c r="J420" s="91">
        <f t="shared" si="243"/>
        <v>3.8025500000000001</v>
      </c>
      <c r="K420" s="91">
        <f t="shared" si="243"/>
        <v>3.8631600000000001</v>
      </c>
      <c r="L420" s="91">
        <f t="shared" si="243"/>
        <v>4.1064600000000002</v>
      </c>
      <c r="M420" s="91">
        <f t="shared" si="243"/>
        <v>4.1946300000000001</v>
      </c>
      <c r="N420" s="91">
        <f t="shared" si="243"/>
        <v>4.2329999999999997</v>
      </c>
      <c r="O420" s="91">
        <f t="shared" si="243"/>
        <v>4.2486499999999996</v>
      </c>
      <c r="P420" s="91">
        <f t="shared" si="243"/>
        <v>4.2361800000000001</v>
      </c>
      <c r="Q420" s="91">
        <f t="shared" si="243"/>
        <v>4.2247000000000003</v>
      </c>
      <c r="R420" s="91">
        <f t="shared" si="243"/>
        <v>4.1985999999999999</v>
      </c>
      <c r="S420" s="91">
        <f t="shared" si="243"/>
        <v>4.1813200000000004</v>
      </c>
      <c r="T420" s="91">
        <f t="shared" si="243"/>
        <v>4.1913099999999996</v>
      </c>
      <c r="U420" s="91">
        <f t="shared" si="243"/>
        <v>4.2064599999999999</v>
      </c>
      <c r="V420" s="91">
        <f t="shared" si="243"/>
        <v>4.2370999999999999</v>
      </c>
      <c r="W420" s="91">
        <f t="shared" si="243"/>
        <v>4.2410100000000002</v>
      </c>
      <c r="X420" s="91">
        <f t="shared" si="243"/>
        <v>4.2366000000000001</v>
      </c>
      <c r="Y420" s="91">
        <f t="shared" si="243"/>
        <v>4.1664300000000001</v>
      </c>
      <c r="Z420" s="91">
        <f t="shared" si="243"/>
        <v>3.98508</v>
      </c>
      <c r="AA420" s="91">
        <f t="shared" si="243"/>
        <v>3.8171400000000002</v>
      </c>
    </row>
    <row r="421" spans="1:27" ht="12.75" hidden="1" customHeight="1" outlineLevel="1" x14ac:dyDescent="0.3">
      <c r="A421" s="99" t="s">
        <v>646</v>
      </c>
      <c r="B421" s="63" t="s">
        <v>238</v>
      </c>
      <c r="C421" s="43" t="s">
        <v>79</v>
      </c>
      <c r="D421" s="44">
        <v>1578.09</v>
      </c>
      <c r="E421" s="44">
        <v>1457.42</v>
      </c>
      <c r="F421" s="44">
        <v>1357.43</v>
      </c>
      <c r="G421" s="44">
        <v>1313.88</v>
      </c>
      <c r="H421" s="44">
        <v>1344.09</v>
      </c>
      <c r="I421" s="44">
        <v>1382.16</v>
      </c>
      <c r="J421" s="44">
        <v>1486.59</v>
      </c>
      <c r="K421" s="44">
        <v>1547.2</v>
      </c>
      <c r="L421" s="44">
        <v>1790.5</v>
      </c>
      <c r="M421" s="44">
        <v>1878.67</v>
      </c>
      <c r="N421" s="44">
        <v>1917.04</v>
      </c>
      <c r="O421" s="44">
        <v>1932.69</v>
      </c>
      <c r="P421" s="44">
        <v>1920.22</v>
      </c>
      <c r="Q421" s="44">
        <v>1908.74</v>
      </c>
      <c r="R421" s="44">
        <v>1882.64</v>
      </c>
      <c r="S421" s="44">
        <v>1865.36</v>
      </c>
      <c r="T421" s="44">
        <v>1875.35</v>
      </c>
      <c r="U421" s="44">
        <v>1890.5</v>
      </c>
      <c r="V421" s="44">
        <v>1921.14</v>
      </c>
      <c r="W421" s="44">
        <v>1925.05</v>
      </c>
      <c r="X421" s="44">
        <v>1920.64</v>
      </c>
      <c r="Y421" s="44">
        <v>1850.47</v>
      </c>
      <c r="Z421" s="44">
        <v>1669.12</v>
      </c>
      <c r="AA421" s="44">
        <v>1501.18</v>
      </c>
    </row>
    <row r="422" spans="1:27" ht="12.75" hidden="1" customHeight="1" outlineLevel="1" x14ac:dyDescent="0.3">
      <c r="A422" s="99" t="s">
        <v>647</v>
      </c>
      <c r="B422" s="63" t="s">
        <v>90</v>
      </c>
      <c r="C422" s="43" t="s">
        <v>79</v>
      </c>
      <c r="D422" s="44">
        <f>$D$307</f>
        <v>2222.89</v>
      </c>
      <c r="E422" s="44">
        <f t="shared" ref="E422:AA422" si="244">$D$307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3">
      <c r="A423" s="99" t="s">
        <v>648</v>
      </c>
      <c r="B423" s="63" t="s">
        <v>83</v>
      </c>
      <c r="C423" s="43" t="s">
        <v>79</v>
      </c>
      <c r="D423" s="44">
        <v>4.8</v>
      </c>
      <c r="E423" s="44">
        <v>4.8</v>
      </c>
      <c r="F423" s="44">
        <v>4.8</v>
      </c>
      <c r="G423" s="44">
        <v>4.8</v>
      </c>
      <c r="H423" s="44">
        <v>4.8</v>
      </c>
      <c r="I423" s="44">
        <v>4.8</v>
      </c>
      <c r="J423" s="44">
        <v>4.8</v>
      </c>
      <c r="K423" s="44">
        <v>4.8</v>
      </c>
      <c r="L423" s="44">
        <v>4.8</v>
      </c>
      <c r="M423" s="44">
        <v>4.8</v>
      </c>
      <c r="N423" s="44">
        <v>4.8</v>
      </c>
      <c r="O423" s="44">
        <v>4.8</v>
      </c>
      <c r="P423" s="44">
        <v>4.8</v>
      </c>
      <c r="Q423" s="44">
        <v>4.8</v>
      </c>
      <c r="R423" s="44">
        <v>4.8</v>
      </c>
      <c r="S423" s="44">
        <v>4.8</v>
      </c>
      <c r="T423" s="44">
        <v>4.8</v>
      </c>
      <c r="U423" s="44">
        <v>4.8</v>
      </c>
      <c r="V423" s="44">
        <v>4.8</v>
      </c>
      <c r="W423" s="44">
        <v>4.8</v>
      </c>
      <c r="X423" s="44">
        <v>4.8</v>
      </c>
      <c r="Y423" s="44">
        <v>4.8</v>
      </c>
      <c r="Z423" s="44">
        <v>4.8</v>
      </c>
      <c r="AA423" s="44">
        <v>4.8</v>
      </c>
    </row>
    <row r="424" spans="1:27" ht="12.75" hidden="1" customHeight="1" outlineLevel="1" x14ac:dyDescent="0.3">
      <c r="A424" s="99" t="s">
        <v>649</v>
      </c>
      <c r="B424" s="63" t="s">
        <v>81</v>
      </c>
      <c r="C424" s="43" t="s">
        <v>79</v>
      </c>
      <c r="D424" s="44">
        <f>$D$11</f>
        <v>88.27</v>
      </c>
      <c r="E424" s="44">
        <f t="shared" ref="E424:AA424" si="245">$D$11</f>
        <v>88.27</v>
      </c>
      <c r="F424" s="44">
        <f t="shared" si="245"/>
        <v>88.27</v>
      </c>
      <c r="G424" s="44">
        <f t="shared" si="245"/>
        <v>88.27</v>
      </c>
      <c r="H424" s="44">
        <f t="shared" si="245"/>
        <v>88.27</v>
      </c>
      <c r="I424" s="44">
        <f t="shared" si="245"/>
        <v>88.27</v>
      </c>
      <c r="J424" s="44">
        <f t="shared" si="245"/>
        <v>88.27</v>
      </c>
      <c r="K424" s="44">
        <f t="shared" si="245"/>
        <v>88.27</v>
      </c>
      <c r="L424" s="44">
        <f t="shared" si="245"/>
        <v>88.27</v>
      </c>
      <c r="M424" s="44">
        <f t="shared" si="245"/>
        <v>88.27</v>
      </c>
      <c r="N424" s="44">
        <f t="shared" si="245"/>
        <v>88.27</v>
      </c>
      <c r="O424" s="44">
        <f t="shared" si="245"/>
        <v>88.27</v>
      </c>
      <c r="P424" s="44">
        <f t="shared" si="245"/>
        <v>88.27</v>
      </c>
      <c r="Q424" s="44">
        <f t="shared" si="245"/>
        <v>88.27</v>
      </c>
      <c r="R424" s="44">
        <f t="shared" si="245"/>
        <v>88.27</v>
      </c>
      <c r="S424" s="44">
        <f t="shared" si="245"/>
        <v>88.27</v>
      </c>
      <c r="T424" s="44">
        <f t="shared" si="245"/>
        <v>88.27</v>
      </c>
      <c r="U424" s="44">
        <f t="shared" si="245"/>
        <v>88.27</v>
      </c>
      <c r="V424" s="44">
        <f t="shared" si="245"/>
        <v>88.27</v>
      </c>
      <c r="W424" s="44">
        <f t="shared" si="245"/>
        <v>88.27</v>
      </c>
      <c r="X424" s="44">
        <f t="shared" si="245"/>
        <v>88.27</v>
      </c>
      <c r="Y424" s="44">
        <f t="shared" si="245"/>
        <v>88.27</v>
      </c>
      <c r="Z424" s="44">
        <f t="shared" si="245"/>
        <v>88.27</v>
      </c>
      <c r="AA424" s="44">
        <f t="shared" si="245"/>
        <v>88.27</v>
      </c>
    </row>
    <row r="425" spans="1:27" ht="13.8" collapsed="1" x14ac:dyDescent="0.3">
      <c r="A425" s="98" t="s">
        <v>650</v>
      </c>
      <c r="B425" s="28" t="str">
        <f>"25"&amp;"."&amp;$B$622&amp;"."&amp;$B$623</f>
        <v>25.02.2024</v>
      </c>
      <c r="C425" s="90" t="s">
        <v>76</v>
      </c>
      <c r="D425" s="91">
        <f>ROUND(((D426+D427+D429+D428)/1000),5)</f>
        <v>3.8787099999999999</v>
      </c>
      <c r="E425" s="91">
        <f>ROUND(((E426+E427+E429+E428)/1000),5)</f>
        <v>3.7251300000000001</v>
      </c>
      <c r="F425" s="91">
        <f>ROUND(((F426+F427+F429+F428)/1000),5)</f>
        <v>3.6216499999999998</v>
      </c>
      <c r="G425" s="91">
        <f t="shared" ref="G425:AA425" si="246">ROUND(((G426+G427+G429+G428)/1000),5)</f>
        <v>3.6133199999999999</v>
      </c>
      <c r="H425" s="91">
        <f t="shared" si="246"/>
        <v>3.61666</v>
      </c>
      <c r="I425" s="91">
        <f t="shared" si="246"/>
        <v>3.6524700000000001</v>
      </c>
      <c r="J425" s="91">
        <f t="shared" si="246"/>
        <v>3.7419799999999999</v>
      </c>
      <c r="K425" s="91">
        <f t="shared" si="246"/>
        <v>3.8129499999999998</v>
      </c>
      <c r="L425" s="91">
        <f t="shared" si="246"/>
        <v>3.9806900000000001</v>
      </c>
      <c r="M425" s="91">
        <f t="shared" si="246"/>
        <v>4.1581700000000001</v>
      </c>
      <c r="N425" s="91">
        <f t="shared" si="246"/>
        <v>4.2206799999999998</v>
      </c>
      <c r="O425" s="91">
        <f t="shared" si="246"/>
        <v>4.2309299999999999</v>
      </c>
      <c r="P425" s="91">
        <f t="shared" si="246"/>
        <v>4.2215999999999996</v>
      </c>
      <c r="Q425" s="91">
        <f t="shared" si="246"/>
        <v>4.2114599999999998</v>
      </c>
      <c r="R425" s="91">
        <f t="shared" si="246"/>
        <v>4.1767000000000003</v>
      </c>
      <c r="S425" s="91">
        <f t="shared" si="246"/>
        <v>4.1664700000000003</v>
      </c>
      <c r="T425" s="91">
        <f t="shared" si="246"/>
        <v>4.19224</v>
      </c>
      <c r="U425" s="91">
        <f t="shared" si="246"/>
        <v>4.2273300000000003</v>
      </c>
      <c r="V425" s="91">
        <f t="shared" si="246"/>
        <v>4.2880500000000001</v>
      </c>
      <c r="W425" s="91">
        <f t="shared" si="246"/>
        <v>4.2716900000000004</v>
      </c>
      <c r="X425" s="91">
        <f t="shared" si="246"/>
        <v>4.2677399999999999</v>
      </c>
      <c r="Y425" s="91">
        <f t="shared" si="246"/>
        <v>4.2037199999999997</v>
      </c>
      <c r="Z425" s="91">
        <f t="shared" si="246"/>
        <v>4.0138199999999999</v>
      </c>
      <c r="AA425" s="91">
        <f t="shared" si="246"/>
        <v>3.8159399999999999</v>
      </c>
    </row>
    <row r="426" spans="1:27" ht="12.75" hidden="1" customHeight="1" outlineLevel="1" x14ac:dyDescent="0.3">
      <c r="A426" s="99" t="s">
        <v>651</v>
      </c>
      <c r="B426" s="63" t="s">
        <v>238</v>
      </c>
      <c r="C426" s="43" t="s">
        <v>79</v>
      </c>
      <c r="D426" s="44">
        <v>1562.75</v>
      </c>
      <c r="E426" s="44">
        <v>1409.17</v>
      </c>
      <c r="F426" s="44">
        <v>1305.69</v>
      </c>
      <c r="G426" s="44">
        <v>1297.3599999999999</v>
      </c>
      <c r="H426" s="44">
        <v>1300.7</v>
      </c>
      <c r="I426" s="44">
        <v>1336.51</v>
      </c>
      <c r="J426" s="44">
        <v>1426.02</v>
      </c>
      <c r="K426" s="44">
        <v>1496.99</v>
      </c>
      <c r="L426" s="44">
        <v>1664.73</v>
      </c>
      <c r="M426" s="44">
        <v>1842.21</v>
      </c>
      <c r="N426" s="44">
        <v>1904.72</v>
      </c>
      <c r="O426" s="44">
        <v>1914.97</v>
      </c>
      <c r="P426" s="44">
        <v>1905.64</v>
      </c>
      <c r="Q426" s="44">
        <v>1895.5</v>
      </c>
      <c r="R426" s="44">
        <v>1860.74</v>
      </c>
      <c r="S426" s="44">
        <v>1850.51</v>
      </c>
      <c r="T426" s="44">
        <v>1876.28</v>
      </c>
      <c r="U426" s="44">
        <v>1911.37</v>
      </c>
      <c r="V426" s="44">
        <v>1972.09</v>
      </c>
      <c r="W426" s="44">
        <v>1955.73</v>
      </c>
      <c r="X426" s="44">
        <v>1951.78</v>
      </c>
      <c r="Y426" s="44">
        <v>1887.76</v>
      </c>
      <c r="Z426" s="44">
        <v>1697.86</v>
      </c>
      <c r="AA426" s="44">
        <v>1499.98</v>
      </c>
    </row>
    <row r="427" spans="1:27" ht="12.75" hidden="1" customHeight="1" outlineLevel="1" x14ac:dyDescent="0.3">
      <c r="A427" s="99" t="s">
        <v>652</v>
      </c>
      <c r="B427" s="63" t="s">
        <v>90</v>
      </c>
      <c r="C427" s="43" t="s">
        <v>79</v>
      </c>
      <c r="D427" s="44">
        <f>$D$307</f>
        <v>2222.89</v>
      </c>
      <c r="E427" s="44">
        <f t="shared" ref="E427:AA427" si="247">$D$307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3">
      <c r="A428" s="99" t="s">
        <v>653</v>
      </c>
      <c r="B428" s="63" t="s">
        <v>83</v>
      </c>
      <c r="C428" s="43" t="s">
        <v>79</v>
      </c>
      <c r="D428" s="44">
        <v>4.8</v>
      </c>
      <c r="E428" s="44">
        <v>4.8</v>
      </c>
      <c r="F428" s="44">
        <v>4.8</v>
      </c>
      <c r="G428" s="44">
        <v>4.8</v>
      </c>
      <c r="H428" s="44">
        <v>4.8</v>
      </c>
      <c r="I428" s="44">
        <v>4.8</v>
      </c>
      <c r="J428" s="44">
        <v>4.8</v>
      </c>
      <c r="K428" s="44">
        <v>4.8</v>
      </c>
      <c r="L428" s="44">
        <v>4.8</v>
      </c>
      <c r="M428" s="44">
        <v>4.8</v>
      </c>
      <c r="N428" s="44">
        <v>4.8</v>
      </c>
      <c r="O428" s="44">
        <v>4.8</v>
      </c>
      <c r="P428" s="44">
        <v>4.8</v>
      </c>
      <c r="Q428" s="44">
        <v>4.8</v>
      </c>
      <c r="R428" s="44">
        <v>4.8</v>
      </c>
      <c r="S428" s="44">
        <v>4.8</v>
      </c>
      <c r="T428" s="44">
        <v>4.8</v>
      </c>
      <c r="U428" s="44">
        <v>4.8</v>
      </c>
      <c r="V428" s="44">
        <v>4.8</v>
      </c>
      <c r="W428" s="44">
        <v>4.8</v>
      </c>
      <c r="X428" s="44">
        <v>4.8</v>
      </c>
      <c r="Y428" s="44">
        <v>4.8</v>
      </c>
      <c r="Z428" s="44">
        <v>4.8</v>
      </c>
      <c r="AA428" s="44">
        <v>4.8</v>
      </c>
    </row>
    <row r="429" spans="1:27" ht="12.75" hidden="1" customHeight="1" outlineLevel="1" x14ac:dyDescent="0.3">
      <c r="A429" s="99" t="s">
        <v>654</v>
      </c>
      <c r="B429" s="63" t="s">
        <v>81</v>
      </c>
      <c r="C429" s="43" t="s">
        <v>79</v>
      </c>
      <c r="D429" s="44">
        <f>$D$11</f>
        <v>88.27</v>
      </c>
      <c r="E429" s="44">
        <f t="shared" ref="E429:AA429" si="248">$D$11</f>
        <v>88.27</v>
      </c>
      <c r="F429" s="44">
        <f t="shared" si="248"/>
        <v>88.27</v>
      </c>
      <c r="G429" s="44">
        <f t="shared" si="248"/>
        <v>88.27</v>
      </c>
      <c r="H429" s="44">
        <f t="shared" si="248"/>
        <v>88.27</v>
      </c>
      <c r="I429" s="44">
        <f t="shared" si="248"/>
        <v>88.27</v>
      </c>
      <c r="J429" s="44">
        <f t="shared" si="248"/>
        <v>88.27</v>
      </c>
      <c r="K429" s="44">
        <f t="shared" si="248"/>
        <v>88.27</v>
      </c>
      <c r="L429" s="44">
        <f t="shared" si="248"/>
        <v>88.27</v>
      </c>
      <c r="M429" s="44">
        <f t="shared" si="248"/>
        <v>88.27</v>
      </c>
      <c r="N429" s="44">
        <f t="shared" si="248"/>
        <v>88.27</v>
      </c>
      <c r="O429" s="44">
        <f t="shared" si="248"/>
        <v>88.27</v>
      </c>
      <c r="P429" s="44">
        <f t="shared" si="248"/>
        <v>88.27</v>
      </c>
      <c r="Q429" s="44">
        <f t="shared" si="248"/>
        <v>88.27</v>
      </c>
      <c r="R429" s="44">
        <f t="shared" si="248"/>
        <v>88.27</v>
      </c>
      <c r="S429" s="44">
        <f t="shared" si="248"/>
        <v>88.27</v>
      </c>
      <c r="T429" s="44">
        <f t="shared" si="248"/>
        <v>88.27</v>
      </c>
      <c r="U429" s="44">
        <f t="shared" si="248"/>
        <v>88.27</v>
      </c>
      <c r="V429" s="44">
        <f t="shared" si="248"/>
        <v>88.27</v>
      </c>
      <c r="W429" s="44">
        <f t="shared" si="248"/>
        <v>88.27</v>
      </c>
      <c r="X429" s="44">
        <f t="shared" si="248"/>
        <v>88.27</v>
      </c>
      <c r="Y429" s="44">
        <f t="shared" si="248"/>
        <v>88.27</v>
      </c>
      <c r="Z429" s="44">
        <f t="shared" si="248"/>
        <v>88.27</v>
      </c>
      <c r="AA429" s="44">
        <f t="shared" si="248"/>
        <v>88.27</v>
      </c>
    </row>
    <row r="430" spans="1:27" ht="13.8" collapsed="1" x14ac:dyDescent="0.3">
      <c r="A430" s="98" t="s">
        <v>655</v>
      </c>
      <c r="B430" s="28" t="str">
        <f>"26"&amp;"."&amp;$B$622&amp;"."&amp;$B$623</f>
        <v>26.02.2024</v>
      </c>
      <c r="C430" s="90" t="s">
        <v>76</v>
      </c>
      <c r="D430" s="91">
        <f>ROUND(((D431+D432+D434+D433)/1000),5)</f>
        <v>3.7597900000000002</v>
      </c>
      <c r="E430" s="91">
        <f>ROUND(((E431+E432+E434+E433)/1000),5)</f>
        <v>3.6314000000000002</v>
      </c>
      <c r="F430" s="91">
        <f>ROUND(((F431+F432+F434+F433)/1000),5)</f>
        <v>3.5743299999999998</v>
      </c>
      <c r="G430" s="91">
        <f t="shared" ref="G430:AA430" si="249">ROUND(((G431+G432+G434+G433)/1000),5)</f>
        <v>3.5814499999999998</v>
      </c>
      <c r="H430" s="91">
        <f t="shared" si="249"/>
        <v>3.5978500000000002</v>
      </c>
      <c r="I430" s="91">
        <f t="shared" si="249"/>
        <v>3.7395200000000002</v>
      </c>
      <c r="J430" s="91">
        <f t="shared" si="249"/>
        <v>3.9026100000000001</v>
      </c>
      <c r="K430" s="91">
        <f t="shared" si="249"/>
        <v>4.1860200000000001</v>
      </c>
      <c r="L430" s="91">
        <f t="shared" si="249"/>
        <v>4.3183699999999998</v>
      </c>
      <c r="M430" s="91">
        <f t="shared" si="249"/>
        <v>4.3293400000000002</v>
      </c>
      <c r="N430" s="91">
        <f t="shared" si="249"/>
        <v>4.3491600000000004</v>
      </c>
      <c r="O430" s="91">
        <f t="shared" si="249"/>
        <v>4.3773099999999996</v>
      </c>
      <c r="P430" s="91">
        <f t="shared" si="249"/>
        <v>4.3687800000000001</v>
      </c>
      <c r="Q430" s="91">
        <f t="shared" si="249"/>
        <v>4.3703599999999998</v>
      </c>
      <c r="R430" s="91">
        <f t="shared" si="249"/>
        <v>4.3602499999999997</v>
      </c>
      <c r="S430" s="91">
        <f t="shared" si="249"/>
        <v>4.29718</v>
      </c>
      <c r="T430" s="91">
        <f t="shared" si="249"/>
        <v>4.2808599999999997</v>
      </c>
      <c r="U430" s="91">
        <f t="shared" si="249"/>
        <v>4.2951100000000002</v>
      </c>
      <c r="V430" s="91">
        <f t="shared" si="249"/>
        <v>4.3188800000000001</v>
      </c>
      <c r="W430" s="91">
        <f t="shared" si="249"/>
        <v>4.3442999999999996</v>
      </c>
      <c r="X430" s="91">
        <f t="shared" si="249"/>
        <v>4.2512499999999998</v>
      </c>
      <c r="Y430" s="91">
        <f t="shared" si="249"/>
        <v>4.1336199999999996</v>
      </c>
      <c r="Z430" s="91">
        <f t="shared" si="249"/>
        <v>3.9009499999999999</v>
      </c>
      <c r="AA430" s="91">
        <f t="shared" si="249"/>
        <v>3.6534300000000002</v>
      </c>
    </row>
    <row r="431" spans="1:27" ht="12.75" hidden="1" customHeight="1" outlineLevel="1" x14ac:dyDescent="0.3">
      <c r="A431" s="99" t="s">
        <v>656</v>
      </c>
      <c r="B431" s="63" t="s">
        <v>238</v>
      </c>
      <c r="C431" s="43" t="s">
        <v>79</v>
      </c>
      <c r="D431" s="44">
        <v>1443.83</v>
      </c>
      <c r="E431" s="44">
        <v>1315.44</v>
      </c>
      <c r="F431" s="44">
        <v>1258.3699999999999</v>
      </c>
      <c r="G431" s="44">
        <v>1265.49</v>
      </c>
      <c r="H431" s="44">
        <v>1281.8900000000001</v>
      </c>
      <c r="I431" s="44">
        <v>1423.56</v>
      </c>
      <c r="J431" s="44">
        <v>1586.65</v>
      </c>
      <c r="K431" s="44">
        <v>1870.06</v>
      </c>
      <c r="L431" s="44">
        <v>2002.41</v>
      </c>
      <c r="M431" s="44">
        <v>2013.38</v>
      </c>
      <c r="N431" s="44">
        <v>2033.2</v>
      </c>
      <c r="O431" s="44">
        <v>2061.35</v>
      </c>
      <c r="P431" s="44">
        <v>2052.8200000000002</v>
      </c>
      <c r="Q431" s="44">
        <v>2054.4</v>
      </c>
      <c r="R431" s="44">
        <v>2044.29</v>
      </c>
      <c r="S431" s="44">
        <v>1981.22</v>
      </c>
      <c r="T431" s="44">
        <v>1964.9</v>
      </c>
      <c r="U431" s="44">
        <v>1979.15</v>
      </c>
      <c r="V431" s="44">
        <v>2002.92</v>
      </c>
      <c r="W431" s="44">
        <v>2028.34</v>
      </c>
      <c r="X431" s="44">
        <v>1935.29</v>
      </c>
      <c r="Y431" s="44">
        <v>1817.66</v>
      </c>
      <c r="Z431" s="44">
        <v>1584.99</v>
      </c>
      <c r="AA431" s="44">
        <v>1337.47</v>
      </c>
    </row>
    <row r="432" spans="1:27" ht="12.75" hidden="1" customHeight="1" outlineLevel="1" x14ac:dyDescent="0.3">
      <c r="A432" s="99" t="s">
        <v>657</v>
      </c>
      <c r="B432" s="63" t="s">
        <v>90</v>
      </c>
      <c r="C432" s="43" t="s">
        <v>79</v>
      </c>
      <c r="D432" s="44">
        <f>$D$307</f>
        <v>2222.89</v>
      </c>
      <c r="E432" s="44">
        <f t="shared" ref="E432:AA432" si="250">$D$307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3">
      <c r="A433" s="99" t="s">
        <v>658</v>
      </c>
      <c r="B433" s="63" t="s">
        <v>83</v>
      </c>
      <c r="C433" s="43" t="s">
        <v>79</v>
      </c>
      <c r="D433" s="44">
        <v>4.8</v>
      </c>
      <c r="E433" s="44">
        <v>4.8</v>
      </c>
      <c r="F433" s="44">
        <v>4.8</v>
      </c>
      <c r="G433" s="44">
        <v>4.8</v>
      </c>
      <c r="H433" s="44">
        <v>4.8</v>
      </c>
      <c r="I433" s="44">
        <v>4.8</v>
      </c>
      <c r="J433" s="44">
        <v>4.8</v>
      </c>
      <c r="K433" s="44">
        <v>4.8</v>
      </c>
      <c r="L433" s="44">
        <v>4.8</v>
      </c>
      <c r="M433" s="44">
        <v>4.8</v>
      </c>
      <c r="N433" s="44">
        <v>4.8</v>
      </c>
      <c r="O433" s="44">
        <v>4.8</v>
      </c>
      <c r="P433" s="44">
        <v>4.8</v>
      </c>
      <c r="Q433" s="44">
        <v>4.8</v>
      </c>
      <c r="R433" s="44">
        <v>4.8</v>
      </c>
      <c r="S433" s="44">
        <v>4.8</v>
      </c>
      <c r="T433" s="44">
        <v>4.8</v>
      </c>
      <c r="U433" s="44">
        <v>4.8</v>
      </c>
      <c r="V433" s="44">
        <v>4.8</v>
      </c>
      <c r="W433" s="44">
        <v>4.8</v>
      </c>
      <c r="X433" s="44">
        <v>4.8</v>
      </c>
      <c r="Y433" s="44">
        <v>4.8</v>
      </c>
      <c r="Z433" s="44">
        <v>4.8</v>
      </c>
      <c r="AA433" s="44">
        <v>4.8</v>
      </c>
    </row>
    <row r="434" spans="1:27" ht="12.75" hidden="1" customHeight="1" outlineLevel="1" x14ac:dyDescent="0.3">
      <c r="A434" s="99" t="s">
        <v>659</v>
      </c>
      <c r="B434" s="63" t="s">
        <v>81</v>
      </c>
      <c r="C434" s="43" t="s">
        <v>79</v>
      </c>
      <c r="D434" s="44">
        <f>$D$11</f>
        <v>88.27</v>
      </c>
      <c r="E434" s="44">
        <f t="shared" ref="E434:AA434" si="251">$D$11</f>
        <v>88.27</v>
      </c>
      <c r="F434" s="44">
        <f t="shared" si="251"/>
        <v>88.27</v>
      </c>
      <c r="G434" s="44">
        <f t="shared" si="251"/>
        <v>88.27</v>
      </c>
      <c r="H434" s="44">
        <f t="shared" si="251"/>
        <v>88.27</v>
      </c>
      <c r="I434" s="44">
        <f t="shared" si="251"/>
        <v>88.27</v>
      </c>
      <c r="J434" s="44">
        <f t="shared" si="251"/>
        <v>88.27</v>
      </c>
      <c r="K434" s="44">
        <f t="shared" si="251"/>
        <v>88.27</v>
      </c>
      <c r="L434" s="44">
        <f t="shared" si="251"/>
        <v>88.27</v>
      </c>
      <c r="M434" s="44">
        <f t="shared" si="251"/>
        <v>88.27</v>
      </c>
      <c r="N434" s="44">
        <f t="shared" si="251"/>
        <v>88.27</v>
      </c>
      <c r="O434" s="44">
        <f t="shared" si="251"/>
        <v>88.27</v>
      </c>
      <c r="P434" s="44">
        <f t="shared" si="251"/>
        <v>88.27</v>
      </c>
      <c r="Q434" s="44">
        <f t="shared" si="251"/>
        <v>88.27</v>
      </c>
      <c r="R434" s="44">
        <f t="shared" si="251"/>
        <v>88.27</v>
      </c>
      <c r="S434" s="44">
        <f t="shared" si="251"/>
        <v>88.27</v>
      </c>
      <c r="T434" s="44">
        <f t="shared" si="251"/>
        <v>88.27</v>
      </c>
      <c r="U434" s="44">
        <f t="shared" si="251"/>
        <v>88.27</v>
      </c>
      <c r="V434" s="44">
        <f t="shared" si="251"/>
        <v>88.27</v>
      </c>
      <c r="W434" s="44">
        <f t="shared" si="251"/>
        <v>88.27</v>
      </c>
      <c r="X434" s="44">
        <f t="shared" si="251"/>
        <v>88.27</v>
      </c>
      <c r="Y434" s="44">
        <f t="shared" si="251"/>
        <v>88.27</v>
      </c>
      <c r="Z434" s="44">
        <f t="shared" si="251"/>
        <v>88.27</v>
      </c>
      <c r="AA434" s="44">
        <f t="shared" si="251"/>
        <v>88.27</v>
      </c>
    </row>
    <row r="435" spans="1:27" ht="13.8" collapsed="1" x14ac:dyDescent="0.3">
      <c r="A435" s="98" t="s">
        <v>660</v>
      </c>
      <c r="B435" s="28" t="str">
        <f>"27"&amp;"."&amp;$B$622&amp;"."&amp;$B$623</f>
        <v>27.02.2024</v>
      </c>
      <c r="C435" s="90" t="s">
        <v>76</v>
      </c>
      <c r="D435" s="91">
        <f>ROUND(((D436+D437+D439+D438)/1000),5)</f>
        <v>3.6387</v>
      </c>
      <c r="E435" s="91">
        <f>ROUND(((E436+E437+E439+E438)/1000),5)</f>
        <v>3.5867800000000001</v>
      </c>
      <c r="F435" s="91">
        <f>ROUND(((F436+F437+F439+F438)/1000),5)</f>
        <v>3.5602800000000001</v>
      </c>
      <c r="G435" s="91">
        <f t="shared" ref="G435:AA435" si="252">ROUND(((G436+G437+G439+G438)/1000),5)</f>
        <v>3.5577200000000002</v>
      </c>
      <c r="H435" s="91">
        <f t="shared" si="252"/>
        <v>3.5914199999999998</v>
      </c>
      <c r="I435" s="91">
        <f t="shared" si="252"/>
        <v>3.75467</v>
      </c>
      <c r="J435" s="91">
        <f t="shared" si="252"/>
        <v>3.8820000000000001</v>
      </c>
      <c r="K435" s="91">
        <f t="shared" si="252"/>
        <v>4.0384799999999998</v>
      </c>
      <c r="L435" s="91">
        <f t="shared" si="252"/>
        <v>4.2324200000000003</v>
      </c>
      <c r="M435" s="91">
        <f t="shared" si="252"/>
        <v>4.2644599999999997</v>
      </c>
      <c r="N435" s="91">
        <f t="shared" si="252"/>
        <v>4.2904099999999996</v>
      </c>
      <c r="O435" s="91">
        <f t="shared" si="252"/>
        <v>4.3822099999999997</v>
      </c>
      <c r="P435" s="91">
        <f t="shared" si="252"/>
        <v>4.3155400000000004</v>
      </c>
      <c r="Q435" s="91">
        <f t="shared" si="252"/>
        <v>4.3034600000000003</v>
      </c>
      <c r="R435" s="91">
        <f t="shared" si="252"/>
        <v>4.2843</v>
      </c>
      <c r="S435" s="91">
        <f t="shared" si="252"/>
        <v>4.1973799999999999</v>
      </c>
      <c r="T435" s="91">
        <f t="shared" si="252"/>
        <v>4.2079199999999997</v>
      </c>
      <c r="U435" s="91">
        <f t="shared" si="252"/>
        <v>4.2391800000000002</v>
      </c>
      <c r="V435" s="91">
        <f t="shared" si="252"/>
        <v>4.2626600000000003</v>
      </c>
      <c r="W435" s="91">
        <f t="shared" si="252"/>
        <v>4.2863300000000004</v>
      </c>
      <c r="X435" s="91">
        <f t="shared" si="252"/>
        <v>4.2165900000000001</v>
      </c>
      <c r="Y435" s="91">
        <f t="shared" si="252"/>
        <v>4.1545100000000001</v>
      </c>
      <c r="Z435" s="91">
        <f t="shared" si="252"/>
        <v>3.95417</v>
      </c>
      <c r="AA435" s="91">
        <f t="shared" si="252"/>
        <v>3.7622399999999998</v>
      </c>
    </row>
    <row r="436" spans="1:27" ht="12.75" hidden="1" customHeight="1" outlineLevel="1" x14ac:dyDescent="0.3">
      <c r="A436" s="99" t="s">
        <v>661</v>
      </c>
      <c r="B436" s="63" t="s">
        <v>238</v>
      </c>
      <c r="C436" s="43" t="s">
        <v>79</v>
      </c>
      <c r="D436" s="44">
        <v>1322.74</v>
      </c>
      <c r="E436" s="44">
        <v>1270.82</v>
      </c>
      <c r="F436" s="44">
        <v>1244.32</v>
      </c>
      <c r="G436" s="44">
        <v>1241.76</v>
      </c>
      <c r="H436" s="44">
        <v>1275.46</v>
      </c>
      <c r="I436" s="44">
        <v>1438.71</v>
      </c>
      <c r="J436" s="44">
        <v>1566.04</v>
      </c>
      <c r="K436" s="44">
        <v>1722.52</v>
      </c>
      <c r="L436" s="44">
        <v>1916.46</v>
      </c>
      <c r="M436" s="44">
        <v>1948.5</v>
      </c>
      <c r="N436" s="44">
        <v>1974.45</v>
      </c>
      <c r="O436" s="44">
        <v>2066.25</v>
      </c>
      <c r="P436" s="44">
        <v>1999.58</v>
      </c>
      <c r="Q436" s="44">
        <v>1987.5</v>
      </c>
      <c r="R436" s="44">
        <v>1968.34</v>
      </c>
      <c r="S436" s="44">
        <v>1881.42</v>
      </c>
      <c r="T436" s="44">
        <v>1891.96</v>
      </c>
      <c r="U436" s="44">
        <v>1923.22</v>
      </c>
      <c r="V436" s="44">
        <v>1946.7</v>
      </c>
      <c r="W436" s="44">
        <v>1970.37</v>
      </c>
      <c r="X436" s="44">
        <v>1900.63</v>
      </c>
      <c r="Y436" s="44">
        <v>1838.55</v>
      </c>
      <c r="Z436" s="44">
        <v>1638.21</v>
      </c>
      <c r="AA436" s="44">
        <v>1446.28</v>
      </c>
    </row>
    <row r="437" spans="1:27" ht="12.75" hidden="1" customHeight="1" outlineLevel="1" x14ac:dyDescent="0.3">
      <c r="A437" s="99" t="s">
        <v>662</v>
      </c>
      <c r="B437" s="63" t="s">
        <v>90</v>
      </c>
      <c r="C437" s="43" t="s">
        <v>79</v>
      </c>
      <c r="D437" s="44">
        <f>$D$307</f>
        <v>2222.89</v>
      </c>
      <c r="E437" s="44">
        <f t="shared" ref="E437:AA437" si="253">$D$307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3">
      <c r="A438" s="99" t="s">
        <v>663</v>
      </c>
      <c r="B438" s="63" t="s">
        <v>83</v>
      </c>
      <c r="C438" s="43" t="s">
        <v>79</v>
      </c>
      <c r="D438" s="44">
        <v>4.8</v>
      </c>
      <c r="E438" s="44">
        <v>4.8</v>
      </c>
      <c r="F438" s="44">
        <v>4.8</v>
      </c>
      <c r="G438" s="44">
        <v>4.8</v>
      </c>
      <c r="H438" s="44">
        <v>4.8</v>
      </c>
      <c r="I438" s="44">
        <v>4.8</v>
      </c>
      <c r="J438" s="44">
        <v>4.8</v>
      </c>
      <c r="K438" s="44">
        <v>4.8</v>
      </c>
      <c r="L438" s="44">
        <v>4.8</v>
      </c>
      <c r="M438" s="44">
        <v>4.8</v>
      </c>
      <c r="N438" s="44">
        <v>4.8</v>
      </c>
      <c r="O438" s="44">
        <v>4.8</v>
      </c>
      <c r="P438" s="44">
        <v>4.8</v>
      </c>
      <c r="Q438" s="44">
        <v>4.8</v>
      </c>
      <c r="R438" s="44">
        <v>4.8</v>
      </c>
      <c r="S438" s="44">
        <v>4.8</v>
      </c>
      <c r="T438" s="44">
        <v>4.8</v>
      </c>
      <c r="U438" s="44">
        <v>4.8</v>
      </c>
      <c r="V438" s="44">
        <v>4.8</v>
      </c>
      <c r="W438" s="44">
        <v>4.8</v>
      </c>
      <c r="X438" s="44">
        <v>4.8</v>
      </c>
      <c r="Y438" s="44">
        <v>4.8</v>
      </c>
      <c r="Z438" s="44">
        <v>4.8</v>
      </c>
      <c r="AA438" s="44">
        <v>4.8</v>
      </c>
    </row>
    <row r="439" spans="1:27" ht="12.75" hidden="1" customHeight="1" outlineLevel="1" x14ac:dyDescent="0.3">
      <c r="A439" s="99" t="s">
        <v>664</v>
      </c>
      <c r="B439" s="63" t="s">
        <v>81</v>
      </c>
      <c r="C439" s="43" t="s">
        <v>79</v>
      </c>
      <c r="D439" s="44">
        <f>$D$11</f>
        <v>88.27</v>
      </c>
      <c r="E439" s="44">
        <f t="shared" ref="E439:AA439" si="254">$D$11</f>
        <v>88.27</v>
      </c>
      <c r="F439" s="44">
        <f t="shared" si="254"/>
        <v>88.27</v>
      </c>
      <c r="G439" s="44">
        <f t="shared" si="254"/>
        <v>88.27</v>
      </c>
      <c r="H439" s="44">
        <f t="shared" si="254"/>
        <v>88.27</v>
      </c>
      <c r="I439" s="44">
        <f t="shared" si="254"/>
        <v>88.27</v>
      </c>
      <c r="J439" s="44">
        <f t="shared" si="254"/>
        <v>88.27</v>
      </c>
      <c r="K439" s="44">
        <f t="shared" si="254"/>
        <v>88.27</v>
      </c>
      <c r="L439" s="44">
        <f t="shared" si="254"/>
        <v>88.27</v>
      </c>
      <c r="M439" s="44">
        <f t="shared" si="254"/>
        <v>88.27</v>
      </c>
      <c r="N439" s="44">
        <f t="shared" si="254"/>
        <v>88.27</v>
      </c>
      <c r="O439" s="44">
        <f t="shared" si="254"/>
        <v>88.27</v>
      </c>
      <c r="P439" s="44">
        <f t="shared" si="254"/>
        <v>88.27</v>
      </c>
      <c r="Q439" s="44">
        <f t="shared" si="254"/>
        <v>88.27</v>
      </c>
      <c r="R439" s="44">
        <f t="shared" si="254"/>
        <v>88.27</v>
      </c>
      <c r="S439" s="44">
        <f t="shared" si="254"/>
        <v>88.27</v>
      </c>
      <c r="T439" s="44">
        <f t="shared" si="254"/>
        <v>88.27</v>
      </c>
      <c r="U439" s="44">
        <f t="shared" si="254"/>
        <v>88.27</v>
      </c>
      <c r="V439" s="44">
        <f t="shared" si="254"/>
        <v>88.27</v>
      </c>
      <c r="W439" s="44">
        <f t="shared" si="254"/>
        <v>88.27</v>
      </c>
      <c r="X439" s="44">
        <f t="shared" si="254"/>
        <v>88.27</v>
      </c>
      <c r="Y439" s="44">
        <f t="shared" si="254"/>
        <v>88.27</v>
      </c>
      <c r="Z439" s="44">
        <f t="shared" si="254"/>
        <v>88.27</v>
      </c>
      <c r="AA439" s="44">
        <f t="shared" si="254"/>
        <v>88.27</v>
      </c>
    </row>
    <row r="440" spans="1:27" ht="13.8" collapsed="1" x14ac:dyDescent="0.3">
      <c r="A440" s="98" t="s">
        <v>665</v>
      </c>
      <c r="B440" s="28" t="str">
        <f>"28"&amp;"."&amp;$B$622&amp;"."&amp;$B$623</f>
        <v>28.02.2024</v>
      </c>
      <c r="C440" s="90" t="s">
        <v>76</v>
      </c>
      <c r="D440" s="91">
        <f>ROUND(((D441+D442+D444+D443)/1000),5)</f>
        <v>3.6208499999999999</v>
      </c>
      <c r="E440" s="91">
        <f>ROUND(((E441+E442+E444+E443)/1000),5)</f>
        <v>3.5836999999999999</v>
      </c>
      <c r="F440" s="91">
        <f>ROUND(((F441+F442+F444+F443)/1000),5)</f>
        <v>3.5678899999999998</v>
      </c>
      <c r="G440" s="91">
        <f t="shared" ref="G440:AA440" si="255">ROUND(((G441+G442+G444+G443)/1000),5)</f>
        <v>3.5649299999999999</v>
      </c>
      <c r="H440" s="91">
        <f t="shared" si="255"/>
        <v>3.59335</v>
      </c>
      <c r="I440" s="91">
        <f t="shared" si="255"/>
        <v>3.7110300000000001</v>
      </c>
      <c r="J440" s="91">
        <f t="shared" si="255"/>
        <v>3.88998</v>
      </c>
      <c r="K440" s="91">
        <f t="shared" si="255"/>
        <v>4.1742499999999998</v>
      </c>
      <c r="L440" s="91">
        <f t="shared" si="255"/>
        <v>4.2838799999999999</v>
      </c>
      <c r="M440" s="91">
        <f t="shared" si="255"/>
        <v>4.3253899999999996</v>
      </c>
      <c r="N440" s="91">
        <f t="shared" si="255"/>
        <v>4.3324999999999996</v>
      </c>
      <c r="O440" s="91">
        <f t="shared" si="255"/>
        <v>4.3810799999999999</v>
      </c>
      <c r="P440" s="91">
        <f t="shared" si="255"/>
        <v>4.3593599999999997</v>
      </c>
      <c r="Q440" s="91">
        <f t="shared" si="255"/>
        <v>4.3657599999999999</v>
      </c>
      <c r="R440" s="91">
        <f t="shared" si="255"/>
        <v>4.3537800000000004</v>
      </c>
      <c r="S440" s="91">
        <f t="shared" si="255"/>
        <v>4.2557900000000002</v>
      </c>
      <c r="T440" s="91">
        <f t="shared" si="255"/>
        <v>4.2402800000000003</v>
      </c>
      <c r="U440" s="91">
        <f t="shared" si="255"/>
        <v>4.2533599999999998</v>
      </c>
      <c r="V440" s="91">
        <f t="shared" si="255"/>
        <v>4.3073899999999998</v>
      </c>
      <c r="W440" s="91">
        <f t="shared" si="255"/>
        <v>4.3555599999999997</v>
      </c>
      <c r="X440" s="91">
        <f t="shared" si="255"/>
        <v>4.2694299999999998</v>
      </c>
      <c r="Y440" s="91">
        <f t="shared" si="255"/>
        <v>4.1772</v>
      </c>
      <c r="Z440" s="91">
        <f t="shared" si="255"/>
        <v>3.9505499999999998</v>
      </c>
      <c r="AA440" s="91">
        <f t="shared" si="255"/>
        <v>3.6791499999999999</v>
      </c>
    </row>
    <row r="441" spans="1:27" ht="12.75" hidden="1" customHeight="1" outlineLevel="1" x14ac:dyDescent="0.3">
      <c r="A441" s="99" t="s">
        <v>666</v>
      </c>
      <c r="B441" s="63" t="s">
        <v>238</v>
      </c>
      <c r="C441" s="43" t="s">
        <v>79</v>
      </c>
      <c r="D441" s="44">
        <v>1304.8900000000001</v>
      </c>
      <c r="E441" s="44">
        <v>1267.74</v>
      </c>
      <c r="F441" s="44">
        <v>1251.93</v>
      </c>
      <c r="G441" s="44">
        <v>1248.97</v>
      </c>
      <c r="H441" s="44">
        <v>1277.3900000000001</v>
      </c>
      <c r="I441" s="44">
        <v>1395.07</v>
      </c>
      <c r="J441" s="44">
        <v>1574.02</v>
      </c>
      <c r="K441" s="44">
        <v>1858.29</v>
      </c>
      <c r="L441" s="44">
        <v>1967.92</v>
      </c>
      <c r="M441" s="44">
        <v>2009.43</v>
      </c>
      <c r="N441" s="44">
        <v>2016.54</v>
      </c>
      <c r="O441" s="44">
        <v>2065.12</v>
      </c>
      <c r="P441" s="44">
        <v>2043.4</v>
      </c>
      <c r="Q441" s="44">
        <v>2049.8000000000002</v>
      </c>
      <c r="R441" s="44">
        <v>2037.82</v>
      </c>
      <c r="S441" s="44">
        <v>1939.83</v>
      </c>
      <c r="T441" s="44">
        <v>1924.32</v>
      </c>
      <c r="U441" s="44">
        <v>1937.4</v>
      </c>
      <c r="V441" s="44">
        <v>1991.43</v>
      </c>
      <c r="W441" s="44">
        <v>2039.6</v>
      </c>
      <c r="X441" s="44">
        <v>1953.47</v>
      </c>
      <c r="Y441" s="44">
        <v>1861.24</v>
      </c>
      <c r="Z441" s="44">
        <v>1634.59</v>
      </c>
      <c r="AA441" s="44">
        <v>1363.19</v>
      </c>
    </row>
    <row r="442" spans="1:27" ht="12.75" hidden="1" customHeight="1" outlineLevel="1" x14ac:dyDescent="0.3">
      <c r="A442" s="99" t="s">
        <v>667</v>
      </c>
      <c r="B442" s="63" t="s">
        <v>90</v>
      </c>
      <c r="C442" s="43" t="s">
        <v>79</v>
      </c>
      <c r="D442" s="44">
        <f>$D$307</f>
        <v>2222.89</v>
      </c>
      <c r="E442" s="44">
        <f t="shared" ref="E442:AA442" si="256">$D$307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3">
      <c r="A443" s="99" t="s">
        <v>668</v>
      </c>
      <c r="B443" s="63" t="s">
        <v>83</v>
      </c>
      <c r="C443" s="43" t="s">
        <v>79</v>
      </c>
      <c r="D443" s="44">
        <v>4.8</v>
      </c>
      <c r="E443" s="44">
        <v>4.8</v>
      </c>
      <c r="F443" s="44">
        <v>4.8</v>
      </c>
      <c r="G443" s="44">
        <v>4.8</v>
      </c>
      <c r="H443" s="44">
        <v>4.8</v>
      </c>
      <c r="I443" s="44">
        <v>4.8</v>
      </c>
      <c r="J443" s="44">
        <v>4.8</v>
      </c>
      <c r="K443" s="44">
        <v>4.8</v>
      </c>
      <c r="L443" s="44">
        <v>4.8</v>
      </c>
      <c r="M443" s="44">
        <v>4.8</v>
      </c>
      <c r="N443" s="44">
        <v>4.8</v>
      </c>
      <c r="O443" s="44">
        <v>4.8</v>
      </c>
      <c r="P443" s="44">
        <v>4.8</v>
      </c>
      <c r="Q443" s="44">
        <v>4.8</v>
      </c>
      <c r="R443" s="44">
        <v>4.8</v>
      </c>
      <c r="S443" s="44">
        <v>4.8</v>
      </c>
      <c r="T443" s="44">
        <v>4.8</v>
      </c>
      <c r="U443" s="44">
        <v>4.8</v>
      </c>
      <c r="V443" s="44">
        <v>4.8</v>
      </c>
      <c r="W443" s="44">
        <v>4.8</v>
      </c>
      <c r="X443" s="44">
        <v>4.8</v>
      </c>
      <c r="Y443" s="44">
        <v>4.8</v>
      </c>
      <c r="Z443" s="44">
        <v>4.8</v>
      </c>
      <c r="AA443" s="44">
        <v>4.8</v>
      </c>
    </row>
    <row r="444" spans="1:27" ht="12.75" hidden="1" customHeight="1" outlineLevel="1" x14ac:dyDescent="0.3">
      <c r="A444" s="99" t="s">
        <v>669</v>
      </c>
      <c r="B444" s="63" t="s">
        <v>81</v>
      </c>
      <c r="C444" s="43" t="s">
        <v>79</v>
      </c>
      <c r="D444" s="44">
        <f>$D$11</f>
        <v>88.27</v>
      </c>
      <c r="E444" s="44">
        <f t="shared" ref="E444:AA444" si="257">$D$11</f>
        <v>88.27</v>
      </c>
      <c r="F444" s="44">
        <f t="shared" si="257"/>
        <v>88.27</v>
      </c>
      <c r="G444" s="44">
        <f t="shared" si="257"/>
        <v>88.27</v>
      </c>
      <c r="H444" s="44">
        <f t="shared" si="257"/>
        <v>88.27</v>
      </c>
      <c r="I444" s="44">
        <f t="shared" si="257"/>
        <v>88.27</v>
      </c>
      <c r="J444" s="44">
        <f t="shared" si="257"/>
        <v>88.27</v>
      </c>
      <c r="K444" s="44">
        <f t="shared" si="257"/>
        <v>88.27</v>
      </c>
      <c r="L444" s="44">
        <f t="shared" si="257"/>
        <v>88.27</v>
      </c>
      <c r="M444" s="44">
        <f t="shared" si="257"/>
        <v>88.27</v>
      </c>
      <c r="N444" s="44">
        <f t="shared" si="257"/>
        <v>88.27</v>
      </c>
      <c r="O444" s="44">
        <f t="shared" si="257"/>
        <v>88.27</v>
      </c>
      <c r="P444" s="44">
        <f t="shared" si="257"/>
        <v>88.27</v>
      </c>
      <c r="Q444" s="44">
        <f t="shared" si="257"/>
        <v>88.27</v>
      </c>
      <c r="R444" s="44">
        <f t="shared" si="257"/>
        <v>88.27</v>
      </c>
      <c r="S444" s="44">
        <f t="shared" si="257"/>
        <v>88.27</v>
      </c>
      <c r="T444" s="44">
        <f t="shared" si="257"/>
        <v>88.27</v>
      </c>
      <c r="U444" s="44">
        <f t="shared" si="257"/>
        <v>88.27</v>
      </c>
      <c r="V444" s="44">
        <f t="shared" si="257"/>
        <v>88.27</v>
      </c>
      <c r="W444" s="44">
        <f t="shared" si="257"/>
        <v>88.27</v>
      </c>
      <c r="X444" s="44">
        <f t="shared" si="257"/>
        <v>88.27</v>
      </c>
      <c r="Y444" s="44">
        <f t="shared" si="257"/>
        <v>88.27</v>
      </c>
      <c r="Z444" s="44">
        <f t="shared" si="257"/>
        <v>88.27</v>
      </c>
      <c r="AA444" s="44">
        <f t="shared" si="257"/>
        <v>88.27</v>
      </c>
    </row>
    <row r="445" spans="1:27" ht="13.8" collapsed="1" x14ac:dyDescent="0.3">
      <c r="A445" s="98" t="s">
        <v>670</v>
      </c>
      <c r="B445" s="28" t="str">
        <f>"29"&amp;"."&amp;$B$622&amp;"."&amp;$B$623</f>
        <v>29.02.2024</v>
      </c>
      <c r="C445" s="90" t="s">
        <v>76</v>
      </c>
      <c r="D445" s="91">
        <f>ROUND(((D446+D447+D449+D448)/1000),5)</f>
        <v>3.6430600000000002</v>
      </c>
      <c r="E445" s="91">
        <f>ROUND(((E446+E447+E449+E448)/1000),5)</f>
        <v>3.6107200000000002</v>
      </c>
      <c r="F445" s="91">
        <f>ROUND(((F446+F447+F449+F448)/1000),5)</f>
        <v>3.6001099999999999</v>
      </c>
      <c r="G445" s="91">
        <f t="shared" ref="G445:AA445" si="258">ROUND(((G446+G447+G449+G448)/1000),5)</f>
        <v>3.60792</v>
      </c>
      <c r="H445" s="91">
        <f t="shared" si="258"/>
        <v>3.6257100000000002</v>
      </c>
      <c r="I445" s="91">
        <f t="shared" si="258"/>
        <v>3.7844500000000001</v>
      </c>
      <c r="J445" s="91">
        <f t="shared" si="258"/>
        <v>3.9396100000000001</v>
      </c>
      <c r="K445" s="91">
        <f t="shared" si="258"/>
        <v>4.1198399999999999</v>
      </c>
      <c r="L445" s="91">
        <f t="shared" si="258"/>
        <v>4.30471</v>
      </c>
      <c r="M445" s="91">
        <f t="shared" si="258"/>
        <v>4.3247999999999998</v>
      </c>
      <c r="N445" s="91">
        <f t="shared" si="258"/>
        <v>4.3401800000000001</v>
      </c>
      <c r="O445" s="91">
        <f t="shared" si="258"/>
        <v>4.36822</v>
      </c>
      <c r="P445" s="91">
        <f t="shared" si="258"/>
        <v>4.3495299999999997</v>
      </c>
      <c r="Q445" s="91">
        <f t="shared" si="258"/>
        <v>4.3534600000000001</v>
      </c>
      <c r="R445" s="91">
        <f t="shared" si="258"/>
        <v>4.3469300000000004</v>
      </c>
      <c r="S445" s="91">
        <f t="shared" si="258"/>
        <v>4.2773700000000003</v>
      </c>
      <c r="T445" s="91">
        <f t="shared" si="258"/>
        <v>4.2446999999999999</v>
      </c>
      <c r="U445" s="91">
        <f t="shared" si="258"/>
        <v>4.2606799999999998</v>
      </c>
      <c r="V445" s="91">
        <f t="shared" si="258"/>
        <v>4.3088199999999999</v>
      </c>
      <c r="W445" s="91">
        <f t="shared" si="258"/>
        <v>4.3572499999999996</v>
      </c>
      <c r="X445" s="91">
        <f t="shared" si="258"/>
        <v>4.28132</v>
      </c>
      <c r="Y445" s="91">
        <f t="shared" si="258"/>
        <v>4.1792199999999999</v>
      </c>
      <c r="Z445" s="91">
        <f t="shared" si="258"/>
        <v>3.98949</v>
      </c>
      <c r="AA445" s="91">
        <f t="shared" si="258"/>
        <v>3.7973599999999998</v>
      </c>
    </row>
    <row r="446" spans="1:27" ht="12.75" hidden="1" customHeight="1" outlineLevel="1" x14ac:dyDescent="0.3">
      <c r="A446" s="99" t="s">
        <v>671</v>
      </c>
      <c r="B446" s="63" t="s">
        <v>238</v>
      </c>
      <c r="C446" s="43" t="s">
        <v>79</v>
      </c>
      <c r="D446" s="44">
        <v>1327.1</v>
      </c>
      <c r="E446" s="44">
        <v>1294.76</v>
      </c>
      <c r="F446" s="44">
        <v>1284.1500000000001</v>
      </c>
      <c r="G446" s="44">
        <v>1291.96</v>
      </c>
      <c r="H446" s="44">
        <v>1309.75</v>
      </c>
      <c r="I446" s="44">
        <v>1468.49</v>
      </c>
      <c r="J446" s="44">
        <v>1623.65</v>
      </c>
      <c r="K446" s="44">
        <v>1803.88</v>
      </c>
      <c r="L446" s="44">
        <v>1988.75</v>
      </c>
      <c r="M446" s="44">
        <v>2008.84</v>
      </c>
      <c r="N446" s="44">
        <v>2024.22</v>
      </c>
      <c r="O446" s="44">
        <v>2052.2600000000002</v>
      </c>
      <c r="P446" s="44">
        <v>2033.57</v>
      </c>
      <c r="Q446" s="44">
        <v>2037.5</v>
      </c>
      <c r="R446" s="44">
        <v>2030.97</v>
      </c>
      <c r="S446" s="44">
        <v>1961.41</v>
      </c>
      <c r="T446" s="44">
        <v>1928.74</v>
      </c>
      <c r="U446" s="44">
        <v>1944.72</v>
      </c>
      <c r="V446" s="44">
        <v>1992.86</v>
      </c>
      <c r="W446" s="44">
        <v>2041.29</v>
      </c>
      <c r="X446" s="44">
        <v>1965.36</v>
      </c>
      <c r="Y446" s="44">
        <v>1863.26</v>
      </c>
      <c r="Z446" s="44">
        <v>1673.53</v>
      </c>
      <c r="AA446" s="44">
        <v>1481.4</v>
      </c>
    </row>
    <row r="447" spans="1:27" ht="12.75" hidden="1" customHeight="1" outlineLevel="1" x14ac:dyDescent="0.3">
      <c r="A447" s="99" t="s">
        <v>672</v>
      </c>
      <c r="B447" s="63" t="s">
        <v>90</v>
      </c>
      <c r="C447" s="43" t="s">
        <v>79</v>
      </c>
      <c r="D447" s="44">
        <f>$D$307</f>
        <v>2222.89</v>
      </c>
      <c r="E447" s="44">
        <f t="shared" ref="E447:AA447" si="259">$D$307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3">
      <c r="A448" s="99" t="s">
        <v>673</v>
      </c>
      <c r="B448" s="63" t="s">
        <v>83</v>
      </c>
      <c r="C448" s="43" t="s">
        <v>79</v>
      </c>
      <c r="D448" s="44">
        <v>4.8</v>
      </c>
      <c r="E448" s="44">
        <v>4.8</v>
      </c>
      <c r="F448" s="44">
        <v>4.8</v>
      </c>
      <c r="G448" s="44">
        <v>4.8</v>
      </c>
      <c r="H448" s="44">
        <v>4.8</v>
      </c>
      <c r="I448" s="44">
        <v>4.8</v>
      </c>
      <c r="J448" s="44">
        <v>4.8</v>
      </c>
      <c r="K448" s="44">
        <v>4.8</v>
      </c>
      <c r="L448" s="44">
        <v>4.8</v>
      </c>
      <c r="M448" s="44">
        <v>4.8</v>
      </c>
      <c r="N448" s="44">
        <v>4.8</v>
      </c>
      <c r="O448" s="44">
        <v>4.8</v>
      </c>
      <c r="P448" s="44">
        <v>4.8</v>
      </c>
      <c r="Q448" s="44">
        <v>4.8</v>
      </c>
      <c r="R448" s="44">
        <v>4.8</v>
      </c>
      <c r="S448" s="44">
        <v>4.8</v>
      </c>
      <c r="T448" s="44">
        <v>4.8</v>
      </c>
      <c r="U448" s="44">
        <v>4.8</v>
      </c>
      <c r="V448" s="44">
        <v>4.8</v>
      </c>
      <c r="W448" s="44">
        <v>4.8</v>
      </c>
      <c r="X448" s="44">
        <v>4.8</v>
      </c>
      <c r="Y448" s="44">
        <v>4.8</v>
      </c>
      <c r="Z448" s="44">
        <v>4.8</v>
      </c>
      <c r="AA448" s="44">
        <v>4.8</v>
      </c>
    </row>
    <row r="449" spans="1:27" ht="12.75" hidden="1" customHeight="1" outlineLevel="1" x14ac:dyDescent="0.3">
      <c r="A449" s="99" t="s">
        <v>674</v>
      </c>
      <c r="B449" s="63" t="s">
        <v>81</v>
      </c>
      <c r="C449" s="43" t="s">
        <v>79</v>
      </c>
      <c r="D449" s="44">
        <f>$D$11</f>
        <v>88.27</v>
      </c>
      <c r="E449" s="44">
        <f t="shared" ref="E449:AA449" si="260">$D$11</f>
        <v>88.27</v>
      </c>
      <c r="F449" s="44">
        <f t="shared" si="260"/>
        <v>88.27</v>
      </c>
      <c r="G449" s="44">
        <f t="shared" si="260"/>
        <v>88.27</v>
      </c>
      <c r="H449" s="44">
        <f t="shared" si="260"/>
        <v>88.27</v>
      </c>
      <c r="I449" s="44">
        <f t="shared" si="260"/>
        <v>88.27</v>
      </c>
      <c r="J449" s="44">
        <f t="shared" si="260"/>
        <v>88.27</v>
      </c>
      <c r="K449" s="44">
        <f t="shared" si="260"/>
        <v>88.27</v>
      </c>
      <c r="L449" s="44">
        <f t="shared" si="260"/>
        <v>88.27</v>
      </c>
      <c r="M449" s="44">
        <f t="shared" si="260"/>
        <v>88.27</v>
      </c>
      <c r="N449" s="44">
        <f t="shared" si="260"/>
        <v>88.27</v>
      </c>
      <c r="O449" s="44">
        <f t="shared" si="260"/>
        <v>88.27</v>
      </c>
      <c r="P449" s="44">
        <f t="shared" si="260"/>
        <v>88.27</v>
      </c>
      <c r="Q449" s="44">
        <f t="shared" si="260"/>
        <v>88.27</v>
      </c>
      <c r="R449" s="44">
        <f t="shared" si="260"/>
        <v>88.27</v>
      </c>
      <c r="S449" s="44">
        <f t="shared" si="260"/>
        <v>88.27</v>
      </c>
      <c r="T449" s="44">
        <f t="shared" si="260"/>
        <v>88.27</v>
      </c>
      <c r="U449" s="44">
        <f t="shared" si="260"/>
        <v>88.27</v>
      </c>
      <c r="V449" s="44">
        <f t="shared" si="260"/>
        <v>88.27</v>
      </c>
      <c r="W449" s="44">
        <f t="shared" si="260"/>
        <v>88.27</v>
      </c>
      <c r="X449" s="44">
        <f t="shared" si="260"/>
        <v>88.27</v>
      </c>
      <c r="Y449" s="44">
        <f t="shared" si="260"/>
        <v>88.27</v>
      </c>
      <c r="Z449" s="44">
        <f t="shared" si="260"/>
        <v>88.27</v>
      </c>
      <c r="AA449" s="44">
        <f t="shared" si="260"/>
        <v>88.27</v>
      </c>
    </row>
    <row r="450" spans="1:27" ht="13.8" collapsed="1" x14ac:dyDescent="0.3">
      <c r="B450" s="101" t="s">
        <v>382</v>
      </c>
    </row>
    <row r="451" spans="1:27" ht="13.8" x14ac:dyDescent="0.3">
      <c r="B451" s="101" t="s">
        <v>382</v>
      </c>
    </row>
    <row r="452" spans="1:27" ht="13.8" x14ac:dyDescent="0.3">
      <c r="A452" s="182" t="s">
        <v>675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4"/>
    </row>
    <row r="453" spans="1:27" ht="27.6" x14ac:dyDescent="0.25">
      <c r="A453" s="26" t="s">
        <v>64</v>
      </c>
      <c r="B453" s="27" t="s">
        <v>210</v>
      </c>
      <c r="C453" s="26" t="s">
        <v>211</v>
      </c>
      <c r="D453" s="27" t="s">
        <v>212</v>
      </c>
      <c r="E453" s="27" t="s">
        <v>213</v>
      </c>
      <c r="F453" s="27" t="s">
        <v>214</v>
      </c>
      <c r="G453" s="27" t="s">
        <v>215</v>
      </c>
      <c r="H453" s="27" t="s">
        <v>216</v>
      </c>
      <c r="I453" s="27" t="s">
        <v>217</v>
      </c>
      <c r="J453" s="27" t="s">
        <v>218</v>
      </c>
      <c r="K453" s="27" t="s">
        <v>219</v>
      </c>
      <c r="L453" s="27" t="s">
        <v>220</v>
      </c>
      <c r="M453" s="27" t="s">
        <v>221</v>
      </c>
      <c r="N453" s="27" t="s">
        <v>222</v>
      </c>
      <c r="O453" s="27" t="s">
        <v>223</v>
      </c>
      <c r="P453" s="27" t="s">
        <v>224</v>
      </c>
      <c r="Q453" s="27" t="s">
        <v>225</v>
      </c>
      <c r="R453" s="27" t="s">
        <v>226</v>
      </c>
      <c r="S453" s="27" t="s">
        <v>227</v>
      </c>
      <c r="T453" s="27" t="s">
        <v>228</v>
      </c>
      <c r="U453" s="27" t="s">
        <v>229</v>
      </c>
      <c r="V453" s="27" t="s">
        <v>230</v>
      </c>
      <c r="W453" s="27" t="s">
        <v>231</v>
      </c>
      <c r="X453" s="27" t="s">
        <v>232</v>
      </c>
      <c r="Y453" s="27" t="s">
        <v>233</v>
      </c>
      <c r="Z453" s="27" t="s">
        <v>234</v>
      </c>
      <c r="AA453" s="27" t="s">
        <v>235</v>
      </c>
    </row>
    <row r="454" spans="1:27" ht="13.8" x14ac:dyDescent="0.3">
      <c r="A454" s="98" t="s">
        <v>676</v>
      </c>
      <c r="B454" s="28" t="str">
        <f>"01"&amp;"."&amp;$B$622&amp;"."&amp;$B$623</f>
        <v>01.02.2024</v>
      </c>
      <c r="C454" s="90" t="s">
        <v>76</v>
      </c>
      <c r="D454" s="91">
        <f>ROUND(((D455+D456+D458+D457)/1000),5)</f>
        <v>5.0984999999999996</v>
      </c>
      <c r="E454" s="91">
        <f>ROUND(((E455+E456+E458+E457)/1000),5)</f>
        <v>4.9451400000000003</v>
      </c>
      <c r="F454" s="91">
        <f>ROUND(((F455+F456+F458+F457)/1000),5)</f>
        <v>4.9234600000000004</v>
      </c>
      <c r="G454" s="91">
        <f t="shared" ref="G454:AA454" si="261">ROUND(((G455+G456+G458+G457)/1000),5)</f>
        <v>4.8989700000000003</v>
      </c>
      <c r="H454" s="91">
        <f t="shared" si="261"/>
        <v>4.9361699999999997</v>
      </c>
      <c r="I454" s="91">
        <f t="shared" si="261"/>
        <v>5.0760100000000001</v>
      </c>
      <c r="J454" s="91">
        <f t="shared" si="261"/>
        <v>5.2015500000000001</v>
      </c>
      <c r="K454" s="91">
        <f t="shared" si="261"/>
        <v>5.4926700000000004</v>
      </c>
      <c r="L454" s="91">
        <f t="shared" si="261"/>
        <v>5.6711400000000003</v>
      </c>
      <c r="M454" s="91">
        <f t="shared" si="261"/>
        <v>5.7035</v>
      </c>
      <c r="N454" s="91">
        <f t="shared" si="261"/>
        <v>5.7354599999999998</v>
      </c>
      <c r="O454" s="91">
        <f t="shared" si="261"/>
        <v>5.7362700000000002</v>
      </c>
      <c r="P454" s="91">
        <f t="shared" si="261"/>
        <v>5.7433100000000001</v>
      </c>
      <c r="Q454" s="91">
        <f t="shared" si="261"/>
        <v>5.7505300000000004</v>
      </c>
      <c r="R454" s="91">
        <f t="shared" si="261"/>
        <v>5.7471899999999998</v>
      </c>
      <c r="S454" s="91">
        <f t="shared" si="261"/>
        <v>5.6934100000000001</v>
      </c>
      <c r="T454" s="91">
        <f t="shared" si="261"/>
        <v>5.6840099999999998</v>
      </c>
      <c r="U454" s="91">
        <f t="shared" si="261"/>
        <v>5.7034500000000001</v>
      </c>
      <c r="V454" s="91">
        <f t="shared" si="261"/>
        <v>5.7030500000000002</v>
      </c>
      <c r="W454" s="91">
        <f t="shared" si="261"/>
        <v>5.7117399999999998</v>
      </c>
      <c r="X454" s="91">
        <f t="shared" si="261"/>
        <v>5.5606900000000001</v>
      </c>
      <c r="Y454" s="91">
        <f t="shared" si="261"/>
        <v>5.4430300000000003</v>
      </c>
      <c r="Z454" s="91">
        <f t="shared" si="261"/>
        <v>5.2094899999999997</v>
      </c>
      <c r="AA454" s="91">
        <f t="shared" si="261"/>
        <v>5.1283000000000003</v>
      </c>
    </row>
    <row r="455" spans="1:27" ht="12.75" hidden="1" customHeight="1" outlineLevel="1" x14ac:dyDescent="0.3">
      <c r="A455" s="99" t="s">
        <v>677</v>
      </c>
      <c r="B455" s="63" t="s">
        <v>238</v>
      </c>
      <c r="C455" s="43" t="s">
        <v>79</v>
      </c>
      <c r="D455" s="44">
        <v>1445.66</v>
      </c>
      <c r="E455" s="44">
        <v>1292.3</v>
      </c>
      <c r="F455" s="44">
        <v>1270.6199999999999</v>
      </c>
      <c r="G455" s="44">
        <v>1246.1300000000001</v>
      </c>
      <c r="H455" s="44">
        <v>1283.33</v>
      </c>
      <c r="I455" s="44">
        <v>1423.17</v>
      </c>
      <c r="J455" s="44">
        <v>1548.71</v>
      </c>
      <c r="K455" s="44">
        <v>1839.83</v>
      </c>
      <c r="L455" s="44">
        <v>2018.3</v>
      </c>
      <c r="M455" s="44">
        <v>2050.66</v>
      </c>
      <c r="N455" s="44">
        <v>2082.62</v>
      </c>
      <c r="O455" s="44">
        <v>2083.4299999999998</v>
      </c>
      <c r="P455" s="44">
        <v>2090.4699999999998</v>
      </c>
      <c r="Q455" s="44">
        <v>2097.69</v>
      </c>
      <c r="R455" s="44">
        <v>2094.35</v>
      </c>
      <c r="S455" s="44">
        <v>2040.57</v>
      </c>
      <c r="T455" s="44">
        <v>2031.17</v>
      </c>
      <c r="U455" s="44">
        <v>2050.61</v>
      </c>
      <c r="V455" s="44">
        <v>2050.21</v>
      </c>
      <c r="W455" s="44">
        <v>2058.9</v>
      </c>
      <c r="X455" s="44">
        <v>1907.85</v>
      </c>
      <c r="Y455" s="44">
        <v>1790.19</v>
      </c>
      <c r="Z455" s="44">
        <v>1556.65</v>
      </c>
      <c r="AA455" s="44">
        <v>1475.46</v>
      </c>
    </row>
    <row r="456" spans="1:27" ht="12.75" hidden="1" customHeight="1" outlineLevel="1" x14ac:dyDescent="0.3">
      <c r="A456" s="99" t="s">
        <v>678</v>
      </c>
      <c r="B456" s="63" t="s">
        <v>90</v>
      </c>
      <c r="C456" s="43" t="s">
        <v>79</v>
      </c>
      <c r="D456" s="44">
        <v>3559.77</v>
      </c>
      <c r="E456" s="44">
        <f>$D$456</f>
        <v>3559.77</v>
      </c>
      <c r="F456" s="44">
        <f t="shared" ref="F456:AA456" si="262">$D$456</f>
        <v>3559.77</v>
      </c>
      <c r="G456" s="44">
        <f t="shared" si="262"/>
        <v>3559.77</v>
      </c>
      <c r="H456" s="44">
        <f t="shared" si="262"/>
        <v>3559.77</v>
      </c>
      <c r="I456" s="44">
        <f t="shared" si="262"/>
        <v>3559.77</v>
      </c>
      <c r="J456" s="44">
        <f t="shared" si="262"/>
        <v>3559.77</v>
      </c>
      <c r="K456" s="44">
        <f t="shared" si="262"/>
        <v>3559.77</v>
      </c>
      <c r="L456" s="44">
        <f t="shared" si="262"/>
        <v>3559.77</v>
      </c>
      <c r="M456" s="44">
        <f t="shared" si="262"/>
        <v>3559.77</v>
      </c>
      <c r="N456" s="44">
        <f t="shared" si="262"/>
        <v>3559.77</v>
      </c>
      <c r="O456" s="44">
        <f t="shared" si="262"/>
        <v>3559.77</v>
      </c>
      <c r="P456" s="44">
        <f t="shared" si="262"/>
        <v>3559.77</v>
      </c>
      <c r="Q456" s="44">
        <f t="shared" si="262"/>
        <v>3559.77</v>
      </c>
      <c r="R456" s="44">
        <f t="shared" si="262"/>
        <v>3559.77</v>
      </c>
      <c r="S456" s="44">
        <f t="shared" si="262"/>
        <v>3559.77</v>
      </c>
      <c r="T456" s="44">
        <f t="shared" si="262"/>
        <v>3559.77</v>
      </c>
      <c r="U456" s="44">
        <f t="shared" si="262"/>
        <v>3559.77</v>
      </c>
      <c r="V456" s="44">
        <f t="shared" si="262"/>
        <v>3559.77</v>
      </c>
      <c r="W456" s="44">
        <f t="shared" si="262"/>
        <v>3559.77</v>
      </c>
      <c r="X456" s="44">
        <f t="shared" si="262"/>
        <v>3559.77</v>
      </c>
      <c r="Y456" s="44">
        <f t="shared" si="262"/>
        <v>3559.77</v>
      </c>
      <c r="Z456" s="44">
        <f t="shared" si="262"/>
        <v>3559.77</v>
      </c>
      <c r="AA456" s="44">
        <f t="shared" si="262"/>
        <v>3559.77</v>
      </c>
    </row>
    <row r="457" spans="1:27" ht="12.75" hidden="1" customHeight="1" outlineLevel="1" x14ac:dyDescent="0.3">
      <c r="A457" s="99" t="s">
        <v>679</v>
      </c>
      <c r="B457" s="63" t="s">
        <v>83</v>
      </c>
      <c r="C457" s="43" t="s">
        <v>79</v>
      </c>
      <c r="D457" s="44">
        <v>4.8</v>
      </c>
      <c r="E457" s="44">
        <v>4.8</v>
      </c>
      <c r="F457" s="44">
        <v>4.8</v>
      </c>
      <c r="G457" s="44">
        <v>4.8</v>
      </c>
      <c r="H457" s="44">
        <v>4.8</v>
      </c>
      <c r="I457" s="44">
        <v>4.8</v>
      </c>
      <c r="J457" s="44">
        <v>4.8</v>
      </c>
      <c r="K457" s="44">
        <v>4.8</v>
      </c>
      <c r="L457" s="44">
        <v>4.8</v>
      </c>
      <c r="M457" s="44">
        <v>4.8</v>
      </c>
      <c r="N457" s="44">
        <v>4.8</v>
      </c>
      <c r="O457" s="44">
        <v>4.8</v>
      </c>
      <c r="P457" s="44">
        <v>4.8</v>
      </c>
      <c r="Q457" s="44">
        <v>4.8</v>
      </c>
      <c r="R457" s="44">
        <v>4.8</v>
      </c>
      <c r="S457" s="44">
        <v>4.8</v>
      </c>
      <c r="T457" s="44">
        <v>4.8</v>
      </c>
      <c r="U457" s="44">
        <v>4.8</v>
      </c>
      <c r="V457" s="44">
        <v>4.8</v>
      </c>
      <c r="W457" s="44">
        <v>4.8</v>
      </c>
      <c r="X457" s="44">
        <v>4.8</v>
      </c>
      <c r="Y457" s="44">
        <v>4.8</v>
      </c>
      <c r="Z457" s="44">
        <v>4.8</v>
      </c>
      <c r="AA457" s="44">
        <v>4.8</v>
      </c>
    </row>
    <row r="458" spans="1:27" ht="12.75" hidden="1" customHeight="1" outlineLevel="1" x14ac:dyDescent="0.3">
      <c r="A458" s="99" t="s">
        <v>680</v>
      </c>
      <c r="B458" s="63" t="s">
        <v>81</v>
      </c>
      <c r="C458" s="43" t="s">
        <v>79</v>
      </c>
      <c r="D458" s="44">
        <f>$D$11</f>
        <v>88.27</v>
      </c>
      <c r="E458" s="44">
        <f t="shared" ref="E458:AA458" si="263">$D$11</f>
        <v>88.27</v>
      </c>
      <c r="F458" s="44">
        <f t="shared" si="263"/>
        <v>88.27</v>
      </c>
      <c r="G458" s="44">
        <f t="shared" si="263"/>
        <v>88.27</v>
      </c>
      <c r="H458" s="44">
        <f t="shared" si="263"/>
        <v>88.27</v>
      </c>
      <c r="I458" s="44">
        <f t="shared" si="263"/>
        <v>88.27</v>
      </c>
      <c r="J458" s="44">
        <f t="shared" si="263"/>
        <v>88.27</v>
      </c>
      <c r="K458" s="44">
        <f t="shared" si="263"/>
        <v>88.27</v>
      </c>
      <c r="L458" s="44">
        <f t="shared" si="263"/>
        <v>88.27</v>
      </c>
      <c r="M458" s="44">
        <f t="shared" si="263"/>
        <v>88.27</v>
      </c>
      <c r="N458" s="44">
        <f t="shared" si="263"/>
        <v>88.27</v>
      </c>
      <c r="O458" s="44">
        <f t="shared" si="263"/>
        <v>88.27</v>
      </c>
      <c r="P458" s="44">
        <f t="shared" si="263"/>
        <v>88.27</v>
      </c>
      <c r="Q458" s="44">
        <f t="shared" si="263"/>
        <v>88.27</v>
      </c>
      <c r="R458" s="44">
        <f t="shared" si="263"/>
        <v>88.27</v>
      </c>
      <c r="S458" s="44">
        <f t="shared" si="263"/>
        <v>88.27</v>
      </c>
      <c r="T458" s="44">
        <f t="shared" si="263"/>
        <v>88.27</v>
      </c>
      <c r="U458" s="44">
        <f t="shared" si="263"/>
        <v>88.27</v>
      </c>
      <c r="V458" s="44">
        <f t="shared" si="263"/>
        <v>88.27</v>
      </c>
      <c r="W458" s="44">
        <f t="shared" si="263"/>
        <v>88.27</v>
      </c>
      <c r="X458" s="44">
        <f t="shared" si="263"/>
        <v>88.27</v>
      </c>
      <c r="Y458" s="44">
        <f t="shared" si="263"/>
        <v>88.27</v>
      </c>
      <c r="Z458" s="44">
        <f t="shared" si="263"/>
        <v>88.27</v>
      </c>
      <c r="AA458" s="44">
        <f t="shared" si="263"/>
        <v>88.27</v>
      </c>
    </row>
    <row r="459" spans="1:27" ht="13.8" collapsed="1" x14ac:dyDescent="0.3">
      <c r="A459" s="98" t="s">
        <v>681</v>
      </c>
      <c r="B459" s="28" t="str">
        <f>"02"&amp;"."&amp;$B$622&amp;"."&amp;$B$623</f>
        <v>02.02.2024</v>
      </c>
      <c r="C459" s="90" t="s">
        <v>76</v>
      </c>
      <c r="D459" s="91">
        <f>ROUND(((D460+D461+D463+D462)/1000),5)</f>
        <v>4.9897099999999996</v>
      </c>
      <c r="E459" s="91">
        <f>ROUND(((E460+E461+E463+E462)/1000),5)</f>
        <v>4.9138000000000002</v>
      </c>
      <c r="F459" s="91">
        <f>ROUND(((F460+F461+F463+F462)/1000),5)</f>
        <v>4.8750299999999998</v>
      </c>
      <c r="G459" s="91">
        <f t="shared" ref="G459:AA459" si="264">ROUND(((G460+G461+G463+G462)/1000),5)</f>
        <v>4.8733899999999997</v>
      </c>
      <c r="H459" s="91">
        <f t="shared" si="264"/>
        <v>4.9073000000000002</v>
      </c>
      <c r="I459" s="91">
        <f t="shared" si="264"/>
        <v>5.01396</v>
      </c>
      <c r="J459" s="91">
        <f t="shared" si="264"/>
        <v>5.1724600000000001</v>
      </c>
      <c r="K459" s="91">
        <f t="shared" si="264"/>
        <v>5.4750100000000002</v>
      </c>
      <c r="L459" s="91">
        <f t="shared" si="264"/>
        <v>5.6296400000000002</v>
      </c>
      <c r="M459" s="91">
        <f t="shared" si="264"/>
        <v>5.6642700000000001</v>
      </c>
      <c r="N459" s="91">
        <f t="shared" si="264"/>
        <v>5.7073200000000002</v>
      </c>
      <c r="O459" s="91">
        <f t="shared" si="264"/>
        <v>5.7123299999999997</v>
      </c>
      <c r="P459" s="91">
        <f t="shared" si="264"/>
        <v>5.6951299999999998</v>
      </c>
      <c r="Q459" s="91">
        <f t="shared" si="264"/>
        <v>5.7027999999999999</v>
      </c>
      <c r="R459" s="91">
        <f t="shared" si="264"/>
        <v>5.6914600000000002</v>
      </c>
      <c r="S459" s="91">
        <f t="shared" si="264"/>
        <v>5.6279500000000002</v>
      </c>
      <c r="T459" s="91">
        <f t="shared" si="264"/>
        <v>5.5957600000000003</v>
      </c>
      <c r="U459" s="91">
        <f t="shared" si="264"/>
        <v>5.6283500000000002</v>
      </c>
      <c r="V459" s="91">
        <f t="shared" si="264"/>
        <v>5.6385300000000003</v>
      </c>
      <c r="W459" s="91">
        <f t="shared" si="264"/>
        <v>5.6672599999999997</v>
      </c>
      <c r="X459" s="91">
        <f t="shared" si="264"/>
        <v>5.5388400000000004</v>
      </c>
      <c r="Y459" s="91">
        <f t="shared" si="264"/>
        <v>5.4253200000000001</v>
      </c>
      <c r="Z459" s="91">
        <f t="shared" si="264"/>
        <v>5.2481900000000001</v>
      </c>
      <c r="AA459" s="91">
        <f t="shared" si="264"/>
        <v>5.1584199999999996</v>
      </c>
    </row>
    <row r="460" spans="1:27" ht="12.75" hidden="1" customHeight="1" outlineLevel="1" x14ac:dyDescent="0.3">
      <c r="A460" s="99" t="s">
        <v>682</v>
      </c>
      <c r="B460" s="63" t="s">
        <v>238</v>
      </c>
      <c r="C460" s="43" t="s">
        <v>79</v>
      </c>
      <c r="D460" s="44">
        <v>1336.87</v>
      </c>
      <c r="E460" s="44">
        <v>1260.96</v>
      </c>
      <c r="F460" s="44">
        <v>1222.19</v>
      </c>
      <c r="G460" s="44">
        <v>1220.55</v>
      </c>
      <c r="H460" s="44">
        <v>1254.46</v>
      </c>
      <c r="I460" s="44">
        <v>1361.12</v>
      </c>
      <c r="J460" s="44">
        <v>1519.62</v>
      </c>
      <c r="K460" s="44">
        <v>1822.17</v>
      </c>
      <c r="L460" s="44">
        <v>1976.8</v>
      </c>
      <c r="M460" s="44">
        <v>2011.43</v>
      </c>
      <c r="N460" s="44">
        <v>2054.48</v>
      </c>
      <c r="O460" s="44">
        <v>2059.4899999999998</v>
      </c>
      <c r="P460" s="44">
        <v>2042.29</v>
      </c>
      <c r="Q460" s="44">
        <v>2049.96</v>
      </c>
      <c r="R460" s="44">
        <v>2038.62</v>
      </c>
      <c r="S460" s="44">
        <v>1975.11</v>
      </c>
      <c r="T460" s="44">
        <v>1942.92</v>
      </c>
      <c r="U460" s="44">
        <v>1975.51</v>
      </c>
      <c r="V460" s="44">
        <v>1985.69</v>
      </c>
      <c r="W460" s="44">
        <v>2014.42</v>
      </c>
      <c r="X460" s="44">
        <v>1886</v>
      </c>
      <c r="Y460" s="44">
        <v>1772.48</v>
      </c>
      <c r="Z460" s="44">
        <v>1595.35</v>
      </c>
      <c r="AA460" s="44">
        <v>1505.58</v>
      </c>
    </row>
    <row r="461" spans="1:27" ht="12.75" hidden="1" customHeight="1" outlineLevel="1" x14ac:dyDescent="0.3">
      <c r="A461" s="99" t="s">
        <v>683</v>
      </c>
      <c r="B461" s="63" t="s">
        <v>90</v>
      </c>
      <c r="C461" s="43" t="s">
        <v>79</v>
      </c>
      <c r="D461" s="44">
        <f>$D$456</f>
        <v>3559.77</v>
      </c>
      <c r="E461" s="44">
        <f t="shared" ref="E461:AA461" si="265">$D$456</f>
        <v>3559.77</v>
      </c>
      <c r="F461" s="44">
        <f t="shared" si="265"/>
        <v>3559.77</v>
      </c>
      <c r="G461" s="44">
        <f t="shared" si="265"/>
        <v>3559.77</v>
      </c>
      <c r="H461" s="44">
        <f t="shared" si="265"/>
        <v>3559.77</v>
      </c>
      <c r="I461" s="44">
        <f t="shared" si="265"/>
        <v>3559.77</v>
      </c>
      <c r="J461" s="44">
        <f t="shared" si="265"/>
        <v>3559.77</v>
      </c>
      <c r="K461" s="44">
        <f t="shared" si="265"/>
        <v>3559.77</v>
      </c>
      <c r="L461" s="44">
        <f t="shared" si="265"/>
        <v>3559.77</v>
      </c>
      <c r="M461" s="44">
        <f t="shared" si="265"/>
        <v>3559.77</v>
      </c>
      <c r="N461" s="44">
        <f t="shared" si="265"/>
        <v>3559.77</v>
      </c>
      <c r="O461" s="44">
        <f t="shared" si="265"/>
        <v>3559.77</v>
      </c>
      <c r="P461" s="44">
        <f t="shared" si="265"/>
        <v>3559.77</v>
      </c>
      <c r="Q461" s="44">
        <f t="shared" si="265"/>
        <v>3559.77</v>
      </c>
      <c r="R461" s="44">
        <f t="shared" si="265"/>
        <v>3559.77</v>
      </c>
      <c r="S461" s="44">
        <f t="shared" si="265"/>
        <v>3559.77</v>
      </c>
      <c r="T461" s="44">
        <f t="shared" si="265"/>
        <v>3559.77</v>
      </c>
      <c r="U461" s="44">
        <f t="shared" si="265"/>
        <v>3559.77</v>
      </c>
      <c r="V461" s="44">
        <f t="shared" si="265"/>
        <v>3559.77</v>
      </c>
      <c r="W461" s="44">
        <f t="shared" si="265"/>
        <v>3559.77</v>
      </c>
      <c r="X461" s="44">
        <f t="shared" si="265"/>
        <v>3559.77</v>
      </c>
      <c r="Y461" s="44">
        <f t="shared" si="265"/>
        <v>3559.77</v>
      </c>
      <c r="Z461" s="44">
        <f t="shared" si="265"/>
        <v>3559.77</v>
      </c>
      <c r="AA461" s="44">
        <f t="shared" si="265"/>
        <v>3559.77</v>
      </c>
    </row>
    <row r="462" spans="1:27" ht="12.75" hidden="1" customHeight="1" outlineLevel="1" x14ac:dyDescent="0.3">
      <c r="A462" s="99" t="s">
        <v>684</v>
      </c>
      <c r="B462" s="63" t="s">
        <v>83</v>
      </c>
      <c r="C462" s="43" t="s">
        <v>79</v>
      </c>
      <c r="D462" s="44">
        <v>4.8</v>
      </c>
      <c r="E462" s="44">
        <v>4.8</v>
      </c>
      <c r="F462" s="44">
        <v>4.8</v>
      </c>
      <c r="G462" s="44">
        <v>4.8</v>
      </c>
      <c r="H462" s="44">
        <v>4.8</v>
      </c>
      <c r="I462" s="44">
        <v>4.8</v>
      </c>
      <c r="J462" s="44">
        <v>4.8</v>
      </c>
      <c r="K462" s="44">
        <v>4.8</v>
      </c>
      <c r="L462" s="44">
        <v>4.8</v>
      </c>
      <c r="M462" s="44">
        <v>4.8</v>
      </c>
      <c r="N462" s="44">
        <v>4.8</v>
      </c>
      <c r="O462" s="44">
        <v>4.8</v>
      </c>
      <c r="P462" s="44">
        <v>4.8</v>
      </c>
      <c r="Q462" s="44">
        <v>4.8</v>
      </c>
      <c r="R462" s="44">
        <v>4.8</v>
      </c>
      <c r="S462" s="44">
        <v>4.8</v>
      </c>
      <c r="T462" s="44">
        <v>4.8</v>
      </c>
      <c r="U462" s="44">
        <v>4.8</v>
      </c>
      <c r="V462" s="44">
        <v>4.8</v>
      </c>
      <c r="W462" s="44">
        <v>4.8</v>
      </c>
      <c r="X462" s="44">
        <v>4.8</v>
      </c>
      <c r="Y462" s="44">
        <v>4.8</v>
      </c>
      <c r="Z462" s="44">
        <v>4.8</v>
      </c>
      <c r="AA462" s="44">
        <v>4.8</v>
      </c>
    </row>
    <row r="463" spans="1:27" ht="12.75" hidden="1" customHeight="1" outlineLevel="1" x14ac:dyDescent="0.3">
      <c r="A463" s="99" t="s">
        <v>685</v>
      </c>
      <c r="B463" s="63" t="s">
        <v>81</v>
      </c>
      <c r="C463" s="43" t="s">
        <v>79</v>
      </c>
      <c r="D463" s="44">
        <f>$D$11</f>
        <v>88.27</v>
      </c>
      <c r="E463" s="44">
        <f t="shared" ref="E463:AA463" si="266">$D$11</f>
        <v>88.27</v>
      </c>
      <c r="F463" s="44">
        <f t="shared" si="266"/>
        <v>88.27</v>
      </c>
      <c r="G463" s="44">
        <f t="shared" si="266"/>
        <v>88.27</v>
      </c>
      <c r="H463" s="44">
        <f t="shared" si="266"/>
        <v>88.27</v>
      </c>
      <c r="I463" s="44">
        <f t="shared" si="266"/>
        <v>88.27</v>
      </c>
      <c r="J463" s="44">
        <f t="shared" si="266"/>
        <v>88.27</v>
      </c>
      <c r="K463" s="44">
        <f t="shared" si="266"/>
        <v>88.27</v>
      </c>
      <c r="L463" s="44">
        <f t="shared" si="266"/>
        <v>88.27</v>
      </c>
      <c r="M463" s="44">
        <f t="shared" si="266"/>
        <v>88.27</v>
      </c>
      <c r="N463" s="44">
        <f t="shared" si="266"/>
        <v>88.27</v>
      </c>
      <c r="O463" s="44">
        <f t="shared" si="266"/>
        <v>88.27</v>
      </c>
      <c r="P463" s="44">
        <f t="shared" si="266"/>
        <v>88.27</v>
      </c>
      <c r="Q463" s="44">
        <f t="shared" si="266"/>
        <v>88.27</v>
      </c>
      <c r="R463" s="44">
        <f t="shared" si="266"/>
        <v>88.27</v>
      </c>
      <c r="S463" s="44">
        <f t="shared" si="266"/>
        <v>88.27</v>
      </c>
      <c r="T463" s="44">
        <f t="shared" si="266"/>
        <v>88.27</v>
      </c>
      <c r="U463" s="44">
        <f t="shared" si="266"/>
        <v>88.27</v>
      </c>
      <c r="V463" s="44">
        <f t="shared" si="266"/>
        <v>88.27</v>
      </c>
      <c r="W463" s="44">
        <f t="shared" si="266"/>
        <v>88.27</v>
      </c>
      <c r="X463" s="44">
        <f t="shared" si="266"/>
        <v>88.27</v>
      </c>
      <c r="Y463" s="44">
        <f t="shared" si="266"/>
        <v>88.27</v>
      </c>
      <c r="Z463" s="44">
        <f t="shared" si="266"/>
        <v>88.27</v>
      </c>
      <c r="AA463" s="44">
        <f t="shared" si="266"/>
        <v>88.27</v>
      </c>
    </row>
    <row r="464" spans="1:27" ht="13.8" collapsed="1" x14ac:dyDescent="0.3">
      <c r="A464" s="98" t="s">
        <v>686</v>
      </c>
      <c r="B464" s="28" t="str">
        <f>"03"&amp;"."&amp;$B$622&amp;"."&amp;$B$623</f>
        <v>03.02.2024</v>
      </c>
      <c r="C464" s="90" t="s">
        <v>76</v>
      </c>
      <c r="D464" s="91">
        <f>ROUND(((D465+D466+D468+D467)/1000),5)</f>
        <v>5.16188</v>
      </c>
      <c r="E464" s="91">
        <f>ROUND(((E465+E466+E468+E467)/1000),5)</f>
        <v>5.04148</v>
      </c>
      <c r="F464" s="91">
        <f>ROUND(((F465+F466+F468+F467)/1000),5)</f>
        <v>4.95512</v>
      </c>
      <c r="G464" s="91">
        <f t="shared" ref="G464:AA464" si="267">ROUND(((G465+G466+G468+G467)/1000),5)</f>
        <v>4.94177</v>
      </c>
      <c r="H464" s="91">
        <f t="shared" si="267"/>
        <v>4.9615999999999998</v>
      </c>
      <c r="I464" s="91">
        <f t="shared" si="267"/>
        <v>4.9998399999999998</v>
      </c>
      <c r="J464" s="91">
        <f t="shared" si="267"/>
        <v>5.1048600000000004</v>
      </c>
      <c r="K464" s="91">
        <f t="shared" si="267"/>
        <v>5.1794599999999997</v>
      </c>
      <c r="L464" s="91">
        <f t="shared" si="267"/>
        <v>5.43703</v>
      </c>
      <c r="M464" s="91">
        <f t="shared" si="267"/>
        <v>5.55328</v>
      </c>
      <c r="N464" s="91">
        <f t="shared" si="267"/>
        <v>5.6131399999999996</v>
      </c>
      <c r="O464" s="91">
        <f t="shared" si="267"/>
        <v>5.6270199999999999</v>
      </c>
      <c r="P464" s="91">
        <f t="shared" si="267"/>
        <v>5.6209199999999999</v>
      </c>
      <c r="Q464" s="91">
        <f t="shared" si="267"/>
        <v>5.6228600000000002</v>
      </c>
      <c r="R464" s="91">
        <f t="shared" si="267"/>
        <v>5.5795300000000001</v>
      </c>
      <c r="S464" s="91">
        <f t="shared" si="267"/>
        <v>5.5705600000000004</v>
      </c>
      <c r="T464" s="91">
        <f t="shared" si="267"/>
        <v>5.5856000000000003</v>
      </c>
      <c r="U464" s="91">
        <f t="shared" si="267"/>
        <v>5.6269099999999996</v>
      </c>
      <c r="V464" s="91">
        <f t="shared" si="267"/>
        <v>5.6219599999999996</v>
      </c>
      <c r="W464" s="91">
        <f t="shared" si="267"/>
        <v>5.6014299999999997</v>
      </c>
      <c r="X464" s="91">
        <f t="shared" si="267"/>
        <v>5.5484999999999998</v>
      </c>
      <c r="Y464" s="91">
        <f t="shared" si="267"/>
        <v>5.4519000000000002</v>
      </c>
      <c r="Z464" s="91">
        <f t="shared" si="267"/>
        <v>5.2442200000000003</v>
      </c>
      <c r="AA464" s="91">
        <f t="shared" si="267"/>
        <v>5.1509099999999997</v>
      </c>
    </row>
    <row r="465" spans="1:27" ht="12.75" hidden="1" customHeight="1" outlineLevel="1" x14ac:dyDescent="0.3">
      <c r="A465" s="99" t="s">
        <v>687</v>
      </c>
      <c r="B465" s="63" t="s">
        <v>238</v>
      </c>
      <c r="C465" s="43" t="s">
        <v>79</v>
      </c>
      <c r="D465" s="44">
        <v>1509.04</v>
      </c>
      <c r="E465" s="44">
        <v>1388.64</v>
      </c>
      <c r="F465" s="44">
        <v>1302.28</v>
      </c>
      <c r="G465" s="44">
        <v>1288.93</v>
      </c>
      <c r="H465" s="44">
        <v>1308.76</v>
      </c>
      <c r="I465" s="44">
        <v>1347</v>
      </c>
      <c r="J465" s="44">
        <v>1452.02</v>
      </c>
      <c r="K465" s="44">
        <v>1526.62</v>
      </c>
      <c r="L465" s="44">
        <v>1784.19</v>
      </c>
      <c r="M465" s="44">
        <v>1900.44</v>
      </c>
      <c r="N465" s="44">
        <v>1960.3</v>
      </c>
      <c r="O465" s="44">
        <v>1974.18</v>
      </c>
      <c r="P465" s="44">
        <v>1968.08</v>
      </c>
      <c r="Q465" s="44">
        <v>1970.02</v>
      </c>
      <c r="R465" s="44">
        <v>1926.69</v>
      </c>
      <c r="S465" s="44">
        <v>1917.72</v>
      </c>
      <c r="T465" s="44">
        <v>1932.76</v>
      </c>
      <c r="U465" s="44">
        <v>1974.07</v>
      </c>
      <c r="V465" s="44">
        <v>1969.12</v>
      </c>
      <c r="W465" s="44">
        <v>1948.59</v>
      </c>
      <c r="X465" s="44">
        <v>1895.66</v>
      </c>
      <c r="Y465" s="44">
        <v>1799.06</v>
      </c>
      <c r="Z465" s="44">
        <v>1591.38</v>
      </c>
      <c r="AA465" s="44">
        <v>1498.07</v>
      </c>
    </row>
    <row r="466" spans="1:27" ht="12.75" hidden="1" customHeight="1" outlineLevel="1" x14ac:dyDescent="0.3">
      <c r="A466" s="99" t="s">
        <v>688</v>
      </c>
      <c r="B466" s="63" t="s">
        <v>90</v>
      </c>
      <c r="C466" s="43" t="s">
        <v>79</v>
      </c>
      <c r="D466" s="44">
        <f>$D$456</f>
        <v>3559.77</v>
      </c>
      <c r="E466" s="44">
        <f t="shared" ref="E466:AA466" si="268">$D$456</f>
        <v>3559.77</v>
      </c>
      <c r="F466" s="44">
        <f t="shared" si="268"/>
        <v>3559.77</v>
      </c>
      <c r="G466" s="44">
        <f t="shared" si="268"/>
        <v>3559.77</v>
      </c>
      <c r="H466" s="44">
        <f t="shared" si="268"/>
        <v>3559.77</v>
      </c>
      <c r="I466" s="44">
        <f t="shared" si="268"/>
        <v>3559.77</v>
      </c>
      <c r="J466" s="44">
        <f t="shared" si="268"/>
        <v>3559.77</v>
      </c>
      <c r="K466" s="44">
        <f t="shared" si="268"/>
        <v>3559.77</v>
      </c>
      <c r="L466" s="44">
        <f t="shared" si="268"/>
        <v>3559.77</v>
      </c>
      <c r="M466" s="44">
        <f t="shared" si="268"/>
        <v>3559.77</v>
      </c>
      <c r="N466" s="44">
        <f t="shared" si="268"/>
        <v>3559.77</v>
      </c>
      <c r="O466" s="44">
        <f t="shared" si="268"/>
        <v>3559.77</v>
      </c>
      <c r="P466" s="44">
        <f t="shared" si="268"/>
        <v>3559.77</v>
      </c>
      <c r="Q466" s="44">
        <f t="shared" si="268"/>
        <v>3559.77</v>
      </c>
      <c r="R466" s="44">
        <f t="shared" si="268"/>
        <v>3559.77</v>
      </c>
      <c r="S466" s="44">
        <f t="shared" si="268"/>
        <v>3559.77</v>
      </c>
      <c r="T466" s="44">
        <f t="shared" si="268"/>
        <v>3559.77</v>
      </c>
      <c r="U466" s="44">
        <f t="shared" si="268"/>
        <v>3559.77</v>
      </c>
      <c r="V466" s="44">
        <f t="shared" si="268"/>
        <v>3559.77</v>
      </c>
      <c r="W466" s="44">
        <f t="shared" si="268"/>
        <v>3559.77</v>
      </c>
      <c r="X466" s="44">
        <f t="shared" si="268"/>
        <v>3559.77</v>
      </c>
      <c r="Y466" s="44">
        <f t="shared" si="268"/>
        <v>3559.77</v>
      </c>
      <c r="Z466" s="44">
        <f t="shared" si="268"/>
        <v>3559.77</v>
      </c>
      <c r="AA466" s="44">
        <f t="shared" si="268"/>
        <v>3559.77</v>
      </c>
    </row>
    <row r="467" spans="1:27" ht="12.75" hidden="1" customHeight="1" outlineLevel="1" x14ac:dyDescent="0.3">
      <c r="A467" s="99" t="s">
        <v>689</v>
      </c>
      <c r="B467" s="63" t="s">
        <v>83</v>
      </c>
      <c r="C467" s="43" t="s">
        <v>79</v>
      </c>
      <c r="D467" s="44">
        <v>4.8</v>
      </c>
      <c r="E467" s="44">
        <v>4.8</v>
      </c>
      <c r="F467" s="44">
        <v>4.8</v>
      </c>
      <c r="G467" s="44">
        <v>4.8</v>
      </c>
      <c r="H467" s="44">
        <v>4.8</v>
      </c>
      <c r="I467" s="44">
        <v>4.8</v>
      </c>
      <c r="J467" s="44">
        <v>4.8</v>
      </c>
      <c r="K467" s="44">
        <v>4.8</v>
      </c>
      <c r="L467" s="44">
        <v>4.8</v>
      </c>
      <c r="M467" s="44">
        <v>4.8</v>
      </c>
      <c r="N467" s="44">
        <v>4.8</v>
      </c>
      <c r="O467" s="44">
        <v>4.8</v>
      </c>
      <c r="P467" s="44">
        <v>4.8</v>
      </c>
      <c r="Q467" s="44">
        <v>4.8</v>
      </c>
      <c r="R467" s="44">
        <v>4.8</v>
      </c>
      <c r="S467" s="44">
        <v>4.8</v>
      </c>
      <c r="T467" s="44">
        <v>4.8</v>
      </c>
      <c r="U467" s="44">
        <v>4.8</v>
      </c>
      <c r="V467" s="44">
        <v>4.8</v>
      </c>
      <c r="W467" s="44">
        <v>4.8</v>
      </c>
      <c r="X467" s="44">
        <v>4.8</v>
      </c>
      <c r="Y467" s="44">
        <v>4.8</v>
      </c>
      <c r="Z467" s="44">
        <v>4.8</v>
      </c>
      <c r="AA467" s="44">
        <v>4.8</v>
      </c>
    </row>
    <row r="468" spans="1:27" ht="12.75" hidden="1" customHeight="1" outlineLevel="1" x14ac:dyDescent="0.3">
      <c r="A468" s="99" t="s">
        <v>690</v>
      </c>
      <c r="B468" s="63" t="s">
        <v>81</v>
      </c>
      <c r="C468" s="43" t="s">
        <v>79</v>
      </c>
      <c r="D468" s="44">
        <f>$D$11</f>
        <v>88.27</v>
      </c>
      <c r="E468" s="44">
        <f t="shared" ref="E468:AA468" si="269">$D$11</f>
        <v>88.27</v>
      </c>
      <c r="F468" s="44">
        <f t="shared" si="269"/>
        <v>88.27</v>
      </c>
      <c r="G468" s="44">
        <f t="shared" si="269"/>
        <v>88.27</v>
      </c>
      <c r="H468" s="44">
        <f t="shared" si="269"/>
        <v>88.27</v>
      </c>
      <c r="I468" s="44">
        <f t="shared" si="269"/>
        <v>88.27</v>
      </c>
      <c r="J468" s="44">
        <f t="shared" si="269"/>
        <v>88.27</v>
      </c>
      <c r="K468" s="44">
        <f t="shared" si="269"/>
        <v>88.27</v>
      </c>
      <c r="L468" s="44">
        <f t="shared" si="269"/>
        <v>88.27</v>
      </c>
      <c r="M468" s="44">
        <f t="shared" si="269"/>
        <v>88.27</v>
      </c>
      <c r="N468" s="44">
        <f t="shared" si="269"/>
        <v>88.27</v>
      </c>
      <c r="O468" s="44">
        <f t="shared" si="269"/>
        <v>88.27</v>
      </c>
      <c r="P468" s="44">
        <f t="shared" si="269"/>
        <v>88.27</v>
      </c>
      <c r="Q468" s="44">
        <f t="shared" si="269"/>
        <v>88.27</v>
      </c>
      <c r="R468" s="44">
        <f t="shared" si="269"/>
        <v>88.27</v>
      </c>
      <c r="S468" s="44">
        <f t="shared" si="269"/>
        <v>88.27</v>
      </c>
      <c r="T468" s="44">
        <f t="shared" si="269"/>
        <v>88.27</v>
      </c>
      <c r="U468" s="44">
        <f t="shared" si="269"/>
        <v>88.27</v>
      </c>
      <c r="V468" s="44">
        <f t="shared" si="269"/>
        <v>88.27</v>
      </c>
      <c r="W468" s="44">
        <f t="shared" si="269"/>
        <v>88.27</v>
      </c>
      <c r="X468" s="44">
        <f t="shared" si="269"/>
        <v>88.27</v>
      </c>
      <c r="Y468" s="44">
        <f t="shared" si="269"/>
        <v>88.27</v>
      </c>
      <c r="Z468" s="44">
        <f t="shared" si="269"/>
        <v>88.27</v>
      </c>
      <c r="AA468" s="44">
        <f t="shared" si="269"/>
        <v>88.27</v>
      </c>
    </row>
    <row r="469" spans="1:27" ht="13.8" collapsed="1" x14ac:dyDescent="0.3">
      <c r="A469" s="98" t="s">
        <v>691</v>
      </c>
      <c r="B469" s="28" t="str">
        <f>"04"&amp;"."&amp;$B$622&amp;"."&amp;$B$623</f>
        <v>04.02.2024</v>
      </c>
      <c r="C469" s="90" t="s">
        <v>76</v>
      </c>
      <c r="D469" s="91">
        <f>ROUND(((D470+D471+D473+D472)/1000),5)</f>
        <v>5.0877400000000002</v>
      </c>
      <c r="E469" s="91">
        <f>ROUND(((E470+E471+E473+E472)/1000),5)</f>
        <v>4.9291600000000004</v>
      </c>
      <c r="F469" s="91">
        <f>ROUND(((F470+F471+F473+F472)/1000),5)</f>
        <v>4.8787099999999999</v>
      </c>
      <c r="G469" s="91">
        <f t="shared" ref="G469:AA469" si="270">ROUND(((G470+G471+G473+G472)/1000),5)</f>
        <v>4.8704000000000001</v>
      </c>
      <c r="H469" s="91">
        <f t="shared" si="270"/>
        <v>4.8755699999999997</v>
      </c>
      <c r="I469" s="91">
        <f t="shared" si="270"/>
        <v>4.8918600000000003</v>
      </c>
      <c r="J469" s="91">
        <f t="shared" si="270"/>
        <v>4.9265499999999998</v>
      </c>
      <c r="K469" s="91">
        <f t="shared" si="270"/>
        <v>5.0806500000000003</v>
      </c>
      <c r="L469" s="91">
        <f t="shared" si="270"/>
        <v>5.1956199999999999</v>
      </c>
      <c r="M469" s="91">
        <f t="shared" si="270"/>
        <v>5.4039700000000002</v>
      </c>
      <c r="N469" s="91">
        <f t="shared" si="270"/>
        <v>5.4856199999999999</v>
      </c>
      <c r="O469" s="91">
        <f t="shared" si="270"/>
        <v>5.5132099999999999</v>
      </c>
      <c r="P469" s="91">
        <f t="shared" si="270"/>
        <v>5.5186099999999998</v>
      </c>
      <c r="Q469" s="91">
        <f t="shared" si="270"/>
        <v>5.5225</v>
      </c>
      <c r="R469" s="91">
        <f t="shared" si="270"/>
        <v>5.4844799999999996</v>
      </c>
      <c r="S469" s="91">
        <f t="shared" si="270"/>
        <v>5.4961200000000003</v>
      </c>
      <c r="T469" s="91">
        <f t="shared" si="270"/>
        <v>5.5229200000000001</v>
      </c>
      <c r="U469" s="91">
        <f t="shared" si="270"/>
        <v>5.5755299999999997</v>
      </c>
      <c r="V469" s="91">
        <f t="shared" si="270"/>
        <v>5.55687</v>
      </c>
      <c r="W469" s="91">
        <f t="shared" si="270"/>
        <v>5.5216900000000004</v>
      </c>
      <c r="X469" s="91">
        <f t="shared" si="270"/>
        <v>5.5143599999999999</v>
      </c>
      <c r="Y469" s="91">
        <f t="shared" si="270"/>
        <v>5.4167100000000001</v>
      </c>
      <c r="Z469" s="91">
        <f t="shared" si="270"/>
        <v>5.1794700000000002</v>
      </c>
      <c r="AA469" s="91">
        <f t="shared" si="270"/>
        <v>5.1314000000000002</v>
      </c>
    </row>
    <row r="470" spans="1:27" ht="12.75" hidden="1" customHeight="1" outlineLevel="1" x14ac:dyDescent="0.3">
      <c r="A470" s="99" t="s">
        <v>692</v>
      </c>
      <c r="B470" s="63" t="s">
        <v>238</v>
      </c>
      <c r="C470" s="43" t="s">
        <v>79</v>
      </c>
      <c r="D470" s="44">
        <v>1434.9</v>
      </c>
      <c r="E470" s="44">
        <v>1276.32</v>
      </c>
      <c r="F470" s="44">
        <v>1225.8699999999999</v>
      </c>
      <c r="G470" s="44">
        <v>1217.56</v>
      </c>
      <c r="H470" s="44">
        <v>1222.73</v>
      </c>
      <c r="I470" s="44">
        <v>1239.02</v>
      </c>
      <c r="J470" s="44">
        <v>1273.71</v>
      </c>
      <c r="K470" s="44">
        <v>1427.81</v>
      </c>
      <c r="L470" s="44">
        <v>1542.78</v>
      </c>
      <c r="M470" s="44">
        <v>1751.13</v>
      </c>
      <c r="N470" s="44">
        <v>1832.78</v>
      </c>
      <c r="O470" s="44">
        <v>1860.37</v>
      </c>
      <c r="P470" s="44">
        <v>1865.77</v>
      </c>
      <c r="Q470" s="44">
        <v>1869.66</v>
      </c>
      <c r="R470" s="44">
        <v>1831.64</v>
      </c>
      <c r="S470" s="44">
        <v>1843.28</v>
      </c>
      <c r="T470" s="44">
        <v>1870.08</v>
      </c>
      <c r="U470" s="44">
        <v>1922.69</v>
      </c>
      <c r="V470" s="44">
        <v>1904.03</v>
      </c>
      <c r="W470" s="44">
        <v>1868.85</v>
      </c>
      <c r="X470" s="44">
        <v>1861.52</v>
      </c>
      <c r="Y470" s="44">
        <v>1763.87</v>
      </c>
      <c r="Z470" s="44">
        <v>1526.63</v>
      </c>
      <c r="AA470" s="44">
        <v>1478.56</v>
      </c>
    </row>
    <row r="471" spans="1:27" ht="12.75" hidden="1" customHeight="1" outlineLevel="1" x14ac:dyDescent="0.3">
      <c r="A471" s="99" t="s">
        <v>693</v>
      </c>
      <c r="B471" s="63" t="s">
        <v>90</v>
      </c>
      <c r="C471" s="43" t="s">
        <v>79</v>
      </c>
      <c r="D471" s="44">
        <f>$D$456</f>
        <v>3559.77</v>
      </c>
      <c r="E471" s="44">
        <f t="shared" ref="E471:AA471" si="271">$D$456</f>
        <v>3559.77</v>
      </c>
      <c r="F471" s="44">
        <f t="shared" si="271"/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hidden="1" customHeight="1" outlineLevel="1" x14ac:dyDescent="0.3">
      <c r="A472" s="99" t="s">
        <v>694</v>
      </c>
      <c r="B472" s="63" t="s">
        <v>83</v>
      </c>
      <c r="C472" s="43" t="s">
        <v>79</v>
      </c>
      <c r="D472" s="44">
        <v>4.8</v>
      </c>
      <c r="E472" s="44">
        <v>4.8</v>
      </c>
      <c r="F472" s="44">
        <v>4.8</v>
      </c>
      <c r="G472" s="44">
        <v>4.8</v>
      </c>
      <c r="H472" s="44">
        <v>4.8</v>
      </c>
      <c r="I472" s="44">
        <v>4.8</v>
      </c>
      <c r="J472" s="44">
        <v>4.8</v>
      </c>
      <c r="K472" s="44">
        <v>4.8</v>
      </c>
      <c r="L472" s="44">
        <v>4.8</v>
      </c>
      <c r="M472" s="44">
        <v>4.8</v>
      </c>
      <c r="N472" s="44">
        <v>4.8</v>
      </c>
      <c r="O472" s="44">
        <v>4.8</v>
      </c>
      <c r="P472" s="44">
        <v>4.8</v>
      </c>
      <c r="Q472" s="44">
        <v>4.8</v>
      </c>
      <c r="R472" s="44">
        <v>4.8</v>
      </c>
      <c r="S472" s="44">
        <v>4.8</v>
      </c>
      <c r="T472" s="44">
        <v>4.8</v>
      </c>
      <c r="U472" s="44">
        <v>4.8</v>
      </c>
      <c r="V472" s="44">
        <v>4.8</v>
      </c>
      <c r="W472" s="44">
        <v>4.8</v>
      </c>
      <c r="X472" s="44">
        <v>4.8</v>
      </c>
      <c r="Y472" s="44">
        <v>4.8</v>
      </c>
      <c r="Z472" s="44">
        <v>4.8</v>
      </c>
      <c r="AA472" s="44">
        <v>4.8</v>
      </c>
    </row>
    <row r="473" spans="1:27" ht="12.75" hidden="1" customHeight="1" outlineLevel="1" x14ac:dyDescent="0.3">
      <c r="A473" s="99" t="s">
        <v>695</v>
      </c>
      <c r="B473" s="63" t="s">
        <v>81</v>
      </c>
      <c r="C473" s="43" t="s">
        <v>79</v>
      </c>
      <c r="D473" s="44">
        <f>$D$11</f>
        <v>88.27</v>
      </c>
      <c r="E473" s="44">
        <f t="shared" ref="E473:AA473" si="272">$D$11</f>
        <v>88.27</v>
      </c>
      <c r="F473" s="44">
        <f t="shared" si="272"/>
        <v>88.27</v>
      </c>
      <c r="G473" s="44">
        <f t="shared" si="272"/>
        <v>88.27</v>
      </c>
      <c r="H473" s="44">
        <f t="shared" si="272"/>
        <v>88.27</v>
      </c>
      <c r="I473" s="44">
        <f t="shared" si="272"/>
        <v>88.27</v>
      </c>
      <c r="J473" s="44">
        <f t="shared" si="272"/>
        <v>88.27</v>
      </c>
      <c r="K473" s="44">
        <f t="shared" si="272"/>
        <v>88.27</v>
      </c>
      <c r="L473" s="44">
        <f t="shared" si="272"/>
        <v>88.27</v>
      </c>
      <c r="M473" s="44">
        <f t="shared" si="272"/>
        <v>88.27</v>
      </c>
      <c r="N473" s="44">
        <f t="shared" si="272"/>
        <v>88.27</v>
      </c>
      <c r="O473" s="44">
        <f t="shared" si="272"/>
        <v>88.27</v>
      </c>
      <c r="P473" s="44">
        <f t="shared" si="272"/>
        <v>88.27</v>
      </c>
      <c r="Q473" s="44">
        <f t="shared" si="272"/>
        <v>88.27</v>
      </c>
      <c r="R473" s="44">
        <f t="shared" si="272"/>
        <v>88.27</v>
      </c>
      <c r="S473" s="44">
        <f t="shared" si="272"/>
        <v>88.27</v>
      </c>
      <c r="T473" s="44">
        <f t="shared" si="272"/>
        <v>88.27</v>
      </c>
      <c r="U473" s="44">
        <f t="shared" si="272"/>
        <v>88.27</v>
      </c>
      <c r="V473" s="44">
        <f t="shared" si="272"/>
        <v>88.27</v>
      </c>
      <c r="W473" s="44">
        <f t="shared" si="272"/>
        <v>88.27</v>
      </c>
      <c r="X473" s="44">
        <f t="shared" si="272"/>
        <v>88.27</v>
      </c>
      <c r="Y473" s="44">
        <f t="shared" si="272"/>
        <v>88.27</v>
      </c>
      <c r="Z473" s="44">
        <f t="shared" si="272"/>
        <v>88.27</v>
      </c>
      <c r="AA473" s="44">
        <f t="shared" si="272"/>
        <v>88.27</v>
      </c>
    </row>
    <row r="474" spans="1:27" ht="13.8" collapsed="1" x14ac:dyDescent="0.3">
      <c r="A474" s="98" t="s">
        <v>696</v>
      </c>
      <c r="B474" s="28" t="str">
        <f>"05"&amp;"."&amp;$B$622&amp;"."&amp;$B$623</f>
        <v>05.02.2024</v>
      </c>
      <c r="C474" s="90" t="s">
        <v>76</v>
      </c>
      <c r="D474" s="91">
        <f>ROUND(((D475+D476+D478+D477)/1000),5)</f>
        <v>4.9947600000000003</v>
      </c>
      <c r="E474" s="91">
        <f>ROUND(((E475+E476+E478+E477)/1000),5)</f>
        <v>4.8869600000000002</v>
      </c>
      <c r="F474" s="91">
        <f>ROUND(((F475+F476+F478+F477)/1000),5)</f>
        <v>4.8638500000000002</v>
      </c>
      <c r="G474" s="91">
        <f t="shared" ref="G474:AA474" si="273">ROUND(((G475+G476+G478+G477)/1000),5)</f>
        <v>4.8712499999999999</v>
      </c>
      <c r="H474" s="91">
        <f t="shared" si="273"/>
        <v>4.9093499999999999</v>
      </c>
      <c r="I474" s="91">
        <f t="shared" si="273"/>
        <v>5.0236700000000001</v>
      </c>
      <c r="J474" s="91">
        <f t="shared" si="273"/>
        <v>5.1942700000000004</v>
      </c>
      <c r="K474" s="91">
        <f t="shared" si="273"/>
        <v>5.4766300000000001</v>
      </c>
      <c r="L474" s="91">
        <f t="shared" si="273"/>
        <v>5.6623099999999997</v>
      </c>
      <c r="M474" s="91">
        <f t="shared" si="273"/>
        <v>5.7199200000000001</v>
      </c>
      <c r="N474" s="91">
        <f t="shared" si="273"/>
        <v>5.7348800000000004</v>
      </c>
      <c r="O474" s="91">
        <f t="shared" si="273"/>
        <v>5.7637400000000003</v>
      </c>
      <c r="P474" s="91">
        <f t="shared" si="273"/>
        <v>5.7430700000000003</v>
      </c>
      <c r="Q474" s="91">
        <f t="shared" si="273"/>
        <v>5.72879</v>
      </c>
      <c r="R474" s="91">
        <f t="shared" si="273"/>
        <v>5.7191599999999996</v>
      </c>
      <c r="S474" s="91">
        <f t="shared" si="273"/>
        <v>5.6613100000000003</v>
      </c>
      <c r="T474" s="91">
        <f t="shared" si="273"/>
        <v>5.6277900000000001</v>
      </c>
      <c r="U474" s="91">
        <f t="shared" si="273"/>
        <v>5.6771099999999999</v>
      </c>
      <c r="V474" s="91">
        <f t="shared" si="273"/>
        <v>5.7093499999999997</v>
      </c>
      <c r="W474" s="91">
        <f t="shared" si="273"/>
        <v>5.70303</v>
      </c>
      <c r="X474" s="91">
        <f t="shared" si="273"/>
        <v>5.5243399999999996</v>
      </c>
      <c r="Y474" s="91">
        <f t="shared" si="273"/>
        <v>5.4178300000000004</v>
      </c>
      <c r="Z474" s="91">
        <f t="shared" si="273"/>
        <v>5.1795999999999998</v>
      </c>
      <c r="AA474" s="91">
        <f t="shared" si="273"/>
        <v>5.0404</v>
      </c>
    </row>
    <row r="475" spans="1:27" ht="12.75" hidden="1" customHeight="1" outlineLevel="1" x14ac:dyDescent="0.3">
      <c r="A475" s="99" t="s">
        <v>697</v>
      </c>
      <c r="B475" s="63" t="s">
        <v>238</v>
      </c>
      <c r="C475" s="43" t="s">
        <v>79</v>
      </c>
      <c r="D475" s="44">
        <v>1341.92</v>
      </c>
      <c r="E475" s="44">
        <v>1234.1199999999999</v>
      </c>
      <c r="F475" s="44">
        <v>1211.01</v>
      </c>
      <c r="G475" s="44">
        <v>1218.4100000000001</v>
      </c>
      <c r="H475" s="44">
        <v>1256.51</v>
      </c>
      <c r="I475" s="44">
        <v>1370.83</v>
      </c>
      <c r="J475" s="44">
        <v>1541.43</v>
      </c>
      <c r="K475" s="44">
        <v>1823.79</v>
      </c>
      <c r="L475" s="44">
        <v>2009.47</v>
      </c>
      <c r="M475" s="44">
        <v>2067.08</v>
      </c>
      <c r="N475" s="44">
        <v>2082.04</v>
      </c>
      <c r="O475" s="44">
        <v>2110.9</v>
      </c>
      <c r="P475" s="44">
        <v>2090.23</v>
      </c>
      <c r="Q475" s="44">
        <v>2075.9499999999998</v>
      </c>
      <c r="R475" s="44">
        <v>2066.3200000000002</v>
      </c>
      <c r="S475" s="44">
        <v>2008.47</v>
      </c>
      <c r="T475" s="44">
        <v>1974.95</v>
      </c>
      <c r="U475" s="44">
        <v>2024.27</v>
      </c>
      <c r="V475" s="44">
        <v>2056.5100000000002</v>
      </c>
      <c r="W475" s="44">
        <v>2050.19</v>
      </c>
      <c r="X475" s="44">
        <v>1871.5</v>
      </c>
      <c r="Y475" s="44">
        <v>1764.99</v>
      </c>
      <c r="Z475" s="44">
        <v>1526.76</v>
      </c>
      <c r="AA475" s="44">
        <v>1387.56</v>
      </c>
    </row>
    <row r="476" spans="1:27" ht="12.75" hidden="1" customHeight="1" outlineLevel="1" x14ac:dyDescent="0.3">
      <c r="A476" s="99" t="s">
        <v>698</v>
      </c>
      <c r="B476" s="63" t="s">
        <v>90</v>
      </c>
      <c r="C476" s="43" t="s">
        <v>79</v>
      </c>
      <c r="D476" s="44">
        <f>$D$456</f>
        <v>3559.77</v>
      </c>
      <c r="E476" s="44">
        <f t="shared" ref="E476:AA476" si="274">$D$456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hidden="1" customHeight="1" outlineLevel="1" x14ac:dyDescent="0.3">
      <c r="A477" s="99" t="s">
        <v>699</v>
      </c>
      <c r="B477" s="63" t="s">
        <v>83</v>
      </c>
      <c r="C477" s="43" t="s">
        <v>79</v>
      </c>
      <c r="D477" s="44">
        <v>4.8</v>
      </c>
      <c r="E477" s="44">
        <v>4.8</v>
      </c>
      <c r="F477" s="44">
        <v>4.8</v>
      </c>
      <c r="G477" s="44">
        <v>4.8</v>
      </c>
      <c r="H477" s="44">
        <v>4.8</v>
      </c>
      <c r="I477" s="44">
        <v>4.8</v>
      </c>
      <c r="J477" s="44">
        <v>4.8</v>
      </c>
      <c r="K477" s="44">
        <v>4.8</v>
      </c>
      <c r="L477" s="44">
        <v>4.8</v>
      </c>
      <c r="M477" s="44">
        <v>4.8</v>
      </c>
      <c r="N477" s="44">
        <v>4.8</v>
      </c>
      <c r="O477" s="44">
        <v>4.8</v>
      </c>
      <c r="P477" s="44">
        <v>4.8</v>
      </c>
      <c r="Q477" s="44">
        <v>4.8</v>
      </c>
      <c r="R477" s="44">
        <v>4.8</v>
      </c>
      <c r="S477" s="44">
        <v>4.8</v>
      </c>
      <c r="T477" s="44">
        <v>4.8</v>
      </c>
      <c r="U477" s="44">
        <v>4.8</v>
      </c>
      <c r="V477" s="44">
        <v>4.8</v>
      </c>
      <c r="W477" s="44">
        <v>4.8</v>
      </c>
      <c r="X477" s="44">
        <v>4.8</v>
      </c>
      <c r="Y477" s="44">
        <v>4.8</v>
      </c>
      <c r="Z477" s="44">
        <v>4.8</v>
      </c>
      <c r="AA477" s="44">
        <v>4.8</v>
      </c>
    </row>
    <row r="478" spans="1:27" ht="12.75" hidden="1" customHeight="1" outlineLevel="1" x14ac:dyDescent="0.3">
      <c r="A478" s="99" t="s">
        <v>700</v>
      </c>
      <c r="B478" s="63" t="s">
        <v>81</v>
      </c>
      <c r="C478" s="43" t="s">
        <v>79</v>
      </c>
      <c r="D478" s="44">
        <f>$D$11</f>
        <v>88.27</v>
      </c>
      <c r="E478" s="44">
        <f t="shared" ref="E478:AA478" si="275">$D$11</f>
        <v>88.27</v>
      </c>
      <c r="F478" s="44">
        <f t="shared" si="275"/>
        <v>88.27</v>
      </c>
      <c r="G478" s="44">
        <f t="shared" si="275"/>
        <v>88.27</v>
      </c>
      <c r="H478" s="44">
        <f t="shared" si="275"/>
        <v>88.27</v>
      </c>
      <c r="I478" s="44">
        <f t="shared" si="275"/>
        <v>88.27</v>
      </c>
      <c r="J478" s="44">
        <f t="shared" si="275"/>
        <v>88.27</v>
      </c>
      <c r="K478" s="44">
        <f t="shared" si="275"/>
        <v>88.27</v>
      </c>
      <c r="L478" s="44">
        <f t="shared" si="275"/>
        <v>88.27</v>
      </c>
      <c r="M478" s="44">
        <f t="shared" si="275"/>
        <v>88.27</v>
      </c>
      <c r="N478" s="44">
        <f t="shared" si="275"/>
        <v>88.27</v>
      </c>
      <c r="O478" s="44">
        <f t="shared" si="275"/>
        <v>88.27</v>
      </c>
      <c r="P478" s="44">
        <f t="shared" si="275"/>
        <v>88.27</v>
      </c>
      <c r="Q478" s="44">
        <f t="shared" si="275"/>
        <v>88.27</v>
      </c>
      <c r="R478" s="44">
        <f t="shared" si="275"/>
        <v>88.27</v>
      </c>
      <c r="S478" s="44">
        <f t="shared" si="275"/>
        <v>88.27</v>
      </c>
      <c r="T478" s="44">
        <f t="shared" si="275"/>
        <v>88.27</v>
      </c>
      <c r="U478" s="44">
        <f t="shared" si="275"/>
        <v>88.27</v>
      </c>
      <c r="V478" s="44">
        <f t="shared" si="275"/>
        <v>88.27</v>
      </c>
      <c r="W478" s="44">
        <f t="shared" si="275"/>
        <v>88.27</v>
      </c>
      <c r="X478" s="44">
        <f t="shared" si="275"/>
        <v>88.27</v>
      </c>
      <c r="Y478" s="44">
        <f t="shared" si="275"/>
        <v>88.27</v>
      </c>
      <c r="Z478" s="44">
        <f t="shared" si="275"/>
        <v>88.27</v>
      </c>
      <c r="AA478" s="44">
        <f t="shared" si="275"/>
        <v>88.27</v>
      </c>
    </row>
    <row r="479" spans="1:27" ht="13.8" collapsed="1" x14ac:dyDescent="0.3">
      <c r="A479" s="98" t="s">
        <v>701</v>
      </c>
      <c r="B479" s="28" t="str">
        <f>"06"&amp;"."&amp;$B$622&amp;"."&amp;$B$623</f>
        <v>06.02.2024</v>
      </c>
      <c r="C479" s="90" t="s">
        <v>76</v>
      </c>
      <c r="D479" s="91">
        <f>ROUND(((D480+D481+D483+D482)/1000),5)</f>
        <v>4.9403100000000002</v>
      </c>
      <c r="E479" s="91">
        <f>ROUND(((E480+E481+E483+E482)/1000),5)</f>
        <v>4.88131</v>
      </c>
      <c r="F479" s="91">
        <f>ROUND(((F480+F481+F483+F482)/1000),5)</f>
        <v>4.8519899999999998</v>
      </c>
      <c r="G479" s="91">
        <f t="shared" ref="G479:AA479" si="276">ROUND(((G480+G481+G483+G482)/1000),5)</f>
        <v>4.8402500000000002</v>
      </c>
      <c r="H479" s="91">
        <f t="shared" si="276"/>
        <v>4.8862800000000002</v>
      </c>
      <c r="I479" s="91">
        <f t="shared" si="276"/>
        <v>4.9493600000000004</v>
      </c>
      <c r="J479" s="91">
        <f t="shared" si="276"/>
        <v>5.1150000000000002</v>
      </c>
      <c r="K479" s="91">
        <f t="shared" si="276"/>
        <v>5.3657000000000004</v>
      </c>
      <c r="L479" s="91">
        <f t="shared" si="276"/>
        <v>5.5249600000000001</v>
      </c>
      <c r="M479" s="91">
        <f t="shared" si="276"/>
        <v>5.5592899999999998</v>
      </c>
      <c r="N479" s="91">
        <f t="shared" si="276"/>
        <v>5.5813899999999999</v>
      </c>
      <c r="O479" s="91">
        <f t="shared" si="276"/>
        <v>5.6137600000000001</v>
      </c>
      <c r="P479" s="91">
        <f t="shared" si="276"/>
        <v>5.5869299999999997</v>
      </c>
      <c r="Q479" s="91">
        <f t="shared" si="276"/>
        <v>5.6096199999999996</v>
      </c>
      <c r="R479" s="91">
        <f t="shared" si="276"/>
        <v>5.5956000000000001</v>
      </c>
      <c r="S479" s="91">
        <f t="shared" si="276"/>
        <v>5.5503099999999996</v>
      </c>
      <c r="T479" s="91">
        <f t="shared" si="276"/>
        <v>5.5288599999999999</v>
      </c>
      <c r="U479" s="91">
        <f t="shared" si="276"/>
        <v>5.5670999999999999</v>
      </c>
      <c r="V479" s="91">
        <f t="shared" si="276"/>
        <v>5.57226</v>
      </c>
      <c r="W479" s="91">
        <f t="shared" si="276"/>
        <v>5.5821199999999997</v>
      </c>
      <c r="X479" s="91">
        <f t="shared" si="276"/>
        <v>5.4878200000000001</v>
      </c>
      <c r="Y479" s="91">
        <f t="shared" si="276"/>
        <v>5.3908699999999996</v>
      </c>
      <c r="Z479" s="91">
        <f t="shared" si="276"/>
        <v>5.1785300000000003</v>
      </c>
      <c r="AA479" s="91">
        <f t="shared" si="276"/>
        <v>4.9614399999999996</v>
      </c>
    </row>
    <row r="480" spans="1:27" ht="12.75" hidden="1" customHeight="1" outlineLevel="1" x14ac:dyDescent="0.3">
      <c r="A480" s="99" t="s">
        <v>702</v>
      </c>
      <c r="B480" s="63" t="s">
        <v>238</v>
      </c>
      <c r="C480" s="43" t="s">
        <v>79</v>
      </c>
      <c r="D480" s="44">
        <v>1287.47</v>
      </c>
      <c r="E480" s="44">
        <v>1228.47</v>
      </c>
      <c r="F480" s="44">
        <v>1199.1500000000001</v>
      </c>
      <c r="G480" s="44">
        <v>1187.4100000000001</v>
      </c>
      <c r="H480" s="44">
        <v>1233.44</v>
      </c>
      <c r="I480" s="44">
        <v>1296.52</v>
      </c>
      <c r="J480" s="44">
        <v>1462.16</v>
      </c>
      <c r="K480" s="44">
        <v>1712.86</v>
      </c>
      <c r="L480" s="44">
        <v>1872.12</v>
      </c>
      <c r="M480" s="44">
        <v>1906.45</v>
      </c>
      <c r="N480" s="44">
        <v>1928.55</v>
      </c>
      <c r="O480" s="44">
        <v>1960.92</v>
      </c>
      <c r="P480" s="44">
        <v>1934.09</v>
      </c>
      <c r="Q480" s="44">
        <v>1956.78</v>
      </c>
      <c r="R480" s="44">
        <v>1942.76</v>
      </c>
      <c r="S480" s="44">
        <v>1897.47</v>
      </c>
      <c r="T480" s="44">
        <v>1876.02</v>
      </c>
      <c r="U480" s="44">
        <v>1914.26</v>
      </c>
      <c r="V480" s="44">
        <v>1919.42</v>
      </c>
      <c r="W480" s="44">
        <v>1929.28</v>
      </c>
      <c r="X480" s="44">
        <v>1834.98</v>
      </c>
      <c r="Y480" s="44">
        <v>1738.03</v>
      </c>
      <c r="Z480" s="44">
        <v>1525.69</v>
      </c>
      <c r="AA480" s="44">
        <v>1308.5999999999999</v>
      </c>
    </row>
    <row r="481" spans="1:27" ht="12.75" hidden="1" customHeight="1" outlineLevel="1" x14ac:dyDescent="0.3">
      <c r="A481" s="99" t="s">
        <v>703</v>
      </c>
      <c r="B481" s="63" t="s">
        <v>90</v>
      </c>
      <c r="C481" s="43" t="s">
        <v>79</v>
      </c>
      <c r="D481" s="44">
        <f>$D$456</f>
        <v>3559.77</v>
      </c>
      <c r="E481" s="44">
        <f t="shared" ref="E481:AA481" si="277">$D$456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hidden="1" customHeight="1" outlineLevel="1" x14ac:dyDescent="0.3">
      <c r="A482" s="99" t="s">
        <v>704</v>
      </c>
      <c r="B482" s="63" t="s">
        <v>83</v>
      </c>
      <c r="C482" s="43" t="s">
        <v>79</v>
      </c>
      <c r="D482" s="44">
        <v>4.8</v>
      </c>
      <c r="E482" s="44">
        <v>4.8</v>
      </c>
      <c r="F482" s="44">
        <v>4.8</v>
      </c>
      <c r="G482" s="44">
        <v>4.8</v>
      </c>
      <c r="H482" s="44">
        <v>4.8</v>
      </c>
      <c r="I482" s="44">
        <v>4.8</v>
      </c>
      <c r="J482" s="44">
        <v>4.8</v>
      </c>
      <c r="K482" s="44">
        <v>4.8</v>
      </c>
      <c r="L482" s="44">
        <v>4.8</v>
      </c>
      <c r="M482" s="44">
        <v>4.8</v>
      </c>
      <c r="N482" s="44">
        <v>4.8</v>
      </c>
      <c r="O482" s="44">
        <v>4.8</v>
      </c>
      <c r="P482" s="44">
        <v>4.8</v>
      </c>
      <c r="Q482" s="44">
        <v>4.8</v>
      </c>
      <c r="R482" s="44">
        <v>4.8</v>
      </c>
      <c r="S482" s="44">
        <v>4.8</v>
      </c>
      <c r="T482" s="44">
        <v>4.8</v>
      </c>
      <c r="U482" s="44">
        <v>4.8</v>
      </c>
      <c r="V482" s="44">
        <v>4.8</v>
      </c>
      <c r="W482" s="44">
        <v>4.8</v>
      </c>
      <c r="X482" s="44">
        <v>4.8</v>
      </c>
      <c r="Y482" s="44">
        <v>4.8</v>
      </c>
      <c r="Z482" s="44">
        <v>4.8</v>
      </c>
      <c r="AA482" s="44">
        <v>4.8</v>
      </c>
    </row>
    <row r="483" spans="1:27" ht="12.75" hidden="1" customHeight="1" outlineLevel="1" x14ac:dyDescent="0.3">
      <c r="A483" s="99" t="s">
        <v>705</v>
      </c>
      <c r="B483" s="63" t="s">
        <v>81</v>
      </c>
      <c r="C483" s="43" t="s">
        <v>79</v>
      </c>
      <c r="D483" s="44">
        <f>$D$11</f>
        <v>88.27</v>
      </c>
      <c r="E483" s="44">
        <f t="shared" ref="E483:AA483" si="278">$D$11</f>
        <v>88.27</v>
      </c>
      <c r="F483" s="44">
        <f t="shared" si="278"/>
        <v>88.27</v>
      </c>
      <c r="G483" s="44">
        <f t="shared" si="278"/>
        <v>88.27</v>
      </c>
      <c r="H483" s="44">
        <f t="shared" si="278"/>
        <v>88.27</v>
      </c>
      <c r="I483" s="44">
        <f t="shared" si="278"/>
        <v>88.27</v>
      </c>
      <c r="J483" s="44">
        <f t="shared" si="278"/>
        <v>88.27</v>
      </c>
      <c r="K483" s="44">
        <f t="shared" si="278"/>
        <v>88.27</v>
      </c>
      <c r="L483" s="44">
        <f t="shared" si="278"/>
        <v>88.27</v>
      </c>
      <c r="M483" s="44">
        <f t="shared" si="278"/>
        <v>88.27</v>
      </c>
      <c r="N483" s="44">
        <f t="shared" si="278"/>
        <v>88.27</v>
      </c>
      <c r="O483" s="44">
        <f t="shared" si="278"/>
        <v>88.27</v>
      </c>
      <c r="P483" s="44">
        <f t="shared" si="278"/>
        <v>88.27</v>
      </c>
      <c r="Q483" s="44">
        <f t="shared" si="278"/>
        <v>88.27</v>
      </c>
      <c r="R483" s="44">
        <f t="shared" si="278"/>
        <v>88.27</v>
      </c>
      <c r="S483" s="44">
        <f t="shared" si="278"/>
        <v>88.27</v>
      </c>
      <c r="T483" s="44">
        <f t="shared" si="278"/>
        <v>88.27</v>
      </c>
      <c r="U483" s="44">
        <f t="shared" si="278"/>
        <v>88.27</v>
      </c>
      <c r="V483" s="44">
        <f t="shared" si="278"/>
        <v>88.27</v>
      </c>
      <c r="W483" s="44">
        <f t="shared" si="278"/>
        <v>88.27</v>
      </c>
      <c r="X483" s="44">
        <f t="shared" si="278"/>
        <v>88.27</v>
      </c>
      <c r="Y483" s="44">
        <f t="shared" si="278"/>
        <v>88.27</v>
      </c>
      <c r="Z483" s="44">
        <f t="shared" si="278"/>
        <v>88.27</v>
      </c>
      <c r="AA483" s="44">
        <f t="shared" si="278"/>
        <v>88.27</v>
      </c>
    </row>
    <row r="484" spans="1:27" ht="13.8" collapsed="1" x14ac:dyDescent="0.3">
      <c r="A484" s="98" t="s">
        <v>706</v>
      </c>
      <c r="B484" s="28" t="str">
        <f>"07"&amp;"."&amp;$B$622&amp;"."&amp;$B$623</f>
        <v>07.02.2024</v>
      </c>
      <c r="C484" s="90" t="s">
        <v>76</v>
      </c>
      <c r="D484" s="91">
        <f>ROUND(((D485+D486+D488+D487)/1000),5)</f>
        <v>4.9610900000000004</v>
      </c>
      <c r="E484" s="91">
        <f>ROUND(((E485+E486+E488+E487)/1000),5)</f>
        <v>4.9054000000000002</v>
      </c>
      <c r="F484" s="91">
        <f>ROUND(((F485+F486+F488+F487)/1000),5)</f>
        <v>4.86686</v>
      </c>
      <c r="G484" s="91">
        <f t="shared" ref="G484:AA484" si="279">ROUND(((G485+G486+G488+G487)/1000),5)</f>
        <v>4.8617499999999998</v>
      </c>
      <c r="H484" s="91">
        <f t="shared" si="279"/>
        <v>4.8959799999999998</v>
      </c>
      <c r="I484" s="91">
        <f t="shared" si="279"/>
        <v>4.9531000000000001</v>
      </c>
      <c r="J484" s="91">
        <f t="shared" si="279"/>
        <v>5.1397399999999998</v>
      </c>
      <c r="K484" s="91">
        <f t="shared" si="279"/>
        <v>5.4153799999999999</v>
      </c>
      <c r="L484" s="91">
        <f t="shared" si="279"/>
        <v>5.5769099999999998</v>
      </c>
      <c r="M484" s="91">
        <f t="shared" si="279"/>
        <v>5.6342699999999999</v>
      </c>
      <c r="N484" s="91">
        <f t="shared" si="279"/>
        <v>5.66906</v>
      </c>
      <c r="O484" s="91">
        <f t="shared" si="279"/>
        <v>5.7058900000000001</v>
      </c>
      <c r="P484" s="91">
        <f t="shared" si="279"/>
        <v>5.67164</v>
      </c>
      <c r="Q484" s="91">
        <f t="shared" si="279"/>
        <v>5.7005499999999998</v>
      </c>
      <c r="R484" s="91">
        <f t="shared" si="279"/>
        <v>5.7004700000000001</v>
      </c>
      <c r="S484" s="91">
        <f t="shared" si="279"/>
        <v>5.6163600000000002</v>
      </c>
      <c r="T484" s="91">
        <f t="shared" si="279"/>
        <v>5.5857299999999999</v>
      </c>
      <c r="U484" s="91">
        <f t="shared" si="279"/>
        <v>5.6246200000000002</v>
      </c>
      <c r="V484" s="91">
        <f t="shared" si="279"/>
        <v>5.6118100000000002</v>
      </c>
      <c r="W484" s="91">
        <f t="shared" si="279"/>
        <v>5.6335300000000004</v>
      </c>
      <c r="X484" s="91">
        <f t="shared" si="279"/>
        <v>5.5333300000000003</v>
      </c>
      <c r="Y484" s="91">
        <f t="shared" si="279"/>
        <v>5.4402499999999998</v>
      </c>
      <c r="Z484" s="91">
        <f t="shared" si="279"/>
        <v>5.1920299999999999</v>
      </c>
      <c r="AA484" s="91">
        <f t="shared" si="279"/>
        <v>4.9924900000000001</v>
      </c>
    </row>
    <row r="485" spans="1:27" ht="12.75" hidden="1" customHeight="1" outlineLevel="1" x14ac:dyDescent="0.3">
      <c r="A485" s="99" t="s">
        <v>707</v>
      </c>
      <c r="B485" s="63" t="s">
        <v>238</v>
      </c>
      <c r="C485" s="43" t="s">
        <v>79</v>
      </c>
      <c r="D485" s="44">
        <v>1308.25</v>
      </c>
      <c r="E485" s="44">
        <v>1252.56</v>
      </c>
      <c r="F485" s="44">
        <v>1214.02</v>
      </c>
      <c r="G485" s="44">
        <v>1208.9100000000001</v>
      </c>
      <c r="H485" s="44">
        <v>1243.1400000000001</v>
      </c>
      <c r="I485" s="44">
        <v>1300.26</v>
      </c>
      <c r="J485" s="44">
        <v>1486.9</v>
      </c>
      <c r="K485" s="44">
        <v>1762.54</v>
      </c>
      <c r="L485" s="44">
        <v>1924.07</v>
      </c>
      <c r="M485" s="44">
        <v>1981.43</v>
      </c>
      <c r="N485" s="44">
        <v>2016.22</v>
      </c>
      <c r="O485" s="44">
        <v>2053.0500000000002</v>
      </c>
      <c r="P485" s="44">
        <v>2018.8</v>
      </c>
      <c r="Q485" s="44">
        <v>2047.71</v>
      </c>
      <c r="R485" s="44">
        <v>2047.63</v>
      </c>
      <c r="S485" s="44">
        <v>1963.52</v>
      </c>
      <c r="T485" s="44">
        <v>1932.89</v>
      </c>
      <c r="U485" s="44">
        <v>1971.78</v>
      </c>
      <c r="V485" s="44">
        <v>1958.97</v>
      </c>
      <c r="W485" s="44">
        <v>1980.69</v>
      </c>
      <c r="X485" s="44">
        <v>1880.49</v>
      </c>
      <c r="Y485" s="44">
        <v>1787.41</v>
      </c>
      <c r="Z485" s="44">
        <v>1539.19</v>
      </c>
      <c r="AA485" s="44">
        <v>1339.65</v>
      </c>
    </row>
    <row r="486" spans="1:27" ht="12.75" hidden="1" customHeight="1" outlineLevel="1" x14ac:dyDescent="0.3">
      <c r="A486" s="99" t="s">
        <v>708</v>
      </c>
      <c r="B486" s="63" t="s">
        <v>90</v>
      </c>
      <c r="C486" s="43" t="s">
        <v>79</v>
      </c>
      <c r="D486" s="44">
        <f>$D$456</f>
        <v>3559.77</v>
      </c>
      <c r="E486" s="44">
        <f t="shared" ref="E486:AA486" si="280">$D$456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3">
      <c r="A487" s="99" t="s">
        <v>709</v>
      </c>
      <c r="B487" s="63" t="s">
        <v>83</v>
      </c>
      <c r="C487" s="43" t="s">
        <v>79</v>
      </c>
      <c r="D487" s="44">
        <v>4.8</v>
      </c>
      <c r="E487" s="44">
        <v>4.8</v>
      </c>
      <c r="F487" s="44">
        <v>4.8</v>
      </c>
      <c r="G487" s="44">
        <v>4.8</v>
      </c>
      <c r="H487" s="44">
        <v>4.8</v>
      </c>
      <c r="I487" s="44">
        <v>4.8</v>
      </c>
      <c r="J487" s="44">
        <v>4.8</v>
      </c>
      <c r="K487" s="44">
        <v>4.8</v>
      </c>
      <c r="L487" s="44">
        <v>4.8</v>
      </c>
      <c r="M487" s="44">
        <v>4.8</v>
      </c>
      <c r="N487" s="44">
        <v>4.8</v>
      </c>
      <c r="O487" s="44">
        <v>4.8</v>
      </c>
      <c r="P487" s="44">
        <v>4.8</v>
      </c>
      <c r="Q487" s="44">
        <v>4.8</v>
      </c>
      <c r="R487" s="44">
        <v>4.8</v>
      </c>
      <c r="S487" s="44">
        <v>4.8</v>
      </c>
      <c r="T487" s="44">
        <v>4.8</v>
      </c>
      <c r="U487" s="44">
        <v>4.8</v>
      </c>
      <c r="V487" s="44">
        <v>4.8</v>
      </c>
      <c r="W487" s="44">
        <v>4.8</v>
      </c>
      <c r="X487" s="44">
        <v>4.8</v>
      </c>
      <c r="Y487" s="44">
        <v>4.8</v>
      </c>
      <c r="Z487" s="44">
        <v>4.8</v>
      </c>
      <c r="AA487" s="44">
        <v>4.8</v>
      </c>
    </row>
    <row r="488" spans="1:27" ht="12.75" hidden="1" customHeight="1" outlineLevel="1" x14ac:dyDescent="0.3">
      <c r="A488" s="99" t="s">
        <v>710</v>
      </c>
      <c r="B488" s="63" t="s">
        <v>81</v>
      </c>
      <c r="C488" s="43" t="s">
        <v>79</v>
      </c>
      <c r="D488" s="44">
        <f>$D$11</f>
        <v>88.27</v>
      </c>
      <c r="E488" s="44">
        <f t="shared" ref="E488:AA488" si="281">$D$11</f>
        <v>88.27</v>
      </c>
      <c r="F488" s="44">
        <f t="shared" si="281"/>
        <v>88.27</v>
      </c>
      <c r="G488" s="44">
        <f t="shared" si="281"/>
        <v>88.27</v>
      </c>
      <c r="H488" s="44">
        <f t="shared" si="281"/>
        <v>88.27</v>
      </c>
      <c r="I488" s="44">
        <f t="shared" si="281"/>
        <v>88.27</v>
      </c>
      <c r="J488" s="44">
        <f t="shared" si="281"/>
        <v>88.27</v>
      </c>
      <c r="K488" s="44">
        <f t="shared" si="281"/>
        <v>88.27</v>
      </c>
      <c r="L488" s="44">
        <f t="shared" si="281"/>
        <v>88.27</v>
      </c>
      <c r="M488" s="44">
        <f t="shared" si="281"/>
        <v>88.27</v>
      </c>
      <c r="N488" s="44">
        <f t="shared" si="281"/>
        <v>88.27</v>
      </c>
      <c r="O488" s="44">
        <f t="shared" si="281"/>
        <v>88.27</v>
      </c>
      <c r="P488" s="44">
        <f t="shared" si="281"/>
        <v>88.27</v>
      </c>
      <c r="Q488" s="44">
        <f t="shared" si="281"/>
        <v>88.27</v>
      </c>
      <c r="R488" s="44">
        <f t="shared" si="281"/>
        <v>88.27</v>
      </c>
      <c r="S488" s="44">
        <f t="shared" si="281"/>
        <v>88.27</v>
      </c>
      <c r="T488" s="44">
        <f t="shared" si="281"/>
        <v>88.27</v>
      </c>
      <c r="U488" s="44">
        <f t="shared" si="281"/>
        <v>88.27</v>
      </c>
      <c r="V488" s="44">
        <f t="shared" si="281"/>
        <v>88.27</v>
      </c>
      <c r="W488" s="44">
        <f t="shared" si="281"/>
        <v>88.27</v>
      </c>
      <c r="X488" s="44">
        <f t="shared" si="281"/>
        <v>88.27</v>
      </c>
      <c r="Y488" s="44">
        <f t="shared" si="281"/>
        <v>88.27</v>
      </c>
      <c r="Z488" s="44">
        <f t="shared" si="281"/>
        <v>88.27</v>
      </c>
      <c r="AA488" s="44">
        <f t="shared" si="281"/>
        <v>88.27</v>
      </c>
    </row>
    <row r="489" spans="1:27" ht="13.8" collapsed="1" x14ac:dyDescent="0.3">
      <c r="A489" s="98" t="s">
        <v>711</v>
      </c>
      <c r="B489" s="28" t="str">
        <f>"08"&amp;"."&amp;$B$622&amp;"."&amp;$B$623</f>
        <v>08.02.2024</v>
      </c>
      <c r="C489" s="90" t="s">
        <v>76</v>
      </c>
      <c r="D489" s="91">
        <f>ROUND(((D490+D491+D493+D492)/1000),5)</f>
        <v>4.9611900000000002</v>
      </c>
      <c r="E489" s="91">
        <f>ROUND(((E490+E491+E493+E492)/1000),5)</f>
        <v>4.8760199999999996</v>
      </c>
      <c r="F489" s="91">
        <f>ROUND(((F490+F491+F493+F492)/1000),5)</f>
        <v>4.8434900000000001</v>
      </c>
      <c r="G489" s="91">
        <f t="shared" ref="G489:AA489" si="282">ROUND(((G490+G491+G493+G492)/1000),5)</f>
        <v>4.83507</v>
      </c>
      <c r="H489" s="91">
        <f t="shared" si="282"/>
        <v>4.8682100000000004</v>
      </c>
      <c r="I489" s="91">
        <f t="shared" si="282"/>
        <v>4.9855400000000003</v>
      </c>
      <c r="J489" s="91">
        <f t="shared" si="282"/>
        <v>5.1947400000000004</v>
      </c>
      <c r="K489" s="91">
        <f t="shared" si="282"/>
        <v>5.4896399999999996</v>
      </c>
      <c r="L489" s="91">
        <f t="shared" si="282"/>
        <v>5.6117699999999999</v>
      </c>
      <c r="M489" s="91">
        <f t="shared" si="282"/>
        <v>5.6993200000000002</v>
      </c>
      <c r="N489" s="91">
        <f t="shared" si="282"/>
        <v>5.7664799999999996</v>
      </c>
      <c r="O489" s="91">
        <f t="shared" si="282"/>
        <v>5.7827500000000001</v>
      </c>
      <c r="P489" s="91">
        <f t="shared" si="282"/>
        <v>5.7549000000000001</v>
      </c>
      <c r="Q489" s="91">
        <f t="shared" si="282"/>
        <v>5.7616100000000001</v>
      </c>
      <c r="R489" s="91">
        <f t="shared" si="282"/>
        <v>5.7480799999999999</v>
      </c>
      <c r="S489" s="91">
        <f t="shared" si="282"/>
        <v>5.6848099999999997</v>
      </c>
      <c r="T489" s="91">
        <f t="shared" si="282"/>
        <v>5.7633200000000002</v>
      </c>
      <c r="U489" s="91">
        <f t="shared" si="282"/>
        <v>5.7954400000000001</v>
      </c>
      <c r="V489" s="91">
        <f t="shared" si="282"/>
        <v>5.8849999999999998</v>
      </c>
      <c r="W489" s="91">
        <f t="shared" si="282"/>
        <v>5.7315500000000004</v>
      </c>
      <c r="X489" s="91">
        <f t="shared" si="282"/>
        <v>5.6543700000000001</v>
      </c>
      <c r="Y489" s="91">
        <f t="shared" si="282"/>
        <v>5.5313600000000003</v>
      </c>
      <c r="Z489" s="91">
        <f t="shared" si="282"/>
        <v>5.3886799999999999</v>
      </c>
      <c r="AA489" s="91">
        <f t="shared" si="282"/>
        <v>5.1342299999999996</v>
      </c>
    </row>
    <row r="490" spans="1:27" ht="12.75" hidden="1" customHeight="1" outlineLevel="1" x14ac:dyDescent="0.3">
      <c r="A490" s="99" t="s">
        <v>712</v>
      </c>
      <c r="B490" s="63" t="s">
        <v>238</v>
      </c>
      <c r="C490" s="43" t="s">
        <v>79</v>
      </c>
      <c r="D490" s="44">
        <v>1308.3499999999999</v>
      </c>
      <c r="E490" s="44">
        <v>1223.18</v>
      </c>
      <c r="F490" s="44">
        <v>1190.6500000000001</v>
      </c>
      <c r="G490" s="44">
        <v>1182.23</v>
      </c>
      <c r="H490" s="44">
        <v>1215.3699999999999</v>
      </c>
      <c r="I490" s="44">
        <v>1332.7</v>
      </c>
      <c r="J490" s="44">
        <v>1541.9</v>
      </c>
      <c r="K490" s="44">
        <v>1836.8</v>
      </c>
      <c r="L490" s="44">
        <v>1958.93</v>
      </c>
      <c r="M490" s="44">
        <v>2046.48</v>
      </c>
      <c r="N490" s="44">
        <v>2113.64</v>
      </c>
      <c r="O490" s="44">
        <v>2129.91</v>
      </c>
      <c r="P490" s="44">
        <v>2102.06</v>
      </c>
      <c r="Q490" s="44">
        <v>2108.77</v>
      </c>
      <c r="R490" s="44">
        <v>2095.2399999999998</v>
      </c>
      <c r="S490" s="44">
        <v>2031.97</v>
      </c>
      <c r="T490" s="44">
        <v>2110.48</v>
      </c>
      <c r="U490" s="44">
        <v>2142.6</v>
      </c>
      <c r="V490" s="44">
        <v>2232.16</v>
      </c>
      <c r="W490" s="44">
        <v>2078.71</v>
      </c>
      <c r="X490" s="44">
        <v>2001.53</v>
      </c>
      <c r="Y490" s="44">
        <v>1878.52</v>
      </c>
      <c r="Z490" s="44">
        <v>1735.84</v>
      </c>
      <c r="AA490" s="44">
        <v>1481.39</v>
      </c>
    </row>
    <row r="491" spans="1:27" ht="12.75" hidden="1" customHeight="1" outlineLevel="1" x14ac:dyDescent="0.3">
      <c r="A491" s="99" t="s">
        <v>713</v>
      </c>
      <c r="B491" s="63" t="s">
        <v>90</v>
      </c>
      <c r="C491" s="43" t="s">
        <v>79</v>
      </c>
      <c r="D491" s="44">
        <f>$D$456</f>
        <v>3559.77</v>
      </c>
      <c r="E491" s="44">
        <f t="shared" ref="E491:AA491" si="283">$D$456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3">
      <c r="A492" s="99" t="s">
        <v>714</v>
      </c>
      <c r="B492" s="63" t="s">
        <v>83</v>
      </c>
      <c r="C492" s="43" t="s">
        <v>79</v>
      </c>
      <c r="D492" s="44">
        <v>4.8</v>
      </c>
      <c r="E492" s="44">
        <v>4.8</v>
      </c>
      <c r="F492" s="44">
        <v>4.8</v>
      </c>
      <c r="G492" s="44">
        <v>4.8</v>
      </c>
      <c r="H492" s="44">
        <v>4.8</v>
      </c>
      <c r="I492" s="44">
        <v>4.8</v>
      </c>
      <c r="J492" s="44">
        <v>4.8</v>
      </c>
      <c r="K492" s="44">
        <v>4.8</v>
      </c>
      <c r="L492" s="44">
        <v>4.8</v>
      </c>
      <c r="M492" s="44">
        <v>4.8</v>
      </c>
      <c r="N492" s="44">
        <v>4.8</v>
      </c>
      <c r="O492" s="44">
        <v>4.8</v>
      </c>
      <c r="P492" s="44">
        <v>4.8</v>
      </c>
      <c r="Q492" s="44">
        <v>4.8</v>
      </c>
      <c r="R492" s="44">
        <v>4.8</v>
      </c>
      <c r="S492" s="44">
        <v>4.8</v>
      </c>
      <c r="T492" s="44">
        <v>4.8</v>
      </c>
      <c r="U492" s="44">
        <v>4.8</v>
      </c>
      <c r="V492" s="44">
        <v>4.8</v>
      </c>
      <c r="W492" s="44">
        <v>4.8</v>
      </c>
      <c r="X492" s="44">
        <v>4.8</v>
      </c>
      <c r="Y492" s="44">
        <v>4.8</v>
      </c>
      <c r="Z492" s="44">
        <v>4.8</v>
      </c>
      <c r="AA492" s="44">
        <v>4.8</v>
      </c>
    </row>
    <row r="493" spans="1:27" ht="12.75" hidden="1" customHeight="1" outlineLevel="1" x14ac:dyDescent="0.3">
      <c r="A493" s="99" t="s">
        <v>715</v>
      </c>
      <c r="B493" s="63" t="s">
        <v>81</v>
      </c>
      <c r="C493" s="43" t="s">
        <v>79</v>
      </c>
      <c r="D493" s="44">
        <f>$D$11</f>
        <v>88.27</v>
      </c>
      <c r="E493" s="44">
        <f t="shared" ref="E493:AA493" si="284">$D$11</f>
        <v>88.27</v>
      </c>
      <c r="F493" s="44">
        <f t="shared" si="284"/>
        <v>88.27</v>
      </c>
      <c r="G493" s="44">
        <f t="shared" si="284"/>
        <v>88.27</v>
      </c>
      <c r="H493" s="44">
        <f t="shared" si="284"/>
        <v>88.27</v>
      </c>
      <c r="I493" s="44">
        <f t="shared" si="284"/>
        <v>88.27</v>
      </c>
      <c r="J493" s="44">
        <f t="shared" si="284"/>
        <v>88.27</v>
      </c>
      <c r="K493" s="44">
        <f t="shared" si="284"/>
        <v>88.27</v>
      </c>
      <c r="L493" s="44">
        <f t="shared" si="284"/>
        <v>88.27</v>
      </c>
      <c r="M493" s="44">
        <f t="shared" si="284"/>
        <v>88.27</v>
      </c>
      <c r="N493" s="44">
        <f t="shared" si="284"/>
        <v>88.27</v>
      </c>
      <c r="O493" s="44">
        <f t="shared" si="284"/>
        <v>88.27</v>
      </c>
      <c r="P493" s="44">
        <f t="shared" si="284"/>
        <v>88.27</v>
      </c>
      <c r="Q493" s="44">
        <f t="shared" si="284"/>
        <v>88.27</v>
      </c>
      <c r="R493" s="44">
        <f t="shared" si="284"/>
        <v>88.27</v>
      </c>
      <c r="S493" s="44">
        <f t="shared" si="284"/>
        <v>88.27</v>
      </c>
      <c r="T493" s="44">
        <f t="shared" si="284"/>
        <v>88.27</v>
      </c>
      <c r="U493" s="44">
        <f t="shared" si="284"/>
        <v>88.27</v>
      </c>
      <c r="V493" s="44">
        <f t="shared" si="284"/>
        <v>88.27</v>
      </c>
      <c r="W493" s="44">
        <f t="shared" si="284"/>
        <v>88.27</v>
      </c>
      <c r="X493" s="44">
        <f t="shared" si="284"/>
        <v>88.27</v>
      </c>
      <c r="Y493" s="44">
        <f t="shared" si="284"/>
        <v>88.27</v>
      </c>
      <c r="Z493" s="44">
        <f t="shared" si="284"/>
        <v>88.27</v>
      </c>
      <c r="AA493" s="44">
        <f t="shared" si="284"/>
        <v>88.27</v>
      </c>
    </row>
    <row r="494" spans="1:27" ht="13.8" collapsed="1" x14ac:dyDescent="0.3">
      <c r="A494" s="98" t="s">
        <v>716</v>
      </c>
      <c r="B494" s="28" t="str">
        <f>"09"&amp;"."&amp;$B$622&amp;"."&amp;$B$623</f>
        <v>09.02.2024</v>
      </c>
      <c r="C494" s="90" t="s">
        <v>76</v>
      </c>
      <c r="D494" s="91">
        <f>ROUND(((D495+D496+D498+D497)/1000),5)</f>
        <v>4.9990100000000002</v>
      </c>
      <c r="E494" s="91">
        <f>ROUND(((E495+E496+E498+E497)/1000),5)</f>
        <v>4.8900199999999998</v>
      </c>
      <c r="F494" s="91">
        <f>ROUND(((F495+F496+F498+F497)/1000),5)</f>
        <v>4.8642399999999997</v>
      </c>
      <c r="G494" s="91">
        <f t="shared" ref="G494:AA494" si="285">ROUND(((G495+G496+G498+G497)/1000),5)</f>
        <v>4.86402</v>
      </c>
      <c r="H494" s="91">
        <f t="shared" si="285"/>
        <v>4.8746099999999997</v>
      </c>
      <c r="I494" s="91">
        <f t="shared" si="285"/>
        <v>5.0148900000000003</v>
      </c>
      <c r="J494" s="91">
        <f t="shared" si="285"/>
        <v>5.2526900000000003</v>
      </c>
      <c r="K494" s="91">
        <f t="shared" si="285"/>
        <v>5.5256999999999996</v>
      </c>
      <c r="L494" s="91">
        <f t="shared" si="285"/>
        <v>5.6631299999999998</v>
      </c>
      <c r="M494" s="91">
        <f t="shared" si="285"/>
        <v>5.7936500000000004</v>
      </c>
      <c r="N494" s="91">
        <f t="shared" si="285"/>
        <v>5.8653599999999999</v>
      </c>
      <c r="O494" s="91">
        <f t="shared" si="285"/>
        <v>5.7640900000000004</v>
      </c>
      <c r="P494" s="91">
        <f t="shared" si="285"/>
        <v>5.73454</v>
      </c>
      <c r="Q494" s="91">
        <f t="shared" si="285"/>
        <v>5.7406699999999997</v>
      </c>
      <c r="R494" s="91">
        <f t="shared" si="285"/>
        <v>5.7273899999999998</v>
      </c>
      <c r="S494" s="91">
        <f t="shared" si="285"/>
        <v>5.7365300000000001</v>
      </c>
      <c r="T494" s="91">
        <f t="shared" si="285"/>
        <v>5.7835799999999997</v>
      </c>
      <c r="U494" s="91">
        <f t="shared" si="285"/>
        <v>5.8125299999999998</v>
      </c>
      <c r="V494" s="91">
        <f t="shared" si="285"/>
        <v>5.8758499999999998</v>
      </c>
      <c r="W494" s="91">
        <f t="shared" si="285"/>
        <v>5.6965000000000003</v>
      </c>
      <c r="X494" s="91">
        <f t="shared" si="285"/>
        <v>5.6170499999999999</v>
      </c>
      <c r="Y494" s="91">
        <f t="shared" si="285"/>
        <v>5.5529900000000003</v>
      </c>
      <c r="Z494" s="91">
        <f t="shared" si="285"/>
        <v>5.41594</v>
      </c>
      <c r="AA494" s="91">
        <f t="shared" si="285"/>
        <v>5.2132699999999996</v>
      </c>
    </row>
    <row r="495" spans="1:27" ht="12.75" hidden="1" customHeight="1" outlineLevel="1" x14ac:dyDescent="0.3">
      <c r="A495" s="99" t="s">
        <v>717</v>
      </c>
      <c r="B495" s="63" t="s">
        <v>238</v>
      </c>
      <c r="C495" s="43" t="s">
        <v>79</v>
      </c>
      <c r="D495" s="44">
        <v>1346.17</v>
      </c>
      <c r="E495" s="44">
        <v>1237.18</v>
      </c>
      <c r="F495" s="44">
        <v>1211.4000000000001</v>
      </c>
      <c r="G495" s="44">
        <v>1211.18</v>
      </c>
      <c r="H495" s="44">
        <v>1221.77</v>
      </c>
      <c r="I495" s="44">
        <v>1362.05</v>
      </c>
      <c r="J495" s="44">
        <v>1599.85</v>
      </c>
      <c r="K495" s="44">
        <v>1872.86</v>
      </c>
      <c r="L495" s="44">
        <v>2010.29</v>
      </c>
      <c r="M495" s="44">
        <v>2140.81</v>
      </c>
      <c r="N495" s="44">
        <v>2212.52</v>
      </c>
      <c r="O495" s="44">
        <v>2111.25</v>
      </c>
      <c r="P495" s="44">
        <v>2081.6999999999998</v>
      </c>
      <c r="Q495" s="44">
        <v>2087.83</v>
      </c>
      <c r="R495" s="44">
        <v>2074.5500000000002</v>
      </c>
      <c r="S495" s="44">
        <v>2083.69</v>
      </c>
      <c r="T495" s="44">
        <v>2130.7399999999998</v>
      </c>
      <c r="U495" s="44">
        <v>2159.69</v>
      </c>
      <c r="V495" s="44">
        <v>2223.0100000000002</v>
      </c>
      <c r="W495" s="44">
        <v>2043.66</v>
      </c>
      <c r="X495" s="44">
        <v>1964.21</v>
      </c>
      <c r="Y495" s="44">
        <v>1900.15</v>
      </c>
      <c r="Z495" s="44">
        <v>1763.1</v>
      </c>
      <c r="AA495" s="44">
        <v>1560.43</v>
      </c>
    </row>
    <row r="496" spans="1:27" ht="12.75" hidden="1" customHeight="1" outlineLevel="1" x14ac:dyDescent="0.3">
      <c r="A496" s="99" t="s">
        <v>718</v>
      </c>
      <c r="B496" s="63" t="s">
        <v>90</v>
      </c>
      <c r="C496" s="43" t="s">
        <v>79</v>
      </c>
      <c r="D496" s="44">
        <f>$D$456</f>
        <v>3559.77</v>
      </c>
      <c r="E496" s="44">
        <f t="shared" ref="E496:AA496" si="286">$D$456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3">
      <c r="A497" s="99" t="s">
        <v>719</v>
      </c>
      <c r="B497" s="63" t="s">
        <v>83</v>
      </c>
      <c r="C497" s="43" t="s">
        <v>79</v>
      </c>
      <c r="D497" s="44">
        <v>4.8</v>
      </c>
      <c r="E497" s="44">
        <v>4.8</v>
      </c>
      <c r="F497" s="44">
        <v>4.8</v>
      </c>
      <c r="G497" s="44">
        <v>4.8</v>
      </c>
      <c r="H497" s="44">
        <v>4.8</v>
      </c>
      <c r="I497" s="44">
        <v>4.8</v>
      </c>
      <c r="J497" s="44">
        <v>4.8</v>
      </c>
      <c r="K497" s="44">
        <v>4.8</v>
      </c>
      <c r="L497" s="44">
        <v>4.8</v>
      </c>
      <c r="M497" s="44">
        <v>4.8</v>
      </c>
      <c r="N497" s="44">
        <v>4.8</v>
      </c>
      <c r="O497" s="44">
        <v>4.8</v>
      </c>
      <c r="P497" s="44">
        <v>4.8</v>
      </c>
      <c r="Q497" s="44">
        <v>4.8</v>
      </c>
      <c r="R497" s="44">
        <v>4.8</v>
      </c>
      <c r="S497" s="44">
        <v>4.8</v>
      </c>
      <c r="T497" s="44">
        <v>4.8</v>
      </c>
      <c r="U497" s="44">
        <v>4.8</v>
      </c>
      <c r="V497" s="44">
        <v>4.8</v>
      </c>
      <c r="W497" s="44">
        <v>4.8</v>
      </c>
      <c r="X497" s="44">
        <v>4.8</v>
      </c>
      <c r="Y497" s="44">
        <v>4.8</v>
      </c>
      <c r="Z497" s="44">
        <v>4.8</v>
      </c>
      <c r="AA497" s="44">
        <v>4.8</v>
      </c>
    </row>
    <row r="498" spans="1:27" ht="12.75" hidden="1" customHeight="1" outlineLevel="1" x14ac:dyDescent="0.3">
      <c r="A498" s="99" t="s">
        <v>720</v>
      </c>
      <c r="B498" s="63" t="s">
        <v>81</v>
      </c>
      <c r="C498" s="43" t="s">
        <v>79</v>
      </c>
      <c r="D498" s="44">
        <f>$D$11</f>
        <v>88.27</v>
      </c>
      <c r="E498" s="44">
        <f t="shared" ref="E498:AA498" si="287">$D$11</f>
        <v>88.27</v>
      </c>
      <c r="F498" s="44">
        <f t="shared" si="287"/>
        <v>88.27</v>
      </c>
      <c r="G498" s="44">
        <f t="shared" si="287"/>
        <v>88.27</v>
      </c>
      <c r="H498" s="44">
        <f t="shared" si="287"/>
        <v>88.27</v>
      </c>
      <c r="I498" s="44">
        <f t="shared" si="287"/>
        <v>88.27</v>
      </c>
      <c r="J498" s="44">
        <f t="shared" si="287"/>
        <v>88.27</v>
      </c>
      <c r="K498" s="44">
        <f t="shared" si="287"/>
        <v>88.27</v>
      </c>
      <c r="L498" s="44">
        <f t="shared" si="287"/>
        <v>88.27</v>
      </c>
      <c r="M498" s="44">
        <f t="shared" si="287"/>
        <v>88.27</v>
      </c>
      <c r="N498" s="44">
        <f t="shared" si="287"/>
        <v>88.27</v>
      </c>
      <c r="O498" s="44">
        <f t="shared" si="287"/>
        <v>88.27</v>
      </c>
      <c r="P498" s="44">
        <f t="shared" si="287"/>
        <v>88.27</v>
      </c>
      <c r="Q498" s="44">
        <f t="shared" si="287"/>
        <v>88.27</v>
      </c>
      <c r="R498" s="44">
        <f t="shared" si="287"/>
        <v>88.27</v>
      </c>
      <c r="S498" s="44">
        <f t="shared" si="287"/>
        <v>88.27</v>
      </c>
      <c r="T498" s="44">
        <f t="shared" si="287"/>
        <v>88.27</v>
      </c>
      <c r="U498" s="44">
        <f t="shared" si="287"/>
        <v>88.27</v>
      </c>
      <c r="V498" s="44">
        <f t="shared" si="287"/>
        <v>88.27</v>
      </c>
      <c r="W498" s="44">
        <f t="shared" si="287"/>
        <v>88.27</v>
      </c>
      <c r="X498" s="44">
        <f t="shared" si="287"/>
        <v>88.27</v>
      </c>
      <c r="Y498" s="44">
        <f t="shared" si="287"/>
        <v>88.27</v>
      </c>
      <c r="Z498" s="44">
        <f t="shared" si="287"/>
        <v>88.27</v>
      </c>
      <c r="AA498" s="44">
        <f t="shared" si="287"/>
        <v>88.27</v>
      </c>
    </row>
    <row r="499" spans="1:27" ht="13.8" collapsed="1" x14ac:dyDescent="0.3">
      <c r="A499" s="98" t="s">
        <v>721</v>
      </c>
      <c r="B499" s="28" t="str">
        <f>"10"&amp;"."&amp;$B$622&amp;"."&amp;$B$623</f>
        <v>10.02.2024</v>
      </c>
      <c r="C499" s="90" t="s">
        <v>76</v>
      </c>
      <c r="D499" s="91">
        <f>ROUND(((D500+D501+D503+D502)/1000),5)</f>
        <v>5.1340199999999996</v>
      </c>
      <c r="E499" s="91">
        <f>ROUND(((E500+E501+E503+E502)/1000),5)</f>
        <v>4.9588700000000001</v>
      </c>
      <c r="F499" s="91">
        <f>ROUND(((F500+F501+F503+F502)/1000),5)</f>
        <v>4.8790500000000003</v>
      </c>
      <c r="G499" s="91">
        <f t="shared" ref="G499:AA499" si="288">ROUND(((G500+G501+G503+G502)/1000),5)</f>
        <v>4.8701600000000003</v>
      </c>
      <c r="H499" s="91">
        <f t="shared" si="288"/>
        <v>4.8784700000000001</v>
      </c>
      <c r="I499" s="91">
        <f t="shared" si="288"/>
        <v>4.9696600000000002</v>
      </c>
      <c r="J499" s="91">
        <f t="shared" si="288"/>
        <v>5.08073</v>
      </c>
      <c r="K499" s="91">
        <f t="shared" si="288"/>
        <v>5.3151200000000003</v>
      </c>
      <c r="L499" s="91">
        <f t="shared" si="288"/>
        <v>5.5007200000000003</v>
      </c>
      <c r="M499" s="91">
        <f t="shared" si="288"/>
        <v>5.57836</v>
      </c>
      <c r="N499" s="91">
        <f t="shared" si="288"/>
        <v>5.6483600000000003</v>
      </c>
      <c r="O499" s="91">
        <f t="shared" si="288"/>
        <v>5.6648199999999997</v>
      </c>
      <c r="P499" s="91">
        <f t="shared" si="288"/>
        <v>5.6471999999999998</v>
      </c>
      <c r="Q499" s="91">
        <f t="shared" si="288"/>
        <v>5.6347399999999999</v>
      </c>
      <c r="R499" s="91">
        <f t="shared" si="288"/>
        <v>5.5845900000000004</v>
      </c>
      <c r="S499" s="91">
        <f t="shared" si="288"/>
        <v>5.6564899999999998</v>
      </c>
      <c r="T499" s="91">
        <f t="shared" si="288"/>
        <v>5.7062400000000002</v>
      </c>
      <c r="U499" s="91">
        <f t="shared" si="288"/>
        <v>5.7578800000000001</v>
      </c>
      <c r="V499" s="91">
        <f t="shared" si="288"/>
        <v>5.8892199999999999</v>
      </c>
      <c r="W499" s="91">
        <f t="shared" si="288"/>
        <v>5.7559800000000001</v>
      </c>
      <c r="X499" s="91">
        <f t="shared" si="288"/>
        <v>5.6052999999999997</v>
      </c>
      <c r="Y499" s="91">
        <f t="shared" si="288"/>
        <v>5.5140900000000004</v>
      </c>
      <c r="Z499" s="91">
        <f t="shared" si="288"/>
        <v>5.4385300000000001</v>
      </c>
      <c r="AA499" s="91">
        <f t="shared" si="288"/>
        <v>5.2230400000000001</v>
      </c>
    </row>
    <row r="500" spans="1:27" ht="12.75" hidden="1" customHeight="1" outlineLevel="1" x14ac:dyDescent="0.3">
      <c r="A500" s="99" t="s">
        <v>722</v>
      </c>
      <c r="B500" s="63" t="s">
        <v>238</v>
      </c>
      <c r="C500" s="43" t="s">
        <v>79</v>
      </c>
      <c r="D500" s="44">
        <v>1481.18</v>
      </c>
      <c r="E500" s="44">
        <v>1306.03</v>
      </c>
      <c r="F500" s="44">
        <v>1226.21</v>
      </c>
      <c r="G500" s="44">
        <v>1217.32</v>
      </c>
      <c r="H500" s="44">
        <v>1225.6300000000001</v>
      </c>
      <c r="I500" s="44">
        <v>1316.82</v>
      </c>
      <c r="J500" s="44">
        <v>1427.89</v>
      </c>
      <c r="K500" s="44">
        <v>1662.28</v>
      </c>
      <c r="L500" s="44">
        <v>1847.88</v>
      </c>
      <c r="M500" s="44">
        <v>1925.52</v>
      </c>
      <c r="N500" s="44">
        <v>1995.52</v>
      </c>
      <c r="O500" s="44">
        <v>2011.98</v>
      </c>
      <c r="P500" s="44">
        <v>1994.36</v>
      </c>
      <c r="Q500" s="44">
        <v>1981.9</v>
      </c>
      <c r="R500" s="44">
        <v>1931.75</v>
      </c>
      <c r="S500" s="44">
        <v>2003.65</v>
      </c>
      <c r="T500" s="44">
        <v>2053.4</v>
      </c>
      <c r="U500" s="44">
        <v>2105.04</v>
      </c>
      <c r="V500" s="44">
        <v>2236.38</v>
      </c>
      <c r="W500" s="44">
        <v>2103.14</v>
      </c>
      <c r="X500" s="44">
        <v>1952.46</v>
      </c>
      <c r="Y500" s="44">
        <v>1861.25</v>
      </c>
      <c r="Z500" s="44">
        <v>1785.69</v>
      </c>
      <c r="AA500" s="44">
        <v>1570.2</v>
      </c>
    </row>
    <row r="501" spans="1:27" ht="12.75" hidden="1" customHeight="1" outlineLevel="1" x14ac:dyDescent="0.3">
      <c r="A501" s="99" t="s">
        <v>723</v>
      </c>
      <c r="B501" s="63" t="s">
        <v>90</v>
      </c>
      <c r="C501" s="43" t="s">
        <v>79</v>
      </c>
      <c r="D501" s="44">
        <f>$D$456</f>
        <v>3559.77</v>
      </c>
      <c r="E501" s="44">
        <f t="shared" ref="E501:AA501" si="289">$D$456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3">
      <c r="A502" s="99" t="s">
        <v>724</v>
      </c>
      <c r="B502" s="63" t="s">
        <v>83</v>
      </c>
      <c r="C502" s="43" t="s">
        <v>79</v>
      </c>
      <c r="D502" s="44">
        <v>4.8</v>
      </c>
      <c r="E502" s="44">
        <v>4.8</v>
      </c>
      <c r="F502" s="44">
        <v>4.8</v>
      </c>
      <c r="G502" s="44">
        <v>4.8</v>
      </c>
      <c r="H502" s="44">
        <v>4.8</v>
      </c>
      <c r="I502" s="44">
        <v>4.8</v>
      </c>
      <c r="J502" s="44">
        <v>4.8</v>
      </c>
      <c r="K502" s="44">
        <v>4.8</v>
      </c>
      <c r="L502" s="44">
        <v>4.8</v>
      </c>
      <c r="M502" s="44">
        <v>4.8</v>
      </c>
      <c r="N502" s="44">
        <v>4.8</v>
      </c>
      <c r="O502" s="44">
        <v>4.8</v>
      </c>
      <c r="P502" s="44">
        <v>4.8</v>
      </c>
      <c r="Q502" s="44">
        <v>4.8</v>
      </c>
      <c r="R502" s="44">
        <v>4.8</v>
      </c>
      <c r="S502" s="44">
        <v>4.8</v>
      </c>
      <c r="T502" s="44">
        <v>4.8</v>
      </c>
      <c r="U502" s="44">
        <v>4.8</v>
      </c>
      <c r="V502" s="44">
        <v>4.8</v>
      </c>
      <c r="W502" s="44">
        <v>4.8</v>
      </c>
      <c r="X502" s="44">
        <v>4.8</v>
      </c>
      <c r="Y502" s="44">
        <v>4.8</v>
      </c>
      <c r="Z502" s="44">
        <v>4.8</v>
      </c>
      <c r="AA502" s="44">
        <v>4.8</v>
      </c>
    </row>
    <row r="503" spans="1:27" ht="12.75" hidden="1" customHeight="1" outlineLevel="1" x14ac:dyDescent="0.3">
      <c r="A503" s="99" t="s">
        <v>725</v>
      </c>
      <c r="B503" s="63" t="s">
        <v>81</v>
      </c>
      <c r="C503" s="43" t="s">
        <v>79</v>
      </c>
      <c r="D503" s="44">
        <f>$D$11</f>
        <v>88.27</v>
      </c>
      <c r="E503" s="44">
        <f t="shared" ref="E503:AA503" si="290">$D$11</f>
        <v>88.27</v>
      </c>
      <c r="F503" s="44">
        <f t="shared" si="290"/>
        <v>88.27</v>
      </c>
      <c r="G503" s="44">
        <f t="shared" si="290"/>
        <v>88.27</v>
      </c>
      <c r="H503" s="44">
        <f t="shared" si="290"/>
        <v>88.27</v>
      </c>
      <c r="I503" s="44">
        <f t="shared" si="290"/>
        <v>88.27</v>
      </c>
      <c r="J503" s="44">
        <f t="shared" si="290"/>
        <v>88.27</v>
      </c>
      <c r="K503" s="44">
        <f t="shared" si="290"/>
        <v>88.27</v>
      </c>
      <c r="L503" s="44">
        <f t="shared" si="290"/>
        <v>88.27</v>
      </c>
      <c r="M503" s="44">
        <f t="shared" si="290"/>
        <v>88.27</v>
      </c>
      <c r="N503" s="44">
        <f t="shared" si="290"/>
        <v>88.27</v>
      </c>
      <c r="O503" s="44">
        <f t="shared" si="290"/>
        <v>88.27</v>
      </c>
      <c r="P503" s="44">
        <f t="shared" si="290"/>
        <v>88.27</v>
      </c>
      <c r="Q503" s="44">
        <f t="shared" si="290"/>
        <v>88.27</v>
      </c>
      <c r="R503" s="44">
        <f t="shared" si="290"/>
        <v>88.27</v>
      </c>
      <c r="S503" s="44">
        <f t="shared" si="290"/>
        <v>88.27</v>
      </c>
      <c r="T503" s="44">
        <f t="shared" si="290"/>
        <v>88.27</v>
      </c>
      <c r="U503" s="44">
        <f t="shared" si="290"/>
        <v>88.27</v>
      </c>
      <c r="V503" s="44">
        <f t="shared" si="290"/>
        <v>88.27</v>
      </c>
      <c r="W503" s="44">
        <f t="shared" si="290"/>
        <v>88.27</v>
      </c>
      <c r="X503" s="44">
        <f t="shared" si="290"/>
        <v>88.27</v>
      </c>
      <c r="Y503" s="44">
        <f t="shared" si="290"/>
        <v>88.27</v>
      </c>
      <c r="Z503" s="44">
        <f t="shared" si="290"/>
        <v>88.27</v>
      </c>
      <c r="AA503" s="44">
        <f t="shared" si="290"/>
        <v>88.27</v>
      </c>
    </row>
    <row r="504" spans="1:27" ht="13.8" collapsed="1" x14ac:dyDescent="0.3">
      <c r="A504" s="98" t="s">
        <v>726</v>
      </c>
      <c r="B504" s="28" t="str">
        <f>"11"&amp;"."&amp;$B$622&amp;"."&amp;$B$623</f>
        <v>11.02.2024</v>
      </c>
      <c r="C504" s="90" t="s">
        <v>76</v>
      </c>
      <c r="D504" s="91">
        <f>ROUND(((D505+D506+D508+D507)/1000),5)</f>
        <v>5.1297699999999997</v>
      </c>
      <c r="E504" s="91">
        <f>ROUND(((E505+E506+E508+E507)/1000),5)</f>
        <v>4.96997</v>
      </c>
      <c r="F504" s="91">
        <f>ROUND(((F505+F506+F508+F507)/1000),5)</f>
        <v>4.8950399999999998</v>
      </c>
      <c r="G504" s="91">
        <f t="shared" ref="G504:AA504" si="291">ROUND(((G505+G506+G508+G507)/1000),5)</f>
        <v>4.8805300000000003</v>
      </c>
      <c r="H504" s="91">
        <f t="shared" si="291"/>
        <v>4.8854800000000003</v>
      </c>
      <c r="I504" s="91">
        <f t="shared" si="291"/>
        <v>4.95411</v>
      </c>
      <c r="J504" s="91">
        <f t="shared" si="291"/>
        <v>5.0455800000000002</v>
      </c>
      <c r="K504" s="91">
        <f t="shared" si="291"/>
        <v>5.1810299999999998</v>
      </c>
      <c r="L504" s="91">
        <f t="shared" si="291"/>
        <v>5.4347700000000003</v>
      </c>
      <c r="M504" s="91">
        <f t="shared" si="291"/>
        <v>5.5164099999999996</v>
      </c>
      <c r="N504" s="91">
        <f t="shared" si="291"/>
        <v>5.5704200000000004</v>
      </c>
      <c r="O504" s="91">
        <f t="shared" si="291"/>
        <v>5.5932500000000003</v>
      </c>
      <c r="P504" s="91">
        <f t="shared" si="291"/>
        <v>5.58744</v>
      </c>
      <c r="Q504" s="91">
        <f t="shared" si="291"/>
        <v>5.5854900000000001</v>
      </c>
      <c r="R504" s="91">
        <f t="shared" si="291"/>
        <v>5.5482399999999998</v>
      </c>
      <c r="S504" s="91">
        <f t="shared" si="291"/>
        <v>5.5431800000000004</v>
      </c>
      <c r="T504" s="91">
        <f t="shared" si="291"/>
        <v>5.5917599999999998</v>
      </c>
      <c r="U504" s="91">
        <f t="shared" si="291"/>
        <v>5.6470900000000004</v>
      </c>
      <c r="V504" s="91">
        <f t="shared" si="291"/>
        <v>5.6471900000000002</v>
      </c>
      <c r="W504" s="91">
        <f t="shared" si="291"/>
        <v>5.6112200000000003</v>
      </c>
      <c r="X504" s="91">
        <f t="shared" si="291"/>
        <v>5.6003800000000004</v>
      </c>
      <c r="Y504" s="91">
        <f t="shared" si="291"/>
        <v>5.5207600000000001</v>
      </c>
      <c r="Z504" s="91">
        <f t="shared" si="291"/>
        <v>5.4376199999999999</v>
      </c>
      <c r="AA504" s="91">
        <f t="shared" si="291"/>
        <v>5.1734499999999999</v>
      </c>
    </row>
    <row r="505" spans="1:27" ht="12.75" hidden="1" customHeight="1" outlineLevel="1" x14ac:dyDescent="0.3">
      <c r="A505" s="99" t="s">
        <v>727</v>
      </c>
      <c r="B505" s="63" t="s">
        <v>238</v>
      </c>
      <c r="C505" s="43" t="s">
        <v>79</v>
      </c>
      <c r="D505" s="44">
        <v>1476.93</v>
      </c>
      <c r="E505" s="44">
        <v>1317.13</v>
      </c>
      <c r="F505" s="44">
        <v>1242.2</v>
      </c>
      <c r="G505" s="44">
        <v>1227.69</v>
      </c>
      <c r="H505" s="44">
        <v>1232.6400000000001</v>
      </c>
      <c r="I505" s="44">
        <v>1301.27</v>
      </c>
      <c r="J505" s="44">
        <v>1392.74</v>
      </c>
      <c r="K505" s="44">
        <v>1528.19</v>
      </c>
      <c r="L505" s="44">
        <v>1781.93</v>
      </c>
      <c r="M505" s="44">
        <v>1863.57</v>
      </c>
      <c r="N505" s="44">
        <v>1917.58</v>
      </c>
      <c r="O505" s="44">
        <v>1940.41</v>
      </c>
      <c r="P505" s="44">
        <v>1934.6</v>
      </c>
      <c r="Q505" s="44">
        <v>1932.65</v>
      </c>
      <c r="R505" s="44">
        <v>1895.4</v>
      </c>
      <c r="S505" s="44">
        <v>1890.34</v>
      </c>
      <c r="T505" s="44">
        <v>1938.92</v>
      </c>
      <c r="U505" s="44">
        <v>1994.25</v>
      </c>
      <c r="V505" s="44">
        <v>1994.35</v>
      </c>
      <c r="W505" s="44">
        <v>1958.38</v>
      </c>
      <c r="X505" s="44">
        <v>1947.54</v>
      </c>
      <c r="Y505" s="44">
        <v>1867.92</v>
      </c>
      <c r="Z505" s="44">
        <v>1784.78</v>
      </c>
      <c r="AA505" s="44">
        <v>1520.61</v>
      </c>
    </row>
    <row r="506" spans="1:27" ht="12.75" hidden="1" customHeight="1" outlineLevel="1" x14ac:dyDescent="0.3">
      <c r="A506" s="99" t="s">
        <v>728</v>
      </c>
      <c r="B506" s="63" t="s">
        <v>90</v>
      </c>
      <c r="C506" s="43" t="s">
        <v>79</v>
      </c>
      <c r="D506" s="44">
        <f>$D$456</f>
        <v>3559.77</v>
      </c>
      <c r="E506" s="44">
        <f t="shared" ref="E506:AA506" si="292">$D$456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3">
      <c r="A507" s="99" t="s">
        <v>729</v>
      </c>
      <c r="B507" s="63" t="s">
        <v>83</v>
      </c>
      <c r="C507" s="43" t="s">
        <v>79</v>
      </c>
      <c r="D507" s="44">
        <v>4.8</v>
      </c>
      <c r="E507" s="44">
        <v>4.8</v>
      </c>
      <c r="F507" s="44">
        <v>4.8</v>
      </c>
      <c r="G507" s="44">
        <v>4.8</v>
      </c>
      <c r="H507" s="44">
        <v>4.8</v>
      </c>
      <c r="I507" s="44">
        <v>4.8</v>
      </c>
      <c r="J507" s="44">
        <v>4.8</v>
      </c>
      <c r="K507" s="44">
        <v>4.8</v>
      </c>
      <c r="L507" s="44">
        <v>4.8</v>
      </c>
      <c r="M507" s="44">
        <v>4.8</v>
      </c>
      <c r="N507" s="44">
        <v>4.8</v>
      </c>
      <c r="O507" s="44">
        <v>4.8</v>
      </c>
      <c r="P507" s="44">
        <v>4.8</v>
      </c>
      <c r="Q507" s="44">
        <v>4.8</v>
      </c>
      <c r="R507" s="44">
        <v>4.8</v>
      </c>
      <c r="S507" s="44">
        <v>4.8</v>
      </c>
      <c r="T507" s="44">
        <v>4.8</v>
      </c>
      <c r="U507" s="44">
        <v>4.8</v>
      </c>
      <c r="V507" s="44">
        <v>4.8</v>
      </c>
      <c r="W507" s="44">
        <v>4.8</v>
      </c>
      <c r="X507" s="44">
        <v>4.8</v>
      </c>
      <c r="Y507" s="44">
        <v>4.8</v>
      </c>
      <c r="Z507" s="44">
        <v>4.8</v>
      </c>
      <c r="AA507" s="44">
        <v>4.8</v>
      </c>
    </row>
    <row r="508" spans="1:27" ht="12.75" hidden="1" customHeight="1" outlineLevel="1" x14ac:dyDescent="0.3">
      <c r="A508" s="99" t="s">
        <v>730</v>
      </c>
      <c r="B508" s="63" t="s">
        <v>81</v>
      </c>
      <c r="C508" s="43" t="s">
        <v>79</v>
      </c>
      <c r="D508" s="44">
        <f>$D$11</f>
        <v>88.27</v>
      </c>
      <c r="E508" s="44">
        <f t="shared" ref="E508:AA508" si="293">$D$11</f>
        <v>88.27</v>
      </c>
      <c r="F508" s="44">
        <f t="shared" si="293"/>
        <v>88.27</v>
      </c>
      <c r="G508" s="44">
        <f t="shared" si="293"/>
        <v>88.27</v>
      </c>
      <c r="H508" s="44">
        <f t="shared" si="293"/>
        <v>88.27</v>
      </c>
      <c r="I508" s="44">
        <f t="shared" si="293"/>
        <v>88.27</v>
      </c>
      <c r="J508" s="44">
        <f t="shared" si="293"/>
        <v>88.27</v>
      </c>
      <c r="K508" s="44">
        <f t="shared" si="293"/>
        <v>88.27</v>
      </c>
      <c r="L508" s="44">
        <f t="shared" si="293"/>
        <v>88.27</v>
      </c>
      <c r="M508" s="44">
        <f t="shared" si="293"/>
        <v>88.27</v>
      </c>
      <c r="N508" s="44">
        <f t="shared" si="293"/>
        <v>88.27</v>
      </c>
      <c r="O508" s="44">
        <f t="shared" si="293"/>
        <v>88.27</v>
      </c>
      <c r="P508" s="44">
        <f t="shared" si="293"/>
        <v>88.27</v>
      </c>
      <c r="Q508" s="44">
        <f t="shared" si="293"/>
        <v>88.27</v>
      </c>
      <c r="R508" s="44">
        <f t="shared" si="293"/>
        <v>88.27</v>
      </c>
      <c r="S508" s="44">
        <f t="shared" si="293"/>
        <v>88.27</v>
      </c>
      <c r="T508" s="44">
        <f t="shared" si="293"/>
        <v>88.27</v>
      </c>
      <c r="U508" s="44">
        <f t="shared" si="293"/>
        <v>88.27</v>
      </c>
      <c r="V508" s="44">
        <f t="shared" si="293"/>
        <v>88.27</v>
      </c>
      <c r="W508" s="44">
        <f t="shared" si="293"/>
        <v>88.27</v>
      </c>
      <c r="X508" s="44">
        <f t="shared" si="293"/>
        <v>88.27</v>
      </c>
      <c r="Y508" s="44">
        <f t="shared" si="293"/>
        <v>88.27</v>
      </c>
      <c r="Z508" s="44">
        <f t="shared" si="293"/>
        <v>88.27</v>
      </c>
      <c r="AA508" s="44">
        <f t="shared" si="293"/>
        <v>88.27</v>
      </c>
    </row>
    <row r="509" spans="1:27" ht="13.8" collapsed="1" x14ac:dyDescent="0.3">
      <c r="A509" s="98" t="s">
        <v>731</v>
      </c>
      <c r="B509" s="28" t="str">
        <f>"12"&amp;"."&amp;$B$622&amp;"."&amp;$B$623</f>
        <v>12.02.2024</v>
      </c>
      <c r="C509" s="90" t="s">
        <v>76</v>
      </c>
      <c r="D509" s="91">
        <f>ROUND(((D510+D511+D513+D512)/1000),5)</f>
        <v>5.0544700000000002</v>
      </c>
      <c r="E509" s="91">
        <f>ROUND(((E510+E511+E513+E512)/1000),5)</f>
        <v>4.9314999999999998</v>
      </c>
      <c r="F509" s="91">
        <f>ROUND(((F510+F511+F513+F512)/1000),5)</f>
        <v>4.8948799999999997</v>
      </c>
      <c r="G509" s="91">
        <f t="shared" ref="G509:AA509" si="294">ROUND(((G510+G511+G513+G512)/1000),5)</f>
        <v>4.8973399999999998</v>
      </c>
      <c r="H509" s="91">
        <f t="shared" si="294"/>
        <v>4.94956</v>
      </c>
      <c r="I509" s="91">
        <f t="shared" si="294"/>
        <v>5.0543399999999998</v>
      </c>
      <c r="J509" s="91">
        <f t="shared" si="294"/>
        <v>5.3666600000000004</v>
      </c>
      <c r="K509" s="91">
        <f t="shared" si="294"/>
        <v>5.5624599999999997</v>
      </c>
      <c r="L509" s="91">
        <f t="shared" si="294"/>
        <v>5.6998800000000003</v>
      </c>
      <c r="M509" s="91">
        <f t="shared" si="294"/>
        <v>5.7325600000000003</v>
      </c>
      <c r="N509" s="91">
        <f t="shared" si="294"/>
        <v>5.76478</v>
      </c>
      <c r="O509" s="91">
        <f t="shared" si="294"/>
        <v>5.7958600000000002</v>
      </c>
      <c r="P509" s="91">
        <f t="shared" si="294"/>
        <v>5.7604100000000003</v>
      </c>
      <c r="Q509" s="91">
        <f t="shared" si="294"/>
        <v>5.7794600000000003</v>
      </c>
      <c r="R509" s="91">
        <f t="shared" si="294"/>
        <v>5.7557</v>
      </c>
      <c r="S509" s="91">
        <f t="shared" si="294"/>
        <v>5.7018599999999999</v>
      </c>
      <c r="T509" s="91">
        <f t="shared" si="294"/>
        <v>5.69414</v>
      </c>
      <c r="U509" s="91">
        <f t="shared" si="294"/>
        <v>5.6961199999999996</v>
      </c>
      <c r="V509" s="91">
        <f t="shared" si="294"/>
        <v>5.7232700000000003</v>
      </c>
      <c r="W509" s="91">
        <f t="shared" si="294"/>
        <v>5.7321999999999997</v>
      </c>
      <c r="X509" s="91">
        <f t="shared" si="294"/>
        <v>5.6491800000000003</v>
      </c>
      <c r="Y509" s="91">
        <f t="shared" si="294"/>
        <v>5.5241199999999999</v>
      </c>
      <c r="Z509" s="91">
        <f t="shared" si="294"/>
        <v>5.3145199999999999</v>
      </c>
      <c r="AA509" s="91">
        <f t="shared" si="294"/>
        <v>5.12181</v>
      </c>
    </row>
    <row r="510" spans="1:27" ht="12.75" hidden="1" customHeight="1" outlineLevel="1" x14ac:dyDescent="0.3">
      <c r="A510" s="99" t="s">
        <v>732</v>
      </c>
      <c r="B510" s="63" t="s">
        <v>238</v>
      </c>
      <c r="C510" s="43" t="s">
        <v>79</v>
      </c>
      <c r="D510" s="44">
        <v>1401.63</v>
      </c>
      <c r="E510" s="44">
        <v>1278.6600000000001</v>
      </c>
      <c r="F510" s="44">
        <v>1242.04</v>
      </c>
      <c r="G510" s="44">
        <v>1244.5</v>
      </c>
      <c r="H510" s="44">
        <v>1296.72</v>
      </c>
      <c r="I510" s="44">
        <v>1401.5</v>
      </c>
      <c r="J510" s="44">
        <v>1713.82</v>
      </c>
      <c r="K510" s="44">
        <v>1909.62</v>
      </c>
      <c r="L510" s="44">
        <v>2047.04</v>
      </c>
      <c r="M510" s="44">
        <v>2079.7199999999998</v>
      </c>
      <c r="N510" s="44">
        <v>2111.94</v>
      </c>
      <c r="O510" s="44">
        <v>2143.02</v>
      </c>
      <c r="P510" s="44">
        <v>2107.5700000000002</v>
      </c>
      <c r="Q510" s="44">
        <v>2126.62</v>
      </c>
      <c r="R510" s="44">
        <v>2102.86</v>
      </c>
      <c r="S510" s="44">
        <v>2049.02</v>
      </c>
      <c r="T510" s="44">
        <v>2041.3</v>
      </c>
      <c r="U510" s="44">
        <v>2043.28</v>
      </c>
      <c r="V510" s="44">
        <v>2070.4299999999998</v>
      </c>
      <c r="W510" s="44">
        <v>2079.36</v>
      </c>
      <c r="X510" s="44">
        <v>1996.34</v>
      </c>
      <c r="Y510" s="44">
        <v>1871.28</v>
      </c>
      <c r="Z510" s="44">
        <v>1661.68</v>
      </c>
      <c r="AA510" s="44">
        <v>1468.97</v>
      </c>
    </row>
    <row r="511" spans="1:27" ht="12.75" hidden="1" customHeight="1" outlineLevel="1" x14ac:dyDescent="0.3">
      <c r="A511" s="99" t="s">
        <v>733</v>
      </c>
      <c r="B511" s="63" t="s">
        <v>90</v>
      </c>
      <c r="C511" s="43" t="s">
        <v>79</v>
      </c>
      <c r="D511" s="44">
        <f>$D$456</f>
        <v>3559.77</v>
      </c>
      <c r="E511" s="44">
        <f t="shared" ref="E511:AA511" si="295">$D$456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3">
      <c r="A512" s="99" t="s">
        <v>734</v>
      </c>
      <c r="B512" s="63" t="s">
        <v>83</v>
      </c>
      <c r="C512" s="43" t="s">
        <v>79</v>
      </c>
      <c r="D512" s="44">
        <v>4.8</v>
      </c>
      <c r="E512" s="44">
        <v>4.8</v>
      </c>
      <c r="F512" s="44">
        <v>4.8</v>
      </c>
      <c r="G512" s="44">
        <v>4.8</v>
      </c>
      <c r="H512" s="44">
        <v>4.8</v>
      </c>
      <c r="I512" s="44">
        <v>4.8</v>
      </c>
      <c r="J512" s="44">
        <v>4.8</v>
      </c>
      <c r="K512" s="44">
        <v>4.8</v>
      </c>
      <c r="L512" s="44">
        <v>4.8</v>
      </c>
      <c r="M512" s="44">
        <v>4.8</v>
      </c>
      <c r="N512" s="44">
        <v>4.8</v>
      </c>
      <c r="O512" s="44">
        <v>4.8</v>
      </c>
      <c r="P512" s="44">
        <v>4.8</v>
      </c>
      <c r="Q512" s="44">
        <v>4.8</v>
      </c>
      <c r="R512" s="44">
        <v>4.8</v>
      </c>
      <c r="S512" s="44">
        <v>4.8</v>
      </c>
      <c r="T512" s="44">
        <v>4.8</v>
      </c>
      <c r="U512" s="44">
        <v>4.8</v>
      </c>
      <c r="V512" s="44">
        <v>4.8</v>
      </c>
      <c r="W512" s="44">
        <v>4.8</v>
      </c>
      <c r="X512" s="44">
        <v>4.8</v>
      </c>
      <c r="Y512" s="44">
        <v>4.8</v>
      </c>
      <c r="Z512" s="44">
        <v>4.8</v>
      </c>
      <c r="AA512" s="44">
        <v>4.8</v>
      </c>
    </row>
    <row r="513" spans="1:27" ht="12.75" hidden="1" customHeight="1" outlineLevel="1" x14ac:dyDescent="0.3">
      <c r="A513" s="99" t="s">
        <v>735</v>
      </c>
      <c r="B513" s="63" t="s">
        <v>81</v>
      </c>
      <c r="C513" s="43" t="s">
        <v>79</v>
      </c>
      <c r="D513" s="44">
        <f>$D$11</f>
        <v>88.27</v>
      </c>
      <c r="E513" s="44">
        <f t="shared" ref="E513:AA513" si="296">$D$11</f>
        <v>88.27</v>
      </c>
      <c r="F513" s="44">
        <f t="shared" si="296"/>
        <v>88.27</v>
      </c>
      <c r="G513" s="44">
        <f t="shared" si="296"/>
        <v>88.27</v>
      </c>
      <c r="H513" s="44">
        <f t="shared" si="296"/>
        <v>88.27</v>
      </c>
      <c r="I513" s="44">
        <f t="shared" si="296"/>
        <v>88.27</v>
      </c>
      <c r="J513" s="44">
        <f t="shared" si="296"/>
        <v>88.27</v>
      </c>
      <c r="K513" s="44">
        <f t="shared" si="296"/>
        <v>88.27</v>
      </c>
      <c r="L513" s="44">
        <f t="shared" si="296"/>
        <v>88.27</v>
      </c>
      <c r="M513" s="44">
        <f t="shared" si="296"/>
        <v>88.27</v>
      </c>
      <c r="N513" s="44">
        <f t="shared" si="296"/>
        <v>88.27</v>
      </c>
      <c r="O513" s="44">
        <f t="shared" si="296"/>
        <v>88.27</v>
      </c>
      <c r="P513" s="44">
        <f t="shared" si="296"/>
        <v>88.27</v>
      </c>
      <c r="Q513" s="44">
        <f t="shared" si="296"/>
        <v>88.27</v>
      </c>
      <c r="R513" s="44">
        <f t="shared" si="296"/>
        <v>88.27</v>
      </c>
      <c r="S513" s="44">
        <f t="shared" si="296"/>
        <v>88.27</v>
      </c>
      <c r="T513" s="44">
        <f t="shared" si="296"/>
        <v>88.27</v>
      </c>
      <c r="U513" s="44">
        <f t="shared" si="296"/>
        <v>88.27</v>
      </c>
      <c r="V513" s="44">
        <f t="shared" si="296"/>
        <v>88.27</v>
      </c>
      <c r="W513" s="44">
        <f t="shared" si="296"/>
        <v>88.27</v>
      </c>
      <c r="X513" s="44">
        <f t="shared" si="296"/>
        <v>88.27</v>
      </c>
      <c r="Y513" s="44">
        <f t="shared" si="296"/>
        <v>88.27</v>
      </c>
      <c r="Z513" s="44">
        <f t="shared" si="296"/>
        <v>88.27</v>
      </c>
      <c r="AA513" s="44">
        <f t="shared" si="296"/>
        <v>88.27</v>
      </c>
    </row>
    <row r="514" spans="1:27" ht="13.8" collapsed="1" x14ac:dyDescent="0.3">
      <c r="A514" s="98" t="s">
        <v>736</v>
      </c>
      <c r="B514" s="28" t="str">
        <f>"13"&amp;"."&amp;$B$622&amp;"."&amp;$B$623</f>
        <v>13.02.2024</v>
      </c>
      <c r="C514" s="90" t="s">
        <v>76</v>
      </c>
      <c r="D514" s="91">
        <f>ROUND(((D515+D516+D518+D517)/1000),5)</f>
        <v>4.9603400000000004</v>
      </c>
      <c r="E514" s="91">
        <f>ROUND(((E515+E516+E518+E517)/1000),5)</f>
        <v>4.9016400000000004</v>
      </c>
      <c r="F514" s="91">
        <f>ROUND(((F515+F516+F518+F517)/1000),5)</f>
        <v>4.8753399999999996</v>
      </c>
      <c r="G514" s="91">
        <f t="shared" ref="G514:AA514" si="297">ROUND(((G515+G516+G518+G517)/1000),5)</f>
        <v>4.8745599999999998</v>
      </c>
      <c r="H514" s="91">
        <f t="shared" si="297"/>
        <v>4.9050900000000004</v>
      </c>
      <c r="I514" s="91">
        <f t="shared" si="297"/>
        <v>4.9927700000000002</v>
      </c>
      <c r="J514" s="91">
        <f t="shared" si="297"/>
        <v>5.1855700000000002</v>
      </c>
      <c r="K514" s="91">
        <f t="shared" si="297"/>
        <v>5.53451</v>
      </c>
      <c r="L514" s="91">
        <f t="shared" si="297"/>
        <v>5.6188700000000003</v>
      </c>
      <c r="M514" s="91">
        <f t="shared" si="297"/>
        <v>5.6232699999999998</v>
      </c>
      <c r="N514" s="91">
        <f t="shared" si="297"/>
        <v>5.6408899999999997</v>
      </c>
      <c r="O514" s="91">
        <f t="shared" si="297"/>
        <v>5.7187700000000001</v>
      </c>
      <c r="P514" s="91">
        <f t="shared" si="297"/>
        <v>5.6957599999999999</v>
      </c>
      <c r="Q514" s="91">
        <f t="shared" si="297"/>
        <v>5.7135300000000004</v>
      </c>
      <c r="R514" s="91">
        <f t="shared" si="297"/>
        <v>5.7039099999999996</v>
      </c>
      <c r="S514" s="91">
        <f t="shared" si="297"/>
        <v>5.6340399999999997</v>
      </c>
      <c r="T514" s="91">
        <f t="shared" si="297"/>
        <v>5.6242400000000004</v>
      </c>
      <c r="U514" s="91">
        <f t="shared" si="297"/>
        <v>5.64459</v>
      </c>
      <c r="V514" s="91">
        <f t="shared" si="297"/>
        <v>5.6804399999999999</v>
      </c>
      <c r="W514" s="91">
        <f t="shared" si="297"/>
        <v>5.6969500000000002</v>
      </c>
      <c r="X514" s="91">
        <f t="shared" si="297"/>
        <v>5.59938</v>
      </c>
      <c r="Y514" s="91">
        <f t="shared" si="297"/>
        <v>5.5343499999999999</v>
      </c>
      <c r="Z514" s="91">
        <f t="shared" si="297"/>
        <v>5.2347700000000001</v>
      </c>
      <c r="AA514" s="91">
        <f t="shared" si="297"/>
        <v>5.1522199999999998</v>
      </c>
    </row>
    <row r="515" spans="1:27" ht="12.75" hidden="1" customHeight="1" outlineLevel="1" x14ac:dyDescent="0.3">
      <c r="A515" s="99" t="s">
        <v>737</v>
      </c>
      <c r="B515" s="63" t="s">
        <v>238</v>
      </c>
      <c r="C515" s="43" t="s">
        <v>79</v>
      </c>
      <c r="D515" s="44">
        <v>1307.5</v>
      </c>
      <c r="E515" s="44">
        <v>1248.8</v>
      </c>
      <c r="F515" s="44">
        <v>1222.5</v>
      </c>
      <c r="G515" s="44">
        <v>1221.72</v>
      </c>
      <c r="H515" s="44">
        <v>1252.25</v>
      </c>
      <c r="I515" s="44">
        <v>1339.93</v>
      </c>
      <c r="J515" s="44">
        <v>1532.73</v>
      </c>
      <c r="K515" s="44">
        <v>1881.67</v>
      </c>
      <c r="L515" s="44">
        <v>1966.03</v>
      </c>
      <c r="M515" s="44">
        <v>1970.43</v>
      </c>
      <c r="N515" s="44">
        <v>1988.05</v>
      </c>
      <c r="O515" s="44">
        <v>2065.9299999999998</v>
      </c>
      <c r="P515" s="44">
        <v>2042.92</v>
      </c>
      <c r="Q515" s="44">
        <v>2060.69</v>
      </c>
      <c r="R515" s="44">
        <v>2051.0700000000002</v>
      </c>
      <c r="S515" s="44">
        <v>1981.2</v>
      </c>
      <c r="T515" s="44">
        <v>1971.4</v>
      </c>
      <c r="U515" s="44">
        <v>1991.75</v>
      </c>
      <c r="V515" s="44">
        <v>2027.6</v>
      </c>
      <c r="W515" s="44">
        <v>2044.11</v>
      </c>
      <c r="X515" s="44">
        <v>1946.54</v>
      </c>
      <c r="Y515" s="44">
        <v>1881.51</v>
      </c>
      <c r="Z515" s="44">
        <v>1581.93</v>
      </c>
      <c r="AA515" s="44">
        <v>1499.38</v>
      </c>
    </row>
    <row r="516" spans="1:27" ht="12.75" hidden="1" customHeight="1" outlineLevel="1" x14ac:dyDescent="0.3">
      <c r="A516" s="99" t="s">
        <v>738</v>
      </c>
      <c r="B516" s="63" t="s">
        <v>90</v>
      </c>
      <c r="C516" s="43" t="s">
        <v>79</v>
      </c>
      <c r="D516" s="44">
        <f>$D$456</f>
        <v>3559.77</v>
      </c>
      <c r="E516" s="44">
        <f t="shared" ref="E516:AA516" si="298">$D$456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3">
      <c r="A517" s="99" t="s">
        <v>739</v>
      </c>
      <c r="B517" s="63" t="s">
        <v>83</v>
      </c>
      <c r="C517" s="43" t="s">
        <v>79</v>
      </c>
      <c r="D517" s="44">
        <v>4.8</v>
      </c>
      <c r="E517" s="44">
        <v>4.8</v>
      </c>
      <c r="F517" s="44">
        <v>4.8</v>
      </c>
      <c r="G517" s="44">
        <v>4.8</v>
      </c>
      <c r="H517" s="44">
        <v>4.8</v>
      </c>
      <c r="I517" s="44">
        <v>4.8</v>
      </c>
      <c r="J517" s="44">
        <v>4.8</v>
      </c>
      <c r="K517" s="44">
        <v>4.8</v>
      </c>
      <c r="L517" s="44">
        <v>4.8</v>
      </c>
      <c r="M517" s="44">
        <v>4.8</v>
      </c>
      <c r="N517" s="44">
        <v>4.8</v>
      </c>
      <c r="O517" s="44">
        <v>4.8</v>
      </c>
      <c r="P517" s="44">
        <v>4.8</v>
      </c>
      <c r="Q517" s="44">
        <v>4.8</v>
      </c>
      <c r="R517" s="44">
        <v>4.8</v>
      </c>
      <c r="S517" s="44">
        <v>4.8</v>
      </c>
      <c r="T517" s="44">
        <v>4.8</v>
      </c>
      <c r="U517" s="44">
        <v>4.8</v>
      </c>
      <c r="V517" s="44">
        <v>4.8</v>
      </c>
      <c r="W517" s="44">
        <v>4.8</v>
      </c>
      <c r="X517" s="44">
        <v>4.8</v>
      </c>
      <c r="Y517" s="44">
        <v>4.8</v>
      </c>
      <c r="Z517" s="44">
        <v>4.8</v>
      </c>
      <c r="AA517" s="44">
        <v>4.8</v>
      </c>
    </row>
    <row r="518" spans="1:27" ht="12.75" hidden="1" customHeight="1" outlineLevel="1" x14ac:dyDescent="0.3">
      <c r="A518" s="99" t="s">
        <v>740</v>
      </c>
      <c r="B518" s="63" t="s">
        <v>81</v>
      </c>
      <c r="C518" s="43" t="s">
        <v>79</v>
      </c>
      <c r="D518" s="44">
        <f>$D$11</f>
        <v>88.27</v>
      </c>
      <c r="E518" s="44">
        <f t="shared" ref="E518:AA518" si="299">$D$11</f>
        <v>88.27</v>
      </c>
      <c r="F518" s="44">
        <f t="shared" si="299"/>
        <v>88.27</v>
      </c>
      <c r="G518" s="44">
        <f t="shared" si="299"/>
        <v>88.27</v>
      </c>
      <c r="H518" s="44">
        <f t="shared" si="299"/>
        <v>88.27</v>
      </c>
      <c r="I518" s="44">
        <f t="shared" si="299"/>
        <v>88.27</v>
      </c>
      <c r="J518" s="44">
        <f t="shared" si="299"/>
        <v>88.27</v>
      </c>
      <c r="K518" s="44">
        <f t="shared" si="299"/>
        <v>88.27</v>
      </c>
      <c r="L518" s="44">
        <f t="shared" si="299"/>
        <v>88.27</v>
      </c>
      <c r="M518" s="44">
        <f t="shared" si="299"/>
        <v>88.27</v>
      </c>
      <c r="N518" s="44">
        <f t="shared" si="299"/>
        <v>88.27</v>
      </c>
      <c r="O518" s="44">
        <f t="shared" si="299"/>
        <v>88.27</v>
      </c>
      <c r="P518" s="44">
        <f t="shared" si="299"/>
        <v>88.27</v>
      </c>
      <c r="Q518" s="44">
        <f t="shared" si="299"/>
        <v>88.27</v>
      </c>
      <c r="R518" s="44">
        <f t="shared" si="299"/>
        <v>88.27</v>
      </c>
      <c r="S518" s="44">
        <f t="shared" si="299"/>
        <v>88.27</v>
      </c>
      <c r="T518" s="44">
        <f t="shared" si="299"/>
        <v>88.27</v>
      </c>
      <c r="U518" s="44">
        <f t="shared" si="299"/>
        <v>88.27</v>
      </c>
      <c r="V518" s="44">
        <f t="shared" si="299"/>
        <v>88.27</v>
      </c>
      <c r="W518" s="44">
        <f t="shared" si="299"/>
        <v>88.27</v>
      </c>
      <c r="X518" s="44">
        <f t="shared" si="299"/>
        <v>88.27</v>
      </c>
      <c r="Y518" s="44">
        <f t="shared" si="299"/>
        <v>88.27</v>
      </c>
      <c r="Z518" s="44">
        <f t="shared" si="299"/>
        <v>88.27</v>
      </c>
      <c r="AA518" s="44">
        <f t="shared" si="299"/>
        <v>88.27</v>
      </c>
    </row>
    <row r="519" spans="1:27" ht="13.8" collapsed="1" x14ac:dyDescent="0.3">
      <c r="A519" s="98" t="s">
        <v>741</v>
      </c>
      <c r="B519" s="28" t="str">
        <f>"14"&amp;"."&amp;$B$622&amp;"."&amp;$B$623</f>
        <v>14.02.2024</v>
      </c>
      <c r="C519" s="90" t="s">
        <v>76</v>
      </c>
      <c r="D519" s="91">
        <f>ROUND(((D520+D521+D523+D522)/1000),5)</f>
        <v>4.9712500000000004</v>
      </c>
      <c r="E519" s="91">
        <f>ROUND(((E520+E521+E523+E522)/1000),5)</f>
        <v>4.9161400000000004</v>
      </c>
      <c r="F519" s="91">
        <f>ROUND(((F520+F521+F523+F522)/1000),5)</f>
        <v>4.8665200000000004</v>
      </c>
      <c r="G519" s="91">
        <f t="shared" ref="G519:AA519" si="300">ROUND(((G520+G521+G523+G522)/1000),5)</f>
        <v>4.8656499999999996</v>
      </c>
      <c r="H519" s="91">
        <f t="shared" si="300"/>
        <v>4.8874899999999997</v>
      </c>
      <c r="I519" s="91">
        <f t="shared" si="300"/>
        <v>4.9821200000000001</v>
      </c>
      <c r="J519" s="91">
        <f t="shared" si="300"/>
        <v>5.1860799999999996</v>
      </c>
      <c r="K519" s="91">
        <f t="shared" si="300"/>
        <v>5.5545799999999996</v>
      </c>
      <c r="L519" s="91">
        <f t="shared" si="300"/>
        <v>5.6252199999999997</v>
      </c>
      <c r="M519" s="91">
        <f t="shared" si="300"/>
        <v>5.6539400000000004</v>
      </c>
      <c r="N519" s="91">
        <f t="shared" si="300"/>
        <v>5.6813900000000004</v>
      </c>
      <c r="O519" s="91">
        <f t="shared" si="300"/>
        <v>5.7251500000000002</v>
      </c>
      <c r="P519" s="91">
        <f t="shared" si="300"/>
        <v>5.7060700000000004</v>
      </c>
      <c r="Q519" s="91">
        <f t="shared" si="300"/>
        <v>5.7060399999999998</v>
      </c>
      <c r="R519" s="91">
        <f t="shared" si="300"/>
        <v>5.6982999999999997</v>
      </c>
      <c r="S519" s="91">
        <f t="shared" si="300"/>
        <v>5.6383400000000004</v>
      </c>
      <c r="T519" s="91">
        <f t="shared" si="300"/>
        <v>5.62155</v>
      </c>
      <c r="U519" s="91">
        <f t="shared" si="300"/>
        <v>5.6531500000000001</v>
      </c>
      <c r="V519" s="91">
        <f t="shared" si="300"/>
        <v>5.7452300000000003</v>
      </c>
      <c r="W519" s="91">
        <f t="shared" si="300"/>
        <v>5.6770100000000001</v>
      </c>
      <c r="X519" s="91">
        <f t="shared" si="300"/>
        <v>5.5714399999999999</v>
      </c>
      <c r="Y519" s="91">
        <f t="shared" si="300"/>
        <v>5.5384500000000001</v>
      </c>
      <c r="Z519" s="91">
        <f t="shared" si="300"/>
        <v>5.2059199999999999</v>
      </c>
      <c r="AA519" s="91">
        <f t="shared" si="300"/>
        <v>4.9956100000000001</v>
      </c>
    </row>
    <row r="520" spans="1:27" ht="12.75" hidden="1" customHeight="1" outlineLevel="1" x14ac:dyDescent="0.3">
      <c r="A520" s="99" t="s">
        <v>742</v>
      </c>
      <c r="B520" s="63" t="s">
        <v>238</v>
      </c>
      <c r="C520" s="43" t="s">
        <v>79</v>
      </c>
      <c r="D520" s="44">
        <v>1318.41</v>
      </c>
      <c r="E520" s="44">
        <v>1263.3</v>
      </c>
      <c r="F520" s="44">
        <v>1213.68</v>
      </c>
      <c r="G520" s="44">
        <v>1212.81</v>
      </c>
      <c r="H520" s="44">
        <v>1234.6500000000001</v>
      </c>
      <c r="I520" s="44">
        <v>1329.28</v>
      </c>
      <c r="J520" s="44">
        <v>1533.24</v>
      </c>
      <c r="K520" s="44">
        <v>1901.74</v>
      </c>
      <c r="L520" s="44">
        <v>1972.38</v>
      </c>
      <c r="M520" s="44">
        <v>2001.1</v>
      </c>
      <c r="N520" s="44">
        <v>2028.55</v>
      </c>
      <c r="O520" s="44">
        <v>2072.31</v>
      </c>
      <c r="P520" s="44">
        <v>2053.23</v>
      </c>
      <c r="Q520" s="44">
        <v>2053.1999999999998</v>
      </c>
      <c r="R520" s="44">
        <v>2045.46</v>
      </c>
      <c r="S520" s="44">
        <v>1985.5</v>
      </c>
      <c r="T520" s="44">
        <v>1968.71</v>
      </c>
      <c r="U520" s="44">
        <v>2000.31</v>
      </c>
      <c r="V520" s="44">
        <v>2092.39</v>
      </c>
      <c r="W520" s="44">
        <v>2024.17</v>
      </c>
      <c r="X520" s="44">
        <v>1918.6</v>
      </c>
      <c r="Y520" s="44">
        <v>1885.61</v>
      </c>
      <c r="Z520" s="44">
        <v>1553.08</v>
      </c>
      <c r="AA520" s="44">
        <v>1342.77</v>
      </c>
    </row>
    <row r="521" spans="1:27" ht="12.75" hidden="1" customHeight="1" outlineLevel="1" x14ac:dyDescent="0.3">
      <c r="A521" s="99" t="s">
        <v>743</v>
      </c>
      <c r="B521" s="63" t="s">
        <v>90</v>
      </c>
      <c r="C521" s="43" t="s">
        <v>79</v>
      </c>
      <c r="D521" s="44">
        <f>$D$456</f>
        <v>3559.77</v>
      </c>
      <c r="E521" s="44">
        <f t="shared" ref="E521:AA521" si="301">$D$456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3">
      <c r="A522" s="99" t="s">
        <v>744</v>
      </c>
      <c r="B522" s="63" t="s">
        <v>83</v>
      </c>
      <c r="C522" s="43" t="s">
        <v>79</v>
      </c>
      <c r="D522" s="44">
        <v>4.8</v>
      </c>
      <c r="E522" s="44">
        <v>4.8</v>
      </c>
      <c r="F522" s="44">
        <v>4.8</v>
      </c>
      <c r="G522" s="44">
        <v>4.8</v>
      </c>
      <c r="H522" s="44">
        <v>4.8</v>
      </c>
      <c r="I522" s="44">
        <v>4.8</v>
      </c>
      <c r="J522" s="44">
        <v>4.8</v>
      </c>
      <c r="K522" s="44">
        <v>4.8</v>
      </c>
      <c r="L522" s="44">
        <v>4.8</v>
      </c>
      <c r="M522" s="44">
        <v>4.8</v>
      </c>
      <c r="N522" s="44">
        <v>4.8</v>
      </c>
      <c r="O522" s="44">
        <v>4.8</v>
      </c>
      <c r="P522" s="44">
        <v>4.8</v>
      </c>
      <c r="Q522" s="44">
        <v>4.8</v>
      </c>
      <c r="R522" s="44">
        <v>4.8</v>
      </c>
      <c r="S522" s="44">
        <v>4.8</v>
      </c>
      <c r="T522" s="44">
        <v>4.8</v>
      </c>
      <c r="U522" s="44">
        <v>4.8</v>
      </c>
      <c r="V522" s="44">
        <v>4.8</v>
      </c>
      <c r="W522" s="44">
        <v>4.8</v>
      </c>
      <c r="X522" s="44">
        <v>4.8</v>
      </c>
      <c r="Y522" s="44">
        <v>4.8</v>
      </c>
      <c r="Z522" s="44">
        <v>4.8</v>
      </c>
      <c r="AA522" s="44">
        <v>4.8</v>
      </c>
    </row>
    <row r="523" spans="1:27" ht="12.75" hidden="1" customHeight="1" outlineLevel="1" x14ac:dyDescent="0.3">
      <c r="A523" s="99" t="s">
        <v>745</v>
      </c>
      <c r="B523" s="63" t="s">
        <v>81</v>
      </c>
      <c r="C523" s="43" t="s">
        <v>79</v>
      </c>
      <c r="D523" s="44">
        <f>$D$11</f>
        <v>88.27</v>
      </c>
      <c r="E523" s="44">
        <f t="shared" ref="E523:AA523" si="302">$D$11</f>
        <v>88.27</v>
      </c>
      <c r="F523" s="44">
        <f t="shared" si="302"/>
        <v>88.27</v>
      </c>
      <c r="G523" s="44">
        <f t="shared" si="302"/>
        <v>88.27</v>
      </c>
      <c r="H523" s="44">
        <f t="shared" si="302"/>
        <v>88.27</v>
      </c>
      <c r="I523" s="44">
        <f t="shared" si="302"/>
        <v>88.27</v>
      </c>
      <c r="J523" s="44">
        <f t="shared" si="302"/>
        <v>88.27</v>
      </c>
      <c r="K523" s="44">
        <f t="shared" si="302"/>
        <v>88.27</v>
      </c>
      <c r="L523" s="44">
        <f t="shared" si="302"/>
        <v>88.27</v>
      </c>
      <c r="M523" s="44">
        <f t="shared" si="302"/>
        <v>88.27</v>
      </c>
      <c r="N523" s="44">
        <f t="shared" si="302"/>
        <v>88.27</v>
      </c>
      <c r="O523" s="44">
        <f t="shared" si="302"/>
        <v>88.27</v>
      </c>
      <c r="P523" s="44">
        <f t="shared" si="302"/>
        <v>88.27</v>
      </c>
      <c r="Q523" s="44">
        <f t="shared" si="302"/>
        <v>88.27</v>
      </c>
      <c r="R523" s="44">
        <f t="shared" si="302"/>
        <v>88.27</v>
      </c>
      <c r="S523" s="44">
        <f t="shared" si="302"/>
        <v>88.27</v>
      </c>
      <c r="T523" s="44">
        <f t="shared" si="302"/>
        <v>88.27</v>
      </c>
      <c r="U523" s="44">
        <f t="shared" si="302"/>
        <v>88.27</v>
      </c>
      <c r="V523" s="44">
        <f t="shared" si="302"/>
        <v>88.27</v>
      </c>
      <c r="W523" s="44">
        <f t="shared" si="302"/>
        <v>88.27</v>
      </c>
      <c r="X523" s="44">
        <f t="shared" si="302"/>
        <v>88.27</v>
      </c>
      <c r="Y523" s="44">
        <f t="shared" si="302"/>
        <v>88.27</v>
      </c>
      <c r="Z523" s="44">
        <f t="shared" si="302"/>
        <v>88.27</v>
      </c>
      <c r="AA523" s="44">
        <f t="shared" si="302"/>
        <v>88.27</v>
      </c>
    </row>
    <row r="524" spans="1:27" ht="13.8" collapsed="1" x14ac:dyDescent="0.3">
      <c r="A524" s="98" t="s">
        <v>746</v>
      </c>
      <c r="B524" s="28" t="str">
        <f>"15"&amp;"."&amp;$B$622&amp;"."&amp;$B$623</f>
        <v>15.02.2024</v>
      </c>
      <c r="C524" s="90" t="s">
        <v>76</v>
      </c>
      <c r="D524" s="91">
        <f>ROUND(((D525+D526+D528+D527)/1000),5)</f>
        <v>4.9362000000000004</v>
      </c>
      <c r="E524" s="91">
        <f>ROUND(((E525+E526+E528+E527)/1000),5)</f>
        <v>4.8664300000000003</v>
      </c>
      <c r="F524" s="91">
        <f>ROUND(((F525+F526+F528+F527)/1000),5)</f>
        <v>4.8252199999999998</v>
      </c>
      <c r="G524" s="91">
        <f t="shared" ref="G524:AA524" si="303">ROUND(((G525+G526+G528+G527)/1000),5)</f>
        <v>4.8036000000000003</v>
      </c>
      <c r="H524" s="91">
        <f t="shared" si="303"/>
        <v>4.8739699999999999</v>
      </c>
      <c r="I524" s="91">
        <f t="shared" si="303"/>
        <v>4.9879100000000003</v>
      </c>
      <c r="J524" s="91">
        <f t="shared" si="303"/>
        <v>5.1661200000000003</v>
      </c>
      <c r="K524" s="91">
        <f t="shared" si="303"/>
        <v>5.5339600000000004</v>
      </c>
      <c r="L524" s="91">
        <f t="shared" si="303"/>
        <v>5.6211000000000002</v>
      </c>
      <c r="M524" s="91">
        <f t="shared" si="303"/>
        <v>5.5951300000000002</v>
      </c>
      <c r="N524" s="91">
        <f t="shared" si="303"/>
        <v>5.6246299999999998</v>
      </c>
      <c r="O524" s="91">
        <f t="shared" si="303"/>
        <v>5.7185300000000003</v>
      </c>
      <c r="P524" s="91">
        <f t="shared" si="303"/>
        <v>5.7255099999999999</v>
      </c>
      <c r="Q524" s="91">
        <f t="shared" si="303"/>
        <v>5.7430700000000003</v>
      </c>
      <c r="R524" s="91">
        <f t="shared" si="303"/>
        <v>5.6967999999999996</v>
      </c>
      <c r="S524" s="91">
        <f t="shared" si="303"/>
        <v>5.5953900000000001</v>
      </c>
      <c r="T524" s="91">
        <f t="shared" si="303"/>
        <v>5.5724400000000003</v>
      </c>
      <c r="U524" s="91">
        <f t="shared" si="303"/>
        <v>5.5879300000000001</v>
      </c>
      <c r="V524" s="91">
        <f t="shared" si="303"/>
        <v>5.6045600000000002</v>
      </c>
      <c r="W524" s="91">
        <f t="shared" si="303"/>
        <v>5.62202</v>
      </c>
      <c r="X524" s="91">
        <f t="shared" si="303"/>
        <v>5.55532</v>
      </c>
      <c r="Y524" s="91">
        <f t="shared" si="303"/>
        <v>5.5346399999999996</v>
      </c>
      <c r="Z524" s="91">
        <f t="shared" si="303"/>
        <v>5.2363900000000001</v>
      </c>
      <c r="AA524" s="91">
        <f t="shared" si="303"/>
        <v>5.1202899999999998</v>
      </c>
    </row>
    <row r="525" spans="1:27" ht="12.75" hidden="1" customHeight="1" outlineLevel="1" x14ac:dyDescent="0.3">
      <c r="A525" s="99" t="s">
        <v>747</v>
      </c>
      <c r="B525" s="63" t="s">
        <v>238</v>
      </c>
      <c r="C525" s="43" t="s">
        <v>79</v>
      </c>
      <c r="D525" s="44">
        <v>1283.3599999999999</v>
      </c>
      <c r="E525" s="44">
        <v>1213.5899999999999</v>
      </c>
      <c r="F525" s="44">
        <v>1172.3800000000001</v>
      </c>
      <c r="G525" s="44">
        <v>1150.76</v>
      </c>
      <c r="H525" s="44">
        <v>1221.1300000000001</v>
      </c>
      <c r="I525" s="44">
        <v>1335.07</v>
      </c>
      <c r="J525" s="44">
        <v>1513.28</v>
      </c>
      <c r="K525" s="44">
        <v>1881.12</v>
      </c>
      <c r="L525" s="44">
        <v>1968.26</v>
      </c>
      <c r="M525" s="44">
        <v>1942.29</v>
      </c>
      <c r="N525" s="44">
        <v>1971.79</v>
      </c>
      <c r="O525" s="44">
        <v>2065.69</v>
      </c>
      <c r="P525" s="44">
        <v>2072.67</v>
      </c>
      <c r="Q525" s="44">
        <v>2090.23</v>
      </c>
      <c r="R525" s="44">
        <v>2043.96</v>
      </c>
      <c r="S525" s="44">
        <v>1942.55</v>
      </c>
      <c r="T525" s="44">
        <v>1919.6</v>
      </c>
      <c r="U525" s="44">
        <v>1935.09</v>
      </c>
      <c r="V525" s="44">
        <v>1951.72</v>
      </c>
      <c r="W525" s="44">
        <v>1969.18</v>
      </c>
      <c r="X525" s="44">
        <v>1902.48</v>
      </c>
      <c r="Y525" s="44">
        <v>1881.8</v>
      </c>
      <c r="Z525" s="44">
        <v>1583.55</v>
      </c>
      <c r="AA525" s="44">
        <v>1467.45</v>
      </c>
    </row>
    <row r="526" spans="1:27" ht="12.75" hidden="1" customHeight="1" outlineLevel="1" x14ac:dyDescent="0.3">
      <c r="A526" s="99" t="s">
        <v>748</v>
      </c>
      <c r="B526" s="63" t="s">
        <v>90</v>
      </c>
      <c r="C526" s="43" t="s">
        <v>79</v>
      </c>
      <c r="D526" s="44">
        <f>$D$456</f>
        <v>3559.77</v>
      </c>
      <c r="E526" s="44">
        <f t="shared" ref="E526:AA526" si="304">$D$456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3">
      <c r="A527" s="99" t="s">
        <v>749</v>
      </c>
      <c r="B527" s="63" t="s">
        <v>83</v>
      </c>
      <c r="C527" s="43" t="s">
        <v>79</v>
      </c>
      <c r="D527" s="44">
        <v>4.8</v>
      </c>
      <c r="E527" s="44">
        <v>4.8</v>
      </c>
      <c r="F527" s="44">
        <v>4.8</v>
      </c>
      <c r="G527" s="44">
        <v>4.8</v>
      </c>
      <c r="H527" s="44">
        <v>4.8</v>
      </c>
      <c r="I527" s="44">
        <v>4.8</v>
      </c>
      <c r="J527" s="44">
        <v>4.8</v>
      </c>
      <c r="K527" s="44">
        <v>4.8</v>
      </c>
      <c r="L527" s="44">
        <v>4.8</v>
      </c>
      <c r="M527" s="44">
        <v>4.8</v>
      </c>
      <c r="N527" s="44">
        <v>4.8</v>
      </c>
      <c r="O527" s="44">
        <v>4.8</v>
      </c>
      <c r="P527" s="44">
        <v>4.8</v>
      </c>
      <c r="Q527" s="44">
        <v>4.8</v>
      </c>
      <c r="R527" s="44">
        <v>4.8</v>
      </c>
      <c r="S527" s="44">
        <v>4.8</v>
      </c>
      <c r="T527" s="44">
        <v>4.8</v>
      </c>
      <c r="U527" s="44">
        <v>4.8</v>
      </c>
      <c r="V527" s="44">
        <v>4.8</v>
      </c>
      <c r="W527" s="44">
        <v>4.8</v>
      </c>
      <c r="X527" s="44">
        <v>4.8</v>
      </c>
      <c r="Y527" s="44">
        <v>4.8</v>
      </c>
      <c r="Z527" s="44">
        <v>4.8</v>
      </c>
      <c r="AA527" s="44">
        <v>4.8</v>
      </c>
    </row>
    <row r="528" spans="1:27" ht="12.75" hidden="1" customHeight="1" outlineLevel="1" x14ac:dyDescent="0.3">
      <c r="A528" s="99" t="s">
        <v>750</v>
      </c>
      <c r="B528" s="63" t="s">
        <v>81</v>
      </c>
      <c r="C528" s="43" t="s">
        <v>79</v>
      </c>
      <c r="D528" s="44">
        <f>$D$11</f>
        <v>88.27</v>
      </c>
      <c r="E528" s="44">
        <f t="shared" ref="E528:AA528" si="305">$D$11</f>
        <v>88.27</v>
      </c>
      <c r="F528" s="44">
        <f t="shared" si="305"/>
        <v>88.27</v>
      </c>
      <c r="G528" s="44">
        <f t="shared" si="305"/>
        <v>88.27</v>
      </c>
      <c r="H528" s="44">
        <f t="shared" si="305"/>
        <v>88.27</v>
      </c>
      <c r="I528" s="44">
        <f t="shared" si="305"/>
        <v>88.27</v>
      </c>
      <c r="J528" s="44">
        <f t="shared" si="305"/>
        <v>88.27</v>
      </c>
      <c r="K528" s="44">
        <f t="shared" si="305"/>
        <v>88.27</v>
      </c>
      <c r="L528" s="44">
        <f t="shared" si="305"/>
        <v>88.27</v>
      </c>
      <c r="M528" s="44">
        <f t="shared" si="305"/>
        <v>88.27</v>
      </c>
      <c r="N528" s="44">
        <f t="shared" si="305"/>
        <v>88.27</v>
      </c>
      <c r="O528" s="44">
        <f t="shared" si="305"/>
        <v>88.27</v>
      </c>
      <c r="P528" s="44">
        <f t="shared" si="305"/>
        <v>88.27</v>
      </c>
      <c r="Q528" s="44">
        <f t="shared" si="305"/>
        <v>88.27</v>
      </c>
      <c r="R528" s="44">
        <f t="shared" si="305"/>
        <v>88.27</v>
      </c>
      <c r="S528" s="44">
        <f t="shared" si="305"/>
        <v>88.27</v>
      </c>
      <c r="T528" s="44">
        <f t="shared" si="305"/>
        <v>88.27</v>
      </c>
      <c r="U528" s="44">
        <f t="shared" si="305"/>
        <v>88.27</v>
      </c>
      <c r="V528" s="44">
        <f t="shared" si="305"/>
        <v>88.27</v>
      </c>
      <c r="W528" s="44">
        <f t="shared" si="305"/>
        <v>88.27</v>
      </c>
      <c r="X528" s="44">
        <f t="shared" si="305"/>
        <v>88.27</v>
      </c>
      <c r="Y528" s="44">
        <f t="shared" si="305"/>
        <v>88.27</v>
      </c>
      <c r="Z528" s="44">
        <f t="shared" si="305"/>
        <v>88.27</v>
      </c>
      <c r="AA528" s="44">
        <f t="shared" si="305"/>
        <v>88.27</v>
      </c>
    </row>
    <row r="529" spans="1:27" ht="13.8" collapsed="1" x14ac:dyDescent="0.3">
      <c r="A529" s="98" t="s">
        <v>751</v>
      </c>
      <c r="B529" s="28" t="str">
        <f>"16"&amp;"."&amp;$B$622&amp;"."&amp;$B$623</f>
        <v>16.02.2024</v>
      </c>
      <c r="C529" s="90" t="s">
        <v>76</v>
      </c>
      <c r="D529" s="91">
        <f>ROUND(((D530+D531+D533+D532)/1000),5)</f>
        <v>4.9639699999999998</v>
      </c>
      <c r="E529" s="91">
        <f>ROUND(((E530+E531+E533+E532)/1000),5)</f>
        <v>4.8672399999999998</v>
      </c>
      <c r="F529" s="91">
        <f>ROUND(((F530+F531+F533+F532)/1000),5)</f>
        <v>4.8428599999999999</v>
      </c>
      <c r="G529" s="91">
        <f t="shared" ref="G529:AA529" si="306">ROUND(((G530+G531+G533+G532)/1000),5)</f>
        <v>4.8337399999999997</v>
      </c>
      <c r="H529" s="91">
        <f t="shared" si="306"/>
        <v>4.9000500000000002</v>
      </c>
      <c r="I529" s="91">
        <f t="shared" si="306"/>
        <v>4.9999000000000002</v>
      </c>
      <c r="J529" s="91">
        <f t="shared" si="306"/>
        <v>5.1798500000000001</v>
      </c>
      <c r="K529" s="91">
        <f t="shared" si="306"/>
        <v>5.5507799999999996</v>
      </c>
      <c r="L529" s="91">
        <f t="shared" si="306"/>
        <v>5.6147600000000004</v>
      </c>
      <c r="M529" s="91">
        <f t="shared" si="306"/>
        <v>5.6377100000000002</v>
      </c>
      <c r="N529" s="91">
        <f t="shared" si="306"/>
        <v>5.6375099999999998</v>
      </c>
      <c r="O529" s="91">
        <f t="shared" si="306"/>
        <v>5.7157400000000003</v>
      </c>
      <c r="P529" s="91">
        <f t="shared" si="306"/>
        <v>5.6960800000000003</v>
      </c>
      <c r="Q529" s="91">
        <f t="shared" si="306"/>
        <v>5.6974799999999997</v>
      </c>
      <c r="R529" s="91">
        <f t="shared" si="306"/>
        <v>5.6982400000000002</v>
      </c>
      <c r="S529" s="91">
        <f t="shared" si="306"/>
        <v>5.6406299999999998</v>
      </c>
      <c r="T529" s="91">
        <f t="shared" si="306"/>
        <v>5.6066599999999998</v>
      </c>
      <c r="U529" s="91">
        <f t="shared" si="306"/>
        <v>5.6338600000000003</v>
      </c>
      <c r="V529" s="91">
        <f t="shared" si="306"/>
        <v>5.6577000000000002</v>
      </c>
      <c r="W529" s="91">
        <f t="shared" si="306"/>
        <v>5.7009600000000002</v>
      </c>
      <c r="X529" s="91">
        <f t="shared" si="306"/>
        <v>5.6415600000000001</v>
      </c>
      <c r="Y529" s="91">
        <f t="shared" si="306"/>
        <v>5.5589300000000001</v>
      </c>
      <c r="Z529" s="91">
        <f t="shared" si="306"/>
        <v>5.4307100000000004</v>
      </c>
      <c r="AA529" s="91">
        <f t="shared" si="306"/>
        <v>5.1509200000000002</v>
      </c>
    </row>
    <row r="530" spans="1:27" ht="12.75" hidden="1" customHeight="1" outlineLevel="1" x14ac:dyDescent="0.3">
      <c r="A530" s="99" t="s">
        <v>752</v>
      </c>
      <c r="B530" s="63" t="s">
        <v>238</v>
      </c>
      <c r="C530" s="43" t="s">
        <v>79</v>
      </c>
      <c r="D530" s="44">
        <v>1311.13</v>
      </c>
      <c r="E530" s="44">
        <v>1214.4000000000001</v>
      </c>
      <c r="F530" s="44">
        <v>1190.02</v>
      </c>
      <c r="G530" s="44">
        <v>1180.9000000000001</v>
      </c>
      <c r="H530" s="44">
        <v>1247.21</v>
      </c>
      <c r="I530" s="44">
        <v>1347.06</v>
      </c>
      <c r="J530" s="44">
        <v>1527.01</v>
      </c>
      <c r="K530" s="44">
        <v>1897.94</v>
      </c>
      <c r="L530" s="44">
        <v>1961.92</v>
      </c>
      <c r="M530" s="44">
        <v>1984.87</v>
      </c>
      <c r="N530" s="44">
        <v>1984.67</v>
      </c>
      <c r="O530" s="44">
        <v>2062.9</v>
      </c>
      <c r="P530" s="44">
        <v>2043.24</v>
      </c>
      <c r="Q530" s="44">
        <v>2044.64</v>
      </c>
      <c r="R530" s="44">
        <v>2045.4</v>
      </c>
      <c r="S530" s="44">
        <v>1987.79</v>
      </c>
      <c r="T530" s="44">
        <v>1953.82</v>
      </c>
      <c r="U530" s="44">
        <v>1981.02</v>
      </c>
      <c r="V530" s="44">
        <v>2004.86</v>
      </c>
      <c r="W530" s="44">
        <v>2048.12</v>
      </c>
      <c r="X530" s="44">
        <v>1988.72</v>
      </c>
      <c r="Y530" s="44">
        <v>1906.09</v>
      </c>
      <c r="Z530" s="44">
        <v>1777.87</v>
      </c>
      <c r="AA530" s="44">
        <v>1498.08</v>
      </c>
    </row>
    <row r="531" spans="1:27" ht="12.75" hidden="1" customHeight="1" outlineLevel="1" x14ac:dyDescent="0.3">
      <c r="A531" s="99" t="s">
        <v>753</v>
      </c>
      <c r="B531" s="63" t="s">
        <v>90</v>
      </c>
      <c r="C531" s="43" t="s">
        <v>79</v>
      </c>
      <c r="D531" s="44">
        <f>$D$456</f>
        <v>3559.77</v>
      </c>
      <c r="E531" s="44">
        <f t="shared" ref="E531:AA531" si="307">$D$456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3">
      <c r="A532" s="99" t="s">
        <v>754</v>
      </c>
      <c r="B532" s="63" t="s">
        <v>83</v>
      </c>
      <c r="C532" s="43" t="s">
        <v>79</v>
      </c>
      <c r="D532" s="44">
        <v>4.8</v>
      </c>
      <c r="E532" s="44">
        <v>4.8</v>
      </c>
      <c r="F532" s="44">
        <v>4.8</v>
      </c>
      <c r="G532" s="44">
        <v>4.8</v>
      </c>
      <c r="H532" s="44">
        <v>4.8</v>
      </c>
      <c r="I532" s="44">
        <v>4.8</v>
      </c>
      <c r="J532" s="44">
        <v>4.8</v>
      </c>
      <c r="K532" s="44">
        <v>4.8</v>
      </c>
      <c r="L532" s="44">
        <v>4.8</v>
      </c>
      <c r="M532" s="44">
        <v>4.8</v>
      </c>
      <c r="N532" s="44">
        <v>4.8</v>
      </c>
      <c r="O532" s="44">
        <v>4.8</v>
      </c>
      <c r="P532" s="44">
        <v>4.8</v>
      </c>
      <c r="Q532" s="44">
        <v>4.8</v>
      </c>
      <c r="R532" s="44">
        <v>4.8</v>
      </c>
      <c r="S532" s="44">
        <v>4.8</v>
      </c>
      <c r="T532" s="44">
        <v>4.8</v>
      </c>
      <c r="U532" s="44">
        <v>4.8</v>
      </c>
      <c r="V532" s="44">
        <v>4.8</v>
      </c>
      <c r="W532" s="44">
        <v>4.8</v>
      </c>
      <c r="X532" s="44">
        <v>4.8</v>
      </c>
      <c r="Y532" s="44">
        <v>4.8</v>
      </c>
      <c r="Z532" s="44">
        <v>4.8</v>
      </c>
      <c r="AA532" s="44">
        <v>4.8</v>
      </c>
    </row>
    <row r="533" spans="1:27" ht="12.75" hidden="1" customHeight="1" outlineLevel="1" x14ac:dyDescent="0.3">
      <c r="A533" s="99" t="s">
        <v>755</v>
      </c>
      <c r="B533" s="63" t="s">
        <v>81</v>
      </c>
      <c r="C533" s="43" t="s">
        <v>79</v>
      </c>
      <c r="D533" s="44">
        <f>$D$11</f>
        <v>88.27</v>
      </c>
      <c r="E533" s="44">
        <f t="shared" ref="E533:AA533" si="308">$D$11</f>
        <v>88.27</v>
      </c>
      <c r="F533" s="44">
        <f t="shared" si="308"/>
        <v>88.27</v>
      </c>
      <c r="G533" s="44">
        <f t="shared" si="308"/>
        <v>88.27</v>
      </c>
      <c r="H533" s="44">
        <f t="shared" si="308"/>
        <v>88.27</v>
      </c>
      <c r="I533" s="44">
        <f t="shared" si="308"/>
        <v>88.27</v>
      </c>
      <c r="J533" s="44">
        <f t="shared" si="308"/>
        <v>88.27</v>
      </c>
      <c r="K533" s="44">
        <f t="shared" si="308"/>
        <v>88.27</v>
      </c>
      <c r="L533" s="44">
        <f t="shared" si="308"/>
        <v>88.27</v>
      </c>
      <c r="M533" s="44">
        <f t="shared" si="308"/>
        <v>88.27</v>
      </c>
      <c r="N533" s="44">
        <f t="shared" si="308"/>
        <v>88.27</v>
      </c>
      <c r="O533" s="44">
        <f t="shared" si="308"/>
        <v>88.27</v>
      </c>
      <c r="P533" s="44">
        <f t="shared" si="308"/>
        <v>88.27</v>
      </c>
      <c r="Q533" s="44">
        <f t="shared" si="308"/>
        <v>88.27</v>
      </c>
      <c r="R533" s="44">
        <f t="shared" si="308"/>
        <v>88.27</v>
      </c>
      <c r="S533" s="44">
        <f t="shared" si="308"/>
        <v>88.27</v>
      </c>
      <c r="T533" s="44">
        <f t="shared" si="308"/>
        <v>88.27</v>
      </c>
      <c r="U533" s="44">
        <f t="shared" si="308"/>
        <v>88.27</v>
      </c>
      <c r="V533" s="44">
        <f t="shared" si="308"/>
        <v>88.27</v>
      </c>
      <c r="W533" s="44">
        <f t="shared" si="308"/>
        <v>88.27</v>
      </c>
      <c r="X533" s="44">
        <f t="shared" si="308"/>
        <v>88.27</v>
      </c>
      <c r="Y533" s="44">
        <f t="shared" si="308"/>
        <v>88.27</v>
      </c>
      <c r="Z533" s="44">
        <f t="shared" si="308"/>
        <v>88.27</v>
      </c>
      <c r="AA533" s="44">
        <f t="shared" si="308"/>
        <v>88.27</v>
      </c>
    </row>
    <row r="534" spans="1:27" ht="13.8" collapsed="1" x14ac:dyDescent="0.3">
      <c r="A534" s="98" t="s">
        <v>756</v>
      </c>
      <c r="B534" s="28" t="str">
        <f>"17"&amp;"."&amp;$B$622&amp;"."&amp;$B$623</f>
        <v>17.02.2024</v>
      </c>
      <c r="C534" s="90" t="s">
        <v>76</v>
      </c>
      <c r="D534" s="91">
        <f>ROUND(((D535+D536+D538+D537)/1000),5)</f>
        <v>5.1629800000000001</v>
      </c>
      <c r="E534" s="91">
        <f>ROUND(((E535+E536+E538+E537)/1000),5)</f>
        <v>5.0365500000000001</v>
      </c>
      <c r="F534" s="91">
        <f>ROUND(((F535+F536+F538+F537)/1000),5)</f>
        <v>4.9619799999999996</v>
      </c>
      <c r="G534" s="91">
        <f t="shared" ref="G534:AA534" si="309">ROUND(((G535+G536+G538+G537)/1000),5)</f>
        <v>4.95831</v>
      </c>
      <c r="H534" s="91">
        <f t="shared" si="309"/>
        <v>4.9616300000000004</v>
      </c>
      <c r="I534" s="91">
        <f t="shared" si="309"/>
        <v>5.0221900000000002</v>
      </c>
      <c r="J534" s="91">
        <f t="shared" si="309"/>
        <v>5.1205800000000004</v>
      </c>
      <c r="K534" s="91">
        <f t="shared" si="309"/>
        <v>5.2371299999999996</v>
      </c>
      <c r="L534" s="91">
        <f t="shared" si="309"/>
        <v>5.5557600000000003</v>
      </c>
      <c r="M534" s="91">
        <f t="shared" si="309"/>
        <v>5.6367200000000004</v>
      </c>
      <c r="N534" s="91">
        <f t="shared" si="309"/>
        <v>5.7338300000000002</v>
      </c>
      <c r="O534" s="91">
        <f t="shared" si="309"/>
        <v>5.7330500000000004</v>
      </c>
      <c r="P534" s="91">
        <f t="shared" si="309"/>
        <v>5.7047999999999996</v>
      </c>
      <c r="Q534" s="91">
        <f t="shared" si="309"/>
        <v>5.6456299999999997</v>
      </c>
      <c r="R534" s="91">
        <f t="shared" si="309"/>
        <v>5.6190199999999999</v>
      </c>
      <c r="S534" s="91">
        <f t="shared" si="309"/>
        <v>5.5708599999999997</v>
      </c>
      <c r="T534" s="91">
        <f t="shared" si="309"/>
        <v>5.57</v>
      </c>
      <c r="U534" s="91">
        <f t="shared" si="309"/>
        <v>5.6004399999999999</v>
      </c>
      <c r="V534" s="91">
        <f t="shared" si="309"/>
        <v>5.5769200000000003</v>
      </c>
      <c r="W534" s="91">
        <f t="shared" si="309"/>
        <v>5.6321000000000003</v>
      </c>
      <c r="X534" s="91">
        <f t="shared" si="309"/>
        <v>5.6395</v>
      </c>
      <c r="Y534" s="91">
        <f t="shared" si="309"/>
        <v>5.5179400000000003</v>
      </c>
      <c r="Z534" s="91">
        <f t="shared" si="309"/>
        <v>5.3495900000000001</v>
      </c>
      <c r="AA534" s="91">
        <f t="shared" si="309"/>
        <v>5.1973799999999999</v>
      </c>
    </row>
    <row r="535" spans="1:27" ht="12.75" hidden="1" customHeight="1" outlineLevel="1" x14ac:dyDescent="0.3">
      <c r="A535" s="99" t="s">
        <v>757</v>
      </c>
      <c r="B535" s="63" t="s">
        <v>238</v>
      </c>
      <c r="C535" s="43" t="s">
        <v>79</v>
      </c>
      <c r="D535" s="44">
        <v>1510.14</v>
      </c>
      <c r="E535" s="44">
        <v>1383.71</v>
      </c>
      <c r="F535" s="44">
        <v>1309.1400000000001</v>
      </c>
      <c r="G535" s="44">
        <v>1305.47</v>
      </c>
      <c r="H535" s="44">
        <v>1308.79</v>
      </c>
      <c r="I535" s="44">
        <v>1369.35</v>
      </c>
      <c r="J535" s="44">
        <v>1467.74</v>
      </c>
      <c r="K535" s="44">
        <v>1584.29</v>
      </c>
      <c r="L535" s="44">
        <v>1902.92</v>
      </c>
      <c r="M535" s="44">
        <v>1983.88</v>
      </c>
      <c r="N535" s="44">
        <v>2080.9899999999998</v>
      </c>
      <c r="O535" s="44">
        <v>2080.21</v>
      </c>
      <c r="P535" s="44">
        <v>2051.96</v>
      </c>
      <c r="Q535" s="44">
        <v>1992.79</v>
      </c>
      <c r="R535" s="44">
        <v>1966.18</v>
      </c>
      <c r="S535" s="44">
        <v>1918.02</v>
      </c>
      <c r="T535" s="44">
        <v>1917.16</v>
      </c>
      <c r="U535" s="44">
        <v>1947.6</v>
      </c>
      <c r="V535" s="44">
        <v>1924.08</v>
      </c>
      <c r="W535" s="44">
        <v>1979.26</v>
      </c>
      <c r="X535" s="44">
        <v>1986.66</v>
      </c>
      <c r="Y535" s="44">
        <v>1865.1</v>
      </c>
      <c r="Z535" s="44">
        <v>1696.75</v>
      </c>
      <c r="AA535" s="44">
        <v>1544.54</v>
      </c>
    </row>
    <row r="536" spans="1:27" ht="12.75" hidden="1" customHeight="1" outlineLevel="1" x14ac:dyDescent="0.3">
      <c r="A536" s="99" t="s">
        <v>758</v>
      </c>
      <c r="B536" s="63" t="s">
        <v>90</v>
      </c>
      <c r="C536" s="43" t="s">
        <v>79</v>
      </c>
      <c r="D536" s="44">
        <f>$D$456</f>
        <v>3559.77</v>
      </c>
      <c r="E536" s="44">
        <f t="shared" ref="E536:AA536" si="310">$D$456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3">
      <c r="A537" s="99" t="s">
        <v>759</v>
      </c>
      <c r="B537" s="63" t="s">
        <v>83</v>
      </c>
      <c r="C537" s="43" t="s">
        <v>79</v>
      </c>
      <c r="D537" s="44">
        <v>4.8</v>
      </c>
      <c r="E537" s="44">
        <v>4.8</v>
      </c>
      <c r="F537" s="44">
        <v>4.8</v>
      </c>
      <c r="G537" s="44">
        <v>4.8</v>
      </c>
      <c r="H537" s="44">
        <v>4.8</v>
      </c>
      <c r="I537" s="44">
        <v>4.8</v>
      </c>
      <c r="J537" s="44">
        <v>4.8</v>
      </c>
      <c r="K537" s="44">
        <v>4.8</v>
      </c>
      <c r="L537" s="44">
        <v>4.8</v>
      </c>
      <c r="M537" s="44">
        <v>4.8</v>
      </c>
      <c r="N537" s="44">
        <v>4.8</v>
      </c>
      <c r="O537" s="44">
        <v>4.8</v>
      </c>
      <c r="P537" s="44">
        <v>4.8</v>
      </c>
      <c r="Q537" s="44">
        <v>4.8</v>
      </c>
      <c r="R537" s="44">
        <v>4.8</v>
      </c>
      <c r="S537" s="44">
        <v>4.8</v>
      </c>
      <c r="T537" s="44">
        <v>4.8</v>
      </c>
      <c r="U537" s="44">
        <v>4.8</v>
      </c>
      <c r="V537" s="44">
        <v>4.8</v>
      </c>
      <c r="W537" s="44">
        <v>4.8</v>
      </c>
      <c r="X537" s="44">
        <v>4.8</v>
      </c>
      <c r="Y537" s="44">
        <v>4.8</v>
      </c>
      <c r="Z537" s="44">
        <v>4.8</v>
      </c>
      <c r="AA537" s="44">
        <v>4.8</v>
      </c>
    </row>
    <row r="538" spans="1:27" ht="12.75" hidden="1" customHeight="1" outlineLevel="1" x14ac:dyDescent="0.3">
      <c r="A538" s="99" t="s">
        <v>760</v>
      </c>
      <c r="B538" s="63" t="s">
        <v>81</v>
      </c>
      <c r="C538" s="43" t="s">
        <v>79</v>
      </c>
      <c r="D538" s="44">
        <f>$D$11</f>
        <v>88.27</v>
      </c>
      <c r="E538" s="44">
        <f t="shared" ref="E538:AA538" si="311">$D$11</f>
        <v>88.27</v>
      </c>
      <c r="F538" s="44">
        <f t="shared" si="311"/>
        <v>88.27</v>
      </c>
      <c r="G538" s="44">
        <f t="shared" si="311"/>
        <v>88.27</v>
      </c>
      <c r="H538" s="44">
        <f t="shared" si="311"/>
        <v>88.27</v>
      </c>
      <c r="I538" s="44">
        <f t="shared" si="311"/>
        <v>88.27</v>
      </c>
      <c r="J538" s="44">
        <f t="shared" si="311"/>
        <v>88.27</v>
      </c>
      <c r="K538" s="44">
        <f t="shared" si="311"/>
        <v>88.27</v>
      </c>
      <c r="L538" s="44">
        <f t="shared" si="311"/>
        <v>88.27</v>
      </c>
      <c r="M538" s="44">
        <f t="shared" si="311"/>
        <v>88.27</v>
      </c>
      <c r="N538" s="44">
        <f t="shared" si="311"/>
        <v>88.27</v>
      </c>
      <c r="O538" s="44">
        <f t="shared" si="311"/>
        <v>88.27</v>
      </c>
      <c r="P538" s="44">
        <f t="shared" si="311"/>
        <v>88.27</v>
      </c>
      <c r="Q538" s="44">
        <f t="shared" si="311"/>
        <v>88.27</v>
      </c>
      <c r="R538" s="44">
        <f t="shared" si="311"/>
        <v>88.27</v>
      </c>
      <c r="S538" s="44">
        <f t="shared" si="311"/>
        <v>88.27</v>
      </c>
      <c r="T538" s="44">
        <f t="shared" si="311"/>
        <v>88.27</v>
      </c>
      <c r="U538" s="44">
        <f t="shared" si="311"/>
        <v>88.27</v>
      </c>
      <c r="V538" s="44">
        <f t="shared" si="311"/>
        <v>88.27</v>
      </c>
      <c r="W538" s="44">
        <f t="shared" si="311"/>
        <v>88.27</v>
      </c>
      <c r="X538" s="44">
        <f t="shared" si="311"/>
        <v>88.27</v>
      </c>
      <c r="Y538" s="44">
        <f t="shared" si="311"/>
        <v>88.27</v>
      </c>
      <c r="Z538" s="44">
        <f t="shared" si="311"/>
        <v>88.27</v>
      </c>
      <c r="AA538" s="44">
        <f t="shared" si="311"/>
        <v>88.27</v>
      </c>
    </row>
    <row r="539" spans="1:27" ht="13.8" collapsed="1" x14ac:dyDescent="0.3">
      <c r="A539" s="98" t="s">
        <v>761</v>
      </c>
      <c r="B539" s="28" t="str">
        <f>"18"&amp;"."&amp;$B$622&amp;"."&amp;$B$623</f>
        <v>18.02.2024</v>
      </c>
      <c r="C539" s="90" t="s">
        <v>76</v>
      </c>
      <c r="D539" s="91">
        <f>ROUND(((D540+D541+D543+D542)/1000),5)</f>
        <v>5.1049699999999998</v>
      </c>
      <c r="E539" s="91">
        <f>ROUND(((E540+E541+E543+E542)/1000),5)</f>
        <v>5.0002500000000003</v>
      </c>
      <c r="F539" s="91">
        <f>ROUND(((F540+F541+F543+F542)/1000),5)</f>
        <v>4.9527799999999997</v>
      </c>
      <c r="G539" s="91">
        <f t="shared" ref="G539:AA539" si="312">ROUND(((G540+G541+G543+G542)/1000),5)</f>
        <v>4.9335199999999997</v>
      </c>
      <c r="H539" s="91">
        <f t="shared" si="312"/>
        <v>4.9599200000000003</v>
      </c>
      <c r="I539" s="91">
        <f t="shared" si="312"/>
        <v>4.9978800000000003</v>
      </c>
      <c r="J539" s="91">
        <f t="shared" si="312"/>
        <v>5.0651099999999998</v>
      </c>
      <c r="K539" s="91">
        <f t="shared" si="312"/>
        <v>5.1625800000000002</v>
      </c>
      <c r="L539" s="91">
        <f t="shared" si="312"/>
        <v>5.3976199999999999</v>
      </c>
      <c r="M539" s="91">
        <f t="shared" si="312"/>
        <v>5.5846900000000002</v>
      </c>
      <c r="N539" s="91">
        <f t="shared" si="312"/>
        <v>5.6631999999999998</v>
      </c>
      <c r="O539" s="91">
        <f t="shared" si="312"/>
        <v>5.6733900000000004</v>
      </c>
      <c r="P539" s="91">
        <f t="shared" si="312"/>
        <v>5.6571600000000002</v>
      </c>
      <c r="Q539" s="91">
        <f t="shared" si="312"/>
        <v>5.6380499999999998</v>
      </c>
      <c r="R539" s="91">
        <f t="shared" si="312"/>
        <v>5.6266299999999996</v>
      </c>
      <c r="S539" s="91">
        <f t="shared" si="312"/>
        <v>5.5977499999999996</v>
      </c>
      <c r="T539" s="91">
        <f t="shared" si="312"/>
        <v>5.6578400000000002</v>
      </c>
      <c r="U539" s="91">
        <f t="shared" si="312"/>
        <v>5.7052899999999998</v>
      </c>
      <c r="V539" s="91">
        <f t="shared" si="312"/>
        <v>5.6832200000000004</v>
      </c>
      <c r="W539" s="91">
        <f t="shared" si="312"/>
        <v>5.6735100000000003</v>
      </c>
      <c r="X539" s="91">
        <f t="shared" si="312"/>
        <v>5.69109</v>
      </c>
      <c r="Y539" s="91">
        <f t="shared" si="312"/>
        <v>5.5543899999999997</v>
      </c>
      <c r="Z539" s="91">
        <f t="shared" si="312"/>
        <v>5.2621200000000004</v>
      </c>
      <c r="AA539" s="91">
        <f t="shared" si="312"/>
        <v>5.1344799999999999</v>
      </c>
    </row>
    <row r="540" spans="1:27" ht="12.75" hidden="1" customHeight="1" outlineLevel="1" x14ac:dyDescent="0.3">
      <c r="A540" s="99" t="s">
        <v>762</v>
      </c>
      <c r="B540" s="63" t="s">
        <v>238</v>
      </c>
      <c r="C540" s="43" t="s">
        <v>79</v>
      </c>
      <c r="D540" s="44">
        <v>1452.13</v>
      </c>
      <c r="E540" s="44">
        <v>1347.41</v>
      </c>
      <c r="F540" s="44">
        <v>1299.94</v>
      </c>
      <c r="G540" s="44">
        <v>1280.68</v>
      </c>
      <c r="H540" s="44">
        <v>1307.08</v>
      </c>
      <c r="I540" s="44">
        <v>1345.04</v>
      </c>
      <c r="J540" s="44">
        <v>1412.27</v>
      </c>
      <c r="K540" s="44">
        <v>1509.74</v>
      </c>
      <c r="L540" s="44">
        <v>1744.78</v>
      </c>
      <c r="M540" s="44">
        <v>1931.85</v>
      </c>
      <c r="N540" s="44">
        <v>2010.36</v>
      </c>
      <c r="O540" s="44">
        <v>2020.55</v>
      </c>
      <c r="P540" s="44">
        <v>2004.32</v>
      </c>
      <c r="Q540" s="44">
        <v>1985.21</v>
      </c>
      <c r="R540" s="44">
        <v>1973.79</v>
      </c>
      <c r="S540" s="44">
        <v>1944.91</v>
      </c>
      <c r="T540" s="44">
        <v>2005</v>
      </c>
      <c r="U540" s="44">
        <v>2052.4499999999998</v>
      </c>
      <c r="V540" s="44">
        <v>2030.38</v>
      </c>
      <c r="W540" s="44">
        <v>2020.67</v>
      </c>
      <c r="X540" s="44">
        <v>2038.25</v>
      </c>
      <c r="Y540" s="44">
        <v>1901.55</v>
      </c>
      <c r="Z540" s="44">
        <v>1609.28</v>
      </c>
      <c r="AA540" s="44">
        <v>1481.64</v>
      </c>
    </row>
    <row r="541" spans="1:27" ht="12.75" hidden="1" customHeight="1" outlineLevel="1" x14ac:dyDescent="0.3">
      <c r="A541" s="99" t="s">
        <v>763</v>
      </c>
      <c r="B541" s="63" t="s">
        <v>90</v>
      </c>
      <c r="C541" s="43" t="s">
        <v>79</v>
      </c>
      <c r="D541" s="44">
        <f>$D$456</f>
        <v>3559.77</v>
      </c>
      <c r="E541" s="44">
        <f t="shared" ref="E541:AA541" si="313">$D$456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3">
      <c r="A542" s="99" t="s">
        <v>764</v>
      </c>
      <c r="B542" s="63" t="s">
        <v>83</v>
      </c>
      <c r="C542" s="43" t="s">
        <v>79</v>
      </c>
      <c r="D542" s="44">
        <v>4.8</v>
      </c>
      <c r="E542" s="44">
        <v>4.8</v>
      </c>
      <c r="F542" s="44">
        <v>4.8</v>
      </c>
      <c r="G542" s="44">
        <v>4.8</v>
      </c>
      <c r="H542" s="44">
        <v>4.8</v>
      </c>
      <c r="I542" s="44">
        <v>4.8</v>
      </c>
      <c r="J542" s="44">
        <v>4.8</v>
      </c>
      <c r="K542" s="44">
        <v>4.8</v>
      </c>
      <c r="L542" s="44">
        <v>4.8</v>
      </c>
      <c r="M542" s="44">
        <v>4.8</v>
      </c>
      <c r="N542" s="44">
        <v>4.8</v>
      </c>
      <c r="O542" s="44">
        <v>4.8</v>
      </c>
      <c r="P542" s="44">
        <v>4.8</v>
      </c>
      <c r="Q542" s="44">
        <v>4.8</v>
      </c>
      <c r="R542" s="44">
        <v>4.8</v>
      </c>
      <c r="S542" s="44">
        <v>4.8</v>
      </c>
      <c r="T542" s="44">
        <v>4.8</v>
      </c>
      <c r="U542" s="44">
        <v>4.8</v>
      </c>
      <c r="V542" s="44">
        <v>4.8</v>
      </c>
      <c r="W542" s="44">
        <v>4.8</v>
      </c>
      <c r="X542" s="44">
        <v>4.8</v>
      </c>
      <c r="Y542" s="44">
        <v>4.8</v>
      </c>
      <c r="Z542" s="44">
        <v>4.8</v>
      </c>
      <c r="AA542" s="44">
        <v>4.8</v>
      </c>
    </row>
    <row r="543" spans="1:27" ht="12.75" hidden="1" customHeight="1" outlineLevel="1" x14ac:dyDescent="0.3">
      <c r="A543" s="99" t="s">
        <v>765</v>
      </c>
      <c r="B543" s="63" t="s">
        <v>81</v>
      </c>
      <c r="C543" s="43" t="s">
        <v>79</v>
      </c>
      <c r="D543" s="44">
        <f>$D$11</f>
        <v>88.27</v>
      </c>
      <c r="E543" s="44">
        <f t="shared" ref="E543:AA543" si="314">$D$11</f>
        <v>88.27</v>
      </c>
      <c r="F543" s="44">
        <f t="shared" si="314"/>
        <v>88.27</v>
      </c>
      <c r="G543" s="44">
        <f t="shared" si="314"/>
        <v>88.27</v>
      </c>
      <c r="H543" s="44">
        <f t="shared" si="314"/>
        <v>88.27</v>
      </c>
      <c r="I543" s="44">
        <f t="shared" si="314"/>
        <v>88.27</v>
      </c>
      <c r="J543" s="44">
        <f t="shared" si="314"/>
        <v>88.27</v>
      </c>
      <c r="K543" s="44">
        <f t="shared" si="314"/>
        <v>88.27</v>
      </c>
      <c r="L543" s="44">
        <f t="shared" si="314"/>
        <v>88.27</v>
      </c>
      <c r="M543" s="44">
        <f t="shared" si="314"/>
        <v>88.27</v>
      </c>
      <c r="N543" s="44">
        <f t="shared" si="314"/>
        <v>88.27</v>
      </c>
      <c r="O543" s="44">
        <f t="shared" si="314"/>
        <v>88.27</v>
      </c>
      <c r="P543" s="44">
        <f t="shared" si="314"/>
        <v>88.27</v>
      </c>
      <c r="Q543" s="44">
        <f t="shared" si="314"/>
        <v>88.27</v>
      </c>
      <c r="R543" s="44">
        <f t="shared" si="314"/>
        <v>88.27</v>
      </c>
      <c r="S543" s="44">
        <f t="shared" si="314"/>
        <v>88.27</v>
      </c>
      <c r="T543" s="44">
        <f t="shared" si="314"/>
        <v>88.27</v>
      </c>
      <c r="U543" s="44">
        <f t="shared" si="314"/>
        <v>88.27</v>
      </c>
      <c r="V543" s="44">
        <f t="shared" si="314"/>
        <v>88.27</v>
      </c>
      <c r="W543" s="44">
        <f t="shared" si="314"/>
        <v>88.27</v>
      </c>
      <c r="X543" s="44">
        <f t="shared" si="314"/>
        <v>88.27</v>
      </c>
      <c r="Y543" s="44">
        <f t="shared" si="314"/>
        <v>88.27</v>
      </c>
      <c r="Z543" s="44">
        <f t="shared" si="314"/>
        <v>88.27</v>
      </c>
      <c r="AA543" s="44">
        <f t="shared" si="314"/>
        <v>88.27</v>
      </c>
    </row>
    <row r="544" spans="1:27" ht="13.8" collapsed="1" x14ac:dyDescent="0.3">
      <c r="A544" s="98" t="s">
        <v>766</v>
      </c>
      <c r="B544" s="28" t="str">
        <f>"19"&amp;"."&amp;$B$622&amp;"."&amp;$B$623</f>
        <v>19.02.2024</v>
      </c>
      <c r="C544" s="90" t="s">
        <v>76</v>
      </c>
      <c r="D544" s="91">
        <f>ROUND(((D545+D546+D548+D547)/1000),5)</f>
        <v>5.0888400000000003</v>
      </c>
      <c r="E544" s="91">
        <f>ROUND(((E545+E546+E548+E547)/1000),5)</f>
        <v>4.9730299999999996</v>
      </c>
      <c r="F544" s="91">
        <f>ROUND(((F545+F546+F548+F547)/1000),5)</f>
        <v>4.9175399999999998</v>
      </c>
      <c r="G544" s="91">
        <f t="shared" ref="G544:AA544" si="315">ROUND(((G545+G546+G548+G547)/1000),5)</f>
        <v>4.9090699999999998</v>
      </c>
      <c r="H544" s="91">
        <f t="shared" si="315"/>
        <v>4.9568700000000003</v>
      </c>
      <c r="I544" s="91">
        <f t="shared" si="315"/>
        <v>5.0228900000000003</v>
      </c>
      <c r="J544" s="91">
        <f t="shared" si="315"/>
        <v>5.2429300000000003</v>
      </c>
      <c r="K544" s="91">
        <f t="shared" si="315"/>
        <v>5.5198700000000001</v>
      </c>
      <c r="L544" s="91">
        <f t="shared" si="315"/>
        <v>5.6844400000000004</v>
      </c>
      <c r="M544" s="91">
        <f t="shared" si="315"/>
        <v>5.6570999999999998</v>
      </c>
      <c r="N544" s="91">
        <f t="shared" si="315"/>
        <v>5.6684799999999997</v>
      </c>
      <c r="O544" s="91">
        <f t="shared" si="315"/>
        <v>5.7666300000000001</v>
      </c>
      <c r="P544" s="91">
        <f t="shared" si="315"/>
        <v>5.7627199999999998</v>
      </c>
      <c r="Q544" s="91">
        <f t="shared" si="315"/>
        <v>5.75779</v>
      </c>
      <c r="R544" s="91">
        <f t="shared" si="315"/>
        <v>5.76105</v>
      </c>
      <c r="S544" s="91">
        <f t="shared" si="315"/>
        <v>5.65036</v>
      </c>
      <c r="T544" s="91">
        <f t="shared" si="315"/>
        <v>5.6439899999999996</v>
      </c>
      <c r="U544" s="91">
        <f t="shared" si="315"/>
        <v>5.6520799999999998</v>
      </c>
      <c r="V544" s="91">
        <f t="shared" si="315"/>
        <v>5.6858700000000004</v>
      </c>
      <c r="W544" s="91">
        <f t="shared" si="315"/>
        <v>5.67936</v>
      </c>
      <c r="X544" s="91">
        <f t="shared" si="315"/>
        <v>5.5797299999999996</v>
      </c>
      <c r="Y544" s="91">
        <f t="shared" si="315"/>
        <v>5.5009499999999996</v>
      </c>
      <c r="Z544" s="91">
        <f t="shared" si="315"/>
        <v>5.2613899999999996</v>
      </c>
      <c r="AA544" s="91">
        <f t="shared" si="315"/>
        <v>5.05281</v>
      </c>
    </row>
    <row r="545" spans="1:27" ht="12.75" hidden="1" customHeight="1" outlineLevel="1" x14ac:dyDescent="0.3">
      <c r="A545" s="99" t="s">
        <v>767</v>
      </c>
      <c r="B545" s="63" t="s">
        <v>238</v>
      </c>
      <c r="C545" s="43" t="s">
        <v>79</v>
      </c>
      <c r="D545" s="44">
        <v>1436</v>
      </c>
      <c r="E545" s="44">
        <v>1320.19</v>
      </c>
      <c r="F545" s="44">
        <v>1264.7</v>
      </c>
      <c r="G545" s="44">
        <v>1256.23</v>
      </c>
      <c r="H545" s="44">
        <v>1304.03</v>
      </c>
      <c r="I545" s="44">
        <v>1370.05</v>
      </c>
      <c r="J545" s="44">
        <v>1590.09</v>
      </c>
      <c r="K545" s="44">
        <v>1867.03</v>
      </c>
      <c r="L545" s="44">
        <v>2031.6</v>
      </c>
      <c r="M545" s="44">
        <v>2004.26</v>
      </c>
      <c r="N545" s="44">
        <v>2015.64</v>
      </c>
      <c r="O545" s="44">
        <v>2113.79</v>
      </c>
      <c r="P545" s="44">
        <v>2109.88</v>
      </c>
      <c r="Q545" s="44">
        <v>2104.9499999999998</v>
      </c>
      <c r="R545" s="44">
        <v>2108.21</v>
      </c>
      <c r="S545" s="44">
        <v>1997.52</v>
      </c>
      <c r="T545" s="44">
        <v>1991.15</v>
      </c>
      <c r="U545" s="44">
        <v>1999.24</v>
      </c>
      <c r="V545" s="44">
        <v>2033.03</v>
      </c>
      <c r="W545" s="44">
        <v>2026.52</v>
      </c>
      <c r="X545" s="44">
        <v>1926.89</v>
      </c>
      <c r="Y545" s="44">
        <v>1848.11</v>
      </c>
      <c r="Z545" s="44">
        <v>1608.55</v>
      </c>
      <c r="AA545" s="44">
        <v>1399.97</v>
      </c>
    </row>
    <row r="546" spans="1:27" ht="12.75" hidden="1" customHeight="1" outlineLevel="1" x14ac:dyDescent="0.3">
      <c r="A546" s="99" t="s">
        <v>768</v>
      </c>
      <c r="B546" s="63" t="s">
        <v>90</v>
      </c>
      <c r="C546" s="43" t="s">
        <v>79</v>
      </c>
      <c r="D546" s="44">
        <f>$D$456</f>
        <v>3559.77</v>
      </c>
      <c r="E546" s="44">
        <f t="shared" ref="E546:AA546" si="316">$D$456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3">
      <c r="A547" s="99" t="s">
        <v>769</v>
      </c>
      <c r="B547" s="63" t="s">
        <v>83</v>
      </c>
      <c r="C547" s="43" t="s">
        <v>79</v>
      </c>
      <c r="D547" s="44">
        <v>4.8</v>
      </c>
      <c r="E547" s="44">
        <v>4.8</v>
      </c>
      <c r="F547" s="44">
        <v>4.8</v>
      </c>
      <c r="G547" s="44">
        <v>4.8</v>
      </c>
      <c r="H547" s="44">
        <v>4.8</v>
      </c>
      <c r="I547" s="44">
        <v>4.8</v>
      </c>
      <c r="J547" s="44">
        <v>4.8</v>
      </c>
      <c r="K547" s="44">
        <v>4.8</v>
      </c>
      <c r="L547" s="44">
        <v>4.8</v>
      </c>
      <c r="M547" s="44">
        <v>4.8</v>
      </c>
      <c r="N547" s="44">
        <v>4.8</v>
      </c>
      <c r="O547" s="44">
        <v>4.8</v>
      </c>
      <c r="P547" s="44">
        <v>4.8</v>
      </c>
      <c r="Q547" s="44">
        <v>4.8</v>
      </c>
      <c r="R547" s="44">
        <v>4.8</v>
      </c>
      <c r="S547" s="44">
        <v>4.8</v>
      </c>
      <c r="T547" s="44">
        <v>4.8</v>
      </c>
      <c r="U547" s="44">
        <v>4.8</v>
      </c>
      <c r="V547" s="44">
        <v>4.8</v>
      </c>
      <c r="W547" s="44">
        <v>4.8</v>
      </c>
      <c r="X547" s="44">
        <v>4.8</v>
      </c>
      <c r="Y547" s="44">
        <v>4.8</v>
      </c>
      <c r="Z547" s="44">
        <v>4.8</v>
      </c>
      <c r="AA547" s="44">
        <v>4.8</v>
      </c>
    </row>
    <row r="548" spans="1:27" ht="12.75" hidden="1" customHeight="1" outlineLevel="1" x14ac:dyDescent="0.3">
      <c r="A548" s="99" t="s">
        <v>770</v>
      </c>
      <c r="B548" s="63" t="s">
        <v>81</v>
      </c>
      <c r="C548" s="43" t="s">
        <v>79</v>
      </c>
      <c r="D548" s="44">
        <f>$D$11</f>
        <v>88.27</v>
      </c>
      <c r="E548" s="44">
        <f t="shared" ref="E548:AA548" si="317">$D$11</f>
        <v>88.27</v>
      </c>
      <c r="F548" s="44">
        <f t="shared" si="317"/>
        <v>88.27</v>
      </c>
      <c r="G548" s="44">
        <f t="shared" si="317"/>
        <v>88.27</v>
      </c>
      <c r="H548" s="44">
        <f t="shared" si="317"/>
        <v>88.27</v>
      </c>
      <c r="I548" s="44">
        <f t="shared" si="317"/>
        <v>88.27</v>
      </c>
      <c r="J548" s="44">
        <f t="shared" si="317"/>
        <v>88.27</v>
      </c>
      <c r="K548" s="44">
        <f t="shared" si="317"/>
        <v>88.27</v>
      </c>
      <c r="L548" s="44">
        <f t="shared" si="317"/>
        <v>88.27</v>
      </c>
      <c r="M548" s="44">
        <f t="shared" si="317"/>
        <v>88.27</v>
      </c>
      <c r="N548" s="44">
        <f t="shared" si="317"/>
        <v>88.27</v>
      </c>
      <c r="O548" s="44">
        <f t="shared" si="317"/>
        <v>88.27</v>
      </c>
      <c r="P548" s="44">
        <f t="shared" si="317"/>
        <v>88.27</v>
      </c>
      <c r="Q548" s="44">
        <f t="shared" si="317"/>
        <v>88.27</v>
      </c>
      <c r="R548" s="44">
        <f t="shared" si="317"/>
        <v>88.27</v>
      </c>
      <c r="S548" s="44">
        <f t="shared" si="317"/>
        <v>88.27</v>
      </c>
      <c r="T548" s="44">
        <f t="shared" si="317"/>
        <v>88.27</v>
      </c>
      <c r="U548" s="44">
        <f t="shared" si="317"/>
        <v>88.27</v>
      </c>
      <c r="V548" s="44">
        <f t="shared" si="317"/>
        <v>88.27</v>
      </c>
      <c r="W548" s="44">
        <f t="shared" si="317"/>
        <v>88.27</v>
      </c>
      <c r="X548" s="44">
        <f t="shared" si="317"/>
        <v>88.27</v>
      </c>
      <c r="Y548" s="44">
        <f t="shared" si="317"/>
        <v>88.27</v>
      </c>
      <c r="Z548" s="44">
        <f t="shared" si="317"/>
        <v>88.27</v>
      </c>
      <c r="AA548" s="44">
        <f t="shared" si="317"/>
        <v>88.27</v>
      </c>
    </row>
    <row r="549" spans="1:27" ht="13.8" collapsed="1" x14ac:dyDescent="0.3">
      <c r="A549" s="98" t="s">
        <v>771</v>
      </c>
      <c r="B549" s="28" t="str">
        <f>"20"&amp;"."&amp;$B$622&amp;"."&amp;$B$623</f>
        <v>20.02.2024</v>
      </c>
      <c r="C549" s="90" t="s">
        <v>76</v>
      </c>
      <c r="D549" s="91">
        <f>ROUND(((D550+D551+D553+D552)/1000),5)</f>
        <v>5.0263900000000001</v>
      </c>
      <c r="E549" s="91">
        <f>ROUND(((E550+E551+E553+E552)/1000),5)</f>
        <v>4.9692400000000001</v>
      </c>
      <c r="F549" s="91">
        <f>ROUND(((F550+F551+F553+F552)/1000),5)</f>
        <v>4.9186800000000002</v>
      </c>
      <c r="G549" s="91">
        <f t="shared" ref="G549:AA549" si="318">ROUND(((G550+G551+G553+G552)/1000),5)</f>
        <v>4.9105400000000001</v>
      </c>
      <c r="H549" s="91">
        <f t="shared" si="318"/>
        <v>4.9681100000000002</v>
      </c>
      <c r="I549" s="91">
        <f t="shared" si="318"/>
        <v>5.0619899999999998</v>
      </c>
      <c r="J549" s="91">
        <f t="shared" si="318"/>
        <v>5.1932099999999997</v>
      </c>
      <c r="K549" s="91">
        <f t="shared" si="318"/>
        <v>5.4304100000000002</v>
      </c>
      <c r="L549" s="91">
        <f t="shared" si="318"/>
        <v>5.6842199999999998</v>
      </c>
      <c r="M549" s="91">
        <f t="shared" si="318"/>
        <v>5.71143</v>
      </c>
      <c r="N549" s="91">
        <f t="shared" si="318"/>
        <v>5.6512200000000004</v>
      </c>
      <c r="O549" s="91">
        <f t="shared" si="318"/>
        <v>5.7455499999999997</v>
      </c>
      <c r="P549" s="91">
        <f t="shared" si="318"/>
        <v>5.7456100000000001</v>
      </c>
      <c r="Q549" s="91">
        <f t="shared" si="318"/>
        <v>5.7492400000000004</v>
      </c>
      <c r="R549" s="91">
        <f t="shared" si="318"/>
        <v>5.7351000000000001</v>
      </c>
      <c r="S549" s="91">
        <f t="shared" si="318"/>
        <v>5.67272</v>
      </c>
      <c r="T549" s="91">
        <f t="shared" si="318"/>
        <v>5.6529199999999999</v>
      </c>
      <c r="U549" s="91">
        <f t="shared" si="318"/>
        <v>5.6684099999999997</v>
      </c>
      <c r="V549" s="91">
        <f t="shared" si="318"/>
        <v>5.7130999999999998</v>
      </c>
      <c r="W549" s="91">
        <f t="shared" si="318"/>
        <v>5.76755</v>
      </c>
      <c r="X549" s="91">
        <f t="shared" si="318"/>
        <v>5.6832399999999996</v>
      </c>
      <c r="Y549" s="91">
        <f t="shared" si="318"/>
        <v>5.4477799999999998</v>
      </c>
      <c r="Z549" s="91">
        <f t="shared" si="318"/>
        <v>5.2375100000000003</v>
      </c>
      <c r="AA549" s="91">
        <f t="shared" si="318"/>
        <v>5.1456299999999997</v>
      </c>
    </row>
    <row r="550" spans="1:27" ht="12.75" hidden="1" customHeight="1" outlineLevel="1" x14ac:dyDescent="0.3">
      <c r="A550" s="99" t="s">
        <v>772</v>
      </c>
      <c r="B550" s="63" t="s">
        <v>238</v>
      </c>
      <c r="C550" s="43" t="s">
        <v>79</v>
      </c>
      <c r="D550" s="44">
        <v>1373.55</v>
      </c>
      <c r="E550" s="44">
        <v>1316.4</v>
      </c>
      <c r="F550" s="44">
        <v>1265.8399999999999</v>
      </c>
      <c r="G550" s="44">
        <v>1257.7</v>
      </c>
      <c r="H550" s="44">
        <v>1315.27</v>
      </c>
      <c r="I550" s="44">
        <v>1409.15</v>
      </c>
      <c r="J550" s="44">
        <v>1540.37</v>
      </c>
      <c r="K550" s="44">
        <v>1777.57</v>
      </c>
      <c r="L550" s="44">
        <v>2031.38</v>
      </c>
      <c r="M550" s="44">
        <v>2058.59</v>
      </c>
      <c r="N550" s="44">
        <v>1998.38</v>
      </c>
      <c r="O550" s="44">
        <v>2092.71</v>
      </c>
      <c r="P550" s="44">
        <v>2092.77</v>
      </c>
      <c r="Q550" s="44">
        <v>2096.4</v>
      </c>
      <c r="R550" s="44">
        <v>2082.2600000000002</v>
      </c>
      <c r="S550" s="44">
        <v>2019.88</v>
      </c>
      <c r="T550" s="44">
        <v>2000.08</v>
      </c>
      <c r="U550" s="44">
        <v>2015.57</v>
      </c>
      <c r="V550" s="44">
        <v>2060.2600000000002</v>
      </c>
      <c r="W550" s="44">
        <v>2114.71</v>
      </c>
      <c r="X550" s="44">
        <v>2030.4</v>
      </c>
      <c r="Y550" s="44">
        <v>1794.94</v>
      </c>
      <c r="Z550" s="44">
        <v>1584.67</v>
      </c>
      <c r="AA550" s="44">
        <v>1492.79</v>
      </c>
    </row>
    <row r="551" spans="1:27" ht="12.75" hidden="1" customHeight="1" outlineLevel="1" x14ac:dyDescent="0.3">
      <c r="A551" s="99" t="s">
        <v>773</v>
      </c>
      <c r="B551" s="63" t="s">
        <v>90</v>
      </c>
      <c r="C551" s="43" t="s">
        <v>79</v>
      </c>
      <c r="D551" s="44">
        <f>$D$456</f>
        <v>3559.77</v>
      </c>
      <c r="E551" s="44">
        <f t="shared" ref="E551:AA551" si="319">$D$456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3">
      <c r="A552" s="99" t="s">
        <v>774</v>
      </c>
      <c r="B552" s="63" t="s">
        <v>83</v>
      </c>
      <c r="C552" s="43" t="s">
        <v>79</v>
      </c>
      <c r="D552" s="44">
        <v>4.8</v>
      </c>
      <c r="E552" s="44">
        <v>4.8</v>
      </c>
      <c r="F552" s="44">
        <v>4.8</v>
      </c>
      <c r="G552" s="44">
        <v>4.8</v>
      </c>
      <c r="H552" s="44">
        <v>4.8</v>
      </c>
      <c r="I552" s="44">
        <v>4.8</v>
      </c>
      <c r="J552" s="44">
        <v>4.8</v>
      </c>
      <c r="K552" s="44">
        <v>4.8</v>
      </c>
      <c r="L552" s="44">
        <v>4.8</v>
      </c>
      <c r="M552" s="44">
        <v>4.8</v>
      </c>
      <c r="N552" s="44">
        <v>4.8</v>
      </c>
      <c r="O552" s="44">
        <v>4.8</v>
      </c>
      <c r="P552" s="44">
        <v>4.8</v>
      </c>
      <c r="Q552" s="44">
        <v>4.8</v>
      </c>
      <c r="R552" s="44">
        <v>4.8</v>
      </c>
      <c r="S552" s="44">
        <v>4.8</v>
      </c>
      <c r="T552" s="44">
        <v>4.8</v>
      </c>
      <c r="U552" s="44">
        <v>4.8</v>
      </c>
      <c r="V552" s="44">
        <v>4.8</v>
      </c>
      <c r="W552" s="44">
        <v>4.8</v>
      </c>
      <c r="X552" s="44">
        <v>4.8</v>
      </c>
      <c r="Y552" s="44">
        <v>4.8</v>
      </c>
      <c r="Z552" s="44">
        <v>4.8</v>
      </c>
      <c r="AA552" s="44">
        <v>4.8</v>
      </c>
    </row>
    <row r="553" spans="1:27" ht="12.75" hidden="1" customHeight="1" outlineLevel="1" x14ac:dyDescent="0.3">
      <c r="A553" s="99" t="s">
        <v>775</v>
      </c>
      <c r="B553" s="63" t="s">
        <v>81</v>
      </c>
      <c r="C553" s="43" t="s">
        <v>79</v>
      </c>
      <c r="D553" s="44">
        <f>$D$11</f>
        <v>88.27</v>
      </c>
      <c r="E553" s="44">
        <f t="shared" ref="E553:AA553" si="320">$D$11</f>
        <v>88.27</v>
      </c>
      <c r="F553" s="44">
        <f t="shared" si="320"/>
        <v>88.27</v>
      </c>
      <c r="G553" s="44">
        <f t="shared" si="320"/>
        <v>88.27</v>
      </c>
      <c r="H553" s="44">
        <f t="shared" si="320"/>
        <v>88.27</v>
      </c>
      <c r="I553" s="44">
        <f t="shared" si="320"/>
        <v>88.27</v>
      </c>
      <c r="J553" s="44">
        <f t="shared" si="320"/>
        <v>88.27</v>
      </c>
      <c r="K553" s="44">
        <f t="shared" si="320"/>
        <v>88.27</v>
      </c>
      <c r="L553" s="44">
        <f t="shared" si="320"/>
        <v>88.27</v>
      </c>
      <c r="M553" s="44">
        <f t="shared" si="320"/>
        <v>88.27</v>
      </c>
      <c r="N553" s="44">
        <f t="shared" si="320"/>
        <v>88.27</v>
      </c>
      <c r="O553" s="44">
        <f t="shared" si="320"/>
        <v>88.27</v>
      </c>
      <c r="P553" s="44">
        <f t="shared" si="320"/>
        <v>88.27</v>
      </c>
      <c r="Q553" s="44">
        <f t="shared" si="320"/>
        <v>88.27</v>
      </c>
      <c r="R553" s="44">
        <f t="shared" si="320"/>
        <v>88.27</v>
      </c>
      <c r="S553" s="44">
        <f t="shared" si="320"/>
        <v>88.27</v>
      </c>
      <c r="T553" s="44">
        <f t="shared" si="320"/>
        <v>88.27</v>
      </c>
      <c r="U553" s="44">
        <f t="shared" si="320"/>
        <v>88.27</v>
      </c>
      <c r="V553" s="44">
        <f t="shared" si="320"/>
        <v>88.27</v>
      </c>
      <c r="W553" s="44">
        <f t="shared" si="320"/>
        <v>88.27</v>
      </c>
      <c r="X553" s="44">
        <f t="shared" si="320"/>
        <v>88.27</v>
      </c>
      <c r="Y553" s="44">
        <f t="shared" si="320"/>
        <v>88.27</v>
      </c>
      <c r="Z553" s="44">
        <f t="shared" si="320"/>
        <v>88.27</v>
      </c>
      <c r="AA553" s="44">
        <f t="shared" si="320"/>
        <v>88.27</v>
      </c>
    </row>
    <row r="554" spans="1:27" ht="13.8" collapsed="1" x14ac:dyDescent="0.3">
      <c r="A554" s="98" t="s">
        <v>776</v>
      </c>
      <c r="B554" s="28" t="str">
        <f>"21"&amp;"."&amp;$B$622&amp;"."&amp;$B$623</f>
        <v>21.02.2024</v>
      </c>
      <c r="C554" s="90" t="s">
        <v>76</v>
      </c>
      <c r="D554" s="91">
        <f>ROUND(((D555+D556+D558+D557)/1000),5)</f>
        <v>4.9804300000000001</v>
      </c>
      <c r="E554" s="91">
        <f>ROUND(((E555+E556+E558+E557)/1000),5)</f>
        <v>4.9448699999999999</v>
      </c>
      <c r="F554" s="91">
        <f>ROUND(((F555+F556+F558+F557)/1000),5)</f>
        <v>4.9161900000000003</v>
      </c>
      <c r="G554" s="91">
        <f t="shared" ref="G554:AA554" si="321">ROUND(((G555+G556+G558+G557)/1000),5)</f>
        <v>4.9074999999999998</v>
      </c>
      <c r="H554" s="91">
        <f t="shared" si="321"/>
        <v>4.9459799999999996</v>
      </c>
      <c r="I554" s="91">
        <f t="shared" si="321"/>
        <v>5.0142600000000002</v>
      </c>
      <c r="J554" s="91">
        <f t="shared" si="321"/>
        <v>5.1920400000000004</v>
      </c>
      <c r="K554" s="91">
        <f t="shared" si="321"/>
        <v>5.42964</v>
      </c>
      <c r="L554" s="91">
        <f t="shared" si="321"/>
        <v>5.6795900000000001</v>
      </c>
      <c r="M554" s="91">
        <f t="shared" si="321"/>
        <v>5.74092</v>
      </c>
      <c r="N554" s="91">
        <f t="shared" si="321"/>
        <v>5.7713900000000002</v>
      </c>
      <c r="O554" s="91">
        <f t="shared" si="321"/>
        <v>5.7573299999999996</v>
      </c>
      <c r="P554" s="91">
        <f t="shared" si="321"/>
        <v>5.7662800000000001</v>
      </c>
      <c r="Q554" s="91">
        <f t="shared" si="321"/>
        <v>5.7640399999999996</v>
      </c>
      <c r="R554" s="91">
        <f t="shared" si="321"/>
        <v>5.7570899999999998</v>
      </c>
      <c r="S554" s="91">
        <f t="shared" si="321"/>
        <v>5.6975899999999999</v>
      </c>
      <c r="T554" s="91">
        <f t="shared" si="321"/>
        <v>5.66343</v>
      </c>
      <c r="U554" s="91">
        <f t="shared" si="321"/>
        <v>5.67685</v>
      </c>
      <c r="V554" s="91">
        <f t="shared" si="321"/>
        <v>5.7092000000000001</v>
      </c>
      <c r="W554" s="91">
        <f t="shared" si="321"/>
        <v>5.7454400000000003</v>
      </c>
      <c r="X554" s="91">
        <f t="shared" si="321"/>
        <v>5.5630100000000002</v>
      </c>
      <c r="Y554" s="91">
        <f t="shared" si="321"/>
        <v>5.4244500000000002</v>
      </c>
      <c r="Z554" s="91">
        <f t="shared" si="321"/>
        <v>5.2007700000000003</v>
      </c>
      <c r="AA554" s="91">
        <f t="shared" si="321"/>
        <v>5.0364399999999998</v>
      </c>
    </row>
    <row r="555" spans="1:27" ht="12.75" hidden="1" customHeight="1" outlineLevel="1" x14ac:dyDescent="0.3">
      <c r="A555" s="99" t="s">
        <v>777</v>
      </c>
      <c r="B555" s="63" t="s">
        <v>238</v>
      </c>
      <c r="C555" s="43" t="s">
        <v>79</v>
      </c>
      <c r="D555" s="44">
        <v>1327.59</v>
      </c>
      <c r="E555" s="44">
        <v>1292.03</v>
      </c>
      <c r="F555" s="44">
        <v>1263.3499999999999</v>
      </c>
      <c r="G555" s="44">
        <v>1254.6600000000001</v>
      </c>
      <c r="H555" s="44">
        <v>1293.1400000000001</v>
      </c>
      <c r="I555" s="44">
        <v>1361.42</v>
      </c>
      <c r="J555" s="44">
        <v>1539.2</v>
      </c>
      <c r="K555" s="44">
        <v>1776.8</v>
      </c>
      <c r="L555" s="44">
        <v>2026.75</v>
      </c>
      <c r="M555" s="44">
        <v>2088.08</v>
      </c>
      <c r="N555" s="44">
        <v>2118.5500000000002</v>
      </c>
      <c r="O555" s="44">
        <v>2104.4899999999998</v>
      </c>
      <c r="P555" s="44">
        <v>2113.44</v>
      </c>
      <c r="Q555" s="44">
        <v>2111.1999999999998</v>
      </c>
      <c r="R555" s="44">
        <v>2104.25</v>
      </c>
      <c r="S555" s="44">
        <v>2044.75</v>
      </c>
      <c r="T555" s="44">
        <v>2010.59</v>
      </c>
      <c r="U555" s="44">
        <v>2024.01</v>
      </c>
      <c r="V555" s="44">
        <v>2056.36</v>
      </c>
      <c r="W555" s="44">
        <v>2092.6</v>
      </c>
      <c r="X555" s="44">
        <v>1910.17</v>
      </c>
      <c r="Y555" s="44">
        <v>1771.61</v>
      </c>
      <c r="Z555" s="44">
        <v>1547.93</v>
      </c>
      <c r="AA555" s="44">
        <v>1383.6</v>
      </c>
    </row>
    <row r="556" spans="1:27" ht="12.75" hidden="1" customHeight="1" outlineLevel="1" x14ac:dyDescent="0.3">
      <c r="A556" s="99" t="s">
        <v>778</v>
      </c>
      <c r="B556" s="63" t="s">
        <v>90</v>
      </c>
      <c r="C556" s="43" t="s">
        <v>79</v>
      </c>
      <c r="D556" s="44">
        <f>$D$456</f>
        <v>3559.77</v>
      </c>
      <c r="E556" s="44">
        <f t="shared" ref="E556:AA556" si="322">$D$456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3">
      <c r="A557" s="99" t="s">
        <v>779</v>
      </c>
      <c r="B557" s="63" t="s">
        <v>83</v>
      </c>
      <c r="C557" s="43" t="s">
        <v>79</v>
      </c>
      <c r="D557" s="44">
        <v>4.8</v>
      </c>
      <c r="E557" s="44">
        <v>4.8</v>
      </c>
      <c r="F557" s="44">
        <v>4.8</v>
      </c>
      <c r="G557" s="44">
        <v>4.8</v>
      </c>
      <c r="H557" s="44">
        <v>4.8</v>
      </c>
      <c r="I557" s="44">
        <v>4.8</v>
      </c>
      <c r="J557" s="44">
        <v>4.8</v>
      </c>
      <c r="K557" s="44">
        <v>4.8</v>
      </c>
      <c r="L557" s="44">
        <v>4.8</v>
      </c>
      <c r="M557" s="44">
        <v>4.8</v>
      </c>
      <c r="N557" s="44">
        <v>4.8</v>
      </c>
      <c r="O557" s="44">
        <v>4.8</v>
      </c>
      <c r="P557" s="44">
        <v>4.8</v>
      </c>
      <c r="Q557" s="44">
        <v>4.8</v>
      </c>
      <c r="R557" s="44">
        <v>4.8</v>
      </c>
      <c r="S557" s="44">
        <v>4.8</v>
      </c>
      <c r="T557" s="44">
        <v>4.8</v>
      </c>
      <c r="U557" s="44">
        <v>4.8</v>
      </c>
      <c r="V557" s="44">
        <v>4.8</v>
      </c>
      <c r="W557" s="44">
        <v>4.8</v>
      </c>
      <c r="X557" s="44">
        <v>4.8</v>
      </c>
      <c r="Y557" s="44">
        <v>4.8</v>
      </c>
      <c r="Z557" s="44">
        <v>4.8</v>
      </c>
      <c r="AA557" s="44">
        <v>4.8</v>
      </c>
    </row>
    <row r="558" spans="1:27" ht="12.75" hidden="1" customHeight="1" outlineLevel="1" x14ac:dyDescent="0.3">
      <c r="A558" s="99" t="s">
        <v>780</v>
      </c>
      <c r="B558" s="63" t="s">
        <v>81</v>
      </c>
      <c r="C558" s="43" t="s">
        <v>79</v>
      </c>
      <c r="D558" s="44">
        <f>$D$11</f>
        <v>88.27</v>
      </c>
      <c r="E558" s="44">
        <f t="shared" ref="E558:AA558" si="323">$D$11</f>
        <v>88.27</v>
      </c>
      <c r="F558" s="44">
        <f t="shared" si="323"/>
        <v>88.27</v>
      </c>
      <c r="G558" s="44">
        <f t="shared" si="323"/>
        <v>88.27</v>
      </c>
      <c r="H558" s="44">
        <f t="shared" si="323"/>
        <v>88.27</v>
      </c>
      <c r="I558" s="44">
        <f t="shared" si="323"/>
        <v>88.27</v>
      </c>
      <c r="J558" s="44">
        <f t="shared" si="323"/>
        <v>88.27</v>
      </c>
      <c r="K558" s="44">
        <f t="shared" si="323"/>
        <v>88.27</v>
      </c>
      <c r="L558" s="44">
        <f t="shared" si="323"/>
        <v>88.27</v>
      </c>
      <c r="M558" s="44">
        <f t="shared" si="323"/>
        <v>88.27</v>
      </c>
      <c r="N558" s="44">
        <f t="shared" si="323"/>
        <v>88.27</v>
      </c>
      <c r="O558" s="44">
        <f t="shared" si="323"/>
        <v>88.27</v>
      </c>
      <c r="P558" s="44">
        <f t="shared" si="323"/>
        <v>88.27</v>
      </c>
      <c r="Q558" s="44">
        <f t="shared" si="323"/>
        <v>88.27</v>
      </c>
      <c r="R558" s="44">
        <f t="shared" si="323"/>
        <v>88.27</v>
      </c>
      <c r="S558" s="44">
        <f t="shared" si="323"/>
        <v>88.27</v>
      </c>
      <c r="T558" s="44">
        <f t="shared" si="323"/>
        <v>88.27</v>
      </c>
      <c r="U558" s="44">
        <f t="shared" si="323"/>
        <v>88.27</v>
      </c>
      <c r="V558" s="44">
        <f t="shared" si="323"/>
        <v>88.27</v>
      </c>
      <c r="W558" s="44">
        <f t="shared" si="323"/>
        <v>88.27</v>
      </c>
      <c r="X558" s="44">
        <f t="shared" si="323"/>
        <v>88.27</v>
      </c>
      <c r="Y558" s="44">
        <f t="shared" si="323"/>
        <v>88.27</v>
      </c>
      <c r="Z558" s="44">
        <f t="shared" si="323"/>
        <v>88.27</v>
      </c>
      <c r="AA558" s="44">
        <f t="shared" si="323"/>
        <v>88.27</v>
      </c>
    </row>
    <row r="559" spans="1:27" ht="13.8" collapsed="1" x14ac:dyDescent="0.3">
      <c r="A559" s="98" t="s">
        <v>781</v>
      </c>
      <c r="B559" s="28" t="str">
        <f>"22"&amp;"."&amp;$B$622&amp;"."&amp;$B$623</f>
        <v>22.02.2024</v>
      </c>
      <c r="C559" s="90" t="s">
        <v>76</v>
      </c>
      <c r="D559" s="91">
        <f>ROUND(((D560+D561+D563+D562)/1000),5)</f>
        <v>4.9592299999999998</v>
      </c>
      <c r="E559" s="91">
        <f>ROUND(((E560+E561+E563+E562)/1000),5)</f>
        <v>4.9218500000000001</v>
      </c>
      <c r="F559" s="91">
        <f>ROUND(((F560+F561+F563+F562)/1000),5)</f>
        <v>4.8962199999999996</v>
      </c>
      <c r="G559" s="91">
        <f t="shared" ref="G559:AA559" si="324">ROUND(((G560+G561+G563+G562)/1000),5)</f>
        <v>4.8938199999999998</v>
      </c>
      <c r="H559" s="91">
        <f t="shared" si="324"/>
        <v>4.9206500000000002</v>
      </c>
      <c r="I559" s="91">
        <f t="shared" si="324"/>
        <v>5.0163000000000002</v>
      </c>
      <c r="J559" s="91">
        <f t="shared" si="324"/>
        <v>5.2070999999999996</v>
      </c>
      <c r="K559" s="91">
        <f t="shared" si="324"/>
        <v>5.4059799999999996</v>
      </c>
      <c r="L559" s="91">
        <f t="shared" si="324"/>
        <v>5.5497199999999998</v>
      </c>
      <c r="M559" s="91">
        <f t="shared" si="324"/>
        <v>5.5862499999999997</v>
      </c>
      <c r="N559" s="91">
        <f t="shared" si="324"/>
        <v>5.6288299999999998</v>
      </c>
      <c r="O559" s="91">
        <f t="shared" si="324"/>
        <v>5.6650200000000002</v>
      </c>
      <c r="P559" s="91">
        <f t="shared" si="324"/>
        <v>5.5910299999999999</v>
      </c>
      <c r="Q559" s="91">
        <f t="shared" si="324"/>
        <v>5.5902000000000003</v>
      </c>
      <c r="R559" s="91">
        <f t="shared" si="324"/>
        <v>5.57578</v>
      </c>
      <c r="S559" s="91">
        <f t="shared" si="324"/>
        <v>5.4948800000000002</v>
      </c>
      <c r="T559" s="91">
        <f t="shared" si="324"/>
        <v>5.4841600000000001</v>
      </c>
      <c r="U559" s="91">
        <f t="shared" si="324"/>
        <v>5.5055500000000004</v>
      </c>
      <c r="V559" s="91">
        <f t="shared" si="324"/>
        <v>5.5481199999999999</v>
      </c>
      <c r="W559" s="91">
        <f t="shared" si="324"/>
        <v>5.58249</v>
      </c>
      <c r="X559" s="91">
        <f t="shared" si="324"/>
        <v>5.52013</v>
      </c>
      <c r="Y559" s="91">
        <f t="shared" si="324"/>
        <v>5.4107399999999997</v>
      </c>
      <c r="Z559" s="91">
        <f t="shared" si="324"/>
        <v>5.2576400000000003</v>
      </c>
      <c r="AA559" s="91">
        <f t="shared" si="324"/>
        <v>5.1220499999999998</v>
      </c>
    </row>
    <row r="560" spans="1:27" ht="12.75" hidden="1" customHeight="1" outlineLevel="1" x14ac:dyDescent="0.3">
      <c r="A560" s="99" t="s">
        <v>782</v>
      </c>
      <c r="B560" s="63" t="s">
        <v>238</v>
      </c>
      <c r="C560" s="43" t="s">
        <v>79</v>
      </c>
      <c r="D560" s="44">
        <v>1306.3900000000001</v>
      </c>
      <c r="E560" s="44">
        <v>1269.01</v>
      </c>
      <c r="F560" s="44">
        <v>1243.3800000000001</v>
      </c>
      <c r="G560" s="44">
        <v>1240.98</v>
      </c>
      <c r="H560" s="44">
        <v>1267.81</v>
      </c>
      <c r="I560" s="44">
        <v>1363.46</v>
      </c>
      <c r="J560" s="44">
        <v>1554.26</v>
      </c>
      <c r="K560" s="44">
        <v>1753.14</v>
      </c>
      <c r="L560" s="44">
        <v>1896.88</v>
      </c>
      <c r="M560" s="44">
        <v>1933.41</v>
      </c>
      <c r="N560" s="44">
        <v>1975.99</v>
      </c>
      <c r="O560" s="44">
        <v>2012.18</v>
      </c>
      <c r="P560" s="44">
        <v>1938.19</v>
      </c>
      <c r="Q560" s="44">
        <v>1937.36</v>
      </c>
      <c r="R560" s="44">
        <v>1922.94</v>
      </c>
      <c r="S560" s="44">
        <v>1842.04</v>
      </c>
      <c r="T560" s="44">
        <v>1831.32</v>
      </c>
      <c r="U560" s="44">
        <v>1852.71</v>
      </c>
      <c r="V560" s="44">
        <v>1895.28</v>
      </c>
      <c r="W560" s="44">
        <v>1929.65</v>
      </c>
      <c r="X560" s="44">
        <v>1867.29</v>
      </c>
      <c r="Y560" s="44">
        <v>1757.9</v>
      </c>
      <c r="Z560" s="44">
        <v>1604.8</v>
      </c>
      <c r="AA560" s="44">
        <v>1469.21</v>
      </c>
    </row>
    <row r="561" spans="1:27" ht="12.75" hidden="1" customHeight="1" outlineLevel="1" x14ac:dyDescent="0.3">
      <c r="A561" s="99" t="s">
        <v>783</v>
      </c>
      <c r="B561" s="63" t="s">
        <v>90</v>
      </c>
      <c r="C561" s="43" t="s">
        <v>79</v>
      </c>
      <c r="D561" s="44">
        <f>$D$456</f>
        <v>3559.77</v>
      </c>
      <c r="E561" s="44">
        <f t="shared" ref="E561:AA561" si="325">$D$456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3">
      <c r="A562" s="99" t="s">
        <v>784</v>
      </c>
      <c r="B562" s="63" t="s">
        <v>83</v>
      </c>
      <c r="C562" s="43" t="s">
        <v>79</v>
      </c>
      <c r="D562" s="44">
        <v>4.8</v>
      </c>
      <c r="E562" s="44">
        <v>4.8</v>
      </c>
      <c r="F562" s="44">
        <v>4.8</v>
      </c>
      <c r="G562" s="44">
        <v>4.8</v>
      </c>
      <c r="H562" s="44">
        <v>4.8</v>
      </c>
      <c r="I562" s="44">
        <v>4.8</v>
      </c>
      <c r="J562" s="44">
        <v>4.8</v>
      </c>
      <c r="K562" s="44">
        <v>4.8</v>
      </c>
      <c r="L562" s="44">
        <v>4.8</v>
      </c>
      <c r="M562" s="44">
        <v>4.8</v>
      </c>
      <c r="N562" s="44">
        <v>4.8</v>
      </c>
      <c r="O562" s="44">
        <v>4.8</v>
      </c>
      <c r="P562" s="44">
        <v>4.8</v>
      </c>
      <c r="Q562" s="44">
        <v>4.8</v>
      </c>
      <c r="R562" s="44">
        <v>4.8</v>
      </c>
      <c r="S562" s="44">
        <v>4.8</v>
      </c>
      <c r="T562" s="44">
        <v>4.8</v>
      </c>
      <c r="U562" s="44">
        <v>4.8</v>
      </c>
      <c r="V562" s="44">
        <v>4.8</v>
      </c>
      <c r="W562" s="44">
        <v>4.8</v>
      </c>
      <c r="X562" s="44">
        <v>4.8</v>
      </c>
      <c r="Y562" s="44">
        <v>4.8</v>
      </c>
      <c r="Z562" s="44">
        <v>4.8</v>
      </c>
      <c r="AA562" s="44">
        <v>4.8</v>
      </c>
    </row>
    <row r="563" spans="1:27" ht="12.75" hidden="1" customHeight="1" outlineLevel="1" x14ac:dyDescent="0.3">
      <c r="A563" s="99" t="s">
        <v>785</v>
      </c>
      <c r="B563" s="63" t="s">
        <v>81</v>
      </c>
      <c r="C563" s="43" t="s">
        <v>79</v>
      </c>
      <c r="D563" s="44">
        <f>$D$11</f>
        <v>88.27</v>
      </c>
      <c r="E563" s="44">
        <f t="shared" ref="E563:AA563" si="326">$D$11</f>
        <v>88.27</v>
      </c>
      <c r="F563" s="44">
        <f t="shared" si="326"/>
        <v>88.27</v>
      </c>
      <c r="G563" s="44">
        <f t="shared" si="326"/>
        <v>88.27</v>
      </c>
      <c r="H563" s="44">
        <f t="shared" si="326"/>
        <v>88.27</v>
      </c>
      <c r="I563" s="44">
        <f t="shared" si="326"/>
        <v>88.27</v>
      </c>
      <c r="J563" s="44">
        <f t="shared" si="326"/>
        <v>88.27</v>
      </c>
      <c r="K563" s="44">
        <f t="shared" si="326"/>
        <v>88.27</v>
      </c>
      <c r="L563" s="44">
        <f t="shared" si="326"/>
        <v>88.27</v>
      </c>
      <c r="M563" s="44">
        <f t="shared" si="326"/>
        <v>88.27</v>
      </c>
      <c r="N563" s="44">
        <f t="shared" si="326"/>
        <v>88.27</v>
      </c>
      <c r="O563" s="44">
        <f t="shared" si="326"/>
        <v>88.27</v>
      </c>
      <c r="P563" s="44">
        <f t="shared" si="326"/>
        <v>88.27</v>
      </c>
      <c r="Q563" s="44">
        <f t="shared" si="326"/>
        <v>88.27</v>
      </c>
      <c r="R563" s="44">
        <f t="shared" si="326"/>
        <v>88.27</v>
      </c>
      <c r="S563" s="44">
        <f t="shared" si="326"/>
        <v>88.27</v>
      </c>
      <c r="T563" s="44">
        <f t="shared" si="326"/>
        <v>88.27</v>
      </c>
      <c r="U563" s="44">
        <f t="shared" si="326"/>
        <v>88.27</v>
      </c>
      <c r="V563" s="44">
        <f t="shared" si="326"/>
        <v>88.27</v>
      </c>
      <c r="W563" s="44">
        <f t="shared" si="326"/>
        <v>88.27</v>
      </c>
      <c r="X563" s="44">
        <f t="shared" si="326"/>
        <v>88.27</v>
      </c>
      <c r="Y563" s="44">
        <f t="shared" si="326"/>
        <v>88.27</v>
      </c>
      <c r="Z563" s="44">
        <f t="shared" si="326"/>
        <v>88.27</v>
      </c>
      <c r="AA563" s="44">
        <f t="shared" si="326"/>
        <v>88.27</v>
      </c>
    </row>
    <row r="564" spans="1:27" ht="13.8" collapsed="1" x14ac:dyDescent="0.3">
      <c r="A564" s="98" t="s">
        <v>786</v>
      </c>
      <c r="B564" s="28" t="str">
        <f>"23"&amp;"."&amp;$B$622&amp;"."&amp;$B$623</f>
        <v>23.02.2024</v>
      </c>
      <c r="C564" s="90" t="s">
        <v>76</v>
      </c>
      <c r="D564" s="91">
        <f>ROUND(((D565+D566+D568+D567)/1000),5)</f>
        <v>5.1673999999999998</v>
      </c>
      <c r="E564" s="91">
        <f>ROUND(((E565+E566+E568+E567)/1000),5)</f>
        <v>5.0299800000000001</v>
      </c>
      <c r="F564" s="91">
        <f>ROUND(((F565+F566+F568+F567)/1000),5)</f>
        <v>4.9521600000000001</v>
      </c>
      <c r="G564" s="91">
        <f t="shared" ref="G564:AA564" si="327">ROUND(((G565+G566+G568+G567)/1000),5)</f>
        <v>4.9382700000000002</v>
      </c>
      <c r="H564" s="91">
        <f t="shared" si="327"/>
        <v>4.94557</v>
      </c>
      <c r="I564" s="91">
        <f t="shared" si="327"/>
        <v>5.0128000000000004</v>
      </c>
      <c r="J564" s="91">
        <f t="shared" si="327"/>
        <v>5.10337</v>
      </c>
      <c r="K564" s="91">
        <f t="shared" si="327"/>
        <v>5.2174300000000002</v>
      </c>
      <c r="L564" s="91">
        <f t="shared" si="327"/>
        <v>5.3285400000000003</v>
      </c>
      <c r="M564" s="91">
        <f t="shared" si="327"/>
        <v>5.4733900000000002</v>
      </c>
      <c r="N564" s="91">
        <f t="shared" si="327"/>
        <v>5.5396799999999997</v>
      </c>
      <c r="O564" s="91">
        <f t="shared" si="327"/>
        <v>5.5523999999999996</v>
      </c>
      <c r="P564" s="91">
        <f t="shared" si="327"/>
        <v>5.5427600000000004</v>
      </c>
      <c r="Q564" s="91">
        <f t="shared" si="327"/>
        <v>5.5336999999999996</v>
      </c>
      <c r="R564" s="91">
        <f t="shared" si="327"/>
        <v>5.50021</v>
      </c>
      <c r="S564" s="91">
        <f t="shared" si="327"/>
        <v>5.4717500000000001</v>
      </c>
      <c r="T564" s="91">
        <f t="shared" si="327"/>
        <v>5.4889700000000001</v>
      </c>
      <c r="U564" s="91">
        <f t="shared" si="327"/>
        <v>5.5363199999999999</v>
      </c>
      <c r="V564" s="91">
        <f t="shared" si="327"/>
        <v>5.5587200000000001</v>
      </c>
      <c r="W564" s="91">
        <f t="shared" si="327"/>
        <v>5.5491700000000002</v>
      </c>
      <c r="X564" s="91">
        <f t="shared" si="327"/>
        <v>5.5398399999999999</v>
      </c>
      <c r="Y564" s="91">
        <f t="shared" si="327"/>
        <v>5.4619400000000002</v>
      </c>
      <c r="Z564" s="91">
        <f t="shared" si="327"/>
        <v>5.3014700000000001</v>
      </c>
      <c r="AA564" s="91">
        <f t="shared" si="327"/>
        <v>5.1388800000000003</v>
      </c>
    </row>
    <row r="565" spans="1:27" ht="12.75" hidden="1" customHeight="1" outlineLevel="1" x14ac:dyDescent="0.3">
      <c r="A565" s="99" t="s">
        <v>787</v>
      </c>
      <c r="B565" s="63" t="s">
        <v>238</v>
      </c>
      <c r="C565" s="43" t="s">
        <v>79</v>
      </c>
      <c r="D565" s="44">
        <v>1514.56</v>
      </c>
      <c r="E565" s="44">
        <v>1377.14</v>
      </c>
      <c r="F565" s="44">
        <v>1299.32</v>
      </c>
      <c r="G565" s="44">
        <v>1285.43</v>
      </c>
      <c r="H565" s="44">
        <v>1292.73</v>
      </c>
      <c r="I565" s="44">
        <v>1359.96</v>
      </c>
      <c r="J565" s="44">
        <v>1450.53</v>
      </c>
      <c r="K565" s="44">
        <v>1564.59</v>
      </c>
      <c r="L565" s="44">
        <v>1675.7</v>
      </c>
      <c r="M565" s="44">
        <v>1820.55</v>
      </c>
      <c r="N565" s="44">
        <v>1886.84</v>
      </c>
      <c r="O565" s="44">
        <v>1899.56</v>
      </c>
      <c r="P565" s="44">
        <v>1889.92</v>
      </c>
      <c r="Q565" s="44">
        <v>1880.86</v>
      </c>
      <c r="R565" s="44">
        <v>1847.37</v>
      </c>
      <c r="S565" s="44">
        <v>1818.91</v>
      </c>
      <c r="T565" s="44">
        <v>1836.13</v>
      </c>
      <c r="U565" s="44">
        <v>1883.48</v>
      </c>
      <c r="V565" s="44">
        <v>1905.88</v>
      </c>
      <c r="W565" s="44">
        <v>1896.33</v>
      </c>
      <c r="X565" s="44">
        <v>1887</v>
      </c>
      <c r="Y565" s="44">
        <v>1809.1</v>
      </c>
      <c r="Z565" s="44">
        <v>1648.63</v>
      </c>
      <c r="AA565" s="44">
        <v>1486.04</v>
      </c>
    </row>
    <row r="566" spans="1:27" ht="12.75" hidden="1" customHeight="1" outlineLevel="1" x14ac:dyDescent="0.3">
      <c r="A566" s="99" t="s">
        <v>788</v>
      </c>
      <c r="B566" s="63" t="s">
        <v>90</v>
      </c>
      <c r="C566" s="43" t="s">
        <v>79</v>
      </c>
      <c r="D566" s="44">
        <f>$D$456</f>
        <v>3559.77</v>
      </c>
      <c r="E566" s="44">
        <f t="shared" ref="E566:AA566" si="328">$D$456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3">
      <c r="A567" s="99" t="s">
        <v>789</v>
      </c>
      <c r="B567" s="63" t="s">
        <v>83</v>
      </c>
      <c r="C567" s="43" t="s">
        <v>79</v>
      </c>
      <c r="D567" s="44">
        <v>4.8</v>
      </c>
      <c r="E567" s="44">
        <v>4.8</v>
      </c>
      <c r="F567" s="44">
        <v>4.8</v>
      </c>
      <c r="G567" s="44">
        <v>4.8</v>
      </c>
      <c r="H567" s="44">
        <v>4.8</v>
      </c>
      <c r="I567" s="44">
        <v>4.8</v>
      </c>
      <c r="J567" s="44">
        <v>4.8</v>
      </c>
      <c r="K567" s="44">
        <v>4.8</v>
      </c>
      <c r="L567" s="44">
        <v>4.8</v>
      </c>
      <c r="M567" s="44">
        <v>4.8</v>
      </c>
      <c r="N567" s="44">
        <v>4.8</v>
      </c>
      <c r="O567" s="44">
        <v>4.8</v>
      </c>
      <c r="P567" s="44">
        <v>4.8</v>
      </c>
      <c r="Q567" s="44">
        <v>4.8</v>
      </c>
      <c r="R567" s="44">
        <v>4.8</v>
      </c>
      <c r="S567" s="44">
        <v>4.8</v>
      </c>
      <c r="T567" s="44">
        <v>4.8</v>
      </c>
      <c r="U567" s="44">
        <v>4.8</v>
      </c>
      <c r="V567" s="44">
        <v>4.8</v>
      </c>
      <c r="W567" s="44">
        <v>4.8</v>
      </c>
      <c r="X567" s="44">
        <v>4.8</v>
      </c>
      <c r="Y567" s="44">
        <v>4.8</v>
      </c>
      <c r="Z567" s="44">
        <v>4.8</v>
      </c>
      <c r="AA567" s="44">
        <v>4.8</v>
      </c>
    </row>
    <row r="568" spans="1:27" ht="12.75" hidden="1" customHeight="1" outlineLevel="1" x14ac:dyDescent="0.3">
      <c r="A568" s="99" t="s">
        <v>790</v>
      </c>
      <c r="B568" s="63" t="s">
        <v>81</v>
      </c>
      <c r="C568" s="43" t="s">
        <v>79</v>
      </c>
      <c r="D568" s="44">
        <f>$D$11</f>
        <v>88.27</v>
      </c>
      <c r="E568" s="44">
        <f t="shared" ref="E568:AA568" si="329">$D$11</f>
        <v>88.27</v>
      </c>
      <c r="F568" s="44">
        <f t="shared" si="329"/>
        <v>88.27</v>
      </c>
      <c r="G568" s="44">
        <f t="shared" si="329"/>
        <v>88.27</v>
      </c>
      <c r="H568" s="44">
        <f t="shared" si="329"/>
        <v>88.27</v>
      </c>
      <c r="I568" s="44">
        <f t="shared" si="329"/>
        <v>88.27</v>
      </c>
      <c r="J568" s="44">
        <f t="shared" si="329"/>
        <v>88.27</v>
      </c>
      <c r="K568" s="44">
        <f t="shared" si="329"/>
        <v>88.27</v>
      </c>
      <c r="L568" s="44">
        <f t="shared" si="329"/>
        <v>88.27</v>
      </c>
      <c r="M568" s="44">
        <f t="shared" si="329"/>
        <v>88.27</v>
      </c>
      <c r="N568" s="44">
        <f t="shared" si="329"/>
        <v>88.27</v>
      </c>
      <c r="O568" s="44">
        <f t="shared" si="329"/>
        <v>88.27</v>
      </c>
      <c r="P568" s="44">
        <f t="shared" si="329"/>
        <v>88.27</v>
      </c>
      <c r="Q568" s="44">
        <f t="shared" si="329"/>
        <v>88.27</v>
      </c>
      <c r="R568" s="44">
        <f t="shared" si="329"/>
        <v>88.27</v>
      </c>
      <c r="S568" s="44">
        <f t="shared" si="329"/>
        <v>88.27</v>
      </c>
      <c r="T568" s="44">
        <f t="shared" si="329"/>
        <v>88.27</v>
      </c>
      <c r="U568" s="44">
        <f t="shared" si="329"/>
        <v>88.27</v>
      </c>
      <c r="V568" s="44">
        <f t="shared" si="329"/>
        <v>88.27</v>
      </c>
      <c r="W568" s="44">
        <f t="shared" si="329"/>
        <v>88.27</v>
      </c>
      <c r="X568" s="44">
        <f t="shared" si="329"/>
        <v>88.27</v>
      </c>
      <c r="Y568" s="44">
        <f t="shared" si="329"/>
        <v>88.27</v>
      </c>
      <c r="Z568" s="44">
        <f t="shared" si="329"/>
        <v>88.27</v>
      </c>
      <c r="AA568" s="44">
        <f t="shared" si="329"/>
        <v>88.27</v>
      </c>
    </row>
    <row r="569" spans="1:27" ht="13.8" collapsed="1" x14ac:dyDescent="0.3">
      <c r="A569" s="98" t="s">
        <v>791</v>
      </c>
      <c r="B569" s="28" t="str">
        <f>"24"&amp;"."&amp;$B$622&amp;"."&amp;$B$623</f>
        <v>24.02.2024</v>
      </c>
      <c r="C569" s="90" t="s">
        <v>76</v>
      </c>
      <c r="D569" s="91">
        <f>ROUND(((D570+D571+D573+D572)/1000),5)</f>
        <v>5.2309299999999999</v>
      </c>
      <c r="E569" s="91">
        <f>ROUND(((E570+E571+E573+E572)/1000),5)</f>
        <v>5.1102600000000002</v>
      </c>
      <c r="F569" s="91">
        <f>ROUND(((F570+F571+F573+F572)/1000),5)</f>
        <v>5.0102700000000002</v>
      </c>
      <c r="G569" s="91">
        <f t="shared" ref="G569:AA569" si="330">ROUND(((G570+G571+G573+G572)/1000),5)</f>
        <v>4.9667199999999996</v>
      </c>
      <c r="H569" s="91">
        <f t="shared" si="330"/>
        <v>4.9969299999999999</v>
      </c>
      <c r="I569" s="91">
        <f t="shared" si="330"/>
        <v>5.0350000000000001</v>
      </c>
      <c r="J569" s="91">
        <f t="shared" si="330"/>
        <v>5.1394299999999999</v>
      </c>
      <c r="K569" s="91">
        <f t="shared" si="330"/>
        <v>5.2000400000000004</v>
      </c>
      <c r="L569" s="91">
        <f t="shared" si="330"/>
        <v>5.4433400000000001</v>
      </c>
      <c r="M569" s="91">
        <f t="shared" si="330"/>
        <v>5.5315099999999999</v>
      </c>
      <c r="N569" s="91">
        <f t="shared" si="330"/>
        <v>5.5698800000000004</v>
      </c>
      <c r="O569" s="91">
        <f t="shared" si="330"/>
        <v>5.5855300000000003</v>
      </c>
      <c r="P569" s="91">
        <f t="shared" si="330"/>
        <v>5.5730599999999999</v>
      </c>
      <c r="Q569" s="91">
        <f t="shared" si="330"/>
        <v>5.5615800000000002</v>
      </c>
      <c r="R569" s="91">
        <f t="shared" si="330"/>
        <v>5.5354799999999997</v>
      </c>
      <c r="S569" s="91">
        <f t="shared" si="330"/>
        <v>5.5182000000000002</v>
      </c>
      <c r="T569" s="91">
        <f t="shared" si="330"/>
        <v>5.5281900000000004</v>
      </c>
      <c r="U569" s="91">
        <f t="shared" si="330"/>
        <v>5.5433399999999997</v>
      </c>
      <c r="V569" s="91">
        <f t="shared" si="330"/>
        <v>5.5739799999999997</v>
      </c>
      <c r="W569" s="91">
        <f t="shared" si="330"/>
        <v>5.57789</v>
      </c>
      <c r="X569" s="91">
        <f t="shared" si="330"/>
        <v>5.57348</v>
      </c>
      <c r="Y569" s="91">
        <f t="shared" si="330"/>
        <v>5.5033099999999999</v>
      </c>
      <c r="Z569" s="91">
        <f t="shared" si="330"/>
        <v>5.3219599999999998</v>
      </c>
      <c r="AA569" s="91">
        <f t="shared" si="330"/>
        <v>5.15402</v>
      </c>
    </row>
    <row r="570" spans="1:27" ht="12.75" hidden="1" customHeight="1" outlineLevel="1" x14ac:dyDescent="0.3">
      <c r="A570" s="99" t="s">
        <v>792</v>
      </c>
      <c r="B570" s="63" t="s">
        <v>238</v>
      </c>
      <c r="C570" s="43" t="s">
        <v>79</v>
      </c>
      <c r="D570" s="44">
        <v>1578.09</v>
      </c>
      <c r="E570" s="44">
        <v>1457.42</v>
      </c>
      <c r="F570" s="44">
        <v>1357.43</v>
      </c>
      <c r="G570" s="44">
        <v>1313.88</v>
      </c>
      <c r="H570" s="44">
        <v>1344.09</v>
      </c>
      <c r="I570" s="44">
        <v>1382.16</v>
      </c>
      <c r="J570" s="44">
        <v>1486.59</v>
      </c>
      <c r="K570" s="44">
        <v>1547.2</v>
      </c>
      <c r="L570" s="44">
        <v>1790.5</v>
      </c>
      <c r="M570" s="44">
        <v>1878.67</v>
      </c>
      <c r="N570" s="44">
        <v>1917.04</v>
      </c>
      <c r="O570" s="44">
        <v>1932.69</v>
      </c>
      <c r="P570" s="44">
        <v>1920.22</v>
      </c>
      <c r="Q570" s="44">
        <v>1908.74</v>
      </c>
      <c r="R570" s="44">
        <v>1882.64</v>
      </c>
      <c r="S570" s="44">
        <v>1865.36</v>
      </c>
      <c r="T570" s="44">
        <v>1875.35</v>
      </c>
      <c r="U570" s="44">
        <v>1890.5</v>
      </c>
      <c r="V570" s="44">
        <v>1921.14</v>
      </c>
      <c r="W570" s="44">
        <v>1925.05</v>
      </c>
      <c r="X570" s="44">
        <v>1920.64</v>
      </c>
      <c r="Y570" s="44">
        <v>1850.47</v>
      </c>
      <c r="Z570" s="44">
        <v>1669.12</v>
      </c>
      <c r="AA570" s="44">
        <v>1501.18</v>
      </c>
    </row>
    <row r="571" spans="1:27" ht="12.75" hidden="1" customHeight="1" outlineLevel="1" x14ac:dyDescent="0.3">
      <c r="A571" s="99" t="s">
        <v>793</v>
      </c>
      <c r="B571" s="63" t="s">
        <v>90</v>
      </c>
      <c r="C571" s="43" t="s">
        <v>79</v>
      </c>
      <c r="D571" s="44">
        <f>$D$456</f>
        <v>3559.77</v>
      </c>
      <c r="E571" s="44">
        <f t="shared" ref="E571:AA571" si="331">$D$456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3">
      <c r="A572" s="99" t="s">
        <v>794</v>
      </c>
      <c r="B572" s="63" t="s">
        <v>83</v>
      </c>
      <c r="C572" s="43" t="s">
        <v>79</v>
      </c>
      <c r="D572" s="44">
        <v>4.8</v>
      </c>
      <c r="E572" s="44">
        <v>4.8</v>
      </c>
      <c r="F572" s="44">
        <v>4.8</v>
      </c>
      <c r="G572" s="44">
        <v>4.8</v>
      </c>
      <c r="H572" s="44">
        <v>4.8</v>
      </c>
      <c r="I572" s="44">
        <v>4.8</v>
      </c>
      <c r="J572" s="44">
        <v>4.8</v>
      </c>
      <c r="K572" s="44">
        <v>4.8</v>
      </c>
      <c r="L572" s="44">
        <v>4.8</v>
      </c>
      <c r="M572" s="44">
        <v>4.8</v>
      </c>
      <c r="N572" s="44">
        <v>4.8</v>
      </c>
      <c r="O572" s="44">
        <v>4.8</v>
      </c>
      <c r="P572" s="44">
        <v>4.8</v>
      </c>
      <c r="Q572" s="44">
        <v>4.8</v>
      </c>
      <c r="R572" s="44">
        <v>4.8</v>
      </c>
      <c r="S572" s="44">
        <v>4.8</v>
      </c>
      <c r="T572" s="44">
        <v>4.8</v>
      </c>
      <c r="U572" s="44">
        <v>4.8</v>
      </c>
      <c r="V572" s="44">
        <v>4.8</v>
      </c>
      <c r="W572" s="44">
        <v>4.8</v>
      </c>
      <c r="X572" s="44">
        <v>4.8</v>
      </c>
      <c r="Y572" s="44">
        <v>4.8</v>
      </c>
      <c r="Z572" s="44">
        <v>4.8</v>
      </c>
      <c r="AA572" s="44">
        <v>4.8</v>
      </c>
    </row>
    <row r="573" spans="1:27" ht="12.75" hidden="1" customHeight="1" outlineLevel="1" x14ac:dyDescent="0.3">
      <c r="A573" s="99" t="s">
        <v>795</v>
      </c>
      <c r="B573" s="63" t="s">
        <v>81</v>
      </c>
      <c r="C573" s="43" t="s">
        <v>79</v>
      </c>
      <c r="D573" s="44">
        <f>$D$11</f>
        <v>88.27</v>
      </c>
      <c r="E573" s="44">
        <f t="shared" ref="E573:AA573" si="332">$D$11</f>
        <v>88.27</v>
      </c>
      <c r="F573" s="44">
        <f t="shared" si="332"/>
        <v>88.27</v>
      </c>
      <c r="G573" s="44">
        <f t="shared" si="332"/>
        <v>88.27</v>
      </c>
      <c r="H573" s="44">
        <f t="shared" si="332"/>
        <v>88.27</v>
      </c>
      <c r="I573" s="44">
        <f t="shared" si="332"/>
        <v>88.27</v>
      </c>
      <c r="J573" s="44">
        <f t="shared" si="332"/>
        <v>88.27</v>
      </c>
      <c r="K573" s="44">
        <f t="shared" si="332"/>
        <v>88.27</v>
      </c>
      <c r="L573" s="44">
        <f t="shared" si="332"/>
        <v>88.27</v>
      </c>
      <c r="M573" s="44">
        <f t="shared" si="332"/>
        <v>88.27</v>
      </c>
      <c r="N573" s="44">
        <f t="shared" si="332"/>
        <v>88.27</v>
      </c>
      <c r="O573" s="44">
        <f t="shared" si="332"/>
        <v>88.27</v>
      </c>
      <c r="P573" s="44">
        <f t="shared" si="332"/>
        <v>88.27</v>
      </c>
      <c r="Q573" s="44">
        <f t="shared" si="332"/>
        <v>88.27</v>
      </c>
      <c r="R573" s="44">
        <f t="shared" si="332"/>
        <v>88.27</v>
      </c>
      <c r="S573" s="44">
        <f t="shared" si="332"/>
        <v>88.27</v>
      </c>
      <c r="T573" s="44">
        <f t="shared" si="332"/>
        <v>88.27</v>
      </c>
      <c r="U573" s="44">
        <f t="shared" si="332"/>
        <v>88.27</v>
      </c>
      <c r="V573" s="44">
        <f t="shared" si="332"/>
        <v>88.27</v>
      </c>
      <c r="W573" s="44">
        <f t="shared" si="332"/>
        <v>88.27</v>
      </c>
      <c r="X573" s="44">
        <f t="shared" si="332"/>
        <v>88.27</v>
      </c>
      <c r="Y573" s="44">
        <f t="shared" si="332"/>
        <v>88.27</v>
      </c>
      <c r="Z573" s="44">
        <f t="shared" si="332"/>
        <v>88.27</v>
      </c>
      <c r="AA573" s="44">
        <f t="shared" si="332"/>
        <v>88.27</v>
      </c>
    </row>
    <row r="574" spans="1:27" ht="13.8" collapsed="1" x14ac:dyDescent="0.3">
      <c r="A574" s="98" t="s">
        <v>796</v>
      </c>
      <c r="B574" s="28" t="str">
        <f>"25"&amp;"."&amp;$B$622&amp;"."&amp;$B$623</f>
        <v>25.02.2024</v>
      </c>
      <c r="C574" s="90" t="s">
        <v>76</v>
      </c>
      <c r="D574" s="91">
        <f>ROUND(((D575+D576+D578+D577)/1000),5)</f>
        <v>5.2155899999999997</v>
      </c>
      <c r="E574" s="91">
        <f>ROUND(((E575+E576+E578+E577)/1000),5)</f>
        <v>5.0620099999999999</v>
      </c>
      <c r="F574" s="91">
        <f>ROUND(((F575+F576+F578+F577)/1000),5)</f>
        <v>4.9585299999999997</v>
      </c>
      <c r="G574" s="91">
        <f t="shared" ref="G574:AA574" si="333">ROUND(((G575+G576+G578+G577)/1000),5)</f>
        <v>4.9501999999999997</v>
      </c>
      <c r="H574" s="91">
        <f t="shared" si="333"/>
        <v>4.9535400000000003</v>
      </c>
      <c r="I574" s="91">
        <f t="shared" si="333"/>
        <v>4.98935</v>
      </c>
      <c r="J574" s="91">
        <f t="shared" si="333"/>
        <v>5.0788599999999997</v>
      </c>
      <c r="K574" s="91">
        <f t="shared" si="333"/>
        <v>5.1498299999999997</v>
      </c>
      <c r="L574" s="91">
        <f t="shared" si="333"/>
        <v>5.3175699999999999</v>
      </c>
      <c r="M574" s="91">
        <f t="shared" si="333"/>
        <v>5.49505</v>
      </c>
      <c r="N574" s="91">
        <f t="shared" si="333"/>
        <v>5.5575599999999996</v>
      </c>
      <c r="O574" s="91">
        <f t="shared" si="333"/>
        <v>5.5678099999999997</v>
      </c>
      <c r="P574" s="91">
        <f t="shared" si="333"/>
        <v>5.5584800000000003</v>
      </c>
      <c r="Q574" s="91">
        <f t="shared" si="333"/>
        <v>5.5483399999999996</v>
      </c>
      <c r="R574" s="91">
        <f t="shared" si="333"/>
        <v>5.5135800000000001</v>
      </c>
      <c r="S574" s="91">
        <f t="shared" si="333"/>
        <v>5.5033500000000002</v>
      </c>
      <c r="T574" s="91">
        <f t="shared" si="333"/>
        <v>5.5291199999999998</v>
      </c>
      <c r="U574" s="91">
        <f t="shared" si="333"/>
        <v>5.5642100000000001</v>
      </c>
      <c r="V574" s="91">
        <f t="shared" si="333"/>
        <v>5.62493</v>
      </c>
      <c r="W574" s="91">
        <f t="shared" si="333"/>
        <v>5.6085700000000003</v>
      </c>
      <c r="X574" s="91">
        <f t="shared" si="333"/>
        <v>5.6046199999999997</v>
      </c>
      <c r="Y574" s="91">
        <f t="shared" si="333"/>
        <v>5.5406000000000004</v>
      </c>
      <c r="Z574" s="91">
        <f t="shared" si="333"/>
        <v>5.3506999999999998</v>
      </c>
      <c r="AA574" s="91">
        <f t="shared" si="333"/>
        <v>5.1528200000000002</v>
      </c>
    </row>
    <row r="575" spans="1:27" ht="12.75" hidden="1" customHeight="1" outlineLevel="1" x14ac:dyDescent="0.3">
      <c r="A575" s="99" t="s">
        <v>797</v>
      </c>
      <c r="B575" s="63" t="s">
        <v>238</v>
      </c>
      <c r="C575" s="43" t="s">
        <v>79</v>
      </c>
      <c r="D575" s="44">
        <v>1562.75</v>
      </c>
      <c r="E575" s="44">
        <v>1409.17</v>
      </c>
      <c r="F575" s="44">
        <v>1305.69</v>
      </c>
      <c r="G575" s="44">
        <v>1297.3599999999999</v>
      </c>
      <c r="H575" s="44">
        <v>1300.7</v>
      </c>
      <c r="I575" s="44">
        <v>1336.51</v>
      </c>
      <c r="J575" s="44">
        <v>1426.02</v>
      </c>
      <c r="K575" s="44">
        <v>1496.99</v>
      </c>
      <c r="L575" s="44">
        <v>1664.73</v>
      </c>
      <c r="M575" s="44">
        <v>1842.21</v>
      </c>
      <c r="N575" s="44">
        <v>1904.72</v>
      </c>
      <c r="O575" s="44">
        <v>1914.97</v>
      </c>
      <c r="P575" s="44">
        <v>1905.64</v>
      </c>
      <c r="Q575" s="44">
        <v>1895.5</v>
      </c>
      <c r="R575" s="44">
        <v>1860.74</v>
      </c>
      <c r="S575" s="44">
        <v>1850.51</v>
      </c>
      <c r="T575" s="44">
        <v>1876.28</v>
      </c>
      <c r="U575" s="44">
        <v>1911.37</v>
      </c>
      <c r="V575" s="44">
        <v>1972.09</v>
      </c>
      <c r="W575" s="44">
        <v>1955.73</v>
      </c>
      <c r="X575" s="44">
        <v>1951.78</v>
      </c>
      <c r="Y575" s="44">
        <v>1887.76</v>
      </c>
      <c r="Z575" s="44">
        <v>1697.86</v>
      </c>
      <c r="AA575" s="44">
        <v>1499.98</v>
      </c>
    </row>
    <row r="576" spans="1:27" ht="12.75" hidden="1" customHeight="1" outlineLevel="1" x14ac:dyDescent="0.3">
      <c r="A576" s="99" t="s">
        <v>798</v>
      </c>
      <c r="B576" s="63" t="s">
        <v>90</v>
      </c>
      <c r="C576" s="43" t="s">
        <v>79</v>
      </c>
      <c r="D576" s="44">
        <f>$D$456</f>
        <v>3559.77</v>
      </c>
      <c r="E576" s="44">
        <f t="shared" ref="E576:AA576" si="334">$D$456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3">
      <c r="A577" s="99" t="s">
        <v>799</v>
      </c>
      <c r="B577" s="63" t="s">
        <v>83</v>
      </c>
      <c r="C577" s="43" t="s">
        <v>79</v>
      </c>
      <c r="D577" s="44">
        <v>4.8</v>
      </c>
      <c r="E577" s="44">
        <v>4.8</v>
      </c>
      <c r="F577" s="44">
        <v>4.8</v>
      </c>
      <c r="G577" s="44">
        <v>4.8</v>
      </c>
      <c r="H577" s="44">
        <v>4.8</v>
      </c>
      <c r="I577" s="44">
        <v>4.8</v>
      </c>
      <c r="J577" s="44">
        <v>4.8</v>
      </c>
      <c r="K577" s="44">
        <v>4.8</v>
      </c>
      <c r="L577" s="44">
        <v>4.8</v>
      </c>
      <c r="M577" s="44">
        <v>4.8</v>
      </c>
      <c r="N577" s="44">
        <v>4.8</v>
      </c>
      <c r="O577" s="44">
        <v>4.8</v>
      </c>
      <c r="P577" s="44">
        <v>4.8</v>
      </c>
      <c r="Q577" s="44">
        <v>4.8</v>
      </c>
      <c r="R577" s="44">
        <v>4.8</v>
      </c>
      <c r="S577" s="44">
        <v>4.8</v>
      </c>
      <c r="T577" s="44">
        <v>4.8</v>
      </c>
      <c r="U577" s="44">
        <v>4.8</v>
      </c>
      <c r="V577" s="44">
        <v>4.8</v>
      </c>
      <c r="W577" s="44">
        <v>4.8</v>
      </c>
      <c r="X577" s="44">
        <v>4.8</v>
      </c>
      <c r="Y577" s="44">
        <v>4.8</v>
      </c>
      <c r="Z577" s="44">
        <v>4.8</v>
      </c>
      <c r="AA577" s="44">
        <v>4.8</v>
      </c>
    </row>
    <row r="578" spans="1:27" ht="12.75" hidden="1" customHeight="1" outlineLevel="1" x14ac:dyDescent="0.3">
      <c r="A578" s="99" t="s">
        <v>800</v>
      </c>
      <c r="B578" s="63" t="s">
        <v>81</v>
      </c>
      <c r="C578" s="43" t="s">
        <v>79</v>
      </c>
      <c r="D578" s="44">
        <f>$D$11</f>
        <v>88.27</v>
      </c>
      <c r="E578" s="44">
        <f t="shared" ref="E578:AA578" si="335">$D$11</f>
        <v>88.27</v>
      </c>
      <c r="F578" s="44">
        <f t="shared" si="335"/>
        <v>88.27</v>
      </c>
      <c r="G578" s="44">
        <f t="shared" si="335"/>
        <v>88.27</v>
      </c>
      <c r="H578" s="44">
        <f t="shared" si="335"/>
        <v>88.27</v>
      </c>
      <c r="I578" s="44">
        <f t="shared" si="335"/>
        <v>88.27</v>
      </c>
      <c r="J578" s="44">
        <f t="shared" si="335"/>
        <v>88.27</v>
      </c>
      <c r="K578" s="44">
        <f t="shared" si="335"/>
        <v>88.27</v>
      </c>
      <c r="L578" s="44">
        <f t="shared" si="335"/>
        <v>88.27</v>
      </c>
      <c r="M578" s="44">
        <f t="shared" si="335"/>
        <v>88.27</v>
      </c>
      <c r="N578" s="44">
        <f t="shared" si="335"/>
        <v>88.27</v>
      </c>
      <c r="O578" s="44">
        <f t="shared" si="335"/>
        <v>88.27</v>
      </c>
      <c r="P578" s="44">
        <f t="shared" si="335"/>
        <v>88.27</v>
      </c>
      <c r="Q578" s="44">
        <f t="shared" si="335"/>
        <v>88.27</v>
      </c>
      <c r="R578" s="44">
        <f t="shared" si="335"/>
        <v>88.27</v>
      </c>
      <c r="S578" s="44">
        <f t="shared" si="335"/>
        <v>88.27</v>
      </c>
      <c r="T578" s="44">
        <f t="shared" si="335"/>
        <v>88.27</v>
      </c>
      <c r="U578" s="44">
        <f t="shared" si="335"/>
        <v>88.27</v>
      </c>
      <c r="V578" s="44">
        <f t="shared" si="335"/>
        <v>88.27</v>
      </c>
      <c r="W578" s="44">
        <f t="shared" si="335"/>
        <v>88.27</v>
      </c>
      <c r="X578" s="44">
        <f t="shared" si="335"/>
        <v>88.27</v>
      </c>
      <c r="Y578" s="44">
        <f t="shared" si="335"/>
        <v>88.27</v>
      </c>
      <c r="Z578" s="44">
        <f t="shared" si="335"/>
        <v>88.27</v>
      </c>
      <c r="AA578" s="44">
        <f t="shared" si="335"/>
        <v>88.27</v>
      </c>
    </row>
    <row r="579" spans="1:27" ht="13.8" collapsed="1" x14ac:dyDescent="0.3">
      <c r="A579" s="98" t="s">
        <v>801</v>
      </c>
      <c r="B579" s="28" t="str">
        <f>"26"&amp;"."&amp;$B$622&amp;"."&amp;$B$623</f>
        <v>26.02.2024</v>
      </c>
      <c r="C579" s="90" t="s">
        <v>76</v>
      </c>
      <c r="D579" s="91">
        <f>ROUND(((D580+D581+D583+D582)/1000),5)</f>
        <v>5.0966699999999996</v>
      </c>
      <c r="E579" s="91">
        <f>ROUND(((E580+E581+E583+E582)/1000),5)</f>
        <v>4.96828</v>
      </c>
      <c r="F579" s="91">
        <f>ROUND(((F580+F581+F583+F582)/1000),5)</f>
        <v>4.9112099999999996</v>
      </c>
      <c r="G579" s="91">
        <f t="shared" ref="G579:AA579" si="336">ROUND(((G580+G581+G583+G582)/1000),5)</f>
        <v>4.9183300000000001</v>
      </c>
      <c r="H579" s="91">
        <f t="shared" si="336"/>
        <v>4.9347300000000001</v>
      </c>
      <c r="I579" s="91">
        <f t="shared" si="336"/>
        <v>5.0763999999999996</v>
      </c>
      <c r="J579" s="91">
        <f t="shared" si="336"/>
        <v>5.23949</v>
      </c>
      <c r="K579" s="91">
        <f t="shared" si="336"/>
        <v>5.5228999999999999</v>
      </c>
      <c r="L579" s="91">
        <f t="shared" si="336"/>
        <v>5.6552499999999997</v>
      </c>
      <c r="M579" s="91">
        <f t="shared" si="336"/>
        <v>5.66622</v>
      </c>
      <c r="N579" s="91">
        <f t="shared" si="336"/>
        <v>5.6860400000000002</v>
      </c>
      <c r="O579" s="91">
        <f t="shared" si="336"/>
        <v>5.7141900000000003</v>
      </c>
      <c r="P579" s="91">
        <f t="shared" si="336"/>
        <v>5.70566</v>
      </c>
      <c r="Q579" s="91">
        <f t="shared" si="336"/>
        <v>5.7072399999999996</v>
      </c>
      <c r="R579" s="91">
        <f t="shared" si="336"/>
        <v>5.6971299999999996</v>
      </c>
      <c r="S579" s="91">
        <f t="shared" si="336"/>
        <v>5.6340599999999998</v>
      </c>
      <c r="T579" s="91">
        <f t="shared" si="336"/>
        <v>5.6177400000000004</v>
      </c>
      <c r="U579" s="91">
        <f t="shared" si="336"/>
        <v>5.6319900000000001</v>
      </c>
      <c r="V579" s="91">
        <f t="shared" si="336"/>
        <v>5.6557599999999999</v>
      </c>
      <c r="W579" s="91">
        <f t="shared" si="336"/>
        <v>5.6811800000000003</v>
      </c>
      <c r="X579" s="91">
        <f t="shared" si="336"/>
        <v>5.5881299999999996</v>
      </c>
      <c r="Y579" s="91">
        <f t="shared" si="336"/>
        <v>5.4705000000000004</v>
      </c>
      <c r="Z579" s="91">
        <f t="shared" si="336"/>
        <v>5.2378299999999998</v>
      </c>
      <c r="AA579" s="91">
        <f t="shared" si="336"/>
        <v>4.99031</v>
      </c>
    </row>
    <row r="580" spans="1:27" ht="12.75" hidden="1" customHeight="1" outlineLevel="1" x14ac:dyDescent="0.3">
      <c r="A580" s="99" t="s">
        <v>802</v>
      </c>
      <c r="B580" s="63" t="s">
        <v>238</v>
      </c>
      <c r="C580" s="43" t="s">
        <v>79</v>
      </c>
      <c r="D580" s="44">
        <v>1443.83</v>
      </c>
      <c r="E580" s="44">
        <v>1315.44</v>
      </c>
      <c r="F580" s="44">
        <v>1258.3699999999999</v>
      </c>
      <c r="G580" s="44">
        <v>1265.49</v>
      </c>
      <c r="H580" s="44">
        <v>1281.8900000000001</v>
      </c>
      <c r="I580" s="44">
        <v>1423.56</v>
      </c>
      <c r="J580" s="44">
        <v>1586.65</v>
      </c>
      <c r="K580" s="44">
        <v>1870.06</v>
      </c>
      <c r="L580" s="44">
        <v>2002.41</v>
      </c>
      <c r="M580" s="44">
        <v>2013.38</v>
      </c>
      <c r="N580" s="44">
        <v>2033.2</v>
      </c>
      <c r="O580" s="44">
        <v>2061.35</v>
      </c>
      <c r="P580" s="44">
        <v>2052.8200000000002</v>
      </c>
      <c r="Q580" s="44">
        <v>2054.4</v>
      </c>
      <c r="R580" s="44">
        <v>2044.29</v>
      </c>
      <c r="S580" s="44">
        <v>1981.22</v>
      </c>
      <c r="T580" s="44">
        <v>1964.9</v>
      </c>
      <c r="U580" s="44">
        <v>1979.15</v>
      </c>
      <c r="V580" s="44">
        <v>2002.92</v>
      </c>
      <c r="W580" s="44">
        <v>2028.34</v>
      </c>
      <c r="X580" s="44">
        <v>1935.29</v>
      </c>
      <c r="Y580" s="44">
        <v>1817.66</v>
      </c>
      <c r="Z580" s="44">
        <v>1584.99</v>
      </c>
      <c r="AA580" s="44">
        <v>1337.47</v>
      </c>
    </row>
    <row r="581" spans="1:27" ht="12.75" hidden="1" customHeight="1" outlineLevel="1" x14ac:dyDescent="0.3">
      <c r="A581" s="99" t="s">
        <v>803</v>
      </c>
      <c r="B581" s="63" t="s">
        <v>90</v>
      </c>
      <c r="C581" s="43" t="s">
        <v>79</v>
      </c>
      <c r="D581" s="44">
        <f>$D$456</f>
        <v>3559.77</v>
      </c>
      <c r="E581" s="44">
        <f t="shared" ref="E581:AA581" si="337">$D$456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3">
      <c r="A582" s="99" t="s">
        <v>804</v>
      </c>
      <c r="B582" s="63" t="s">
        <v>83</v>
      </c>
      <c r="C582" s="43" t="s">
        <v>79</v>
      </c>
      <c r="D582" s="44">
        <v>4.8</v>
      </c>
      <c r="E582" s="44">
        <v>4.8</v>
      </c>
      <c r="F582" s="44">
        <v>4.8</v>
      </c>
      <c r="G582" s="44">
        <v>4.8</v>
      </c>
      <c r="H582" s="44">
        <v>4.8</v>
      </c>
      <c r="I582" s="44">
        <v>4.8</v>
      </c>
      <c r="J582" s="44">
        <v>4.8</v>
      </c>
      <c r="K582" s="44">
        <v>4.8</v>
      </c>
      <c r="L582" s="44">
        <v>4.8</v>
      </c>
      <c r="M582" s="44">
        <v>4.8</v>
      </c>
      <c r="N582" s="44">
        <v>4.8</v>
      </c>
      <c r="O582" s="44">
        <v>4.8</v>
      </c>
      <c r="P582" s="44">
        <v>4.8</v>
      </c>
      <c r="Q582" s="44">
        <v>4.8</v>
      </c>
      <c r="R582" s="44">
        <v>4.8</v>
      </c>
      <c r="S582" s="44">
        <v>4.8</v>
      </c>
      <c r="T582" s="44">
        <v>4.8</v>
      </c>
      <c r="U582" s="44">
        <v>4.8</v>
      </c>
      <c r="V582" s="44">
        <v>4.8</v>
      </c>
      <c r="W582" s="44">
        <v>4.8</v>
      </c>
      <c r="X582" s="44">
        <v>4.8</v>
      </c>
      <c r="Y582" s="44">
        <v>4.8</v>
      </c>
      <c r="Z582" s="44">
        <v>4.8</v>
      </c>
      <c r="AA582" s="44">
        <v>4.8</v>
      </c>
    </row>
    <row r="583" spans="1:27" ht="12.75" hidden="1" customHeight="1" outlineLevel="1" x14ac:dyDescent="0.3">
      <c r="A583" s="99" t="s">
        <v>805</v>
      </c>
      <c r="B583" s="63" t="s">
        <v>81</v>
      </c>
      <c r="C583" s="43" t="s">
        <v>79</v>
      </c>
      <c r="D583" s="44">
        <f>$D$11</f>
        <v>88.27</v>
      </c>
      <c r="E583" s="44">
        <f t="shared" ref="E583:AA583" si="338">$D$11</f>
        <v>88.27</v>
      </c>
      <c r="F583" s="44">
        <f t="shared" si="338"/>
        <v>88.27</v>
      </c>
      <c r="G583" s="44">
        <f t="shared" si="338"/>
        <v>88.27</v>
      </c>
      <c r="H583" s="44">
        <f t="shared" si="338"/>
        <v>88.27</v>
      </c>
      <c r="I583" s="44">
        <f t="shared" si="338"/>
        <v>88.27</v>
      </c>
      <c r="J583" s="44">
        <f t="shared" si="338"/>
        <v>88.27</v>
      </c>
      <c r="K583" s="44">
        <f t="shared" si="338"/>
        <v>88.27</v>
      </c>
      <c r="L583" s="44">
        <f t="shared" si="338"/>
        <v>88.27</v>
      </c>
      <c r="M583" s="44">
        <f t="shared" si="338"/>
        <v>88.27</v>
      </c>
      <c r="N583" s="44">
        <f t="shared" si="338"/>
        <v>88.27</v>
      </c>
      <c r="O583" s="44">
        <f t="shared" si="338"/>
        <v>88.27</v>
      </c>
      <c r="P583" s="44">
        <f t="shared" si="338"/>
        <v>88.27</v>
      </c>
      <c r="Q583" s="44">
        <f t="shared" si="338"/>
        <v>88.27</v>
      </c>
      <c r="R583" s="44">
        <f t="shared" si="338"/>
        <v>88.27</v>
      </c>
      <c r="S583" s="44">
        <f t="shared" si="338"/>
        <v>88.27</v>
      </c>
      <c r="T583" s="44">
        <f t="shared" si="338"/>
        <v>88.27</v>
      </c>
      <c r="U583" s="44">
        <f t="shared" si="338"/>
        <v>88.27</v>
      </c>
      <c r="V583" s="44">
        <f t="shared" si="338"/>
        <v>88.27</v>
      </c>
      <c r="W583" s="44">
        <f t="shared" si="338"/>
        <v>88.27</v>
      </c>
      <c r="X583" s="44">
        <f t="shared" si="338"/>
        <v>88.27</v>
      </c>
      <c r="Y583" s="44">
        <f t="shared" si="338"/>
        <v>88.27</v>
      </c>
      <c r="Z583" s="44">
        <f t="shared" si="338"/>
        <v>88.27</v>
      </c>
      <c r="AA583" s="44">
        <f t="shared" si="338"/>
        <v>88.27</v>
      </c>
    </row>
    <row r="584" spans="1:27" ht="13.8" collapsed="1" x14ac:dyDescent="0.3">
      <c r="A584" s="98" t="s">
        <v>806</v>
      </c>
      <c r="B584" s="28" t="str">
        <f>"27"&amp;"."&amp;$B$622&amp;"."&amp;$B$623</f>
        <v>27.02.2024</v>
      </c>
      <c r="C584" s="90" t="s">
        <v>76</v>
      </c>
      <c r="D584" s="91">
        <f>ROUND(((D585+D586+D588+D587)/1000),5)</f>
        <v>4.9755799999999999</v>
      </c>
      <c r="E584" s="91">
        <f>ROUND(((E585+E586+E588+E587)/1000),5)</f>
        <v>4.9236599999999999</v>
      </c>
      <c r="F584" s="91">
        <f>ROUND(((F585+F586+F588+F587)/1000),5)</f>
        <v>4.8971600000000004</v>
      </c>
      <c r="G584" s="91">
        <f t="shared" ref="G584:AA584" si="339">ROUND(((G585+G586+G588+G587)/1000),5)</f>
        <v>4.8945999999999996</v>
      </c>
      <c r="H584" s="91">
        <f t="shared" si="339"/>
        <v>4.9283000000000001</v>
      </c>
      <c r="I584" s="91">
        <f t="shared" si="339"/>
        <v>5.0915499999999998</v>
      </c>
      <c r="J584" s="91">
        <f t="shared" si="339"/>
        <v>5.2188800000000004</v>
      </c>
      <c r="K584" s="91">
        <f t="shared" si="339"/>
        <v>5.3753599999999997</v>
      </c>
      <c r="L584" s="91">
        <f t="shared" si="339"/>
        <v>5.5693000000000001</v>
      </c>
      <c r="M584" s="91">
        <f t="shared" si="339"/>
        <v>5.6013400000000004</v>
      </c>
      <c r="N584" s="91">
        <f t="shared" si="339"/>
        <v>5.6272900000000003</v>
      </c>
      <c r="O584" s="91">
        <f t="shared" si="339"/>
        <v>5.7190899999999996</v>
      </c>
      <c r="P584" s="91">
        <f t="shared" si="339"/>
        <v>5.6524200000000002</v>
      </c>
      <c r="Q584" s="91">
        <f t="shared" si="339"/>
        <v>5.6403400000000001</v>
      </c>
      <c r="R584" s="91">
        <f t="shared" si="339"/>
        <v>5.6211799999999998</v>
      </c>
      <c r="S584" s="91">
        <f t="shared" si="339"/>
        <v>5.5342599999999997</v>
      </c>
      <c r="T584" s="91">
        <f t="shared" si="339"/>
        <v>5.5448000000000004</v>
      </c>
      <c r="U584" s="91">
        <f t="shared" si="339"/>
        <v>5.57606</v>
      </c>
      <c r="V584" s="91">
        <f t="shared" si="339"/>
        <v>5.5995400000000002</v>
      </c>
      <c r="W584" s="91">
        <f t="shared" si="339"/>
        <v>5.6232100000000003</v>
      </c>
      <c r="X584" s="91">
        <f t="shared" si="339"/>
        <v>5.5534699999999999</v>
      </c>
      <c r="Y584" s="91">
        <f t="shared" si="339"/>
        <v>5.49139</v>
      </c>
      <c r="Z584" s="91">
        <f t="shared" si="339"/>
        <v>5.2910500000000003</v>
      </c>
      <c r="AA584" s="91">
        <f t="shared" si="339"/>
        <v>5.0991200000000001</v>
      </c>
    </row>
    <row r="585" spans="1:27" ht="12.75" hidden="1" customHeight="1" outlineLevel="1" x14ac:dyDescent="0.3">
      <c r="A585" s="99" t="s">
        <v>807</v>
      </c>
      <c r="B585" s="63" t="s">
        <v>238</v>
      </c>
      <c r="C585" s="43" t="s">
        <v>79</v>
      </c>
      <c r="D585" s="44">
        <v>1322.74</v>
      </c>
      <c r="E585" s="44">
        <v>1270.82</v>
      </c>
      <c r="F585" s="44">
        <v>1244.32</v>
      </c>
      <c r="G585" s="44">
        <v>1241.76</v>
      </c>
      <c r="H585" s="44">
        <v>1275.46</v>
      </c>
      <c r="I585" s="44">
        <v>1438.71</v>
      </c>
      <c r="J585" s="44">
        <v>1566.04</v>
      </c>
      <c r="K585" s="44">
        <v>1722.52</v>
      </c>
      <c r="L585" s="44">
        <v>1916.46</v>
      </c>
      <c r="M585" s="44">
        <v>1948.5</v>
      </c>
      <c r="N585" s="44">
        <v>1974.45</v>
      </c>
      <c r="O585" s="44">
        <v>2066.25</v>
      </c>
      <c r="P585" s="44">
        <v>1999.58</v>
      </c>
      <c r="Q585" s="44">
        <v>1987.5</v>
      </c>
      <c r="R585" s="44">
        <v>1968.34</v>
      </c>
      <c r="S585" s="44">
        <v>1881.42</v>
      </c>
      <c r="T585" s="44">
        <v>1891.96</v>
      </c>
      <c r="U585" s="44">
        <v>1923.22</v>
      </c>
      <c r="V585" s="44">
        <v>1946.7</v>
      </c>
      <c r="W585" s="44">
        <v>1970.37</v>
      </c>
      <c r="X585" s="44">
        <v>1900.63</v>
      </c>
      <c r="Y585" s="44">
        <v>1838.55</v>
      </c>
      <c r="Z585" s="44">
        <v>1638.21</v>
      </c>
      <c r="AA585" s="44">
        <v>1446.28</v>
      </c>
    </row>
    <row r="586" spans="1:27" ht="12.75" hidden="1" customHeight="1" outlineLevel="1" x14ac:dyDescent="0.3">
      <c r="A586" s="99" t="s">
        <v>808</v>
      </c>
      <c r="B586" s="63" t="s">
        <v>90</v>
      </c>
      <c r="C586" s="43" t="s">
        <v>79</v>
      </c>
      <c r="D586" s="44">
        <f>$D$456</f>
        <v>3559.77</v>
      </c>
      <c r="E586" s="44">
        <f t="shared" ref="E586:AA586" si="340">$D$456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3">
      <c r="A587" s="99" t="s">
        <v>809</v>
      </c>
      <c r="B587" s="63" t="s">
        <v>83</v>
      </c>
      <c r="C587" s="43" t="s">
        <v>79</v>
      </c>
      <c r="D587" s="44">
        <v>4.8</v>
      </c>
      <c r="E587" s="44">
        <v>4.8</v>
      </c>
      <c r="F587" s="44">
        <v>4.8</v>
      </c>
      <c r="G587" s="44">
        <v>4.8</v>
      </c>
      <c r="H587" s="44">
        <v>4.8</v>
      </c>
      <c r="I587" s="44">
        <v>4.8</v>
      </c>
      <c r="J587" s="44">
        <v>4.8</v>
      </c>
      <c r="K587" s="44">
        <v>4.8</v>
      </c>
      <c r="L587" s="44">
        <v>4.8</v>
      </c>
      <c r="M587" s="44">
        <v>4.8</v>
      </c>
      <c r="N587" s="44">
        <v>4.8</v>
      </c>
      <c r="O587" s="44">
        <v>4.8</v>
      </c>
      <c r="P587" s="44">
        <v>4.8</v>
      </c>
      <c r="Q587" s="44">
        <v>4.8</v>
      </c>
      <c r="R587" s="44">
        <v>4.8</v>
      </c>
      <c r="S587" s="44">
        <v>4.8</v>
      </c>
      <c r="T587" s="44">
        <v>4.8</v>
      </c>
      <c r="U587" s="44">
        <v>4.8</v>
      </c>
      <c r="V587" s="44">
        <v>4.8</v>
      </c>
      <c r="W587" s="44">
        <v>4.8</v>
      </c>
      <c r="X587" s="44">
        <v>4.8</v>
      </c>
      <c r="Y587" s="44">
        <v>4.8</v>
      </c>
      <c r="Z587" s="44">
        <v>4.8</v>
      </c>
      <c r="AA587" s="44">
        <v>4.8</v>
      </c>
    </row>
    <row r="588" spans="1:27" ht="12.75" hidden="1" customHeight="1" outlineLevel="1" x14ac:dyDescent="0.3">
      <c r="A588" s="99" t="s">
        <v>810</v>
      </c>
      <c r="B588" s="63" t="s">
        <v>81</v>
      </c>
      <c r="C588" s="43" t="s">
        <v>79</v>
      </c>
      <c r="D588" s="44">
        <f>$D$11</f>
        <v>88.27</v>
      </c>
      <c r="E588" s="44">
        <f t="shared" ref="E588:AA588" si="341">$D$11</f>
        <v>88.27</v>
      </c>
      <c r="F588" s="44">
        <f t="shared" si="341"/>
        <v>88.27</v>
      </c>
      <c r="G588" s="44">
        <f t="shared" si="341"/>
        <v>88.27</v>
      </c>
      <c r="H588" s="44">
        <f t="shared" si="341"/>
        <v>88.27</v>
      </c>
      <c r="I588" s="44">
        <f t="shared" si="341"/>
        <v>88.27</v>
      </c>
      <c r="J588" s="44">
        <f t="shared" si="341"/>
        <v>88.27</v>
      </c>
      <c r="K588" s="44">
        <f t="shared" si="341"/>
        <v>88.27</v>
      </c>
      <c r="L588" s="44">
        <f t="shared" si="341"/>
        <v>88.27</v>
      </c>
      <c r="M588" s="44">
        <f t="shared" si="341"/>
        <v>88.27</v>
      </c>
      <c r="N588" s="44">
        <f t="shared" si="341"/>
        <v>88.27</v>
      </c>
      <c r="O588" s="44">
        <f t="shared" si="341"/>
        <v>88.27</v>
      </c>
      <c r="P588" s="44">
        <f t="shared" si="341"/>
        <v>88.27</v>
      </c>
      <c r="Q588" s="44">
        <f t="shared" si="341"/>
        <v>88.27</v>
      </c>
      <c r="R588" s="44">
        <f t="shared" si="341"/>
        <v>88.27</v>
      </c>
      <c r="S588" s="44">
        <f t="shared" si="341"/>
        <v>88.27</v>
      </c>
      <c r="T588" s="44">
        <f t="shared" si="341"/>
        <v>88.27</v>
      </c>
      <c r="U588" s="44">
        <f t="shared" si="341"/>
        <v>88.27</v>
      </c>
      <c r="V588" s="44">
        <f t="shared" si="341"/>
        <v>88.27</v>
      </c>
      <c r="W588" s="44">
        <f t="shared" si="341"/>
        <v>88.27</v>
      </c>
      <c r="X588" s="44">
        <f t="shared" si="341"/>
        <v>88.27</v>
      </c>
      <c r="Y588" s="44">
        <f t="shared" si="341"/>
        <v>88.27</v>
      </c>
      <c r="Z588" s="44">
        <f t="shared" si="341"/>
        <v>88.27</v>
      </c>
      <c r="AA588" s="44">
        <f t="shared" si="341"/>
        <v>88.27</v>
      </c>
    </row>
    <row r="589" spans="1:27" ht="13.8" collapsed="1" x14ac:dyDescent="0.3">
      <c r="A589" s="98" t="s">
        <v>811</v>
      </c>
      <c r="B589" s="28" t="str">
        <f>"28"&amp;"."&amp;$B$622&amp;"."&amp;$B$623</f>
        <v>28.02.2024</v>
      </c>
      <c r="C589" s="90" t="s">
        <v>76</v>
      </c>
      <c r="D589" s="91">
        <f>ROUND(((D590+D591+D593+D592)/1000),5)</f>
        <v>4.9577299999999997</v>
      </c>
      <c r="E589" s="91">
        <f>ROUND(((E590+E591+E593+E592)/1000),5)</f>
        <v>4.9205800000000002</v>
      </c>
      <c r="F589" s="91">
        <f>ROUND(((F590+F591+F593+F592)/1000),5)</f>
        <v>4.9047700000000001</v>
      </c>
      <c r="G589" s="91">
        <f t="shared" ref="G589:AA589" si="342">ROUND(((G590+G591+G593+G592)/1000),5)</f>
        <v>4.9018100000000002</v>
      </c>
      <c r="H589" s="91">
        <f t="shared" si="342"/>
        <v>4.9302299999999999</v>
      </c>
      <c r="I589" s="91">
        <f t="shared" si="342"/>
        <v>5.0479099999999999</v>
      </c>
      <c r="J589" s="91">
        <f t="shared" si="342"/>
        <v>5.2268600000000003</v>
      </c>
      <c r="K589" s="91">
        <f t="shared" si="342"/>
        <v>5.5111299999999996</v>
      </c>
      <c r="L589" s="91">
        <f t="shared" si="342"/>
        <v>5.6207599999999998</v>
      </c>
      <c r="M589" s="91">
        <f t="shared" si="342"/>
        <v>5.6622700000000004</v>
      </c>
      <c r="N589" s="91">
        <f t="shared" si="342"/>
        <v>5.6693800000000003</v>
      </c>
      <c r="O589" s="91">
        <f t="shared" si="342"/>
        <v>5.7179599999999997</v>
      </c>
      <c r="P589" s="91">
        <f t="shared" si="342"/>
        <v>5.6962400000000004</v>
      </c>
      <c r="Q589" s="91">
        <f t="shared" si="342"/>
        <v>5.7026399999999997</v>
      </c>
      <c r="R589" s="91">
        <f t="shared" si="342"/>
        <v>5.6906600000000003</v>
      </c>
      <c r="S589" s="91">
        <f t="shared" si="342"/>
        <v>5.59267</v>
      </c>
      <c r="T589" s="91">
        <f t="shared" si="342"/>
        <v>5.5771600000000001</v>
      </c>
      <c r="U589" s="91">
        <f t="shared" si="342"/>
        <v>5.5902399999999997</v>
      </c>
      <c r="V589" s="91">
        <f t="shared" si="342"/>
        <v>5.6442699999999997</v>
      </c>
      <c r="W589" s="91">
        <f t="shared" si="342"/>
        <v>5.6924400000000004</v>
      </c>
      <c r="X589" s="91">
        <f t="shared" si="342"/>
        <v>5.6063099999999997</v>
      </c>
      <c r="Y589" s="91">
        <f t="shared" si="342"/>
        <v>5.5140799999999999</v>
      </c>
      <c r="Z589" s="91">
        <f t="shared" si="342"/>
        <v>5.2874299999999996</v>
      </c>
      <c r="AA589" s="91">
        <f t="shared" si="342"/>
        <v>5.0160299999999998</v>
      </c>
    </row>
    <row r="590" spans="1:27" ht="12.75" hidden="1" customHeight="1" outlineLevel="1" x14ac:dyDescent="0.3">
      <c r="A590" s="99" t="s">
        <v>812</v>
      </c>
      <c r="B590" s="63" t="s">
        <v>238</v>
      </c>
      <c r="C590" s="43" t="s">
        <v>79</v>
      </c>
      <c r="D590" s="44">
        <v>1304.8900000000001</v>
      </c>
      <c r="E590" s="44">
        <v>1267.74</v>
      </c>
      <c r="F590" s="44">
        <v>1251.93</v>
      </c>
      <c r="G590" s="44">
        <v>1248.97</v>
      </c>
      <c r="H590" s="44">
        <v>1277.3900000000001</v>
      </c>
      <c r="I590" s="44">
        <v>1395.07</v>
      </c>
      <c r="J590" s="44">
        <v>1574.02</v>
      </c>
      <c r="K590" s="44">
        <v>1858.29</v>
      </c>
      <c r="L590" s="44">
        <v>1967.92</v>
      </c>
      <c r="M590" s="44">
        <v>2009.43</v>
      </c>
      <c r="N590" s="44">
        <v>2016.54</v>
      </c>
      <c r="O590" s="44">
        <v>2065.12</v>
      </c>
      <c r="P590" s="44">
        <v>2043.4</v>
      </c>
      <c r="Q590" s="44">
        <v>2049.8000000000002</v>
      </c>
      <c r="R590" s="44">
        <v>2037.82</v>
      </c>
      <c r="S590" s="44">
        <v>1939.83</v>
      </c>
      <c r="T590" s="44">
        <v>1924.32</v>
      </c>
      <c r="U590" s="44">
        <v>1937.4</v>
      </c>
      <c r="V590" s="44">
        <v>1991.43</v>
      </c>
      <c r="W590" s="44">
        <v>2039.6</v>
      </c>
      <c r="X590" s="44">
        <v>1953.47</v>
      </c>
      <c r="Y590" s="44">
        <v>1861.24</v>
      </c>
      <c r="Z590" s="44">
        <v>1634.59</v>
      </c>
      <c r="AA590" s="44">
        <v>1363.19</v>
      </c>
    </row>
    <row r="591" spans="1:27" ht="12.75" hidden="1" customHeight="1" outlineLevel="1" x14ac:dyDescent="0.3">
      <c r="A591" s="99" t="s">
        <v>813</v>
      </c>
      <c r="B591" s="63" t="s">
        <v>90</v>
      </c>
      <c r="C591" s="43" t="s">
        <v>79</v>
      </c>
      <c r="D591" s="44">
        <f>$D$456</f>
        <v>3559.77</v>
      </c>
      <c r="E591" s="44">
        <f t="shared" ref="E591:AA591" si="343">$D$456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3">
      <c r="A592" s="99" t="s">
        <v>814</v>
      </c>
      <c r="B592" s="63" t="s">
        <v>83</v>
      </c>
      <c r="C592" s="43" t="s">
        <v>79</v>
      </c>
      <c r="D592" s="44">
        <v>4.8</v>
      </c>
      <c r="E592" s="44">
        <v>4.8</v>
      </c>
      <c r="F592" s="44">
        <v>4.8</v>
      </c>
      <c r="G592" s="44">
        <v>4.8</v>
      </c>
      <c r="H592" s="44">
        <v>4.8</v>
      </c>
      <c r="I592" s="44">
        <v>4.8</v>
      </c>
      <c r="J592" s="44">
        <v>4.8</v>
      </c>
      <c r="K592" s="44">
        <v>4.8</v>
      </c>
      <c r="L592" s="44">
        <v>4.8</v>
      </c>
      <c r="M592" s="44">
        <v>4.8</v>
      </c>
      <c r="N592" s="44">
        <v>4.8</v>
      </c>
      <c r="O592" s="44">
        <v>4.8</v>
      </c>
      <c r="P592" s="44">
        <v>4.8</v>
      </c>
      <c r="Q592" s="44">
        <v>4.8</v>
      </c>
      <c r="R592" s="44">
        <v>4.8</v>
      </c>
      <c r="S592" s="44">
        <v>4.8</v>
      </c>
      <c r="T592" s="44">
        <v>4.8</v>
      </c>
      <c r="U592" s="44">
        <v>4.8</v>
      </c>
      <c r="V592" s="44">
        <v>4.8</v>
      </c>
      <c r="W592" s="44">
        <v>4.8</v>
      </c>
      <c r="X592" s="44">
        <v>4.8</v>
      </c>
      <c r="Y592" s="44">
        <v>4.8</v>
      </c>
      <c r="Z592" s="44">
        <v>4.8</v>
      </c>
      <c r="AA592" s="44">
        <v>4.8</v>
      </c>
    </row>
    <row r="593" spans="1:27" ht="12.75" hidden="1" customHeight="1" outlineLevel="1" x14ac:dyDescent="0.3">
      <c r="A593" s="99" t="s">
        <v>815</v>
      </c>
      <c r="B593" s="63" t="s">
        <v>81</v>
      </c>
      <c r="C593" s="43" t="s">
        <v>79</v>
      </c>
      <c r="D593" s="44">
        <f>$D$11</f>
        <v>88.27</v>
      </c>
      <c r="E593" s="44">
        <f t="shared" ref="E593:AA593" si="344">$D$11</f>
        <v>88.27</v>
      </c>
      <c r="F593" s="44">
        <f t="shared" si="344"/>
        <v>88.27</v>
      </c>
      <c r="G593" s="44">
        <f t="shared" si="344"/>
        <v>88.27</v>
      </c>
      <c r="H593" s="44">
        <f t="shared" si="344"/>
        <v>88.27</v>
      </c>
      <c r="I593" s="44">
        <f t="shared" si="344"/>
        <v>88.27</v>
      </c>
      <c r="J593" s="44">
        <f t="shared" si="344"/>
        <v>88.27</v>
      </c>
      <c r="K593" s="44">
        <f t="shared" si="344"/>
        <v>88.27</v>
      </c>
      <c r="L593" s="44">
        <f t="shared" si="344"/>
        <v>88.27</v>
      </c>
      <c r="M593" s="44">
        <f t="shared" si="344"/>
        <v>88.27</v>
      </c>
      <c r="N593" s="44">
        <f t="shared" si="344"/>
        <v>88.27</v>
      </c>
      <c r="O593" s="44">
        <f t="shared" si="344"/>
        <v>88.27</v>
      </c>
      <c r="P593" s="44">
        <f t="shared" si="344"/>
        <v>88.27</v>
      </c>
      <c r="Q593" s="44">
        <f t="shared" si="344"/>
        <v>88.27</v>
      </c>
      <c r="R593" s="44">
        <f t="shared" si="344"/>
        <v>88.27</v>
      </c>
      <c r="S593" s="44">
        <f t="shared" si="344"/>
        <v>88.27</v>
      </c>
      <c r="T593" s="44">
        <f t="shared" si="344"/>
        <v>88.27</v>
      </c>
      <c r="U593" s="44">
        <f t="shared" si="344"/>
        <v>88.27</v>
      </c>
      <c r="V593" s="44">
        <f t="shared" si="344"/>
        <v>88.27</v>
      </c>
      <c r="W593" s="44">
        <f t="shared" si="344"/>
        <v>88.27</v>
      </c>
      <c r="X593" s="44">
        <f t="shared" si="344"/>
        <v>88.27</v>
      </c>
      <c r="Y593" s="44">
        <f t="shared" si="344"/>
        <v>88.27</v>
      </c>
      <c r="Z593" s="44">
        <f t="shared" si="344"/>
        <v>88.27</v>
      </c>
      <c r="AA593" s="44">
        <f t="shared" si="344"/>
        <v>88.27</v>
      </c>
    </row>
    <row r="594" spans="1:27" ht="13.8" collapsed="1" x14ac:dyDescent="0.3">
      <c r="A594" s="98" t="s">
        <v>816</v>
      </c>
      <c r="B594" s="28" t="str">
        <f>"29"&amp;"."&amp;$B$622&amp;"."&amp;$B$623</f>
        <v>29.02.2024</v>
      </c>
      <c r="C594" s="90" t="s">
        <v>76</v>
      </c>
      <c r="D594" s="91">
        <f>ROUND(((D595+D596+D598+D597)/1000),5)</f>
        <v>4.97994</v>
      </c>
      <c r="E594" s="91">
        <f>ROUND(((E595+E596+E598+E597)/1000),5)</f>
        <v>4.9476000000000004</v>
      </c>
      <c r="F594" s="91">
        <f>ROUND(((F595+F596+F598+F597)/1000),5)</f>
        <v>4.9369899999999998</v>
      </c>
      <c r="G594" s="91">
        <f t="shared" ref="G594:AA594" si="345">ROUND(((G595+G596+G598+G597)/1000),5)</f>
        <v>4.9447999999999999</v>
      </c>
      <c r="H594" s="91">
        <f t="shared" si="345"/>
        <v>4.9625899999999996</v>
      </c>
      <c r="I594" s="91">
        <f t="shared" si="345"/>
        <v>5.1213300000000004</v>
      </c>
      <c r="J594" s="91">
        <f t="shared" si="345"/>
        <v>5.2764899999999999</v>
      </c>
      <c r="K594" s="91">
        <f t="shared" si="345"/>
        <v>5.4567199999999998</v>
      </c>
      <c r="L594" s="91">
        <f t="shared" si="345"/>
        <v>5.6415899999999999</v>
      </c>
      <c r="M594" s="91">
        <f t="shared" si="345"/>
        <v>5.6616799999999996</v>
      </c>
      <c r="N594" s="91">
        <f t="shared" si="345"/>
        <v>5.67706</v>
      </c>
      <c r="O594" s="91">
        <f t="shared" si="345"/>
        <v>5.7050999999999998</v>
      </c>
      <c r="P594" s="91">
        <f t="shared" si="345"/>
        <v>5.6864100000000004</v>
      </c>
      <c r="Q594" s="91">
        <f t="shared" si="345"/>
        <v>5.69034</v>
      </c>
      <c r="R594" s="91">
        <f t="shared" si="345"/>
        <v>5.6838100000000003</v>
      </c>
      <c r="S594" s="91">
        <f t="shared" si="345"/>
        <v>5.6142500000000002</v>
      </c>
      <c r="T594" s="91">
        <f t="shared" si="345"/>
        <v>5.5815799999999998</v>
      </c>
      <c r="U594" s="91">
        <f t="shared" si="345"/>
        <v>5.5975599999999996</v>
      </c>
      <c r="V594" s="91">
        <f t="shared" si="345"/>
        <v>5.6456999999999997</v>
      </c>
      <c r="W594" s="91">
        <f t="shared" si="345"/>
        <v>5.6941300000000004</v>
      </c>
      <c r="X594" s="91">
        <f t="shared" si="345"/>
        <v>5.6181999999999999</v>
      </c>
      <c r="Y594" s="91">
        <f t="shared" si="345"/>
        <v>5.5160999999999998</v>
      </c>
      <c r="Z594" s="91">
        <f t="shared" si="345"/>
        <v>5.3263699999999998</v>
      </c>
      <c r="AA594" s="91">
        <f t="shared" si="345"/>
        <v>5.1342400000000001</v>
      </c>
    </row>
    <row r="595" spans="1:27" ht="12.75" hidden="1" customHeight="1" outlineLevel="1" x14ac:dyDescent="0.3">
      <c r="A595" s="99" t="s">
        <v>817</v>
      </c>
      <c r="B595" s="63" t="s">
        <v>238</v>
      </c>
      <c r="C595" s="43" t="s">
        <v>79</v>
      </c>
      <c r="D595" s="44">
        <v>1327.1</v>
      </c>
      <c r="E595" s="44">
        <v>1294.76</v>
      </c>
      <c r="F595" s="44">
        <v>1284.1500000000001</v>
      </c>
      <c r="G595" s="44">
        <v>1291.96</v>
      </c>
      <c r="H595" s="44">
        <v>1309.75</v>
      </c>
      <c r="I595" s="44">
        <v>1468.49</v>
      </c>
      <c r="J595" s="44">
        <v>1623.65</v>
      </c>
      <c r="K595" s="44">
        <v>1803.88</v>
      </c>
      <c r="L595" s="44">
        <v>1988.75</v>
      </c>
      <c r="M595" s="44">
        <v>2008.84</v>
      </c>
      <c r="N595" s="44">
        <v>2024.22</v>
      </c>
      <c r="O595" s="44">
        <v>2052.2600000000002</v>
      </c>
      <c r="P595" s="44">
        <v>2033.57</v>
      </c>
      <c r="Q595" s="44">
        <v>2037.5</v>
      </c>
      <c r="R595" s="44">
        <v>2030.97</v>
      </c>
      <c r="S595" s="44">
        <v>1961.41</v>
      </c>
      <c r="T595" s="44">
        <v>1928.74</v>
      </c>
      <c r="U595" s="44">
        <v>1944.72</v>
      </c>
      <c r="V595" s="44">
        <v>1992.86</v>
      </c>
      <c r="W595" s="44">
        <v>2041.29</v>
      </c>
      <c r="X595" s="44">
        <v>1965.36</v>
      </c>
      <c r="Y595" s="44">
        <v>1863.26</v>
      </c>
      <c r="Z595" s="44">
        <v>1673.53</v>
      </c>
      <c r="AA595" s="44">
        <v>1481.4</v>
      </c>
    </row>
    <row r="596" spans="1:27" ht="12.75" hidden="1" customHeight="1" outlineLevel="1" x14ac:dyDescent="0.3">
      <c r="A596" s="99" t="s">
        <v>818</v>
      </c>
      <c r="B596" s="63" t="s">
        <v>90</v>
      </c>
      <c r="C596" s="43" t="s">
        <v>79</v>
      </c>
      <c r="D596" s="44">
        <f>$D$456</f>
        <v>3559.77</v>
      </c>
      <c r="E596" s="44">
        <f t="shared" ref="E596:AA596" si="346">$D$456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3">
      <c r="A597" s="99" t="s">
        <v>819</v>
      </c>
      <c r="B597" s="63" t="s">
        <v>83</v>
      </c>
      <c r="C597" s="43" t="s">
        <v>79</v>
      </c>
      <c r="D597" s="44">
        <v>4.8</v>
      </c>
      <c r="E597" s="44">
        <v>4.8</v>
      </c>
      <c r="F597" s="44">
        <v>4.8</v>
      </c>
      <c r="G597" s="44">
        <v>4.8</v>
      </c>
      <c r="H597" s="44">
        <v>4.8</v>
      </c>
      <c r="I597" s="44">
        <v>4.8</v>
      </c>
      <c r="J597" s="44">
        <v>4.8</v>
      </c>
      <c r="K597" s="44">
        <v>4.8</v>
      </c>
      <c r="L597" s="44">
        <v>4.8</v>
      </c>
      <c r="M597" s="44">
        <v>4.8</v>
      </c>
      <c r="N597" s="44">
        <v>4.8</v>
      </c>
      <c r="O597" s="44">
        <v>4.8</v>
      </c>
      <c r="P597" s="44">
        <v>4.8</v>
      </c>
      <c r="Q597" s="44">
        <v>4.8</v>
      </c>
      <c r="R597" s="44">
        <v>4.8</v>
      </c>
      <c r="S597" s="44">
        <v>4.8</v>
      </c>
      <c r="T597" s="44">
        <v>4.8</v>
      </c>
      <c r="U597" s="44">
        <v>4.8</v>
      </c>
      <c r="V597" s="44">
        <v>4.8</v>
      </c>
      <c r="W597" s="44">
        <v>4.8</v>
      </c>
      <c r="X597" s="44">
        <v>4.8</v>
      </c>
      <c r="Y597" s="44">
        <v>4.8</v>
      </c>
      <c r="Z597" s="44">
        <v>4.8</v>
      </c>
      <c r="AA597" s="44">
        <v>4.8</v>
      </c>
    </row>
    <row r="598" spans="1:27" ht="12.75" hidden="1" customHeight="1" outlineLevel="1" x14ac:dyDescent="0.3">
      <c r="A598" s="99" t="s">
        <v>820</v>
      </c>
      <c r="B598" s="63" t="s">
        <v>81</v>
      </c>
      <c r="C598" s="43" t="s">
        <v>79</v>
      </c>
      <c r="D598" s="44">
        <f>$D$11</f>
        <v>88.27</v>
      </c>
      <c r="E598" s="44">
        <f t="shared" ref="E598:AA598" si="347">$D$11</f>
        <v>88.27</v>
      </c>
      <c r="F598" s="44">
        <f t="shared" si="347"/>
        <v>88.27</v>
      </c>
      <c r="G598" s="44">
        <f t="shared" si="347"/>
        <v>88.27</v>
      </c>
      <c r="H598" s="44">
        <f t="shared" si="347"/>
        <v>88.27</v>
      </c>
      <c r="I598" s="44">
        <f t="shared" si="347"/>
        <v>88.27</v>
      </c>
      <c r="J598" s="44">
        <f t="shared" si="347"/>
        <v>88.27</v>
      </c>
      <c r="K598" s="44">
        <f t="shared" si="347"/>
        <v>88.27</v>
      </c>
      <c r="L598" s="44">
        <f t="shared" si="347"/>
        <v>88.27</v>
      </c>
      <c r="M598" s="44">
        <f t="shared" si="347"/>
        <v>88.27</v>
      </c>
      <c r="N598" s="44">
        <f t="shared" si="347"/>
        <v>88.27</v>
      </c>
      <c r="O598" s="44">
        <f t="shared" si="347"/>
        <v>88.27</v>
      </c>
      <c r="P598" s="44">
        <f t="shared" si="347"/>
        <v>88.27</v>
      </c>
      <c r="Q598" s="44">
        <f t="shared" si="347"/>
        <v>88.27</v>
      </c>
      <c r="R598" s="44">
        <f t="shared" si="347"/>
        <v>88.27</v>
      </c>
      <c r="S598" s="44">
        <f t="shared" si="347"/>
        <v>88.27</v>
      </c>
      <c r="T598" s="44">
        <f t="shared" si="347"/>
        <v>88.27</v>
      </c>
      <c r="U598" s="44">
        <f t="shared" si="347"/>
        <v>88.27</v>
      </c>
      <c r="V598" s="44">
        <f t="shared" si="347"/>
        <v>88.27</v>
      </c>
      <c r="W598" s="44">
        <f t="shared" si="347"/>
        <v>88.27</v>
      </c>
      <c r="X598" s="44">
        <f t="shared" si="347"/>
        <v>88.27</v>
      </c>
      <c r="Y598" s="44">
        <f t="shared" si="347"/>
        <v>88.27</v>
      </c>
      <c r="Z598" s="44">
        <f t="shared" si="347"/>
        <v>88.27</v>
      </c>
      <c r="AA598" s="44">
        <f t="shared" si="347"/>
        <v>88.27</v>
      </c>
    </row>
    <row r="599" spans="1:27" ht="13.8" collapsed="1" x14ac:dyDescent="0.3">
      <c r="B599" s="101" t="s">
        <v>382</v>
      </c>
    </row>
    <row r="600" spans="1:27" ht="13.8" x14ac:dyDescent="0.3">
      <c r="B600" s="101" t="s">
        <v>382</v>
      </c>
    </row>
    <row r="601" spans="1:27" ht="13.8" x14ac:dyDescent="0.3">
      <c r="A601" s="182" t="s">
        <v>821</v>
      </c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4"/>
    </row>
    <row r="602" spans="1:27" ht="15" customHeight="1" x14ac:dyDescent="0.3">
      <c r="A602" s="185" t="s">
        <v>822</v>
      </c>
      <c r="B602" s="187" t="s">
        <v>823</v>
      </c>
      <c r="C602" s="189" t="s">
        <v>824</v>
      </c>
      <c r="D602" s="27" t="s">
        <v>69</v>
      </c>
      <c r="E602" s="27" t="s">
        <v>70</v>
      </c>
      <c r="F602" s="27" t="s">
        <v>825</v>
      </c>
      <c r="G602" s="27" t="s">
        <v>826</v>
      </c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</row>
    <row r="603" spans="1:27" ht="13.8" x14ac:dyDescent="0.3">
      <c r="A603" s="186"/>
      <c r="B603" s="188"/>
      <c r="C603" s="190"/>
      <c r="D603" s="105">
        <f>D604</f>
        <v>890288.58</v>
      </c>
      <c r="E603" s="105">
        <f t="shared" ref="E603:G603" si="348">E604</f>
        <v>890288.58</v>
      </c>
      <c r="F603" s="105">
        <f t="shared" si="348"/>
        <v>890288.58</v>
      </c>
      <c r="G603" s="105">
        <f t="shared" si="348"/>
        <v>890288.58</v>
      </c>
    </row>
    <row r="604" spans="1:27" ht="12.75" hidden="1" customHeight="1" outlineLevel="1" x14ac:dyDescent="0.3">
      <c r="A604" s="106" t="s">
        <v>827</v>
      </c>
      <c r="B604" s="107" t="s">
        <v>828</v>
      </c>
      <c r="C604" s="108" t="s">
        <v>824</v>
      </c>
      <c r="D604" s="44">
        <v>890288.58</v>
      </c>
      <c r="E604" s="44">
        <f>$D604</f>
        <v>890288.58</v>
      </c>
      <c r="F604" s="44">
        <f>$D604</f>
        <v>890288.58</v>
      </c>
      <c r="G604" s="44">
        <f>$D604</f>
        <v>890288.58</v>
      </c>
    </row>
    <row r="605" spans="1:27" collapsed="1" x14ac:dyDescent="0.25"/>
    <row r="607" spans="1:27" ht="12.75" customHeight="1" x14ac:dyDescent="0.3">
      <c r="A607" s="191" t="s">
        <v>84</v>
      </c>
      <c r="B607" s="191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1:27" ht="12.75" customHeight="1" x14ac:dyDescent="0.3">
      <c r="A608" s="175" t="s">
        <v>2985</v>
      </c>
      <c r="B608" s="175"/>
      <c r="C608" s="175"/>
      <c r="D608" s="175"/>
      <c r="E608" s="175"/>
      <c r="F608" s="175"/>
      <c r="G608" s="175"/>
      <c r="H608" s="175"/>
      <c r="I608" s="175"/>
      <c r="J608" s="175"/>
      <c r="K608" s="175"/>
      <c r="L608" s="175"/>
      <c r="M608" s="175"/>
      <c r="N608" s="175"/>
      <c r="O608" s="175"/>
      <c r="P608"/>
      <c r="Q608"/>
      <c r="R608"/>
      <c r="S608"/>
      <c r="T608"/>
      <c r="U608"/>
      <c r="V608"/>
      <c r="W608"/>
      <c r="X608"/>
      <c r="Y608"/>
      <c r="Z608"/>
      <c r="AA608"/>
    </row>
    <row r="610" spans="1:2" x14ac:dyDescent="0.25">
      <c r="A610" s="54"/>
      <c r="B610" s="55"/>
    </row>
    <row r="611" spans="1:2" x14ac:dyDescent="0.25">
      <c r="A611" s="54"/>
      <c r="B611" s="56"/>
    </row>
    <row r="622" spans="1:2" ht="13.8" hidden="1" x14ac:dyDescent="0.3">
      <c r="B622" s="109" t="s">
        <v>2986</v>
      </c>
    </row>
    <row r="623" spans="1:2" ht="13.8" hidden="1" x14ac:dyDescent="0.3">
      <c r="B623" s="110" t="s">
        <v>2987</v>
      </c>
    </row>
  </sheetData>
  <autoFilter ref="B6:C554" xr:uid="{00000000-0001-0000-0800-000000000000}"/>
  <mergeCells count="12">
    <mergeCell ref="A608:O608"/>
    <mergeCell ref="A1:AA3"/>
    <mergeCell ref="A4:AA4"/>
    <mergeCell ref="A5:AA5"/>
    <mergeCell ref="A154:AA154"/>
    <mergeCell ref="A303:AA303"/>
    <mergeCell ref="A452:AA452"/>
    <mergeCell ref="A601:AA601"/>
    <mergeCell ref="A602:A603"/>
    <mergeCell ref="B602:B603"/>
    <mergeCell ref="C602:C603"/>
    <mergeCell ref="A607:B607"/>
  </mergeCells>
  <pageMargins left="0.25" right="0.25" top="0.75" bottom="0.75" header="0.3" footer="0.3"/>
  <pageSetup paperSize="9" scale="39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Муравьева Людмила Николаевна</dc:creator>
  <cp:lastModifiedBy>Муравьева Людмила Николаевна</cp:lastModifiedBy>
  <dcterms:created xsi:type="dcterms:W3CDTF">2024-03-13T14:13:01Z</dcterms:created>
  <dcterms:modified xsi:type="dcterms:W3CDTF">2024-03-13T17:39:22Z</dcterms:modified>
</cp:coreProperties>
</file>